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iya.raman\Desktop\"/>
    </mc:Choice>
  </mc:AlternateContent>
  <xr:revisionPtr revIDLastSave="0" documentId="8_{BF3A0526-0593-432F-A555-232CD8318B21}" xr6:coauthVersionLast="47" xr6:coauthVersionMax="47" xr10:uidLastSave="{00000000-0000-0000-0000-000000000000}"/>
  <bookViews>
    <workbookView xWindow="-120" yWindow="-120" windowWidth="20730" windowHeight="11040" xr2:uid="{A0C3303A-C2A5-411F-B043-1D49D8926C08}"/>
  </bookViews>
  <sheets>
    <sheet name="Billing Sheet" sheetId="1" r:id="rId1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fa1" hidden="1">{"plansummary",#N/A,FALSE,"PlanSummary";"sales",#N/A,FALSE,"Sales Rec";"productivity",#N/A,FALSE,"Productivity Rec";"capitalspending",#N/A,FALSE,"Capital Spending"}</definedName>
    <definedName name="__fa2" hidden="1">{"plansummary",#N/A,FALSE,"PlanSummary";"sales",#N/A,FALSE,"Sales Rec";"productivity",#N/A,FALSE,"Productivity Rec";"capitalspending",#N/A,FALSE,"Capital Spending"}</definedName>
    <definedName name="__fa3" hidden="1">{"plansummary",#N/A,FALSE,"PlanSummary";"sales",#N/A,FALSE,"Sales Rec";"productivity",#N/A,FALSE,"Productivity Rec";"capitalspending",#N/A,FALSE,"Capital Spending"}</definedName>
    <definedName name="_Dist_Bin" hidden="1">#REF!</definedName>
    <definedName name="_Dist_Values" hidden="1">#REF!</definedName>
    <definedName name="_fa1" hidden="1">{"plansummary",#N/A,FALSE,"PlanSummary";"sales",#N/A,FALSE,"Sales Rec";"productivity",#N/A,FALSE,"Productivity Rec";"capitalspending",#N/A,FALSE,"Capital Spending"}</definedName>
    <definedName name="_fa2" hidden="1">{"plansummary",#N/A,FALSE,"PlanSummary";"sales",#N/A,FALSE,"Sales Rec";"productivity",#N/A,FALSE,"Productivity Rec";"capitalspending",#N/A,FALSE,"Capital Spending"}</definedName>
    <definedName name="_fa3" hidden="1">{"plansummary",#N/A,FALSE,"PlanSummary";"sales",#N/A,FALSE,"Sales Rec";"productivity",#N/A,FALSE,"Productivity Rec";"capitalspending",#N/A,FALSE,"Capital Spending"}</definedName>
    <definedName name="_Fill" hidden="1">#REF!</definedName>
    <definedName name="_xlnm._FilterDatabase" localSheetId="0" hidden="1">'Billing Sheet'!$A$2:$DJ$3203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a" hidden="1">#REF!</definedName>
    <definedName name="aaa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bc.doc" hidden="1">{"'Income Statement'!$D$96:$E$101"}</definedName>
    <definedName name="ac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BG_Del" hidden="1">15</definedName>
    <definedName name="BG_Ins" hidden="1">4</definedName>
    <definedName name="BG_Mod" hidden="1">6</definedName>
    <definedName name="Code" hidden="1">#REF!</definedName>
    <definedName name="COL" hidden="1">#REF!</definedName>
    <definedName name="D" hidden="1">#REF!</definedName>
    <definedName name="data1" hidden="1">#REF!</definedName>
    <definedName name="data2" hidden="1">#REF!</definedName>
    <definedName name="data3" hidden="1">#REF!</definedName>
    <definedName name="ÐCompanyName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iscount" hidden="1">#REF!</definedName>
    <definedName name="display_area_2" hidden="1">#REF!</definedName>
    <definedName name="ÐYesNoDropdown" hidden="1">#REF!</definedName>
    <definedName name="e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NGEL" hidden="1">#REF!</definedName>
    <definedName name="FA_SCHEDULE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FCode" hidden="1">#REF!</definedName>
    <definedName name="FixedAssets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gsfds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HiddenRows" hidden="1">#REF!</definedName>
    <definedName name="HTML_CodePage" hidden="1">1252</definedName>
    <definedName name="HTML_Control" hidden="1">{"'Income Statement'!$D$96:$E$101"}</definedName>
    <definedName name="HTML_Description" hidden="1">"Profit &amp; Loss Account"</definedName>
    <definedName name="HTML_Email" hidden="1">""</definedName>
    <definedName name="HTML_Header" hidden="1">"Income Statement"</definedName>
    <definedName name="HTML_LastUpdate" hidden="1">"6/14/99"</definedName>
    <definedName name="HTML_LineAfter" hidden="1">TRUE</definedName>
    <definedName name="HTML_LineBefore" hidden="1">TRUE</definedName>
    <definedName name="HTML_Name" hidden="1">"Prakash Mishra"</definedName>
    <definedName name="HTML_OBDlg2" hidden="1">TRUE</definedName>
    <definedName name="HTML_OBDlg4" hidden="1">TRUE</definedName>
    <definedName name="HTML_OS" hidden="1">0</definedName>
    <definedName name="HTML_PathFile" hidden="1">"D:\Temp\MyHTML.htm"</definedName>
    <definedName name="HTML_Title" hidden="1">"Forecast Book2"</definedName>
    <definedName name="Insuranc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KUULSD" hidden="1">{#N/A,#N/A,FALSE,"COMP"}</definedName>
    <definedName name="madhavi" hidden="1">{"plansummary",#N/A,FALSE,"PlanSummary";"sales",#N/A,FALSE,"Sales Rec";"productivity",#N/A,FALSE,"Productivity Rec";"capitalspending",#N/A,FALSE,"Capital Spending"}</definedName>
    <definedName name="navneet" hidden="1">{"'Sheet3'!$A$1:$B$30"}</definedName>
    <definedName name="new" hidden="1">{"plansummary",#N/A,FALSE,"PlanSummary";"sales",#N/A,FALSE,"Sales Rec";"productivity",#N/A,FALSE,"Productivity Rec";"capitalspending",#N/A,FALSE,"Capital Spending"}</definedName>
    <definedName name="Nil" hidden="1">{#N/A,#N/A,FALSE,"Aging Summary";#N/A,#N/A,FALSE,"Ratio Analysis";#N/A,#N/A,FALSE,"Test 120 Day Accts";#N/A,#N/A,FALSE,"Tickmarks"}</definedName>
    <definedName name="o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open" hidden="1">{"plansummary",#N/A,FALSE,"PlanSummary";"sales",#N/A,FALSE,"Sales Rec";"productivity",#N/A,FALSE,"Productivity Rec";"capitalspending",#N/A,FALSE,"Capital Spending"}</definedName>
    <definedName name="Opening" hidden="1">{"plansummary",#N/A,FALSE,"PlanSummary";"sales",#N/A,FALSE,"Sales Rec";"productivity",#N/A,FALSE,"Productivity Rec";"capitalspending",#N/A,FALSE,"Capital Spending"}</definedName>
    <definedName name="OrderTable" hidden="1">#REF!</definedName>
    <definedName name="payal" hidden="1">{"'Sheet3'!$A$1:$B$30"}</definedName>
    <definedName name="ProdForm" hidden="1">#REF!</definedName>
    <definedName name="Product" hidden="1">#REF!</definedName>
    <definedName name="Provision2" hidden="1">{"plansummary",#N/A,FALSE,"PlanSummary";"sales",#N/A,FALSE,"Sales Rec";"productivity",#N/A,FALSE,"Productivity Rec";"capitalspending",#N/A,FALSE,"Capital Spending"}</definedName>
    <definedName name="q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RCArea" hidden="1">#REF!</definedName>
    <definedName name="REF" hidden="1">{#N/A,#N/A,FALSE,"COMP"}</definedName>
    <definedName name="rr" hidden="1">{"plansummary",#N/A,FALSE,"PlanSummary";"sales",#N/A,FALSE,"Sales Rec";"productivity",#N/A,FALSE,"Productivity Rec";"capitalspending",#N/A,FALSE,"Capital Spending"}</definedName>
    <definedName name="sds" hidden="1">{"plansummary",#N/A,FALSE,"PlanSummary";"sales",#N/A,FALSE,"Sales Rec";"productivity",#N/A,FALSE,"Productivity Rec";"capitalspending",#N/A,FALSE,"Capital Spending"}</definedName>
    <definedName name="SpecialPrice" hidden="1">#REF!</definedName>
    <definedName name="tbl_ProdInfo" hidden="1">#REF!</definedName>
    <definedName name="TextRefCopyRangeCount" hidden="1">7</definedName>
    <definedName name="ty" hidden="1">{"plansummary",#N/A,FALSE,"PlanSummary";"sales",#N/A,FALSE,"Sales Rec";"productivity",#N/A,FALSE,"Productivity Rec";"capitalspending",#N/A,FALSE,"Capital Spending"}</definedName>
    <definedName name="w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e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Aging._.and._.Trend._.Analysis." hidden="1">{#N/A,#N/A,FALSE,"Aging Summary";#N/A,#N/A,FALSE,"Ratio Analysis";#N/A,#N/A,FALSE,"Test 120 Day Accts";#N/A,#N/A,FALSE,"Tickmarks"}</definedName>
    <definedName name="wrn.All._.Reports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";#N/A,#N/A,FALSE,"Schedule-5";#N/A,#N/A,FALSE,"Schedule-6,7,8,9";#N/A,#N/A,FALSE,"Schedule-10,11";#N/A,#N/A,FALSE,"Schedule-12,13,14,15";#N/A,#N/A,FALSE,"Scdedule-16";#N/A,#N/A,FALSE,"Schedule-17 ";#N/A,#N/A,FALSE,"Note-9"}</definedName>
    <definedName name="wrn.Belgium_Total." hidden="1">{"Belgium_Total",#N/A,FALSE,"Belg Wksheet"}</definedName>
    <definedName name="wrn.BelgSummary." hidden="1">{"BelgSummary",#N/A,FALSE,"Belg Summary"}</definedName>
    <definedName name="wrn.Country._.Summary." hidden="1">{"Summary",#N/A,FALSE,"Country Summary"}</definedName>
    <definedName name="wrn.Country._.Worksheet." hidden="1">{"WkSheet",#N/A,FALSE,"Country Wksheet"}</definedName>
    <definedName name="wrn.Financials._.April._.02._.Rs._.000." hidden="1">{"BS - Rs'000",#N/A,FALSE,"Balance  ";"BS - Schedule Rs'000",#N/A,FALSE,"Balance  ";"BS - Trial locationwise",#N/A,FALSE,"Balance  ";"P&amp;L - Rs'000",#N/A,FALSE,"Profit and Loss";"P&amp;L - Schedule Rs '000",#N/A,FALSE,"Profit and Loss";"P&amp;L - Trial Locationwise",#N/A,FALSE,"Profit and Loss";"Fixed Assets Schedule",#N/A,FALSE,"sch";"Cash Flow",#N/A,FALSE,"Cash Flow"}</definedName>
    <definedName name="wrn.FORM1." hidden="1">{#N/A,#N/A,FALSE,"COMP"}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pp97schedules." hidden="1">{"plansummary",#N/A,FALSE,"PlanSummary";"sales",#N/A,FALSE,"Sales Rec";"productivity",#N/A,FALSE,"Productivity Rec";"capitalspending",#N/A,FALSE,"Capital Spending"}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REPORT." hidden="1">{#N/A,#N/A,FALSE,"Balance Sheet";#N/A,#N/A,FALSE,"Profit &amp; Loss ";#N/A,#N/A,FALSE,"Schedule-1";#N/A,#N/A,FALSE,"Schedule-2";#N/A,#N/A,FALSE,"Schedule-3";#N/A,#N/A,FALSE,"Schedule-4 ";#N/A,#N/A,FALSE,"Schedule-5";#N/A,#N/A,FALSE,"Schedule-6,7,8,9";#N/A,#N/A,FALSE,"Schedule-10,11";#N/A,#N/A,FALSE,"Schedule-12,13,14,15";#N/A,#N/A,FALSE,"Scdedule-16"}</definedName>
    <definedName name="wrn.TRAVELLING." hidden="1">{#N/A,#N/A,FALSE,"Sheet3"}</definedName>
    <definedName name="xa" hidden="1">{#N/A,#N/A,FALSE,"Aging Summary";#N/A,#N/A,FALSE,"Ratio Analysis";#N/A,#N/A,FALSE,"Test 120 Day Accts";#N/A,#N/A,FALSE,"Tickmarks"}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2</definedName>
    <definedName name="XRefCopy1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RangeCount" hidden="1">60</definedName>
    <definedName name="XRefPaste1" hidden="1">#REF!</definedName>
    <definedName name="XRefPaste12Row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Row" hidden="1">#REF!</definedName>
    <definedName name="XRefPaste6Row" hidden="1">#REF!</definedName>
    <definedName name="XRefPasteRangeCount" hidden="1">4</definedName>
    <definedName name="Z_746852D3_BFD6_47E8_9DA9_56CF052FA174_.wvu.Rows" hidden="1">#REF!</definedName>
    <definedName name="Z_DE54EB4E_7288_4CBC_B1F8_54C2468A83E6_.wvu.Cols" hidden="1">#REF!,#REF!</definedName>
    <definedName name="Z_DE54EB4E_7288_4CBC_B1F8_54C2468A83E6_.wvu.PrintArea" hidden="1">#REF!</definedName>
    <definedName name="Z_DE54EB4E_7288_4CBC_B1F8_54C2468A83E6_.wvu.Rows" hidden="1">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66" i="1" l="1"/>
  <c r="B3146" i="1"/>
  <c r="B3027" i="1"/>
  <c r="DI3025" i="1"/>
  <c r="DH3025" i="1"/>
  <c r="DG3025" i="1"/>
  <c r="DF3025" i="1"/>
  <c r="DE3025" i="1"/>
  <c r="DD3025" i="1"/>
  <c r="DJ3025" i="1" s="1"/>
  <c r="DB3025" i="1"/>
  <c r="B3008" i="1"/>
  <c r="B2858" i="1"/>
  <c r="B2794" i="1"/>
  <c r="B2785" i="1"/>
  <c r="B2784" i="1"/>
  <c r="B2770" i="1"/>
  <c r="DI2751" i="1"/>
  <c r="DH2751" i="1"/>
  <c r="DG2751" i="1"/>
  <c r="DF2751" i="1"/>
  <c r="DE2751" i="1"/>
  <c r="DD2751" i="1"/>
  <c r="DJ2751" i="1" s="1"/>
  <c r="DB2751" i="1"/>
  <c r="DI2706" i="1"/>
  <c r="DH2706" i="1"/>
  <c r="DG2706" i="1"/>
  <c r="DF2706" i="1"/>
  <c r="DE2706" i="1"/>
  <c r="DJ2706" i="1" s="1"/>
  <c r="DD2706" i="1"/>
  <c r="DB2706" i="1"/>
  <c r="B2633" i="1"/>
  <c r="B2627" i="1"/>
  <c r="B2614" i="1"/>
  <c r="B2609" i="1"/>
  <c r="B2605" i="1"/>
  <c r="B2564" i="1"/>
  <c r="B2526" i="1"/>
  <c r="B2484" i="1"/>
  <c r="B2480" i="1"/>
  <c r="B2476" i="1"/>
  <c r="B2454" i="1"/>
  <c r="B2431" i="1"/>
  <c r="B2385" i="1"/>
  <c r="DI2337" i="1"/>
  <c r="DH2337" i="1"/>
  <c r="DG2337" i="1"/>
  <c r="DF2337" i="1"/>
  <c r="DE2337" i="1"/>
  <c r="DD2337" i="1"/>
  <c r="DJ2337" i="1" s="1"/>
  <c r="DB2337" i="1"/>
  <c r="DI2335" i="1"/>
  <c r="DJ2335" i="1" s="1"/>
  <c r="DH2335" i="1"/>
  <c r="DG2335" i="1"/>
  <c r="DF2335" i="1"/>
  <c r="DE2335" i="1"/>
  <c r="DD2335" i="1"/>
  <c r="DB2335" i="1"/>
  <c r="DI2331" i="1"/>
  <c r="DH2331" i="1"/>
  <c r="DG2331" i="1"/>
  <c r="DF2331" i="1"/>
  <c r="DE2331" i="1"/>
  <c r="DD2331" i="1"/>
  <c r="DJ2331" i="1" s="1"/>
  <c r="DB2331" i="1"/>
  <c r="B2318" i="1"/>
  <c r="B2303" i="1"/>
  <c r="B2278" i="1"/>
  <c r="B2276" i="1"/>
  <c r="B2272" i="1"/>
  <c r="DJ2271" i="1"/>
  <c r="DI2271" i="1"/>
  <c r="DH2271" i="1"/>
  <c r="DG2271" i="1"/>
  <c r="DF2271" i="1"/>
  <c r="DE2271" i="1"/>
  <c r="DD2271" i="1"/>
  <c r="DB2271" i="1"/>
  <c r="B2263" i="1"/>
  <c r="B2255" i="1"/>
  <c r="DI2254" i="1"/>
  <c r="DH2254" i="1"/>
  <c r="DG2254" i="1"/>
  <c r="DF2254" i="1"/>
  <c r="DE2254" i="1"/>
  <c r="DD2254" i="1"/>
  <c r="DB2254" i="1"/>
  <c r="B2251" i="1"/>
  <c r="B2231" i="1"/>
  <c r="B2226" i="1"/>
  <c r="DI2225" i="1"/>
  <c r="DH2225" i="1"/>
  <c r="DG2225" i="1"/>
  <c r="DF2225" i="1"/>
  <c r="DE2225" i="1"/>
  <c r="DD2225" i="1"/>
  <c r="DJ2225" i="1" s="1"/>
  <c r="DB2225" i="1"/>
  <c r="B2219" i="1"/>
  <c r="B2207" i="1"/>
  <c r="B2204" i="1"/>
  <c r="B2193" i="1"/>
  <c r="B2149" i="1"/>
  <c r="B2129" i="1"/>
  <c r="B2101" i="1"/>
  <c r="B2081" i="1"/>
  <c r="B2058" i="1"/>
  <c r="B2057" i="1"/>
  <c r="B2040" i="1"/>
  <c r="DI2020" i="1"/>
  <c r="DH2020" i="1"/>
  <c r="DG2020" i="1"/>
  <c r="DF2020" i="1"/>
  <c r="DE2020" i="1"/>
  <c r="DD2020" i="1"/>
  <c r="DB2020" i="1"/>
  <c r="B1963" i="1"/>
  <c r="B1962" i="1"/>
  <c r="B1945" i="1"/>
  <c r="B1942" i="1"/>
  <c r="B1936" i="1"/>
  <c r="B1934" i="1"/>
  <c r="B1925" i="1"/>
  <c r="B1923" i="1"/>
  <c r="B1921" i="1"/>
  <c r="B1917" i="1"/>
  <c r="B1910" i="1"/>
  <c r="B1908" i="1"/>
  <c r="B1907" i="1"/>
  <c r="B1906" i="1"/>
  <c r="B1897" i="1"/>
  <c r="DI1852" i="1"/>
  <c r="DJ1852" i="1" s="1"/>
  <c r="DH1852" i="1"/>
  <c r="DG1852" i="1"/>
  <c r="DF1852" i="1"/>
  <c r="DE1852" i="1"/>
  <c r="DD1852" i="1"/>
  <c r="DB1852" i="1"/>
  <c r="B1832" i="1"/>
  <c r="B1819" i="1"/>
  <c r="B1800" i="1"/>
  <c r="B1799" i="1"/>
  <c r="B1797" i="1"/>
  <c r="B1787" i="1"/>
  <c r="B1775" i="1"/>
  <c r="B1773" i="1"/>
  <c r="B1772" i="1"/>
  <c r="B1764" i="1"/>
  <c r="B1746" i="1"/>
  <c r="B1745" i="1"/>
  <c r="B1742" i="1"/>
  <c r="B1737" i="1"/>
  <c r="B1726" i="1"/>
  <c r="B1643" i="1"/>
  <c r="B1638" i="1"/>
  <c r="B1624" i="1"/>
  <c r="DI1621" i="1"/>
  <c r="DH1621" i="1"/>
  <c r="DG1621" i="1"/>
  <c r="DF1621" i="1"/>
  <c r="DE1621" i="1"/>
  <c r="DJ1621" i="1" s="1"/>
  <c r="DD1621" i="1"/>
  <c r="DB1621" i="1"/>
  <c r="DA1621" i="1"/>
  <c r="DI1620" i="1"/>
  <c r="DH1620" i="1"/>
  <c r="DG1620" i="1"/>
  <c r="DF1620" i="1"/>
  <c r="DE1620" i="1"/>
  <c r="DD1620" i="1"/>
  <c r="DJ1620" i="1" s="1"/>
  <c r="DB1620" i="1"/>
  <c r="DA1620" i="1"/>
  <c r="DI1618" i="1"/>
  <c r="DH1618" i="1"/>
  <c r="DG1618" i="1"/>
  <c r="DF1618" i="1"/>
  <c r="DE1618" i="1"/>
  <c r="DD1618" i="1"/>
  <c r="DJ1618" i="1" s="1"/>
  <c r="DB1618" i="1"/>
  <c r="DA1618" i="1"/>
  <c r="DI1614" i="1"/>
  <c r="DH1614" i="1"/>
  <c r="DG1614" i="1"/>
  <c r="DF1614" i="1"/>
  <c r="DE1614" i="1"/>
  <c r="DD1614" i="1"/>
  <c r="DB1614" i="1"/>
  <c r="DA1614" i="1"/>
  <c r="DI1612" i="1"/>
  <c r="DJ1612" i="1" s="1"/>
  <c r="DH1612" i="1"/>
  <c r="DG1612" i="1"/>
  <c r="DF1612" i="1"/>
  <c r="DE1612" i="1"/>
  <c r="DD1612" i="1"/>
  <c r="DB1612" i="1"/>
  <c r="DA1612" i="1"/>
  <c r="DI1611" i="1"/>
  <c r="DH1611" i="1"/>
  <c r="DG1611" i="1"/>
  <c r="DF1611" i="1"/>
  <c r="DE1611" i="1"/>
  <c r="DD1611" i="1"/>
  <c r="DB1611" i="1"/>
  <c r="DA1611" i="1"/>
  <c r="DI1610" i="1"/>
  <c r="DH1610" i="1"/>
  <c r="DG1610" i="1"/>
  <c r="DF1610" i="1"/>
  <c r="DE1610" i="1"/>
  <c r="DD1610" i="1"/>
  <c r="DB1610" i="1"/>
  <c r="DA1610" i="1"/>
  <c r="DJ1609" i="1"/>
  <c r="DI1609" i="1"/>
  <c r="DH1609" i="1"/>
  <c r="DG1609" i="1"/>
  <c r="DF1609" i="1"/>
  <c r="DE1609" i="1"/>
  <c r="DD1609" i="1"/>
  <c r="DB1609" i="1"/>
  <c r="DA1609" i="1"/>
  <c r="DI1608" i="1"/>
  <c r="DH1608" i="1"/>
  <c r="DG1608" i="1"/>
  <c r="DF1608" i="1"/>
  <c r="DE1608" i="1"/>
  <c r="DD1608" i="1"/>
  <c r="DB1608" i="1"/>
  <c r="DA1608" i="1"/>
  <c r="DI1607" i="1"/>
  <c r="DH1607" i="1"/>
  <c r="DG1607" i="1"/>
  <c r="DF1607" i="1"/>
  <c r="DE1607" i="1"/>
  <c r="DD1607" i="1"/>
  <c r="DB1607" i="1"/>
  <c r="DA1607" i="1"/>
  <c r="DI1606" i="1"/>
  <c r="DH1606" i="1"/>
  <c r="DG1606" i="1"/>
  <c r="DF1606" i="1"/>
  <c r="DE1606" i="1"/>
  <c r="DD1606" i="1"/>
  <c r="DJ1606" i="1" s="1"/>
  <c r="DB1606" i="1"/>
  <c r="DA1606" i="1"/>
  <c r="DI1605" i="1"/>
  <c r="DH1605" i="1"/>
  <c r="DG1605" i="1"/>
  <c r="DF1605" i="1"/>
  <c r="DE1605" i="1"/>
  <c r="DD1605" i="1"/>
  <c r="DJ1605" i="1" s="1"/>
  <c r="DB1605" i="1"/>
  <c r="DA1605" i="1"/>
  <c r="DI1602" i="1"/>
  <c r="DH1602" i="1"/>
  <c r="DG1602" i="1"/>
  <c r="DF1602" i="1"/>
  <c r="DE1602" i="1"/>
  <c r="DD1602" i="1" s="1"/>
  <c r="DJ1602" i="1" s="1"/>
  <c r="DB1602" i="1"/>
  <c r="DA1602" i="1"/>
  <c r="DI1601" i="1"/>
  <c r="DH1601" i="1"/>
  <c r="DG1601" i="1"/>
  <c r="DF1601" i="1"/>
  <c r="DE1601" i="1"/>
  <c r="DD1601" i="1"/>
  <c r="DJ1601" i="1" s="1"/>
  <c r="DB1601" i="1"/>
  <c r="DA1601" i="1"/>
  <c r="DI1599" i="1"/>
  <c r="DH1599" i="1"/>
  <c r="DG1599" i="1"/>
  <c r="DF1599" i="1"/>
  <c r="DE1599" i="1"/>
  <c r="DD1599" i="1"/>
  <c r="DB1599" i="1"/>
  <c r="DJ1598" i="1"/>
  <c r="DI1598" i="1"/>
  <c r="DH1598" i="1"/>
  <c r="DG1598" i="1"/>
  <c r="DF1598" i="1"/>
  <c r="DE1598" i="1"/>
  <c r="DD1598" i="1"/>
  <c r="DB1598" i="1"/>
  <c r="DA1598" i="1"/>
  <c r="DI1597" i="1"/>
  <c r="DH1597" i="1"/>
  <c r="DG1597" i="1"/>
  <c r="DF1597" i="1"/>
  <c r="DE1597" i="1"/>
  <c r="DD1597" i="1"/>
  <c r="DJ1597" i="1" s="1"/>
  <c r="DB1597" i="1"/>
  <c r="DA1597" i="1"/>
  <c r="DI1596" i="1"/>
  <c r="DH1596" i="1"/>
  <c r="DG1596" i="1"/>
  <c r="DF1596" i="1"/>
  <c r="DE1596" i="1"/>
  <c r="DD1596" i="1"/>
  <c r="DB1596" i="1"/>
  <c r="DJ1592" i="1"/>
  <c r="DI1592" i="1"/>
  <c r="DH1592" i="1"/>
  <c r="DG1592" i="1"/>
  <c r="DF1592" i="1"/>
  <c r="DE1592" i="1"/>
  <c r="DD1592" i="1"/>
  <c r="DB1592" i="1"/>
  <c r="DA1592" i="1"/>
  <c r="DI1591" i="1"/>
  <c r="DH1591" i="1"/>
  <c r="DG1591" i="1"/>
  <c r="DF1591" i="1"/>
  <c r="DE1591" i="1"/>
  <c r="DD1591" i="1"/>
  <c r="DJ1591" i="1" s="1"/>
  <c r="DB1591" i="1"/>
  <c r="DA1591" i="1"/>
  <c r="DI1586" i="1"/>
  <c r="DH1586" i="1"/>
  <c r="DG1586" i="1"/>
  <c r="DF1586" i="1"/>
  <c r="DE1586" i="1"/>
  <c r="DD1586" i="1"/>
  <c r="DB1586" i="1"/>
  <c r="DA1586" i="1"/>
  <c r="DJ1584" i="1"/>
  <c r="DI1584" i="1"/>
  <c r="DH1584" i="1"/>
  <c r="DG1584" i="1"/>
  <c r="DF1584" i="1"/>
  <c r="DE1584" i="1"/>
  <c r="DD1584" i="1"/>
  <c r="DB1584" i="1"/>
  <c r="DA1584" i="1"/>
  <c r="DI1583" i="1"/>
  <c r="DH1583" i="1"/>
  <c r="DG1583" i="1"/>
  <c r="DF1583" i="1"/>
  <c r="DE1583" i="1"/>
  <c r="DD1583" i="1"/>
  <c r="DB1583" i="1"/>
  <c r="DA1583" i="1"/>
  <c r="DI1581" i="1"/>
  <c r="DH1581" i="1"/>
  <c r="DG1581" i="1"/>
  <c r="DF1581" i="1"/>
  <c r="DE1581" i="1"/>
  <c r="DD1581" i="1"/>
  <c r="DJ1581" i="1" s="1"/>
  <c r="DB1581" i="1"/>
  <c r="DA1581" i="1"/>
  <c r="DI1580" i="1"/>
  <c r="DH1580" i="1"/>
  <c r="DG1580" i="1"/>
  <c r="DF1580" i="1"/>
  <c r="DE1580" i="1"/>
  <c r="DD1580" i="1"/>
  <c r="DJ1580" i="1" s="1"/>
  <c r="DB1580" i="1"/>
  <c r="DA1580" i="1"/>
  <c r="DI1579" i="1"/>
  <c r="DH1579" i="1"/>
  <c r="DG1579" i="1"/>
  <c r="DF1579" i="1"/>
  <c r="DE1579" i="1"/>
  <c r="DD1579" i="1"/>
  <c r="DB1579" i="1"/>
  <c r="DA1579" i="1"/>
  <c r="DJ1578" i="1"/>
  <c r="DI1578" i="1"/>
  <c r="DH1578" i="1"/>
  <c r="DG1578" i="1"/>
  <c r="DF1578" i="1"/>
  <c r="DE1578" i="1"/>
  <c r="DD1578" i="1"/>
  <c r="DB1578" i="1"/>
  <c r="DA1578" i="1"/>
  <c r="DI1577" i="1"/>
  <c r="DH1577" i="1"/>
  <c r="DG1577" i="1"/>
  <c r="DF1577" i="1"/>
  <c r="DE1577" i="1"/>
  <c r="DD1577" i="1"/>
  <c r="DJ1577" i="1" s="1"/>
  <c r="DB1577" i="1"/>
  <c r="DA1577" i="1"/>
  <c r="DI1575" i="1"/>
  <c r="DH1575" i="1"/>
  <c r="DG1575" i="1"/>
  <c r="DF1575" i="1"/>
  <c r="DE1575" i="1"/>
  <c r="DD1575" i="1"/>
  <c r="DB1575" i="1"/>
  <c r="DA1575" i="1"/>
  <c r="DJ1571" i="1"/>
  <c r="DI1571" i="1"/>
  <c r="DH1571" i="1"/>
  <c r="DG1571" i="1"/>
  <c r="DF1571" i="1"/>
  <c r="DE1571" i="1"/>
  <c r="DD1571" i="1"/>
  <c r="DB1571" i="1"/>
  <c r="DA1571" i="1"/>
  <c r="DI1570" i="1"/>
  <c r="DH1570" i="1"/>
  <c r="DG1570" i="1"/>
  <c r="DF1570" i="1"/>
  <c r="DE1570" i="1"/>
  <c r="DJ1570" i="1" s="1"/>
  <c r="DD1570" i="1"/>
  <c r="DB1570" i="1"/>
  <c r="DA1570" i="1"/>
  <c r="DI1569" i="1"/>
  <c r="DH1569" i="1"/>
  <c r="DG1569" i="1"/>
  <c r="DF1569" i="1"/>
  <c r="DE1569" i="1"/>
  <c r="DD1569" i="1"/>
  <c r="DB1569" i="1"/>
  <c r="DA1569" i="1"/>
  <c r="DI1568" i="1"/>
  <c r="DH1568" i="1"/>
  <c r="DG1568" i="1"/>
  <c r="DF1568" i="1"/>
  <c r="DE1568" i="1"/>
  <c r="DD1568" i="1"/>
  <c r="DJ1568" i="1" s="1"/>
  <c r="DB1568" i="1"/>
  <c r="DA1568" i="1"/>
  <c r="DI1567" i="1"/>
  <c r="DH1567" i="1"/>
  <c r="DG1567" i="1"/>
  <c r="DF1567" i="1"/>
  <c r="DE1567" i="1"/>
  <c r="DD1567" i="1"/>
  <c r="DJ1567" i="1" s="1"/>
  <c r="DB1567" i="1"/>
  <c r="DA1567" i="1"/>
  <c r="DI1566" i="1"/>
  <c r="DJ1566" i="1" s="1"/>
  <c r="DH1566" i="1"/>
  <c r="DG1566" i="1"/>
  <c r="DF1566" i="1"/>
  <c r="DE1566" i="1"/>
  <c r="DD1566" i="1"/>
  <c r="DB1566" i="1"/>
  <c r="DA1566" i="1"/>
  <c r="DI1565" i="1"/>
  <c r="DH1565" i="1"/>
  <c r="DG1565" i="1"/>
  <c r="DF1565" i="1"/>
  <c r="DE1565" i="1"/>
  <c r="DD1565" i="1"/>
  <c r="DJ1565" i="1" s="1"/>
  <c r="DB1565" i="1"/>
  <c r="DA1565" i="1"/>
  <c r="DI1564" i="1"/>
  <c r="DH1564" i="1"/>
  <c r="DG1564" i="1"/>
  <c r="DF1564" i="1"/>
  <c r="DE1564" i="1"/>
  <c r="DD1564" i="1"/>
  <c r="DB1564" i="1"/>
  <c r="DA1564" i="1"/>
  <c r="DJ1563" i="1"/>
  <c r="DI1563" i="1"/>
  <c r="DH1563" i="1"/>
  <c r="DG1563" i="1"/>
  <c r="DF1563" i="1"/>
  <c r="DE1563" i="1"/>
  <c r="DD1563" i="1"/>
  <c r="DB1563" i="1"/>
  <c r="DA1563" i="1"/>
  <c r="B1563" i="1"/>
  <c r="DI1562" i="1"/>
  <c r="DH1562" i="1"/>
  <c r="DG1562" i="1"/>
  <c r="DF1562" i="1"/>
  <c r="DE1562" i="1"/>
  <c r="DD1562" i="1"/>
  <c r="DB1562" i="1"/>
  <c r="DA1562" i="1"/>
  <c r="DI1561" i="1"/>
  <c r="DJ1561" i="1" s="1"/>
  <c r="DH1561" i="1"/>
  <c r="DG1561" i="1"/>
  <c r="DF1561" i="1"/>
  <c r="DE1561" i="1"/>
  <c r="DD1561" i="1"/>
  <c r="DB1561" i="1"/>
  <c r="DA1561" i="1"/>
  <c r="DI1560" i="1"/>
  <c r="DH1560" i="1"/>
  <c r="DG1560" i="1"/>
  <c r="DF1560" i="1"/>
  <c r="DE1560" i="1"/>
  <c r="DD1560" i="1"/>
  <c r="DB1560" i="1"/>
  <c r="DA1560" i="1"/>
  <c r="DI1558" i="1"/>
  <c r="DH1558" i="1"/>
  <c r="DG1558" i="1"/>
  <c r="DF1558" i="1"/>
  <c r="DE1558" i="1"/>
  <c r="DD1558" i="1"/>
  <c r="DB1558" i="1"/>
  <c r="DA1558" i="1"/>
  <c r="DJ1557" i="1"/>
  <c r="DI1557" i="1"/>
  <c r="DH1557" i="1"/>
  <c r="DG1557" i="1"/>
  <c r="DF1557" i="1"/>
  <c r="DE1557" i="1"/>
  <c r="DD1557" i="1"/>
  <c r="DB1557" i="1"/>
  <c r="DA1557" i="1"/>
  <c r="DI1555" i="1"/>
  <c r="DH1555" i="1"/>
  <c r="DG1555" i="1"/>
  <c r="DF1555" i="1"/>
  <c r="DE1555" i="1"/>
  <c r="DJ1555" i="1" s="1"/>
  <c r="DD1555" i="1"/>
  <c r="DB1555" i="1"/>
  <c r="DA1555" i="1"/>
  <c r="DI1554" i="1"/>
  <c r="DH1554" i="1"/>
  <c r="DG1554" i="1"/>
  <c r="DF1554" i="1"/>
  <c r="DE1554" i="1"/>
  <c r="DD1554" i="1"/>
  <c r="DJ1554" i="1" s="1"/>
  <c r="DB1554" i="1"/>
  <c r="DA1554" i="1"/>
  <c r="DI1553" i="1"/>
  <c r="DH1553" i="1"/>
  <c r="DG1553" i="1"/>
  <c r="DF1553" i="1"/>
  <c r="DE1553" i="1"/>
  <c r="DD1553" i="1"/>
  <c r="DJ1553" i="1" s="1"/>
  <c r="DB1553" i="1"/>
  <c r="DA1553" i="1"/>
  <c r="DI1552" i="1"/>
  <c r="DH1552" i="1"/>
  <c r="DG1552" i="1"/>
  <c r="DF1552" i="1"/>
  <c r="DE1552" i="1"/>
  <c r="DJ1552" i="1" s="1"/>
  <c r="DD1552" i="1"/>
  <c r="DB1552" i="1"/>
  <c r="DA1552" i="1"/>
  <c r="DI1551" i="1"/>
  <c r="DJ1551" i="1" s="1"/>
  <c r="DH1551" i="1"/>
  <c r="DG1551" i="1"/>
  <c r="DF1551" i="1"/>
  <c r="DE1551" i="1"/>
  <c r="DD1551" i="1"/>
  <c r="DB1551" i="1"/>
  <c r="DA1551" i="1"/>
  <c r="DI1550" i="1"/>
  <c r="DH1550" i="1"/>
  <c r="DG1550" i="1"/>
  <c r="DF1550" i="1"/>
  <c r="DE1550" i="1"/>
  <c r="DD1550" i="1"/>
  <c r="DB1550" i="1"/>
  <c r="DA1550" i="1"/>
  <c r="DI1549" i="1"/>
  <c r="DH1549" i="1"/>
  <c r="DG1549" i="1"/>
  <c r="DF1549" i="1"/>
  <c r="DE1549" i="1"/>
  <c r="DD1549" i="1"/>
  <c r="DB1549" i="1"/>
  <c r="DA1549" i="1"/>
  <c r="DJ1548" i="1"/>
  <c r="DI1548" i="1"/>
  <c r="DH1548" i="1"/>
  <c r="DG1548" i="1"/>
  <c r="DF1548" i="1"/>
  <c r="DE1548" i="1"/>
  <c r="DD1548" i="1"/>
  <c r="DB1548" i="1"/>
  <c r="DA1548" i="1"/>
  <c r="DI1547" i="1"/>
  <c r="DH1547" i="1"/>
  <c r="DG1547" i="1"/>
  <c r="DF1547" i="1"/>
  <c r="DE1547" i="1"/>
  <c r="DD1547" i="1"/>
  <c r="DB1547" i="1"/>
  <c r="DA1547" i="1"/>
  <c r="DI1546" i="1"/>
  <c r="DH1546" i="1"/>
  <c r="DG1546" i="1"/>
  <c r="DF1546" i="1"/>
  <c r="DE1546" i="1"/>
  <c r="DD1546" i="1"/>
  <c r="DB1546" i="1"/>
  <c r="DA1546" i="1"/>
  <c r="DI1545" i="1"/>
  <c r="DH1545" i="1"/>
  <c r="DG1545" i="1"/>
  <c r="DF1545" i="1"/>
  <c r="DE1545" i="1"/>
  <c r="DD1545" i="1"/>
  <c r="DJ1545" i="1" s="1"/>
  <c r="DB1545" i="1"/>
  <c r="DA1545" i="1"/>
  <c r="DI1544" i="1"/>
  <c r="DH1544" i="1"/>
  <c r="DG1544" i="1"/>
  <c r="DF1544" i="1"/>
  <c r="DE1544" i="1"/>
  <c r="DJ1544" i="1" s="1"/>
  <c r="DD1544" i="1"/>
  <c r="DB1544" i="1"/>
  <c r="DA1544" i="1"/>
  <c r="DJ1543" i="1"/>
  <c r="DI1543" i="1"/>
  <c r="DH1543" i="1"/>
  <c r="DG1543" i="1"/>
  <c r="DF1543" i="1"/>
  <c r="DE1543" i="1"/>
  <c r="DD1543" i="1"/>
  <c r="DB1543" i="1"/>
  <c r="DA1543" i="1"/>
  <c r="B1543" i="1"/>
  <c r="DI1542" i="1"/>
  <c r="DH1542" i="1"/>
  <c r="DG1542" i="1"/>
  <c r="DF1542" i="1"/>
  <c r="DE1542" i="1"/>
  <c r="DJ1542" i="1" s="1"/>
  <c r="DD1542" i="1"/>
  <c r="DB1542" i="1"/>
  <c r="DA1542" i="1"/>
  <c r="DI1541" i="1"/>
  <c r="DH1541" i="1"/>
  <c r="DG1541" i="1"/>
  <c r="DF1541" i="1"/>
  <c r="DE1541" i="1"/>
  <c r="DD1541" i="1"/>
  <c r="DJ1541" i="1" s="1"/>
  <c r="DB1541" i="1"/>
  <c r="DA1541" i="1"/>
  <c r="DI1540" i="1"/>
  <c r="DH1540" i="1"/>
  <c r="DG1540" i="1"/>
  <c r="DF1540" i="1"/>
  <c r="DE1540" i="1"/>
  <c r="DD1540" i="1"/>
  <c r="DJ1540" i="1" s="1"/>
  <c r="DB1540" i="1"/>
  <c r="DA1540" i="1"/>
  <c r="DI1539" i="1"/>
  <c r="DH1539" i="1"/>
  <c r="DG1539" i="1"/>
  <c r="DF1539" i="1"/>
  <c r="DE1539" i="1"/>
  <c r="DD1539" i="1"/>
  <c r="DB1539" i="1"/>
  <c r="DA1539" i="1"/>
  <c r="DI1538" i="1"/>
  <c r="DJ1538" i="1" s="1"/>
  <c r="DH1538" i="1"/>
  <c r="DG1538" i="1"/>
  <c r="DF1538" i="1"/>
  <c r="DE1538" i="1"/>
  <c r="DD1538" i="1"/>
  <c r="DB1538" i="1"/>
  <c r="DA1538" i="1"/>
  <c r="DI1537" i="1"/>
  <c r="DH1537" i="1"/>
  <c r="DG1537" i="1"/>
  <c r="DF1537" i="1"/>
  <c r="DE1537" i="1"/>
  <c r="DD1537" i="1"/>
  <c r="DB1537" i="1"/>
  <c r="DA1537" i="1"/>
  <c r="DI1536" i="1"/>
  <c r="DH1536" i="1"/>
  <c r="DG1536" i="1"/>
  <c r="DF1536" i="1"/>
  <c r="DE1536" i="1"/>
  <c r="DD1536" i="1"/>
  <c r="DB1536" i="1"/>
  <c r="DA1536" i="1"/>
  <c r="DJ1535" i="1"/>
  <c r="DI1535" i="1"/>
  <c r="DH1535" i="1"/>
  <c r="DG1535" i="1"/>
  <c r="DF1535" i="1"/>
  <c r="DE1535" i="1"/>
  <c r="DD1535" i="1"/>
  <c r="DB1535" i="1"/>
  <c r="DA1535" i="1"/>
  <c r="DI1534" i="1"/>
  <c r="DH1534" i="1"/>
  <c r="DG1534" i="1"/>
  <c r="DF1534" i="1"/>
  <c r="DE1534" i="1"/>
  <c r="DJ1534" i="1" s="1"/>
  <c r="DD1534" i="1"/>
  <c r="DB1534" i="1"/>
  <c r="DA1534" i="1"/>
  <c r="DI1533" i="1"/>
  <c r="DH1533" i="1"/>
  <c r="DG1533" i="1"/>
  <c r="DF1533" i="1"/>
  <c r="DE1533" i="1"/>
  <c r="DD1533" i="1"/>
  <c r="DJ1533" i="1" s="1"/>
  <c r="DB1533" i="1"/>
  <c r="DA1533" i="1"/>
  <c r="DI1532" i="1"/>
  <c r="DH1532" i="1"/>
  <c r="DG1532" i="1"/>
  <c r="DF1532" i="1"/>
  <c r="DE1532" i="1"/>
  <c r="DD1532" i="1"/>
  <c r="DJ1532" i="1" s="1"/>
  <c r="DB1532" i="1"/>
  <c r="DA1532" i="1"/>
  <c r="DI1531" i="1"/>
  <c r="DH1531" i="1"/>
  <c r="DG1531" i="1"/>
  <c r="DF1531" i="1"/>
  <c r="DE1531" i="1"/>
  <c r="DD1531" i="1"/>
  <c r="DB1531" i="1"/>
  <c r="DA1531" i="1"/>
  <c r="DI1530" i="1"/>
  <c r="DJ1530" i="1" s="1"/>
  <c r="DH1530" i="1"/>
  <c r="DG1530" i="1"/>
  <c r="DF1530" i="1"/>
  <c r="DE1530" i="1"/>
  <c r="DD1530" i="1"/>
  <c r="DB1530" i="1"/>
  <c r="DA1530" i="1"/>
  <c r="DI1529" i="1"/>
  <c r="DH1529" i="1"/>
  <c r="DG1529" i="1"/>
  <c r="DF1529" i="1"/>
  <c r="DE1529" i="1"/>
  <c r="DD1529" i="1"/>
  <c r="DB1529" i="1"/>
  <c r="DA1529" i="1"/>
  <c r="DI1528" i="1"/>
  <c r="DH1528" i="1"/>
  <c r="DG1528" i="1"/>
  <c r="DF1528" i="1"/>
  <c r="DE1528" i="1"/>
  <c r="DD1528" i="1"/>
  <c r="DB1528" i="1"/>
  <c r="DA1528" i="1"/>
  <c r="DJ1527" i="1"/>
  <c r="DI1527" i="1"/>
  <c r="DH1527" i="1"/>
  <c r="DG1527" i="1"/>
  <c r="DF1527" i="1"/>
  <c r="DE1527" i="1"/>
  <c r="DD1527" i="1"/>
  <c r="DB1527" i="1"/>
  <c r="DA1527" i="1"/>
  <c r="DI1526" i="1"/>
  <c r="DH1526" i="1"/>
  <c r="DG1526" i="1"/>
  <c r="DF1526" i="1"/>
  <c r="DE1526" i="1"/>
  <c r="DD1526" i="1"/>
  <c r="DB1526" i="1"/>
  <c r="DA1526" i="1"/>
  <c r="DI1525" i="1"/>
  <c r="DH1525" i="1"/>
  <c r="DG1525" i="1"/>
  <c r="DF1525" i="1"/>
  <c r="DE1525" i="1"/>
  <c r="DD1525" i="1"/>
  <c r="DB1525" i="1"/>
  <c r="DA1525" i="1"/>
  <c r="DI1524" i="1"/>
  <c r="DH1524" i="1"/>
  <c r="DG1524" i="1"/>
  <c r="DF1524" i="1"/>
  <c r="DE1524" i="1"/>
  <c r="DD1524" i="1"/>
  <c r="DJ1524" i="1" s="1"/>
  <c r="DB1524" i="1"/>
  <c r="DA1524" i="1"/>
  <c r="DI1523" i="1"/>
  <c r="DH1523" i="1"/>
  <c r="DG1523" i="1"/>
  <c r="DF1523" i="1"/>
  <c r="DE1523" i="1"/>
  <c r="DD1523" i="1"/>
  <c r="DJ1523" i="1" s="1"/>
  <c r="DB1523" i="1"/>
  <c r="DA1523" i="1"/>
  <c r="DJ1522" i="1"/>
  <c r="DI1522" i="1"/>
  <c r="DH1522" i="1"/>
  <c r="DG1522" i="1"/>
  <c r="DF1522" i="1"/>
  <c r="DE1522" i="1"/>
  <c r="DD1522" i="1"/>
  <c r="DB1522" i="1"/>
  <c r="DA1522" i="1"/>
  <c r="DI1521" i="1"/>
  <c r="DH1521" i="1"/>
  <c r="DG1521" i="1"/>
  <c r="DF1521" i="1"/>
  <c r="DE1521" i="1"/>
  <c r="DD1521" i="1"/>
  <c r="DJ1521" i="1" s="1"/>
  <c r="DB1521" i="1"/>
  <c r="DA1521" i="1"/>
  <c r="DI1520" i="1"/>
  <c r="DH1520" i="1"/>
  <c r="DG1520" i="1"/>
  <c r="DF1520" i="1"/>
  <c r="DE1520" i="1"/>
  <c r="DD1520" i="1"/>
  <c r="DJ1520" i="1" s="1"/>
  <c r="DB1520" i="1"/>
  <c r="DA1520" i="1"/>
  <c r="DJ1519" i="1"/>
  <c r="DI1519" i="1"/>
  <c r="DH1519" i="1"/>
  <c r="DG1519" i="1"/>
  <c r="DF1519" i="1"/>
  <c r="DE1519" i="1"/>
  <c r="DD1519" i="1"/>
  <c r="DB1519" i="1"/>
  <c r="DA1519" i="1"/>
  <c r="DI1518" i="1"/>
  <c r="DH1518" i="1"/>
  <c r="DG1518" i="1"/>
  <c r="DF1518" i="1"/>
  <c r="DE1518" i="1"/>
  <c r="DD1518" i="1"/>
  <c r="DB1518" i="1"/>
  <c r="DA1518" i="1"/>
  <c r="DI1517" i="1"/>
  <c r="DH1517" i="1"/>
  <c r="DG1517" i="1"/>
  <c r="DF1517" i="1"/>
  <c r="DE1517" i="1"/>
  <c r="DD1517" i="1"/>
  <c r="DB1517" i="1"/>
  <c r="DA1517" i="1"/>
  <c r="DI1516" i="1"/>
  <c r="DH1516" i="1"/>
  <c r="DG1516" i="1"/>
  <c r="DF1516" i="1"/>
  <c r="DE1516" i="1"/>
  <c r="DD1516" i="1"/>
  <c r="DJ1516" i="1" s="1"/>
  <c r="DB1516" i="1"/>
  <c r="DA1516" i="1"/>
  <c r="DI1515" i="1"/>
  <c r="DH1515" i="1"/>
  <c r="DG1515" i="1"/>
  <c r="DF1515" i="1"/>
  <c r="DE1515" i="1"/>
  <c r="DD1515" i="1"/>
  <c r="DB1515" i="1"/>
  <c r="DA1515" i="1"/>
  <c r="DI1514" i="1"/>
  <c r="DJ1514" i="1" s="1"/>
  <c r="DH1514" i="1"/>
  <c r="DG1514" i="1"/>
  <c r="DF1514" i="1"/>
  <c r="DE1514" i="1"/>
  <c r="DD1514" i="1"/>
  <c r="DB1514" i="1"/>
  <c r="DA1514" i="1"/>
  <c r="DI1513" i="1"/>
  <c r="DH1513" i="1"/>
  <c r="DG1513" i="1"/>
  <c r="DF1513" i="1"/>
  <c r="DE1513" i="1"/>
  <c r="DD1513" i="1"/>
  <c r="DJ1513" i="1" s="1"/>
  <c r="DB1513" i="1"/>
  <c r="DA1513" i="1"/>
  <c r="DI1511" i="1"/>
  <c r="DH1511" i="1"/>
  <c r="DG1511" i="1"/>
  <c r="DF1511" i="1"/>
  <c r="DE1511" i="1"/>
  <c r="DD1511" i="1"/>
  <c r="DJ1511" i="1" s="1"/>
  <c r="DB1511" i="1"/>
  <c r="DA1511" i="1"/>
  <c r="DJ1510" i="1"/>
  <c r="DI1510" i="1"/>
  <c r="DH1510" i="1"/>
  <c r="DG1510" i="1"/>
  <c r="DF1510" i="1"/>
  <c r="DE1510" i="1"/>
  <c r="DD1510" i="1"/>
  <c r="DB1510" i="1"/>
  <c r="DA1510" i="1"/>
  <c r="DI1509" i="1"/>
  <c r="DH1509" i="1"/>
  <c r="DG1509" i="1"/>
  <c r="DF1509" i="1"/>
  <c r="DE1509" i="1"/>
  <c r="DJ1509" i="1" s="1"/>
  <c r="DD1509" i="1"/>
  <c r="DB1509" i="1"/>
  <c r="DA1509" i="1"/>
  <c r="DI1508" i="1"/>
  <c r="DH1508" i="1"/>
  <c r="DG1508" i="1"/>
  <c r="DF1508" i="1"/>
  <c r="DE1508" i="1"/>
  <c r="DD1508" i="1"/>
  <c r="DJ1508" i="1" s="1"/>
  <c r="DB1508" i="1"/>
  <c r="DA1508" i="1"/>
  <c r="DI1507" i="1"/>
  <c r="DH1507" i="1"/>
  <c r="DG1507" i="1"/>
  <c r="DF1507" i="1"/>
  <c r="DE1507" i="1"/>
  <c r="DD1507" i="1"/>
  <c r="DJ1507" i="1" s="1"/>
  <c r="DB1507" i="1"/>
  <c r="DA1507" i="1"/>
  <c r="DI1506" i="1"/>
  <c r="DH1506" i="1"/>
  <c r="DG1506" i="1"/>
  <c r="DF1506" i="1"/>
  <c r="DE1506" i="1"/>
  <c r="DD1506" i="1"/>
  <c r="DB1506" i="1"/>
  <c r="DA1506" i="1"/>
  <c r="DI1504" i="1"/>
  <c r="DJ1504" i="1" s="1"/>
  <c r="DH1504" i="1"/>
  <c r="DG1504" i="1"/>
  <c r="DF1504" i="1"/>
  <c r="DE1504" i="1"/>
  <c r="DD1504" i="1"/>
  <c r="DB1504" i="1"/>
  <c r="DA1504" i="1"/>
  <c r="DI1503" i="1"/>
  <c r="DH1503" i="1"/>
  <c r="DG1503" i="1"/>
  <c r="DF1503" i="1"/>
  <c r="DE1503" i="1"/>
  <c r="DD1503" i="1"/>
  <c r="DB1503" i="1"/>
  <c r="DA1503" i="1"/>
  <c r="DI1502" i="1"/>
  <c r="DH1502" i="1"/>
  <c r="DG1502" i="1"/>
  <c r="DF1502" i="1"/>
  <c r="DE1502" i="1"/>
  <c r="DD1502" i="1"/>
  <c r="DB1502" i="1"/>
  <c r="DA1502" i="1"/>
  <c r="DJ1501" i="1"/>
  <c r="DI1501" i="1"/>
  <c r="DH1501" i="1"/>
  <c r="DG1501" i="1"/>
  <c r="DF1501" i="1"/>
  <c r="DE1501" i="1"/>
  <c r="DD1501" i="1"/>
  <c r="DB1501" i="1"/>
  <c r="DA1501" i="1"/>
  <c r="DI1500" i="1"/>
  <c r="DH1500" i="1"/>
  <c r="DG1500" i="1"/>
  <c r="DF1500" i="1"/>
  <c r="DE1500" i="1"/>
  <c r="DJ1500" i="1" s="1"/>
  <c r="DD1500" i="1"/>
  <c r="DB1500" i="1"/>
  <c r="DA1500" i="1"/>
  <c r="DI1497" i="1"/>
  <c r="DH1497" i="1"/>
  <c r="DG1497" i="1"/>
  <c r="DF1497" i="1"/>
  <c r="DE1497" i="1"/>
  <c r="DD1497" i="1"/>
  <c r="DJ1497" i="1" s="1"/>
  <c r="DB1497" i="1"/>
  <c r="DA1497" i="1"/>
  <c r="DI1496" i="1"/>
  <c r="DH1496" i="1"/>
  <c r="DG1496" i="1"/>
  <c r="DF1496" i="1"/>
  <c r="DE1496" i="1"/>
  <c r="DD1496" i="1"/>
  <c r="DJ1496" i="1" s="1"/>
  <c r="DB1496" i="1"/>
  <c r="DA1496" i="1"/>
  <c r="DI1494" i="1"/>
  <c r="DH1494" i="1"/>
  <c r="DG1494" i="1"/>
  <c r="DF1494" i="1"/>
  <c r="DE1494" i="1"/>
  <c r="DD1494" i="1"/>
  <c r="DB1494" i="1"/>
  <c r="DA1494" i="1"/>
  <c r="DI1492" i="1"/>
  <c r="DJ1492" i="1" s="1"/>
  <c r="DH1492" i="1"/>
  <c r="DG1492" i="1"/>
  <c r="DF1492" i="1"/>
  <c r="DE1492" i="1"/>
  <c r="DD1492" i="1"/>
  <c r="DB1492" i="1"/>
  <c r="DA1492" i="1"/>
  <c r="DI1491" i="1"/>
  <c r="DH1491" i="1"/>
  <c r="DG1491" i="1"/>
  <c r="DF1491" i="1"/>
  <c r="DE1491" i="1"/>
  <c r="DD1491" i="1"/>
  <c r="DB1491" i="1"/>
  <c r="DA1491" i="1"/>
  <c r="DI1490" i="1"/>
  <c r="DH1490" i="1"/>
  <c r="DG1490" i="1"/>
  <c r="DF1490" i="1"/>
  <c r="DE1490" i="1"/>
  <c r="DD1490" i="1"/>
  <c r="DB1490" i="1"/>
  <c r="DA1490" i="1"/>
  <c r="DJ1489" i="1"/>
  <c r="DI1489" i="1"/>
  <c r="DH1489" i="1"/>
  <c r="DG1489" i="1"/>
  <c r="DF1489" i="1"/>
  <c r="DE1489" i="1"/>
  <c r="DD1489" i="1"/>
  <c r="DB1489" i="1"/>
  <c r="DA1489" i="1"/>
  <c r="DI1488" i="1"/>
  <c r="DH1488" i="1"/>
  <c r="DG1488" i="1"/>
  <c r="DF1488" i="1"/>
  <c r="DE1488" i="1"/>
  <c r="DD1488" i="1"/>
  <c r="DB1488" i="1"/>
  <c r="DA1488" i="1"/>
  <c r="DI1487" i="1"/>
  <c r="DH1487" i="1"/>
  <c r="DG1487" i="1"/>
  <c r="DF1487" i="1"/>
  <c r="DE1487" i="1"/>
  <c r="DD1487" i="1"/>
  <c r="DB1487" i="1"/>
  <c r="DA1487" i="1"/>
  <c r="DI1486" i="1"/>
  <c r="DH1486" i="1"/>
  <c r="DG1486" i="1"/>
  <c r="DF1486" i="1"/>
  <c r="DE1486" i="1"/>
  <c r="DD1486" i="1"/>
  <c r="DJ1486" i="1" s="1"/>
  <c r="DB1486" i="1"/>
  <c r="DA1486" i="1"/>
  <c r="DI1484" i="1"/>
  <c r="DH1484" i="1"/>
  <c r="DG1484" i="1"/>
  <c r="DF1484" i="1"/>
  <c r="DE1484" i="1"/>
  <c r="DD1484" i="1"/>
  <c r="DJ1484" i="1" s="1"/>
  <c r="DB1484" i="1"/>
  <c r="DA1484" i="1"/>
  <c r="DJ1482" i="1"/>
  <c r="DI1482" i="1"/>
  <c r="DH1482" i="1"/>
  <c r="DG1482" i="1"/>
  <c r="DF1482" i="1"/>
  <c r="DE1482" i="1"/>
  <c r="DD1482" i="1"/>
  <c r="DB1482" i="1"/>
  <c r="DA1482" i="1"/>
  <c r="B1482" i="1"/>
  <c r="DI1481" i="1"/>
  <c r="DH1481" i="1"/>
  <c r="DG1481" i="1"/>
  <c r="DF1481" i="1"/>
  <c r="DE1481" i="1"/>
  <c r="DJ1481" i="1" s="1"/>
  <c r="DD1481" i="1"/>
  <c r="DB1481" i="1"/>
  <c r="DA1481" i="1"/>
  <c r="DI1478" i="1"/>
  <c r="DH1478" i="1"/>
  <c r="DG1478" i="1"/>
  <c r="DF1478" i="1"/>
  <c r="DE1478" i="1"/>
  <c r="DD1478" i="1"/>
  <c r="DJ1478" i="1" s="1"/>
  <c r="DB1478" i="1"/>
  <c r="DA1478" i="1"/>
  <c r="DI1477" i="1"/>
  <c r="DH1477" i="1"/>
  <c r="DG1477" i="1"/>
  <c r="DF1477" i="1"/>
  <c r="DE1477" i="1"/>
  <c r="DD1477" i="1"/>
  <c r="DJ1477" i="1" s="1"/>
  <c r="DB1477" i="1"/>
  <c r="DA1477" i="1"/>
  <c r="DI1476" i="1"/>
  <c r="DH1476" i="1"/>
  <c r="DG1476" i="1"/>
  <c r="DF1476" i="1"/>
  <c r="DE1476" i="1"/>
  <c r="DD1476" i="1"/>
  <c r="DB1476" i="1"/>
  <c r="DA1476" i="1"/>
  <c r="DI1474" i="1"/>
  <c r="DJ1474" i="1" s="1"/>
  <c r="DH1474" i="1"/>
  <c r="DG1474" i="1"/>
  <c r="DF1474" i="1"/>
  <c r="DE1474" i="1"/>
  <c r="DD1474" i="1"/>
  <c r="DB1474" i="1"/>
  <c r="DA1474" i="1"/>
  <c r="B1474" i="1"/>
  <c r="DI1473" i="1"/>
  <c r="DH1473" i="1"/>
  <c r="DG1473" i="1"/>
  <c r="DF1473" i="1"/>
  <c r="DE1473" i="1"/>
  <c r="DD1473" i="1"/>
  <c r="DB1473" i="1"/>
  <c r="DA1473" i="1"/>
  <c r="DI1471" i="1"/>
  <c r="DH1471" i="1"/>
  <c r="DG1471" i="1"/>
  <c r="DF1471" i="1"/>
  <c r="DE1471" i="1"/>
  <c r="DD1471" i="1"/>
  <c r="DB1471" i="1"/>
  <c r="DA1471" i="1"/>
  <c r="DI1469" i="1"/>
  <c r="DH1469" i="1"/>
  <c r="DG1469" i="1"/>
  <c r="DF1469" i="1"/>
  <c r="DE1469" i="1"/>
  <c r="DD1469" i="1"/>
  <c r="DJ1469" i="1" s="1"/>
  <c r="DB1469" i="1"/>
  <c r="DA1469" i="1"/>
  <c r="DI1468" i="1"/>
  <c r="DH1468" i="1"/>
  <c r="DG1468" i="1"/>
  <c r="DF1468" i="1"/>
  <c r="DE1468" i="1"/>
  <c r="DD1468" i="1"/>
  <c r="DJ1468" i="1" s="1"/>
  <c r="DB1468" i="1"/>
  <c r="DA1468" i="1"/>
  <c r="DJ1467" i="1"/>
  <c r="DI1467" i="1"/>
  <c r="DH1467" i="1"/>
  <c r="DG1467" i="1"/>
  <c r="DF1467" i="1"/>
  <c r="DE1467" i="1"/>
  <c r="DD1467" i="1"/>
  <c r="DB1467" i="1"/>
  <c r="DA1467" i="1"/>
  <c r="DI1466" i="1"/>
  <c r="DH1466" i="1"/>
  <c r="DG1466" i="1"/>
  <c r="DF1466" i="1"/>
  <c r="DE1466" i="1"/>
  <c r="DD1466" i="1"/>
  <c r="DJ1466" i="1" s="1"/>
  <c r="DB1466" i="1"/>
  <c r="DA1466" i="1"/>
  <c r="DI1465" i="1"/>
  <c r="DH1465" i="1"/>
  <c r="DG1465" i="1"/>
  <c r="DF1465" i="1"/>
  <c r="DE1465" i="1"/>
  <c r="DD1465" i="1"/>
  <c r="DJ1465" i="1" s="1"/>
  <c r="DB1465" i="1"/>
  <c r="DA1465" i="1"/>
  <c r="DJ1464" i="1"/>
  <c r="DI1464" i="1"/>
  <c r="DH1464" i="1"/>
  <c r="DG1464" i="1"/>
  <c r="DF1464" i="1"/>
  <c r="DE1464" i="1"/>
  <c r="DD1464" i="1"/>
  <c r="DB1464" i="1"/>
  <c r="DA1464" i="1"/>
  <c r="DI1463" i="1"/>
  <c r="DH1463" i="1"/>
  <c r="DG1463" i="1"/>
  <c r="DF1463" i="1"/>
  <c r="DE1463" i="1"/>
  <c r="DD1463" i="1"/>
  <c r="DB1463" i="1"/>
  <c r="DA1463" i="1"/>
  <c r="DI1462" i="1"/>
  <c r="DH1462" i="1"/>
  <c r="DG1462" i="1"/>
  <c r="DF1462" i="1"/>
  <c r="DE1462" i="1"/>
  <c r="DD1462" i="1"/>
  <c r="DB1462" i="1"/>
  <c r="DA1462" i="1"/>
  <c r="DI1461" i="1"/>
  <c r="DH1461" i="1"/>
  <c r="DG1461" i="1"/>
  <c r="DF1461" i="1"/>
  <c r="DE1461" i="1"/>
  <c r="DD1461" i="1"/>
  <c r="DJ1461" i="1" s="1"/>
  <c r="DB1461" i="1"/>
  <c r="DA1461" i="1"/>
  <c r="DI1458" i="1"/>
  <c r="DH1458" i="1"/>
  <c r="DG1458" i="1"/>
  <c r="DF1458" i="1"/>
  <c r="DE1458" i="1"/>
  <c r="DD1458" i="1"/>
  <c r="DB1458" i="1"/>
  <c r="DA1458" i="1"/>
  <c r="DI1457" i="1"/>
  <c r="DJ1457" i="1" s="1"/>
  <c r="DH1457" i="1"/>
  <c r="DG1457" i="1"/>
  <c r="DF1457" i="1"/>
  <c r="DE1457" i="1"/>
  <c r="DD1457" i="1"/>
  <c r="DB1457" i="1"/>
  <c r="DA1457" i="1"/>
  <c r="DI1456" i="1"/>
  <c r="DH1456" i="1"/>
  <c r="DG1456" i="1"/>
  <c r="DF1456" i="1"/>
  <c r="DE1456" i="1"/>
  <c r="DD1456" i="1"/>
  <c r="DJ1456" i="1" s="1"/>
  <c r="DB1456" i="1"/>
  <c r="DA1456" i="1"/>
  <c r="DI1455" i="1"/>
  <c r="DH1455" i="1"/>
  <c r="DG1455" i="1"/>
  <c r="DF1455" i="1"/>
  <c r="DE1455" i="1"/>
  <c r="DD1455" i="1"/>
  <c r="DJ1455" i="1" s="1"/>
  <c r="DB1455" i="1"/>
  <c r="DA1455" i="1"/>
  <c r="DJ1454" i="1"/>
  <c r="DI1454" i="1"/>
  <c r="DH1454" i="1"/>
  <c r="DG1454" i="1"/>
  <c r="DF1454" i="1"/>
  <c r="DE1454" i="1"/>
  <c r="DD1454" i="1"/>
  <c r="DB1454" i="1"/>
  <c r="DA1454" i="1"/>
  <c r="DI1453" i="1"/>
  <c r="DH1453" i="1"/>
  <c r="DG1453" i="1"/>
  <c r="DF1453" i="1"/>
  <c r="DE1453" i="1"/>
  <c r="DJ1453" i="1" s="1"/>
  <c r="DD1453" i="1"/>
  <c r="DB1453" i="1"/>
  <c r="DA1453" i="1"/>
  <c r="DI1452" i="1"/>
  <c r="DH1452" i="1"/>
  <c r="DG1452" i="1"/>
  <c r="DF1452" i="1"/>
  <c r="DE1452" i="1"/>
  <c r="DD1452" i="1"/>
  <c r="DJ1452" i="1" s="1"/>
  <c r="DB1452" i="1"/>
  <c r="DA1452" i="1"/>
  <c r="DI1451" i="1"/>
  <c r="DH1451" i="1"/>
  <c r="DG1451" i="1"/>
  <c r="DF1451" i="1"/>
  <c r="DE1451" i="1"/>
  <c r="DD1451" i="1"/>
  <c r="DJ1451" i="1" s="1"/>
  <c r="DB1451" i="1"/>
  <c r="DA1451" i="1"/>
  <c r="DI1450" i="1"/>
  <c r="DH1450" i="1"/>
  <c r="DG1450" i="1"/>
  <c r="DF1450" i="1"/>
  <c r="DE1450" i="1"/>
  <c r="DD1450" i="1"/>
  <c r="DB1450" i="1"/>
  <c r="DA1450" i="1"/>
  <c r="DI1449" i="1"/>
  <c r="DJ1449" i="1" s="1"/>
  <c r="DH1449" i="1"/>
  <c r="DG1449" i="1"/>
  <c r="DF1449" i="1"/>
  <c r="DE1449" i="1"/>
  <c r="DD1449" i="1"/>
  <c r="DB1449" i="1"/>
  <c r="DA1449" i="1"/>
  <c r="DI1448" i="1"/>
  <c r="DH1448" i="1"/>
  <c r="DG1448" i="1"/>
  <c r="DF1448" i="1"/>
  <c r="DE1448" i="1"/>
  <c r="DD1448" i="1"/>
  <c r="DB1448" i="1"/>
  <c r="DA1448" i="1"/>
  <c r="DI1447" i="1"/>
  <c r="DH1447" i="1"/>
  <c r="DG1447" i="1"/>
  <c r="DF1447" i="1"/>
  <c r="DE1447" i="1"/>
  <c r="DD1447" i="1"/>
  <c r="DB1447" i="1"/>
  <c r="DA1447" i="1"/>
  <c r="DJ1446" i="1"/>
  <c r="DI1446" i="1"/>
  <c r="DH1446" i="1"/>
  <c r="DG1446" i="1"/>
  <c r="DF1446" i="1"/>
  <c r="DE1446" i="1"/>
  <c r="DD1446" i="1"/>
  <c r="DB1446" i="1"/>
  <c r="DA1446" i="1"/>
  <c r="DI1444" i="1"/>
  <c r="DH1444" i="1"/>
  <c r="DG1444" i="1"/>
  <c r="DF1444" i="1"/>
  <c r="DE1444" i="1"/>
  <c r="DJ1444" i="1" s="1"/>
  <c r="DD1444" i="1"/>
  <c r="DB1444" i="1"/>
  <c r="DA1444" i="1"/>
  <c r="DI1441" i="1"/>
  <c r="DH1441" i="1"/>
  <c r="DG1441" i="1"/>
  <c r="DF1441" i="1"/>
  <c r="DE1441" i="1"/>
  <c r="DD1441" i="1"/>
  <c r="DJ1441" i="1" s="1"/>
  <c r="DB1441" i="1"/>
  <c r="DA1441" i="1"/>
  <c r="DI1440" i="1"/>
  <c r="DH1440" i="1"/>
  <c r="DG1440" i="1"/>
  <c r="DF1440" i="1"/>
  <c r="DE1440" i="1"/>
  <c r="DD1440" i="1"/>
  <c r="DJ1440" i="1" s="1"/>
  <c r="DB1440" i="1"/>
  <c r="DA1440" i="1"/>
  <c r="DI1438" i="1"/>
  <c r="DH1438" i="1"/>
  <c r="DG1438" i="1"/>
  <c r="DF1438" i="1"/>
  <c r="DE1438" i="1"/>
  <c r="DD1438" i="1"/>
  <c r="DB1438" i="1"/>
  <c r="DA1438" i="1"/>
  <c r="DI1437" i="1"/>
  <c r="DJ1437" i="1" s="1"/>
  <c r="DH1437" i="1"/>
  <c r="DG1437" i="1"/>
  <c r="DF1437" i="1"/>
  <c r="DE1437" i="1"/>
  <c r="DD1437" i="1"/>
  <c r="DB1437" i="1"/>
  <c r="DA1437" i="1"/>
  <c r="DI1434" i="1"/>
  <c r="DH1434" i="1"/>
  <c r="DG1434" i="1"/>
  <c r="DF1434" i="1"/>
  <c r="DE1434" i="1"/>
  <c r="DD1434" i="1"/>
  <c r="DB1434" i="1"/>
  <c r="DA1434" i="1"/>
  <c r="DI1431" i="1"/>
  <c r="DH1431" i="1"/>
  <c r="DG1431" i="1"/>
  <c r="DF1431" i="1"/>
  <c r="DE1431" i="1"/>
  <c r="DD1431" i="1"/>
  <c r="DB1431" i="1"/>
  <c r="DA1431" i="1"/>
  <c r="DJ1430" i="1"/>
  <c r="DI1430" i="1"/>
  <c r="DH1430" i="1"/>
  <c r="DG1430" i="1"/>
  <c r="DF1430" i="1"/>
  <c r="DE1430" i="1"/>
  <c r="DD1430" i="1"/>
  <c r="DB1430" i="1"/>
  <c r="DA1430" i="1"/>
  <c r="DI1429" i="1"/>
  <c r="DH1429" i="1"/>
  <c r="DG1429" i="1"/>
  <c r="DF1429" i="1"/>
  <c r="DE1429" i="1"/>
  <c r="DD1429" i="1"/>
  <c r="DB1429" i="1"/>
  <c r="DA1429" i="1"/>
  <c r="DI1428" i="1"/>
  <c r="DH1428" i="1"/>
  <c r="DG1428" i="1"/>
  <c r="DF1428" i="1"/>
  <c r="DE1428" i="1"/>
  <c r="DD1428" i="1"/>
  <c r="DB1428" i="1"/>
  <c r="DA1428" i="1"/>
  <c r="DI1426" i="1"/>
  <c r="DH1426" i="1"/>
  <c r="DG1426" i="1"/>
  <c r="DF1426" i="1"/>
  <c r="DE1426" i="1"/>
  <c r="DD1426" i="1"/>
  <c r="DJ1426" i="1" s="1"/>
  <c r="DB1426" i="1"/>
  <c r="DA1426" i="1"/>
  <c r="DI1425" i="1"/>
  <c r="DH1425" i="1"/>
  <c r="DG1425" i="1"/>
  <c r="DF1425" i="1"/>
  <c r="DE1425" i="1"/>
  <c r="DD1425" i="1"/>
  <c r="DJ1425" i="1" s="1"/>
  <c r="DB1425" i="1"/>
  <c r="DA1425" i="1"/>
  <c r="DJ1422" i="1"/>
  <c r="DI1422" i="1"/>
  <c r="DH1422" i="1"/>
  <c r="DG1422" i="1"/>
  <c r="DF1422" i="1"/>
  <c r="DE1422" i="1"/>
  <c r="DD1422" i="1"/>
  <c r="DB1422" i="1"/>
  <c r="DA1422" i="1"/>
  <c r="DI1421" i="1"/>
  <c r="DH1421" i="1"/>
  <c r="DG1421" i="1"/>
  <c r="DF1421" i="1"/>
  <c r="DE1421" i="1"/>
  <c r="DD1421" i="1"/>
  <c r="DJ1421" i="1" s="1"/>
  <c r="DB1421" i="1"/>
  <c r="DA1421" i="1"/>
  <c r="DI1420" i="1"/>
  <c r="DH1420" i="1"/>
  <c r="DG1420" i="1"/>
  <c r="DF1420" i="1"/>
  <c r="DE1420" i="1"/>
  <c r="DD1420" i="1"/>
  <c r="DJ1420" i="1" s="1"/>
  <c r="DB1420" i="1"/>
  <c r="DA1420" i="1"/>
  <c r="DJ1419" i="1"/>
  <c r="DI1419" i="1"/>
  <c r="DH1419" i="1"/>
  <c r="DG1419" i="1"/>
  <c r="DF1419" i="1"/>
  <c r="DE1419" i="1"/>
  <c r="DD1419" i="1"/>
  <c r="DB1419" i="1"/>
  <c r="DA1419" i="1"/>
  <c r="DI1418" i="1"/>
  <c r="DH1418" i="1"/>
  <c r="DG1418" i="1"/>
  <c r="DF1418" i="1"/>
  <c r="DE1418" i="1"/>
  <c r="DD1418" i="1"/>
  <c r="DB1418" i="1"/>
  <c r="DA1418" i="1"/>
  <c r="DI1416" i="1"/>
  <c r="DH1416" i="1"/>
  <c r="DG1416" i="1"/>
  <c r="DF1416" i="1"/>
  <c r="DE1416" i="1"/>
  <c r="DD1416" i="1"/>
  <c r="DB1416" i="1"/>
  <c r="DA1416" i="1"/>
  <c r="DI1415" i="1"/>
  <c r="DH1415" i="1"/>
  <c r="DG1415" i="1"/>
  <c r="DF1415" i="1"/>
  <c r="DE1415" i="1"/>
  <c r="DD1415" i="1"/>
  <c r="DJ1415" i="1" s="1"/>
  <c r="DB1415" i="1"/>
  <c r="DA1415" i="1"/>
  <c r="DI1413" i="1"/>
  <c r="DH1413" i="1"/>
  <c r="DG1413" i="1"/>
  <c r="DF1413" i="1"/>
  <c r="DE1413" i="1"/>
  <c r="DD1413" i="1"/>
  <c r="DB1413" i="1"/>
  <c r="DA1413" i="1"/>
  <c r="DI1412" i="1"/>
  <c r="DJ1412" i="1" s="1"/>
  <c r="DH1412" i="1"/>
  <c r="DG1412" i="1"/>
  <c r="DF1412" i="1"/>
  <c r="DE1412" i="1"/>
  <c r="DD1412" i="1"/>
  <c r="DB1412" i="1"/>
  <c r="DA1412" i="1"/>
  <c r="DI1410" i="1"/>
  <c r="DH1410" i="1"/>
  <c r="DG1410" i="1"/>
  <c r="DF1410" i="1"/>
  <c r="DE1410" i="1"/>
  <c r="DD1410" i="1"/>
  <c r="DJ1410" i="1" s="1"/>
  <c r="DB1410" i="1"/>
  <c r="DA1410" i="1"/>
  <c r="DI1409" i="1"/>
  <c r="DH1409" i="1"/>
  <c r="DG1409" i="1"/>
  <c r="DF1409" i="1"/>
  <c r="DE1409" i="1"/>
  <c r="DD1409" i="1"/>
  <c r="DJ1409" i="1" s="1"/>
  <c r="DB1409" i="1"/>
  <c r="DA1409" i="1"/>
  <c r="DJ1408" i="1"/>
  <c r="DI1408" i="1"/>
  <c r="DH1408" i="1"/>
  <c r="DG1408" i="1"/>
  <c r="DF1408" i="1"/>
  <c r="DE1408" i="1"/>
  <c r="DD1408" i="1"/>
  <c r="DB1408" i="1"/>
  <c r="DA1408" i="1"/>
  <c r="DI1407" i="1"/>
  <c r="DH1407" i="1"/>
  <c r="DG1407" i="1"/>
  <c r="DF1407" i="1"/>
  <c r="DE1407" i="1"/>
  <c r="DJ1407" i="1" s="1"/>
  <c r="DD1407" i="1"/>
  <c r="DB1407" i="1"/>
  <c r="DA1407" i="1"/>
  <c r="DI1406" i="1"/>
  <c r="DH1406" i="1"/>
  <c r="DG1406" i="1"/>
  <c r="DF1406" i="1"/>
  <c r="DE1406" i="1"/>
  <c r="DD1406" i="1"/>
  <c r="DJ1406" i="1" s="1"/>
  <c r="DB1406" i="1"/>
  <c r="DA1406" i="1"/>
  <c r="DI1405" i="1"/>
  <c r="DH1405" i="1"/>
  <c r="DG1405" i="1"/>
  <c r="DF1405" i="1"/>
  <c r="DE1405" i="1"/>
  <c r="DD1405" i="1"/>
  <c r="DJ1405" i="1" s="1"/>
  <c r="DB1405" i="1"/>
  <c r="DA1405" i="1"/>
  <c r="DI1404" i="1"/>
  <c r="DH1404" i="1"/>
  <c r="DG1404" i="1"/>
  <c r="DF1404" i="1"/>
  <c r="DE1404" i="1"/>
  <c r="DD1404" i="1"/>
  <c r="DB1404" i="1"/>
  <c r="DA1404" i="1"/>
  <c r="DI1403" i="1"/>
  <c r="DJ1403" i="1" s="1"/>
  <c r="DH1403" i="1"/>
  <c r="DG1403" i="1"/>
  <c r="DF1403" i="1"/>
  <c r="DE1403" i="1"/>
  <c r="DD1403" i="1"/>
  <c r="DB1403" i="1"/>
  <c r="DA1403" i="1"/>
  <c r="DI1402" i="1"/>
  <c r="DH1402" i="1"/>
  <c r="DG1402" i="1"/>
  <c r="DF1402" i="1"/>
  <c r="DE1402" i="1"/>
  <c r="DD1402" i="1"/>
  <c r="DB1402" i="1"/>
  <c r="DA1402" i="1"/>
  <c r="DI1401" i="1"/>
  <c r="DH1401" i="1"/>
  <c r="DG1401" i="1"/>
  <c r="DF1401" i="1"/>
  <c r="DE1401" i="1"/>
  <c r="DD1401" i="1"/>
  <c r="DB1401" i="1"/>
  <c r="DA1401" i="1"/>
  <c r="DJ1400" i="1"/>
  <c r="DI1400" i="1"/>
  <c r="DH1400" i="1"/>
  <c r="DG1400" i="1"/>
  <c r="DF1400" i="1"/>
  <c r="DE1400" i="1"/>
  <c r="DD1400" i="1"/>
  <c r="DB1400" i="1"/>
  <c r="DA1400" i="1"/>
  <c r="DI1399" i="1"/>
  <c r="DH1399" i="1"/>
  <c r="DG1399" i="1"/>
  <c r="DF1399" i="1"/>
  <c r="DE1399" i="1"/>
  <c r="DJ1399" i="1" s="1"/>
  <c r="DD1399" i="1"/>
  <c r="DB1399" i="1"/>
  <c r="DA1399" i="1"/>
  <c r="DI1398" i="1"/>
  <c r="DH1398" i="1"/>
  <c r="DG1398" i="1"/>
  <c r="DF1398" i="1"/>
  <c r="DE1398" i="1"/>
  <c r="DD1398" i="1"/>
  <c r="DJ1398" i="1" s="1"/>
  <c r="DB1398" i="1"/>
  <c r="DA1398" i="1"/>
  <c r="DI1397" i="1"/>
  <c r="DH1397" i="1"/>
  <c r="DG1397" i="1"/>
  <c r="DF1397" i="1"/>
  <c r="DE1397" i="1"/>
  <c r="DD1397" i="1"/>
  <c r="DJ1397" i="1" s="1"/>
  <c r="DB1397" i="1"/>
  <c r="DA1397" i="1"/>
  <c r="DI1395" i="1"/>
  <c r="DH1395" i="1"/>
  <c r="DG1395" i="1"/>
  <c r="DF1395" i="1"/>
  <c r="DE1395" i="1"/>
  <c r="DD1395" i="1"/>
  <c r="DB1395" i="1"/>
  <c r="DA1395" i="1"/>
  <c r="DI1394" i="1"/>
  <c r="DJ1394" i="1" s="1"/>
  <c r="DH1394" i="1"/>
  <c r="DG1394" i="1"/>
  <c r="DF1394" i="1"/>
  <c r="DE1394" i="1"/>
  <c r="DD1394" i="1"/>
  <c r="DB1394" i="1"/>
  <c r="DA1394" i="1"/>
  <c r="B1394" i="1"/>
  <c r="DI1393" i="1"/>
  <c r="DH1393" i="1"/>
  <c r="DG1393" i="1"/>
  <c r="DF1393" i="1"/>
  <c r="DE1393" i="1"/>
  <c r="DD1393" i="1"/>
  <c r="DB1393" i="1"/>
  <c r="DA1393" i="1"/>
  <c r="DI1391" i="1"/>
  <c r="DH1391" i="1"/>
  <c r="DG1391" i="1"/>
  <c r="DF1391" i="1"/>
  <c r="DE1391" i="1"/>
  <c r="DD1391" i="1"/>
  <c r="DB1391" i="1"/>
  <c r="DA1391" i="1"/>
  <c r="DI1390" i="1"/>
  <c r="DH1390" i="1"/>
  <c r="DG1390" i="1"/>
  <c r="DF1390" i="1"/>
  <c r="DE1390" i="1"/>
  <c r="DD1390" i="1"/>
  <c r="DJ1390" i="1" s="1"/>
  <c r="DB1390" i="1"/>
  <c r="DA1390" i="1"/>
  <c r="DI1389" i="1"/>
  <c r="DH1389" i="1"/>
  <c r="DG1389" i="1"/>
  <c r="DF1389" i="1"/>
  <c r="DE1389" i="1"/>
  <c r="DD1389" i="1"/>
  <c r="DB1389" i="1"/>
  <c r="DA1389" i="1"/>
  <c r="DI1388" i="1"/>
  <c r="DJ1388" i="1" s="1"/>
  <c r="DH1388" i="1"/>
  <c r="DG1388" i="1"/>
  <c r="DF1388" i="1"/>
  <c r="DE1388" i="1"/>
  <c r="DD1388" i="1"/>
  <c r="DB1388" i="1"/>
  <c r="DA1388" i="1"/>
  <c r="DI1387" i="1"/>
  <c r="DH1387" i="1"/>
  <c r="DG1387" i="1"/>
  <c r="DF1387" i="1"/>
  <c r="DE1387" i="1"/>
  <c r="DD1387" i="1"/>
  <c r="DJ1387" i="1" s="1"/>
  <c r="DB1387" i="1"/>
  <c r="DA1387" i="1"/>
  <c r="DI1386" i="1"/>
  <c r="DH1386" i="1"/>
  <c r="DG1386" i="1"/>
  <c r="DF1386" i="1"/>
  <c r="DE1386" i="1"/>
  <c r="DD1386" i="1"/>
  <c r="DJ1386" i="1" s="1"/>
  <c r="DC1386" i="1"/>
  <c r="DB1386" i="1"/>
  <c r="DI1385" i="1"/>
  <c r="DH1385" i="1"/>
  <c r="DG1385" i="1"/>
  <c r="DF1385" i="1"/>
  <c r="DE1385" i="1"/>
  <c r="DD1385" i="1"/>
  <c r="DJ1385" i="1" s="1"/>
  <c r="DB1385" i="1"/>
  <c r="DA1385" i="1"/>
  <c r="DI1384" i="1"/>
  <c r="DH1384" i="1"/>
  <c r="DG1384" i="1"/>
  <c r="DF1384" i="1"/>
  <c r="DE1384" i="1"/>
  <c r="DD1384" i="1"/>
  <c r="DB1384" i="1"/>
  <c r="DA1384" i="1"/>
  <c r="DI1383" i="1"/>
  <c r="DJ1383" i="1" s="1"/>
  <c r="DH1383" i="1"/>
  <c r="DG1383" i="1"/>
  <c r="DF1383" i="1"/>
  <c r="DE1383" i="1"/>
  <c r="DD1383" i="1"/>
  <c r="DB1383" i="1"/>
  <c r="DA1383" i="1"/>
  <c r="DI1382" i="1"/>
  <c r="DH1382" i="1"/>
  <c r="DG1382" i="1"/>
  <c r="DF1382" i="1"/>
  <c r="DE1382" i="1"/>
  <c r="DD1382" i="1"/>
  <c r="DB1382" i="1"/>
  <c r="DA1382" i="1"/>
  <c r="DI1381" i="1"/>
  <c r="DH1381" i="1"/>
  <c r="DG1381" i="1"/>
  <c r="DF1381" i="1"/>
  <c r="DE1381" i="1"/>
  <c r="DD1381" i="1"/>
  <c r="DB1381" i="1"/>
  <c r="DA1381" i="1"/>
  <c r="DJ1380" i="1"/>
  <c r="DI1380" i="1"/>
  <c r="DH1380" i="1"/>
  <c r="DG1380" i="1"/>
  <c r="DF1380" i="1"/>
  <c r="DE1380" i="1"/>
  <c r="DD1380" i="1"/>
  <c r="DB1380" i="1"/>
  <c r="DA1380" i="1"/>
  <c r="DI1379" i="1"/>
  <c r="DH1379" i="1"/>
  <c r="DG1379" i="1"/>
  <c r="DF1379" i="1"/>
  <c r="DE1379" i="1"/>
  <c r="DD1379" i="1"/>
  <c r="DB1379" i="1"/>
  <c r="DA1379" i="1"/>
  <c r="DI1378" i="1"/>
  <c r="DH1378" i="1"/>
  <c r="DG1378" i="1"/>
  <c r="DF1378" i="1"/>
  <c r="DE1378" i="1"/>
  <c r="DD1378" i="1"/>
  <c r="DB1378" i="1"/>
  <c r="DA1378" i="1"/>
  <c r="DI1377" i="1"/>
  <c r="DH1377" i="1"/>
  <c r="DG1377" i="1"/>
  <c r="DF1377" i="1"/>
  <c r="DE1377" i="1"/>
  <c r="DD1377" i="1"/>
  <c r="DB1377" i="1"/>
  <c r="DA1377" i="1"/>
  <c r="DI1376" i="1"/>
  <c r="DH1376" i="1"/>
  <c r="DG1376" i="1"/>
  <c r="DF1376" i="1"/>
  <c r="DE1376" i="1"/>
  <c r="DD1376" i="1"/>
  <c r="DJ1376" i="1" s="1"/>
  <c r="DB1376" i="1"/>
  <c r="DA1376" i="1"/>
  <c r="B1376" i="1"/>
  <c r="DI1375" i="1"/>
  <c r="DH1375" i="1"/>
  <c r="DJ1375" i="1" s="1"/>
  <c r="DG1375" i="1"/>
  <c r="DF1375" i="1"/>
  <c r="DE1375" i="1"/>
  <c r="DD1375" i="1"/>
  <c r="DB1375" i="1"/>
  <c r="DA1375" i="1"/>
  <c r="DI1374" i="1"/>
  <c r="DH1374" i="1"/>
  <c r="DG1374" i="1"/>
  <c r="DF1374" i="1"/>
  <c r="DE1374" i="1"/>
  <c r="DJ1374" i="1" s="1"/>
  <c r="DD1374" i="1"/>
  <c r="DB1374" i="1"/>
  <c r="DA1374" i="1"/>
  <c r="DI1373" i="1"/>
  <c r="DH1373" i="1"/>
  <c r="DG1373" i="1"/>
  <c r="DF1373" i="1"/>
  <c r="DE1373" i="1"/>
  <c r="DD1373" i="1"/>
  <c r="DJ1373" i="1" s="1"/>
  <c r="DB1373" i="1"/>
  <c r="DA1373" i="1"/>
  <c r="DI1372" i="1"/>
  <c r="DH1372" i="1"/>
  <c r="DG1372" i="1"/>
  <c r="DF1372" i="1"/>
  <c r="DE1372" i="1"/>
  <c r="DD1372" i="1"/>
  <c r="DJ1372" i="1" s="1"/>
  <c r="DB1372" i="1"/>
  <c r="DA1372" i="1"/>
  <c r="DI1371" i="1"/>
  <c r="DH1371" i="1"/>
  <c r="DG1371" i="1"/>
  <c r="DF1371" i="1"/>
  <c r="DE1371" i="1"/>
  <c r="DD1371" i="1"/>
  <c r="DB1371" i="1"/>
  <c r="DA1371" i="1"/>
  <c r="DI1370" i="1"/>
  <c r="DJ1370" i="1" s="1"/>
  <c r="DH1370" i="1"/>
  <c r="DG1370" i="1"/>
  <c r="DF1370" i="1"/>
  <c r="DE1370" i="1"/>
  <c r="DD1370" i="1"/>
  <c r="DB1370" i="1"/>
  <c r="DA1370" i="1"/>
  <c r="DI1367" i="1"/>
  <c r="DH1367" i="1"/>
  <c r="DG1367" i="1"/>
  <c r="DF1367" i="1"/>
  <c r="DE1367" i="1"/>
  <c r="DD1367" i="1"/>
  <c r="DJ1367" i="1" s="1"/>
  <c r="DB1367" i="1"/>
  <c r="DA1367" i="1"/>
  <c r="DI1366" i="1"/>
  <c r="DH1366" i="1"/>
  <c r="DG1366" i="1"/>
  <c r="DF1366" i="1"/>
  <c r="DE1366" i="1"/>
  <c r="DD1366" i="1"/>
  <c r="DB1366" i="1"/>
  <c r="DA1366" i="1"/>
  <c r="DJ1365" i="1"/>
  <c r="DI1365" i="1"/>
  <c r="DH1365" i="1"/>
  <c r="DG1365" i="1"/>
  <c r="DF1365" i="1"/>
  <c r="DE1365" i="1"/>
  <c r="DD1365" i="1"/>
  <c r="DB1365" i="1"/>
  <c r="DA1365" i="1"/>
  <c r="DI1363" i="1"/>
  <c r="DH1363" i="1"/>
  <c r="DG1363" i="1"/>
  <c r="DF1363" i="1"/>
  <c r="DE1363" i="1"/>
  <c r="DJ1363" i="1" s="1"/>
  <c r="DD1363" i="1"/>
  <c r="DB1363" i="1"/>
  <c r="DA1363" i="1"/>
  <c r="DI1362" i="1"/>
  <c r="DH1362" i="1"/>
  <c r="DG1362" i="1"/>
  <c r="DF1362" i="1"/>
  <c r="DE1362" i="1"/>
  <c r="DD1362" i="1"/>
  <c r="DB1362" i="1"/>
  <c r="DA1362" i="1"/>
  <c r="DI1358" i="1"/>
  <c r="DH1358" i="1"/>
  <c r="DG1358" i="1"/>
  <c r="DF1358" i="1"/>
  <c r="DE1358" i="1"/>
  <c r="DD1358" i="1"/>
  <c r="DB1358" i="1"/>
  <c r="DA1358" i="1"/>
  <c r="DI1356" i="1"/>
  <c r="DH1356" i="1"/>
  <c r="DG1356" i="1"/>
  <c r="DF1356" i="1"/>
  <c r="DE1356" i="1"/>
  <c r="DD1356" i="1"/>
  <c r="DJ1356" i="1" s="1"/>
  <c r="DB1356" i="1"/>
  <c r="DA1356" i="1"/>
  <c r="DI1355" i="1"/>
  <c r="DH1355" i="1"/>
  <c r="DG1355" i="1"/>
  <c r="DJ1355" i="1" s="1"/>
  <c r="DF1355" i="1"/>
  <c r="DE1355" i="1"/>
  <c r="DD1355" i="1"/>
  <c r="DB1355" i="1"/>
  <c r="DA1355" i="1"/>
  <c r="DJ1354" i="1"/>
  <c r="DI1354" i="1"/>
  <c r="DH1354" i="1"/>
  <c r="DG1354" i="1"/>
  <c r="DF1354" i="1"/>
  <c r="DE1354" i="1"/>
  <c r="DD1354" i="1"/>
  <c r="DB1354" i="1"/>
  <c r="DA1354" i="1"/>
  <c r="DI1353" i="1"/>
  <c r="DH1353" i="1"/>
  <c r="DG1353" i="1"/>
  <c r="DF1353" i="1"/>
  <c r="DE1353" i="1"/>
  <c r="DD1353" i="1"/>
  <c r="DJ1353" i="1" s="1"/>
  <c r="DB1353" i="1"/>
  <c r="DA1353" i="1"/>
  <c r="DJ1352" i="1"/>
  <c r="DI1352" i="1"/>
  <c r="DH1352" i="1"/>
  <c r="DG1352" i="1"/>
  <c r="DF1352" i="1"/>
  <c r="DE1352" i="1"/>
  <c r="DD1352" i="1"/>
  <c r="DB1352" i="1"/>
  <c r="DA1352" i="1"/>
  <c r="DI1350" i="1"/>
  <c r="DH1350" i="1"/>
  <c r="DG1350" i="1"/>
  <c r="DF1350" i="1"/>
  <c r="DE1350" i="1"/>
  <c r="DD1350" i="1"/>
  <c r="DB1350" i="1"/>
  <c r="DA1350" i="1"/>
  <c r="DI1349" i="1"/>
  <c r="DH1349" i="1"/>
  <c r="DG1349" i="1"/>
  <c r="DF1349" i="1"/>
  <c r="DE1349" i="1"/>
  <c r="DD1349" i="1"/>
  <c r="DB1349" i="1"/>
  <c r="DA1349" i="1"/>
  <c r="DI1347" i="1"/>
  <c r="DH1347" i="1"/>
  <c r="DG1347" i="1"/>
  <c r="DF1347" i="1"/>
  <c r="DE1347" i="1"/>
  <c r="DD1347" i="1"/>
  <c r="DJ1347" i="1" s="1"/>
  <c r="DB1347" i="1"/>
  <c r="DA1347" i="1"/>
  <c r="DI1344" i="1"/>
  <c r="DH1344" i="1"/>
  <c r="DG1344" i="1"/>
  <c r="DF1344" i="1"/>
  <c r="DE1344" i="1"/>
  <c r="DD1344" i="1"/>
  <c r="DB1344" i="1"/>
  <c r="DA1344" i="1"/>
  <c r="DI1343" i="1"/>
  <c r="DJ1343" i="1" s="1"/>
  <c r="DH1343" i="1"/>
  <c r="DG1343" i="1"/>
  <c r="DF1343" i="1"/>
  <c r="DE1343" i="1"/>
  <c r="DD1343" i="1"/>
  <c r="DB1343" i="1"/>
  <c r="DA1343" i="1"/>
  <c r="DI1342" i="1"/>
  <c r="DH1342" i="1"/>
  <c r="DG1342" i="1"/>
  <c r="DF1342" i="1"/>
  <c r="DE1342" i="1"/>
  <c r="DD1342" i="1"/>
  <c r="DJ1342" i="1" s="1"/>
  <c r="DB1342" i="1"/>
  <c r="DA1342" i="1"/>
  <c r="DI1341" i="1"/>
  <c r="DH1341" i="1"/>
  <c r="DG1341" i="1"/>
  <c r="DF1341" i="1"/>
  <c r="DE1341" i="1"/>
  <c r="DD1341" i="1"/>
  <c r="DB1341" i="1"/>
  <c r="DA1341" i="1"/>
  <c r="DJ1340" i="1"/>
  <c r="DI1340" i="1"/>
  <c r="DH1340" i="1"/>
  <c r="DG1340" i="1"/>
  <c r="DF1340" i="1"/>
  <c r="DE1340" i="1"/>
  <c r="DD1340" i="1"/>
  <c r="DB1340" i="1"/>
  <c r="DA1340" i="1"/>
  <c r="DI1339" i="1"/>
  <c r="DH1339" i="1"/>
  <c r="DG1339" i="1"/>
  <c r="DF1339" i="1"/>
  <c r="DE1339" i="1"/>
  <c r="DD1339" i="1"/>
  <c r="DB1339" i="1"/>
  <c r="DA1339" i="1"/>
  <c r="DI1338" i="1"/>
  <c r="DH1338" i="1"/>
  <c r="DG1338" i="1"/>
  <c r="DF1338" i="1"/>
  <c r="DE1338" i="1"/>
  <c r="DD1338" i="1"/>
  <c r="DB1338" i="1"/>
  <c r="DA1338" i="1"/>
  <c r="DI1337" i="1"/>
  <c r="DH1337" i="1"/>
  <c r="DG1337" i="1"/>
  <c r="DF1337" i="1"/>
  <c r="DE1337" i="1"/>
  <c r="DD1337" i="1"/>
  <c r="DB1337" i="1"/>
  <c r="DA1337" i="1"/>
  <c r="DI1336" i="1"/>
  <c r="DH1336" i="1"/>
  <c r="DG1336" i="1"/>
  <c r="DF1336" i="1"/>
  <c r="DE1336" i="1"/>
  <c r="DD1336" i="1"/>
  <c r="DB1336" i="1"/>
  <c r="DA1336" i="1"/>
  <c r="DJ1335" i="1"/>
  <c r="DI1335" i="1"/>
  <c r="DH1335" i="1"/>
  <c r="DG1335" i="1"/>
  <c r="DF1335" i="1"/>
  <c r="DE1335" i="1"/>
  <c r="DD1335" i="1"/>
  <c r="DB1335" i="1"/>
  <c r="DA1335" i="1"/>
  <c r="DI1334" i="1"/>
  <c r="DH1334" i="1"/>
  <c r="DG1334" i="1"/>
  <c r="DF1334" i="1"/>
  <c r="DE1334" i="1"/>
  <c r="DJ1334" i="1" s="1"/>
  <c r="DD1334" i="1"/>
  <c r="DB1334" i="1"/>
  <c r="DA1334" i="1"/>
  <c r="DI1333" i="1"/>
  <c r="DH1333" i="1"/>
  <c r="DG1333" i="1"/>
  <c r="DF1333" i="1"/>
  <c r="DE1333" i="1"/>
  <c r="DD1333" i="1"/>
  <c r="DB1333" i="1"/>
  <c r="DA1333" i="1"/>
  <c r="DJ1332" i="1"/>
  <c r="DI1332" i="1"/>
  <c r="DH1332" i="1"/>
  <c r="DG1332" i="1"/>
  <c r="DF1332" i="1"/>
  <c r="DE1332" i="1"/>
  <c r="DD1332" i="1"/>
  <c r="DB1332" i="1"/>
  <c r="DA1332" i="1"/>
  <c r="DI1331" i="1"/>
  <c r="DH1331" i="1"/>
  <c r="DG1331" i="1"/>
  <c r="DF1331" i="1"/>
  <c r="DE1331" i="1"/>
  <c r="DD1331" i="1"/>
  <c r="DB1331" i="1"/>
  <c r="DA1331" i="1"/>
  <c r="DI1328" i="1"/>
  <c r="DH1328" i="1"/>
  <c r="DG1328" i="1"/>
  <c r="DF1328" i="1"/>
  <c r="DE1328" i="1"/>
  <c r="DD1328" i="1"/>
  <c r="DB1328" i="1"/>
  <c r="DA1328" i="1"/>
  <c r="DI1326" i="1"/>
  <c r="DH1326" i="1"/>
  <c r="DG1326" i="1"/>
  <c r="DF1326" i="1"/>
  <c r="DE1326" i="1"/>
  <c r="DD1326" i="1"/>
  <c r="DB1326" i="1"/>
  <c r="DA1326" i="1"/>
  <c r="DI1325" i="1"/>
  <c r="DH1325" i="1"/>
  <c r="DG1325" i="1"/>
  <c r="DF1325" i="1"/>
  <c r="DE1325" i="1"/>
  <c r="DD1325" i="1"/>
  <c r="DJ1325" i="1" s="1"/>
  <c r="DB1325" i="1"/>
  <c r="DA1325" i="1"/>
  <c r="DI1324" i="1"/>
  <c r="DH1324" i="1"/>
  <c r="DG1324" i="1"/>
  <c r="DJ1324" i="1" s="1"/>
  <c r="DF1324" i="1"/>
  <c r="DE1324" i="1"/>
  <c r="DD1324" i="1"/>
  <c r="DB1324" i="1"/>
  <c r="DA1324" i="1"/>
  <c r="DJ1323" i="1"/>
  <c r="DI1323" i="1"/>
  <c r="DH1323" i="1"/>
  <c r="DG1323" i="1"/>
  <c r="DF1323" i="1"/>
  <c r="DE1323" i="1"/>
  <c r="DD1323" i="1"/>
  <c r="DB1323" i="1"/>
  <c r="DA1323" i="1"/>
  <c r="DI1322" i="1"/>
  <c r="DH1322" i="1"/>
  <c r="DG1322" i="1"/>
  <c r="DF1322" i="1"/>
  <c r="DE1322" i="1"/>
  <c r="DD1322" i="1"/>
  <c r="DJ1322" i="1" s="1"/>
  <c r="DB1322" i="1"/>
  <c r="DA1322" i="1"/>
  <c r="DI1321" i="1"/>
  <c r="DH1321" i="1"/>
  <c r="DJ1321" i="1" s="1"/>
  <c r="DG1321" i="1"/>
  <c r="DF1321" i="1"/>
  <c r="DE1321" i="1"/>
  <c r="DD1321" i="1"/>
  <c r="DB1321" i="1"/>
  <c r="DA1321" i="1"/>
  <c r="DI1319" i="1"/>
  <c r="DH1319" i="1"/>
  <c r="DG1319" i="1"/>
  <c r="DF1319" i="1"/>
  <c r="DE1319" i="1"/>
  <c r="DJ1319" i="1" s="1"/>
  <c r="DD1319" i="1"/>
  <c r="DB1319" i="1"/>
  <c r="DA1319" i="1"/>
  <c r="DI1318" i="1"/>
  <c r="DH1318" i="1"/>
  <c r="DG1318" i="1"/>
  <c r="DF1318" i="1"/>
  <c r="DE1318" i="1"/>
  <c r="DD1318" i="1"/>
  <c r="DJ1318" i="1" s="1"/>
  <c r="DB1318" i="1"/>
  <c r="DA1318" i="1"/>
  <c r="DI1317" i="1"/>
  <c r="DH1317" i="1"/>
  <c r="DG1317" i="1"/>
  <c r="DF1317" i="1"/>
  <c r="DE1317" i="1"/>
  <c r="DD1317" i="1"/>
  <c r="DJ1317" i="1" s="1"/>
  <c r="DB1317" i="1"/>
  <c r="DA1317" i="1"/>
  <c r="DI1316" i="1"/>
  <c r="DH1316" i="1"/>
  <c r="DG1316" i="1"/>
  <c r="DF1316" i="1"/>
  <c r="DE1316" i="1"/>
  <c r="DD1316" i="1"/>
  <c r="DB1316" i="1"/>
  <c r="DA1316" i="1"/>
  <c r="DJ1315" i="1"/>
  <c r="DI1315" i="1"/>
  <c r="DH1315" i="1"/>
  <c r="DG1315" i="1"/>
  <c r="DF1315" i="1"/>
  <c r="DE1315" i="1"/>
  <c r="DD1315" i="1"/>
  <c r="DB1315" i="1"/>
  <c r="DA1315" i="1"/>
  <c r="DI1314" i="1"/>
  <c r="DH1314" i="1"/>
  <c r="DG1314" i="1"/>
  <c r="DF1314" i="1"/>
  <c r="DE1314" i="1"/>
  <c r="DD1314" i="1"/>
  <c r="DJ1314" i="1" s="1"/>
  <c r="DB1314" i="1"/>
  <c r="DA1314" i="1"/>
  <c r="DI1313" i="1"/>
  <c r="DH1313" i="1"/>
  <c r="DG1313" i="1"/>
  <c r="DF1313" i="1"/>
  <c r="DE1313" i="1"/>
  <c r="DD1313" i="1"/>
  <c r="DB1313" i="1"/>
  <c r="DA1313" i="1"/>
  <c r="DJ1312" i="1"/>
  <c r="DI1312" i="1"/>
  <c r="DH1312" i="1"/>
  <c r="DG1312" i="1"/>
  <c r="DF1312" i="1"/>
  <c r="DE1312" i="1"/>
  <c r="DD1312" i="1"/>
  <c r="DB1312" i="1"/>
  <c r="DA1312" i="1"/>
  <c r="DI1311" i="1"/>
  <c r="DH1311" i="1"/>
  <c r="DG1311" i="1"/>
  <c r="DF1311" i="1"/>
  <c r="DE1311" i="1"/>
  <c r="DJ1311" i="1" s="1"/>
  <c r="DD1311" i="1"/>
  <c r="DB1311" i="1"/>
  <c r="DA1311" i="1"/>
  <c r="DI1310" i="1"/>
  <c r="DH1310" i="1"/>
  <c r="DG1310" i="1"/>
  <c r="DF1310" i="1"/>
  <c r="DE1310" i="1"/>
  <c r="DD1310" i="1"/>
  <c r="DB1310" i="1"/>
  <c r="DA1310" i="1"/>
  <c r="DI1309" i="1"/>
  <c r="DH1309" i="1"/>
  <c r="DG1309" i="1"/>
  <c r="DF1309" i="1"/>
  <c r="DE1309" i="1"/>
  <c r="DD1309" i="1"/>
  <c r="DC1309" i="1"/>
  <c r="DB1309" i="1"/>
  <c r="DI1308" i="1"/>
  <c r="DH1308" i="1"/>
  <c r="DG1308" i="1"/>
  <c r="DF1308" i="1"/>
  <c r="DE1308" i="1"/>
  <c r="DD1308" i="1"/>
  <c r="DJ1308" i="1" s="1"/>
  <c r="DB1308" i="1"/>
  <c r="DA1308" i="1"/>
  <c r="DJ1307" i="1"/>
  <c r="DI1307" i="1"/>
  <c r="DH1307" i="1"/>
  <c r="DG1307" i="1"/>
  <c r="DF1307" i="1"/>
  <c r="DE1307" i="1"/>
  <c r="DD1307" i="1"/>
  <c r="DB1307" i="1"/>
  <c r="DA1307" i="1"/>
  <c r="DI1306" i="1"/>
  <c r="DH1306" i="1"/>
  <c r="DG1306" i="1"/>
  <c r="DF1306" i="1"/>
  <c r="DE1306" i="1"/>
  <c r="DD1306" i="1"/>
  <c r="DB1306" i="1"/>
  <c r="DA1306" i="1"/>
  <c r="DI1301" i="1"/>
  <c r="DH1301" i="1"/>
  <c r="DG1301" i="1"/>
  <c r="DF1301" i="1"/>
  <c r="DE1301" i="1"/>
  <c r="DD1301" i="1"/>
  <c r="DB1301" i="1"/>
  <c r="DA1301" i="1"/>
  <c r="DI1300" i="1"/>
  <c r="DH1300" i="1"/>
  <c r="DG1300" i="1"/>
  <c r="DF1300" i="1"/>
  <c r="DE1300" i="1"/>
  <c r="DD1300" i="1"/>
  <c r="DJ1300" i="1" s="1"/>
  <c r="DB1300" i="1"/>
  <c r="DA1300" i="1"/>
  <c r="DI1298" i="1"/>
  <c r="DH1298" i="1"/>
  <c r="DG1298" i="1"/>
  <c r="DF1298" i="1"/>
  <c r="DE1298" i="1"/>
  <c r="DD1298" i="1"/>
  <c r="DB1298" i="1"/>
  <c r="DA1298" i="1"/>
  <c r="DI1297" i="1"/>
  <c r="DJ1297" i="1" s="1"/>
  <c r="DH1297" i="1"/>
  <c r="DG1297" i="1"/>
  <c r="DF1297" i="1"/>
  <c r="DE1297" i="1"/>
  <c r="DD1297" i="1"/>
  <c r="DB1297" i="1"/>
  <c r="DA1297" i="1"/>
  <c r="DI1296" i="1"/>
  <c r="DH1296" i="1"/>
  <c r="DG1296" i="1"/>
  <c r="DF1296" i="1"/>
  <c r="DE1296" i="1"/>
  <c r="DD1296" i="1"/>
  <c r="DJ1296" i="1" s="1"/>
  <c r="DB1296" i="1"/>
  <c r="DA1296" i="1"/>
  <c r="DI1295" i="1"/>
  <c r="DH1295" i="1"/>
  <c r="DG1295" i="1"/>
  <c r="DF1295" i="1"/>
  <c r="DE1295" i="1"/>
  <c r="DD1295" i="1"/>
  <c r="DB1295" i="1"/>
  <c r="DA1295" i="1"/>
  <c r="DJ1294" i="1"/>
  <c r="DI1294" i="1"/>
  <c r="DH1294" i="1"/>
  <c r="DG1294" i="1"/>
  <c r="DF1294" i="1"/>
  <c r="DE1294" i="1"/>
  <c r="DD1294" i="1"/>
  <c r="DB1294" i="1"/>
  <c r="DA1294" i="1"/>
  <c r="DI1291" i="1"/>
  <c r="DH1291" i="1"/>
  <c r="DG1291" i="1"/>
  <c r="DF1291" i="1"/>
  <c r="DE1291" i="1"/>
  <c r="DD1291" i="1"/>
  <c r="DB1291" i="1"/>
  <c r="DA1291" i="1"/>
  <c r="DI1289" i="1"/>
  <c r="DH1289" i="1"/>
  <c r="DG1289" i="1"/>
  <c r="DF1289" i="1"/>
  <c r="DE1289" i="1"/>
  <c r="DD1289" i="1"/>
  <c r="DB1289" i="1"/>
  <c r="DA1289" i="1"/>
  <c r="DI1287" i="1"/>
  <c r="DH1287" i="1"/>
  <c r="DG1287" i="1"/>
  <c r="DF1287" i="1"/>
  <c r="DE1287" i="1"/>
  <c r="DD1287" i="1"/>
  <c r="DB1287" i="1"/>
  <c r="DA1287" i="1"/>
  <c r="DI1286" i="1"/>
  <c r="DH1286" i="1"/>
  <c r="DG1286" i="1"/>
  <c r="DF1286" i="1"/>
  <c r="DE1286" i="1"/>
  <c r="DD1286" i="1"/>
  <c r="DB1286" i="1"/>
  <c r="DA1286" i="1"/>
  <c r="DJ1285" i="1"/>
  <c r="DI1285" i="1"/>
  <c r="DH1285" i="1"/>
  <c r="DG1285" i="1"/>
  <c r="DF1285" i="1"/>
  <c r="DE1285" i="1"/>
  <c r="DD1285" i="1"/>
  <c r="DB1285" i="1"/>
  <c r="DA1285" i="1"/>
  <c r="DI1283" i="1"/>
  <c r="DH1283" i="1"/>
  <c r="DG1283" i="1"/>
  <c r="DF1283" i="1"/>
  <c r="DE1283" i="1"/>
  <c r="DJ1283" i="1" s="1"/>
  <c r="DD1283" i="1"/>
  <c r="DB1283" i="1"/>
  <c r="DA1283" i="1"/>
  <c r="DI1280" i="1"/>
  <c r="DH1280" i="1"/>
  <c r="DG1280" i="1"/>
  <c r="DF1280" i="1"/>
  <c r="DE1280" i="1"/>
  <c r="DD1280" i="1"/>
  <c r="DB1280" i="1"/>
  <c r="DA1280" i="1"/>
  <c r="DJ1278" i="1"/>
  <c r="DI1278" i="1"/>
  <c r="DH1278" i="1"/>
  <c r="DG1278" i="1"/>
  <c r="DF1278" i="1"/>
  <c r="DE1278" i="1"/>
  <c r="DD1278" i="1"/>
  <c r="DB1278" i="1"/>
  <c r="DA1278" i="1"/>
  <c r="DI1277" i="1"/>
  <c r="DH1277" i="1"/>
  <c r="DG1277" i="1"/>
  <c r="DF1277" i="1"/>
  <c r="DE1277" i="1"/>
  <c r="DD1277" i="1"/>
  <c r="DB1277" i="1"/>
  <c r="DA1277" i="1"/>
  <c r="DI1276" i="1"/>
  <c r="DH1276" i="1"/>
  <c r="DG1276" i="1"/>
  <c r="DF1276" i="1"/>
  <c r="DE1276" i="1"/>
  <c r="DD1276" i="1"/>
  <c r="DB1276" i="1"/>
  <c r="DA1276" i="1"/>
  <c r="DI1275" i="1"/>
  <c r="DH1275" i="1"/>
  <c r="DG1275" i="1"/>
  <c r="DF1275" i="1"/>
  <c r="DE1275" i="1"/>
  <c r="DD1275" i="1"/>
  <c r="DB1275" i="1"/>
  <c r="DA1275" i="1"/>
  <c r="DI1274" i="1"/>
  <c r="DH1274" i="1"/>
  <c r="DG1274" i="1"/>
  <c r="DF1274" i="1"/>
  <c r="DE1274" i="1"/>
  <c r="DD1274" i="1"/>
  <c r="DJ1274" i="1" s="1"/>
  <c r="DB1274" i="1"/>
  <c r="DA1274" i="1"/>
  <c r="DI1273" i="1"/>
  <c r="DH1273" i="1"/>
  <c r="DG1273" i="1"/>
  <c r="DJ1273" i="1" s="1"/>
  <c r="DF1273" i="1"/>
  <c r="DE1273" i="1"/>
  <c r="DD1273" i="1"/>
  <c r="DB1273" i="1"/>
  <c r="DA1273" i="1"/>
  <c r="DJ1272" i="1"/>
  <c r="DI1272" i="1"/>
  <c r="DH1272" i="1"/>
  <c r="DG1272" i="1"/>
  <c r="DF1272" i="1"/>
  <c r="DE1272" i="1"/>
  <c r="DD1272" i="1"/>
  <c r="DB1272" i="1"/>
  <c r="DA1272" i="1"/>
  <c r="DI1271" i="1"/>
  <c r="DH1271" i="1"/>
  <c r="DG1271" i="1"/>
  <c r="DF1271" i="1"/>
  <c r="DE1271" i="1"/>
  <c r="DD1271" i="1"/>
  <c r="DJ1271" i="1" s="1"/>
  <c r="DB1271" i="1"/>
  <c r="DA1271" i="1"/>
  <c r="DI1270" i="1"/>
  <c r="DH1270" i="1"/>
  <c r="DJ1270" i="1" s="1"/>
  <c r="DG1270" i="1"/>
  <c r="DF1270" i="1"/>
  <c r="DE1270" i="1"/>
  <c r="DD1270" i="1"/>
  <c r="DB1270" i="1"/>
  <c r="DA1270" i="1"/>
  <c r="DI1269" i="1"/>
  <c r="DH1269" i="1"/>
  <c r="DG1269" i="1"/>
  <c r="DF1269" i="1"/>
  <c r="DE1269" i="1"/>
  <c r="DJ1269" i="1" s="1"/>
  <c r="DD1269" i="1"/>
  <c r="DB1269" i="1"/>
  <c r="DA1269" i="1"/>
  <c r="DI1268" i="1"/>
  <c r="DH1268" i="1"/>
  <c r="DG1268" i="1"/>
  <c r="DF1268" i="1"/>
  <c r="DE1268" i="1"/>
  <c r="DD1268" i="1"/>
  <c r="DJ1268" i="1" s="1"/>
  <c r="DB1268" i="1"/>
  <c r="DA1268" i="1"/>
  <c r="DI1266" i="1"/>
  <c r="DH1266" i="1"/>
  <c r="DG1266" i="1"/>
  <c r="DF1266" i="1"/>
  <c r="DE1266" i="1"/>
  <c r="DD1266" i="1"/>
  <c r="DJ1266" i="1" s="1"/>
  <c r="DB1266" i="1"/>
  <c r="DA1266" i="1"/>
  <c r="DI1265" i="1"/>
  <c r="DH1265" i="1"/>
  <c r="DG1265" i="1"/>
  <c r="DF1265" i="1"/>
  <c r="DE1265" i="1"/>
  <c r="DD1265" i="1"/>
  <c r="DB1265" i="1"/>
  <c r="DA1265" i="1"/>
  <c r="DJ1264" i="1"/>
  <c r="DI1264" i="1"/>
  <c r="DH1264" i="1"/>
  <c r="DG1264" i="1"/>
  <c r="DF1264" i="1"/>
  <c r="DE1264" i="1"/>
  <c r="DD1264" i="1"/>
  <c r="DB1264" i="1"/>
  <c r="DA1264" i="1"/>
  <c r="DI1263" i="1"/>
  <c r="DH1263" i="1"/>
  <c r="DG1263" i="1"/>
  <c r="DF1263" i="1"/>
  <c r="DE1263" i="1"/>
  <c r="DD1263" i="1"/>
  <c r="DJ1263" i="1" s="1"/>
  <c r="DB1263" i="1"/>
  <c r="DA1263" i="1"/>
  <c r="DI1262" i="1"/>
  <c r="DH1262" i="1"/>
  <c r="DG1262" i="1"/>
  <c r="DF1262" i="1"/>
  <c r="DE1262" i="1"/>
  <c r="DD1262" i="1"/>
  <c r="DB1262" i="1"/>
  <c r="DA1262" i="1"/>
  <c r="DJ1261" i="1"/>
  <c r="DI1261" i="1"/>
  <c r="DH1261" i="1"/>
  <c r="DG1261" i="1"/>
  <c r="DF1261" i="1"/>
  <c r="DE1261" i="1"/>
  <c r="DD1261" i="1"/>
  <c r="DB1261" i="1"/>
  <c r="DA1261" i="1"/>
  <c r="DI1260" i="1"/>
  <c r="DH1260" i="1"/>
  <c r="DG1260" i="1"/>
  <c r="DF1260" i="1"/>
  <c r="DE1260" i="1"/>
  <c r="DJ1260" i="1" s="1"/>
  <c r="DD1260" i="1"/>
  <c r="DB1260" i="1"/>
  <c r="DA1260" i="1"/>
  <c r="DI1259" i="1"/>
  <c r="DH1259" i="1"/>
  <c r="DG1259" i="1"/>
  <c r="DF1259" i="1"/>
  <c r="DE1259" i="1"/>
  <c r="DD1259" i="1"/>
  <c r="DB1259" i="1"/>
  <c r="DA1259" i="1"/>
  <c r="DI1258" i="1"/>
  <c r="DH1258" i="1"/>
  <c r="DG1258" i="1"/>
  <c r="DF1258" i="1"/>
  <c r="DE1258" i="1"/>
  <c r="DD1258" i="1"/>
  <c r="DB1258" i="1"/>
  <c r="DA1258" i="1"/>
  <c r="DI1257" i="1"/>
  <c r="DH1257" i="1"/>
  <c r="DG1257" i="1"/>
  <c r="DF1257" i="1"/>
  <c r="DE1257" i="1"/>
  <c r="DD1257" i="1"/>
  <c r="DB1257" i="1"/>
  <c r="DA1257" i="1"/>
  <c r="DI1256" i="1"/>
  <c r="DH1256" i="1"/>
  <c r="DG1256" i="1"/>
  <c r="DJ1256" i="1" s="1"/>
  <c r="DF1256" i="1"/>
  <c r="DE1256" i="1"/>
  <c r="DD1256" i="1"/>
  <c r="DB1256" i="1"/>
  <c r="DA1256" i="1"/>
  <c r="DI1255" i="1"/>
  <c r="DH1255" i="1"/>
  <c r="DG1255" i="1"/>
  <c r="DF1255" i="1"/>
  <c r="DE1255" i="1"/>
  <c r="DD1255" i="1"/>
  <c r="DJ1255" i="1" s="1"/>
  <c r="DB1255" i="1"/>
  <c r="DA1255" i="1"/>
  <c r="DI1254" i="1"/>
  <c r="DH1254" i="1"/>
  <c r="DG1254" i="1"/>
  <c r="DF1254" i="1"/>
  <c r="DE1254" i="1"/>
  <c r="DD1254" i="1"/>
  <c r="DB1254" i="1"/>
  <c r="DA1254" i="1"/>
  <c r="DI1253" i="1"/>
  <c r="DH1253" i="1"/>
  <c r="DJ1253" i="1" s="1"/>
  <c r="DG1253" i="1"/>
  <c r="DF1253" i="1"/>
  <c r="DE1253" i="1"/>
  <c r="DD1253" i="1"/>
  <c r="DB1253" i="1"/>
  <c r="DA1253" i="1"/>
  <c r="DI1252" i="1"/>
  <c r="DH1252" i="1"/>
  <c r="DG1252" i="1"/>
  <c r="DF1252" i="1"/>
  <c r="DE1252" i="1"/>
  <c r="DJ1252" i="1" s="1"/>
  <c r="DD1252" i="1"/>
  <c r="DB1252" i="1"/>
  <c r="DA1252" i="1"/>
  <c r="DI1251" i="1"/>
  <c r="DH1251" i="1"/>
  <c r="DG1251" i="1"/>
  <c r="DF1251" i="1"/>
  <c r="DE1251" i="1"/>
  <c r="DD1251" i="1"/>
  <c r="DB1251" i="1"/>
  <c r="DA1251" i="1"/>
  <c r="DI1250" i="1"/>
  <c r="DH1250" i="1"/>
  <c r="DG1250" i="1"/>
  <c r="DF1250" i="1"/>
  <c r="DE1250" i="1"/>
  <c r="DD1250" i="1"/>
  <c r="DJ1250" i="1" s="1"/>
  <c r="DB1250" i="1"/>
  <c r="DA1250" i="1"/>
  <c r="DI1249" i="1"/>
  <c r="DH1249" i="1"/>
  <c r="DG1249" i="1"/>
  <c r="DF1249" i="1"/>
  <c r="DE1249" i="1"/>
  <c r="DD1249" i="1"/>
  <c r="DB1249" i="1"/>
  <c r="DA1249" i="1"/>
  <c r="DI1248" i="1"/>
  <c r="DH1248" i="1"/>
  <c r="DG1248" i="1"/>
  <c r="DJ1248" i="1" s="1"/>
  <c r="DF1248" i="1"/>
  <c r="DE1248" i="1"/>
  <c r="DD1248" i="1"/>
  <c r="DB1248" i="1"/>
  <c r="DA1248" i="1"/>
  <c r="DI1247" i="1"/>
  <c r="DH1247" i="1"/>
  <c r="DG1247" i="1"/>
  <c r="DF1247" i="1"/>
  <c r="DE1247" i="1"/>
  <c r="DD1247" i="1"/>
  <c r="DJ1247" i="1" s="1"/>
  <c r="DB1247" i="1"/>
  <c r="DA1247" i="1"/>
  <c r="DI1246" i="1"/>
  <c r="DH1246" i="1"/>
  <c r="DG1246" i="1"/>
  <c r="DF1246" i="1"/>
  <c r="DE1246" i="1"/>
  <c r="DD1246" i="1"/>
  <c r="DB1246" i="1"/>
  <c r="DA1246" i="1"/>
  <c r="DI1245" i="1"/>
  <c r="DH1245" i="1"/>
  <c r="DJ1245" i="1" s="1"/>
  <c r="DG1245" i="1"/>
  <c r="DF1245" i="1"/>
  <c r="DE1245" i="1"/>
  <c r="DD1245" i="1"/>
  <c r="DB1245" i="1"/>
  <c r="DA1245" i="1"/>
  <c r="DI1242" i="1"/>
  <c r="DH1242" i="1"/>
  <c r="DG1242" i="1"/>
  <c r="DF1242" i="1"/>
  <c r="DE1242" i="1"/>
  <c r="DJ1242" i="1" s="1"/>
  <c r="DD1242" i="1"/>
  <c r="DB1242" i="1"/>
  <c r="DA1242" i="1"/>
  <c r="DI1241" i="1"/>
  <c r="DH1241" i="1"/>
  <c r="DG1241" i="1"/>
  <c r="DF1241" i="1"/>
  <c r="DE1241" i="1"/>
  <c r="DD1241" i="1"/>
  <c r="DJ1241" i="1" s="1"/>
  <c r="DB1241" i="1"/>
  <c r="DA1241" i="1"/>
  <c r="DI1240" i="1"/>
  <c r="DH1240" i="1"/>
  <c r="DG1240" i="1"/>
  <c r="DF1240" i="1"/>
  <c r="DE1240" i="1"/>
  <c r="DD1240" i="1"/>
  <c r="DJ1240" i="1" s="1"/>
  <c r="DB1240" i="1"/>
  <c r="DA1240" i="1"/>
  <c r="DI1239" i="1"/>
  <c r="DH1239" i="1"/>
  <c r="DG1239" i="1"/>
  <c r="DF1239" i="1"/>
  <c r="DE1239" i="1"/>
  <c r="DD1239" i="1"/>
  <c r="DB1239" i="1"/>
  <c r="DA1239" i="1"/>
  <c r="DI1238" i="1"/>
  <c r="DJ1238" i="1" s="1"/>
  <c r="DH1238" i="1"/>
  <c r="DG1238" i="1"/>
  <c r="DF1238" i="1"/>
  <c r="DE1238" i="1"/>
  <c r="DD1238" i="1"/>
  <c r="DC1238" i="1"/>
  <c r="DB1238" i="1"/>
  <c r="DI1237" i="1"/>
  <c r="DH1237" i="1"/>
  <c r="DG1237" i="1"/>
  <c r="DF1237" i="1"/>
  <c r="DE1237" i="1"/>
  <c r="DD1237" i="1"/>
  <c r="DB1237" i="1"/>
  <c r="DA1237" i="1"/>
  <c r="DI1236" i="1"/>
  <c r="DH1236" i="1"/>
  <c r="DG1236" i="1"/>
  <c r="DF1236" i="1"/>
  <c r="DE1236" i="1"/>
  <c r="DD1236" i="1"/>
  <c r="DB1236" i="1"/>
  <c r="DA1236" i="1"/>
  <c r="DI1235" i="1"/>
  <c r="DH1235" i="1"/>
  <c r="DG1235" i="1"/>
  <c r="DF1235" i="1"/>
  <c r="DE1235" i="1"/>
  <c r="DD1235" i="1"/>
  <c r="DB1235" i="1"/>
  <c r="DA1235" i="1"/>
  <c r="DI1234" i="1"/>
  <c r="DH1234" i="1"/>
  <c r="DG1234" i="1"/>
  <c r="DF1234" i="1"/>
  <c r="DE1234" i="1"/>
  <c r="DD1234" i="1"/>
  <c r="DJ1234" i="1" s="1"/>
  <c r="DB1234" i="1"/>
  <c r="DA1234" i="1"/>
  <c r="DI1233" i="1"/>
  <c r="DH1233" i="1"/>
  <c r="DG1233" i="1"/>
  <c r="DJ1233" i="1" s="1"/>
  <c r="DF1233" i="1"/>
  <c r="DE1233" i="1"/>
  <c r="DD1233" i="1"/>
  <c r="DB1233" i="1"/>
  <c r="DA1233" i="1"/>
  <c r="DJ1231" i="1"/>
  <c r="DI1231" i="1"/>
  <c r="DH1231" i="1"/>
  <c r="DG1231" i="1"/>
  <c r="DF1231" i="1"/>
  <c r="DE1231" i="1"/>
  <c r="DD1231" i="1"/>
  <c r="DB1231" i="1"/>
  <c r="DA1231" i="1"/>
  <c r="DI1230" i="1"/>
  <c r="DH1230" i="1"/>
  <c r="DG1230" i="1"/>
  <c r="DF1230" i="1"/>
  <c r="DE1230" i="1"/>
  <c r="DD1230" i="1"/>
  <c r="DB1230" i="1"/>
  <c r="DA1230" i="1"/>
  <c r="DI1228" i="1"/>
  <c r="DH1228" i="1"/>
  <c r="DJ1228" i="1" s="1"/>
  <c r="DG1228" i="1"/>
  <c r="DF1228" i="1"/>
  <c r="DE1228" i="1"/>
  <c r="DD1228" i="1"/>
  <c r="DB1228" i="1"/>
  <c r="DA1228" i="1"/>
  <c r="DI1227" i="1"/>
  <c r="DH1227" i="1"/>
  <c r="DG1227" i="1"/>
  <c r="DF1227" i="1"/>
  <c r="DE1227" i="1"/>
  <c r="DJ1227" i="1" s="1"/>
  <c r="DD1227" i="1"/>
  <c r="DB1227" i="1"/>
  <c r="DA1227" i="1"/>
  <c r="B1227" i="1"/>
  <c r="DI1225" i="1"/>
  <c r="DH1225" i="1"/>
  <c r="DG1225" i="1"/>
  <c r="DJ1225" i="1" s="1"/>
  <c r="DF1225" i="1"/>
  <c r="DE1225" i="1"/>
  <c r="DD1225" i="1"/>
  <c r="DB1225" i="1"/>
  <c r="DA1225" i="1"/>
  <c r="DI1224" i="1"/>
  <c r="DH1224" i="1"/>
  <c r="DG1224" i="1"/>
  <c r="DF1224" i="1"/>
  <c r="DE1224" i="1"/>
  <c r="DD1224" i="1"/>
  <c r="DJ1224" i="1" s="1"/>
  <c r="DB1224" i="1"/>
  <c r="DA1224" i="1"/>
  <c r="DI1222" i="1"/>
  <c r="DH1222" i="1"/>
  <c r="DG1222" i="1"/>
  <c r="DF1222" i="1"/>
  <c r="DE1222" i="1"/>
  <c r="DD1222" i="1"/>
  <c r="DB1222" i="1"/>
  <c r="DA1222" i="1"/>
  <c r="DI1221" i="1"/>
  <c r="DH1221" i="1"/>
  <c r="DJ1221" i="1" s="1"/>
  <c r="DG1221" i="1"/>
  <c r="DF1221" i="1"/>
  <c r="DE1221" i="1"/>
  <c r="DD1221" i="1"/>
  <c r="DB1221" i="1"/>
  <c r="DA1221" i="1"/>
  <c r="DI1220" i="1"/>
  <c r="DH1220" i="1"/>
  <c r="DG1220" i="1"/>
  <c r="DF1220" i="1"/>
  <c r="DE1220" i="1"/>
  <c r="DJ1220" i="1" s="1"/>
  <c r="DD1220" i="1"/>
  <c r="DB1220" i="1"/>
  <c r="DA1220" i="1"/>
  <c r="DI1216" i="1"/>
  <c r="DH1216" i="1"/>
  <c r="DG1216" i="1"/>
  <c r="DF1216" i="1"/>
  <c r="DE1216" i="1"/>
  <c r="DD1216" i="1"/>
  <c r="DB1216" i="1"/>
  <c r="DA1216" i="1"/>
  <c r="DI1215" i="1"/>
  <c r="DH1215" i="1"/>
  <c r="DG1215" i="1"/>
  <c r="DF1215" i="1"/>
  <c r="DE1215" i="1"/>
  <c r="DD1215" i="1"/>
  <c r="DJ1215" i="1" s="1"/>
  <c r="DB1215" i="1"/>
  <c r="DA1215" i="1"/>
  <c r="DI1214" i="1"/>
  <c r="DH1214" i="1"/>
  <c r="DG1214" i="1"/>
  <c r="DF1214" i="1"/>
  <c r="DE1214" i="1"/>
  <c r="DD1214" i="1"/>
  <c r="DB1214" i="1"/>
  <c r="DA1214" i="1"/>
  <c r="DI1213" i="1"/>
  <c r="DH1213" i="1"/>
  <c r="DG1213" i="1"/>
  <c r="DJ1213" i="1" s="1"/>
  <c r="DF1213" i="1"/>
  <c r="DE1213" i="1"/>
  <c r="DD1213" i="1"/>
  <c r="DB1213" i="1"/>
  <c r="DA1213" i="1"/>
  <c r="DI1212" i="1"/>
  <c r="DH1212" i="1"/>
  <c r="DG1212" i="1"/>
  <c r="DF1212" i="1"/>
  <c r="DE1212" i="1"/>
  <c r="DD1212" i="1"/>
  <c r="DJ1212" i="1" s="1"/>
  <c r="DB1212" i="1"/>
  <c r="DA1212" i="1"/>
  <c r="DI1211" i="1"/>
  <c r="DH1211" i="1"/>
  <c r="DG1211" i="1"/>
  <c r="DF1211" i="1"/>
  <c r="DE1211" i="1"/>
  <c r="DD1211" i="1"/>
  <c r="DB1211" i="1"/>
  <c r="DA1211" i="1"/>
  <c r="DI1210" i="1"/>
  <c r="DH1210" i="1"/>
  <c r="DG1210" i="1"/>
  <c r="DF1210" i="1"/>
  <c r="DE1210" i="1"/>
  <c r="DD1210" i="1"/>
  <c r="DB1210" i="1"/>
  <c r="DA1210" i="1"/>
  <c r="DI1209" i="1"/>
  <c r="DH1209" i="1"/>
  <c r="DG1209" i="1"/>
  <c r="DF1209" i="1"/>
  <c r="DJ1209" i="1" s="1"/>
  <c r="DE1209" i="1"/>
  <c r="DD1209" i="1"/>
  <c r="DB1209" i="1"/>
  <c r="DA1209" i="1"/>
  <c r="DI1208" i="1"/>
  <c r="DH1208" i="1"/>
  <c r="DG1208" i="1"/>
  <c r="DF1208" i="1"/>
  <c r="DE1208" i="1"/>
  <c r="DD1208" i="1"/>
  <c r="DB1208" i="1"/>
  <c r="DA1208" i="1"/>
  <c r="DI1205" i="1"/>
  <c r="DH1205" i="1"/>
  <c r="DG1205" i="1"/>
  <c r="DF1205" i="1"/>
  <c r="DE1205" i="1"/>
  <c r="DD1205" i="1"/>
  <c r="DB1205" i="1"/>
  <c r="DA1205" i="1"/>
  <c r="DI1204" i="1"/>
  <c r="DH1204" i="1"/>
  <c r="DG1204" i="1"/>
  <c r="DF1204" i="1"/>
  <c r="DE1204" i="1"/>
  <c r="DD1204" i="1"/>
  <c r="DB1204" i="1"/>
  <c r="DA1204" i="1"/>
  <c r="DJ1203" i="1"/>
  <c r="DI1203" i="1"/>
  <c r="DH1203" i="1"/>
  <c r="DG1203" i="1"/>
  <c r="DF1203" i="1"/>
  <c r="DE1203" i="1"/>
  <c r="DD1203" i="1"/>
  <c r="DB1203" i="1"/>
  <c r="DA1203" i="1"/>
  <c r="DI1202" i="1"/>
  <c r="DH1202" i="1"/>
  <c r="DG1202" i="1"/>
  <c r="DF1202" i="1"/>
  <c r="DE1202" i="1"/>
  <c r="DJ1202" i="1" s="1"/>
  <c r="DD1202" i="1"/>
  <c r="DB1202" i="1"/>
  <c r="DA1202" i="1"/>
  <c r="DI1200" i="1"/>
  <c r="DH1200" i="1"/>
  <c r="DG1200" i="1"/>
  <c r="DF1200" i="1"/>
  <c r="DE1200" i="1"/>
  <c r="DD1200" i="1"/>
  <c r="DB1200" i="1"/>
  <c r="DA1200" i="1"/>
  <c r="DJ1199" i="1"/>
  <c r="DI1199" i="1"/>
  <c r="DH1199" i="1"/>
  <c r="DG1199" i="1"/>
  <c r="DF1199" i="1"/>
  <c r="DE1199" i="1"/>
  <c r="DD1199" i="1"/>
  <c r="DB1199" i="1"/>
  <c r="DA1199" i="1"/>
  <c r="DI1197" i="1"/>
  <c r="DH1197" i="1"/>
  <c r="DG1197" i="1"/>
  <c r="DF1197" i="1"/>
  <c r="DE1197" i="1"/>
  <c r="DJ1197" i="1" s="1"/>
  <c r="DD1197" i="1"/>
  <c r="DB1197" i="1"/>
  <c r="DA1197" i="1"/>
  <c r="DI1196" i="1"/>
  <c r="DH1196" i="1"/>
  <c r="DG1196" i="1"/>
  <c r="DF1196" i="1"/>
  <c r="DE1196" i="1"/>
  <c r="DD1196" i="1"/>
  <c r="DB1196" i="1"/>
  <c r="DA1196" i="1"/>
  <c r="DI1195" i="1"/>
  <c r="DH1195" i="1"/>
  <c r="DG1195" i="1"/>
  <c r="DF1195" i="1"/>
  <c r="DE1195" i="1"/>
  <c r="DD1195" i="1"/>
  <c r="DJ1195" i="1" s="1"/>
  <c r="DB1195" i="1"/>
  <c r="DA1195" i="1"/>
  <c r="DI1194" i="1"/>
  <c r="DH1194" i="1"/>
  <c r="DG1194" i="1"/>
  <c r="DF1194" i="1"/>
  <c r="DE1194" i="1"/>
  <c r="DD1194" i="1"/>
  <c r="DB1194" i="1"/>
  <c r="DA1194" i="1"/>
  <c r="DI1192" i="1"/>
  <c r="DH1192" i="1"/>
  <c r="DG1192" i="1"/>
  <c r="DF1192" i="1"/>
  <c r="DE1192" i="1"/>
  <c r="DD1192" i="1"/>
  <c r="DB1192" i="1"/>
  <c r="DA1192" i="1"/>
  <c r="DI1191" i="1"/>
  <c r="DH1191" i="1"/>
  <c r="DG1191" i="1"/>
  <c r="DF1191" i="1"/>
  <c r="DE1191" i="1"/>
  <c r="DD1191" i="1"/>
  <c r="DJ1191" i="1" s="1"/>
  <c r="DB1191" i="1"/>
  <c r="DA1191" i="1"/>
  <c r="DI1190" i="1"/>
  <c r="DH1190" i="1"/>
  <c r="DG1190" i="1"/>
  <c r="DF1190" i="1"/>
  <c r="DE1190" i="1"/>
  <c r="DD1190" i="1"/>
  <c r="DB1190" i="1"/>
  <c r="DA1190" i="1"/>
  <c r="DI1189" i="1"/>
  <c r="DH1189" i="1"/>
  <c r="DG1189" i="1"/>
  <c r="DJ1189" i="1" s="1"/>
  <c r="DF1189" i="1"/>
  <c r="DE1189" i="1"/>
  <c r="DD1189" i="1"/>
  <c r="DB1189" i="1"/>
  <c r="DA1189" i="1"/>
  <c r="DI1188" i="1"/>
  <c r="DH1188" i="1"/>
  <c r="DG1188" i="1"/>
  <c r="DF1188" i="1"/>
  <c r="DJ1188" i="1" s="1"/>
  <c r="DE1188" i="1"/>
  <c r="DD1188" i="1"/>
  <c r="DB1188" i="1"/>
  <c r="DA1188" i="1"/>
  <c r="DI1187" i="1"/>
  <c r="DH1187" i="1"/>
  <c r="DG1187" i="1"/>
  <c r="DF1187" i="1"/>
  <c r="DE1187" i="1"/>
  <c r="DD1187" i="1"/>
  <c r="DB1187" i="1"/>
  <c r="DA1187" i="1"/>
  <c r="DI1186" i="1"/>
  <c r="DH1186" i="1"/>
  <c r="DG1186" i="1"/>
  <c r="DF1186" i="1"/>
  <c r="DE1186" i="1"/>
  <c r="DD1186" i="1"/>
  <c r="DC1186" i="1"/>
  <c r="DB1186" i="1"/>
  <c r="DI1185" i="1"/>
  <c r="DH1185" i="1"/>
  <c r="DG1185" i="1"/>
  <c r="DF1185" i="1"/>
  <c r="DE1185" i="1"/>
  <c r="DD1185" i="1"/>
  <c r="DB1185" i="1"/>
  <c r="DA1185" i="1"/>
  <c r="DI1184" i="1"/>
  <c r="DH1184" i="1"/>
  <c r="DG1184" i="1"/>
  <c r="DF1184" i="1"/>
  <c r="DE1184" i="1"/>
  <c r="DD1184" i="1"/>
  <c r="DJ1184" i="1" s="1"/>
  <c r="DB1184" i="1"/>
  <c r="DA1184" i="1"/>
  <c r="DI1183" i="1"/>
  <c r="DH1183" i="1"/>
  <c r="DG1183" i="1"/>
  <c r="DF1183" i="1"/>
  <c r="DJ1183" i="1" s="1"/>
  <c r="DE1183" i="1"/>
  <c r="DD1183" i="1"/>
  <c r="DB1183" i="1"/>
  <c r="DA1183" i="1"/>
  <c r="DI1182" i="1"/>
  <c r="DH1182" i="1"/>
  <c r="DG1182" i="1"/>
  <c r="DF1182" i="1"/>
  <c r="DJ1182" i="1" s="1"/>
  <c r="DE1182" i="1"/>
  <c r="DD1182" i="1"/>
  <c r="DB1182" i="1"/>
  <c r="DA1182" i="1"/>
  <c r="DI1181" i="1"/>
  <c r="DH1181" i="1"/>
  <c r="DG1181" i="1"/>
  <c r="DF1181" i="1"/>
  <c r="DE1181" i="1"/>
  <c r="DD1181" i="1"/>
  <c r="DB1181" i="1"/>
  <c r="DA1181" i="1"/>
  <c r="DI1180" i="1"/>
  <c r="DH1180" i="1"/>
  <c r="DG1180" i="1"/>
  <c r="DF1180" i="1"/>
  <c r="DE1180" i="1"/>
  <c r="DD1180" i="1"/>
  <c r="DB1180" i="1"/>
  <c r="DA1180" i="1"/>
  <c r="DJ1179" i="1"/>
  <c r="DI1179" i="1"/>
  <c r="DH1179" i="1"/>
  <c r="DG1179" i="1"/>
  <c r="DF1179" i="1"/>
  <c r="DE1179" i="1"/>
  <c r="DD1179" i="1"/>
  <c r="DB1179" i="1"/>
  <c r="DA1179" i="1"/>
  <c r="DI1178" i="1"/>
  <c r="DH1178" i="1"/>
  <c r="DG1178" i="1"/>
  <c r="DF1178" i="1"/>
  <c r="DE1178" i="1"/>
  <c r="DD1178" i="1"/>
  <c r="DB1178" i="1"/>
  <c r="DA1178" i="1"/>
  <c r="DI1177" i="1"/>
  <c r="DH1177" i="1"/>
  <c r="DG1177" i="1"/>
  <c r="DF1177" i="1"/>
  <c r="DE1177" i="1"/>
  <c r="DD1177" i="1"/>
  <c r="DB1177" i="1"/>
  <c r="DA1177" i="1"/>
  <c r="DJ1176" i="1"/>
  <c r="DI1176" i="1"/>
  <c r="DH1176" i="1"/>
  <c r="DG1176" i="1"/>
  <c r="DF1176" i="1"/>
  <c r="DE1176" i="1"/>
  <c r="DD1176" i="1"/>
  <c r="DB1176" i="1"/>
  <c r="DA1176" i="1"/>
  <c r="DI1175" i="1"/>
  <c r="DH1175" i="1"/>
  <c r="DG1175" i="1"/>
  <c r="DF1175" i="1"/>
  <c r="DE1175" i="1"/>
  <c r="DD1175" i="1"/>
  <c r="DB1175" i="1"/>
  <c r="DA1175" i="1"/>
  <c r="DI1174" i="1"/>
  <c r="DH1174" i="1"/>
  <c r="DG1174" i="1"/>
  <c r="DF1174" i="1"/>
  <c r="DE1174" i="1"/>
  <c r="DD1174" i="1"/>
  <c r="DB1174" i="1"/>
  <c r="DA1174" i="1"/>
  <c r="DI1173" i="1"/>
  <c r="DH1173" i="1"/>
  <c r="DG1173" i="1"/>
  <c r="DF1173" i="1"/>
  <c r="DE1173" i="1"/>
  <c r="DD1173" i="1"/>
  <c r="DB1173" i="1"/>
  <c r="DA1173" i="1"/>
  <c r="DI1172" i="1"/>
  <c r="DH1172" i="1"/>
  <c r="DG1172" i="1"/>
  <c r="DF1172" i="1"/>
  <c r="DE1172" i="1"/>
  <c r="DD1172" i="1"/>
  <c r="DJ1172" i="1" s="1"/>
  <c r="DB1172" i="1"/>
  <c r="DA1172" i="1"/>
  <c r="DI1171" i="1"/>
  <c r="DH1171" i="1"/>
  <c r="DG1171" i="1"/>
  <c r="DJ1171" i="1" s="1"/>
  <c r="DF1171" i="1"/>
  <c r="DE1171" i="1"/>
  <c r="DD1171" i="1"/>
  <c r="DB1171" i="1"/>
  <c r="DA1171" i="1"/>
  <c r="DJ1169" i="1"/>
  <c r="DI1169" i="1"/>
  <c r="DH1169" i="1"/>
  <c r="DG1169" i="1"/>
  <c r="DF1169" i="1"/>
  <c r="DE1169" i="1"/>
  <c r="DD1169" i="1"/>
  <c r="DB1169" i="1"/>
  <c r="DA1169" i="1"/>
  <c r="DI1168" i="1"/>
  <c r="DH1168" i="1"/>
  <c r="DG1168" i="1"/>
  <c r="DF1168" i="1"/>
  <c r="DE1168" i="1"/>
  <c r="DD1168" i="1"/>
  <c r="DJ1168" i="1" s="1"/>
  <c r="DB1168" i="1"/>
  <c r="DA1168" i="1"/>
  <c r="DI1167" i="1"/>
  <c r="DH1167" i="1"/>
  <c r="DG1167" i="1"/>
  <c r="DF1167" i="1"/>
  <c r="DE1167" i="1"/>
  <c r="DD1167" i="1"/>
  <c r="DB1167" i="1"/>
  <c r="DA1167" i="1"/>
  <c r="DJ1166" i="1"/>
  <c r="DI1166" i="1"/>
  <c r="DH1166" i="1"/>
  <c r="DG1166" i="1"/>
  <c r="DF1166" i="1"/>
  <c r="DE1166" i="1"/>
  <c r="DD1166" i="1"/>
  <c r="DB1166" i="1"/>
  <c r="DA1166" i="1"/>
  <c r="DI1165" i="1"/>
  <c r="DH1165" i="1"/>
  <c r="DG1165" i="1"/>
  <c r="DF1165" i="1"/>
  <c r="DE1165" i="1"/>
  <c r="DJ1165" i="1" s="1"/>
  <c r="DD1165" i="1"/>
  <c r="DB1165" i="1"/>
  <c r="DA1165" i="1"/>
  <c r="DI1164" i="1"/>
  <c r="DH1164" i="1"/>
  <c r="DG1164" i="1"/>
  <c r="DF1164" i="1"/>
  <c r="DE1164" i="1"/>
  <c r="DD1164" i="1"/>
  <c r="DB1164" i="1"/>
  <c r="DA1164" i="1"/>
  <c r="DI1163" i="1"/>
  <c r="DH1163" i="1"/>
  <c r="DG1163" i="1"/>
  <c r="DF1163" i="1"/>
  <c r="DE1163" i="1"/>
  <c r="DD1163" i="1"/>
  <c r="DB1163" i="1"/>
  <c r="DA1163" i="1"/>
  <c r="B1163" i="1"/>
  <c r="DI1162" i="1"/>
  <c r="DH1162" i="1"/>
  <c r="DG1162" i="1"/>
  <c r="DF1162" i="1"/>
  <c r="DE1162" i="1"/>
  <c r="DD1162" i="1"/>
  <c r="DJ1162" i="1" s="1"/>
  <c r="DB1162" i="1"/>
  <c r="DA1162" i="1"/>
  <c r="DI1161" i="1"/>
  <c r="DH1161" i="1"/>
  <c r="DG1161" i="1"/>
  <c r="DF1161" i="1"/>
  <c r="DE1161" i="1"/>
  <c r="DJ1161" i="1" s="1"/>
  <c r="DD1161" i="1"/>
  <c r="DB1161" i="1"/>
  <c r="DA1161" i="1"/>
  <c r="DI1160" i="1"/>
  <c r="DH1160" i="1"/>
  <c r="DG1160" i="1"/>
  <c r="DF1160" i="1"/>
  <c r="DJ1160" i="1" s="1"/>
  <c r="DE1160" i="1"/>
  <c r="DD1160" i="1"/>
  <c r="DB1160" i="1"/>
  <c r="DA1160" i="1"/>
  <c r="DI1159" i="1"/>
  <c r="DH1159" i="1"/>
  <c r="DG1159" i="1"/>
  <c r="DF1159" i="1"/>
  <c r="DE1159" i="1"/>
  <c r="DD1159" i="1"/>
  <c r="DB1159" i="1"/>
  <c r="DA1159" i="1"/>
  <c r="DI1158" i="1"/>
  <c r="DH1158" i="1"/>
  <c r="DG1158" i="1"/>
  <c r="DF1158" i="1"/>
  <c r="DE1158" i="1"/>
  <c r="DD1158" i="1"/>
  <c r="DB1158" i="1"/>
  <c r="DA1158" i="1"/>
  <c r="DJ1157" i="1"/>
  <c r="DI1157" i="1"/>
  <c r="DH1157" i="1"/>
  <c r="DG1157" i="1"/>
  <c r="DF1157" i="1"/>
  <c r="DE1157" i="1"/>
  <c r="DD1157" i="1"/>
  <c r="DB1157" i="1"/>
  <c r="DA1157" i="1"/>
  <c r="DI1156" i="1"/>
  <c r="DH1156" i="1"/>
  <c r="DG1156" i="1"/>
  <c r="DF1156" i="1"/>
  <c r="DE1156" i="1"/>
  <c r="DD1156" i="1"/>
  <c r="DB1156" i="1"/>
  <c r="DA1156" i="1"/>
  <c r="DI1155" i="1"/>
  <c r="DH1155" i="1"/>
  <c r="DG1155" i="1"/>
  <c r="DF1155" i="1"/>
  <c r="DE1155" i="1"/>
  <c r="DD1155" i="1"/>
  <c r="DB1155" i="1"/>
  <c r="DA1155" i="1"/>
  <c r="DJ1154" i="1"/>
  <c r="DI1154" i="1"/>
  <c r="DH1154" i="1"/>
  <c r="DG1154" i="1"/>
  <c r="DF1154" i="1"/>
  <c r="DE1154" i="1"/>
  <c r="DD1154" i="1"/>
  <c r="DB1154" i="1"/>
  <c r="DA1154" i="1"/>
  <c r="B1154" i="1"/>
  <c r="DI1153" i="1"/>
  <c r="DH1153" i="1"/>
  <c r="DG1153" i="1"/>
  <c r="DF1153" i="1"/>
  <c r="DE1153" i="1"/>
  <c r="DD1153" i="1"/>
  <c r="DB1153" i="1"/>
  <c r="DA1153" i="1"/>
  <c r="B1153" i="1"/>
  <c r="DJ1152" i="1"/>
  <c r="DI1152" i="1"/>
  <c r="DH1152" i="1"/>
  <c r="DG1152" i="1"/>
  <c r="DF1152" i="1"/>
  <c r="DE1152" i="1"/>
  <c r="DD1152" i="1"/>
  <c r="DB1152" i="1"/>
  <c r="DA1152" i="1"/>
  <c r="DI1151" i="1"/>
  <c r="DH1151" i="1"/>
  <c r="DG1151" i="1"/>
  <c r="DF1151" i="1"/>
  <c r="DE1151" i="1"/>
  <c r="DJ1151" i="1" s="1"/>
  <c r="DD1151" i="1"/>
  <c r="DB1151" i="1"/>
  <c r="DA1151" i="1"/>
  <c r="DI1149" i="1"/>
  <c r="DH1149" i="1"/>
  <c r="DG1149" i="1"/>
  <c r="DF1149" i="1"/>
  <c r="DE1149" i="1"/>
  <c r="DJ1149" i="1" s="1"/>
  <c r="DD1149" i="1"/>
  <c r="DB1149" i="1"/>
  <c r="DA1149" i="1"/>
  <c r="DI1148" i="1"/>
  <c r="DH1148" i="1"/>
  <c r="DG1148" i="1"/>
  <c r="DF1148" i="1"/>
  <c r="DE1148" i="1"/>
  <c r="DD1148" i="1"/>
  <c r="DB1148" i="1"/>
  <c r="DA1148" i="1"/>
  <c r="DI1147" i="1"/>
  <c r="DH1147" i="1"/>
  <c r="DG1147" i="1"/>
  <c r="DF1147" i="1"/>
  <c r="DE1147" i="1"/>
  <c r="DD1147" i="1"/>
  <c r="DJ1147" i="1" s="1"/>
  <c r="DB1147" i="1"/>
  <c r="DA1147" i="1"/>
  <c r="DI1146" i="1"/>
  <c r="DH1146" i="1"/>
  <c r="DG1146" i="1"/>
  <c r="DF1146" i="1"/>
  <c r="DE1146" i="1"/>
  <c r="DD1146" i="1"/>
  <c r="DB1146" i="1"/>
  <c r="DA1146" i="1"/>
  <c r="DJ1145" i="1"/>
  <c r="DI1145" i="1"/>
  <c r="DH1145" i="1"/>
  <c r="DG1145" i="1"/>
  <c r="DF1145" i="1"/>
  <c r="DE1145" i="1"/>
  <c r="DD1145" i="1"/>
  <c r="DB1145" i="1"/>
  <c r="DA1145" i="1"/>
  <c r="DI1144" i="1"/>
  <c r="DH1144" i="1"/>
  <c r="DG1144" i="1"/>
  <c r="DF1144" i="1"/>
  <c r="DE1144" i="1"/>
  <c r="DD1144" i="1"/>
  <c r="DB1144" i="1"/>
  <c r="DA1144" i="1"/>
  <c r="DI1143" i="1"/>
  <c r="DH1143" i="1"/>
  <c r="DG1143" i="1"/>
  <c r="DF1143" i="1"/>
  <c r="DE1143" i="1"/>
  <c r="DD1143" i="1"/>
  <c r="DJ1143" i="1" s="1"/>
  <c r="DB1143" i="1"/>
  <c r="DA1143" i="1"/>
  <c r="DI1142" i="1"/>
  <c r="DH1142" i="1"/>
  <c r="DG1142" i="1"/>
  <c r="DJ1142" i="1" s="1"/>
  <c r="DF1142" i="1"/>
  <c r="DE1142" i="1"/>
  <c r="DD1142" i="1"/>
  <c r="DB1142" i="1"/>
  <c r="DA1142" i="1"/>
  <c r="DJ1141" i="1"/>
  <c r="DI1141" i="1"/>
  <c r="DH1141" i="1"/>
  <c r="DG1141" i="1"/>
  <c r="DF1141" i="1"/>
  <c r="DE1141" i="1"/>
  <c r="DD1141" i="1"/>
  <c r="DB1141" i="1"/>
  <c r="DA1141" i="1"/>
  <c r="DI1140" i="1"/>
  <c r="DH1140" i="1"/>
  <c r="DG1140" i="1"/>
  <c r="DF1140" i="1"/>
  <c r="DE1140" i="1"/>
  <c r="DD1140" i="1"/>
  <c r="DJ1140" i="1" s="1"/>
  <c r="DB1140" i="1"/>
  <c r="DA1140" i="1"/>
  <c r="DI1139" i="1"/>
  <c r="DH1139" i="1"/>
  <c r="DG1139" i="1"/>
  <c r="DF1139" i="1"/>
  <c r="DE1139" i="1"/>
  <c r="DD1139" i="1"/>
  <c r="DB1139" i="1"/>
  <c r="DA1139" i="1"/>
  <c r="B1139" i="1"/>
  <c r="DJ1138" i="1"/>
  <c r="DI1138" i="1"/>
  <c r="DH1138" i="1"/>
  <c r="DG1138" i="1"/>
  <c r="DF1138" i="1"/>
  <c r="DE1138" i="1"/>
  <c r="DD1138" i="1"/>
  <c r="DB1138" i="1"/>
  <c r="DA1138" i="1"/>
  <c r="DI1137" i="1"/>
  <c r="DH1137" i="1"/>
  <c r="DG1137" i="1"/>
  <c r="DF1137" i="1"/>
  <c r="DE1137" i="1"/>
  <c r="DJ1137" i="1" s="1"/>
  <c r="DD1137" i="1"/>
  <c r="DB1137" i="1"/>
  <c r="DA1137" i="1"/>
  <c r="DI1136" i="1"/>
  <c r="DH1136" i="1"/>
  <c r="DJ1136" i="1" s="1"/>
  <c r="DG1136" i="1"/>
  <c r="DF1136" i="1"/>
  <c r="DE1136" i="1"/>
  <c r="DD1136" i="1"/>
  <c r="DB1136" i="1"/>
  <c r="DA1136" i="1"/>
  <c r="DI1135" i="1"/>
  <c r="DH1135" i="1"/>
  <c r="DG1135" i="1"/>
  <c r="DF1135" i="1"/>
  <c r="DE1135" i="1"/>
  <c r="DD1135" i="1"/>
  <c r="DB1135" i="1"/>
  <c r="DA1135" i="1"/>
  <c r="DI1134" i="1"/>
  <c r="DH1134" i="1"/>
  <c r="DG1134" i="1"/>
  <c r="DF1134" i="1"/>
  <c r="DE1134" i="1"/>
  <c r="DD1134" i="1"/>
  <c r="DB1134" i="1"/>
  <c r="DA1134" i="1"/>
  <c r="DJ1133" i="1"/>
  <c r="DI1133" i="1"/>
  <c r="DH1133" i="1"/>
  <c r="DG1133" i="1"/>
  <c r="DF1133" i="1"/>
  <c r="DE1133" i="1"/>
  <c r="DD1133" i="1"/>
  <c r="DB1133" i="1"/>
  <c r="DA1133" i="1"/>
  <c r="DI1132" i="1"/>
  <c r="DH1132" i="1"/>
  <c r="DG1132" i="1"/>
  <c r="DF1132" i="1"/>
  <c r="DE1132" i="1"/>
  <c r="DJ1132" i="1" s="1"/>
  <c r="DD1132" i="1"/>
  <c r="DB1132" i="1"/>
  <c r="DA1132" i="1"/>
  <c r="DI1130" i="1"/>
  <c r="DH1130" i="1"/>
  <c r="DG1130" i="1"/>
  <c r="DF1130" i="1"/>
  <c r="DE1130" i="1"/>
  <c r="DD1130" i="1"/>
  <c r="DB1130" i="1"/>
  <c r="DA1130" i="1"/>
  <c r="DJ1129" i="1"/>
  <c r="DI1129" i="1"/>
  <c r="DH1129" i="1"/>
  <c r="DG1129" i="1"/>
  <c r="DF1129" i="1"/>
  <c r="DE1129" i="1"/>
  <c r="DD1129" i="1"/>
  <c r="DB1129" i="1"/>
  <c r="DA1129" i="1"/>
  <c r="DI1128" i="1"/>
  <c r="DH1128" i="1"/>
  <c r="DG1128" i="1"/>
  <c r="DF1128" i="1"/>
  <c r="DE1128" i="1"/>
  <c r="DJ1128" i="1" s="1"/>
  <c r="DD1128" i="1"/>
  <c r="DB1128" i="1"/>
  <c r="DA1128" i="1"/>
  <c r="DI1127" i="1"/>
  <c r="DH1127" i="1"/>
  <c r="DG1127" i="1"/>
  <c r="DF1127" i="1"/>
  <c r="DE1127" i="1"/>
  <c r="DD1127" i="1"/>
  <c r="DB1127" i="1"/>
  <c r="DA1127" i="1"/>
  <c r="DI1126" i="1"/>
  <c r="DH1126" i="1"/>
  <c r="DG1126" i="1"/>
  <c r="DF1126" i="1"/>
  <c r="DE1126" i="1"/>
  <c r="DD1126" i="1"/>
  <c r="DB1126" i="1"/>
  <c r="DA1126" i="1"/>
  <c r="DI1125" i="1"/>
  <c r="DH1125" i="1"/>
  <c r="DG1125" i="1"/>
  <c r="DF1125" i="1"/>
  <c r="DE1125" i="1"/>
  <c r="DD1125" i="1"/>
  <c r="DJ1125" i="1" s="1"/>
  <c r="DB1125" i="1"/>
  <c r="DA1125" i="1"/>
  <c r="DI1124" i="1"/>
  <c r="DH1124" i="1"/>
  <c r="DG1124" i="1"/>
  <c r="DF1124" i="1"/>
  <c r="DE1124" i="1"/>
  <c r="DD1124" i="1"/>
  <c r="DB1124" i="1"/>
  <c r="DA1124" i="1"/>
  <c r="DJ1123" i="1"/>
  <c r="DI1123" i="1"/>
  <c r="DH1123" i="1"/>
  <c r="DG1123" i="1"/>
  <c r="DF1123" i="1"/>
  <c r="DE1123" i="1"/>
  <c r="DD1123" i="1"/>
  <c r="DC1123" i="1"/>
  <c r="DB1123" i="1"/>
  <c r="DI1122" i="1"/>
  <c r="DH1122" i="1"/>
  <c r="DG1122" i="1"/>
  <c r="DF1122" i="1"/>
  <c r="DE1122" i="1"/>
  <c r="DD1122" i="1"/>
  <c r="DB1122" i="1"/>
  <c r="DA1122" i="1"/>
  <c r="DI1121" i="1"/>
  <c r="DH1121" i="1"/>
  <c r="DG1121" i="1"/>
  <c r="DF1121" i="1"/>
  <c r="DE1121" i="1"/>
  <c r="DD1121" i="1"/>
  <c r="DB1121" i="1"/>
  <c r="DA1121" i="1"/>
  <c r="DI1120" i="1"/>
  <c r="DH1120" i="1"/>
  <c r="DG1120" i="1"/>
  <c r="DF1120" i="1"/>
  <c r="DE1120" i="1"/>
  <c r="DD1120" i="1"/>
  <c r="DB1120" i="1"/>
  <c r="DA1120" i="1"/>
  <c r="DJ1119" i="1"/>
  <c r="DI1119" i="1"/>
  <c r="DH1119" i="1"/>
  <c r="DG1119" i="1"/>
  <c r="DF1119" i="1"/>
  <c r="DE1119" i="1"/>
  <c r="DD1119" i="1"/>
  <c r="DB1119" i="1"/>
  <c r="DA1119" i="1"/>
  <c r="DI1118" i="1"/>
  <c r="DH1118" i="1"/>
  <c r="DG1118" i="1"/>
  <c r="DF1118" i="1"/>
  <c r="DE1118" i="1"/>
  <c r="DJ1118" i="1" s="1"/>
  <c r="DD1118" i="1"/>
  <c r="DB1118" i="1"/>
  <c r="DA1118" i="1"/>
  <c r="DI1116" i="1"/>
  <c r="DH1116" i="1"/>
  <c r="DG1116" i="1"/>
  <c r="DF1116" i="1"/>
  <c r="DE1116" i="1"/>
  <c r="DD1116" i="1"/>
  <c r="DB1116" i="1"/>
  <c r="DA1116" i="1"/>
  <c r="DI1114" i="1"/>
  <c r="DH1114" i="1"/>
  <c r="DG1114" i="1"/>
  <c r="DF1114" i="1"/>
  <c r="DE1114" i="1"/>
  <c r="DD1114" i="1"/>
  <c r="DJ1114" i="1" s="1"/>
  <c r="DC1114" i="1"/>
  <c r="DB1114" i="1"/>
  <c r="DI1113" i="1"/>
  <c r="DH1113" i="1"/>
  <c r="DG1113" i="1"/>
  <c r="DF1113" i="1"/>
  <c r="DE1113" i="1"/>
  <c r="DD1113" i="1"/>
  <c r="DB1113" i="1"/>
  <c r="DA1113" i="1"/>
  <c r="DJ1112" i="1"/>
  <c r="DI1112" i="1"/>
  <c r="DH1112" i="1"/>
  <c r="DG1112" i="1"/>
  <c r="DF1112" i="1"/>
  <c r="DE1112" i="1"/>
  <c r="DD1112" i="1"/>
  <c r="DB1112" i="1"/>
  <c r="DA1112" i="1"/>
  <c r="DI1110" i="1"/>
  <c r="DH1110" i="1"/>
  <c r="DG1110" i="1"/>
  <c r="DF1110" i="1"/>
  <c r="DE1110" i="1"/>
  <c r="DD1110" i="1"/>
  <c r="DJ1110" i="1" s="1"/>
  <c r="DB1110" i="1"/>
  <c r="DA1110" i="1"/>
  <c r="DI1109" i="1"/>
  <c r="DH1109" i="1"/>
  <c r="DG1109" i="1"/>
  <c r="DF1109" i="1"/>
  <c r="DE1109" i="1"/>
  <c r="DD1109" i="1"/>
  <c r="DB1109" i="1"/>
  <c r="DA1109" i="1"/>
  <c r="DI1108" i="1"/>
  <c r="DH1108" i="1"/>
  <c r="DJ1108" i="1" s="1"/>
  <c r="DG1108" i="1"/>
  <c r="DF1108" i="1"/>
  <c r="DE1108" i="1"/>
  <c r="DD1108" i="1"/>
  <c r="DB1108" i="1"/>
  <c r="DA1108" i="1"/>
  <c r="DI1107" i="1"/>
  <c r="DH1107" i="1"/>
  <c r="DG1107" i="1"/>
  <c r="DF1107" i="1"/>
  <c r="DE1107" i="1"/>
  <c r="DJ1107" i="1" s="1"/>
  <c r="DD1107" i="1"/>
  <c r="DB1107" i="1"/>
  <c r="DA1107" i="1"/>
  <c r="DI1106" i="1"/>
  <c r="DH1106" i="1"/>
  <c r="DG1106" i="1"/>
  <c r="DF1106" i="1"/>
  <c r="DE1106" i="1"/>
  <c r="DJ1106" i="1" s="1"/>
  <c r="DD1106" i="1"/>
  <c r="DB1106" i="1"/>
  <c r="DA1106" i="1"/>
  <c r="DI1105" i="1"/>
  <c r="DH1105" i="1"/>
  <c r="DG1105" i="1"/>
  <c r="DF1105" i="1"/>
  <c r="DE1105" i="1"/>
  <c r="DD1105" i="1"/>
  <c r="DB1105" i="1"/>
  <c r="DA1105" i="1"/>
  <c r="DI1104" i="1"/>
  <c r="DH1104" i="1"/>
  <c r="DG1104" i="1"/>
  <c r="DF1104" i="1"/>
  <c r="DE1104" i="1"/>
  <c r="DD1104" i="1"/>
  <c r="DJ1104" i="1" s="1"/>
  <c r="DB1104" i="1"/>
  <c r="DA1104" i="1"/>
  <c r="DI1103" i="1"/>
  <c r="DH1103" i="1"/>
  <c r="DG1103" i="1"/>
  <c r="DF1103" i="1"/>
  <c r="DJ1103" i="1" s="1"/>
  <c r="DE1103" i="1"/>
  <c r="DD1103" i="1"/>
  <c r="DB1103" i="1"/>
  <c r="DA1103" i="1"/>
  <c r="DJ1102" i="1"/>
  <c r="DI1102" i="1"/>
  <c r="DH1102" i="1"/>
  <c r="DG1102" i="1"/>
  <c r="DF1102" i="1"/>
  <c r="DE1102" i="1"/>
  <c r="DD1102" i="1"/>
  <c r="DB1102" i="1"/>
  <c r="DA1102" i="1"/>
  <c r="DI1101" i="1"/>
  <c r="DH1101" i="1"/>
  <c r="DG1101" i="1"/>
  <c r="DF1101" i="1"/>
  <c r="DE1101" i="1"/>
  <c r="DD1101" i="1"/>
  <c r="DB1101" i="1"/>
  <c r="DA1101" i="1"/>
  <c r="DI1100" i="1"/>
  <c r="DH1100" i="1"/>
  <c r="DG1100" i="1"/>
  <c r="DF1100" i="1"/>
  <c r="DE1100" i="1"/>
  <c r="DD1100" i="1"/>
  <c r="DB1100" i="1"/>
  <c r="DA1100" i="1"/>
  <c r="DJ1099" i="1"/>
  <c r="DI1099" i="1"/>
  <c r="DH1099" i="1"/>
  <c r="DG1099" i="1"/>
  <c r="DF1099" i="1"/>
  <c r="DE1099" i="1"/>
  <c r="DD1099" i="1"/>
  <c r="DC1099" i="1"/>
  <c r="DB1099" i="1"/>
  <c r="DI1098" i="1"/>
  <c r="DH1098" i="1"/>
  <c r="DG1098" i="1"/>
  <c r="DF1098" i="1"/>
  <c r="DE1098" i="1"/>
  <c r="DD1098" i="1"/>
  <c r="DB1098" i="1"/>
  <c r="DA1098" i="1"/>
  <c r="DJ1097" i="1"/>
  <c r="DI1097" i="1"/>
  <c r="DH1097" i="1"/>
  <c r="DG1097" i="1"/>
  <c r="DF1097" i="1"/>
  <c r="DE1097" i="1"/>
  <c r="DD1097" i="1"/>
  <c r="DB1097" i="1"/>
  <c r="DA1097" i="1"/>
  <c r="DI1096" i="1"/>
  <c r="DH1096" i="1"/>
  <c r="DG1096" i="1"/>
  <c r="DF1096" i="1"/>
  <c r="DE1096" i="1"/>
  <c r="DD1096" i="1"/>
  <c r="DJ1096" i="1" s="1"/>
  <c r="DB1096" i="1"/>
  <c r="DA1096" i="1"/>
  <c r="DI1095" i="1"/>
  <c r="DH1095" i="1"/>
  <c r="DG1095" i="1"/>
  <c r="DF1095" i="1"/>
  <c r="DE1095" i="1"/>
  <c r="DD1095" i="1"/>
  <c r="DB1095" i="1"/>
  <c r="DA1095" i="1"/>
  <c r="DJ1091" i="1"/>
  <c r="DI1091" i="1"/>
  <c r="DH1091" i="1"/>
  <c r="DG1091" i="1"/>
  <c r="DF1091" i="1"/>
  <c r="DE1091" i="1"/>
  <c r="DD1091" i="1"/>
  <c r="DB1091" i="1"/>
  <c r="DA1091" i="1"/>
  <c r="DI1090" i="1"/>
  <c r="DH1090" i="1"/>
  <c r="DG1090" i="1"/>
  <c r="DF1090" i="1"/>
  <c r="DE1090" i="1"/>
  <c r="DJ1090" i="1" s="1"/>
  <c r="DD1090" i="1"/>
  <c r="DB1090" i="1"/>
  <c r="DA1090" i="1"/>
  <c r="DI1088" i="1"/>
  <c r="DH1088" i="1"/>
  <c r="DG1088" i="1"/>
  <c r="DF1088" i="1"/>
  <c r="DE1088" i="1"/>
  <c r="DD1088" i="1"/>
  <c r="DB1088" i="1"/>
  <c r="DA1088" i="1"/>
  <c r="DI1087" i="1"/>
  <c r="DH1087" i="1"/>
  <c r="DG1087" i="1"/>
  <c r="DF1087" i="1"/>
  <c r="DE1087" i="1"/>
  <c r="DD1087" i="1"/>
  <c r="DB1087" i="1"/>
  <c r="DA1087" i="1"/>
  <c r="DJ1086" i="1"/>
  <c r="DI1086" i="1"/>
  <c r="DH1086" i="1"/>
  <c r="DG1086" i="1"/>
  <c r="DF1086" i="1"/>
  <c r="DE1086" i="1"/>
  <c r="DD1086" i="1"/>
  <c r="DB1086" i="1"/>
  <c r="DA1086" i="1"/>
  <c r="DI1084" i="1"/>
  <c r="DH1084" i="1"/>
  <c r="DG1084" i="1"/>
  <c r="DF1084" i="1"/>
  <c r="DE1084" i="1"/>
  <c r="DJ1084" i="1" s="1"/>
  <c r="DD1084" i="1"/>
  <c r="DB1084" i="1"/>
  <c r="DA1084" i="1"/>
  <c r="DI1083" i="1"/>
  <c r="DH1083" i="1"/>
  <c r="DG1083" i="1"/>
  <c r="DF1083" i="1"/>
  <c r="DE1083" i="1"/>
  <c r="DD1083" i="1"/>
  <c r="DB1083" i="1"/>
  <c r="DA1083" i="1"/>
  <c r="DJ1082" i="1"/>
  <c r="DI1082" i="1"/>
  <c r="DH1082" i="1"/>
  <c r="DG1082" i="1"/>
  <c r="DF1082" i="1"/>
  <c r="DE1082" i="1"/>
  <c r="DD1082" i="1"/>
  <c r="DB1082" i="1"/>
  <c r="DA1082" i="1"/>
  <c r="DI1081" i="1"/>
  <c r="DH1081" i="1"/>
  <c r="DG1081" i="1"/>
  <c r="DF1081" i="1"/>
  <c r="DE1081" i="1"/>
  <c r="DJ1081" i="1" s="1"/>
  <c r="DD1081" i="1"/>
  <c r="DB1081" i="1"/>
  <c r="DA1081" i="1"/>
  <c r="DI1080" i="1"/>
  <c r="DH1080" i="1"/>
  <c r="DJ1080" i="1" s="1"/>
  <c r="DG1080" i="1"/>
  <c r="DF1080" i="1"/>
  <c r="DE1080" i="1"/>
  <c r="DD1080" i="1"/>
  <c r="DC1080" i="1"/>
  <c r="DB1080" i="1"/>
  <c r="DI1079" i="1"/>
  <c r="DH1079" i="1"/>
  <c r="DG1079" i="1"/>
  <c r="DF1079" i="1"/>
  <c r="DE1079" i="1"/>
  <c r="DD1079" i="1"/>
  <c r="DJ1079" i="1" s="1"/>
  <c r="DB1079" i="1"/>
  <c r="DA1079" i="1"/>
  <c r="DI1078" i="1"/>
  <c r="DH1078" i="1"/>
  <c r="DG1078" i="1"/>
  <c r="DF1078" i="1"/>
  <c r="DE1078" i="1"/>
  <c r="DD1078" i="1"/>
  <c r="DB1078" i="1"/>
  <c r="DA1078" i="1"/>
  <c r="DI1076" i="1"/>
  <c r="DH1076" i="1"/>
  <c r="DG1076" i="1"/>
  <c r="DF1076" i="1"/>
  <c r="DE1076" i="1"/>
  <c r="DD1076" i="1"/>
  <c r="DJ1076" i="1" s="1"/>
  <c r="DB1076" i="1"/>
  <c r="DA1076" i="1"/>
  <c r="DI1075" i="1"/>
  <c r="DH1075" i="1"/>
  <c r="DG1075" i="1"/>
  <c r="DF1075" i="1"/>
  <c r="DE1075" i="1"/>
  <c r="DD1075" i="1"/>
  <c r="DB1075" i="1"/>
  <c r="DA1075" i="1"/>
  <c r="DJ1074" i="1"/>
  <c r="DI1074" i="1"/>
  <c r="DH1074" i="1"/>
  <c r="DG1074" i="1"/>
  <c r="DF1074" i="1"/>
  <c r="DE1074" i="1"/>
  <c r="DD1074" i="1"/>
  <c r="DB1074" i="1"/>
  <c r="DA1074" i="1"/>
  <c r="DI1073" i="1"/>
  <c r="DH1073" i="1"/>
  <c r="DG1073" i="1"/>
  <c r="DF1073" i="1"/>
  <c r="DE1073" i="1"/>
  <c r="DD1073" i="1"/>
  <c r="DJ1073" i="1" s="1"/>
  <c r="DB1073" i="1"/>
  <c r="DA1073" i="1"/>
  <c r="DI1072" i="1"/>
  <c r="DH1072" i="1"/>
  <c r="DG1072" i="1"/>
  <c r="DF1072" i="1"/>
  <c r="DE1072" i="1"/>
  <c r="DD1072" i="1"/>
  <c r="DC1072" i="1"/>
  <c r="DB1072" i="1"/>
  <c r="DJ1071" i="1"/>
  <c r="DI1071" i="1"/>
  <c r="DH1071" i="1"/>
  <c r="DG1071" i="1"/>
  <c r="DF1071" i="1"/>
  <c r="DE1071" i="1"/>
  <c r="DD1071" i="1"/>
  <c r="DB1071" i="1"/>
  <c r="DA1071" i="1"/>
  <c r="DI1070" i="1"/>
  <c r="DH1070" i="1"/>
  <c r="DG1070" i="1"/>
  <c r="DF1070" i="1"/>
  <c r="DE1070" i="1"/>
  <c r="DD1070" i="1"/>
  <c r="DB1070" i="1"/>
  <c r="DA1070" i="1"/>
  <c r="DI1069" i="1"/>
  <c r="DH1069" i="1"/>
  <c r="DG1069" i="1"/>
  <c r="DF1069" i="1"/>
  <c r="DE1069" i="1"/>
  <c r="DD1069" i="1"/>
  <c r="DC1069" i="1"/>
  <c r="DB1069" i="1"/>
  <c r="DI1067" i="1"/>
  <c r="DH1067" i="1"/>
  <c r="DG1067" i="1"/>
  <c r="DF1067" i="1"/>
  <c r="DE1067" i="1"/>
  <c r="DD1067" i="1"/>
  <c r="DJ1067" i="1" s="1"/>
  <c r="DB1067" i="1"/>
  <c r="DA1067" i="1"/>
  <c r="DI1066" i="1"/>
  <c r="DH1066" i="1"/>
  <c r="DG1066" i="1"/>
  <c r="DF1066" i="1"/>
  <c r="DE1066" i="1"/>
  <c r="DD1066" i="1"/>
  <c r="DB1066" i="1"/>
  <c r="DA1066" i="1"/>
  <c r="DI1065" i="1"/>
  <c r="DJ1065" i="1" s="1"/>
  <c r="DH1065" i="1"/>
  <c r="DG1065" i="1"/>
  <c r="DF1065" i="1"/>
  <c r="DE1065" i="1"/>
  <c r="DD1065" i="1"/>
  <c r="DB1065" i="1"/>
  <c r="DA1065" i="1"/>
  <c r="DI1064" i="1"/>
  <c r="DH1064" i="1"/>
  <c r="DG1064" i="1"/>
  <c r="DF1064" i="1"/>
  <c r="DE1064" i="1"/>
  <c r="DD1064" i="1"/>
  <c r="DJ1064" i="1" s="1"/>
  <c r="DB1064" i="1"/>
  <c r="DA1064" i="1"/>
  <c r="DI1063" i="1"/>
  <c r="DH1063" i="1"/>
  <c r="DG1063" i="1"/>
  <c r="DF1063" i="1"/>
  <c r="DE1063" i="1"/>
  <c r="DD1063" i="1"/>
  <c r="DB1063" i="1"/>
  <c r="DA1063" i="1"/>
  <c r="DJ1062" i="1"/>
  <c r="DI1062" i="1"/>
  <c r="DH1062" i="1"/>
  <c r="DG1062" i="1"/>
  <c r="DF1062" i="1"/>
  <c r="DE1062" i="1"/>
  <c r="DD1062" i="1"/>
  <c r="DB1062" i="1"/>
  <c r="DA1062" i="1"/>
  <c r="DI1061" i="1"/>
  <c r="DH1061" i="1"/>
  <c r="DG1061" i="1"/>
  <c r="DF1061" i="1"/>
  <c r="DE1061" i="1"/>
  <c r="DD1061" i="1"/>
  <c r="DJ1061" i="1" s="1"/>
  <c r="DB1061" i="1"/>
  <c r="DA1061" i="1"/>
  <c r="DI1060" i="1"/>
  <c r="DH1060" i="1"/>
  <c r="DG1060" i="1"/>
  <c r="DF1060" i="1"/>
  <c r="DJ1060" i="1" s="1"/>
  <c r="DE1060" i="1"/>
  <c r="DD1060" i="1"/>
  <c r="DB1060" i="1"/>
  <c r="DA1060" i="1"/>
  <c r="DJ1059" i="1"/>
  <c r="DI1059" i="1"/>
  <c r="DH1059" i="1"/>
  <c r="DG1059" i="1"/>
  <c r="DF1059" i="1"/>
  <c r="DE1059" i="1"/>
  <c r="DD1059" i="1"/>
  <c r="DB1059" i="1"/>
  <c r="DA1059" i="1"/>
  <c r="DI1058" i="1"/>
  <c r="DH1058" i="1"/>
  <c r="DG1058" i="1"/>
  <c r="DF1058" i="1"/>
  <c r="DE1058" i="1"/>
  <c r="DD1058" i="1"/>
  <c r="DJ1058" i="1" s="1"/>
  <c r="DB1058" i="1"/>
  <c r="DA1058" i="1"/>
  <c r="DI1057" i="1"/>
  <c r="DH1057" i="1"/>
  <c r="DG1057" i="1"/>
  <c r="DF1057" i="1"/>
  <c r="DE1057" i="1"/>
  <c r="DD1057" i="1"/>
  <c r="DB1057" i="1"/>
  <c r="DA1057" i="1"/>
  <c r="DJ1055" i="1"/>
  <c r="DI1055" i="1"/>
  <c r="DH1055" i="1"/>
  <c r="DG1055" i="1"/>
  <c r="DF1055" i="1"/>
  <c r="DE1055" i="1"/>
  <c r="DD1055" i="1"/>
  <c r="DB1055" i="1"/>
  <c r="DA1055" i="1"/>
  <c r="DI1054" i="1"/>
  <c r="DH1054" i="1"/>
  <c r="DG1054" i="1"/>
  <c r="DF1054" i="1"/>
  <c r="DE1054" i="1"/>
  <c r="DJ1054" i="1" s="1"/>
  <c r="DD1054" i="1"/>
  <c r="DB1054" i="1"/>
  <c r="DA1054" i="1"/>
  <c r="DI1053" i="1"/>
  <c r="DH1053" i="1"/>
  <c r="DG1053" i="1"/>
  <c r="DF1053" i="1"/>
  <c r="DE1053" i="1"/>
  <c r="DJ1053" i="1" s="1"/>
  <c r="DD1053" i="1"/>
  <c r="DB1053" i="1"/>
  <c r="DA1053" i="1"/>
  <c r="DI1052" i="1"/>
  <c r="DH1052" i="1"/>
  <c r="DG1052" i="1"/>
  <c r="DF1052" i="1"/>
  <c r="DE1052" i="1"/>
  <c r="DD1052" i="1"/>
  <c r="DB1052" i="1"/>
  <c r="DA1052" i="1"/>
  <c r="DI1051" i="1"/>
  <c r="DH1051" i="1"/>
  <c r="DG1051" i="1"/>
  <c r="DF1051" i="1"/>
  <c r="DJ1051" i="1" s="1"/>
  <c r="DE1051" i="1"/>
  <c r="DD1051" i="1"/>
  <c r="DB1051" i="1"/>
  <c r="DA1051" i="1"/>
  <c r="DI1050" i="1"/>
  <c r="DH1050" i="1"/>
  <c r="DG1050" i="1"/>
  <c r="DF1050" i="1"/>
  <c r="DE1050" i="1"/>
  <c r="DD1050" i="1"/>
  <c r="DB1050" i="1"/>
  <c r="DA1050" i="1"/>
  <c r="DI1049" i="1"/>
  <c r="DH1049" i="1"/>
  <c r="DG1049" i="1"/>
  <c r="DF1049" i="1"/>
  <c r="DE1049" i="1"/>
  <c r="DD1049" i="1"/>
  <c r="DB1049" i="1"/>
  <c r="DA1049" i="1"/>
  <c r="DI1048" i="1"/>
  <c r="DH1048" i="1"/>
  <c r="DG1048" i="1"/>
  <c r="DF1048" i="1"/>
  <c r="DE1048" i="1"/>
  <c r="DD1048" i="1"/>
  <c r="DJ1048" i="1" s="1"/>
  <c r="DB1048" i="1"/>
  <c r="DA1048" i="1"/>
  <c r="DI1046" i="1"/>
  <c r="DH1046" i="1"/>
  <c r="DG1046" i="1"/>
  <c r="DF1046" i="1"/>
  <c r="DE1046" i="1"/>
  <c r="DD1046" i="1"/>
  <c r="DB1046" i="1"/>
  <c r="DA1046" i="1"/>
  <c r="DI1045" i="1"/>
  <c r="DJ1045" i="1" s="1"/>
  <c r="DH1045" i="1"/>
  <c r="DG1045" i="1"/>
  <c r="DF1045" i="1"/>
  <c r="DE1045" i="1"/>
  <c r="DD1045" i="1"/>
  <c r="DB1045" i="1"/>
  <c r="DA1045" i="1"/>
  <c r="DI1044" i="1"/>
  <c r="DH1044" i="1"/>
  <c r="DG1044" i="1"/>
  <c r="DF1044" i="1"/>
  <c r="DE1044" i="1"/>
  <c r="DD1044" i="1"/>
  <c r="DJ1044" i="1" s="1"/>
  <c r="DB1044" i="1"/>
  <c r="DA1044" i="1"/>
  <c r="DI1043" i="1"/>
  <c r="DH1043" i="1"/>
  <c r="DG1043" i="1"/>
  <c r="DF1043" i="1"/>
  <c r="DE1043" i="1"/>
  <c r="DD1043" i="1"/>
  <c r="DB1043" i="1"/>
  <c r="DA1043" i="1"/>
  <c r="DI1041" i="1"/>
  <c r="DJ1041" i="1" s="1"/>
  <c r="DH1041" i="1"/>
  <c r="DG1041" i="1"/>
  <c r="DF1041" i="1"/>
  <c r="DE1041" i="1"/>
  <c r="DD1041" i="1"/>
  <c r="DB1041" i="1"/>
  <c r="DA1041" i="1"/>
  <c r="DI1040" i="1"/>
  <c r="DH1040" i="1"/>
  <c r="DG1040" i="1"/>
  <c r="DF1040" i="1"/>
  <c r="DE1040" i="1"/>
  <c r="DD1040" i="1"/>
  <c r="DJ1040" i="1" s="1"/>
  <c r="DB1040" i="1"/>
  <c r="DA1040" i="1"/>
  <c r="DI1036" i="1"/>
  <c r="DH1036" i="1"/>
  <c r="DG1036" i="1"/>
  <c r="DF1036" i="1"/>
  <c r="DE1036" i="1"/>
  <c r="DD1036" i="1"/>
  <c r="DC1036" i="1"/>
  <c r="DB1036" i="1"/>
  <c r="DI1035" i="1"/>
  <c r="DH1035" i="1"/>
  <c r="DG1035" i="1"/>
  <c r="DF1035" i="1"/>
  <c r="DE1035" i="1"/>
  <c r="DJ1035" i="1" s="1"/>
  <c r="DD1035" i="1"/>
  <c r="DB1035" i="1"/>
  <c r="DA1035" i="1"/>
  <c r="DI1033" i="1"/>
  <c r="DH1033" i="1"/>
  <c r="DG1033" i="1"/>
  <c r="DF1033" i="1"/>
  <c r="DE1033" i="1"/>
  <c r="DD1033" i="1"/>
  <c r="DB1033" i="1"/>
  <c r="DA1033" i="1"/>
  <c r="DJ1031" i="1"/>
  <c r="DI1031" i="1"/>
  <c r="DH1031" i="1"/>
  <c r="DG1031" i="1"/>
  <c r="DF1031" i="1"/>
  <c r="DE1031" i="1"/>
  <c r="DD1031" i="1"/>
  <c r="DB1031" i="1"/>
  <c r="DA1031" i="1"/>
  <c r="DI1030" i="1"/>
  <c r="DH1030" i="1"/>
  <c r="DG1030" i="1"/>
  <c r="DF1030" i="1"/>
  <c r="DE1030" i="1"/>
  <c r="DJ1030" i="1" s="1"/>
  <c r="DD1030" i="1"/>
  <c r="DB1030" i="1"/>
  <c r="DA1030" i="1"/>
  <c r="DI1029" i="1"/>
  <c r="DH1029" i="1"/>
  <c r="DG1029" i="1"/>
  <c r="DF1029" i="1"/>
  <c r="DE1029" i="1"/>
  <c r="DD1029" i="1"/>
  <c r="DB1029" i="1"/>
  <c r="DA1029" i="1"/>
  <c r="DJ1028" i="1"/>
  <c r="DI1028" i="1"/>
  <c r="DH1028" i="1"/>
  <c r="DG1028" i="1"/>
  <c r="DF1028" i="1"/>
  <c r="DE1028" i="1"/>
  <c r="DD1028" i="1"/>
  <c r="DB1028" i="1"/>
  <c r="DA1028" i="1"/>
  <c r="DI1027" i="1"/>
  <c r="DH1027" i="1"/>
  <c r="DG1027" i="1"/>
  <c r="DF1027" i="1"/>
  <c r="DE1027" i="1"/>
  <c r="DJ1027" i="1" s="1"/>
  <c r="DD1027" i="1"/>
  <c r="DB1027" i="1"/>
  <c r="DA1027" i="1"/>
  <c r="DI1026" i="1"/>
  <c r="DH1026" i="1"/>
  <c r="DG1026" i="1"/>
  <c r="DF1026" i="1"/>
  <c r="DE1026" i="1"/>
  <c r="DD1026" i="1"/>
  <c r="DB1026" i="1"/>
  <c r="DA1026" i="1"/>
  <c r="DJ1024" i="1"/>
  <c r="DI1024" i="1"/>
  <c r="DH1024" i="1"/>
  <c r="DG1024" i="1"/>
  <c r="DF1024" i="1"/>
  <c r="DE1024" i="1"/>
  <c r="DD1024" i="1"/>
  <c r="DB1024" i="1"/>
  <c r="DA1024" i="1"/>
  <c r="DI1023" i="1"/>
  <c r="DH1023" i="1"/>
  <c r="DG1023" i="1"/>
  <c r="DF1023" i="1"/>
  <c r="DE1023" i="1"/>
  <c r="DD1023" i="1"/>
  <c r="DB1023" i="1"/>
  <c r="DA1023" i="1"/>
  <c r="DI1022" i="1"/>
  <c r="DH1022" i="1"/>
  <c r="DG1022" i="1"/>
  <c r="DF1022" i="1"/>
  <c r="DE1022" i="1"/>
  <c r="DD1022" i="1"/>
  <c r="DB1022" i="1"/>
  <c r="DA1022" i="1"/>
  <c r="DJ1020" i="1"/>
  <c r="DI1020" i="1"/>
  <c r="DH1020" i="1"/>
  <c r="DG1020" i="1"/>
  <c r="DF1020" i="1"/>
  <c r="DE1020" i="1"/>
  <c r="DD1020" i="1"/>
  <c r="DB1020" i="1"/>
  <c r="DA1020" i="1"/>
  <c r="DI1019" i="1"/>
  <c r="DH1019" i="1"/>
  <c r="DG1019" i="1"/>
  <c r="DF1019" i="1"/>
  <c r="DE1019" i="1"/>
  <c r="DD1019" i="1"/>
  <c r="DB1019" i="1"/>
  <c r="DA1019" i="1"/>
  <c r="DI1018" i="1"/>
  <c r="DH1018" i="1"/>
  <c r="DG1018" i="1"/>
  <c r="DF1018" i="1"/>
  <c r="DE1018" i="1"/>
  <c r="DD1018" i="1"/>
  <c r="DB1018" i="1"/>
  <c r="DA1018" i="1"/>
  <c r="DJ1017" i="1"/>
  <c r="DI1017" i="1"/>
  <c r="DH1017" i="1"/>
  <c r="DG1017" i="1"/>
  <c r="DF1017" i="1"/>
  <c r="DE1017" i="1"/>
  <c r="DD1017" i="1"/>
  <c r="DB1017" i="1"/>
  <c r="DA1017" i="1"/>
  <c r="DI1014" i="1"/>
  <c r="DH1014" i="1"/>
  <c r="DG1014" i="1"/>
  <c r="DF1014" i="1"/>
  <c r="DE1014" i="1"/>
  <c r="DJ1014" i="1" s="1"/>
  <c r="DD1014" i="1"/>
  <c r="DB1014" i="1"/>
  <c r="DA1014" i="1"/>
  <c r="DI1013" i="1"/>
  <c r="DH1013" i="1"/>
  <c r="DG1013" i="1"/>
  <c r="DF1013" i="1"/>
  <c r="DE1013" i="1"/>
  <c r="DD1013" i="1"/>
  <c r="DB1013" i="1"/>
  <c r="DA1013" i="1"/>
  <c r="DI1011" i="1"/>
  <c r="DH1011" i="1"/>
  <c r="DG1011" i="1"/>
  <c r="DF1011" i="1"/>
  <c r="DE1011" i="1"/>
  <c r="DD1011" i="1"/>
  <c r="DB1011" i="1"/>
  <c r="DA1011" i="1"/>
  <c r="DI1010" i="1"/>
  <c r="DH1010" i="1"/>
  <c r="DG1010" i="1"/>
  <c r="DF1010" i="1"/>
  <c r="DJ1010" i="1" s="1"/>
  <c r="DE1010" i="1"/>
  <c r="DD1010" i="1"/>
  <c r="DB1010" i="1"/>
  <c r="DA1010" i="1"/>
  <c r="DI1009" i="1"/>
  <c r="DH1009" i="1"/>
  <c r="DG1009" i="1"/>
  <c r="DF1009" i="1"/>
  <c r="DE1009" i="1"/>
  <c r="DJ1009" i="1" s="1"/>
  <c r="DD1009" i="1"/>
  <c r="DB1009" i="1"/>
  <c r="DA1009" i="1"/>
  <c r="DI1008" i="1"/>
  <c r="DH1008" i="1"/>
  <c r="DG1008" i="1"/>
  <c r="DF1008" i="1"/>
  <c r="DE1008" i="1"/>
  <c r="DD1008" i="1"/>
  <c r="DB1008" i="1"/>
  <c r="DA1008" i="1"/>
  <c r="DI1007" i="1"/>
  <c r="DH1007" i="1"/>
  <c r="DG1007" i="1"/>
  <c r="DF1007" i="1"/>
  <c r="DE1007" i="1"/>
  <c r="DD1007" i="1"/>
  <c r="DJ1007" i="1" s="1"/>
  <c r="DB1007" i="1"/>
  <c r="DA1007" i="1"/>
  <c r="DI1006" i="1"/>
  <c r="DH1006" i="1"/>
  <c r="DG1006" i="1"/>
  <c r="DF1006" i="1"/>
  <c r="DE1006" i="1"/>
  <c r="DJ1006" i="1" s="1"/>
  <c r="DD1006" i="1"/>
  <c r="DB1006" i="1"/>
  <c r="DA1006" i="1"/>
  <c r="DI1005" i="1"/>
  <c r="DJ1005" i="1" s="1"/>
  <c r="DH1005" i="1"/>
  <c r="DG1005" i="1"/>
  <c r="DF1005" i="1"/>
  <c r="DE1005" i="1"/>
  <c r="DD1005" i="1"/>
  <c r="DB1005" i="1"/>
  <c r="DA1005" i="1"/>
  <c r="DI1004" i="1"/>
  <c r="DH1004" i="1"/>
  <c r="DG1004" i="1"/>
  <c r="DF1004" i="1"/>
  <c r="DE1004" i="1"/>
  <c r="DD1004" i="1"/>
  <c r="DJ1004" i="1" s="1"/>
  <c r="DB1004" i="1"/>
  <c r="DA1004" i="1"/>
  <c r="B1004" i="1"/>
  <c r="DI1003" i="1"/>
  <c r="DH1003" i="1"/>
  <c r="DG1003" i="1"/>
  <c r="DF1003" i="1"/>
  <c r="DE1003" i="1"/>
  <c r="DD1003" i="1"/>
  <c r="DB1003" i="1"/>
  <c r="DA1003" i="1"/>
  <c r="DI1002" i="1"/>
  <c r="DH1002" i="1"/>
  <c r="DG1002" i="1"/>
  <c r="DF1002" i="1"/>
  <c r="DE1002" i="1"/>
  <c r="DD1002" i="1"/>
  <c r="DJ1002" i="1" s="1"/>
  <c r="DB1002" i="1"/>
  <c r="DA1002" i="1"/>
  <c r="DI1001" i="1"/>
  <c r="DH1001" i="1"/>
  <c r="DG1001" i="1"/>
  <c r="DF1001" i="1"/>
  <c r="DE1001" i="1"/>
  <c r="DD1001" i="1"/>
  <c r="DB1001" i="1"/>
  <c r="DA1001" i="1"/>
  <c r="DJ1000" i="1"/>
  <c r="DI1000" i="1"/>
  <c r="DH1000" i="1"/>
  <c r="DG1000" i="1"/>
  <c r="DF1000" i="1"/>
  <c r="DE1000" i="1"/>
  <c r="DD1000" i="1"/>
  <c r="DB1000" i="1"/>
  <c r="DA1000" i="1"/>
  <c r="DI999" i="1"/>
  <c r="DH999" i="1"/>
  <c r="DG999" i="1"/>
  <c r="DF999" i="1"/>
  <c r="DE999" i="1"/>
  <c r="DD999" i="1"/>
  <c r="DJ999" i="1" s="1"/>
  <c r="DB999" i="1"/>
  <c r="DA999" i="1"/>
  <c r="DI998" i="1"/>
  <c r="DH998" i="1"/>
  <c r="DG998" i="1"/>
  <c r="DF998" i="1"/>
  <c r="DE998" i="1"/>
  <c r="DD998" i="1"/>
  <c r="DB998" i="1"/>
  <c r="DA998" i="1"/>
  <c r="B998" i="1"/>
  <c r="DJ997" i="1"/>
  <c r="DI997" i="1"/>
  <c r="DH997" i="1"/>
  <c r="DG997" i="1"/>
  <c r="DF997" i="1"/>
  <c r="DE997" i="1"/>
  <c r="DD997" i="1"/>
  <c r="DB997" i="1"/>
  <c r="DA997" i="1"/>
  <c r="DI994" i="1"/>
  <c r="DH994" i="1"/>
  <c r="DG994" i="1"/>
  <c r="DF994" i="1"/>
  <c r="DE994" i="1"/>
  <c r="DJ994" i="1" s="1"/>
  <c r="DD994" i="1"/>
  <c r="DB994" i="1"/>
  <c r="DA994" i="1"/>
  <c r="DI993" i="1"/>
  <c r="DH993" i="1"/>
  <c r="DJ993" i="1" s="1"/>
  <c r="DG993" i="1"/>
  <c r="DF993" i="1"/>
  <c r="DE993" i="1"/>
  <c r="DD993" i="1"/>
  <c r="DB993" i="1"/>
  <c r="DA993" i="1"/>
  <c r="DI992" i="1"/>
  <c r="DH992" i="1"/>
  <c r="DG992" i="1"/>
  <c r="DF992" i="1"/>
  <c r="DE992" i="1"/>
  <c r="DD992" i="1"/>
  <c r="DJ992" i="1" s="1"/>
  <c r="DB992" i="1"/>
  <c r="DA992" i="1"/>
  <c r="DI991" i="1"/>
  <c r="DH991" i="1"/>
  <c r="DG991" i="1"/>
  <c r="DF991" i="1"/>
  <c r="DE991" i="1"/>
  <c r="DD991" i="1"/>
  <c r="DB991" i="1"/>
  <c r="DA991" i="1"/>
  <c r="DI990" i="1"/>
  <c r="DJ990" i="1" s="1"/>
  <c r="DH990" i="1"/>
  <c r="DG990" i="1"/>
  <c r="DF990" i="1"/>
  <c r="DE990" i="1"/>
  <c r="DD990" i="1"/>
  <c r="DB990" i="1"/>
  <c r="DA990" i="1"/>
  <c r="DI989" i="1"/>
  <c r="DH989" i="1"/>
  <c r="DG989" i="1"/>
  <c r="DF989" i="1"/>
  <c r="DE989" i="1"/>
  <c r="DD989" i="1"/>
  <c r="DB989" i="1"/>
  <c r="DA989" i="1"/>
  <c r="DI988" i="1"/>
  <c r="DH988" i="1"/>
  <c r="DG988" i="1"/>
  <c r="DF988" i="1"/>
  <c r="DE988" i="1"/>
  <c r="DD988" i="1"/>
  <c r="DB988" i="1"/>
  <c r="DA988" i="1"/>
  <c r="DI986" i="1"/>
  <c r="DH986" i="1"/>
  <c r="DG986" i="1"/>
  <c r="DF986" i="1"/>
  <c r="DE986" i="1"/>
  <c r="DD986" i="1"/>
  <c r="DJ986" i="1" s="1"/>
  <c r="DB986" i="1"/>
  <c r="DA986" i="1"/>
  <c r="DI985" i="1"/>
  <c r="DH985" i="1"/>
  <c r="DG985" i="1"/>
  <c r="DF985" i="1"/>
  <c r="DE985" i="1"/>
  <c r="DD985" i="1"/>
  <c r="DB985" i="1"/>
  <c r="DA985" i="1"/>
  <c r="B985" i="1"/>
  <c r="DJ984" i="1"/>
  <c r="DI984" i="1"/>
  <c r="DH984" i="1"/>
  <c r="DG984" i="1"/>
  <c r="DF984" i="1"/>
  <c r="DE984" i="1"/>
  <c r="DD984" i="1"/>
  <c r="DB984" i="1"/>
  <c r="DA984" i="1"/>
  <c r="DI983" i="1"/>
  <c r="DH983" i="1"/>
  <c r="DG983" i="1"/>
  <c r="DF983" i="1"/>
  <c r="DE983" i="1"/>
  <c r="DD983" i="1"/>
  <c r="DB983" i="1"/>
  <c r="DA983" i="1"/>
  <c r="DI982" i="1"/>
  <c r="DH982" i="1"/>
  <c r="DG982" i="1"/>
  <c r="DF982" i="1"/>
  <c r="DE982" i="1"/>
  <c r="DD982" i="1"/>
  <c r="DB982" i="1"/>
  <c r="DA982" i="1"/>
  <c r="DJ981" i="1"/>
  <c r="DI981" i="1"/>
  <c r="DH981" i="1"/>
  <c r="DG981" i="1"/>
  <c r="DF981" i="1"/>
  <c r="DE981" i="1"/>
  <c r="DD981" i="1"/>
  <c r="DB981" i="1"/>
  <c r="DA981" i="1"/>
  <c r="DI980" i="1"/>
  <c r="DH980" i="1"/>
  <c r="DG980" i="1"/>
  <c r="DF980" i="1"/>
  <c r="DE980" i="1"/>
  <c r="DD980" i="1"/>
  <c r="DJ980" i="1" s="1"/>
  <c r="DB980" i="1"/>
  <c r="DA980" i="1"/>
  <c r="B980" i="1"/>
  <c r="DI979" i="1"/>
  <c r="DH979" i="1"/>
  <c r="DG979" i="1"/>
  <c r="DJ979" i="1" s="1"/>
  <c r="DF979" i="1"/>
  <c r="DE979" i="1"/>
  <c r="DD979" i="1"/>
  <c r="DB979" i="1"/>
  <c r="DA979" i="1"/>
  <c r="DJ978" i="1"/>
  <c r="DI978" i="1"/>
  <c r="DH978" i="1"/>
  <c r="DG978" i="1"/>
  <c r="DF978" i="1"/>
  <c r="DE978" i="1"/>
  <c r="DD978" i="1"/>
  <c r="DB978" i="1"/>
  <c r="DA978" i="1"/>
  <c r="DI977" i="1"/>
  <c r="DH977" i="1"/>
  <c r="DG977" i="1"/>
  <c r="DF977" i="1"/>
  <c r="DE977" i="1"/>
  <c r="DD977" i="1"/>
  <c r="DJ977" i="1" s="1"/>
  <c r="DB977" i="1"/>
  <c r="DA977" i="1"/>
  <c r="DI976" i="1"/>
  <c r="DH976" i="1"/>
  <c r="DG976" i="1"/>
  <c r="DF976" i="1"/>
  <c r="DE976" i="1"/>
  <c r="DD976" i="1"/>
  <c r="DB976" i="1"/>
  <c r="DA976" i="1"/>
  <c r="B976" i="1"/>
  <c r="DI975" i="1"/>
  <c r="DH975" i="1"/>
  <c r="DG975" i="1"/>
  <c r="DF975" i="1"/>
  <c r="DE975" i="1"/>
  <c r="DD975" i="1"/>
  <c r="DJ975" i="1" s="1"/>
  <c r="DB975" i="1"/>
  <c r="DA975" i="1"/>
  <c r="DI972" i="1"/>
  <c r="DH972" i="1"/>
  <c r="DG972" i="1"/>
  <c r="DF972" i="1"/>
  <c r="DJ972" i="1" s="1"/>
  <c r="DE972" i="1"/>
  <c r="DD972" i="1"/>
  <c r="DB972" i="1"/>
  <c r="DA972" i="1"/>
  <c r="DI970" i="1"/>
  <c r="DJ970" i="1" s="1"/>
  <c r="DH970" i="1"/>
  <c r="DG970" i="1"/>
  <c r="DF970" i="1"/>
  <c r="DE970" i="1"/>
  <c r="DD970" i="1"/>
  <c r="DB970" i="1"/>
  <c r="DA970" i="1"/>
  <c r="DI969" i="1"/>
  <c r="DH969" i="1"/>
  <c r="DG969" i="1"/>
  <c r="DF969" i="1"/>
  <c r="DE969" i="1"/>
  <c r="DD969" i="1"/>
  <c r="DJ969" i="1" s="1"/>
  <c r="DB969" i="1"/>
  <c r="DA969" i="1"/>
  <c r="DI968" i="1"/>
  <c r="DH968" i="1"/>
  <c r="DG968" i="1"/>
  <c r="DF968" i="1"/>
  <c r="DE968" i="1"/>
  <c r="DD968" i="1"/>
  <c r="DB968" i="1"/>
  <c r="DA968" i="1"/>
  <c r="DI967" i="1"/>
  <c r="DH967" i="1"/>
  <c r="DG967" i="1"/>
  <c r="DF967" i="1"/>
  <c r="DE967" i="1"/>
  <c r="DD967" i="1"/>
  <c r="DJ967" i="1" s="1"/>
  <c r="DB967" i="1"/>
  <c r="DA967" i="1"/>
  <c r="DI966" i="1"/>
  <c r="DH966" i="1"/>
  <c r="DG966" i="1"/>
  <c r="DF966" i="1"/>
  <c r="DE966" i="1"/>
  <c r="DD966" i="1"/>
  <c r="DB966" i="1"/>
  <c r="DA966" i="1"/>
  <c r="DJ965" i="1"/>
  <c r="DI965" i="1"/>
  <c r="DH965" i="1"/>
  <c r="DG965" i="1"/>
  <c r="DF965" i="1"/>
  <c r="DE965" i="1"/>
  <c r="DD965" i="1"/>
  <c r="DB965" i="1"/>
  <c r="DA965" i="1"/>
  <c r="DI964" i="1"/>
  <c r="DH964" i="1"/>
  <c r="DG964" i="1"/>
  <c r="DF964" i="1"/>
  <c r="DE964" i="1"/>
  <c r="DD964" i="1"/>
  <c r="DJ964" i="1" s="1"/>
  <c r="DB964" i="1"/>
  <c r="DA964" i="1"/>
  <c r="DI963" i="1"/>
  <c r="DH963" i="1"/>
  <c r="DG963" i="1"/>
  <c r="DF963" i="1"/>
  <c r="DE963" i="1"/>
  <c r="DD963" i="1"/>
  <c r="DB963" i="1"/>
  <c r="DA963" i="1"/>
  <c r="DJ962" i="1"/>
  <c r="DI962" i="1"/>
  <c r="DH962" i="1"/>
  <c r="DG962" i="1"/>
  <c r="DF962" i="1"/>
  <c r="DE962" i="1"/>
  <c r="DD962" i="1"/>
  <c r="DB962" i="1"/>
  <c r="DA962" i="1"/>
  <c r="DI961" i="1"/>
  <c r="DH961" i="1"/>
  <c r="DG961" i="1"/>
  <c r="DF961" i="1"/>
  <c r="DE961" i="1"/>
  <c r="DD961" i="1"/>
  <c r="DB961" i="1"/>
  <c r="DA961" i="1"/>
  <c r="DI960" i="1"/>
  <c r="DH960" i="1"/>
  <c r="DG960" i="1"/>
  <c r="DF960" i="1"/>
  <c r="DE960" i="1"/>
  <c r="DD960" i="1"/>
  <c r="DB960" i="1"/>
  <c r="DA960" i="1"/>
  <c r="DJ958" i="1"/>
  <c r="DI958" i="1"/>
  <c r="DH958" i="1"/>
  <c r="DG958" i="1"/>
  <c r="DF958" i="1"/>
  <c r="DE958" i="1"/>
  <c r="DD958" i="1"/>
  <c r="DB958" i="1"/>
  <c r="DA958" i="1"/>
  <c r="DI957" i="1"/>
  <c r="DH957" i="1"/>
  <c r="DG957" i="1"/>
  <c r="DF957" i="1"/>
  <c r="DE957" i="1"/>
  <c r="DD957" i="1"/>
  <c r="DB957" i="1"/>
  <c r="DA957" i="1"/>
  <c r="DI956" i="1"/>
  <c r="DH956" i="1"/>
  <c r="DG956" i="1"/>
  <c r="DJ956" i="1" s="1"/>
  <c r="DF956" i="1"/>
  <c r="DE956" i="1"/>
  <c r="DD956" i="1"/>
  <c r="DB956" i="1"/>
  <c r="DA956" i="1"/>
  <c r="DJ955" i="1"/>
  <c r="DI955" i="1"/>
  <c r="DH955" i="1"/>
  <c r="DG955" i="1"/>
  <c r="DF955" i="1"/>
  <c r="DE955" i="1"/>
  <c r="DD955" i="1"/>
  <c r="DB955" i="1"/>
  <c r="DA955" i="1"/>
  <c r="DI954" i="1"/>
  <c r="DH954" i="1"/>
  <c r="DG954" i="1"/>
  <c r="DF954" i="1"/>
  <c r="DE954" i="1"/>
  <c r="DJ954" i="1" s="1"/>
  <c r="DD954" i="1"/>
  <c r="DB954" i="1"/>
  <c r="DA954" i="1"/>
  <c r="DI953" i="1"/>
  <c r="DH953" i="1"/>
  <c r="DJ953" i="1" s="1"/>
  <c r="DG953" i="1"/>
  <c r="DF953" i="1"/>
  <c r="DE953" i="1"/>
  <c r="DD953" i="1"/>
  <c r="DB953" i="1"/>
  <c r="DA953" i="1"/>
  <c r="DI952" i="1"/>
  <c r="DH952" i="1"/>
  <c r="DG952" i="1"/>
  <c r="DF952" i="1"/>
  <c r="DE952" i="1"/>
  <c r="DD952" i="1"/>
  <c r="DB952" i="1"/>
  <c r="DA952" i="1"/>
  <c r="DI951" i="1"/>
  <c r="DH951" i="1"/>
  <c r="DG951" i="1"/>
  <c r="DF951" i="1"/>
  <c r="DE951" i="1"/>
  <c r="DD951" i="1"/>
  <c r="DJ951" i="1" s="1"/>
  <c r="DB951" i="1"/>
  <c r="DA951" i="1"/>
  <c r="DI950" i="1"/>
  <c r="DH950" i="1"/>
  <c r="DG950" i="1"/>
  <c r="DJ950" i="1" s="1"/>
  <c r="DF950" i="1"/>
  <c r="DE950" i="1"/>
  <c r="DD950" i="1"/>
  <c r="DB950" i="1"/>
  <c r="DA950" i="1"/>
  <c r="DJ949" i="1"/>
  <c r="DI949" i="1"/>
  <c r="DH949" i="1"/>
  <c r="DG949" i="1"/>
  <c r="DF949" i="1"/>
  <c r="DE949" i="1"/>
  <c r="DD949" i="1"/>
  <c r="DB949" i="1"/>
  <c r="DA949" i="1"/>
  <c r="DI948" i="1"/>
  <c r="DH948" i="1"/>
  <c r="DG948" i="1"/>
  <c r="DF948" i="1"/>
  <c r="DE948" i="1"/>
  <c r="DD948" i="1"/>
  <c r="DB948" i="1"/>
  <c r="DA948" i="1"/>
  <c r="DI947" i="1"/>
  <c r="DH947" i="1"/>
  <c r="DJ947" i="1" s="1"/>
  <c r="DG947" i="1"/>
  <c r="DF947" i="1"/>
  <c r="DE947" i="1"/>
  <c r="DD947" i="1"/>
  <c r="DB947" i="1"/>
  <c r="DA947" i="1"/>
  <c r="DI946" i="1"/>
  <c r="DH946" i="1"/>
  <c r="DG946" i="1"/>
  <c r="DF946" i="1"/>
  <c r="DE946" i="1"/>
  <c r="DD946" i="1"/>
  <c r="DC946" i="1"/>
  <c r="DB946" i="1"/>
  <c r="DJ945" i="1"/>
  <c r="DI945" i="1"/>
  <c r="DH945" i="1"/>
  <c r="DG945" i="1"/>
  <c r="DF945" i="1"/>
  <c r="DE945" i="1"/>
  <c r="DD945" i="1"/>
  <c r="DB945" i="1"/>
  <c r="DA945" i="1"/>
  <c r="DI944" i="1"/>
  <c r="DH944" i="1"/>
  <c r="DG944" i="1"/>
  <c r="DF944" i="1"/>
  <c r="DE944" i="1"/>
  <c r="DD944" i="1"/>
  <c r="DJ944" i="1" s="1"/>
  <c r="DB944" i="1"/>
  <c r="DA944" i="1"/>
  <c r="DI943" i="1"/>
  <c r="DH943" i="1"/>
  <c r="DG943" i="1"/>
  <c r="DF943" i="1"/>
  <c r="DE943" i="1"/>
  <c r="DD943" i="1"/>
  <c r="DB943" i="1"/>
  <c r="DA943" i="1"/>
  <c r="DJ942" i="1"/>
  <c r="DI942" i="1"/>
  <c r="DH942" i="1"/>
  <c r="DG942" i="1"/>
  <c r="DF942" i="1"/>
  <c r="DE942" i="1"/>
  <c r="DD942" i="1"/>
  <c r="DB942" i="1"/>
  <c r="DA942" i="1"/>
  <c r="DI941" i="1"/>
  <c r="DH941" i="1"/>
  <c r="DG941" i="1"/>
  <c r="DF941" i="1"/>
  <c r="DE941" i="1"/>
  <c r="DJ941" i="1" s="1"/>
  <c r="DD941" i="1"/>
  <c r="DB941" i="1"/>
  <c r="DA941" i="1"/>
  <c r="DI940" i="1"/>
  <c r="DH940" i="1"/>
  <c r="DG940" i="1"/>
  <c r="DF940" i="1"/>
  <c r="DE940" i="1"/>
  <c r="DD940" i="1"/>
  <c r="DB940" i="1"/>
  <c r="DA940" i="1"/>
  <c r="DI939" i="1"/>
  <c r="DH939" i="1"/>
  <c r="DG939" i="1"/>
  <c r="DF939" i="1"/>
  <c r="DE939" i="1"/>
  <c r="DD939" i="1"/>
  <c r="DB939" i="1"/>
  <c r="DA939" i="1"/>
  <c r="DI937" i="1"/>
  <c r="DH937" i="1"/>
  <c r="DG937" i="1"/>
  <c r="DF937" i="1"/>
  <c r="DE937" i="1"/>
  <c r="DD937" i="1"/>
  <c r="DJ937" i="1" s="1"/>
  <c r="DB937" i="1"/>
  <c r="DA937" i="1"/>
  <c r="DI936" i="1"/>
  <c r="DH936" i="1"/>
  <c r="DG936" i="1"/>
  <c r="DF936" i="1"/>
  <c r="DJ936" i="1" s="1"/>
  <c r="DE936" i="1"/>
  <c r="DD936" i="1"/>
  <c r="DB936" i="1"/>
  <c r="DA936" i="1"/>
  <c r="DI935" i="1"/>
  <c r="DJ935" i="1" s="1"/>
  <c r="DH935" i="1"/>
  <c r="DG935" i="1"/>
  <c r="DF935" i="1"/>
  <c r="DE935" i="1"/>
  <c r="DD935" i="1"/>
  <c r="DB935" i="1"/>
  <c r="DA935" i="1"/>
  <c r="B935" i="1"/>
  <c r="DI934" i="1"/>
  <c r="DH934" i="1"/>
  <c r="DG934" i="1"/>
  <c r="DF934" i="1"/>
  <c r="DE934" i="1"/>
  <c r="DJ934" i="1" s="1"/>
  <c r="DD934" i="1"/>
  <c r="DC934" i="1"/>
  <c r="DB934" i="1"/>
  <c r="DI933" i="1"/>
  <c r="DJ933" i="1" s="1"/>
  <c r="DH933" i="1"/>
  <c r="DG933" i="1"/>
  <c r="DF933" i="1"/>
  <c r="DE933" i="1"/>
  <c r="DD933" i="1"/>
  <c r="DB933" i="1"/>
  <c r="DA933" i="1"/>
  <c r="DI932" i="1"/>
  <c r="DH932" i="1"/>
  <c r="DG932" i="1"/>
  <c r="DF932" i="1"/>
  <c r="DE932" i="1"/>
  <c r="DD932" i="1"/>
  <c r="DB932" i="1"/>
  <c r="DA932" i="1"/>
  <c r="DJ931" i="1"/>
  <c r="DI931" i="1"/>
  <c r="DH931" i="1"/>
  <c r="DG931" i="1"/>
  <c r="DF931" i="1"/>
  <c r="DE931" i="1"/>
  <c r="DD931" i="1"/>
  <c r="DB931" i="1"/>
  <c r="DA931" i="1"/>
  <c r="DI930" i="1"/>
  <c r="DH930" i="1"/>
  <c r="DG930" i="1"/>
  <c r="DF930" i="1"/>
  <c r="DE930" i="1"/>
  <c r="DJ930" i="1" s="1"/>
  <c r="DD930" i="1"/>
  <c r="DB930" i="1"/>
  <c r="DA930" i="1"/>
  <c r="DI929" i="1"/>
  <c r="DH929" i="1"/>
  <c r="DG929" i="1"/>
  <c r="DF929" i="1"/>
  <c r="DE929" i="1"/>
  <c r="DD929" i="1"/>
  <c r="DB929" i="1"/>
  <c r="DA929" i="1"/>
  <c r="DI928" i="1"/>
  <c r="DH928" i="1"/>
  <c r="DG928" i="1"/>
  <c r="DF928" i="1"/>
  <c r="DE928" i="1"/>
  <c r="DD928" i="1"/>
  <c r="DB928" i="1"/>
  <c r="DA928" i="1"/>
  <c r="DI927" i="1"/>
  <c r="DH927" i="1"/>
  <c r="DG927" i="1"/>
  <c r="DF927" i="1"/>
  <c r="DE927" i="1"/>
  <c r="DD927" i="1"/>
  <c r="DB927" i="1"/>
  <c r="DA927" i="1"/>
  <c r="DI926" i="1"/>
  <c r="DH926" i="1"/>
  <c r="DG926" i="1"/>
  <c r="DF926" i="1"/>
  <c r="DE926" i="1"/>
  <c r="DD926" i="1"/>
  <c r="DB926" i="1"/>
  <c r="DA926" i="1"/>
  <c r="DI925" i="1"/>
  <c r="DH925" i="1"/>
  <c r="DG925" i="1"/>
  <c r="DF925" i="1"/>
  <c r="DE925" i="1"/>
  <c r="DD925" i="1"/>
  <c r="DJ925" i="1" s="1"/>
  <c r="DB925" i="1"/>
  <c r="DA925" i="1"/>
  <c r="DI924" i="1"/>
  <c r="DH924" i="1"/>
  <c r="DG924" i="1"/>
  <c r="DF924" i="1"/>
  <c r="DE924" i="1"/>
  <c r="DD924" i="1"/>
  <c r="DB924" i="1"/>
  <c r="DA924" i="1"/>
  <c r="DI923" i="1"/>
  <c r="DH923" i="1"/>
  <c r="DG923" i="1"/>
  <c r="DJ923" i="1" s="1"/>
  <c r="DF923" i="1"/>
  <c r="DE923" i="1"/>
  <c r="DD923" i="1"/>
  <c r="DB923" i="1"/>
  <c r="DA923" i="1"/>
  <c r="DJ922" i="1"/>
  <c r="DI922" i="1"/>
  <c r="DH922" i="1"/>
  <c r="DG922" i="1"/>
  <c r="DF922" i="1"/>
  <c r="DE922" i="1"/>
  <c r="DD922" i="1"/>
  <c r="DB922" i="1"/>
  <c r="DA922" i="1"/>
  <c r="DI921" i="1"/>
  <c r="DH921" i="1"/>
  <c r="DG921" i="1"/>
  <c r="DF921" i="1"/>
  <c r="DE921" i="1"/>
  <c r="DD921" i="1"/>
  <c r="DB921" i="1"/>
  <c r="DA921" i="1"/>
  <c r="DI920" i="1"/>
  <c r="DH920" i="1"/>
  <c r="DG920" i="1"/>
  <c r="DF920" i="1"/>
  <c r="DE920" i="1"/>
  <c r="DD920" i="1"/>
  <c r="DB920" i="1"/>
  <c r="DA920" i="1"/>
  <c r="DJ919" i="1"/>
  <c r="DI919" i="1"/>
  <c r="DH919" i="1"/>
  <c r="DG919" i="1"/>
  <c r="DF919" i="1"/>
  <c r="DE919" i="1"/>
  <c r="DD919" i="1"/>
  <c r="DB919" i="1"/>
  <c r="DA919" i="1"/>
  <c r="DI918" i="1"/>
  <c r="DH918" i="1"/>
  <c r="DG918" i="1"/>
  <c r="DF918" i="1"/>
  <c r="DE918" i="1"/>
  <c r="DD918" i="1"/>
  <c r="DJ918" i="1" s="1"/>
  <c r="DB918" i="1"/>
  <c r="DA918" i="1"/>
  <c r="DI915" i="1"/>
  <c r="DH915" i="1"/>
  <c r="DG915" i="1"/>
  <c r="DF915" i="1"/>
  <c r="DE915" i="1"/>
  <c r="DD915" i="1"/>
  <c r="DB915" i="1"/>
  <c r="DA915" i="1"/>
  <c r="DJ914" i="1"/>
  <c r="DI914" i="1"/>
  <c r="DH914" i="1"/>
  <c r="DG914" i="1"/>
  <c r="DF914" i="1"/>
  <c r="DE914" i="1"/>
  <c r="DD914" i="1"/>
  <c r="DB914" i="1"/>
  <c r="DA914" i="1"/>
  <c r="DI913" i="1"/>
  <c r="DH913" i="1"/>
  <c r="DG913" i="1"/>
  <c r="DF913" i="1"/>
  <c r="DE913" i="1"/>
  <c r="DJ913" i="1" s="1"/>
  <c r="DD913" i="1"/>
  <c r="DB913" i="1"/>
  <c r="DA913" i="1"/>
  <c r="DI912" i="1"/>
  <c r="DH912" i="1"/>
  <c r="DJ912" i="1" s="1"/>
  <c r="DG912" i="1"/>
  <c r="DF912" i="1"/>
  <c r="DE912" i="1"/>
  <c r="DD912" i="1"/>
  <c r="DB912" i="1"/>
  <c r="DA912" i="1"/>
  <c r="DI911" i="1"/>
  <c r="DH911" i="1"/>
  <c r="DG911" i="1"/>
  <c r="DF911" i="1"/>
  <c r="DE911" i="1"/>
  <c r="DD911" i="1"/>
  <c r="DB911" i="1"/>
  <c r="DA911" i="1"/>
  <c r="DI910" i="1"/>
  <c r="DH910" i="1"/>
  <c r="DG910" i="1"/>
  <c r="DF910" i="1"/>
  <c r="DE910" i="1"/>
  <c r="DD910" i="1"/>
  <c r="DB910" i="1"/>
  <c r="DA910" i="1"/>
  <c r="DI909" i="1"/>
  <c r="DH909" i="1"/>
  <c r="DG909" i="1"/>
  <c r="DF909" i="1"/>
  <c r="DE909" i="1"/>
  <c r="DD909" i="1"/>
  <c r="DB909" i="1"/>
  <c r="DA909" i="1"/>
  <c r="DI908" i="1"/>
  <c r="DH908" i="1"/>
  <c r="DG908" i="1"/>
  <c r="DF908" i="1"/>
  <c r="DE908" i="1"/>
  <c r="DD908" i="1"/>
  <c r="DB908" i="1"/>
  <c r="DA908" i="1"/>
  <c r="DI906" i="1"/>
  <c r="DH906" i="1"/>
  <c r="DG906" i="1"/>
  <c r="DF906" i="1"/>
  <c r="DE906" i="1"/>
  <c r="DD906" i="1"/>
  <c r="DJ906" i="1" s="1"/>
  <c r="DB906" i="1"/>
  <c r="DA906" i="1"/>
  <c r="DI905" i="1"/>
  <c r="DH905" i="1"/>
  <c r="DG905" i="1"/>
  <c r="DF905" i="1"/>
  <c r="DE905" i="1"/>
  <c r="DD905" i="1"/>
  <c r="DJ905" i="1" s="1"/>
  <c r="DB905" i="1"/>
  <c r="DA905" i="1"/>
  <c r="DJ904" i="1"/>
  <c r="DI904" i="1"/>
  <c r="DH904" i="1"/>
  <c r="DG904" i="1"/>
  <c r="DF904" i="1"/>
  <c r="DE904" i="1"/>
  <c r="DD904" i="1"/>
  <c r="DB904" i="1"/>
  <c r="DA904" i="1"/>
  <c r="DI903" i="1"/>
  <c r="DH903" i="1"/>
  <c r="DG903" i="1"/>
  <c r="DF903" i="1"/>
  <c r="DE903" i="1"/>
  <c r="DJ903" i="1" s="1"/>
  <c r="DD903" i="1"/>
  <c r="DC903" i="1"/>
  <c r="DB903" i="1"/>
  <c r="DI902" i="1"/>
  <c r="DH902" i="1"/>
  <c r="DG902" i="1"/>
  <c r="DF902" i="1"/>
  <c r="DE902" i="1"/>
  <c r="DD902" i="1"/>
  <c r="DB902" i="1"/>
  <c r="DA902" i="1"/>
  <c r="DJ901" i="1"/>
  <c r="DI901" i="1"/>
  <c r="DH901" i="1"/>
  <c r="DG901" i="1"/>
  <c r="DF901" i="1"/>
  <c r="DE901" i="1"/>
  <c r="DD901" i="1"/>
  <c r="DB901" i="1"/>
  <c r="DA901" i="1"/>
  <c r="DI900" i="1"/>
  <c r="DH900" i="1"/>
  <c r="DG900" i="1"/>
  <c r="DF900" i="1"/>
  <c r="DE900" i="1"/>
  <c r="DD900" i="1"/>
  <c r="DB900" i="1"/>
  <c r="DA900" i="1"/>
  <c r="DI899" i="1"/>
  <c r="DH899" i="1"/>
  <c r="DG899" i="1"/>
  <c r="DJ899" i="1" s="1"/>
  <c r="DF899" i="1"/>
  <c r="DE899" i="1"/>
  <c r="DD899" i="1"/>
  <c r="DB899" i="1"/>
  <c r="DA899" i="1"/>
  <c r="DJ897" i="1"/>
  <c r="DI897" i="1"/>
  <c r="DH897" i="1"/>
  <c r="DG897" i="1"/>
  <c r="DF897" i="1"/>
  <c r="DE897" i="1"/>
  <c r="DD897" i="1"/>
  <c r="DB897" i="1"/>
  <c r="DA897" i="1"/>
  <c r="B897" i="1"/>
  <c r="DI896" i="1"/>
  <c r="DH896" i="1"/>
  <c r="DG896" i="1"/>
  <c r="DF896" i="1"/>
  <c r="DE896" i="1"/>
  <c r="DD896" i="1"/>
  <c r="DB896" i="1"/>
  <c r="DA896" i="1"/>
  <c r="DI895" i="1"/>
  <c r="DJ895" i="1" s="1"/>
  <c r="DH895" i="1"/>
  <c r="DG895" i="1"/>
  <c r="DF895" i="1"/>
  <c r="DE895" i="1"/>
  <c r="DD895" i="1"/>
  <c r="DB895" i="1"/>
  <c r="DA895" i="1"/>
  <c r="DI894" i="1"/>
  <c r="DH894" i="1"/>
  <c r="DG894" i="1"/>
  <c r="DF894" i="1"/>
  <c r="DE894" i="1"/>
  <c r="DD894" i="1"/>
  <c r="DB894" i="1"/>
  <c r="DA894" i="1"/>
  <c r="DI893" i="1"/>
  <c r="DH893" i="1"/>
  <c r="DG893" i="1"/>
  <c r="DF893" i="1"/>
  <c r="DE893" i="1"/>
  <c r="DJ893" i="1" s="1"/>
  <c r="DD893" i="1"/>
  <c r="DB893" i="1"/>
  <c r="DA893" i="1"/>
  <c r="DJ892" i="1"/>
  <c r="DI892" i="1"/>
  <c r="DH892" i="1"/>
  <c r="DG892" i="1"/>
  <c r="DF892" i="1"/>
  <c r="DE892" i="1"/>
  <c r="DD892" i="1"/>
  <c r="DB892" i="1"/>
  <c r="DA892" i="1"/>
  <c r="DI891" i="1"/>
  <c r="DH891" i="1"/>
  <c r="DG891" i="1"/>
  <c r="DF891" i="1"/>
  <c r="DE891" i="1"/>
  <c r="DD891" i="1"/>
  <c r="DJ891" i="1" s="1"/>
  <c r="DB891" i="1"/>
  <c r="DA891" i="1"/>
  <c r="DI890" i="1"/>
  <c r="DH890" i="1"/>
  <c r="DG890" i="1"/>
  <c r="DF890" i="1"/>
  <c r="DE890" i="1"/>
  <c r="DD890" i="1"/>
  <c r="DB890" i="1"/>
  <c r="DA890" i="1"/>
  <c r="DJ889" i="1"/>
  <c r="DI889" i="1"/>
  <c r="DH889" i="1"/>
  <c r="DG889" i="1"/>
  <c r="DF889" i="1"/>
  <c r="DE889" i="1"/>
  <c r="DD889" i="1"/>
  <c r="DB889" i="1"/>
  <c r="DA889" i="1"/>
  <c r="DI888" i="1"/>
  <c r="DH888" i="1"/>
  <c r="DG888" i="1"/>
  <c r="DF888" i="1"/>
  <c r="DE888" i="1"/>
  <c r="DD888" i="1"/>
  <c r="DJ888" i="1" s="1"/>
  <c r="DB888" i="1"/>
  <c r="DA888" i="1"/>
  <c r="DI887" i="1"/>
  <c r="DH887" i="1"/>
  <c r="DG887" i="1"/>
  <c r="DF887" i="1"/>
  <c r="DE887" i="1"/>
  <c r="DD887" i="1"/>
  <c r="DB887" i="1"/>
  <c r="DA887" i="1"/>
  <c r="DI886" i="1"/>
  <c r="DH886" i="1"/>
  <c r="DG886" i="1"/>
  <c r="DF886" i="1"/>
  <c r="DE886" i="1"/>
  <c r="DD886" i="1"/>
  <c r="DJ886" i="1" s="1"/>
  <c r="DB886" i="1"/>
  <c r="DA886" i="1"/>
  <c r="DI885" i="1"/>
  <c r="DH885" i="1"/>
  <c r="DG885" i="1"/>
  <c r="DF885" i="1"/>
  <c r="DE885" i="1"/>
  <c r="DD885" i="1"/>
  <c r="DB885" i="1"/>
  <c r="DA885" i="1"/>
  <c r="DI884" i="1"/>
  <c r="DH884" i="1"/>
  <c r="DG884" i="1"/>
  <c r="DF884" i="1"/>
  <c r="DE884" i="1"/>
  <c r="DD884" i="1"/>
  <c r="DB884" i="1"/>
  <c r="DA884" i="1"/>
  <c r="DI882" i="1"/>
  <c r="DH882" i="1"/>
  <c r="DG882" i="1"/>
  <c r="DF882" i="1"/>
  <c r="DE882" i="1"/>
  <c r="DD882" i="1"/>
  <c r="DJ882" i="1" s="1"/>
  <c r="DB882" i="1"/>
  <c r="DA882" i="1"/>
  <c r="DI881" i="1"/>
  <c r="DH881" i="1"/>
  <c r="DG881" i="1"/>
  <c r="DF881" i="1"/>
  <c r="DE881" i="1"/>
  <c r="DD881" i="1"/>
  <c r="DC881" i="1"/>
  <c r="DB881" i="1"/>
  <c r="DI879" i="1"/>
  <c r="DJ879" i="1" s="1"/>
  <c r="DH879" i="1"/>
  <c r="DG879" i="1"/>
  <c r="DF879" i="1"/>
  <c r="DE879" i="1"/>
  <c r="DD879" i="1"/>
  <c r="DB879" i="1"/>
  <c r="DA879" i="1"/>
  <c r="DI877" i="1"/>
  <c r="DH877" i="1"/>
  <c r="DG877" i="1"/>
  <c r="DF877" i="1"/>
  <c r="DE877" i="1"/>
  <c r="DD877" i="1"/>
  <c r="DB877" i="1"/>
  <c r="DA877" i="1"/>
  <c r="DI876" i="1"/>
  <c r="DH876" i="1"/>
  <c r="DG876" i="1"/>
  <c r="DF876" i="1"/>
  <c r="DE876" i="1"/>
  <c r="DJ876" i="1" s="1"/>
  <c r="DD876" i="1"/>
  <c r="DB876" i="1"/>
  <c r="DA876" i="1"/>
  <c r="DJ875" i="1"/>
  <c r="DI875" i="1"/>
  <c r="DH875" i="1"/>
  <c r="DG875" i="1"/>
  <c r="DF875" i="1"/>
  <c r="DE875" i="1"/>
  <c r="DD875" i="1"/>
  <c r="DB875" i="1"/>
  <c r="DA875" i="1"/>
  <c r="DI874" i="1"/>
  <c r="DH874" i="1"/>
  <c r="DG874" i="1"/>
  <c r="DF874" i="1"/>
  <c r="DE874" i="1"/>
  <c r="DD874" i="1"/>
  <c r="DJ874" i="1" s="1"/>
  <c r="DC874" i="1"/>
  <c r="DB874" i="1"/>
  <c r="DI873" i="1"/>
  <c r="DH873" i="1"/>
  <c r="DG873" i="1"/>
  <c r="DJ873" i="1" s="1"/>
  <c r="DF873" i="1"/>
  <c r="DE873" i="1"/>
  <c r="DD873" i="1"/>
  <c r="DB873" i="1"/>
  <c r="DA873" i="1"/>
  <c r="DI872" i="1"/>
  <c r="DH872" i="1"/>
  <c r="DG872" i="1"/>
  <c r="DF872" i="1"/>
  <c r="DE872" i="1"/>
  <c r="DD872" i="1"/>
  <c r="DJ872" i="1" s="1"/>
  <c r="DB872" i="1"/>
  <c r="DA872" i="1"/>
  <c r="DI871" i="1"/>
  <c r="DH871" i="1"/>
  <c r="DG871" i="1"/>
  <c r="DF871" i="1"/>
  <c r="DE871" i="1"/>
  <c r="DD871" i="1"/>
  <c r="DB871" i="1"/>
  <c r="DA871" i="1"/>
  <c r="DJ870" i="1"/>
  <c r="DI870" i="1"/>
  <c r="DH870" i="1"/>
  <c r="DG870" i="1"/>
  <c r="DF870" i="1"/>
  <c r="DE870" i="1"/>
  <c r="DD870" i="1"/>
  <c r="DB870" i="1"/>
  <c r="DA870" i="1"/>
  <c r="DI869" i="1"/>
  <c r="DH869" i="1"/>
  <c r="DG869" i="1"/>
  <c r="DF869" i="1"/>
  <c r="DE869" i="1"/>
  <c r="DD869" i="1"/>
  <c r="DJ869" i="1" s="1"/>
  <c r="DB869" i="1"/>
  <c r="DA869" i="1"/>
  <c r="DI868" i="1"/>
  <c r="DH868" i="1"/>
  <c r="DG868" i="1"/>
  <c r="DF868" i="1"/>
  <c r="DE868" i="1"/>
  <c r="DD868" i="1"/>
  <c r="DB868" i="1"/>
  <c r="DA868" i="1"/>
  <c r="DJ867" i="1"/>
  <c r="DI867" i="1"/>
  <c r="DH867" i="1"/>
  <c r="DG867" i="1"/>
  <c r="DF867" i="1"/>
  <c r="DE867" i="1"/>
  <c r="DD867" i="1"/>
  <c r="DB867" i="1"/>
  <c r="DA867" i="1"/>
  <c r="DI866" i="1"/>
  <c r="DH866" i="1"/>
  <c r="DG866" i="1"/>
  <c r="DF866" i="1"/>
  <c r="DE866" i="1"/>
  <c r="DD866" i="1"/>
  <c r="DJ866" i="1" s="1"/>
  <c r="DB866" i="1"/>
  <c r="DA866" i="1"/>
  <c r="DI865" i="1"/>
  <c r="DH865" i="1"/>
  <c r="DG865" i="1"/>
  <c r="DF865" i="1"/>
  <c r="DE865" i="1"/>
  <c r="DD865" i="1"/>
  <c r="DB865" i="1"/>
  <c r="DA865" i="1"/>
  <c r="DJ864" i="1"/>
  <c r="DI864" i="1"/>
  <c r="DH864" i="1"/>
  <c r="DG864" i="1"/>
  <c r="DF864" i="1"/>
  <c r="DE864" i="1"/>
  <c r="DD864" i="1"/>
  <c r="DB864" i="1"/>
  <c r="DA864" i="1"/>
  <c r="DI863" i="1"/>
  <c r="DH863" i="1"/>
  <c r="DG863" i="1"/>
  <c r="DF863" i="1"/>
  <c r="DE863" i="1"/>
  <c r="DJ863" i="1" s="1"/>
  <c r="DD863" i="1"/>
  <c r="DB863" i="1"/>
  <c r="DA863" i="1"/>
  <c r="DI862" i="1"/>
  <c r="DH862" i="1"/>
  <c r="DG862" i="1"/>
  <c r="DF862" i="1"/>
  <c r="DJ862" i="1" s="1"/>
  <c r="DE862" i="1"/>
  <c r="DD862" i="1"/>
  <c r="DB862" i="1"/>
  <c r="DA862" i="1"/>
  <c r="DI861" i="1"/>
  <c r="DH861" i="1"/>
  <c r="DG861" i="1"/>
  <c r="DF861" i="1"/>
  <c r="DE861" i="1"/>
  <c r="DD861" i="1"/>
  <c r="DB861" i="1"/>
  <c r="DA861" i="1"/>
  <c r="DI859" i="1"/>
  <c r="DH859" i="1"/>
  <c r="DG859" i="1"/>
  <c r="DF859" i="1"/>
  <c r="DE859" i="1"/>
  <c r="DD859" i="1"/>
  <c r="DJ859" i="1" s="1"/>
  <c r="DB859" i="1"/>
  <c r="DA859" i="1"/>
  <c r="DI858" i="1"/>
  <c r="DH858" i="1"/>
  <c r="DG858" i="1"/>
  <c r="DF858" i="1"/>
  <c r="DE858" i="1"/>
  <c r="DD858" i="1"/>
  <c r="DB858" i="1"/>
  <c r="DA858" i="1"/>
  <c r="DI857" i="1"/>
  <c r="DJ857" i="1" s="1"/>
  <c r="DH857" i="1"/>
  <c r="DG857" i="1"/>
  <c r="DF857" i="1"/>
  <c r="DE857" i="1"/>
  <c r="DD857" i="1"/>
  <c r="DB857" i="1"/>
  <c r="DA857" i="1"/>
  <c r="DI856" i="1"/>
  <c r="DH856" i="1"/>
  <c r="DG856" i="1"/>
  <c r="DF856" i="1"/>
  <c r="DE856" i="1"/>
  <c r="DD856" i="1"/>
  <c r="DJ856" i="1" s="1"/>
  <c r="DB856" i="1"/>
  <c r="DA856" i="1"/>
  <c r="DI855" i="1"/>
  <c r="DH855" i="1"/>
  <c r="DG855" i="1"/>
  <c r="DF855" i="1"/>
  <c r="DE855" i="1"/>
  <c r="DJ855" i="1" s="1"/>
  <c r="DD855" i="1"/>
  <c r="DB855" i="1"/>
  <c r="DA855" i="1"/>
  <c r="B855" i="1"/>
  <c r="DI853" i="1"/>
  <c r="DH853" i="1"/>
  <c r="DG853" i="1"/>
  <c r="DF853" i="1"/>
  <c r="DE853" i="1"/>
  <c r="DD853" i="1"/>
  <c r="DJ853" i="1" s="1"/>
  <c r="DB853" i="1"/>
  <c r="DA853" i="1"/>
  <c r="DI852" i="1"/>
  <c r="DH852" i="1"/>
  <c r="DG852" i="1"/>
  <c r="DF852" i="1"/>
  <c r="DE852" i="1"/>
  <c r="DD852" i="1"/>
  <c r="DB852" i="1"/>
  <c r="DA852" i="1"/>
  <c r="DJ851" i="1"/>
  <c r="DI851" i="1"/>
  <c r="DH851" i="1"/>
  <c r="DG851" i="1"/>
  <c r="DF851" i="1"/>
  <c r="DE851" i="1"/>
  <c r="DD851" i="1"/>
  <c r="DB851" i="1"/>
  <c r="DA851" i="1"/>
  <c r="B851" i="1"/>
  <c r="DI850" i="1"/>
  <c r="DH850" i="1"/>
  <c r="DG850" i="1"/>
  <c r="DF850" i="1"/>
  <c r="DE850" i="1"/>
  <c r="DD850" i="1"/>
  <c r="DB850" i="1"/>
  <c r="DA850" i="1"/>
  <c r="DI849" i="1"/>
  <c r="DH849" i="1"/>
  <c r="DG849" i="1"/>
  <c r="DF849" i="1"/>
  <c r="DE849" i="1"/>
  <c r="DD849" i="1"/>
  <c r="DB849" i="1"/>
  <c r="DA849" i="1"/>
  <c r="DJ848" i="1"/>
  <c r="DI848" i="1"/>
  <c r="DH848" i="1"/>
  <c r="DG848" i="1"/>
  <c r="DF848" i="1"/>
  <c r="DE848" i="1"/>
  <c r="DD848" i="1"/>
  <c r="DB848" i="1"/>
  <c r="DA848" i="1"/>
  <c r="DI847" i="1"/>
  <c r="DH847" i="1"/>
  <c r="DG847" i="1"/>
  <c r="DF847" i="1"/>
  <c r="DE847" i="1"/>
  <c r="DD847" i="1"/>
  <c r="DB847" i="1"/>
  <c r="DA847" i="1"/>
  <c r="B847" i="1"/>
  <c r="DI845" i="1"/>
  <c r="DJ845" i="1" s="1"/>
  <c r="DH845" i="1"/>
  <c r="DG845" i="1"/>
  <c r="DF845" i="1"/>
  <c r="DE845" i="1"/>
  <c r="DD845" i="1"/>
  <c r="DB845" i="1"/>
  <c r="DA845" i="1"/>
  <c r="DI844" i="1"/>
  <c r="DH844" i="1"/>
  <c r="DG844" i="1"/>
  <c r="DF844" i="1"/>
  <c r="DE844" i="1"/>
  <c r="DD844" i="1"/>
  <c r="DB844" i="1"/>
  <c r="DA844" i="1"/>
  <c r="DI843" i="1"/>
  <c r="DH843" i="1"/>
  <c r="DG843" i="1"/>
  <c r="DF843" i="1"/>
  <c r="DE843" i="1"/>
  <c r="DD843" i="1"/>
  <c r="DB843" i="1"/>
  <c r="DA843" i="1"/>
  <c r="DJ842" i="1"/>
  <c r="DI842" i="1"/>
  <c r="DH842" i="1"/>
  <c r="DG842" i="1"/>
  <c r="DF842" i="1"/>
  <c r="DE842" i="1"/>
  <c r="DD842" i="1"/>
  <c r="DB842" i="1"/>
  <c r="DA842" i="1"/>
  <c r="DI841" i="1"/>
  <c r="DH841" i="1"/>
  <c r="DG841" i="1"/>
  <c r="DF841" i="1"/>
  <c r="DE841" i="1"/>
  <c r="DD841" i="1"/>
  <c r="DJ841" i="1" s="1"/>
  <c r="DB841" i="1"/>
  <c r="DA841" i="1"/>
  <c r="DI840" i="1"/>
  <c r="DH840" i="1"/>
  <c r="DG840" i="1"/>
  <c r="DF840" i="1"/>
  <c r="DE840" i="1"/>
  <c r="DD840" i="1"/>
  <c r="DC840" i="1"/>
  <c r="DB840" i="1"/>
  <c r="DI838" i="1"/>
  <c r="DH838" i="1"/>
  <c r="DG838" i="1"/>
  <c r="DF838" i="1"/>
  <c r="DE838" i="1"/>
  <c r="DD838" i="1"/>
  <c r="DJ838" i="1" s="1"/>
  <c r="DB838" i="1"/>
  <c r="DA838" i="1"/>
  <c r="DI837" i="1"/>
  <c r="DH837" i="1"/>
  <c r="DG837" i="1"/>
  <c r="DF837" i="1"/>
  <c r="DE837" i="1"/>
  <c r="DD837" i="1"/>
  <c r="DB837" i="1"/>
  <c r="DA837" i="1"/>
  <c r="DI836" i="1"/>
  <c r="DH836" i="1"/>
  <c r="DG836" i="1"/>
  <c r="DF836" i="1"/>
  <c r="DJ836" i="1" s="1"/>
  <c r="DE836" i="1"/>
  <c r="DD836" i="1"/>
  <c r="DB836" i="1"/>
  <c r="DA836" i="1"/>
  <c r="DI835" i="1"/>
  <c r="DH835" i="1"/>
  <c r="DG835" i="1"/>
  <c r="DF835" i="1"/>
  <c r="DE835" i="1"/>
  <c r="DD835" i="1"/>
  <c r="DJ835" i="1" s="1"/>
  <c r="DB835" i="1"/>
  <c r="DA835" i="1"/>
  <c r="DI834" i="1"/>
  <c r="DH834" i="1"/>
  <c r="DG834" i="1"/>
  <c r="DF834" i="1"/>
  <c r="DE834" i="1"/>
  <c r="DD834" i="1"/>
  <c r="DB834" i="1"/>
  <c r="DA834" i="1"/>
  <c r="DI833" i="1"/>
  <c r="DJ833" i="1" s="1"/>
  <c r="DH833" i="1"/>
  <c r="DG833" i="1"/>
  <c r="DF833" i="1"/>
  <c r="DE833" i="1"/>
  <c r="DD833" i="1"/>
  <c r="DB833" i="1"/>
  <c r="DA833" i="1"/>
  <c r="DI832" i="1"/>
  <c r="DH832" i="1"/>
  <c r="DG832" i="1"/>
  <c r="DF832" i="1"/>
  <c r="DE832" i="1"/>
  <c r="DD832" i="1"/>
  <c r="DJ832" i="1" s="1"/>
  <c r="DB832" i="1"/>
  <c r="DA832" i="1"/>
  <c r="DI831" i="1"/>
  <c r="DH831" i="1"/>
  <c r="DG831" i="1"/>
  <c r="DF831" i="1"/>
  <c r="DE831" i="1"/>
  <c r="DJ831" i="1" s="1"/>
  <c r="DD831" i="1"/>
  <c r="DB831" i="1"/>
  <c r="DA831" i="1"/>
  <c r="DJ830" i="1"/>
  <c r="DI830" i="1"/>
  <c r="DH830" i="1"/>
  <c r="DG830" i="1"/>
  <c r="DF830" i="1"/>
  <c r="DE830" i="1"/>
  <c r="DD830" i="1"/>
  <c r="DB830" i="1"/>
  <c r="DA830" i="1"/>
  <c r="DI829" i="1"/>
  <c r="DH829" i="1"/>
  <c r="DG829" i="1"/>
  <c r="DF829" i="1"/>
  <c r="DE829" i="1"/>
  <c r="DD829" i="1"/>
  <c r="DB829" i="1"/>
  <c r="DA829" i="1"/>
  <c r="DI828" i="1"/>
  <c r="DH828" i="1"/>
  <c r="DG828" i="1"/>
  <c r="DF828" i="1"/>
  <c r="DE828" i="1"/>
  <c r="DD828" i="1"/>
  <c r="DB828" i="1"/>
  <c r="DA828" i="1"/>
  <c r="DJ827" i="1"/>
  <c r="DI827" i="1"/>
  <c r="DH827" i="1"/>
  <c r="DG827" i="1"/>
  <c r="DF827" i="1"/>
  <c r="DE827" i="1"/>
  <c r="DD827" i="1"/>
  <c r="DB827" i="1"/>
  <c r="DA827" i="1"/>
  <c r="DI826" i="1"/>
  <c r="DH826" i="1"/>
  <c r="DG826" i="1"/>
  <c r="DF826" i="1"/>
  <c r="DE826" i="1"/>
  <c r="DD826" i="1"/>
  <c r="DB826" i="1"/>
  <c r="DA826" i="1"/>
  <c r="DI825" i="1"/>
  <c r="DH825" i="1"/>
  <c r="DJ825" i="1" s="1"/>
  <c r="DG825" i="1"/>
  <c r="DF825" i="1"/>
  <c r="DE825" i="1"/>
  <c r="DD825" i="1"/>
  <c r="DB825" i="1"/>
  <c r="DA825" i="1"/>
  <c r="B825" i="1"/>
  <c r="DI823" i="1"/>
  <c r="DH823" i="1"/>
  <c r="DG823" i="1"/>
  <c r="DF823" i="1"/>
  <c r="DE823" i="1"/>
  <c r="DD823" i="1"/>
  <c r="DJ823" i="1" s="1"/>
  <c r="DB823" i="1"/>
  <c r="DA823" i="1"/>
  <c r="DI822" i="1"/>
  <c r="DH822" i="1"/>
  <c r="DG822" i="1"/>
  <c r="DF822" i="1"/>
  <c r="DE822" i="1"/>
  <c r="DD822" i="1"/>
  <c r="DJ822" i="1" s="1"/>
  <c r="DB822" i="1"/>
  <c r="DA822" i="1"/>
  <c r="DJ821" i="1"/>
  <c r="DI821" i="1"/>
  <c r="DH821" i="1"/>
  <c r="DG821" i="1"/>
  <c r="DF821" i="1"/>
  <c r="DE821" i="1"/>
  <c r="DD821" i="1"/>
  <c r="DB821" i="1"/>
  <c r="DA821" i="1"/>
  <c r="DI820" i="1"/>
  <c r="DH820" i="1"/>
  <c r="DG820" i="1"/>
  <c r="DF820" i="1"/>
  <c r="DE820" i="1"/>
  <c r="DD820" i="1"/>
  <c r="DB820" i="1"/>
  <c r="DA820" i="1"/>
  <c r="DI819" i="1"/>
  <c r="DH819" i="1"/>
  <c r="DG819" i="1"/>
  <c r="DF819" i="1"/>
  <c r="DE819" i="1"/>
  <c r="DD819" i="1"/>
  <c r="DB819" i="1"/>
  <c r="DA819" i="1"/>
  <c r="DJ817" i="1"/>
  <c r="DI817" i="1"/>
  <c r="DH817" i="1"/>
  <c r="DG817" i="1"/>
  <c r="DF817" i="1"/>
  <c r="DE817" i="1"/>
  <c r="DD817" i="1"/>
  <c r="DB817" i="1"/>
  <c r="DA817" i="1"/>
  <c r="DI816" i="1"/>
  <c r="DH816" i="1"/>
  <c r="DG816" i="1"/>
  <c r="DF816" i="1"/>
  <c r="DE816" i="1"/>
  <c r="DJ816" i="1" s="1"/>
  <c r="DD816" i="1"/>
  <c r="DB816" i="1"/>
  <c r="DA816" i="1"/>
  <c r="DI815" i="1"/>
  <c r="DH815" i="1"/>
  <c r="DG815" i="1"/>
  <c r="DF815" i="1"/>
  <c r="DJ815" i="1" s="1"/>
  <c r="DE815" i="1"/>
  <c r="DD815" i="1"/>
  <c r="DB815" i="1"/>
  <c r="DA815" i="1"/>
  <c r="DI814" i="1"/>
  <c r="DH814" i="1"/>
  <c r="DG814" i="1"/>
  <c r="DF814" i="1"/>
  <c r="DE814" i="1"/>
  <c r="DD814" i="1"/>
  <c r="DB814" i="1"/>
  <c r="DA814" i="1"/>
  <c r="DI811" i="1"/>
  <c r="DH811" i="1"/>
  <c r="DG811" i="1"/>
  <c r="DF811" i="1"/>
  <c r="DE811" i="1"/>
  <c r="DD811" i="1"/>
  <c r="DB811" i="1"/>
  <c r="DA811" i="1"/>
  <c r="DI810" i="1"/>
  <c r="DH810" i="1"/>
  <c r="DG810" i="1"/>
  <c r="DF810" i="1"/>
  <c r="DE810" i="1"/>
  <c r="DD810" i="1"/>
  <c r="DB810" i="1"/>
  <c r="DA810" i="1"/>
  <c r="DI809" i="1"/>
  <c r="DH809" i="1"/>
  <c r="DG809" i="1"/>
  <c r="DF809" i="1"/>
  <c r="DE809" i="1"/>
  <c r="DD809" i="1"/>
  <c r="DJ809" i="1" s="1"/>
  <c r="DC809" i="1"/>
  <c r="DB809" i="1"/>
  <c r="DI808" i="1"/>
  <c r="DH808" i="1"/>
  <c r="DG808" i="1"/>
  <c r="DF808" i="1"/>
  <c r="DE808" i="1"/>
  <c r="DJ808" i="1" s="1"/>
  <c r="DD808" i="1"/>
  <c r="DB808" i="1"/>
  <c r="DA808" i="1"/>
  <c r="DI807" i="1"/>
  <c r="DH807" i="1"/>
  <c r="DG807" i="1"/>
  <c r="DF807" i="1"/>
  <c r="DE807" i="1"/>
  <c r="DD807" i="1"/>
  <c r="DB807" i="1"/>
  <c r="DA807" i="1"/>
  <c r="DI806" i="1"/>
  <c r="DH806" i="1"/>
  <c r="DG806" i="1"/>
  <c r="DF806" i="1"/>
  <c r="DE806" i="1"/>
  <c r="DD806" i="1"/>
  <c r="DB806" i="1"/>
  <c r="DA806" i="1"/>
  <c r="DI805" i="1"/>
  <c r="DH805" i="1"/>
  <c r="DG805" i="1"/>
  <c r="DF805" i="1"/>
  <c r="DE805" i="1"/>
  <c r="DD805" i="1"/>
  <c r="DB805" i="1"/>
  <c r="DA805" i="1"/>
  <c r="DJ804" i="1"/>
  <c r="DI804" i="1"/>
  <c r="DH804" i="1"/>
  <c r="DG804" i="1"/>
  <c r="DF804" i="1"/>
  <c r="DE804" i="1"/>
  <c r="DD804" i="1"/>
  <c r="DB804" i="1"/>
  <c r="DA804" i="1"/>
  <c r="DI803" i="1"/>
  <c r="DH803" i="1"/>
  <c r="DG803" i="1"/>
  <c r="DF803" i="1"/>
  <c r="DE803" i="1"/>
  <c r="DD803" i="1"/>
  <c r="DJ803" i="1" s="1"/>
  <c r="DB803" i="1"/>
  <c r="DA803" i="1"/>
  <c r="DI802" i="1"/>
  <c r="DH802" i="1"/>
  <c r="DG802" i="1"/>
  <c r="DF802" i="1"/>
  <c r="DJ802" i="1" s="1"/>
  <c r="DE802" i="1"/>
  <c r="DD802" i="1"/>
  <c r="DB802" i="1"/>
  <c r="DA802" i="1"/>
  <c r="B802" i="1"/>
  <c r="DI801" i="1"/>
  <c r="DH801" i="1"/>
  <c r="DG801" i="1"/>
  <c r="DF801" i="1"/>
  <c r="DE801" i="1"/>
  <c r="DD801" i="1"/>
  <c r="DJ801" i="1" s="1"/>
  <c r="DB801" i="1"/>
  <c r="DA801" i="1"/>
  <c r="DI800" i="1"/>
  <c r="DH800" i="1"/>
  <c r="DG800" i="1"/>
  <c r="DF800" i="1"/>
  <c r="DE800" i="1"/>
  <c r="DD800" i="1"/>
  <c r="DB800" i="1"/>
  <c r="DA800" i="1"/>
  <c r="DJ799" i="1"/>
  <c r="DI799" i="1"/>
  <c r="DH799" i="1"/>
  <c r="DG799" i="1"/>
  <c r="DF799" i="1"/>
  <c r="DE799" i="1"/>
  <c r="DD799" i="1"/>
  <c r="DB799" i="1"/>
  <c r="DA799" i="1"/>
  <c r="DI798" i="1"/>
  <c r="DH798" i="1"/>
  <c r="DG798" i="1"/>
  <c r="DF798" i="1"/>
  <c r="DE798" i="1"/>
  <c r="DD798" i="1"/>
  <c r="DB798" i="1"/>
  <c r="DA798" i="1"/>
  <c r="DI797" i="1"/>
  <c r="DH797" i="1"/>
  <c r="DG797" i="1"/>
  <c r="DF797" i="1"/>
  <c r="DJ797" i="1" s="1"/>
  <c r="DE797" i="1"/>
  <c r="DD797" i="1"/>
  <c r="DB797" i="1"/>
  <c r="DA797" i="1"/>
  <c r="DI796" i="1"/>
  <c r="DH796" i="1"/>
  <c r="DG796" i="1"/>
  <c r="DF796" i="1"/>
  <c r="DE796" i="1"/>
  <c r="DD796" i="1"/>
  <c r="DJ796" i="1" s="1"/>
  <c r="DB796" i="1"/>
  <c r="DA796" i="1"/>
  <c r="DI795" i="1"/>
  <c r="DH795" i="1"/>
  <c r="DG795" i="1"/>
  <c r="DF795" i="1"/>
  <c r="DE795" i="1"/>
  <c r="DD795" i="1"/>
  <c r="DB795" i="1"/>
  <c r="DA795" i="1"/>
  <c r="DI794" i="1"/>
  <c r="DJ794" i="1" s="1"/>
  <c r="DH794" i="1"/>
  <c r="DG794" i="1"/>
  <c r="DF794" i="1"/>
  <c r="DE794" i="1"/>
  <c r="DD794" i="1"/>
  <c r="DB794" i="1"/>
  <c r="DA794" i="1"/>
  <c r="DI793" i="1"/>
  <c r="DH793" i="1"/>
  <c r="DG793" i="1"/>
  <c r="DF793" i="1"/>
  <c r="DE793" i="1"/>
  <c r="DD793" i="1"/>
  <c r="DJ793" i="1" s="1"/>
  <c r="DB793" i="1"/>
  <c r="DA793" i="1"/>
  <c r="DI792" i="1"/>
  <c r="DH792" i="1"/>
  <c r="DG792" i="1"/>
  <c r="DF792" i="1"/>
  <c r="DE792" i="1"/>
  <c r="DJ792" i="1" s="1"/>
  <c r="DD792" i="1"/>
  <c r="DB792" i="1"/>
  <c r="DA792" i="1"/>
  <c r="DJ791" i="1"/>
  <c r="DI791" i="1"/>
  <c r="DH791" i="1"/>
  <c r="DG791" i="1"/>
  <c r="DF791" i="1"/>
  <c r="DE791" i="1"/>
  <c r="DD791" i="1"/>
  <c r="DB791" i="1"/>
  <c r="DA791" i="1"/>
  <c r="DI790" i="1"/>
  <c r="DH790" i="1"/>
  <c r="DG790" i="1"/>
  <c r="DF790" i="1"/>
  <c r="DE790" i="1"/>
  <c r="DD790" i="1"/>
  <c r="DB790" i="1"/>
  <c r="DA790" i="1"/>
  <c r="DI789" i="1"/>
  <c r="DH789" i="1"/>
  <c r="DG789" i="1"/>
  <c r="DF789" i="1"/>
  <c r="DE789" i="1"/>
  <c r="DD789" i="1"/>
  <c r="DB789" i="1"/>
  <c r="DA789" i="1"/>
  <c r="DI788" i="1"/>
  <c r="DH788" i="1"/>
  <c r="DG788" i="1"/>
  <c r="DF788" i="1"/>
  <c r="DE788" i="1"/>
  <c r="DD788" i="1"/>
  <c r="DJ788" i="1" s="1"/>
  <c r="DB788" i="1"/>
  <c r="DA788" i="1"/>
  <c r="DI787" i="1"/>
  <c r="DH787" i="1"/>
  <c r="DG787" i="1"/>
  <c r="DF787" i="1"/>
  <c r="DE787" i="1"/>
  <c r="DD787" i="1"/>
  <c r="DB787" i="1"/>
  <c r="DA787" i="1"/>
  <c r="DJ786" i="1"/>
  <c r="DI786" i="1"/>
  <c r="DH786" i="1"/>
  <c r="DG786" i="1"/>
  <c r="DF786" i="1"/>
  <c r="DE786" i="1"/>
  <c r="DD786" i="1"/>
  <c r="DB786" i="1"/>
  <c r="DA786" i="1"/>
  <c r="DI785" i="1"/>
  <c r="DH785" i="1"/>
  <c r="DG785" i="1"/>
  <c r="DF785" i="1"/>
  <c r="DE785" i="1"/>
  <c r="DD785" i="1"/>
  <c r="DB785" i="1"/>
  <c r="DA785" i="1"/>
  <c r="DI784" i="1"/>
  <c r="DH784" i="1"/>
  <c r="DG784" i="1"/>
  <c r="DF784" i="1"/>
  <c r="DE784" i="1"/>
  <c r="DD784" i="1"/>
  <c r="DB784" i="1"/>
  <c r="DA784" i="1"/>
  <c r="DJ783" i="1"/>
  <c r="DI783" i="1"/>
  <c r="DH783" i="1"/>
  <c r="DG783" i="1"/>
  <c r="DF783" i="1"/>
  <c r="DE783" i="1"/>
  <c r="DD783" i="1"/>
  <c r="DB783" i="1"/>
  <c r="DA783" i="1"/>
  <c r="DI782" i="1"/>
  <c r="DH782" i="1"/>
  <c r="DG782" i="1"/>
  <c r="DF782" i="1"/>
  <c r="DE782" i="1"/>
  <c r="DD782" i="1"/>
  <c r="DJ782" i="1" s="1"/>
  <c r="DB782" i="1"/>
  <c r="DA782" i="1"/>
  <c r="DI780" i="1"/>
  <c r="DH780" i="1"/>
  <c r="DG780" i="1"/>
  <c r="DF780" i="1"/>
  <c r="DJ780" i="1" s="1"/>
  <c r="DE780" i="1"/>
  <c r="DD780" i="1"/>
  <c r="DB780" i="1"/>
  <c r="DA780" i="1"/>
  <c r="DI779" i="1"/>
  <c r="DH779" i="1"/>
  <c r="DG779" i="1"/>
  <c r="DF779" i="1"/>
  <c r="DE779" i="1"/>
  <c r="DD779" i="1"/>
  <c r="DJ779" i="1" s="1"/>
  <c r="DB779" i="1"/>
  <c r="DA779" i="1"/>
  <c r="DI778" i="1"/>
  <c r="DH778" i="1"/>
  <c r="DG778" i="1"/>
  <c r="DF778" i="1"/>
  <c r="DE778" i="1"/>
  <c r="DD778" i="1"/>
  <c r="DB778" i="1"/>
  <c r="DA778" i="1"/>
  <c r="DJ777" i="1"/>
  <c r="DI777" i="1"/>
  <c r="DH777" i="1"/>
  <c r="DG777" i="1"/>
  <c r="DF777" i="1"/>
  <c r="DE777" i="1"/>
  <c r="DD777" i="1"/>
  <c r="DB777" i="1"/>
  <c r="DA777" i="1"/>
  <c r="DI776" i="1"/>
  <c r="DH776" i="1"/>
  <c r="DG776" i="1"/>
  <c r="DF776" i="1"/>
  <c r="DE776" i="1"/>
  <c r="DD776" i="1"/>
  <c r="DJ776" i="1" s="1"/>
  <c r="DB776" i="1"/>
  <c r="DA776" i="1"/>
  <c r="DI775" i="1"/>
  <c r="DH775" i="1"/>
  <c r="DG775" i="1"/>
  <c r="DF775" i="1"/>
  <c r="DE775" i="1"/>
  <c r="DD775" i="1"/>
  <c r="DB775" i="1"/>
  <c r="DA775" i="1"/>
  <c r="DJ774" i="1"/>
  <c r="DI774" i="1"/>
  <c r="DH774" i="1"/>
  <c r="DG774" i="1"/>
  <c r="DF774" i="1"/>
  <c r="DE774" i="1"/>
  <c r="DD774" i="1"/>
  <c r="DB774" i="1"/>
  <c r="DA774" i="1"/>
  <c r="DI773" i="1"/>
  <c r="DH773" i="1"/>
  <c r="DG773" i="1"/>
  <c r="DF773" i="1"/>
  <c r="DE773" i="1"/>
  <c r="DD773" i="1"/>
  <c r="DB773" i="1"/>
  <c r="DA773" i="1"/>
  <c r="DI771" i="1"/>
  <c r="DH771" i="1"/>
  <c r="DG771" i="1"/>
  <c r="DF771" i="1"/>
  <c r="DE771" i="1"/>
  <c r="DD771" i="1"/>
  <c r="DB771" i="1"/>
  <c r="DA771" i="1"/>
  <c r="DI770" i="1"/>
  <c r="DH770" i="1"/>
  <c r="DG770" i="1"/>
  <c r="DF770" i="1"/>
  <c r="DE770" i="1"/>
  <c r="DD770" i="1"/>
  <c r="DJ770" i="1" s="1"/>
  <c r="DC770" i="1"/>
  <c r="DB770" i="1"/>
  <c r="DI768" i="1"/>
  <c r="DH768" i="1"/>
  <c r="DG768" i="1"/>
  <c r="DF768" i="1"/>
  <c r="DE768" i="1"/>
  <c r="DJ768" i="1" s="1"/>
  <c r="DD768" i="1"/>
  <c r="DB768" i="1"/>
  <c r="DA768" i="1"/>
  <c r="DJ767" i="1"/>
  <c r="DI767" i="1"/>
  <c r="DH767" i="1"/>
  <c r="DG767" i="1"/>
  <c r="DF767" i="1"/>
  <c r="DE767" i="1"/>
  <c r="DD767" i="1"/>
  <c r="DB767" i="1"/>
  <c r="DA767" i="1"/>
  <c r="DI766" i="1"/>
  <c r="DH766" i="1"/>
  <c r="DG766" i="1"/>
  <c r="DF766" i="1"/>
  <c r="DE766" i="1"/>
  <c r="DD766" i="1"/>
  <c r="DB766" i="1"/>
  <c r="DA766" i="1"/>
  <c r="DI765" i="1"/>
  <c r="DH765" i="1"/>
  <c r="DG765" i="1"/>
  <c r="DF765" i="1"/>
  <c r="DE765" i="1"/>
  <c r="DD765" i="1"/>
  <c r="DB765" i="1"/>
  <c r="DA765" i="1"/>
  <c r="DI764" i="1"/>
  <c r="DH764" i="1"/>
  <c r="DG764" i="1"/>
  <c r="DF764" i="1"/>
  <c r="DE764" i="1"/>
  <c r="DD764" i="1"/>
  <c r="DJ764" i="1" s="1"/>
  <c r="DB764" i="1"/>
  <c r="DA764" i="1"/>
  <c r="DI763" i="1"/>
  <c r="DH763" i="1"/>
  <c r="DG763" i="1"/>
  <c r="DF763" i="1"/>
  <c r="DE763" i="1"/>
  <c r="DD763" i="1"/>
  <c r="DB763" i="1"/>
  <c r="DA763" i="1"/>
  <c r="DJ762" i="1"/>
  <c r="DI762" i="1"/>
  <c r="DH762" i="1"/>
  <c r="DG762" i="1"/>
  <c r="DF762" i="1"/>
  <c r="DE762" i="1"/>
  <c r="DD762" i="1"/>
  <c r="DB762" i="1"/>
  <c r="DA762" i="1"/>
  <c r="DI761" i="1"/>
  <c r="DH761" i="1"/>
  <c r="DG761" i="1"/>
  <c r="DF761" i="1"/>
  <c r="DE761" i="1"/>
  <c r="DD761" i="1"/>
  <c r="DB761" i="1"/>
  <c r="DA761" i="1"/>
  <c r="DI760" i="1"/>
  <c r="DH760" i="1"/>
  <c r="DG760" i="1"/>
  <c r="DF760" i="1"/>
  <c r="DE760" i="1"/>
  <c r="DD760" i="1"/>
  <c r="DC760" i="1"/>
  <c r="DB760" i="1"/>
  <c r="DI759" i="1"/>
  <c r="DH759" i="1"/>
  <c r="DG759" i="1"/>
  <c r="DF759" i="1"/>
  <c r="DE759" i="1"/>
  <c r="DD759" i="1"/>
  <c r="DJ759" i="1" s="1"/>
  <c r="DB759" i="1"/>
  <c r="DA759" i="1"/>
  <c r="DI758" i="1"/>
  <c r="DH758" i="1"/>
  <c r="DG758" i="1"/>
  <c r="DF758" i="1"/>
  <c r="DE758" i="1"/>
  <c r="DD758" i="1"/>
  <c r="DJ758" i="1" s="1"/>
  <c r="DB758" i="1"/>
  <c r="DA758" i="1"/>
  <c r="DJ757" i="1"/>
  <c r="DI757" i="1"/>
  <c r="DH757" i="1"/>
  <c r="DG757" i="1"/>
  <c r="DF757" i="1"/>
  <c r="DE757" i="1"/>
  <c r="DD757" i="1"/>
  <c r="DB757" i="1"/>
  <c r="DA757" i="1"/>
  <c r="DI756" i="1"/>
  <c r="DH756" i="1"/>
  <c r="DG756" i="1"/>
  <c r="DF756" i="1"/>
  <c r="DE756" i="1"/>
  <c r="DD756" i="1"/>
  <c r="DJ756" i="1" s="1"/>
  <c r="DB756" i="1"/>
  <c r="DA756" i="1"/>
  <c r="B756" i="1"/>
  <c r="DI755" i="1"/>
  <c r="DH755" i="1"/>
  <c r="DG755" i="1"/>
  <c r="DF755" i="1"/>
  <c r="DE755" i="1"/>
  <c r="DD755" i="1"/>
  <c r="DB755" i="1"/>
  <c r="DA755" i="1"/>
  <c r="DI754" i="1"/>
  <c r="DH754" i="1"/>
  <c r="DG754" i="1"/>
  <c r="DF754" i="1"/>
  <c r="DE754" i="1"/>
  <c r="DD754" i="1"/>
  <c r="DJ754" i="1" s="1"/>
  <c r="DB754" i="1"/>
  <c r="DA754" i="1"/>
  <c r="DI753" i="1"/>
  <c r="DH753" i="1"/>
  <c r="DG753" i="1"/>
  <c r="DF753" i="1"/>
  <c r="DE753" i="1"/>
  <c r="DD753" i="1"/>
  <c r="DB753" i="1"/>
  <c r="DA753" i="1"/>
  <c r="DJ752" i="1"/>
  <c r="DI752" i="1"/>
  <c r="DH752" i="1"/>
  <c r="DG752" i="1"/>
  <c r="DF752" i="1"/>
  <c r="DE752" i="1"/>
  <c r="DD752" i="1"/>
  <c r="DB752" i="1"/>
  <c r="DA752" i="1"/>
  <c r="DI751" i="1"/>
  <c r="DH751" i="1"/>
  <c r="DG751" i="1"/>
  <c r="DF751" i="1"/>
  <c r="DE751" i="1"/>
  <c r="DD751" i="1"/>
  <c r="DB751" i="1"/>
  <c r="DA751" i="1"/>
  <c r="DI750" i="1"/>
  <c r="DH750" i="1"/>
  <c r="DG750" i="1"/>
  <c r="DF750" i="1"/>
  <c r="DE750" i="1"/>
  <c r="DD750" i="1"/>
  <c r="DB750" i="1"/>
  <c r="DA750" i="1"/>
  <c r="DJ747" i="1"/>
  <c r="DI747" i="1"/>
  <c r="DH747" i="1"/>
  <c r="DG747" i="1"/>
  <c r="DF747" i="1"/>
  <c r="DE747" i="1"/>
  <c r="DD747" i="1"/>
  <c r="DB747" i="1"/>
  <c r="DA747" i="1"/>
  <c r="DI746" i="1"/>
  <c r="DH746" i="1"/>
  <c r="DG746" i="1"/>
  <c r="DF746" i="1"/>
  <c r="DE746" i="1"/>
  <c r="DD746" i="1"/>
  <c r="DJ746" i="1" s="1"/>
  <c r="DB746" i="1"/>
  <c r="DA746" i="1"/>
  <c r="DI744" i="1"/>
  <c r="DH744" i="1"/>
  <c r="DG744" i="1"/>
  <c r="DF744" i="1"/>
  <c r="DJ744" i="1" s="1"/>
  <c r="DE744" i="1"/>
  <c r="DD744" i="1"/>
  <c r="DB744" i="1"/>
  <c r="DA744" i="1"/>
  <c r="DI743" i="1"/>
  <c r="DH743" i="1"/>
  <c r="DG743" i="1"/>
  <c r="DF743" i="1"/>
  <c r="DE743" i="1"/>
  <c r="DD743" i="1"/>
  <c r="DJ743" i="1" s="1"/>
  <c r="DB743" i="1"/>
  <c r="DA743" i="1"/>
  <c r="DI742" i="1"/>
  <c r="DH742" i="1"/>
  <c r="DG742" i="1"/>
  <c r="DF742" i="1"/>
  <c r="DE742" i="1"/>
  <c r="DD742" i="1"/>
  <c r="DB742" i="1"/>
  <c r="DA742" i="1"/>
  <c r="DJ741" i="1"/>
  <c r="DI741" i="1"/>
  <c r="DH741" i="1"/>
  <c r="DG741" i="1"/>
  <c r="DF741" i="1"/>
  <c r="DE741" i="1"/>
  <c r="DD741" i="1"/>
  <c r="DB741" i="1"/>
  <c r="DA741" i="1"/>
  <c r="DI740" i="1"/>
  <c r="DH740" i="1"/>
  <c r="DG740" i="1"/>
  <c r="DF740" i="1"/>
  <c r="DE740" i="1"/>
  <c r="DD740" i="1"/>
  <c r="DJ740" i="1" s="1"/>
  <c r="DB740" i="1"/>
  <c r="DA740" i="1"/>
  <c r="DI739" i="1"/>
  <c r="DH739" i="1"/>
  <c r="DG739" i="1"/>
  <c r="DF739" i="1"/>
  <c r="DE739" i="1"/>
  <c r="DD739" i="1"/>
  <c r="DB739" i="1"/>
  <c r="DA739" i="1"/>
  <c r="DJ738" i="1"/>
  <c r="DI738" i="1"/>
  <c r="DH738" i="1"/>
  <c r="DG738" i="1"/>
  <c r="DF738" i="1"/>
  <c r="DE738" i="1"/>
  <c r="DD738" i="1"/>
  <c r="DB738" i="1"/>
  <c r="DA738" i="1"/>
  <c r="DI737" i="1"/>
  <c r="DH737" i="1"/>
  <c r="DG737" i="1"/>
  <c r="DF737" i="1"/>
  <c r="DE737" i="1"/>
  <c r="DD737" i="1"/>
  <c r="DC737" i="1"/>
  <c r="DB737" i="1"/>
  <c r="DJ736" i="1"/>
  <c r="DI736" i="1"/>
  <c r="DH736" i="1"/>
  <c r="DG736" i="1"/>
  <c r="DF736" i="1"/>
  <c r="DE736" i="1"/>
  <c r="DD736" i="1"/>
  <c r="DB736" i="1"/>
  <c r="DA736" i="1"/>
  <c r="DI735" i="1"/>
  <c r="DH735" i="1"/>
  <c r="DG735" i="1"/>
  <c r="DF735" i="1"/>
  <c r="DE735" i="1"/>
  <c r="DD735" i="1"/>
  <c r="DJ735" i="1" s="1"/>
  <c r="DB735" i="1"/>
  <c r="DA735" i="1"/>
  <c r="DI734" i="1"/>
  <c r="DH734" i="1"/>
  <c r="DG734" i="1"/>
  <c r="DF734" i="1"/>
  <c r="DE734" i="1"/>
  <c r="DD734" i="1"/>
  <c r="DB734" i="1"/>
  <c r="DA734" i="1"/>
  <c r="DJ733" i="1"/>
  <c r="DI733" i="1"/>
  <c r="DH733" i="1"/>
  <c r="DG733" i="1"/>
  <c r="DF733" i="1"/>
  <c r="DE733" i="1"/>
  <c r="DD733" i="1"/>
  <c r="DB733" i="1"/>
  <c r="DA733" i="1"/>
  <c r="DI732" i="1"/>
  <c r="DH732" i="1"/>
  <c r="DG732" i="1"/>
  <c r="DF732" i="1"/>
  <c r="DE732" i="1"/>
  <c r="DD732" i="1"/>
  <c r="DJ732" i="1" s="1"/>
  <c r="DB732" i="1"/>
  <c r="DA732" i="1"/>
  <c r="DI731" i="1"/>
  <c r="DH731" i="1"/>
  <c r="DG731" i="1"/>
  <c r="DF731" i="1"/>
  <c r="DJ731" i="1" s="1"/>
  <c r="DE731" i="1"/>
  <c r="DD731" i="1"/>
  <c r="DB731" i="1"/>
  <c r="DA731" i="1"/>
  <c r="DI730" i="1"/>
  <c r="DH730" i="1"/>
  <c r="DG730" i="1"/>
  <c r="DF730" i="1"/>
  <c r="DE730" i="1"/>
  <c r="DD730" i="1"/>
  <c r="DJ730" i="1" s="1"/>
  <c r="DB730" i="1"/>
  <c r="DA730" i="1"/>
  <c r="DI729" i="1"/>
  <c r="DH729" i="1"/>
  <c r="DG729" i="1"/>
  <c r="DF729" i="1"/>
  <c r="DE729" i="1"/>
  <c r="DD729" i="1"/>
  <c r="DB729" i="1"/>
  <c r="DA729" i="1"/>
  <c r="DI728" i="1"/>
  <c r="DJ728" i="1" s="1"/>
  <c r="DH728" i="1"/>
  <c r="DG728" i="1"/>
  <c r="DF728" i="1"/>
  <c r="DE728" i="1"/>
  <c r="DD728" i="1"/>
  <c r="DB728" i="1"/>
  <c r="DA728" i="1"/>
  <c r="DI727" i="1"/>
  <c r="DH727" i="1"/>
  <c r="DG727" i="1"/>
  <c r="DF727" i="1"/>
  <c r="DE727" i="1"/>
  <c r="DD727" i="1"/>
  <c r="DB727" i="1"/>
  <c r="DA727" i="1"/>
  <c r="DI726" i="1"/>
  <c r="DH726" i="1"/>
  <c r="DG726" i="1"/>
  <c r="DF726" i="1"/>
  <c r="DE726" i="1"/>
  <c r="DD726" i="1"/>
  <c r="DB726" i="1"/>
  <c r="DA726" i="1"/>
  <c r="DJ725" i="1"/>
  <c r="DI725" i="1"/>
  <c r="DH725" i="1"/>
  <c r="DG725" i="1"/>
  <c r="DF725" i="1"/>
  <c r="DE725" i="1"/>
  <c r="DD725" i="1"/>
  <c r="DB725" i="1"/>
  <c r="DA725" i="1"/>
  <c r="DI724" i="1"/>
  <c r="DH724" i="1"/>
  <c r="DG724" i="1"/>
  <c r="DF724" i="1"/>
  <c r="DE724" i="1"/>
  <c r="DD724" i="1"/>
  <c r="DB724" i="1"/>
  <c r="DA724" i="1"/>
  <c r="DI723" i="1"/>
  <c r="DH723" i="1"/>
  <c r="DG723" i="1"/>
  <c r="DF723" i="1"/>
  <c r="DE723" i="1"/>
  <c r="DD723" i="1"/>
  <c r="DB723" i="1"/>
  <c r="DA723" i="1"/>
  <c r="DI722" i="1"/>
  <c r="DH722" i="1"/>
  <c r="DG722" i="1"/>
  <c r="DF722" i="1"/>
  <c r="DE722" i="1"/>
  <c r="DD722" i="1"/>
  <c r="DJ722" i="1" s="1"/>
  <c r="DB722" i="1"/>
  <c r="DA722" i="1"/>
  <c r="DI721" i="1"/>
  <c r="DH721" i="1"/>
  <c r="DG721" i="1"/>
  <c r="DF721" i="1"/>
  <c r="DE721" i="1"/>
  <c r="DD721" i="1"/>
  <c r="DJ721" i="1" s="1"/>
  <c r="DB721" i="1"/>
  <c r="DA721" i="1"/>
  <c r="DI720" i="1"/>
  <c r="DJ720" i="1" s="1"/>
  <c r="DH720" i="1"/>
  <c r="DG720" i="1"/>
  <c r="DF720" i="1"/>
  <c r="DE720" i="1"/>
  <c r="DD720" i="1"/>
  <c r="DB720" i="1"/>
  <c r="DA720" i="1"/>
  <c r="DI719" i="1"/>
  <c r="DH719" i="1"/>
  <c r="DG719" i="1"/>
  <c r="DF719" i="1"/>
  <c r="DE719" i="1"/>
  <c r="DD719" i="1"/>
  <c r="DB719" i="1"/>
  <c r="DA719" i="1"/>
  <c r="DI718" i="1"/>
  <c r="DH718" i="1"/>
  <c r="DG718" i="1"/>
  <c r="DF718" i="1"/>
  <c r="DE718" i="1"/>
  <c r="DD718" i="1"/>
  <c r="DB718" i="1"/>
  <c r="DA718" i="1"/>
  <c r="DJ717" i="1"/>
  <c r="DI717" i="1"/>
  <c r="DH717" i="1"/>
  <c r="DG717" i="1"/>
  <c r="DF717" i="1"/>
  <c r="DE717" i="1"/>
  <c r="DD717" i="1"/>
  <c r="DB717" i="1"/>
  <c r="DA717" i="1"/>
  <c r="DI716" i="1"/>
  <c r="DH716" i="1"/>
  <c r="DG716" i="1"/>
  <c r="DF716" i="1"/>
  <c r="DE716" i="1"/>
  <c r="DD716" i="1"/>
  <c r="DJ716" i="1" s="1"/>
  <c r="DB716" i="1"/>
  <c r="DA716" i="1"/>
  <c r="DI715" i="1"/>
  <c r="DH715" i="1"/>
  <c r="DG715" i="1"/>
  <c r="DF715" i="1"/>
  <c r="DE715" i="1"/>
  <c r="DD715" i="1"/>
  <c r="DB715" i="1"/>
  <c r="DA715" i="1"/>
  <c r="DI711" i="1"/>
  <c r="DH711" i="1"/>
  <c r="DG711" i="1"/>
  <c r="DF711" i="1"/>
  <c r="DE711" i="1"/>
  <c r="DD711" i="1"/>
  <c r="DJ711" i="1" s="1"/>
  <c r="DB711" i="1"/>
  <c r="DA711" i="1"/>
  <c r="DI710" i="1"/>
  <c r="DH710" i="1"/>
  <c r="DG710" i="1"/>
  <c r="DF710" i="1"/>
  <c r="DE710" i="1"/>
  <c r="DD710" i="1"/>
  <c r="DB710" i="1"/>
  <c r="DA710" i="1"/>
  <c r="DI709" i="1"/>
  <c r="DJ709" i="1" s="1"/>
  <c r="DH709" i="1"/>
  <c r="DG709" i="1"/>
  <c r="DF709" i="1"/>
  <c r="DE709" i="1"/>
  <c r="DD709" i="1"/>
  <c r="DB709" i="1"/>
  <c r="DA709" i="1"/>
  <c r="DI708" i="1"/>
  <c r="DH708" i="1"/>
  <c r="DG708" i="1"/>
  <c r="DF708" i="1"/>
  <c r="DE708" i="1"/>
  <c r="DD708" i="1"/>
  <c r="DB708" i="1"/>
  <c r="DA708" i="1"/>
  <c r="DI707" i="1"/>
  <c r="DH707" i="1"/>
  <c r="DG707" i="1"/>
  <c r="DF707" i="1"/>
  <c r="DE707" i="1"/>
  <c r="DJ707" i="1" s="1"/>
  <c r="DD707" i="1"/>
  <c r="DB707" i="1"/>
  <c r="DA707" i="1"/>
  <c r="DJ706" i="1"/>
  <c r="DI706" i="1"/>
  <c r="DH706" i="1"/>
  <c r="DG706" i="1"/>
  <c r="DF706" i="1"/>
  <c r="DE706" i="1"/>
  <c r="DD706" i="1"/>
  <c r="DB706" i="1"/>
  <c r="DA706" i="1"/>
  <c r="DI705" i="1"/>
  <c r="DH705" i="1"/>
  <c r="DG705" i="1"/>
  <c r="DF705" i="1"/>
  <c r="DE705" i="1"/>
  <c r="DD705" i="1"/>
  <c r="DB705" i="1"/>
  <c r="DA705" i="1"/>
  <c r="DI704" i="1"/>
  <c r="DH704" i="1"/>
  <c r="DG704" i="1"/>
  <c r="DF704" i="1"/>
  <c r="DE704" i="1"/>
  <c r="DD704" i="1"/>
  <c r="DB704" i="1"/>
  <c r="DA704" i="1"/>
  <c r="DI703" i="1"/>
  <c r="DH703" i="1"/>
  <c r="DG703" i="1"/>
  <c r="DF703" i="1"/>
  <c r="DE703" i="1"/>
  <c r="DD703" i="1"/>
  <c r="DJ703" i="1" s="1"/>
  <c r="DB703" i="1"/>
  <c r="DA703" i="1"/>
  <c r="DI702" i="1"/>
  <c r="DH702" i="1"/>
  <c r="DG702" i="1"/>
  <c r="DF702" i="1"/>
  <c r="DE702" i="1"/>
  <c r="DD702" i="1"/>
  <c r="DC702" i="1"/>
  <c r="DB702" i="1"/>
  <c r="DJ701" i="1"/>
  <c r="DI701" i="1"/>
  <c r="DH701" i="1"/>
  <c r="DG701" i="1"/>
  <c r="DF701" i="1"/>
  <c r="DE701" i="1"/>
  <c r="DD701" i="1"/>
  <c r="DB701" i="1"/>
  <c r="DA701" i="1"/>
  <c r="DI700" i="1"/>
  <c r="DH700" i="1"/>
  <c r="DG700" i="1"/>
  <c r="DF700" i="1"/>
  <c r="DE700" i="1"/>
  <c r="DD700" i="1"/>
  <c r="DC700" i="1"/>
  <c r="DB700" i="1"/>
  <c r="DJ698" i="1"/>
  <c r="DI698" i="1"/>
  <c r="DH698" i="1"/>
  <c r="DG698" i="1"/>
  <c r="DF698" i="1"/>
  <c r="DE698" i="1"/>
  <c r="DD698" i="1"/>
  <c r="DB698" i="1"/>
  <c r="DA698" i="1"/>
  <c r="DI697" i="1"/>
  <c r="DH697" i="1"/>
  <c r="DG697" i="1"/>
  <c r="DF697" i="1"/>
  <c r="DE697" i="1"/>
  <c r="DD697" i="1"/>
  <c r="DJ697" i="1" s="1"/>
  <c r="DB697" i="1"/>
  <c r="DA697" i="1"/>
  <c r="DI696" i="1"/>
  <c r="DH696" i="1"/>
  <c r="DG696" i="1"/>
  <c r="DF696" i="1"/>
  <c r="DE696" i="1"/>
  <c r="DJ696" i="1" s="1"/>
  <c r="DD696" i="1"/>
  <c r="DC696" i="1"/>
  <c r="DB696" i="1"/>
  <c r="DI695" i="1"/>
  <c r="DH695" i="1"/>
  <c r="DG695" i="1"/>
  <c r="DF695" i="1"/>
  <c r="DE695" i="1"/>
  <c r="DD695" i="1"/>
  <c r="DJ695" i="1" s="1"/>
  <c r="DB695" i="1"/>
  <c r="DA695" i="1"/>
  <c r="DI694" i="1"/>
  <c r="DH694" i="1"/>
  <c r="DG694" i="1"/>
  <c r="DF694" i="1"/>
  <c r="DE694" i="1"/>
  <c r="DD694" i="1"/>
  <c r="DB694" i="1"/>
  <c r="DA694" i="1"/>
  <c r="DJ693" i="1"/>
  <c r="DI693" i="1"/>
  <c r="DH693" i="1"/>
  <c r="DG693" i="1"/>
  <c r="DF693" i="1"/>
  <c r="DE693" i="1"/>
  <c r="DD693" i="1"/>
  <c r="DB693" i="1"/>
  <c r="DA693" i="1"/>
  <c r="DI692" i="1"/>
  <c r="DH692" i="1"/>
  <c r="DG692" i="1"/>
  <c r="DF692" i="1"/>
  <c r="DE692" i="1"/>
  <c r="DD692" i="1"/>
  <c r="DJ692" i="1" s="1"/>
  <c r="DB692" i="1"/>
  <c r="DA692" i="1"/>
  <c r="DI691" i="1"/>
  <c r="DH691" i="1"/>
  <c r="DG691" i="1"/>
  <c r="DF691" i="1"/>
  <c r="DE691" i="1"/>
  <c r="DD691" i="1"/>
  <c r="DB691" i="1"/>
  <c r="DA691" i="1"/>
  <c r="DJ690" i="1"/>
  <c r="DI690" i="1"/>
  <c r="DH690" i="1"/>
  <c r="DG690" i="1"/>
  <c r="DF690" i="1"/>
  <c r="DE690" i="1"/>
  <c r="DD690" i="1"/>
  <c r="DB690" i="1"/>
  <c r="DA690" i="1"/>
  <c r="B690" i="1"/>
  <c r="DI689" i="1"/>
  <c r="DH689" i="1"/>
  <c r="DG689" i="1"/>
  <c r="DF689" i="1"/>
  <c r="DE689" i="1"/>
  <c r="DD689" i="1"/>
  <c r="DB689" i="1"/>
  <c r="DA689" i="1"/>
  <c r="DJ688" i="1"/>
  <c r="DI688" i="1"/>
  <c r="DH688" i="1"/>
  <c r="DG688" i="1"/>
  <c r="DF688" i="1"/>
  <c r="DE688" i="1"/>
  <c r="DD688" i="1"/>
  <c r="DB688" i="1"/>
  <c r="DA688" i="1"/>
  <c r="DI687" i="1"/>
  <c r="DH687" i="1"/>
  <c r="DG687" i="1"/>
  <c r="DF687" i="1"/>
  <c r="DE687" i="1"/>
  <c r="DD687" i="1"/>
  <c r="DB687" i="1"/>
  <c r="DA687" i="1"/>
  <c r="DI686" i="1"/>
  <c r="DH686" i="1"/>
  <c r="DG686" i="1"/>
  <c r="DF686" i="1"/>
  <c r="DE686" i="1"/>
  <c r="DD686" i="1"/>
  <c r="DB686" i="1"/>
  <c r="DA686" i="1"/>
  <c r="DJ685" i="1"/>
  <c r="DI685" i="1"/>
  <c r="DH685" i="1"/>
  <c r="DG685" i="1"/>
  <c r="DF685" i="1"/>
  <c r="DE685" i="1"/>
  <c r="DD685" i="1"/>
  <c r="DB685" i="1"/>
  <c r="DA685" i="1"/>
  <c r="DI684" i="1"/>
  <c r="DH684" i="1"/>
  <c r="DG684" i="1"/>
  <c r="DF684" i="1"/>
  <c r="DE684" i="1"/>
  <c r="DD684" i="1"/>
  <c r="DJ684" i="1" s="1"/>
  <c r="DB684" i="1"/>
  <c r="DA684" i="1"/>
  <c r="DI683" i="1"/>
  <c r="DH683" i="1"/>
  <c r="DG683" i="1"/>
  <c r="DF683" i="1"/>
  <c r="DJ683" i="1" s="1"/>
  <c r="DE683" i="1"/>
  <c r="DD683" i="1"/>
  <c r="DB683" i="1"/>
  <c r="DA683" i="1"/>
  <c r="DI682" i="1"/>
  <c r="DH682" i="1"/>
  <c r="DG682" i="1"/>
  <c r="DF682" i="1"/>
  <c r="DE682" i="1"/>
  <c r="DD682" i="1"/>
  <c r="DJ682" i="1" s="1"/>
  <c r="DB682" i="1"/>
  <c r="DA682" i="1"/>
  <c r="DI681" i="1"/>
  <c r="DH681" i="1"/>
  <c r="DG681" i="1"/>
  <c r="DF681" i="1"/>
  <c r="DE681" i="1"/>
  <c r="DD681" i="1"/>
  <c r="DB681" i="1"/>
  <c r="DA681" i="1"/>
  <c r="DI680" i="1"/>
  <c r="DJ680" i="1" s="1"/>
  <c r="DH680" i="1"/>
  <c r="DG680" i="1"/>
  <c r="DF680" i="1"/>
  <c r="DE680" i="1"/>
  <c r="DD680" i="1"/>
  <c r="DB680" i="1"/>
  <c r="DA680" i="1"/>
  <c r="DI679" i="1"/>
  <c r="DH679" i="1"/>
  <c r="DG679" i="1"/>
  <c r="DF679" i="1"/>
  <c r="DE679" i="1"/>
  <c r="DD679" i="1"/>
  <c r="DB679" i="1"/>
  <c r="DA679" i="1"/>
  <c r="DI678" i="1"/>
  <c r="DH678" i="1"/>
  <c r="DG678" i="1"/>
  <c r="DF678" i="1"/>
  <c r="DE678" i="1"/>
  <c r="DD678" i="1"/>
  <c r="DB678" i="1"/>
  <c r="DA678" i="1"/>
  <c r="DJ677" i="1"/>
  <c r="DI677" i="1"/>
  <c r="DH677" i="1"/>
  <c r="DG677" i="1"/>
  <c r="DF677" i="1"/>
  <c r="DE677" i="1"/>
  <c r="DD677" i="1"/>
  <c r="DB677" i="1"/>
  <c r="DA677" i="1"/>
  <c r="DI676" i="1"/>
  <c r="DH676" i="1"/>
  <c r="DG676" i="1"/>
  <c r="DF676" i="1"/>
  <c r="DE676" i="1"/>
  <c r="DD676" i="1"/>
  <c r="DB676" i="1"/>
  <c r="DA676" i="1"/>
  <c r="B676" i="1"/>
  <c r="DI675" i="1"/>
  <c r="DJ675" i="1" s="1"/>
  <c r="DH675" i="1"/>
  <c r="DG675" i="1"/>
  <c r="DF675" i="1"/>
  <c r="DE675" i="1"/>
  <c r="DD675" i="1"/>
  <c r="DB675" i="1"/>
  <c r="DA675" i="1"/>
  <c r="DI673" i="1"/>
  <c r="DH673" i="1"/>
  <c r="DG673" i="1"/>
  <c r="DF673" i="1"/>
  <c r="DE673" i="1"/>
  <c r="DD673" i="1"/>
  <c r="DJ673" i="1" s="1"/>
  <c r="DB673" i="1"/>
  <c r="DA673" i="1"/>
  <c r="DI672" i="1"/>
  <c r="DH672" i="1"/>
  <c r="DG672" i="1"/>
  <c r="DF672" i="1"/>
  <c r="DE672" i="1"/>
  <c r="DJ672" i="1" s="1"/>
  <c r="DD672" i="1"/>
  <c r="DB672" i="1"/>
  <c r="DA672" i="1"/>
  <c r="DJ671" i="1"/>
  <c r="DI671" i="1"/>
  <c r="DH671" i="1"/>
  <c r="DG671" i="1"/>
  <c r="DF671" i="1"/>
  <c r="DE671" i="1"/>
  <c r="DD671" i="1"/>
  <c r="DB671" i="1"/>
  <c r="DA671" i="1"/>
  <c r="DI670" i="1"/>
  <c r="DH670" i="1"/>
  <c r="DG670" i="1"/>
  <c r="DF670" i="1"/>
  <c r="DE670" i="1"/>
  <c r="DD670" i="1"/>
  <c r="DB670" i="1"/>
  <c r="DA670" i="1"/>
  <c r="DI668" i="1"/>
  <c r="DH668" i="1"/>
  <c r="DG668" i="1"/>
  <c r="DF668" i="1"/>
  <c r="DE668" i="1"/>
  <c r="DD668" i="1"/>
  <c r="DB668" i="1"/>
  <c r="DA668" i="1"/>
  <c r="DI667" i="1"/>
  <c r="DH667" i="1"/>
  <c r="DG667" i="1"/>
  <c r="DF667" i="1"/>
  <c r="DE667" i="1"/>
  <c r="DD667" i="1"/>
  <c r="DJ667" i="1" s="1"/>
  <c r="DB667" i="1"/>
  <c r="DA667" i="1"/>
  <c r="DI665" i="1"/>
  <c r="DH665" i="1"/>
  <c r="DG665" i="1"/>
  <c r="DF665" i="1"/>
  <c r="DE665" i="1"/>
  <c r="DD665" i="1"/>
  <c r="DB665" i="1"/>
  <c r="DA665" i="1"/>
  <c r="DJ664" i="1"/>
  <c r="DI664" i="1"/>
  <c r="DH664" i="1"/>
  <c r="DG664" i="1"/>
  <c r="DF664" i="1"/>
  <c r="DE664" i="1"/>
  <c r="DD664" i="1"/>
  <c r="DB664" i="1"/>
  <c r="DA664" i="1"/>
  <c r="DI663" i="1"/>
  <c r="DH663" i="1"/>
  <c r="DG663" i="1"/>
  <c r="DF663" i="1"/>
  <c r="DE663" i="1"/>
  <c r="DD663" i="1"/>
  <c r="DB663" i="1"/>
  <c r="DA663" i="1"/>
  <c r="DI662" i="1"/>
  <c r="DH662" i="1"/>
  <c r="DG662" i="1"/>
  <c r="DF662" i="1"/>
  <c r="DE662" i="1"/>
  <c r="DD662" i="1"/>
  <c r="DB662" i="1"/>
  <c r="DA662" i="1"/>
  <c r="DJ661" i="1"/>
  <c r="DI661" i="1"/>
  <c r="DH661" i="1"/>
  <c r="DG661" i="1"/>
  <c r="DF661" i="1"/>
  <c r="DE661" i="1"/>
  <c r="DD661" i="1"/>
  <c r="DB661" i="1"/>
  <c r="DA661" i="1"/>
  <c r="DI660" i="1"/>
  <c r="DH660" i="1"/>
  <c r="DG660" i="1"/>
  <c r="DF660" i="1"/>
  <c r="DE660" i="1"/>
  <c r="DD660" i="1"/>
  <c r="DJ660" i="1" s="1"/>
  <c r="DB660" i="1"/>
  <c r="DA660" i="1"/>
  <c r="DI659" i="1"/>
  <c r="DH659" i="1"/>
  <c r="DG659" i="1"/>
  <c r="DJ659" i="1" s="1"/>
  <c r="DF659" i="1"/>
  <c r="DE659" i="1"/>
  <c r="DD659" i="1"/>
  <c r="DB659" i="1"/>
  <c r="DA659" i="1"/>
  <c r="DI658" i="1"/>
  <c r="DH658" i="1"/>
  <c r="DG658" i="1"/>
  <c r="DF658" i="1"/>
  <c r="DE658" i="1"/>
  <c r="DD658" i="1"/>
  <c r="DJ658" i="1" s="1"/>
  <c r="DB658" i="1"/>
  <c r="DA658" i="1"/>
  <c r="DI657" i="1"/>
  <c r="DH657" i="1"/>
  <c r="DG657" i="1"/>
  <c r="DF657" i="1"/>
  <c r="DE657" i="1"/>
  <c r="DD657" i="1"/>
  <c r="DB657" i="1"/>
  <c r="DA657" i="1"/>
  <c r="DJ656" i="1"/>
  <c r="DI656" i="1"/>
  <c r="DH656" i="1"/>
  <c r="DG656" i="1"/>
  <c r="DF656" i="1"/>
  <c r="DE656" i="1"/>
  <c r="DD656" i="1"/>
  <c r="DB656" i="1"/>
  <c r="DA656" i="1"/>
  <c r="DI655" i="1"/>
  <c r="DH655" i="1"/>
  <c r="DG655" i="1"/>
  <c r="DF655" i="1"/>
  <c r="DE655" i="1"/>
  <c r="DD655" i="1"/>
  <c r="DJ655" i="1" s="1"/>
  <c r="DB655" i="1"/>
  <c r="DA655" i="1"/>
  <c r="DI654" i="1"/>
  <c r="DH654" i="1"/>
  <c r="DG654" i="1"/>
  <c r="DF654" i="1"/>
  <c r="DE654" i="1"/>
  <c r="DD654" i="1"/>
  <c r="DB654" i="1"/>
  <c r="DA654" i="1"/>
  <c r="DJ653" i="1"/>
  <c r="DI653" i="1"/>
  <c r="DH653" i="1"/>
  <c r="DG653" i="1"/>
  <c r="DF653" i="1"/>
  <c r="DE653" i="1"/>
  <c r="DD653" i="1"/>
  <c r="DB653" i="1"/>
  <c r="DA653" i="1"/>
  <c r="DI652" i="1"/>
  <c r="DH652" i="1"/>
  <c r="DG652" i="1"/>
  <c r="DF652" i="1"/>
  <c r="DE652" i="1"/>
  <c r="DD652" i="1"/>
  <c r="DB652" i="1"/>
  <c r="DA652" i="1"/>
  <c r="DI651" i="1"/>
  <c r="DH651" i="1"/>
  <c r="DG651" i="1"/>
  <c r="DF651" i="1"/>
  <c r="DE651" i="1"/>
  <c r="DD651" i="1"/>
  <c r="DB651" i="1"/>
  <c r="DA651" i="1"/>
  <c r="B651" i="1"/>
  <c r="DI650" i="1"/>
  <c r="DH650" i="1"/>
  <c r="DG650" i="1"/>
  <c r="DF650" i="1"/>
  <c r="DE650" i="1"/>
  <c r="DD650" i="1"/>
  <c r="DJ650" i="1" s="1"/>
  <c r="DB650" i="1"/>
  <c r="DA650" i="1"/>
  <c r="DI649" i="1"/>
  <c r="DH649" i="1"/>
  <c r="DG649" i="1"/>
  <c r="DF649" i="1"/>
  <c r="DE649" i="1"/>
  <c r="DJ649" i="1" s="1"/>
  <c r="DD649" i="1"/>
  <c r="DB649" i="1"/>
  <c r="DA649" i="1"/>
  <c r="B649" i="1"/>
  <c r="DI648" i="1"/>
  <c r="DH648" i="1"/>
  <c r="DG648" i="1"/>
  <c r="DF648" i="1"/>
  <c r="DE648" i="1"/>
  <c r="DD648" i="1"/>
  <c r="DJ648" i="1" s="1"/>
  <c r="DB648" i="1"/>
  <c r="DA648" i="1"/>
  <c r="DI645" i="1"/>
  <c r="DH645" i="1"/>
  <c r="DG645" i="1"/>
  <c r="DF645" i="1"/>
  <c r="DE645" i="1"/>
  <c r="DD645" i="1"/>
  <c r="DB645" i="1"/>
  <c r="DA645" i="1"/>
  <c r="B645" i="1"/>
  <c r="DJ643" i="1"/>
  <c r="DI643" i="1"/>
  <c r="DH643" i="1"/>
  <c r="DG643" i="1"/>
  <c r="DF643" i="1"/>
  <c r="DE643" i="1"/>
  <c r="DD643" i="1"/>
  <c r="DB643" i="1"/>
  <c r="DA643" i="1"/>
  <c r="DI642" i="1"/>
  <c r="DH642" i="1"/>
  <c r="DG642" i="1"/>
  <c r="DF642" i="1"/>
  <c r="DE642" i="1"/>
  <c r="DD642" i="1"/>
  <c r="DB642" i="1"/>
  <c r="DA642" i="1"/>
  <c r="DI641" i="1"/>
  <c r="DH641" i="1"/>
  <c r="DG641" i="1"/>
  <c r="DJ641" i="1" s="1"/>
  <c r="DF641" i="1"/>
  <c r="DE641" i="1"/>
  <c r="DD641" i="1"/>
  <c r="DB641" i="1"/>
  <c r="DA641" i="1"/>
  <c r="DI640" i="1"/>
  <c r="DH640" i="1"/>
  <c r="DG640" i="1"/>
  <c r="DF640" i="1"/>
  <c r="DE640" i="1"/>
  <c r="DD640" i="1"/>
  <c r="DJ640" i="1" s="1"/>
  <c r="DB640" i="1"/>
  <c r="DA640" i="1"/>
  <c r="DI639" i="1"/>
  <c r="DH639" i="1"/>
  <c r="DG639" i="1"/>
  <c r="DF639" i="1"/>
  <c r="DE639" i="1"/>
  <c r="DD639" i="1"/>
  <c r="DB639" i="1"/>
  <c r="DA639" i="1"/>
  <c r="DI638" i="1"/>
  <c r="DJ638" i="1" s="1"/>
  <c r="DH638" i="1"/>
  <c r="DG638" i="1"/>
  <c r="DF638" i="1"/>
  <c r="DE638" i="1"/>
  <c r="DD638" i="1"/>
  <c r="DC638" i="1"/>
  <c r="DB638" i="1"/>
  <c r="DI637" i="1"/>
  <c r="DH637" i="1"/>
  <c r="DG637" i="1"/>
  <c r="DF637" i="1"/>
  <c r="DE637" i="1"/>
  <c r="DD637" i="1"/>
  <c r="DJ637" i="1" s="1"/>
  <c r="DB637" i="1"/>
  <c r="DA637" i="1"/>
  <c r="B637" i="1"/>
  <c r="DI636" i="1"/>
  <c r="DJ636" i="1" s="1"/>
  <c r="DH636" i="1"/>
  <c r="DG636" i="1"/>
  <c r="DF636" i="1"/>
  <c r="DE636" i="1"/>
  <c r="DD636" i="1"/>
  <c r="DB636" i="1"/>
  <c r="DA636" i="1"/>
  <c r="DI634" i="1"/>
  <c r="DH634" i="1"/>
  <c r="DG634" i="1"/>
  <c r="DF634" i="1"/>
  <c r="DE634" i="1"/>
  <c r="DD634" i="1"/>
  <c r="DB634" i="1"/>
  <c r="DA634" i="1"/>
  <c r="DI631" i="1"/>
  <c r="DH631" i="1"/>
  <c r="DG631" i="1"/>
  <c r="DF631" i="1"/>
  <c r="DE631" i="1"/>
  <c r="DJ631" i="1" s="1"/>
  <c r="DD631" i="1"/>
  <c r="DB631" i="1"/>
  <c r="DA631" i="1"/>
  <c r="DJ630" i="1"/>
  <c r="DI630" i="1"/>
  <c r="DH630" i="1"/>
  <c r="DG630" i="1"/>
  <c r="DF630" i="1"/>
  <c r="DE630" i="1"/>
  <c r="DD630" i="1"/>
  <c r="DB630" i="1"/>
  <c r="DA630" i="1"/>
  <c r="DI629" i="1"/>
  <c r="DH629" i="1"/>
  <c r="DG629" i="1"/>
  <c r="DF629" i="1"/>
  <c r="DE629" i="1"/>
  <c r="DD629" i="1"/>
  <c r="DB629" i="1"/>
  <c r="DA629" i="1"/>
  <c r="B629" i="1"/>
  <c r="DJ628" i="1"/>
  <c r="DI628" i="1"/>
  <c r="DH628" i="1"/>
  <c r="DG628" i="1"/>
  <c r="DF628" i="1"/>
  <c r="DE628" i="1"/>
  <c r="DD628" i="1"/>
  <c r="DB628" i="1"/>
  <c r="DA628" i="1"/>
  <c r="DI626" i="1"/>
  <c r="DH626" i="1"/>
  <c r="DG626" i="1"/>
  <c r="DF626" i="1"/>
  <c r="DE626" i="1"/>
  <c r="DD626" i="1"/>
  <c r="DJ626" i="1" s="1"/>
  <c r="DB626" i="1"/>
  <c r="DA626" i="1"/>
  <c r="DI625" i="1"/>
  <c r="DH625" i="1"/>
  <c r="DG625" i="1"/>
  <c r="DF625" i="1"/>
  <c r="DE625" i="1"/>
  <c r="DD625" i="1"/>
  <c r="DB625" i="1"/>
  <c r="DA625" i="1"/>
  <c r="B625" i="1"/>
  <c r="DI624" i="1"/>
  <c r="DH624" i="1"/>
  <c r="DG624" i="1"/>
  <c r="DF624" i="1"/>
  <c r="DE624" i="1"/>
  <c r="DD624" i="1"/>
  <c r="DJ624" i="1" s="1"/>
  <c r="DB624" i="1"/>
  <c r="DA624" i="1"/>
  <c r="DI622" i="1"/>
  <c r="DH622" i="1"/>
  <c r="DG622" i="1"/>
  <c r="DF622" i="1"/>
  <c r="DE622" i="1"/>
  <c r="DD622" i="1"/>
  <c r="DB622" i="1"/>
  <c r="DA622" i="1"/>
  <c r="DI621" i="1"/>
  <c r="DJ621" i="1" s="1"/>
  <c r="DH621" i="1"/>
  <c r="DG621" i="1"/>
  <c r="DF621" i="1"/>
  <c r="DE621" i="1"/>
  <c r="DD621" i="1"/>
  <c r="DC621" i="1"/>
  <c r="DB621" i="1"/>
  <c r="DI620" i="1"/>
  <c r="DH620" i="1"/>
  <c r="DG620" i="1"/>
  <c r="DF620" i="1"/>
  <c r="DE620" i="1"/>
  <c r="DD620" i="1"/>
  <c r="DJ620" i="1" s="1"/>
  <c r="DB620" i="1"/>
  <c r="DA620" i="1"/>
  <c r="DI616" i="1"/>
  <c r="DH616" i="1"/>
  <c r="DG616" i="1"/>
  <c r="DF616" i="1"/>
  <c r="DE616" i="1"/>
  <c r="DD616" i="1"/>
  <c r="DB616" i="1"/>
  <c r="DA616" i="1"/>
  <c r="DI615" i="1"/>
  <c r="DH615" i="1"/>
  <c r="DG615" i="1"/>
  <c r="DF615" i="1"/>
  <c r="DE615" i="1"/>
  <c r="DD615" i="1"/>
  <c r="DJ615" i="1" s="1"/>
  <c r="DB615" i="1"/>
  <c r="DA615" i="1"/>
  <c r="DI614" i="1"/>
  <c r="DH614" i="1"/>
  <c r="DG614" i="1"/>
  <c r="DF614" i="1"/>
  <c r="DE614" i="1"/>
  <c r="DD614" i="1"/>
  <c r="DB614" i="1"/>
  <c r="DA614" i="1"/>
  <c r="DJ613" i="1"/>
  <c r="DI613" i="1"/>
  <c r="DH613" i="1"/>
  <c r="DG613" i="1"/>
  <c r="DF613" i="1"/>
  <c r="DE613" i="1"/>
  <c r="DD613" i="1"/>
  <c r="DB613" i="1"/>
  <c r="DA613" i="1"/>
  <c r="DI612" i="1"/>
  <c r="DH612" i="1"/>
  <c r="DG612" i="1"/>
  <c r="DF612" i="1"/>
  <c r="DE612" i="1"/>
  <c r="DD612" i="1"/>
  <c r="DJ612" i="1" s="1"/>
  <c r="DB612" i="1"/>
  <c r="DA612" i="1"/>
  <c r="DI611" i="1"/>
  <c r="DH611" i="1"/>
  <c r="DG611" i="1"/>
  <c r="DF611" i="1"/>
  <c r="DE611" i="1"/>
  <c r="DD611" i="1"/>
  <c r="DB611" i="1"/>
  <c r="DA611" i="1"/>
  <c r="DJ610" i="1"/>
  <c r="DI610" i="1"/>
  <c r="DH610" i="1"/>
  <c r="DG610" i="1"/>
  <c r="DF610" i="1"/>
  <c r="DE610" i="1"/>
  <c r="DD610" i="1"/>
  <c r="DB610" i="1"/>
  <c r="DA610" i="1"/>
  <c r="DI609" i="1"/>
  <c r="DH609" i="1"/>
  <c r="DG609" i="1"/>
  <c r="DF609" i="1"/>
  <c r="DE609" i="1"/>
  <c r="DD609" i="1"/>
  <c r="DB609" i="1"/>
  <c r="DA609" i="1"/>
  <c r="DI608" i="1"/>
  <c r="DH608" i="1"/>
  <c r="DJ608" i="1" s="1"/>
  <c r="DG608" i="1"/>
  <c r="DF608" i="1"/>
  <c r="DE608" i="1"/>
  <c r="DD608" i="1"/>
  <c r="DB608" i="1"/>
  <c r="DA608" i="1"/>
  <c r="DI607" i="1"/>
  <c r="DH607" i="1"/>
  <c r="DG607" i="1"/>
  <c r="DF607" i="1"/>
  <c r="DE607" i="1"/>
  <c r="DD607" i="1"/>
  <c r="DJ607" i="1" s="1"/>
  <c r="DB607" i="1"/>
  <c r="DA607" i="1"/>
  <c r="DI606" i="1"/>
  <c r="DH606" i="1"/>
  <c r="DG606" i="1"/>
  <c r="DF606" i="1"/>
  <c r="DE606" i="1"/>
  <c r="DD606" i="1"/>
  <c r="DJ606" i="1" s="1"/>
  <c r="DB606" i="1"/>
  <c r="DA606" i="1"/>
  <c r="DJ605" i="1"/>
  <c r="DI605" i="1"/>
  <c r="DH605" i="1"/>
  <c r="DG605" i="1"/>
  <c r="DF605" i="1"/>
  <c r="DE605" i="1"/>
  <c r="DD605" i="1"/>
  <c r="DB605" i="1"/>
  <c r="DA605" i="1"/>
  <c r="B605" i="1"/>
  <c r="DI604" i="1"/>
  <c r="DH604" i="1"/>
  <c r="DG604" i="1"/>
  <c r="DF604" i="1"/>
  <c r="DE604" i="1"/>
  <c r="DD604" i="1"/>
  <c r="DB604" i="1"/>
  <c r="DA604" i="1"/>
  <c r="DI603" i="1"/>
  <c r="DH603" i="1"/>
  <c r="DG603" i="1"/>
  <c r="DF603" i="1"/>
  <c r="DE603" i="1"/>
  <c r="DD603" i="1"/>
  <c r="DB603" i="1"/>
  <c r="DA603" i="1"/>
  <c r="DI602" i="1"/>
  <c r="DH602" i="1"/>
  <c r="DG602" i="1"/>
  <c r="DF602" i="1"/>
  <c r="DE602" i="1"/>
  <c r="DD602" i="1"/>
  <c r="DJ602" i="1" s="1"/>
  <c r="DB602" i="1"/>
  <c r="DA602" i="1"/>
  <c r="DI601" i="1"/>
  <c r="DH601" i="1"/>
  <c r="DG601" i="1"/>
  <c r="DF601" i="1"/>
  <c r="DE601" i="1"/>
  <c r="DD601" i="1"/>
  <c r="DB601" i="1"/>
  <c r="DA601" i="1"/>
  <c r="DJ600" i="1"/>
  <c r="DI600" i="1"/>
  <c r="DH600" i="1"/>
  <c r="DG600" i="1"/>
  <c r="DF600" i="1"/>
  <c r="DE600" i="1"/>
  <c r="DD600" i="1"/>
  <c r="DB600" i="1"/>
  <c r="DA600" i="1"/>
  <c r="DI599" i="1"/>
  <c r="DH599" i="1"/>
  <c r="DG599" i="1"/>
  <c r="DF599" i="1"/>
  <c r="DE599" i="1"/>
  <c r="DD599" i="1"/>
  <c r="DB599" i="1"/>
  <c r="DA599" i="1"/>
  <c r="DI598" i="1"/>
  <c r="DH598" i="1"/>
  <c r="DG598" i="1"/>
  <c r="DF598" i="1"/>
  <c r="DE598" i="1"/>
  <c r="DD598" i="1"/>
  <c r="DB598" i="1"/>
  <c r="DA598" i="1"/>
  <c r="DJ597" i="1"/>
  <c r="DI597" i="1"/>
  <c r="DH597" i="1"/>
  <c r="DG597" i="1"/>
  <c r="DF597" i="1"/>
  <c r="DE597" i="1"/>
  <c r="DD597" i="1"/>
  <c r="DB597" i="1"/>
  <c r="DA597" i="1"/>
  <c r="DI596" i="1"/>
  <c r="DH596" i="1"/>
  <c r="DG596" i="1"/>
  <c r="DF596" i="1"/>
  <c r="DE596" i="1"/>
  <c r="DD596" i="1"/>
  <c r="DJ596" i="1" s="1"/>
  <c r="DB596" i="1"/>
  <c r="DA596" i="1"/>
  <c r="DI595" i="1"/>
  <c r="DH595" i="1"/>
  <c r="DG595" i="1"/>
  <c r="DF595" i="1"/>
  <c r="DE595" i="1"/>
  <c r="DD595" i="1"/>
  <c r="DB595" i="1"/>
  <c r="DA595" i="1"/>
  <c r="DI594" i="1"/>
  <c r="DH594" i="1"/>
  <c r="DG594" i="1"/>
  <c r="DF594" i="1"/>
  <c r="DE594" i="1"/>
  <c r="DD594" i="1"/>
  <c r="DJ594" i="1" s="1"/>
  <c r="DB594" i="1"/>
  <c r="DA594" i="1"/>
  <c r="B594" i="1"/>
  <c r="DI593" i="1"/>
  <c r="DH593" i="1"/>
  <c r="DG593" i="1"/>
  <c r="DF593" i="1"/>
  <c r="DE593" i="1"/>
  <c r="DD593" i="1"/>
  <c r="DC593" i="1"/>
  <c r="DB593" i="1"/>
  <c r="DI592" i="1"/>
  <c r="DH592" i="1"/>
  <c r="DG592" i="1"/>
  <c r="DF592" i="1"/>
  <c r="DE592" i="1"/>
  <c r="DD592" i="1"/>
  <c r="DJ592" i="1" s="1"/>
  <c r="DB592" i="1"/>
  <c r="DA592" i="1"/>
  <c r="DI591" i="1"/>
  <c r="DH591" i="1"/>
  <c r="DG591" i="1"/>
  <c r="DF591" i="1"/>
  <c r="DE591" i="1"/>
  <c r="DD591" i="1"/>
  <c r="DB591" i="1"/>
  <c r="DA591" i="1"/>
  <c r="DJ590" i="1"/>
  <c r="DI590" i="1"/>
  <c r="DH590" i="1"/>
  <c r="DG590" i="1"/>
  <c r="DF590" i="1"/>
  <c r="DE590" i="1"/>
  <c r="DD590" i="1"/>
  <c r="DB590" i="1"/>
  <c r="DA590" i="1"/>
  <c r="DI589" i="1"/>
  <c r="DH589" i="1"/>
  <c r="DG589" i="1"/>
  <c r="DF589" i="1"/>
  <c r="DE589" i="1"/>
  <c r="DD589" i="1"/>
  <c r="DB589" i="1"/>
  <c r="DA589" i="1"/>
  <c r="DI588" i="1"/>
  <c r="DH588" i="1"/>
  <c r="DG588" i="1"/>
  <c r="DF588" i="1"/>
  <c r="DE588" i="1"/>
  <c r="DD588" i="1"/>
  <c r="DB588" i="1"/>
  <c r="DA588" i="1"/>
  <c r="DJ587" i="1"/>
  <c r="DI587" i="1"/>
  <c r="DH587" i="1"/>
  <c r="DG587" i="1"/>
  <c r="DF587" i="1"/>
  <c r="DE587" i="1"/>
  <c r="DD587" i="1"/>
  <c r="DB587" i="1"/>
  <c r="DA587" i="1"/>
  <c r="DI586" i="1"/>
  <c r="DH586" i="1"/>
  <c r="DG586" i="1"/>
  <c r="DF586" i="1"/>
  <c r="DE586" i="1"/>
  <c r="DD586" i="1"/>
  <c r="DJ586" i="1" s="1"/>
  <c r="DB586" i="1"/>
  <c r="DA586" i="1"/>
  <c r="DI585" i="1"/>
  <c r="DH585" i="1"/>
  <c r="DG585" i="1"/>
  <c r="DF585" i="1"/>
  <c r="DE585" i="1"/>
  <c r="DD585" i="1"/>
  <c r="DB585" i="1"/>
  <c r="DA585" i="1"/>
  <c r="DI584" i="1"/>
  <c r="DH584" i="1"/>
  <c r="DG584" i="1"/>
  <c r="DF584" i="1"/>
  <c r="DE584" i="1"/>
  <c r="DD584" i="1"/>
  <c r="DJ584" i="1" s="1"/>
  <c r="DB584" i="1"/>
  <c r="DA584" i="1"/>
  <c r="DI583" i="1"/>
  <c r="DH583" i="1"/>
  <c r="DG583" i="1"/>
  <c r="DF583" i="1"/>
  <c r="DE583" i="1"/>
  <c r="DD583" i="1"/>
  <c r="DB583" i="1"/>
  <c r="DA583" i="1"/>
  <c r="DJ582" i="1"/>
  <c r="DI582" i="1"/>
  <c r="DH582" i="1"/>
  <c r="DG582" i="1"/>
  <c r="DF582" i="1"/>
  <c r="DE582" i="1"/>
  <c r="DD582" i="1"/>
  <c r="DB582" i="1"/>
  <c r="DA582" i="1"/>
  <c r="B582" i="1"/>
  <c r="DI581" i="1"/>
  <c r="DH581" i="1"/>
  <c r="DG581" i="1"/>
  <c r="DF581" i="1"/>
  <c r="DE581" i="1"/>
  <c r="DD581" i="1"/>
  <c r="DB581" i="1"/>
  <c r="DA581" i="1"/>
  <c r="DI580" i="1"/>
  <c r="DH580" i="1"/>
  <c r="DG580" i="1"/>
  <c r="DF580" i="1"/>
  <c r="DE580" i="1"/>
  <c r="DD580" i="1"/>
  <c r="DB580" i="1"/>
  <c r="DA580" i="1"/>
  <c r="DI579" i="1"/>
  <c r="DH579" i="1"/>
  <c r="DG579" i="1"/>
  <c r="DF579" i="1"/>
  <c r="DE579" i="1"/>
  <c r="DD579" i="1"/>
  <c r="DJ579" i="1" s="1"/>
  <c r="DB579" i="1"/>
  <c r="DA579" i="1"/>
  <c r="B579" i="1"/>
  <c r="DI578" i="1"/>
  <c r="DH578" i="1"/>
  <c r="DG578" i="1"/>
  <c r="DF578" i="1"/>
  <c r="DE578" i="1"/>
  <c r="DD578" i="1"/>
  <c r="DB578" i="1"/>
  <c r="DA578" i="1"/>
  <c r="DJ577" i="1"/>
  <c r="DI577" i="1"/>
  <c r="DH577" i="1"/>
  <c r="DG577" i="1"/>
  <c r="DF577" i="1"/>
  <c r="DE577" i="1"/>
  <c r="DD577" i="1"/>
  <c r="DB577" i="1"/>
  <c r="DA577" i="1"/>
  <c r="DI576" i="1"/>
  <c r="DH576" i="1"/>
  <c r="DG576" i="1"/>
  <c r="DF576" i="1"/>
  <c r="DE576" i="1"/>
  <c r="DD576" i="1"/>
  <c r="DJ576" i="1" s="1"/>
  <c r="DB576" i="1"/>
  <c r="DA576" i="1"/>
  <c r="DI574" i="1"/>
  <c r="DH574" i="1"/>
  <c r="DG574" i="1"/>
  <c r="DF574" i="1"/>
  <c r="DE574" i="1"/>
  <c r="DD574" i="1"/>
  <c r="DB574" i="1"/>
  <c r="DA574" i="1"/>
  <c r="DI573" i="1"/>
  <c r="DH573" i="1"/>
  <c r="DG573" i="1"/>
  <c r="DF573" i="1"/>
  <c r="DE573" i="1"/>
  <c r="DD573" i="1"/>
  <c r="DJ573" i="1" s="1"/>
  <c r="DB573" i="1"/>
  <c r="DA573" i="1"/>
  <c r="DI572" i="1"/>
  <c r="DH572" i="1"/>
  <c r="DG572" i="1"/>
  <c r="DF572" i="1"/>
  <c r="DE572" i="1"/>
  <c r="DD572" i="1"/>
  <c r="DB572" i="1"/>
  <c r="DA572" i="1"/>
  <c r="DJ571" i="1"/>
  <c r="DI571" i="1"/>
  <c r="DH571" i="1"/>
  <c r="DG571" i="1"/>
  <c r="DF571" i="1"/>
  <c r="DE571" i="1"/>
  <c r="DD571" i="1"/>
  <c r="DB571" i="1"/>
  <c r="DA571" i="1"/>
  <c r="DI570" i="1"/>
  <c r="DH570" i="1"/>
  <c r="DG570" i="1"/>
  <c r="DF570" i="1"/>
  <c r="DE570" i="1"/>
  <c r="DD570" i="1"/>
  <c r="DJ570" i="1" s="1"/>
  <c r="DB570" i="1"/>
  <c r="DA570" i="1"/>
  <c r="DI569" i="1"/>
  <c r="DH569" i="1"/>
  <c r="DG569" i="1"/>
  <c r="DF569" i="1"/>
  <c r="DE569" i="1"/>
  <c r="DD569" i="1"/>
  <c r="DB569" i="1"/>
  <c r="DA569" i="1"/>
  <c r="DJ568" i="1"/>
  <c r="DI568" i="1"/>
  <c r="DH568" i="1"/>
  <c r="DG568" i="1"/>
  <c r="DF568" i="1"/>
  <c r="DE568" i="1"/>
  <c r="DD568" i="1"/>
  <c r="DB568" i="1"/>
  <c r="DA568" i="1"/>
  <c r="B568" i="1"/>
  <c r="DI567" i="1"/>
  <c r="DH567" i="1"/>
  <c r="DG567" i="1"/>
  <c r="DF567" i="1"/>
  <c r="DE567" i="1"/>
  <c r="DD567" i="1"/>
  <c r="DB567" i="1"/>
  <c r="DA567" i="1"/>
  <c r="DJ566" i="1"/>
  <c r="DI566" i="1"/>
  <c r="DH566" i="1"/>
  <c r="DG566" i="1"/>
  <c r="DF566" i="1"/>
  <c r="DE566" i="1"/>
  <c r="DD566" i="1"/>
  <c r="DB566" i="1"/>
  <c r="DA566" i="1"/>
  <c r="DI565" i="1"/>
  <c r="DH565" i="1"/>
  <c r="DG565" i="1"/>
  <c r="DF565" i="1"/>
  <c r="DE565" i="1"/>
  <c r="DD565" i="1"/>
  <c r="DJ565" i="1" s="1"/>
  <c r="DB565" i="1"/>
  <c r="DA565" i="1"/>
  <c r="DI563" i="1"/>
  <c r="DH563" i="1"/>
  <c r="DG563" i="1"/>
  <c r="DF563" i="1"/>
  <c r="DE563" i="1"/>
  <c r="DD563" i="1"/>
  <c r="DB563" i="1"/>
  <c r="DA563" i="1"/>
  <c r="DJ562" i="1"/>
  <c r="DI562" i="1"/>
  <c r="DH562" i="1"/>
  <c r="DG562" i="1"/>
  <c r="DF562" i="1"/>
  <c r="DE562" i="1"/>
  <c r="DD562" i="1"/>
  <c r="DB562" i="1"/>
  <c r="DA562" i="1"/>
  <c r="DI561" i="1"/>
  <c r="DH561" i="1"/>
  <c r="DG561" i="1"/>
  <c r="DF561" i="1"/>
  <c r="DE561" i="1"/>
  <c r="DD561" i="1"/>
  <c r="DJ561" i="1" s="1"/>
  <c r="DB561" i="1"/>
  <c r="DA561" i="1"/>
  <c r="DI560" i="1"/>
  <c r="DH560" i="1"/>
  <c r="DG560" i="1"/>
  <c r="DF560" i="1"/>
  <c r="DE560" i="1"/>
  <c r="DD560" i="1"/>
  <c r="DB560" i="1"/>
  <c r="DA560" i="1"/>
  <c r="DI559" i="1"/>
  <c r="DH559" i="1"/>
  <c r="DG559" i="1"/>
  <c r="DF559" i="1"/>
  <c r="DE559" i="1"/>
  <c r="DD559" i="1"/>
  <c r="DJ559" i="1" s="1"/>
  <c r="DB559" i="1"/>
  <c r="DA559" i="1"/>
  <c r="DI558" i="1"/>
  <c r="DH558" i="1"/>
  <c r="DG558" i="1"/>
  <c r="DF558" i="1"/>
  <c r="DE558" i="1"/>
  <c r="DD558" i="1"/>
  <c r="DB558" i="1"/>
  <c r="DA558" i="1"/>
  <c r="DI557" i="1"/>
  <c r="DJ557" i="1" s="1"/>
  <c r="DH557" i="1"/>
  <c r="DG557" i="1"/>
  <c r="DF557" i="1"/>
  <c r="DE557" i="1"/>
  <c r="DD557" i="1"/>
  <c r="DB557" i="1"/>
  <c r="DA557" i="1"/>
  <c r="DI556" i="1"/>
  <c r="DH556" i="1"/>
  <c r="DG556" i="1"/>
  <c r="DF556" i="1"/>
  <c r="DE556" i="1"/>
  <c r="DD556" i="1"/>
  <c r="DB556" i="1"/>
  <c r="DA556" i="1"/>
  <c r="DI555" i="1"/>
  <c r="DH555" i="1"/>
  <c r="DG555" i="1"/>
  <c r="DF555" i="1"/>
  <c r="DE555" i="1"/>
  <c r="DD555" i="1"/>
  <c r="DB555" i="1"/>
  <c r="DA555" i="1"/>
  <c r="DJ554" i="1"/>
  <c r="DI554" i="1"/>
  <c r="DH554" i="1"/>
  <c r="DG554" i="1"/>
  <c r="DF554" i="1"/>
  <c r="DE554" i="1"/>
  <c r="DD554" i="1"/>
  <c r="DB554" i="1"/>
  <c r="DA554" i="1"/>
  <c r="DI553" i="1"/>
  <c r="DH553" i="1"/>
  <c r="DG553" i="1"/>
  <c r="DF553" i="1"/>
  <c r="DE553" i="1"/>
  <c r="DD553" i="1"/>
  <c r="DB553" i="1"/>
  <c r="DA553" i="1"/>
  <c r="DI552" i="1"/>
  <c r="DH552" i="1"/>
  <c r="DJ552" i="1" s="1"/>
  <c r="DG552" i="1"/>
  <c r="DF552" i="1"/>
  <c r="DE552" i="1"/>
  <c r="DD552" i="1"/>
  <c r="DB552" i="1"/>
  <c r="DA552" i="1"/>
  <c r="DI551" i="1"/>
  <c r="DH551" i="1"/>
  <c r="DG551" i="1"/>
  <c r="DF551" i="1"/>
  <c r="DE551" i="1"/>
  <c r="DD551" i="1"/>
  <c r="DJ551" i="1" s="1"/>
  <c r="DB551" i="1"/>
  <c r="DA551" i="1"/>
  <c r="DI550" i="1"/>
  <c r="DH550" i="1"/>
  <c r="DG550" i="1"/>
  <c r="DF550" i="1"/>
  <c r="DE550" i="1"/>
  <c r="DD550" i="1"/>
  <c r="DJ550" i="1" s="1"/>
  <c r="DB550" i="1"/>
  <c r="DA550" i="1"/>
  <c r="DJ549" i="1"/>
  <c r="DI549" i="1"/>
  <c r="DH549" i="1"/>
  <c r="DG549" i="1"/>
  <c r="DF549" i="1"/>
  <c r="DE549" i="1"/>
  <c r="DD549" i="1"/>
  <c r="DB549" i="1"/>
  <c r="DA549" i="1"/>
  <c r="DI548" i="1"/>
  <c r="DH548" i="1"/>
  <c r="DG548" i="1"/>
  <c r="DF548" i="1"/>
  <c r="DE548" i="1"/>
  <c r="DD548" i="1"/>
  <c r="DB548" i="1"/>
  <c r="DA548" i="1"/>
  <c r="DI547" i="1"/>
  <c r="DH547" i="1"/>
  <c r="DG547" i="1"/>
  <c r="DF547" i="1"/>
  <c r="DE547" i="1"/>
  <c r="DD547" i="1"/>
  <c r="DB547" i="1"/>
  <c r="DA547" i="1"/>
  <c r="DJ546" i="1"/>
  <c r="DI546" i="1"/>
  <c r="DH546" i="1"/>
  <c r="DG546" i="1"/>
  <c r="DF546" i="1"/>
  <c r="DE546" i="1"/>
  <c r="DD546" i="1"/>
  <c r="DB546" i="1"/>
  <c r="DA546" i="1"/>
  <c r="DI545" i="1"/>
  <c r="DH545" i="1"/>
  <c r="DG545" i="1"/>
  <c r="DF545" i="1"/>
  <c r="DE545" i="1"/>
  <c r="DD545" i="1"/>
  <c r="DJ545" i="1" s="1"/>
  <c r="DB545" i="1"/>
  <c r="DA545" i="1"/>
  <c r="DI544" i="1"/>
  <c r="DH544" i="1"/>
  <c r="DG544" i="1"/>
  <c r="DF544" i="1"/>
  <c r="DE544" i="1"/>
  <c r="DD544" i="1"/>
  <c r="DB544" i="1"/>
  <c r="DA544" i="1"/>
  <c r="DI543" i="1"/>
  <c r="DH543" i="1"/>
  <c r="DG543" i="1"/>
  <c r="DF543" i="1"/>
  <c r="DE543" i="1"/>
  <c r="DD543" i="1"/>
  <c r="DJ543" i="1" s="1"/>
  <c r="DB543" i="1"/>
  <c r="DA543" i="1"/>
  <c r="DI542" i="1"/>
  <c r="DH542" i="1"/>
  <c r="DG542" i="1"/>
  <c r="DF542" i="1"/>
  <c r="DE542" i="1"/>
  <c r="DD542" i="1"/>
  <c r="DB542" i="1"/>
  <c r="DA542" i="1"/>
  <c r="DI541" i="1"/>
  <c r="DJ541" i="1" s="1"/>
  <c r="DH541" i="1"/>
  <c r="DG541" i="1"/>
  <c r="DF541" i="1"/>
  <c r="DE541" i="1"/>
  <c r="DD541" i="1"/>
  <c r="DB541" i="1"/>
  <c r="DA541" i="1"/>
  <c r="DI540" i="1"/>
  <c r="DH540" i="1"/>
  <c r="DG540" i="1"/>
  <c r="DF540" i="1"/>
  <c r="DE540" i="1"/>
  <c r="DD540" i="1"/>
  <c r="DB540" i="1"/>
  <c r="DA540" i="1"/>
  <c r="DI539" i="1"/>
  <c r="DH539" i="1"/>
  <c r="DG539" i="1"/>
  <c r="DF539" i="1"/>
  <c r="DE539" i="1"/>
  <c r="DD539" i="1"/>
  <c r="DJ539" i="1" s="1"/>
  <c r="DB539" i="1"/>
  <c r="DA539" i="1"/>
  <c r="DI538" i="1"/>
  <c r="DH538" i="1"/>
  <c r="DG538" i="1"/>
  <c r="DF538" i="1"/>
  <c r="DE538" i="1"/>
  <c r="DD538" i="1"/>
  <c r="DJ538" i="1" s="1"/>
  <c r="DB538" i="1"/>
  <c r="DA538" i="1"/>
  <c r="DI537" i="1"/>
  <c r="DH537" i="1"/>
  <c r="DG537" i="1"/>
  <c r="DF537" i="1"/>
  <c r="DE537" i="1"/>
  <c r="DD537" i="1"/>
  <c r="DB537" i="1"/>
  <c r="DA537" i="1"/>
  <c r="DI536" i="1"/>
  <c r="DH536" i="1"/>
  <c r="DJ536" i="1" s="1"/>
  <c r="DG536" i="1"/>
  <c r="DF536" i="1"/>
  <c r="DE536" i="1"/>
  <c r="DD536" i="1"/>
  <c r="DB536" i="1"/>
  <c r="DA536" i="1"/>
  <c r="DI535" i="1"/>
  <c r="DH535" i="1"/>
  <c r="DG535" i="1"/>
  <c r="DF535" i="1"/>
  <c r="DE535" i="1"/>
  <c r="DD535" i="1"/>
  <c r="DB535" i="1"/>
  <c r="DA535" i="1"/>
  <c r="DI534" i="1"/>
  <c r="DH534" i="1"/>
  <c r="DG534" i="1"/>
  <c r="DF534" i="1"/>
  <c r="DE534" i="1"/>
  <c r="DD534" i="1"/>
  <c r="DB534" i="1"/>
  <c r="DA534" i="1"/>
  <c r="DJ533" i="1"/>
  <c r="DI533" i="1"/>
  <c r="DH533" i="1"/>
  <c r="DG533" i="1"/>
  <c r="DF533" i="1"/>
  <c r="DE533" i="1"/>
  <c r="DD533" i="1"/>
  <c r="DB533" i="1"/>
  <c r="DA533" i="1"/>
  <c r="DI532" i="1"/>
  <c r="DH532" i="1"/>
  <c r="DG532" i="1"/>
  <c r="DF532" i="1"/>
  <c r="DE532" i="1"/>
  <c r="DD532" i="1"/>
  <c r="DB532" i="1"/>
  <c r="DA532" i="1"/>
  <c r="DI531" i="1"/>
  <c r="DH531" i="1"/>
  <c r="DG531" i="1"/>
  <c r="DF531" i="1"/>
  <c r="DE531" i="1"/>
  <c r="DD531" i="1"/>
  <c r="DB531" i="1"/>
  <c r="DA531" i="1"/>
  <c r="DJ530" i="1"/>
  <c r="DI530" i="1"/>
  <c r="DH530" i="1"/>
  <c r="DG530" i="1"/>
  <c r="DF530" i="1"/>
  <c r="DE530" i="1"/>
  <c r="DD530" i="1"/>
  <c r="DB530" i="1"/>
  <c r="DA530" i="1"/>
  <c r="DI529" i="1"/>
  <c r="DH529" i="1"/>
  <c r="DG529" i="1"/>
  <c r="DF529" i="1"/>
  <c r="DE529" i="1"/>
  <c r="DD529" i="1"/>
  <c r="DB529" i="1"/>
  <c r="DA529" i="1"/>
  <c r="DI528" i="1"/>
  <c r="DH528" i="1"/>
  <c r="DJ528" i="1" s="1"/>
  <c r="DG528" i="1"/>
  <c r="DF528" i="1"/>
  <c r="DE528" i="1"/>
  <c r="DD528" i="1"/>
  <c r="DB528" i="1"/>
  <c r="DA528" i="1"/>
  <c r="DI527" i="1"/>
  <c r="DH527" i="1"/>
  <c r="DG527" i="1"/>
  <c r="DF527" i="1"/>
  <c r="DE527" i="1"/>
  <c r="DD527" i="1"/>
  <c r="DB527" i="1"/>
  <c r="DA527" i="1"/>
  <c r="DI526" i="1"/>
  <c r="DH526" i="1"/>
  <c r="DG526" i="1"/>
  <c r="DF526" i="1"/>
  <c r="DE526" i="1"/>
  <c r="DD526" i="1"/>
  <c r="DJ526" i="1" s="1"/>
  <c r="DB526" i="1"/>
  <c r="DA526" i="1"/>
  <c r="DJ525" i="1"/>
  <c r="DI525" i="1"/>
  <c r="DH525" i="1"/>
  <c r="DG525" i="1"/>
  <c r="DF525" i="1"/>
  <c r="DE525" i="1"/>
  <c r="DD525" i="1"/>
  <c r="DB525" i="1"/>
  <c r="DA525" i="1"/>
  <c r="B525" i="1"/>
  <c r="DI524" i="1"/>
  <c r="DH524" i="1"/>
  <c r="DG524" i="1"/>
  <c r="DF524" i="1"/>
  <c r="DE524" i="1"/>
  <c r="DD524" i="1"/>
  <c r="DB524" i="1"/>
  <c r="DA524" i="1"/>
  <c r="DI523" i="1"/>
  <c r="DH523" i="1"/>
  <c r="DJ523" i="1" s="1"/>
  <c r="DG523" i="1"/>
  <c r="DF523" i="1"/>
  <c r="DE523" i="1"/>
  <c r="DD523" i="1"/>
  <c r="DB523" i="1"/>
  <c r="DA523" i="1"/>
  <c r="DI522" i="1"/>
  <c r="DH522" i="1"/>
  <c r="DG522" i="1"/>
  <c r="DF522" i="1"/>
  <c r="DE522" i="1"/>
  <c r="DD522" i="1"/>
  <c r="DB522" i="1"/>
  <c r="DA522" i="1"/>
  <c r="DI521" i="1"/>
  <c r="DH521" i="1"/>
  <c r="DG521" i="1"/>
  <c r="DF521" i="1"/>
  <c r="DE521" i="1"/>
  <c r="DD521" i="1"/>
  <c r="DB521" i="1"/>
  <c r="DA521" i="1"/>
  <c r="DJ520" i="1"/>
  <c r="DI520" i="1"/>
  <c r="DH520" i="1"/>
  <c r="DG520" i="1"/>
  <c r="DF520" i="1"/>
  <c r="DE520" i="1"/>
  <c r="DD520" i="1"/>
  <c r="DB520" i="1"/>
  <c r="DA520" i="1"/>
  <c r="DI519" i="1"/>
  <c r="DH519" i="1"/>
  <c r="DG519" i="1"/>
  <c r="DF519" i="1"/>
  <c r="DE519" i="1"/>
  <c r="DD519" i="1"/>
  <c r="DB519" i="1"/>
  <c r="DA519" i="1"/>
  <c r="DI518" i="1"/>
  <c r="DH518" i="1"/>
  <c r="DG518" i="1"/>
  <c r="DF518" i="1"/>
  <c r="DE518" i="1"/>
  <c r="DD518" i="1"/>
  <c r="DB518" i="1"/>
  <c r="DA518" i="1"/>
  <c r="DI517" i="1"/>
  <c r="DH517" i="1"/>
  <c r="DG517" i="1"/>
  <c r="DF517" i="1"/>
  <c r="DE517" i="1"/>
  <c r="DD517" i="1"/>
  <c r="DJ517" i="1" s="1"/>
  <c r="DB517" i="1"/>
  <c r="DA517" i="1"/>
  <c r="DI516" i="1"/>
  <c r="DH516" i="1"/>
  <c r="DG516" i="1"/>
  <c r="DF516" i="1"/>
  <c r="DE516" i="1"/>
  <c r="DD516" i="1"/>
  <c r="DB516" i="1"/>
  <c r="DA516" i="1"/>
  <c r="DI515" i="1"/>
  <c r="DH515" i="1"/>
  <c r="DG515" i="1"/>
  <c r="DF515" i="1"/>
  <c r="DJ515" i="1" s="1"/>
  <c r="DE515" i="1"/>
  <c r="DD515" i="1"/>
  <c r="DB515" i="1"/>
  <c r="DA515" i="1"/>
  <c r="DI514" i="1"/>
  <c r="DH514" i="1"/>
  <c r="DG514" i="1"/>
  <c r="DF514" i="1"/>
  <c r="DE514" i="1"/>
  <c r="DD514" i="1"/>
  <c r="DB514" i="1"/>
  <c r="DA514" i="1"/>
  <c r="DI513" i="1"/>
  <c r="DH513" i="1"/>
  <c r="DG513" i="1"/>
  <c r="DF513" i="1"/>
  <c r="DE513" i="1"/>
  <c r="DD513" i="1"/>
  <c r="DJ513" i="1" s="1"/>
  <c r="DB513" i="1"/>
  <c r="DA513" i="1"/>
  <c r="DI512" i="1"/>
  <c r="DH512" i="1"/>
  <c r="DG512" i="1"/>
  <c r="DJ512" i="1" s="1"/>
  <c r="DF512" i="1"/>
  <c r="DE512" i="1"/>
  <c r="DD512" i="1"/>
  <c r="DB512" i="1"/>
  <c r="DA512" i="1"/>
  <c r="DJ511" i="1"/>
  <c r="DI511" i="1"/>
  <c r="DH511" i="1"/>
  <c r="DG511" i="1"/>
  <c r="DF511" i="1"/>
  <c r="DE511" i="1"/>
  <c r="DD511" i="1"/>
  <c r="DB511" i="1"/>
  <c r="DA511" i="1"/>
  <c r="DI510" i="1"/>
  <c r="DH510" i="1"/>
  <c r="DG510" i="1"/>
  <c r="DF510" i="1"/>
  <c r="DE510" i="1"/>
  <c r="DD510" i="1"/>
  <c r="DB510" i="1"/>
  <c r="DA510" i="1"/>
  <c r="DI509" i="1"/>
  <c r="DH509" i="1"/>
  <c r="DG509" i="1"/>
  <c r="DF509" i="1"/>
  <c r="DE509" i="1"/>
  <c r="DD509" i="1"/>
  <c r="DJ509" i="1" s="1"/>
  <c r="DB509" i="1"/>
  <c r="DA509" i="1"/>
  <c r="DI508" i="1"/>
  <c r="DH508" i="1"/>
  <c r="DG508" i="1"/>
  <c r="DF508" i="1"/>
  <c r="DE508" i="1"/>
  <c r="DD508" i="1"/>
  <c r="DB508" i="1"/>
  <c r="DA508" i="1"/>
  <c r="DI507" i="1"/>
  <c r="DH507" i="1"/>
  <c r="DJ507" i="1" s="1"/>
  <c r="DG507" i="1"/>
  <c r="DF507" i="1"/>
  <c r="DE507" i="1"/>
  <c r="DD507" i="1"/>
  <c r="DB507" i="1"/>
  <c r="DA507" i="1"/>
  <c r="DI506" i="1"/>
  <c r="DH506" i="1"/>
  <c r="DG506" i="1"/>
  <c r="DF506" i="1"/>
  <c r="DE506" i="1"/>
  <c r="DD506" i="1"/>
  <c r="DB506" i="1"/>
  <c r="DA506" i="1"/>
  <c r="B506" i="1"/>
  <c r="DI505" i="1"/>
  <c r="DH505" i="1"/>
  <c r="DG505" i="1"/>
  <c r="DF505" i="1"/>
  <c r="DE505" i="1"/>
  <c r="DD505" i="1"/>
  <c r="DB505" i="1"/>
  <c r="DA505" i="1"/>
  <c r="DI504" i="1"/>
  <c r="DH504" i="1"/>
  <c r="DG504" i="1"/>
  <c r="DF504" i="1"/>
  <c r="DE504" i="1"/>
  <c r="DD504" i="1"/>
  <c r="DJ504" i="1" s="1"/>
  <c r="DB504" i="1"/>
  <c r="DA504" i="1"/>
  <c r="DI503" i="1"/>
  <c r="DH503" i="1"/>
  <c r="DG503" i="1"/>
  <c r="DF503" i="1"/>
  <c r="DE503" i="1"/>
  <c r="DD503" i="1"/>
  <c r="DB503" i="1"/>
  <c r="DA503" i="1"/>
  <c r="DJ502" i="1"/>
  <c r="DI502" i="1"/>
  <c r="DH502" i="1"/>
  <c r="DG502" i="1"/>
  <c r="DF502" i="1"/>
  <c r="DE502" i="1"/>
  <c r="DD502" i="1"/>
  <c r="DB502" i="1"/>
  <c r="DA502" i="1"/>
  <c r="DI501" i="1"/>
  <c r="DH501" i="1"/>
  <c r="DG501" i="1"/>
  <c r="DF501" i="1"/>
  <c r="DE501" i="1"/>
  <c r="DD501" i="1"/>
  <c r="DJ501" i="1" s="1"/>
  <c r="DB501" i="1"/>
  <c r="DA501" i="1"/>
  <c r="DI500" i="1"/>
  <c r="DH500" i="1"/>
  <c r="DG500" i="1"/>
  <c r="DF500" i="1"/>
  <c r="DE500" i="1"/>
  <c r="DD500" i="1"/>
  <c r="DB500" i="1"/>
  <c r="DA500" i="1"/>
  <c r="DI498" i="1"/>
  <c r="DH498" i="1"/>
  <c r="DG498" i="1"/>
  <c r="DF498" i="1"/>
  <c r="DE498" i="1"/>
  <c r="DD498" i="1"/>
  <c r="DB498" i="1"/>
  <c r="DA498" i="1"/>
  <c r="DI497" i="1"/>
  <c r="DH497" i="1"/>
  <c r="DG497" i="1"/>
  <c r="DF497" i="1"/>
  <c r="DE497" i="1"/>
  <c r="DD497" i="1"/>
  <c r="DJ497" i="1" s="1"/>
  <c r="DB497" i="1"/>
  <c r="DA497" i="1"/>
  <c r="DI496" i="1"/>
  <c r="DH496" i="1"/>
  <c r="DG496" i="1"/>
  <c r="DF496" i="1"/>
  <c r="DE496" i="1"/>
  <c r="DD496" i="1"/>
  <c r="DB496" i="1"/>
  <c r="DA496" i="1"/>
  <c r="DI495" i="1"/>
  <c r="DH495" i="1"/>
  <c r="DG495" i="1"/>
  <c r="DF495" i="1"/>
  <c r="DE495" i="1"/>
  <c r="DD495" i="1"/>
  <c r="DB495" i="1"/>
  <c r="DA495" i="1"/>
  <c r="DI494" i="1"/>
  <c r="DH494" i="1"/>
  <c r="DG494" i="1"/>
  <c r="DF494" i="1"/>
  <c r="DE494" i="1"/>
  <c r="DD494" i="1"/>
  <c r="DB494" i="1"/>
  <c r="DA494" i="1"/>
  <c r="DI493" i="1"/>
  <c r="DH493" i="1"/>
  <c r="DG493" i="1"/>
  <c r="DF493" i="1"/>
  <c r="DJ493" i="1" s="1"/>
  <c r="DE493" i="1"/>
  <c r="DD493" i="1"/>
  <c r="DB493" i="1"/>
  <c r="DA493" i="1"/>
  <c r="DI492" i="1"/>
  <c r="DH492" i="1"/>
  <c r="DG492" i="1"/>
  <c r="DF492" i="1"/>
  <c r="DE492" i="1"/>
  <c r="DD492" i="1"/>
  <c r="DJ492" i="1" s="1"/>
  <c r="DB492" i="1"/>
  <c r="DA492" i="1"/>
  <c r="DI491" i="1"/>
  <c r="DH491" i="1"/>
  <c r="DG491" i="1"/>
  <c r="DF491" i="1"/>
  <c r="DE491" i="1"/>
  <c r="DD491" i="1"/>
  <c r="DB491" i="1"/>
  <c r="DA491" i="1"/>
  <c r="DI490" i="1"/>
  <c r="DH490" i="1"/>
  <c r="DG490" i="1"/>
  <c r="DJ490" i="1" s="1"/>
  <c r="DF490" i="1"/>
  <c r="DE490" i="1"/>
  <c r="DD490" i="1"/>
  <c r="DB490" i="1"/>
  <c r="DA490" i="1"/>
  <c r="DI489" i="1"/>
  <c r="DH489" i="1"/>
  <c r="DG489" i="1"/>
  <c r="DF489" i="1"/>
  <c r="DE489" i="1"/>
  <c r="DD489" i="1"/>
  <c r="DJ489" i="1" s="1"/>
  <c r="DB489" i="1"/>
  <c r="DA489" i="1"/>
  <c r="DI488" i="1"/>
  <c r="DH488" i="1"/>
  <c r="DG488" i="1"/>
  <c r="DF488" i="1"/>
  <c r="DE488" i="1"/>
  <c r="DD488" i="1"/>
  <c r="DB488" i="1"/>
  <c r="DA488" i="1"/>
  <c r="DI487" i="1"/>
  <c r="DH487" i="1"/>
  <c r="DG487" i="1"/>
  <c r="DF487" i="1"/>
  <c r="DE487" i="1"/>
  <c r="DD487" i="1"/>
  <c r="DJ487" i="1" s="1"/>
  <c r="DB487" i="1"/>
  <c r="DA487" i="1"/>
  <c r="DI486" i="1"/>
  <c r="DH486" i="1"/>
  <c r="DG486" i="1"/>
  <c r="DF486" i="1"/>
  <c r="DE486" i="1"/>
  <c r="DD486" i="1"/>
  <c r="DB486" i="1"/>
  <c r="DA486" i="1"/>
  <c r="DJ485" i="1"/>
  <c r="DI485" i="1"/>
  <c r="DH485" i="1"/>
  <c r="DG485" i="1"/>
  <c r="DF485" i="1"/>
  <c r="DE485" i="1"/>
  <c r="DD485" i="1"/>
  <c r="DC485" i="1"/>
  <c r="DB485" i="1"/>
  <c r="DI484" i="1"/>
  <c r="DH484" i="1"/>
  <c r="DG484" i="1"/>
  <c r="DF484" i="1"/>
  <c r="DE484" i="1"/>
  <c r="DD484" i="1"/>
  <c r="DB484" i="1"/>
  <c r="DA484" i="1"/>
  <c r="DI483" i="1"/>
  <c r="DH483" i="1"/>
  <c r="DG483" i="1"/>
  <c r="DF483" i="1"/>
  <c r="DE483" i="1"/>
  <c r="DD483" i="1"/>
  <c r="DB483" i="1"/>
  <c r="DA483" i="1"/>
  <c r="DJ482" i="1"/>
  <c r="DI482" i="1"/>
  <c r="DH482" i="1"/>
  <c r="DG482" i="1"/>
  <c r="DF482" i="1"/>
  <c r="DE482" i="1"/>
  <c r="DD482" i="1"/>
  <c r="DB482" i="1"/>
  <c r="DA482" i="1"/>
  <c r="DI481" i="1"/>
  <c r="DH481" i="1"/>
  <c r="DG481" i="1"/>
  <c r="DF481" i="1"/>
  <c r="DE481" i="1"/>
  <c r="DD481" i="1"/>
  <c r="DB481" i="1"/>
  <c r="DA481" i="1"/>
  <c r="DI480" i="1"/>
  <c r="DH480" i="1"/>
  <c r="DG480" i="1"/>
  <c r="DF480" i="1"/>
  <c r="DE480" i="1"/>
  <c r="DD480" i="1"/>
  <c r="DB480" i="1"/>
  <c r="DA480" i="1"/>
  <c r="DI479" i="1"/>
  <c r="DH479" i="1"/>
  <c r="DG479" i="1"/>
  <c r="DF479" i="1"/>
  <c r="DE479" i="1"/>
  <c r="DD479" i="1"/>
  <c r="DB479" i="1"/>
  <c r="DA479" i="1"/>
  <c r="DI478" i="1"/>
  <c r="DH478" i="1"/>
  <c r="DG478" i="1"/>
  <c r="DF478" i="1"/>
  <c r="DE478" i="1"/>
  <c r="DD478" i="1"/>
  <c r="DJ478" i="1" s="1"/>
  <c r="DB478" i="1"/>
  <c r="DA478" i="1"/>
  <c r="B478" i="1"/>
  <c r="DI477" i="1"/>
  <c r="DH477" i="1"/>
  <c r="DG477" i="1"/>
  <c r="DF477" i="1"/>
  <c r="DE477" i="1"/>
  <c r="DD477" i="1"/>
  <c r="DB477" i="1"/>
  <c r="DA477" i="1"/>
  <c r="DI476" i="1"/>
  <c r="DH476" i="1"/>
  <c r="DG476" i="1"/>
  <c r="DF476" i="1"/>
  <c r="DE476" i="1"/>
  <c r="DD476" i="1"/>
  <c r="DB476" i="1"/>
  <c r="DA476" i="1"/>
  <c r="DI475" i="1"/>
  <c r="DH475" i="1"/>
  <c r="DJ475" i="1" s="1"/>
  <c r="DG475" i="1"/>
  <c r="DF475" i="1"/>
  <c r="DE475" i="1"/>
  <c r="DD475" i="1"/>
  <c r="DB475" i="1"/>
  <c r="DA475" i="1"/>
  <c r="DI474" i="1"/>
  <c r="DH474" i="1"/>
  <c r="DG474" i="1"/>
  <c r="DF474" i="1"/>
  <c r="DE474" i="1"/>
  <c r="DD474" i="1"/>
  <c r="DB474" i="1"/>
  <c r="DA474" i="1"/>
  <c r="DI473" i="1"/>
  <c r="DH473" i="1"/>
  <c r="DG473" i="1"/>
  <c r="DF473" i="1"/>
  <c r="DE473" i="1"/>
  <c r="DD473" i="1"/>
  <c r="DB473" i="1"/>
  <c r="DA473" i="1"/>
  <c r="DI472" i="1"/>
  <c r="DH472" i="1"/>
  <c r="DG472" i="1"/>
  <c r="DJ472" i="1" s="1"/>
  <c r="DF472" i="1"/>
  <c r="DE472" i="1"/>
  <c r="DD472" i="1"/>
  <c r="DB472" i="1"/>
  <c r="DA472" i="1"/>
  <c r="DI471" i="1"/>
  <c r="DH471" i="1"/>
  <c r="DG471" i="1"/>
  <c r="DF471" i="1"/>
  <c r="DJ471" i="1" s="1"/>
  <c r="DE471" i="1"/>
  <c r="DD471" i="1"/>
  <c r="DB471" i="1"/>
  <c r="DA471" i="1"/>
  <c r="DI470" i="1"/>
  <c r="DH470" i="1"/>
  <c r="DG470" i="1"/>
  <c r="DF470" i="1"/>
  <c r="DE470" i="1"/>
  <c r="DD470" i="1"/>
  <c r="DB470" i="1"/>
  <c r="DA470" i="1"/>
  <c r="DI469" i="1"/>
  <c r="DH469" i="1"/>
  <c r="DG469" i="1"/>
  <c r="DF469" i="1"/>
  <c r="DE469" i="1"/>
  <c r="DD469" i="1"/>
  <c r="DJ469" i="1" s="1"/>
  <c r="DB469" i="1"/>
  <c r="DA469" i="1"/>
  <c r="DI467" i="1"/>
  <c r="DH467" i="1"/>
  <c r="DG467" i="1"/>
  <c r="DF467" i="1"/>
  <c r="DE467" i="1"/>
  <c r="DD467" i="1"/>
  <c r="DB467" i="1"/>
  <c r="DA467" i="1"/>
  <c r="DI466" i="1"/>
  <c r="DH466" i="1"/>
  <c r="DG466" i="1"/>
  <c r="DF466" i="1"/>
  <c r="DE466" i="1"/>
  <c r="DD466" i="1"/>
  <c r="DB466" i="1"/>
  <c r="DA466" i="1"/>
  <c r="DI465" i="1"/>
  <c r="DH465" i="1"/>
  <c r="DG465" i="1"/>
  <c r="DF465" i="1"/>
  <c r="DE465" i="1"/>
  <c r="DD465" i="1"/>
  <c r="DB465" i="1"/>
  <c r="DA465" i="1"/>
  <c r="DI464" i="1"/>
  <c r="DH464" i="1"/>
  <c r="DG464" i="1"/>
  <c r="DF464" i="1"/>
  <c r="DE464" i="1"/>
  <c r="DD464" i="1"/>
  <c r="DJ464" i="1" s="1"/>
  <c r="DB464" i="1"/>
  <c r="DA464" i="1"/>
  <c r="DI463" i="1"/>
  <c r="DH463" i="1"/>
  <c r="DG463" i="1"/>
  <c r="DJ463" i="1" s="1"/>
  <c r="DF463" i="1"/>
  <c r="DE463" i="1"/>
  <c r="DD463" i="1"/>
  <c r="DB463" i="1"/>
  <c r="DA463" i="1"/>
  <c r="DJ462" i="1"/>
  <c r="DI462" i="1"/>
  <c r="DH462" i="1"/>
  <c r="DG462" i="1"/>
  <c r="DF462" i="1"/>
  <c r="DE462" i="1"/>
  <c r="DD462" i="1"/>
  <c r="DB462" i="1"/>
  <c r="DA462" i="1"/>
  <c r="DI461" i="1"/>
  <c r="DH461" i="1"/>
  <c r="DG461" i="1"/>
  <c r="DF461" i="1"/>
  <c r="DE461" i="1"/>
  <c r="DD461" i="1"/>
  <c r="DB461" i="1"/>
  <c r="DA461" i="1"/>
  <c r="DI460" i="1"/>
  <c r="DH460" i="1"/>
  <c r="DG460" i="1"/>
  <c r="DF460" i="1"/>
  <c r="DE460" i="1"/>
  <c r="DD460" i="1"/>
  <c r="DB460" i="1"/>
  <c r="DA460" i="1"/>
  <c r="DI459" i="1"/>
  <c r="DH459" i="1"/>
  <c r="DG459" i="1"/>
  <c r="DF459" i="1"/>
  <c r="DE459" i="1"/>
  <c r="DD459" i="1"/>
  <c r="DB459" i="1"/>
  <c r="DA459" i="1"/>
  <c r="B459" i="1"/>
  <c r="DJ458" i="1"/>
  <c r="DI458" i="1"/>
  <c r="DH458" i="1"/>
  <c r="DG458" i="1"/>
  <c r="DF458" i="1"/>
  <c r="DE458" i="1"/>
  <c r="DD458" i="1"/>
  <c r="DB458" i="1"/>
  <c r="DA458" i="1"/>
  <c r="DI457" i="1"/>
  <c r="DH457" i="1"/>
  <c r="DG457" i="1"/>
  <c r="DF457" i="1"/>
  <c r="DE457" i="1"/>
  <c r="DD457" i="1"/>
  <c r="DJ457" i="1" s="1"/>
  <c r="DB457" i="1"/>
  <c r="DA457" i="1"/>
  <c r="DI456" i="1"/>
  <c r="DH456" i="1"/>
  <c r="DG456" i="1"/>
  <c r="DF456" i="1"/>
  <c r="DE456" i="1"/>
  <c r="DD456" i="1"/>
  <c r="DB456" i="1"/>
  <c r="DA456" i="1"/>
  <c r="DJ455" i="1"/>
  <c r="DI455" i="1"/>
  <c r="DH455" i="1"/>
  <c r="DG455" i="1"/>
  <c r="DF455" i="1"/>
  <c r="DE455" i="1"/>
  <c r="DD455" i="1"/>
  <c r="DB455" i="1"/>
  <c r="DA455" i="1"/>
  <c r="DI454" i="1"/>
  <c r="DH454" i="1"/>
  <c r="DG454" i="1"/>
  <c r="DF454" i="1"/>
  <c r="DE454" i="1"/>
  <c r="DD454" i="1"/>
  <c r="DB454" i="1"/>
  <c r="DA454" i="1"/>
  <c r="DJ453" i="1"/>
  <c r="DI453" i="1"/>
  <c r="DH453" i="1"/>
  <c r="DG453" i="1"/>
  <c r="DF453" i="1"/>
  <c r="DE453" i="1"/>
  <c r="DD453" i="1"/>
  <c r="DB453" i="1"/>
  <c r="DA453" i="1"/>
  <c r="DI452" i="1"/>
  <c r="DH452" i="1"/>
  <c r="DG452" i="1"/>
  <c r="DF452" i="1"/>
  <c r="DE452" i="1"/>
  <c r="DD452" i="1"/>
  <c r="DJ452" i="1" s="1"/>
  <c r="DB452" i="1"/>
  <c r="DA452" i="1"/>
  <c r="DI451" i="1"/>
  <c r="DH451" i="1"/>
  <c r="DG451" i="1"/>
  <c r="DF451" i="1"/>
  <c r="DE451" i="1"/>
  <c r="DD451" i="1"/>
  <c r="DB451" i="1"/>
  <c r="DA451" i="1"/>
  <c r="DI450" i="1"/>
  <c r="DJ450" i="1" s="1"/>
  <c r="DH450" i="1"/>
  <c r="DG450" i="1"/>
  <c r="DF450" i="1"/>
  <c r="DE450" i="1"/>
  <c r="DD450" i="1"/>
  <c r="DB450" i="1"/>
  <c r="DA450" i="1"/>
  <c r="DI449" i="1"/>
  <c r="DH449" i="1"/>
  <c r="DG449" i="1"/>
  <c r="DF449" i="1"/>
  <c r="DE449" i="1"/>
  <c r="DD449" i="1"/>
  <c r="DJ449" i="1" s="1"/>
  <c r="DB449" i="1"/>
  <c r="DA449" i="1"/>
  <c r="DI448" i="1"/>
  <c r="DH448" i="1"/>
  <c r="DG448" i="1"/>
  <c r="DF448" i="1"/>
  <c r="DE448" i="1"/>
  <c r="DD448" i="1"/>
  <c r="DB448" i="1"/>
  <c r="DA448" i="1"/>
  <c r="DJ447" i="1"/>
  <c r="DI447" i="1"/>
  <c r="DH447" i="1"/>
  <c r="DG447" i="1"/>
  <c r="DF447" i="1"/>
  <c r="DE447" i="1"/>
  <c r="DD447" i="1"/>
  <c r="DB447" i="1"/>
  <c r="DA447" i="1"/>
  <c r="DI446" i="1"/>
  <c r="DH446" i="1"/>
  <c r="DG446" i="1"/>
  <c r="DF446" i="1"/>
  <c r="DE446" i="1"/>
  <c r="DD446" i="1"/>
  <c r="DJ446" i="1" s="1"/>
  <c r="DB446" i="1"/>
  <c r="DA446" i="1"/>
  <c r="DI445" i="1"/>
  <c r="DH445" i="1"/>
  <c r="DG445" i="1"/>
  <c r="DF445" i="1"/>
  <c r="DJ445" i="1" s="1"/>
  <c r="DE445" i="1"/>
  <c r="DD445" i="1"/>
  <c r="DB445" i="1"/>
  <c r="DA445" i="1"/>
  <c r="DI444" i="1"/>
  <c r="DH444" i="1"/>
  <c r="DG444" i="1"/>
  <c r="DF444" i="1"/>
  <c r="DE444" i="1"/>
  <c r="DD444" i="1"/>
  <c r="DB444" i="1"/>
  <c r="DA444" i="1"/>
  <c r="DI443" i="1"/>
  <c r="DH443" i="1"/>
  <c r="DG443" i="1"/>
  <c r="DF443" i="1"/>
  <c r="DE443" i="1"/>
  <c r="DD443" i="1"/>
  <c r="DB443" i="1"/>
  <c r="DA443" i="1"/>
  <c r="DJ442" i="1"/>
  <c r="DI442" i="1"/>
  <c r="DH442" i="1"/>
  <c r="DG442" i="1"/>
  <c r="DF442" i="1"/>
  <c r="DE442" i="1"/>
  <c r="DD442" i="1"/>
  <c r="DB442" i="1"/>
  <c r="DA442" i="1"/>
  <c r="DI441" i="1"/>
  <c r="DH441" i="1"/>
  <c r="DG441" i="1"/>
  <c r="DF441" i="1"/>
  <c r="DE441" i="1"/>
  <c r="DD441" i="1"/>
  <c r="DJ441" i="1" s="1"/>
  <c r="DB441" i="1"/>
  <c r="DA441" i="1"/>
  <c r="DI440" i="1"/>
  <c r="DH440" i="1"/>
  <c r="DG440" i="1"/>
  <c r="DF440" i="1"/>
  <c r="DE440" i="1"/>
  <c r="DD440" i="1"/>
  <c r="DB440" i="1"/>
  <c r="DA440" i="1"/>
  <c r="DJ439" i="1"/>
  <c r="DI439" i="1"/>
  <c r="DH439" i="1"/>
  <c r="DG439" i="1"/>
  <c r="DF439" i="1"/>
  <c r="DE439" i="1"/>
  <c r="DD439" i="1"/>
  <c r="DB439" i="1"/>
  <c r="DA439" i="1"/>
  <c r="DI438" i="1"/>
  <c r="DH438" i="1"/>
  <c r="DG438" i="1"/>
  <c r="DF438" i="1"/>
  <c r="DE438" i="1"/>
  <c r="DD438" i="1"/>
  <c r="DB438" i="1"/>
  <c r="DA438" i="1"/>
  <c r="DJ437" i="1"/>
  <c r="DI437" i="1"/>
  <c r="DH437" i="1"/>
  <c r="DG437" i="1"/>
  <c r="DF437" i="1"/>
  <c r="DE437" i="1"/>
  <c r="DD437" i="1"/>
  <c r="DB437" i="1"/>
  <c r="DA437" i="1"/>
  <c r="DI436" i="1"/>
  <c r="DH436" i="1"/>
  <c r="DG436" i="1"/>
  <c r="DF436" i="1"/>
  <c r="DE436" i="1"/>
  <c r="DD436" i="1"/>
  <c r="DB436" i="1"/>
  <c r="DA436" i="1"/>
  <c r="B436" i="1"/>
  <c r="DI435" i="1"/>
  <c r="DH435" i="1"/>
  <c r="DG435" i="1"/>
  <c r="DF435" i="1"/>
  <c r="DE435" i="1"/>
  <c r="DD435" i="1"/>
  <c r="DB435" i="1"/>
  <c r="DA435" i="1"/>
  <c r="B435" i="1"/>
  <c r="DI434" i="1"/>
  <c r="DH434" i="1"/>
  <c r="DG434" i="1"/>
  <c r="DF434" i="1"/>
  <c r="DE434" i="1"/>
  <c r="DD434" i="1"/>
  <c r="DB434" i="1"/>
  <c r="DA434" i="1"/>
  <c r="DI433" i="1"/>
  <c r="DH433" i="1"/>
  <c r="DG433" i="1"/>
  <c r="DF433" i="1"/>
  <c r="DE433" i="1"/>
  <c r="DD433" i="1"/>
  <c r="DJ433" i="1" s="1"/>
  <c r="DB433" i="1"/>
  <c r="DA433" i="1"/>
  <c r="DI432" i="1"/>
  <c r="DH432" i="1"/>
  <c r="DG432" i="1"/>
  <c r="DJ432" i="1" s="1"/>
  <c r="DF432" i="1"/>
  <c r="DE432" i="1"/>
  <c r="DD432" i="1"/>
  <c r="DB432" i="1"/>
  <c r="DA432" i="1"/>
  <c r="DJ431" i="1"/>
  <c r="DI431" i="1"/>
  <c r="DH431" i="1"/>
  <c r="DG431" i="1"/>
  <c r="DF431" i="1"/>
  <c r="DE431" i="1"/>
  <c r="DD431" i="1"/>
  <c r="DB431" i="1"/>
  <c r="DA431" i="1"/>
  <c r="DI430" i="1"/>
  <c r="DH430" i="1"/>
  <c r="DG430" i="1"/>
  <c r="DF430" i="1"/>
  <c r="DE430" i="1"/>
  <c r="DD430" i="1"/>
  <c r="DJ430" i="1" s="1"/>
  <c r="DB430" i="1"/>
  <c r="DA430" i="1"/>
  <c r="DI429" i="1"/>
  <c r="DH429" i="1"/>
  <c r="DG429" i="1"/>
  <c r="DF429" i="1"/>
  <c r="DE429" i="1"/>
  <c r="DD429" i="1"/>
  <c r="DB429" i="1"/>
  <c r="DA429" i="1"/>
  <c r="DI428" i="1"/>
  <c r="DH428" i="1"/>
  <c r="DG428" i="1"/>
  <c r="DF428" i="1"/>
  <c r="DE428" i="1"/>
  <c r="DD428" i="1"/>
  <c r="DB428" i="1"/>
  <c r="DA428" i="1"/>
  <c r="DI427" i="1"/>
  <c r="DH427" i="1"/>
  <c r="DJ427" i="1" s="1"/>
  <c r="DG427" i="1"/>
  <c r="DF427" i="1"/>
  <c r="DE427" i="1"/>
  <c r="DD427" i="1"/>
  <c r="DB427" i="1"/>
  <c r="DA427" i="1"/>
  <c r="DI426" i="1"/>
  <c r="DH426" i="1"/>
  <c r="DG426" i="1"/>
  <c r="DF426" i="1"/>
  <c r="DE426" i="1"/>
  <c r="DD426" i="1"/>
  <c r="DJ426" i="1" s="1"/>
  <c r="DB426" i="1"/>
  <c r="DA426" i="1"/>
  <c r="DI425" i="1"/>
  <c r="DH425" i="1"/>
  <c r="DG425" i="1"/>
  <c r="DF425" i="1"/>
  <c r="DE425" i="1"/>
  <c r="DD425" i="1"/>
  <c r="DB425" i="1"/>
  <c r="DA425" i="1"/>
  <c r="DI424" i="1"/>
  <c r="DH424" i="1"/>
  <c r="DG424" i="1"/>
  <c r="DJ424" i="1" s="1"/>
  <c r="DF424" i="1"/>
  <c r="DE424" i="1"/>
  <c r="DD424" i="1"/>
  <c r="DB424" i="1"/>
  <c r="DA424" i="1"/>
  <c r="DI423" i="1"/>
  <c r="DH423" i="1"/>
  <c r="DG423" i="1"/>
  <c r="DF423" i="1"/>
  <c r="DJ423" i="1" s="1"/>
  <c r="DE423" i="1"/>
  <c r="DD423" i="1"/>
  <c r="DB423" i="1"/>
  <c r="DA423" i="1"/>
  <c r="DI422" i="1"/>
  <c r="DH422" i="1"/>
  <c r="DG422" i="1"/>
  <c r="DF422" i="1"/>
  <c r="DE422" i="1"/>
  <c r="DD422" i="1"/>
  <c r="DB422" i="1"/>
  <c r="DA422" i="1"/>
  <c r="DI421" i="1"/>
  <c r="DH421" i="1"/>
  <c r="DG421" i="1"/>
  <c r="DF421" i="1"/>
  <c r="DE421" i="1"/>
  <c r="DD421" i="1"/>
  <c r="DJ421" i="1" s="1"/>
  <c r="DB421" i="1"/>
  <c r="DA421" i="1"/>
  <c r="DI420" i="1"/>
  <c r="DH420" i="1"/>
  <c r="DG420" i="1"/>
  <c r="DF420" i="1"/>
  <c r="DE420" i="1"/>
  <c r="DD420" i="1"/>
  <c r="DB420" i="1"/>
  <c r="DA420" i="1"/>
  <c r="DI419" i="1"/>
  <c r="DH419" i="1"/>
  <c r="DG419" i="1"/>
  <c r="DF419" i="1"/>
  <c r="DJ419" i="1" s="1"/>
  <c r="DE419" i="1"/>
  <c r="DD419" i="1"/>
  <c r="DB419" i="1"/>
  <c r="DA419" i="1"/>
  <c r="B419" i="1"/>
  <c r="DI418" i="1"/>
  <c r="DH418" i="1"/>
  <c r="DG418" i="1"/>
  <c r="DF418" i="1"/>
  <c r="DE418" i="1"/>
  <c r="DD418" i="1"/>
  <c r="DJ418" i="1" s="1"/>
  <c r="DB418" i="1"/>
  <c r="DA418" i="1"/>
  <c r="DI417" i="1"/>
  <c r="DH417" i="1"/>
  <c r="DG417" i="1"/>
  <c r="DF417" i="1"/>
  <c r="DE417" i="1"/>
  <c r="DD417" i="1"/>
  <c r="DB417" i="1"/>
  <c r="DA417" i="1"/>
  <c r="DI416" i="1"/>
  <c r="DJ416" i="1" s="1"/>
  <c r="DH416" i="1"/>
  <c r="DG416" i="1"/>
  <c r="DF416" i="1"/>
  <c r="DE416" i="1"/>
  <c r="DD416" i="1"/>
  <c r="DB416" i="1"/>
  <c r="DA416" i="1"/>
  <c r="DI415" i="1"/>
  <c r="DH415" i="1"/>
  <c r="DG415" i="1"/>
  <c r="DF415" i="1"/>
  <c r="DE415" i="1"/>
  <c r="DD415" i="1"/>
  <c r="DJ415" i="1" s="1"/>
  <c r="DB415" i="1"/>
  <c r="DA415" i="1"/>
  <c r="DI414" i="1"/>
  <c r="DH414" i="1"/>
  <c r="DG414" i="1"/>
  <c r="DF414" i="1"/>
  <c r="DJ414" i="1" s="1"/>
  <c r="DE414" i="1"/>
  <c r="DD414" i="1"/>
  <c r="DB414" i="1"/>
  <c r="DA414" i="1"/>
  <c r="DI413" i="1"/>
  <c r="DJ413" i="1" s="1"/>
  <c r="DH413" i="1"/>
  <c r="DG413" i="1"/>
  <c r="DF413" i="1"/>
  <c r="DE413" i="1"/>
  <c r="DD413" i="1"/>
  <c r="DB413" i="1"/>
  <c r="DA413" i="1"/>
  <c r="DI412" i="1"/>
  <c r="DH412" i="1"/>
  <c r="DG412" i="1"/>
  <c r="DF412" i="1"/>
  <c r="DE412" i="1"/>
  <c r="DD412" i="1"/>
  <c r="DJ412" i="1" s="1"/>
  <c r="DB412" i="1"/>
  <c r="DA412" i="1"/>
  <c r="DI411" i="1"/>
  <c r="DH411" i="1"/>
  <c r="DG411" i="1"/>
  <c r="DJ411" i="1" s="1"/>
  <c r="DF411" i="1"/>
  <c r="DE411" i="1"/>
  <c r="DD411" i="1"/>
  <c r="DB411" i="1"/>
  <c r="DA411" i="1"/>
  <c r="DJ409" i="1"/>
  <c r="DI409" i="1"/>
  <c r="DH409" i="1"/>
  <c r="DG409" i="1"/>
  <c r="DF409" i="1"/>
  <c r="DE409" i="1"/>
  <c r="DD409" i="1"/>
  <c r="DB409" i="1"/>
  <c r="DA409" i="1"/>
  <c r="DI408" i="1"/>
  <c r="DH408" i="1"/>
  <c r="DG408" i="1"/>
  <c r="DF408" i="1"/>
  <c r="DE408" i="1"/>
  <c r="DD408" i="1"/>
  <c r="DJ408" i="1" s="1"/>
  <c r="DB408" i="1"/>
  <c r="DA408" i="1"/>
  <c r="DJ407" i="1"/>
  <c r="DI407" i="1"/>
  <c r="DH407" i="1"/>
  <c r="DG407" i="1"/>
  <c r="DF407" i="1"/>
  <c r="DE407" i="1"/>
  <c r="DD407" i="1"/>
  <c r="DB407" i="1"/>
  <c r="DA407" i="1"/>
  <c r="DI406" i="1"/>
  <c r="DH406" i="1"/>
  <c r="DG406" i="1"/>
  <c r="DF406" i="1"/>
  <c r="DE406" i="1"/>
  <c r="DD406" i="1"/>
  <c r="DB406" i="1"/>
  <c r="DA406" i="1"/>
  <c r="DI405" i="1"/>
  <c r="DH405" i="1"/>
  <c r="DG405" i="1"/>
  <c r="DJ405" i="1" s="1"/>
  <c r="DF405" i="1"/>
  <c r="DE405" i="1"/>
  <c r="DD405" i="1"/>
  <c r="DB405" i="1"/>
  <c r="DA405" i="1"/>
  <c r="DJ404" i="1"/>
  <c r="DI404" i="1"/>
  <c r="DH404" i="1"/>
  <c r="DG404" i="1"/>
  <c r="DF404" i="1"/>
  <c r="DE404" i="1"/>
  <c r="DD404" i="1"/>
  <c r="DB404" i="1"/>
  <c r="DA404" i="1"/>
  <c r="DI403" i="1"/>
  <c r="DH403" i="1"/>
  <c r="DG403" i="1"/>
  <c r="DF403" i="1"/>
  <c r="DE403" i="1"/>
  <c r="DD403" i="1"/>
  <c r="DB403" i="1"/>
  <c r="DA403" i="1"/>
  <c r="DI402" i="1"/>
  <c r="DH402" i="1"/>
  <c r="DG402" i="1"/>
  <c r="DJ402" i="1" s="1"/>
  <c r="DF402" i="1"/>
  <c r="DE402" i="1"/>
  <c r="DD402" i="1"/>
  <c r="DB402" i="1"/>
  <c r="DA402" i="1"/>
  <c r="DI401" i="1"/>
  <c r="DH401" i="1"/>
  <c r="DG401" i="1"/>
  <c r="DF401" i="1"/>
  <c r="DJ401" i="1" s="1"/>
  <c r="DE401" i="1"/>
  <c r="DD401" i="1"/>
  <c r="DB401" i="1"/>
  <c r="DA401" i="1"/>
  <c r="DI400" i="1"/>
  <c r="DH400" i="1"/>
  <c r="DG400" i="1"/>
  <c r="DF400" i="1"/>
  <c r="DE400" i="1"/>
  <c r="DD400" i="1"/>
  <c r="DB400" i="1"/>
  <c r="DA400" i="1"/>
  <c r="DI399" i="1"/>
  <c r="DH399" i="1"/>
  <c r="DG399" i="1"/>
  <c r="DF399" i="1"/>
  <c r="DE399" i="1"/>
  <c r="DD399" i="1"/>
  <c r="DJ399" i="1" s="1"/>
  <c r="DB399" i="1"/>
  <c r="DA399" i="1"/>
  <c r="DI398" i="1"/>
  <c r="DH398" i="1"/>
  <c r="DG398" i="1"/>
  <c r="DF398" i="1"/>
  <c r="DE398" i="1"/>
  <c r="DD398" i="1"/>
  <c r="DB398" i="1"/>
  <c r="DA398" i="1"/>
  <c r="DI397" i="1"/>
  <c r="DH397" i="1"/>
  <c r="DG397" i="1"/>
  <c r="DF397" i="1"/>
  <c r="DJ397" i="1" s="1"/>
  <c r="DE397" i="1"/>
  <c r="DD397" i="1"/>
  <c r="DB397" i="1"/>
  <c r="DA397" i="1"/>
  <c r="DI396" i="1"/>
  <c r="DH396" i="1"/>
  <c r="DG396" i="1"/>
  <c r="DF396" i="1"/>
  <c r="DE396" i="1"/>
  <c r="DD396" i="1"/>
  <c r="DJ396" i="1" s="1"/>
  <c r="DB396" i="1"/>
  <c r="DA396" i="1"/>
  <c r="DI394" i="1"/>
  <c r="DH394" i="1"/>
  <c r="DG394" i="1"/>
  <c r="DF394" i="1"/>
  <c r="DE394" i="1"/>
  <c r="DD394" i="1"/>
  <c r="DB394" i="1"/>
  <c r="DA394" i="1"/>
  <c r="DI393" i="1"/>
  <c r="DH393" i="1"/>
  <c r="DG393" i="1"/>
  <c r="DJ393" i="1" s="1"/>
  <c r="DF393" i="1"/>
  <c r="DE393" i="1"/>
  <c r="DD393" i="1"/>
  <c r="DB393" i="1"/>
  <c r="DA393" i="1"/>
  <c r="DI392" i="1"/>
  <c r="DH392" i="1"/>
  <c r="DG392" i="1"/>
  <c r="DF392" i="1"/>
  <c r="DE392" i="1"/>
  <c r="DD392" i="1"/>
  <c r="DJ392" i="1" s="1"/>
  <c r="DC392" i="1"/>
  <c r="DB392" i="1"/>
  <c r="DI391" i="1"/>
  <c r="DH391" i="1"/>
  <c r="DG391" i="1"/>
  <c r="DF391" i="1"/>
  <c r="DE391" i="1"/>
  <c r="DD391" i="1"/>
  <c r="DB391" i="1"/>
  <c r="DA391" i="1"/>
  <c r="DJ390" i="1"/>
  <c r="DI390" i="1"/>
  <c r="DH390" i="1"/>
  <c r="DG390" i="1"/>
  <c r="DF390" i="1"/>
  <c r="DE390" i="1"/>
  <c r="DD390" i="1"/>
  <c r="DB390" i="1"/>
  <c r="DA390" i="1"/>
  <c r="DI389" i="1"/>
  <c r="DH389" i="1"/>
  <c r="DG389" i="1"/>
  <c r="DF389" i="1"/>
  <c r="DE389" i="1"/>
  <c r="DD389" i="1"/>
  <c r="DB389" i="1"/>
  <c r="DA389" i="1"/>
  <c r="DI388" i="1"/>
  <c r="DH388" i="1"/>
  <c r="DG388" i="1"/>
  <c r="DF388" i="1"/>
  <c r="DE388" i="1"/>
  <c r="DD388" i="1"/>
  <c r="DB388" i="1"/>
  <c r="DA388" i="1"/>
  <c r="DJ387" i="1"/>
  <c r="DI387" i="1"/>
  <c r="DH387" i="1"/>
  <c r="DG387" i="1"/>
  <c r="DF387" i="1"/>
  <c r="DE387" i="1"/>
  <c r="DD387" i="1"/>
  <c r="DB387" i="1"/>
  <c r="DA387" i="1"/>
  <c r="DI386" i="1"/>
  <c r="DH386" i="1"/>
  <c r="DG386" i="1"/>
  <c r="DF386" i="1"/>
  <c r="DE386" i="1"/>
  <c r="DD386" i="1"/>
  <c r="DB386" i="1"/>
  <c r="DA386" i="1"/>
  <c r="DI385" i="1"/>
  <c r="DH385" i="1"/>
  <c r="DG385" i="1"/>
  <c r="DF385" i="1"/>
  <c r="DE385" i="1"/>
  <c r="DD385" i="1"/>
  <c r="DB385" i="1"/>
  <c r="DA385" i="1"/>
  <c r="DI384" i="1"/>
  <c r="DH384" i="1"/>
  <c r="DG384" i="1"/>
  <c r="DF384" i="1"/>
  <c r="DE384" i="1"/>
  <c r="DD384" i="1"/>
  <c r="DB384" i="1"/>
  <c r="DA384" i="1"/>
  <c r="DI383" i="1"/>
  <c r="DH383" i="1"/>
  <c r="DJ383" i="1" s="1"/>
  <c r="DG383" i="1"/>
  <c r="DF383" i="1"/>
  <c r="DE383" i="1"/>
  <c r="DD383" i="1"/>
  <c r="DB383" i="1"/>
  <c r="DA383" i="1"/>
  <c r="DI382" i="1"/>
  <c r="DH382" i="1"/>
  <c r="DG382" i="1"/>
  <c r="DF382" i="1"/>
  <c r="DE382" i="1"/>
  <c r="DD382" i="1"/>
  <c r="DJ382" i="1" s="1"/>
  <c r="DB382" i="1"/>
  <c r="DA382" i="1"/>
  <c r="DI381" i="1"/>
  <c r="DH381" i="1"/>
  <c r="DG381" i="1"/>
  <c r="DF381" i="1"/>
  <c r="DE381" i="1"/>
  <c r="DD381" i="1"/>
  <c r="DB381" i="1"/>
  <c r="DA381" i="1"/>
  <c r="DI380" i="1"/>
  <c r="DH380" i="1"/>
  <c r="DJ380" i="1" s="1"/>
  <c r="DG380" i="1"/>
  <c r="DF380" i="1"/>
  <c r="DE380" i="1"/>
  <c r="DD380" i="1"/>
  <c r="DB380" i="1"/>
  <c r="DA380" i="1"/>
  <c r="DI379" i="1"/>
  <c r="DH379" i="1"/>
  <c r="DG379" i="1"/>
  <c r="DF379" i="1"/>
  <c r="DE379" i="1"/>
  <c r="DD379" i="1"/>
  <c r="DJ379" i="1" s="1"/>
  <c r="DB379" i="1"/>
  <c r="DA379" i="1"/>
  <c r="DI378" i="1"/>
  <c r="DH378" i="1"/>
  <c r="DG378" i="1"/>
  <c r="DF378" i="1"/>
  <c r="DE378" i="1"/>
  <c r="DD378" i="1"/>
  <c r="DB378" i="1"/>
  <c r="DA378" i="1"/>
  <c r="DI377" i="1"/>
  <c r="DH377" i="1"/>
  <c r="DG377" i="1"/>
  <c r="DF377" i="1"/>
  <c r="DE377" i="1"/>
  <c r="DD377" i="1"/>
  <c r="DJ377" i="1" s="1"/>
  <c r="DB377" i="1"/>
  <c r="DA377" i="1"/>
  <c r="DI376" i="1"/>
  <c r="DH376" i="1"/>
  <c r="DG376" i="1"/>
  <c r="DF376" i="1"/>
  <c r="DE376" i="1"/>
  <c r="DD376" i="1"/>
  <c r="DB376" i="1"/>
  <c r="DA376" i="1"/>
  <c r="DJ375" i="1"/>
  <c r="DI375" i="1"/>
  <c r="DH375" i="1"/>
  <c r="DG375" i="1"/>
  <c r="DF375" i="1"/>
  <c r="DE375" i="1"/>
  <c r="DD375" i="1"/>
  <c r="DB375" i="1"/>
  <c r="DA375" i="1"/>
  <c r="DI374" i="1"/>
  <c r="DH374" i="1"/>
  <c r="DG374" i="1"/>
  <c r="DF374" i="1"/>
  <c r="DE374" i="1"/>
  <c r="DD374" i="1"/>
  <c r="DB374" i="1"/>
  <c r="DA374" i="1"/>
  <c r="DI372" i="1"/>
  <c r="DH372" i="1"/>
  <c r="DG372" i="1"/>
  <c r="DF372" i="1"/>
  <c r="DE372" i="1"/>
  <c r="DD372" i="1"/>
  <c r="DB372" i="1"/>
  <c r="DA372" i="1"/>
  <c r="DJ371" i="1"/>
  <c r="DI371" i="1"/>
  <c r="DH371" i="1"/>
  <c r="DG371" i="1"/>
  <c r="DF371" i="1"/>
  <c r="DE371" i="1"/>
  <c r="DD371" i="1"/>
  <c r="DB371" i="1"/>
  <c r="DA371" i="1"/>
  <c r="DI370" i="1"/>
  <c r="DH370" i="1"/>
  <c r="DG370" i="1"/>
  <c r="DF370" i="1"/>
  <c r="DE370" i="1"/>
  <c r="DD370" i="1"/>
  <c r="DB370" i="1"/>
  <c r="DA370" i="1"/>
  <c r="DI369" i="1"/>
  <c r="DH369" i="1"/>
  <c r="DG369" i="1"/>
  <c r="DF369" i="1"/>
  <c r="DE369" i="1"/>
  <c r="DD369" i="1"/>
  <c r="DB369" i="1"/>
  <c r="DA369" i="1"/>
  <c r="DJ368" i="1"/>
  <c r="DI368" i="1"/>
  <c r="DH368" i="1"/>
  <c r="DG368" i="1"/>
  <c r="DF368" i="1"/>
  <c r="DE368" i="1"/>
  <c r="DD368" i="1"/>
  <c r="DB368" i="1"/>
  <c r="DA368" i="1"/>
  <c r="DI367" i="1"/>
  <c r="DH367" i="1"/>
  <c r="DG367" i="1"/>
  <c r="DF367" i="1"/>
  <c r="DE367" i="1"/>
  <c r="DD367" i="1"/>
  <c r="DJ367" i="1" s="1"/>
  <c r="DB367" i="1"/>
  <c r="DA367" i="1"/>
  <c r="DI366" i="1"/>
  <c r="DH366" i="1"/>
  <c r="DG366" i="1"/>
  <c r="DF366" i="1"/>
  <c r="DJ366" i="1" s="1"/>
  <c r="DE366" i="1"/>
  <c r="DD366" i="1"/>
  <c r="DB366" i="1"/>
  <c r="DA366" i="1"/>
  <c r="DI365" i="1"/>
  <c r="DJ365" i="1" s="1"/>
  <c r="DH365" i="1"/>
  <c r="DG365" i="1"/>
  <c r="DF365" i="1"/>
  <c r="DE365" i="1"/>
  <c r="DD365" i="1"/>
  <c r="DB365" i="1"/>
  <c r="DA365" i="1"/>
  <c r="DI364" i="1"/>
  <c r="DH364" i="1"/>
  <c r="DG364" i="1"/>
  <c r="DF364" i="1"/>
  <c r="DE364" i="1"/>
  <c r="DD364" i="1"/>
  <c r="DJ364" i="1" s="1"/>
  <c r="DB364" i="1"/>
  <c r="DA364" i="1"/>
  <c r="DI363" i="1"/>
  <c r="DH363" i="1"/>
  <c r="DG363" i="1"/>
  <c r="DJ363" i="1" s="1"/>
  <c r="DF363" i="1"/>
  <c r="DE363" i="1"/>
  <c r="DD363" i="1"/>
  <c r="DB363" i="1"/>
  <c r="DA363" i="1"/>
  <c r="DJ362" i="1"/>
  <c r="DI362" i="1"/>
  <c r="DH362" i="1"/>
  <c r="DG362" i="1"/>
  <c r="DF362" i="1"/>
  <c r="DE362" i="1"/>
  <c r="DD362" i="1"/>
  <c r="DB362" i="1"/>
  <c r="DA362" i="1"/>
  <c r="DI361" i="1"/>
  <c r="DH361" i="1"/>
  <c r="DG361" i="1"/>
  <c r="DF361" i="1"/>
  <c r="DE361" i="1"/>
  <c r="DD361" i="1"/>
  <c r="DJ361" i="1" s="1"/>
  <c r="DB361" i="1"/>
  <c r="DA361" i="1"/>
  <c r="DJ360" i="1"/>
  <c r="DI360" i="1"/>
  <c r="DH360" i="1"/>
  <c r="DG360" i="1"/>
  <c r="DF360" i="1"/>
  <c r="DE360" i="1"/>
  <c r="DD360" i="1"/>
  <c r="DB360" i="1"/>
  <c r="DA360" i="1"/>
  <c r="DI359" i="1"/>
  <c r="DH359" i="1"/>
  <c r="DG359" i="1"/>
  <c r="DF359" i="1"/>
  <c r="DE359" i="1"/>
  <c r="DD359" i="1"/>
  <c r="DB359" i="1"/>
  <c r="DA359" i="1"/>
  <c r="DI358" i="1"/>
  <c r="DH358" i="1"/>
  <c r="DG358" i="1"/>
  <c r="DJ358" i="1" s="1"/>
  <c r="DF358" i="1"/>
  <c r="DE358" i="1"/>
  <c r="DD358" i="1"/>
  <c r="DB358" i="1"/>
  <c r="DA358" i="1"/>
  <c r="DJ357" i="1"/>
  <c r="DI357" i="1"/>
  <c r="DH357" i="1"/>
  <c r="DG357" i="1"/>
  <c r="DF357" i="1"/>
  <c r="DE357" i="1"/>
  <c r="DD357" i="1"/>
  <c r="DB357" i="1"/>
  <c r="DA357" i="1"/>
  <c r="DI356" i="1"/>
  <c r="DH356" i="1"/>
  <c r="DG356" i="1"/>
  <c r="DF356" i="1"/>
  <c r="DE356" i="1"/>
  <c r="DD356" i="1"/>
  <c r="DB356" i="1"/>
  <c r="DA356" i="1"/>
  <c r="DI355" i="1"/>
  <c r="DH355" i="1"/>
  <c r="DG355" i="1"/>
  <c r="DJ355" i="1" s="1"/>
  <c r="DF355" i="1"/>
  <c r="DE355" i="1"/>
  <c r="DD355" i="1"/>
  <c r="DB355" i="1"/>
  <c r="DA355" i="1"/>
  <c r="DI354" i="1"/>
  <c r="DH354" i="1"/>
  <c r="DG354" i="1"/>
  <c r="DF354" i="1"/>
  <c r="DJ354" i="1" s="1"/>
  <c r="DE354" i="1"/>
  <c r="DD354" i="1"/>
  <c r="DB354" i="1"/>
  <c r="DA354" i="1"/>
  <c r="DI353" i="1"/>
  <c r="DH353" i="1"/>
  <c r="DG353" i="1"/>
  <c r="DF353" i="1"/>
  <c r="DE353" i="1"/>
  <c r="DD353" i="1"/>
  <c r="DB353" i="1"/>
  <c r="DA353" i="1"/>
  <c r="DI352" i="1"/>
  <c r="DH352" i="1"/>
  <c r="DG352" i="1"/>
  <c r="DF352" i="1"/>
  <c r="DE352" i="1"/>
  <c r="DD352" i="1"/>
  <c r="DJ352" i="1" s="1"/>
  <c r="DB352" i="1"/>
  <c r="DA352" i="1"/>
  <c r="DI351" i="1"/>
  <c r="DH351" i="1"/>
  <c r="DG351" i="1"/>
  <c r="DF351" i="1"/>
  <c r="DE351" i="1"/>
  <c r="DD351" i="1"/>
  <c r="DB351" i="1"/>
  <c r="DA351" i="1"/>
  <c r="DI350" i="1"/>
  <c r="DH350" i="1"/>
  <c r="DG350" i="1"/>
  <c r="DF350" i="1"/>
  <c r="DE350" i="1"/>
  <c r="DD350" i="1"/>
  <c r="DB350" i="1"/>
  <c r="DA350" i="1"/>
  <c r="DI349" i="1"/>
  <c r="DH349" i="1"/>
  <c r="DG349" i="1"/>
  <c r="DF349" i="1"/>
  <c r="DE349" i="1"/>
  <c r="DD349" i="1"/>
  <c r="DJ349" i="1" s="1"/>
  <c r="DB349" i="1"/>
  <c r="DA349" i="1"/>
  <c r="DI348" i="1"/>
  <c r="DH348" i="1"/>
  <c r="DG348" i="1"/>
  <c r="DF348" i="1"/>
  <c r="DE348" i="1"/>
  <c r="DD348" i="1"/>
  <c r="DB348" i="1"/>
  <c r="DA348" i="1"/>
  <c r="DI347" i="1"/>
  <c r="DH347" i="1"/>
  <c r="DG347" i="1"/>
  <c r="DF347" i="1"/>
  <c r="DE347" i="1"/>
  <c r="DD347" i="1"/>
  <c r="DB347" i="1"/>
  <c r="DA347" i="1"/>
  <c r="DI346" i="1"/>
  <c r="DH346" i="1"/>
  <c r="DG346" i="1"/>
  <c r="DF346" i="1"/>
  <c r="DE346" i="1"/>
  <c r="DD346" i="1"/>
  <c r="DJ346" i="1" s="1"/>
  <c r="DB346" i="1"/>
  <c r="DA346" i="1"/>
  <c r="DI345" i="1"/>
  <c r="DH345" i="1"/>
  <c r="DG345" i="1"/>
  <c r="DF345" i="1"/>
  <c r="DE345" i="1"/>
  <c r="DD345" i="1"/>
  <c r="DB345" i="1"/>
  <c r="DA345" i="1"/>
  <c r="DI344" i="1"/>
  <c r="DH344" i="1"/>
  <c r="DG344" i="1"/>
  <c r="DF344" i="1"/>
  <c r="DE344" i="1"/>
  <c r="DD344" i="1"/>
  <c r="DB344" i="1"/>
  <c r="DA344" i="1"/>
  <c r="B344" i="1"/>
  <c r="DI343" i="1"/>
  <c r="DH343" i="1"/>
  <c r="DG343" i="1"/>
  <c r="DF343" i="1"/>
  <c r="DE343" i="1"/>
  <c r="DD343" i="1"/>
  <c r="DJ343" i="1" s="1"/>
  <c r="DB343" i="1"/>
  <c r="DA343" i="1"/>
  <c r="B343" i="1"/>
  <c r="DI342" i="1"/>
  <c r="DH342" i="1"/>
  <c r="DG342" i="1"/>
  <c r="DF342" i="1"/>
  <c r="DE342" i="1"/>
  <c r="DD342" i="1"/>
  <c r="DJ342" i="1" s="1"/>
  <c r="DB342" i="1"/>
  <c r="DA342" i="1"/>
  <c r="DI341" i="1"/>
  <c r="DH341" i="1"/>
  <c r="DG341" i="1"/>
  <c r="DF341" i="1"/>
  <c r="DE341" i="1"/>
  <c r="DD341" i="1"/>
  <c r="DB341" i="1"/>
  <c r="DA341" i="1"/>
  <c r="DI340" i="1"/>
  <c r="DH340" i="1"/>
  <c r="DJ340" i="1" s="1"/>
  <c r="DG340" i="1"/>
  <c r="DF340" i="1"/>
  <c r="DE340" i="1"/>
  <c r="DD340" i="1"/>
  <c r="DB340" i="1"/>
  <c r="DA340" i="1"/>
  <c r="DI339" i="1"/>
  <c r="DH339" i="1"/>
  <c r="DG339" i="1"/>
  <c r="DF339" i="1"/>
  <c r="DE339" i="1"/>
  <c r="DD339" i="1"/>
  <c r="DJ339" i="1" s="1"/>
  <c r="DB339" i="1"/>
  <c r="DA339" i="1"/>
  <c r="DI338" i="1"/>
  <c r="DH338" i="1"/>
  <c r="DG338" i="1"/>
  <c r="DF338" i="1"/>
  <c r="DE338" i="1"/>
  <c r="DD338" i="1"/>
  <c r="DB338" i="1"/>
  <c r="DA338" i="1"/>
  <c r="DI337" i="1"/>
  <c r="DH337" i="1"/>
  <c r="DJ337" i="1" s="1"/>
  <c r="DG337" i="1"/>
  <c r="DF337" i="1"/>
  <c r="DE337" i="1"/>
  <c r="DD337" i="1"/>
  <c r="DB337" i="1"/>
  <c r="DA337" i="1"/>
  <c r="DI336" i="1"/>
  <c r="DH336" i="1"/>
  <c r="DG336" i="1"/>
  <c r="DF336" i="1"/>
  <c r="DE336" i="1"/>
  <c r="DD336" i="1"/>
  <c r="DJ336" i="1" s="1"/>
  <c r="DB336" i="1"/>
  <c r="DA336" i="1"/>
  <c r="DI335" i="1"/>
  <c r="DH335" i="1"/>
  <c r="DG335" i="1"/>
  <c r="DF335" i="1"/>
  <c r="DE335" i="1"/>
  <c r="DD335" i="1"/>
  <c r="DB335" i="1"/>
  <c r="DA335" i="1"/>
  <c r="DI334" i="1"/>
  <c r="DH334" i="1"/>
  <c r="DG334" i="1"/>
  <c r="DF334" i="1"/>
  <c r="DE334" i="1"/>
  <c r="DD334" i="1"/>
  <c r="DJ334" i="1" s="1"/>
  <c r="DB334" i="1"/>
  <c r="DA334" i="1"/>
  <c r="DI333" i="1"/>
  <c r="DH333" i="1"/>
  <c r="DG333" i="1"/>
  <c r="DF333" i="1"/>
  <c r="DE333" i="1"/>
  <c r="DD333" i="1"/>
  <c r="DB333" i="1"/>
  <c r="DA333" i="1"/>
  <c r="DI332" i="1"/>
  <c r="DJ332" i="1" s="1"/>
  <c r="DH332" i="1"/>
  <c r="DG332" i="1"/>
  <c r="DF332" i="1"/>
  <c r="DE332" i="1"/>
  <c r="DD332" i="1"/>
  <c r="DB332" i="1"/>
  <c r="DA332" i="1"/>
  <c r="DI331" i="1"/>
  <c r="DH331" i="1"/>
  <c r="DG331" i="1"/>
  <c r="DF331" i="1"/>
  <c r="DE331" i="1"/>
  <c r="DD331" i="1"/>
  <c r="DJ331" i="1" s="1"/>
  <c r="DB331" i="1"/>
  <c r="DA331" i="1"/>
  <c r="DI330" i="1"/>
  <c r="DH330" i="1"/>
  <c r="DG330" i="1"/>
  <c r="DF330" i="1"/>
  <c r="DE330" i="1"/>
  <c r="DD330" i="1"/>
  <c r="DB330" i="1"/>
  <c r="DA330" i="1"/>
  <c r="DI329" i="1"/>
  <c r="DJ329" i="1" s="1"/>
  <c r="DH329" i="1"/>
  <c r="DG329" i="1"/>
  <c r="DF329" i="1"/>
  <c r="DE329" i="1"/>
  <c r="DD329" i="1"/>
  <c r="DB329" i="1"/>
  <c r="DA329" i="1"/>
  <c r="DI328" i="1"/>
  <c r="DH328" i="1"/>
  <c r="DG328" i="1"/>
  <c r="DF328" i="1"/>
  <c r="DE328" i="1"/>
  <c r="DD328" i="1" s="1"/>
  <c r="DJ328" i="1" s="1"/>
  <c r="DB328" i="1"/>
  <c r="DA328" i="1"/>
  <c r="DI327" i="1"/>
  <c r="DH327" i="1"/>
  <c r="DG327" i="1"/>
  <c r="DF327" i="1"/>
  <c r="DE327" i="1"/>
  <c r="DD327" i="1"/>
  <c r="DB327" i="1"/>
  <c r="DA327" i="1"/>
  <c r="DJ326" i="1"/>
  <c r="DI326" i="1"/>
  <c r="DH326" i="1"/>
  <c r="DG326" i="1"/>
  <c r="DF326" i="1"/>
  <c r="DE326" i="1"/>
  <c r="DD326" i="1"/>
  <c r="DB326" i="1"/>
  <c r="DA326" i="1"/>
  <c r="DI325" i="1"/>
  <c r="DH325" i="1"/>
  <c r="DG325" i="1"/>
  <c r="DF325" i="1"/>
  <c r="DE325" i="1"/>
  <c r="DD325" i="1"/>
  <c r="DJ325" i="1" s="1"/>
  <c r="DB325" i="1"/>
  <c r="DA325" i="1"/>
  <c r="DI324" i="1"/>
  <c r="DH324" i="1"/>
  <c r="DG324" i="1"/>
  <c r="DF324" i="1"/>
  <c r="DJ324" i="1" s="1"/>
  <c r="DE324" i="1"/>
  <c r="DD324" i="1"/>
  <c r="DB324" i="1"/>
  <c r="DA324" i="1"/>
  <c r="B324" i="1"/>
  <c r="DJ323" i="1"/>
  <c r="DI323" i="1"/>
  <c r="DH323" i="1"/>
  <c r="DG323" i="1"/>
  <c r="DF323" i="1"/>
  <c r="DE323" i="1"/>
  <c r="DD323" i="1"/>
  <c r="DB323" i="1"/>
  <c r="DA323" i="1"/>
  <c r="DI322" i="1"/>
  <c r="DH322" i="1"/>
  <c r="DG322" i="1"/>
  <c r="DF322" i="1"/>
  <c r="DE322" i="1"/>
  <c r="DD322" i="1"/>
  <c r="DB322" i="1"/>
  <c r="DA322" i="1"/>
  <c r="DI321" i="1"/>
  <c r="DH321" i="1"/>
  <c r="DG321" i="1"/>
  <c r="DF321" i="1"/>
  <c r="DE321" i="1"/>
  <c r="DD321" i="1"/>
  <c r="DJ321" i="1" s="1"/>
  <c r="DB321" i="1"/>
  <c r="DA321" i="1"/>
  <c r="DI320" i="1"/>
  <c r="DH320" i="1"/>
  <c r="DG320" i="1"/>
  <c r="DF320" i="1"/>
  <c r="DE320" i="1"/>
  <c r="DD320" i="1"/>
  <c r="DB320" i="1"/>
  <c r="DA320" i="1"/>
  <c r="DI319" i="1"/>
  <c r="DH319" i="1"/>
  <c r="DJ319" i="1" s="1"/>
  <c r="DG319" i="1"/>
  <c r="DF319" i="1"/>
  <c r="DE319" i="1"/>
  <c r="DD319" i="1"/>
  <c r="DB319" i="1"/>
  <c r="DA319" i="1"/>
  <c r="DI318" i="1"/>
  <c r="DH318" i="1"/>
  <c r="DG318" i="1"/>
  <c r="DF318" i="1"/>
  <c r="DE318" i="1"/>
  <c r="DD318" i="1"/>
  <c r="DJ318" i="1" s="1"/>
  <c r="DB318" i="1"/>
  <c r="DA318" i="1"/>
  <c r="B318" i="1"/>
  <c r="DI317" i="1"/>
  <c r="DH317" i="1"/>
  <c r="DG317" i="1"/>
  <c r="DF317" i="1"/>
  <c r="DE317" i="1"/>
  <c r="DD317" i="1"/>
  <c r="DB317" i="1"/>
  <c r="DA317" i="1"/>
  <c r="DJ316" i="1"/>
  <c r="DI316" i="1"/>
  <c r="DH316" i="1"/>
  <c r="DG316" i="1"/>
  <c r="DF316" i="1"/>
  <c r="DE316" i="1"/>
  <c r="DD316" i="1"/>
  <c r="DB316" i="1"/>
  <c r="DA316" i="1"/>
  <c r="B316" i="1"/>
  <c r="DI315" i="1"/>
  <c r="DH315" i="1"/>
  <c r="DG315" i="1"/>
  <c r="DF315" i="1"/>
  <c r="DE315" i="1"/>
  <c r="DD315" i="1"/>
  <c r="DB315" i="1"/>
  <c r="DA315" i="1"/>
  <c r="DI314" i="1"/>
  <c r="DH314" i="1"/>
  <c r="DG314" i="1"/>
  <c r="DJ314" i="1" s="1"/>
  <c r="DF314" i="1"/>
  <c r="DE314" i="1"/>
  <c r="DD314" i="1"/>
  <c r="DB314" i="1"/>
  <c r="DA314" i="1"/>
  <c r="DI313" i="1"/>
  <c r="DH313" i="1"/>
  <c r="DG313" i="1"/>
  <c r="DF313" i="1"/>
  <c r="DJ313" i="1" s="1"/>
  <c r="DE313" i="1"/>
  <c r="DD313" i="1"/>
  <c r="DB313" i="1"/>
  <c r="DA313" i="1"/>
  <c r="DI312" i="1"/>
  <c r="DH312" i="1"/>
  <c r="DG312" i="1"/>
  <c r="DF312" i="1"/>
  <c r="DE312" i="1"/>
  <c r="DD312" i="1"/>
  <c r="DB312" i="1"/>
  <c r="DA312" i="1"/>
  <c r="DI311" i="1"/>
  <c r="DH311" i="1"/>
  <c r="DG311" i="1"/>
  <c r="DF311" i="1"/>
  <c r="DE311" i="1"/>
  <c r="DD311" i="1"/>
  <c r="DJ311" i="1" s="1"/>
  <c r="DB311" i="1"/>
  <c r="DA311" i="1"/>
  <c r="DI310" i="1"/>
  <c r="DH310" i="1"/>
  <c r="DG310" i="1"/>
  <c r="DF310" i="1"/>
  <c r="DE310" i="1"/>
  <c r="DD310" i="1"/>
  <c r="DB310" i="1"/>
  <c r="DA310" i="1"/>
  <c r="DI309" i="1"/>
  <c r="DH309" i="1"/>
  <c r="DG309" i="1"/>
  <c r="DF309" i="1"/>
  <c r="DJ309" i="1" s="1"/>
  <c r="DE309" i="1"/>
  <c r="DD309" i="1"/>
  <c r="DB309" i="1"/>
  <c r="DA309" i="1"/>
  <c r="DI308" i="1"/>
  <c r="DH308" i="1"/>
  <c r="DG308" i="1"/>
  <c r="DF308" i="1"/>
  <c r="DE308" i="1"/>
  <c r="DD308" i="1"/>
  <c r="DJ308" i="1" s="1"/>
  <c r="DB308" i="1"/>
  <c r="DA308" i="1"/>
  <c r="DI307" i="1"/>
  <c r="DH307" i="1"/>
  <c r="DG307" i="1"/>
  <c r="DF307" i="1"/>
  <c r="DE307" i="1"/>
  <c r="DD307" i="1"/>
  <c r="DB307" i="1"/>
  <c r="DA307" i="1"/>
  <c r="B307" i="1"/>
  <c r="DJ306" i="1"/>
  <c r="DI306" i="1"/>
  <c r="DH306" i="1"/>
  <c r="DG306" i="1"/>
  <c r="DF306" i="1"/>
  <c r="DE306" i="1"/>
  <c r="DD306" i="1"/>
  <c r="DB306" i="1"/>
  <c r="DA306" i="1"/>
  <c r="DI305" i="1"/>
  <c r="DH305" i="1"/>
  <c r="DG305" i="1"/>
  <c r="DF305" i="1"/>
  <c r="DE305" i="1"/>
  <c r="DD305" i="1"/>
  <c r="DJ305" i="1" s="1"/>
  <c r="DB305" i="1"/>
  <c r="DA305" i="1"/>
  <c r="B305" i="1"/>
  <c r="DI304" i="1"/>
  <c r="DH304" i="1"/>
  <c r="DG304" i="1"/>
  <c r="DJ304" i="1" s="1"/>
  <c r="DF304" i="1"/>
  <c r="DE304" i="1"/>
  <c r="DD304" i="1"/>
  <c r="DB304" i="1"/>
  <c r="DA304" i="1"/>
  <c r="DJ303" i="1"/>
  <c r="DI303" i="1"/>
  <c r="DH303" i="1"/>
  <c r="DG303" i="1"/>
  <c r="DF303" i="1"/>
  <c r="DE303" i="1"/>
  <c r="DD303" i="1"/>
  <c r="DB303" i="1"/>
  <c r="DA303" i="1"/>
  <c r="B303" i="1"/>
  <c r="DI302" i="1"/>
  <c r="DH302" i="1"/>
  <c r="DG302" i="1"/>
  <c r="DF302" i="1"/>
  <c r="DE302" i="1"/>
  <c r="DD302" i="1"/>
  <c r="DB302" i="1"/>
  <c r="DA302" i="1"/>
  <c r="DJ301" i="1"/>
  <c r="DI301" i="1"/>
  <c r="DH301" i="1"/>
  <c r="DG301" i="1"/>
  <c r="DF301" i="1"/>
  <c r="DE301" i="1"/>
  <c r="DD301" i="1"/>
  <c r="DB301" i="1"/>
  <c r="DA301" i="1"/>
  <c r="DI299" i="1"/>
  <c r="DH299" i="1"/>
  <c r="DG299" i="1"/>
  <c r="DF299" i="1"/>
  <c r="DE299" i="1"/>
  <c r="DD299" i="1"/>
  <c r="DJ299" i="1" s="1"/>
  <c r="DB299" i="1"/>
  <c r="DA299" i="1"/>
  <c r="B299" i="1"/>
  <c r="DI297" i="1"/>
  <c r="DH297" i="1"/>
  <c r="DG297" i="1"/>
  <c r="DF297" i="1"/>
  <c r="DE297" i="1"/>
  <c r="DD297" i="1"/>
  <c r="DB297" i="1"/>
  <c r="DA297" i="1"/>
  <c r="DI296" i="1"/>
  <c r="DH296" i="1"/>
  <c r="DG296" i="1"/>
  <c r="DF296" i="1"/>
  <c r="DE296" i="1"/>
  <c r="DD296" i="1"/>
  <c r="DB296" i="1"/>
  <c r="DA296" i="1"/>
  <c r="DI295" i="1"/>
  <c r="DH295" i="1"/>
  <c r="DJ295" i="1" s="1"/>
  <c r="DG295" i="1"/>
  <c r="DF295" i="1"/>
  <c r="DE295" i="1"/>
  <c r="DD295" i="1"/>
  <c r="DB295" i="1"/>
  <c r="DA295" i="1"/>
  <c r="DI294" i="1"/>
  <c r="DH294" i="1"/>
  <c r="DG294" i="1"/>
  <c r="DF294" i="1"/>
  <c r="DE294" i="1"/>
  <c r="DD294" i="1"/>
  <c r="DJ294" i="1" s="1"/>
  <c r="DB294" i="1"/>
  <c r="DA294" i="1"/>
  <c r="DI293" i="1"/>
  <c r="DH293" i="1"/>
  <c r="DG293" i="1"/>
  <c r="DF293" i="1"/>
  <c r="DE293" i="1"/>
  <c r="DD293" i="1"/>
  <c r="DB293" i="1"/>
  <c r="DA293" i="1"/>
  <c r="DI292" i="1"/>
  <c r="DH292" i="1"/>
  <c r="DJ292" i="1" s="1"/>
  <c r="DG292" i="1"/>
  <c r="DF292" i="1"/>
  <c r="DE292" i="1"/>
  <c r="DD292" i="1"/>
  <c r="DB292" i="1"/>
  <c r="DA292" i="1"/>
  <c r="B292" i="1"/>
  <c r="DI291" i="1"/>
  <c r="DH291" i="1"/>
  <c r="DG291" i="1"/>
  <c r="DF291" i="1"/>
  <c r="DE291" i="1"/>
  <c r="DD291" i="1"/>
  <c r="DB291" i="1"/>
  <c r="DA291" i="1"/>
  <c r="DJ290" i="1"/>
  <c r="DI290" i="1"/>
  <c r="DH290" i="1"/>
  <c r="DG290" i="1"/>
  <c r="DF290" i="1"/>
  <c r="DE290" i="1"/>
  <c r="DD290" i="1"/>
  <c r="DB290" i="1"/>
  <c r="DA290" i="1"/>
  <c r="B290" i="1"/>
  <c r="DI289" i="1"/>
  <c r="DH289" i="1"/>
  <c r="DG289" i="1"/>
  <c r="DF289" i="1"/>
  <c r="DJ289" i="1" s="1"/>
  <c r="DE289" i="1"/>
  <c r="DD289" i="1"/>
  <c r="DB289" i="1"/>
  <c r="DA289" i="1"/>
  <c r="B289" i="1"/>
  <c r="DI288" i="1"/>
  <c r="DH288" i="1"/>
  <c r="DG288" i="1"/>
  <c r="DF288" i="1"/>
  <c r="DJ288" i="1" s="1"/>
  <c r="DE288" i="1"/>
  <c r="DD288" i="1"/>
  <c r="DB288" i="1"/>
  <c r="DA288" i="1"/>
  <c r="B288" i="1"/>
  <c r="DJ287" i="1"/>
  <c r="DI287" i="1"/>
  <c r="DH287" i="1"/>
  <c r="DG287" i="1"/>
  <c r="DF287" i="1"/>
  <c r="DE287" i="1"/>
  <c r="DD287" i="1"/>
  <c r="DB287" i="1"/>
  <c r="DA287" i="1"/>
  <c r="DI286" i="1"/>
  <c r="DH286" i="1"/>
  <c r="DG286" i="1"/>
  <c r="DF286" i="1"/>
  <c r="DE286" i="1"/>
  <c r="DD286" i="1"/>
  <c r="DB286" i="1"/>
  <c r="DA286" i="1"/>
  <c r="DI285" i="1"/>
  <c r="DH285" i="1"/>
  <c r="DG285" i="1"/>
  <c r="DF285" i="1"/>
  <c r="DE285" i="1"/>
  <c r="DD285" i="1"/>
  <c r="DJ285" i="1" s="1"/>
  <c r="DB285" i="1"/>
  <c r="DA285" i="1"/>
  <c r="DI284" i="1"/>
  <c r="DH284" i="1"/>
  <c r="DG284" i="1"/>
  <c r="DF284" i="1"/>
  <c r="DE284" i="1"/>
  <c r="DD284" i="1"/>
  <c r="DB284" i="1"/>
  <c r="DA284" i="1"/>
  <c r="DI283" i="1"/>
  <c r="DH283" i="1"/>
  <c r="DG283" i="1"/>
  <c r="DF283" i="1"/>
  <c r="DE283" i="1"/>
  <c r="DD283" i="1"/>
  <c r="DB283" i="1"/>
  <c r="DA283" i="1"/>
  <c r="DI282" i="1"/>
  <c r="DH282" i="1"/>
  <c r="DG282" i="1"/>
  <c r="DF282" i="1"/>
  <c r="DE282" i="1"/>
  <c r="DD282" i="1"/>
  <c r="DJ282" i="1" s="1"/>
  <c r="DB282" i="1"/>
  <c r="DA282" i="1"/>
  <c r="DI281" i="1"/>
  <c r="DH281" i="1"/>
  <c r="DG281" i="1"/>
  <c r="DF281" i="1"/>
  <c r="DE281" i="1"/>
  <c r="DD281" i="1"/>
  <c r="DB281" i="1"/>
  <c r="DA281" i="1"/>
  <c r="DI280" i="1"/>
  <c r="DH280" i="1"/>
  <c r="DG280" i="1"/>
  <c r="DF280" i="1"/>
  <c r="DE280" i="1"/>
  <c r="DD280" i="1"/>
  <c r="DB280" i="1"/>
  <c r="DA280" i="1"/>
  <c r="DI279" i="1"/>
  <c r="DH279" i="1"/>
  <c r="DG279" i="1"/>
  <c r="DF279" i="1"/>
  <c r="DE279" i="1"/>
  <c r="DD279" i="1"/>
  <c r="DJ279" i="1" s="1"/>
  <c r="DB279" i="1"/>
  <c r="DA279" i="1"/>
  <c r="B279" i="1"/>
  <c r="DI278" i="1"/>
  <c r="DH278" i="1"/>
  <c r="DG278" i="1"/>
  <c r="DJ278" i="1" s="1"/>
  <c r="DF278" i="1"/>
  <c r="DE278" i="1"/>
  <c r="DD278" i="1"/>
  <c r="DB278" i="1"/>
  <c r="DA278" i="1"/>
  <c r="DJ276" i="1"/>
  <c r="DI276" i="1"/>
  <c r="DH276" i="1"/>
  <c r="DG276" i="1"/>
  <c r="DF276" i="1"/>
  <c r="DE276" i="1"/>
  <c r="DD276" i="1"/>
  <c r="DB276" i="1"/>
  <c r="DA276" i="1"/>
  <c r="DI275" i="1"/>
  <c r="DH275" i="1"/>
  <c r="DG275" i="1"/>
  <c r="DF275" i="1"/>
  <c r="DE275" i="1"/>
  <c r="DD275" i="1"/>
  <c r="DB275" i="1"/>
  <c r="DA275" i="1"/>
  <c r="DI274" i="1"/>
  <c r="DH274" i="1"/>
  <c r="DG274" i="1"/>
  <c r="DJ274" i="1" s="1"/>
  <c r="DF274" i="1"/>
  <c r="DE274" i="1"/>
  <c r="DD274" i="1"/>
  <c r="DB274" i="1"/>
  <c r="DA274" i="1"/>
  <c r="DJ273" i="1"/>
  <c r="DI273" i="1"/>
  <c r="DH273" i="1"/>
  <c r="DG273" i="1"/>
  <c r="DF273" i="1"/>
  <c r="DE273" i="1"/>
  <c r="DD273" i="1"/>
  <c r="DB273" i="1"/>
  <c r="DA273" i="1"/>
  <c r="DI272" i="1"/>
  <c r="DH272" i="1"/>
  <c r="DG272" i="1"/>
  <c r="DF272" i="1"/>
  <c r="DE272" i="1"/>
  <c r="DD272" i="1"/>
  <c r="DJ272" i="1" s="1"/>
  <c r="DB272" i="1"/>
  <c r="DA272" i="1"/>
  <c r="DI271" i="1"/>
  <c r="DH271" i="1"/>
  <c r="DG271" i="1"/>
  <c r="DF271" i="1"/>
  <c r="DE271" i="1"/>
  <c r="DD271" i="1"/>
  <c r="DJ271" i="1" s="1"/>
  <c r="DB271" i="1"/>
  <c r="DA271" i="1"/>
  <c r="DI270" i="1"/>
  <c r="DH270" i="1"/>
  <c r="DG270" i="1"/>
  <c r="DF270" i="1"/>
  <c r="DE270" i="1"/>
  <c r="DD270" i="1"/>
  <c r="DB270" i="1"/>
  <c r="DA270" i="1"/>
  <c r="DI269" i="1"/>
  <c r="DH269" i="1"/>
  <c r="DG269" i="1"/>
  <c r="DF269" i="1"/>
  <c r="DE269" i="1"/>
  <c r="DD269" i="1"/>
  <c r="DB269" i="1"/>
  <c r="DA269" i="1"/>
  <c r="DI266" i="1"/>
  <c r="DH266" i="1"/>
  <c r="DG266" i="1"/>
  <c r="DF266" i="1"/>
  <c r="DE266" i="1"/>
  <c r="DD266" i="1"/>
  <c r="DB266" i="1"/>
  <c r="DA266" i="1"/>
  <c r="DJ265" i="1"/>
  <c r="DI265" i="1"/>
  <c r="DH265" i="1"/>
  <c r="DG265" i="1"/>
  <c r="DF265" i="1"/>
  <c r="DE265" i="1"/>
  <c r="DD265" i="1"/>
  <c r="DB265" i="1"/>
  <c r="DA265" i="1"/>
  <c r="DI264" i="1"/>
  <c r="DH264" i="1"/>
  <c r="DG264" i="1"/>
  <c r="DF264" i="1"/>
  <c r="DE264" i="1"/>
  <c r="DJ264" i="1" s="1"/>
  <c r="DD264" i="1"/>
  <c r="DB264" i="1"/>
  <c r="DA264" i="1"/>
  <c r="DI263" i="1"/>
  <c r="DH263" i="1"/>
  <c r="DG263" i="1"/>
  <c r="DF263" i="1"/>
  <c r="DE263" i="1"/>
  <c r="DD263" i="1"/>
  <c r="DJ263" i="1" s="1"/>
  <c r="DB263" i="1"/>
  <c r="DA263" i="1"/>
  <c r="DI262" i="1"/>
  <c r="DH262" i="1"/>
  <c r="DG262" i="1"/>
  <c r="DF262" i="1"/>
  <c r="DE262" i="1"/>
  <c r="DD262" i="1"/>
  <c r="DB262" i="1"/>
  <c r="DA262" i="1"/>
  <c r="DI261" i="1"/>
  <c r="DH261" i="1"/>
  <c r="DG261" i="1"/>
  <c r="DF261" i="1"/>
  <c r="DJ261" i="1" s="1"/>
  <c r="DE261" i="1"/>
  <c r="DD261" i="1"/>
  <c r="DB261" i="1"/>
  <c r="DA261" i="1"/>
  <c r="DI260" i="1"/>
  <c r="DH260" i="1"/>
  <c r="DG260" i="1"/>
  <c r="DF260" i="1"/>
  <c r="DE260" i="1"/>
  <c r="DD260" i="1"/>
  <c r="DJ260" i="1" s="1"/>
  <c r="DB260" i="1"/>
  <c r="DA260" i="1"/>
  <c r="DI259" i="1"/>
  <c r="DH259" i="1"/>
  <c r="DG259" i="1"/>
  <c r="DF259" i="1"/>
  <c r="DJ259" i="1" s="1"/>
  <c r="DE259" i="1"/>
  <c r="DD259" i="1"/>
  <c r="DB259" i="1"/>
  <c r="DA259" i="1"/>
  <c r="DI258" i="1"/>
  <c r="DJ258" i="1" s="1"/>
  <c r="DH258" i="1"/>
  <c r="DG258" i="1"/>
  <c r="DF258" i="1"/>
  <c r="DE258" i="1"/>
  <c r="DD258" i="1"/>
  <c r="DB258" i="1"/>
  <c r="DA258" i="1"/>
  <c r="DI257" i="1"/>
  <c r="DH257" i="1"/>
  <c r="DG257" i="1"/>
  <c r="DF257" i="1"/>
  <c r="DE257" i="1"/>
  <c r="DD257" i="1"/>
  <c r="DB257" i="1"/>
  <c r="DA257" i="1"/>
  <c r="DI256" i="1"/>
  <c r="DH256" i="1"/>
  <c r="DG256" i="1"/>
  <c r="DF256" i="1"/>
  <c r="DE256" i="1"/>
  <c r="DD256" i="1"/>
  <c r="DB256" i="1"/>
  <c r="DA256" i="1"/>
  <c r="DI255" i="1"/>
  <c r="DH255" i="1"/>
  <c r="DG255" i="1"/>
  <c r="DF255" i="1"/>
  <c r="DJ255" i="1" s="1"/>
  <c r="DE255" i="1"/>
  <c r="DD255" i="1"/>
  <c r="DB255" i="1"/>
  <c r="DA255" i="1"/>
  <c r="DI254" i="1"/>
  <c r="DH254" i="1"/>
  <c r="DG254" i="1"/>
  <c r="DF254" i="1"/>
  <c r="DE254" i="1"/>
  <c r="DD254" i="1"/>
  <c r="DB254" i="1"/>
  <c r="DA254" i="1"/>
  <c r="DI253" i="1"/>
  <c r="DH253" i="1"/>
  <c r="DG253" i="1"/>
  <c r="DF253" i="1"/>
  <c r="DE253" i="1"/>
  <c r="DD253" i="1"/>
  <c r="DJ253" i="1" s="1"/>
  <c r="DB253" i="1"/>
  <c r="DA253" i="1"/>
  <c r="DI252" i="1"/>
  <c r="DH252" i="1"/>
  <c r="DG252" i="1"/>
  <c r="DF252" i="1"/>
  <c r="DE252" i="1"/>
  <c r="DD252" i="1"/>
  <c r="DB252" i="1"/>
  <c r="DA252" i="1"/>
  <c r="DI251" i="1"/>
  <c r="DH251" i="1"/>
  <c r="DG251" i="1"/>
  <c r="DF251" i="1"/>
  <c r="DE251" i="1"/>
  <c r="DD251" i="1"/>
  <c r="DB251" i="1"/>
  <c r="DA251" i="1"/>
  <c r="DI250" i="1"/>
  <c r="DH250" i="1"/>
  <c r="DG250" i="1"/>
  <c r="DF250" i="1"/>
  <c r="DE250" i="1"/>
  <c r="DD250" i="1"/>
  <c r="DJ250" i="1" s="1"/>
  <c r="DB250" i="1"/>
  <c r="DA250" i="1"/>
  <c r="DI249" i="1"/>
  <c r="DH249" i="1"/>
  <c r="DG249" i="1"/>
  <c r="DJ249" i="1" s="1"/>
  <c r="DF249" i="1"/>
  <c r="DE249" i="1"/>
  <c r="DD249" i="1"/>
  <c r="DB249" i="1"/>
  <c r="DA249" i="1"/>
  <c r="DJ248" i="1"/>
  <c r="DI248" i="1"/>
  <c r="DH248" i="1"/>
  <c r="DG248" i="1"/>
  <c r="DF248" i="1"/>
  <c r="DE248" i="1"/>
  <c r="DD248" i="1"/>
  <c r="DB248" i="1"/>
  <c r="DA248" i="1"/>
  <c r="DI247" i="1"/>
  <c r="DH247" i="1"/>
  <c r="DG247" i="1"/>
  <c r="DF247" i="1"/>
  <c r="DE247" i="1"/>
  <c r="DD247" i="1"/>
  <c r="DB247" i="1"/>
  <c r="DA247" i="1"/>
  <c r="DI246" i="1"/>
  <c r="DH246" i="1"/>
  <c r="DG246" i="1"/>
  <c r="DF246" i="1"/>
  <c r="DE246" i="1"/>
  <c r="DD246" i="1"/>
  <c r="DB246" i="1"/>
  <c r="DA246" i="1"/>
  <c r="DJ245" i="1"/>
  <c r="DI245" i="1"/>
  <c r="DH245" i="1"/>
  <c r="DG245" i="1"/>
  <c r="DF245" i="1"/>
  <c r="DE245" i="1"/>
  <c r="DD245" i="1"/>
  <c r="DB245" i="1"/>
  <c r="DA245" i="1"/>
  <c r="DI244" i="1"/>
  <c r="DH244" i="1"/>
  <c r="DG244" i="1"/>
  <c r="DF244" i="1"/>
  <c r="DE244" i="1"/>
  <c r="DD244" i="1"/>
  <c r="DJ244" i="1" s="1"/>
  <c r="DB244" i="1"/>
  <c r="DA244" i="1"/>
  <c r="DI242" i="1"/>
  <c r="DH242" i="1"/>
  <c r="DG242" i="1"/>
  <c r="DJ242" i="1" s="1"/>
  <c r="DF242" i="1"/>
  <c r="DE242" i="1"/>
  <c r="DD242" i="1"/>
  <c r="DB242" i="1"/>
  <c r="DA242" i="1"/>
  <c r="DJ241" i="1"/>
  <c r="DI241" i="1"/>
  <c r="DH241" i="1"/>
  <c r="DG241" i="1"/>
  <c r="DF241" i="1"/>
  <c r="DE241" i="1"/>
  <c r="DD241" i="1"/>
  <c r="DB241" i="1"/>
  <c r="DA241" i="1"/>
  <c r="DI240" i="1"/>
  <c r="DH240" i="1"/>
  <c r="DG240" i="1"/>
  <c r="DF240" i="1"/>
  <c r="DE240" i="1"/>
  <c r="DD240" i="1"/>
  <c r="DJ240" i="1" s="1"/>
  <c r="DB240" i="1"/>
  <c r="DA240" i="1"/>
  <c r="DI239" i="1"/>
  <c r="DH239" i="1"/>
  <c r="DG239" i="1"/>
  <c r="DF239" i="1"/>
  <c r="DE239" i="1"/>
  <c r="DJ239" i="1" s="1"/>
  <c r="DD239" i="1"/>
  <c r="DB239" i="1"/>
  <c r="DA239" i="1"/>
  <c r="DI238" i="1"/>
  <c r="DH238" i="1"/>
  <c r="DG238" i="1"/>
  <c r="DF238" i="1"/>
  <c r="DJ238" i="1" s="1"/>
  <c r="DE238" i="1"/>
  <c r="DD238" i="1"/>
  <c r="DB238" i="1"/>
  <c r="DA238" i="1"/>
  <c r="DI237" i="1"/>
  <c r="DH237" i="1"/>
  <c r="DG237" i="1"/>
  <c r="DF237" i="1"/>
  <c r="DE237" i="1"/>
  <c r="DD237" i="1"/>
  <c r="DB237" i="1"/>
  <c r="DA237" i="1"/>
  <c r="DI236" i="1"/>
  <c r="DH236" i="1"/>
  <c r="DG236" i="1"/>
  <c r="DF236" i="1"/>
  <c r="DE236" i="1"/>
  <c r="DD236" i="1"/>
  <c r="DB236" i="1"/>
  <c r="DA236" i="1"/>
  <c r="DI234" i="1"/>
  <c r="DH234" i="1"/>
  <c r="DG234" i="1"/>
  <c r="DF234" i="1"/>
  <c r="DE234" i="1"/>
  <c r="DD234" i="1"/>
  <c r="DB234" i="1"/>
  <c r="DA234" i="1"/>
  <c r="DI233" i="1"/>
  <c r="DH233" i="1"/>
  <c r="DG233" i="1"/>
  <c r="DF233" i="1"/>
  <c r="DE233" i="1"/>
  <c r="DD233" i="1"/>
  <c r="DB233" i="1"/>
  <c r="DA233" i="1"/>
  <c r="DI232" i="1"/>
  <c r="DH232" i="1"/>
  <c r="DG232" i="1"/>
  <c r="DF232" i="1"/>
  <c r="DE232" i="1"/>
  <c r="DD232" i="1"/>
  <c r="DB232" i="1"/>
  <c r="DA232" i="1"/>
  <c r="DI231" i="1"/>
  <c r="DH231" i="1"/>
  <c r="DG231" i="1"/>
  <c r="DF231" i="1"/>
  <c r="DJ231" i="1" s="1"/>
  <c r="DE231" i="1"/>
  <c r="DD231" i="1"/>
  <c r="DB231" i="1"/>
  <c r="DA231" i="1"/>
  <c r="DI230" i="1"/>
  <c r="DH230" i="1"/>
  <c r="DG230" i="1"/>
  <c r="DF230" i="1"/>
  <c r="DE230" i="1"/>
  <c r="DJ230" i="1" s="1"/>
  <c r="DD230" i="1"/>
  <c r="DB230" i="1"/>
  <c r="DA230" i="1"/>
  <c r="DI229" i="1"/>
  <c r="DH229" i="1"/>
  <c r="DG229" i="1"/>
  <c r="DF229" i="1"/>
  <c r="DE229" i="1"/>
  <c r="DD229" i="1"/>
  <c r="DB229" i="1"/>
  <c r="DA229" i="1"/>
  <c r="DI228" i="1"/>
  <c r="DH228" i="1"/>
  <c r="DG228" i="1"/>
  <c r="DF228" i="1"/>
  <c r="DE228" i="1"/>
  <c r="DD228" i="1"/>
  <c r="DC228" i="1"/>
  <c r="DB228" i="1"/>
  <c r="DI227" i="1"/>
  <c r="DH227" i="1"/>
  <c r="DG227" i="1"/>
  <c r="DJ227" i="1" s="1"/>
  <c r="DF227" i="1"/>
  <c r="DE227" i="1"/>
  <c r="DD227" i="1"/>
  <c r="DB227" i="1"/>
  <c r="DA227" i="1"/>
  <c r="DI226" i="1"/>
  <c r="DH226" i="1"/>
  <c r="DG226" i="1"/>
  <c r="DF226" i="1"/>
  <c r="DJ226" i="1" s="1"/>
  <c r="DE226" i="1"/>
  <c r="DD226" i="1"/>
  <c r="DB226" i="1"/>
  <c r="DA226" i="1"/>
  <c r="DI225" i="1"/>
  <c r="DH225" i="1"/>
  <c r="DG225" i="1"/>
  <c r="DF225" i="1"/>
  <c r="DE225" i="1"/>
  <c r="DD225" i="1"/>
  <c r="DB225" i="1"/>
  <c r="DA225" i="1"/>
  <c r="DI224" i="1"/>
  <c r="DH224" i="1"/>
  <c r="DG224" i="1"/>
  <c r="DF224" i="1"/>
  <c r="DE224" i="1"/>
  <c r="DD224" i="1"/>
  <c r="DB224" i="1"/>
  <c r="DA224" i="1"/>
  <c r="DI223" i="1"/>
  <c r="DH223" i="1"/>
  <c r="DG223" i="1"/>
  <c r="DF223" i="1"/>
  <c r="DE223" i="1"/>
  <c r="DD223" i="1"/>
  <c r="DB223" i="1"/>
  <c r="DA223" i="1"/>
  <c r="DI222" i="1"/>
  <c r="DH222" i="1"/>
  <c r="DG222" i="1"/>
  <c r="DF222" i="1"/>
  <c r="DE222" i="1"/>
  <c r="DD222" i="1"/>
  <c r="DJ222" i="1" s="1"/>
  <c r="DB222" i="1"/>
  <c r="DA222" i="1"/>
  <c r="DI221" i="1"/>
  <c r="DH221" i="1"/>
  <c r="DG221" i="1"/>
  <c r="DF221" i="1"/>
  <c r="DE221" i="1"/>
  <c r="DD221" i="1"/>
  <c r="DB221" i="1"/>
  <c r="DA221" i="1"/>
  <c r="DI220" i="1"/>
  <c r="DH220" i="1"/>
  <c r="DG220" i="1"/>
  <c r="DF220" i="1"/>
  <c r="DJ220" i="1" s="1"/>
  <c r="DE220" i="1"/>
  <c r="DD220" i="1"/>
  <c r="DB220" i="1"/>
  <c r="DA220" i="1"/>
  <c r="DI219" i="1"/>
  <c r="DH219" i="1"/>
  <c r="DG219" i="1"/>
  <c r="DF219" i="1"/>
  <c r="DE219" i="1"/>
  <c r="DD219" i="1"/>
  <c r="DB219" i="1"/>
  <c r="DA219" i="1"/>
  <c r="DI218" i="1"/>
  <c r="DH218" i="1"/>
  <c r="DG218" i="1"/>
  <c r="DF218" i="1"/>
  <c r="DE218" i="1"/>
  <c r="DD218" i="1"/>
  <c r="DB218" i="1"/>
  <c r="DA218" i="1"/>
  <c r="DI217" i="1"/>
  <c r="DH217" i="1"/>
  <c r="DG217" i="1"/>
  <c r="DJ217" i="1" s="1"/>
  <c r="DF217" i="1"/>
  <c r="DE217" i="1"/>
  <c r="DD217" i="1"/>
  <c r="DB217" i="1"/>
  <c r="DA217" i="1"/>
  <c r="DI216" i="1"/>
  <c r="DH216" i="1"/>
  <c r="DG216" i="1"/>
  <c r="DF216" i="1"/>
  <c r="DJ216" i="1" s="1"/>
  <c r="DE216" i="1"/>
  <c r="DD216" i="1"/>
  <c r="DB216" i="1"/>
  <c r="DA216" i="1"/>
  <c r="DI215" i="1"/>
  <c r="DH215" i="1"/>
  <c r="DG215" i="1"/>
  <c r="DF215" i="1"/>
  <c r="DE215" i="1"/>
  <c r="DD215" i="1"/>
  <c r="DB215" i="1"/>
  <c r="DA215" i="1"/>
  <c r="B215" i="1"/>
  <c r="DI214" i="1"/>
  <c r="DH214" i="1"/>
  <c r="DG214" i="1"/>
  <c r="DF214" i="1"/>
  <c r="DE214" i="1"/>
  <c r="DD214" i="1"/>
  <c r="DJ214" i="1" s="1"/>
  <c r="DB214" i="1"/>
  <c r="DA214" i="1"/>
  <c r="DI213" i="1"/>
  <c r="DH213" i="1"/>
  <c r="DG213" i="1"/>
  <c r="DF213" i="1"/>
  <c r="DJ213" i="1" s="1"/>
  <c r="DE213" i="1"/>
  <c r="DD213" i="1"/>
  <c r="DB213" i="1"/>
  <c r="DA213" i="1"/>
  <c r="DJ212" i="1"/>
  <c r="DI212" i="1"/>
  <c r="DH212" i="1"/>
  <c r="DG212" i="1"/>
  <c r="DF212" i="1"/>
  <c r="DE212" i="1"/>
  <c r="DD212" i="1"/>
  <c r="DB212" i="1"/>
  <c r="DA212" i="1"/>
  <c r="DI211" i="1"/>
  <c r="DH211" i="1"/>
  <c r="DG211" i="1"/>
  <c r="DF211" i="1"/>
  <c r="DE211" i="1"/>
  <c r="DD211" i="1"/>
  <c r="DB211" i="1"/>
  <c r="DA211" i="1"/>
  <c r="DI210" i="1"/>
  <c r="DH210" i="1"/>
  <c r="DG210" i="1"/>
  <c r="DF210" i="1"/>
  <c r="DE210" i="1"/>
  <c r="DD210" i="1"/>
  <c r="DB210" i="1"/>
  <c r="DA210" i="1"/>
  <c r="DI209" i="1"/>
  <c r="DJ209" i="1" s="1"/>
  <c r="DH209" i="1"/>
  <c r="DG209" i="1"/>
  <c r="DF209" i="1"/>
  <c r="DE209" i="1"/>
  <c r="DD209" i="1"/>
  <c r="DB209" i="1"/>
  <c r="DA209" i="1"/>
  <c r="DI208" i="1"/>
  <c r="DH208" i="1"/>
  <c r="DG208" i="1"/>
  <c r="DF208" i="1"/>
  <c r="DE208" i="1"/>
  <c r="DD208" i="1"/>
  <c r="DB208" i="1"/>
  <c r="DA208" i="1"/>
  <c r="DJ207" i="1"/>
  <c r="DI207" i="1"/>
  <c r="DH207" i="1"/>
  <c r="DG207" i="1"/>
  <c r="DF207" i="1"/>
  <c r="DE207" i="1"/>
  <c r="DD207" i="1"/>
  <c r="DB207" i="1"/>
  <c r="DA207" i="1"/>
  <c r="DI206" i="1"/>
  <c r="DH206" i="1"/>
  <c r="DG206" i="1"/>
  <c r="DF206" i="1"/>
  <c r="DE206" i="1"/>
  <c r="DJ206" i="1" s="1"/>
  <c r="DD206" i="1"/>
  <c r="DB206" i="1"/>
  <c r="DA206" i="1"/>
  <c r="DI205" i="1"/>
  <c r="DH205" i="1"/>
  <c r="DG205" i="1"/>
  <c r="DF205" i="1"/>
  <c r="DE205" i="1"/>
  <c r="DD205" i="1"/>
  <c r="DJ205" i="1" s="1"/>
  <c r="DB205" i="1"/>
  <c r="DA205" i="1"/>
  <c r="DI204" i="1"/>
  <c r="DH204" i="1"/>
  <c r="DG204" i="1"/>
  <c r="DF204" i="1"/>
  <c r="DE204" i="1"/>
  <c r="DJ204" i="1" s="1"/>
  <c r="DD204" i="1"/>
  <c r="DB204" i="1"/>
  <c r="DA204" i="1"/>
  <c r="DI203" i="1"/>
  <c r="DH203" i="1"/>
  <c r="DG203" i="1"/>
  <c r="DF203" i="1"/>
  <c r="DJ203" i="1" s="1"/>
  <c r="DE203" i="1"/>
  <c r="DD203" i="1"/>
  <c r="DB203" i="1"/>
  <c r="DA203" i="1"/>
  <c r="DI202" i="1"/>
  <c r="DH202" i="1"/>
  <c r="DG202" i="1"/>
  <c r="DF202" i="1"/>
  <c r="DE202" i="1"/>
  <c r="DD202" i="1"/>
  <c r="DB202" i="1"/>
  <c r="DA202" i="1"/>
  <c r="B202" i="1"/>
  <c r="DI201" i="1"/>
  <c r="DH201" i="1"/>
  <c r="DG201" i="1"/>
  <c r="DF201" i="1"/>
  <c r="DE201" i="1"/>
  <c r="DD201" i="1"/>
  <c r="DB201" i="1"/>
  <c r="DA201" i="1"/>
  <c r="DI200" i="1"/>
  <c r="DH200" i="1"/>
  <c r="DG200" i="1"/>
  <c r="DF200" i="1"/>
  <c r="DE200" i="1"/>
  <c r="DD200" i="1"/>
  <c r="DB200" i="1"/>
  <c r="DA200" i="1"/>
  <c r="DJ199" i="1"/>
  <c r="DI199" i="1"/>
  <c r="DH199" i="1"/>
  <c r="DG199" i="1"/>
  <c r="DF199" i="1"/>
  <c r="DE199" i="1"/>
  <c r="DD199" i="1"/>
  <c r="DB199" i="1"/>
  <c r="DA199" i="1"/>
  <c r="DI198" i="1"/>
  <c r="DH198" i="1"/>
  <c r="DG198" i="1"/>
  <c r="DF198" i="1"/>
  <c r="DE198" i="1"/>
  <c r="DJ198" i="1" s="1"/>
  <c r="DD198" i="1"/>
  <c r="DB198" i="1"/>
  <c r="DA198" i="1"/>
  <c r="DI197" i="1"/>
  <c r="DH197" i="1"/>
  <c r="DG197" i="1"/>
  <c r="DF197" i="1"/>
  <c r="DE197" i="1"/>
  <c r="DD197" i="1"/>
  <c r="DB197" i="1"/>
  <c r="DA197" i="1"/>
  <c r="DI196" i="1"/>
  <c r="DH196" i="1"/>
  <c r="DG196" i="1"/>
  <c r="DF196" i="1"/>
  <c r="DJ196" i="1" s="1"/>
  <c r="DE196" i="1"/>
  <c r="DD196" i="1"/>
  <c r="DB196" i="1"/>
  <c r="DA196" i="1"/>
  <c r="DI195" i="1"/>
  <c r="DH195" i="1"/>
  <c r="DG195" i="1"/>
  <c r="DF195" i="1"/>
  <c r="DE195" i="1"/>
  <c r="DD195" i="1"/>
  <c r="DJ195" i="1" s="1"/>
  <c r="DB195" i="1"/>
  <c r="DA195" i="1"/>
  <c r="DI193" i="1"/>
  <c r="DH193" i="1"/>
  <c r="DG193" i="1"/>
  <c r="DF193" i="1"/>
  <c r="DE193" i="1"/>
  <c r="DD193" i="1"/>
  <c r="DJ193" i="1" s="1"/>
  <c r="DB193" i="1"/>
  <c r="DA193" i="1"/>
  <c r="DI192" i="1"/>
  <c r="DH192" i="1"/>
  <c r="DG192" i="1"/>
  <c r="DJ192" i="1" s="1"/>
  <c r="DF192" i="1"/>
  <c r="DE192" i="1"/>
  <c r="DD192" i="1"/>
  <c r="DB192" i="1"/>
  <c r="DA192" i="1"/>
  <c r="DJ191" i="1"/>
  <c r="DI191" i="1"/>
  <c r="DH191" i="1"/>
  <c r="DG191" i="1"/>
  <c r="DF191" i="1"/>
  <c r="DE191" i="1"/>
  <c r="DD191" i="1"/>
  <c r="DB191" i="1"/>
  <c r="DA191" i="1"/>
  <c r="DI190" i="1"/>
  <c r="DH190" i="1"/>
  <c r="DG190" i="1"/>
  <c r="DF190" i="1"/>
  <c r="DE190" i="1"/>
  <c r="DJ190" i="1" s="1"/>
  <c r="DD190" i="1"/>
  <c r="DB190" i="1"/>
  <c r="DA190" i="1"/>
  <c r="DI189" i="1"/>
  <c r="DH189" i="1"/>
  <c r="DG189" i="1"/>
  <c r="DF189" i="1"/>
  <c r="DE189" i="1"/>
  <c r="DD189" i="1"/>
  <c r="DJ189" i="1" s="1"/>
  <c r="DB189" i="1"/>
  <c r="DA189" i="1"/>
  <c r="DI188" i="1"/>
  <c r="DH188" i="1"/>
  <c r="DG188" i="1"/>
  <c r="DF188" i="1"/>
  <c r="DE188" i="1"/>
  <c r="DD188" i="1"/>
  <c r="DB188" i="1"/>
  <c r="DA188" i="1"/>
  <c r="DI187" i="1"/>
  <c r="DH187" i="1"/>
  <c r="DG187" i="1"/>
  <c r="DF187" i="1"/>
  <c r="DE187" i="1"/>
  <c r="DD187" i="1"/>
  <c r="DB187" i="1"/>
  <c r="DA187" i="1"/>
  <c r="DI186" i="1"/>
  <c r="DH186" i="1"/>
  <c r="DG186" i="1"/>
  <c r="DF186" i="1"/>
  <c r="DE186" i="1"/>
  <c r="DD186" i="1"/>
  <c r="DB186" i="1"/>
  <c r="DA186" i="1"/>
  <c r="DI185" i="1"/>
  <c r="DJ185" i="1" s="1"/>
  <c r="DH185" i="1"/>
  <c r="DG185" i="1"/>
  <c r="DF185" i="1"/>
  <c r="DE185" i="1"/>
  <c r="DD185" i="1"/>
  <c r="DB185" i="1"/>
  <c r="DA185" i="1"/>
  <c r="DI184" i="1"/>
  <c r="DH184" i="1"/>
  <c r="DG184" i="1"/>
  <c r="DF184" i="1"/>
  <c r="DE184" i="1"/>
  <c r="DD184" i="1"/>
  <c r="DB184" i="1"/>
  <c r="DA184" i="1"/>
  <c r="DI183" i="1"/>
  <c r="DH183" i="1"/>
  <c r="DG183" i="1"/>
  <c r="DF183" i="1"/>
  <c r="DE183" i="1"/>
  <c r="DD183" i="1"/>
  <c r="DJ183" i="1" s="1"/>
  <c r="DB183" i="1"/>
  <c r="DA183" i="1"/>
  <c r="B183" i="1"/>
  <c r="DI182" i="1"/>
  <c r="DH182" i="1"/>
  <c r="DG182" i="1"/>
  <c r="DF182" i="1"/>
  <c r="DE182" i="1"/>
  <c r="DD182" i="1"/>
  <c r="DJ182" i="1" s="1"/>
  <c r="DB182" i="1"/>
  <c r="DA182" i="1"/>
  <c r="B182" i="1"/>
  <c r="DI181" i="1"/>
  <c r="DH181" i="1"/>
  <c r="DG181" i="1"/>
  <c r="DF181" i="1"/>
  <c r="DE181" i="1"/>
  <c r="DD181" i="1"/>
  <c r="DB181" i="1"/>
  <c r="DA181" i="1"/>
  <c r="DJ180" i="1"/>
  <c r="DI180" i="1"/>
  <c r="DH180" i="1"/>
  <c r="DG180" i="1"/>
  <c r="DF180" i="1"/>
  <c r="DE180" i="1"/>
  <c r="DD180" i="1"/>
  <c r="DB180" i="1"/>
  <c r="DA180" i="1"/>
  <c r="DI179" i="1"/>
  <c r="DH179" i="1"/>
  <c r="DG179" i="1"/>
  <c r="DF179" i="1"/>
  <c r="DE179" i="1"/>
  <c r="DJ179" i="1" s="1"/>
  <c r="DD179" i="1"/>
  <c r="DB179" i="1"/>
  <c r="DA179" i="1"/>
  <c r="DI178" i="1"/>
  <c r="DH178" i="1"/>
  <c r="DG178" i="1"/>
  <c r="DF178" i="1"/>
  <c r="DE178" i="1"/>
  <c r="DD178" i="1"/>
  <c r="DB178" i="1"/>
  <c r="DA178" i="1"/>
  <c r="DJ177" i="1"/>
  <c r="DI177" i="1"/>
  <c r="DH177" i="1"/>
  <c r="DG177" i="1"/>
  <c r="DF177" i="1"/>
  <c r="DE177" i="1"/>
  <c r="DD177" i="1"/>
  <c r="DB177" i="1"/>
  <c r="DA177" i="1"/>
  <c r="DI176" i="1"/>
  <c r="DH176" i="1"/>
  <c r="DG176" i="1"/>
  <c r="DF176" i="1"/>
  <c r="DE176" i="1"/>
  <c r="DJ176" i="1" s="1"/>
  <c r="DD176" i="1"/>
  <c r="DB176" i="1"/>
  <c r="DA176" i="1"/>
  <c r="DI175" i="1"/>
  <c r="DH175" i="1"/>
  <c r="DG175" i="1"/>
  <c r="DF175" i="1"/>
  <c r="DE175" i="1"/>
  <c r="DD175" i="1"/>
  <c r="DB175" i="1"/>
  <c r="DA175" i="1"/>
  <c r="DI174" i="1"/>
  <c r="DH174" i="1"/>
  <c r="DG174" i="1"/>
  <c r="DF174" i="1"/>
  <c r="DE174" i="1"/>
  <c r="DD174" i="1"/>
  <c r="DJ174" i="1" s="1"/>
  <c r="DB174" i="1"/>
  <c r="DA174" i="1"/>
  <c r="DI173" i="1"/>
  <c r="DH173" i="1"/>
  <c r="DG173" i="1"/>
  <c r="DF173" i="1"/>
  <c r="DJ173" i="1" s="1"/>
  <c r="DE173" i="1"/>
  <c r="DD173" i="1"/>
  <c r="DB173" i="1"/>
  <c r="DA173" i="1"/>
  <c r="DI172" i="1"/>
  <c r="DJ172" i="1" s="1"/>
  <c r="DH172" i="1"/>
  <c r="DG172" i="1"/>
  <c r="DF172" i="1"/>
  <c r="DE172" i="1"/>
  <c r="DD172" i="1"/>
  <c r="DB172" i="1"/>
  <c r="DA172" i="1"/>
  <c r="B172" i="1"/>
  <c r="DI170" i="1"/>
  <c r="DH170" i="1"/>
  <c r="DG170" i="1"/>
  <c r="DF170" i="1"/>
  <c r="DE170" i="1"/>
  <c r="DJ170" i="1" s="1"/>
  <c r="DD170" i="1"/>
  <c r="DB170" i="1"/>
  <c r="DA170" i="1"/>
  <c r="DI169" i="1"/>
  <c r="DH169" i="1"/>
  <c r="DG169" i="1"/>
  <c r="DF169" i="1"/>
  <c r="DE169" i="1"/>
  <c r="DD169" i="1"/>
  <c r="DB169" i="1"/>
  <c r="DA169" i="1"/>
  <c r="DI168" i="1"/>
  <c r="DH168" i="1"/>
  <c r="DG168" i="1"/>
  <c r="DF168" i="1"/>
  <c r="DE168" i="1"/>
  <c r="DD168" i="1"/>
  <c r="DB168" i="1"/>
  <c r="DA168" i="1"/>
  <c r="DJ167" i="1"/>
  <c r="DI167" i="1"/>
  <c r="DH167" i="1"/>
  <c r="DG167" i="1"/>
  <c r="DF167" i="1"/>
  <c r="DE167" i="1"/>
  <c r="DD167" i="1"/>
  <c r="DB167" i="1"/>
  <c r="DA167" i="1"/>
  <c r="DI166" i="1"/>
  <c r="DH166" i="1"/>
  <c r="DG166" i="1"/>
  <c r="DF166" i="1"/>
  <c r="DE166" i="1"/>
  <c r="DJ166" i="1" s="1"/>
  <c r="DD166" i="1"/>
  <c r="DB166" i="1"/>
  <c r="DA166" i="1"/>
  <c r="DI163" i="1"/>
  <c r="DH163" i="1"/>
  <c r="DG163" i="1"/>
  <c r="DF163" i="1"/>
  <c r="DE163" i="1"/>
  <c r="DD163" i="1"/>
  <c r="DB163" i="1"/>
  <c r="DA163" i="1"/>
  <c r="DI161" i="1"/>
  <c r="DH161" i="1"/>
  <c r="DG161" i="1"/>
  <c r="DF161" i="1"/>
  <c r="DE161" i="1"/>
  <c r="DD161" i="1"/>
  <c r="DB161" i="1"/>
  <c r="DA161" i="1"/>
  <c r="DI160" i="1"/>
  <c r="DH160" i="1"/>
  <c r="DG160" i="1"/>
  <c r="DF160" i="1"/>
  <c r="DJ160" i="1" s="1"/>
  <c r="DE160" i="1"/>
  <c r="DD160" i="1"/>
  <c r="DB160" i="1"/>
  <c r="DA160" i="1"/>
  <c r="B160" i="1"/>
  <c r="DJ159" i="1"/>
  <c r="DI159" i="1"/>
  <c r="DH159" i="1"/>
  <c r="DG159" i="1"/>
  <c r="DF159" i="1"/>
  <c r="DE159" i="1"/>
  <c r="DD159" i="1"/>
  <c r="DB159" i="1"/>
  <c r="DA159" i="1"/>
  <c r="DI158" i="1"/>
  <c r="DH158" i="1"/>
  <c r="DG158" i="1"/>
  <c r="DF158" i="1"/>
  <c r="DE158" i="1"/>
  <c r="DD158" i="1"/>
  <c r="DB158" i="1"/>
  <c r="DA158" i="1"/>
  <c r="B158" i="1"/>
  <c r="DJ157" i="1"/>
  <c r="DI157" i="1"/>
  <c r="DH157" i="1"/>
  <c r="DG157" i="1"/>
  <c r="DF157" i="1"/>
  <c r="DE157" i="1"/>
  <c r="DD157" i="1"/>
  <c r="DB157" i="1"/>
  <c r="DA157" i="1"/>
  <c r="B157" i="1"/>
  <c r="DI156" i="1"/>
  <c r="DH156" i="1"/>
  <c r="DG156" i="1"/>
  <c r="DF156" i="1"/>
  <c r="DE156" i="1"/>
  <c r="DD156" i="1"/>
  <c r="DB156" i="1"/>
  <c r="DA156" i="1"/>
  <c r="DI155" i="1"/>
  <c r="DH155" i="1"/>
  <c r="DG155" i="1"/>
  <c r="DF155" i="1"/>
  <c r="DE155" i="1"/>
  <c r="DD155" i="1"/>
  <c r="DB155" i="1"/>
  <c r="DA155" i="1"/>
  <c r="DI154" i="1"/>
  <c r="DH154" i="1"/>
  <c r="DG154" i="1"/>
  <c r="DF154" i="1"/>
  <c r="DE154" i="1"/>
  <c r="DD154" i="1"/>
  <c r="DB154" i="1"/>
  <c r="DA154" i="1"/>
  <c r="DI153" i="1"/>
  <c r="DH153" i="1"/>
  <c r="DG153" i="1"/>
  <c r="DF153" i="1"/>
  <c r="DE153" i="1"/>
  <c r="DD153" i="1"/>
  <c r="DB153" i="1"/>
  <c r="DA153" i="1"/>
  <c r="DI152" i="1"/>
  <c r="DH152" i="1"/>
  <c r="DG152" i="1"/>
  <c r="DF152" i="1"/>
  <c r="DE152" i="1"/>
  <c r="DD152" i="1"/>
  <c r="DB152" i="1"/>
  <c r="DA152" i="1"/>
  <c r="DI151" i="1"/>
  <c r="DH151" i="1"/>
  <c r="DG151" i="1"/>
  <c r="DF151" i="1"/>
  <c r="DE151" i="1"/>
  <c r="DD151" i="1"/>
  <c r="DJ151" i="1" s="1"/>
  <c r="DB151" i="1"/>
  <c r="DA151" i="1"/>
  <c r="DI150" i="1"/>
  <c r="DH150" i="1"/>
  <c r="DG150" i="1"/>
  <c r="DJ150" i="1" s="1"/>
  <c r="DF150" i="1"/>
  <c r="DE150" i="1"/>
  <c r="DD150" i="1"/>
  <c r="DB150" i="1"/>
  <c r="DA150" i="1"/>
  <c r="DJ149" i="1"/>
  <c r="DI149" i="1"/>
  <c r="DH149" i="1"/>
  <c r="DG149" i="1"/>
  <c r="DF149" i="1"/>
  <c r="DE149" i="1"/>
  <c r="DD149" i="1"/>
  <c r="DB149" i="1"/>
  <c r="DA149" i="1"/>
  <c r="B149" i="1"/>
  <c r="DI148" i="1"/>
  <c r="DH148" i="1"/>
  <c r="DG148" i="1"/>
  <c r="DF148" i="1"/>
  <c r="DE148" i="1"/>
  <c r="DD148" i="1"/>
  <c r="DB148" i="1"/>
  <c r="DA148" i="1"/>
  <c r="DI147" i="1"/>
  <c r="DH147" i="1"/>
  <c r="DG147" i="1"/>
  <c r="DF147" i="1"/>
  <c r="DE147" i="1"/>
  <c r="DD147" i="1"/>
  <c r="DJ147" i="1" s="1"/>
  <c r="DB147" i="1"/>
  <c r="DA147" i="1"/>
  <c r="DI146" i="1"/>
  <c r="DH146" i="1"/>
  <c r="DG146" i="1"/>
  <c r="DJ146" i="1" s="1"/>
  <c r="DF146" i="1"/>
  <c r="DE146" i="1"/>
  <c r="DD146" i="1"/>
  <c r="DB146" i="1"/>
  <c r="DA146" i="1"/>
  <c r="DJ145" i="1"/>
  <c r="DI145" i="1"/>
  <c r="DH145" i="1"/>
  <c r="DG145" i="1"/>
  <c r="DF145" i="1"/>
  <c r="DE145" i="1"/>
  <c r="DD145" i="1"/>
  <c r="DB145" i="1"/>
  <c r="DA145" i="1"/>
  <c r="DI144" i="1"/>
  <c r="DH144" i="1"/>
  <c r="DG144" i="1"/>
  <c r="DF144" i="1"/>
  <c r="DE144" i="1"/>
  <c r="DJ144" i="1" s="1"/>
  <c r="DD144" i="1"/>
  <c r="DB144" i="1"/>
  <c r="DA144" i="1"/>
  <c r="DI143" i="1"/>
  <c r="DH143" i="1"/>
  <c r="DG143" i="1"/>
  <c r="DF143" i="1"/>
  <c r="DE143" i="1"/>
  <c r="DJ143" i="1" s="1"/>
  <c r="DD143" i="1"/>
  <c r="DB143" i="1"/>
  <c r="DA143" i="1"/>
  <c r="DI142" i="1"/>
  <c r="DH142" i="1"/>
  <c r="DG142" i="1"/>
  <c r="DF142" i="1"/>
  <c r="DJ142" i="1" s="1"/>
  <c r="DE142" i="1"/>
  <c r="DD142" i="1"/>
  <c r="DB142" i="1"/>
  <c r="DA142" i="1"/>
  <c r="DI141" i="1"/>
  <c r="DH141" i="1"/>
  <c r="DG141" i="1"/>
  <c r="DF141" i="1"/>
  <c r="DE141" i="1"/>
  <c r="DD141" i="1"/>
  <c r="DB141" i="1"/>
  <c r="DA141" i="1"/>
  <c r="DI140" i="1"/>
  <c r="DH140" i="1"/>
  <c r="DG140" i="1"/>
  <c r="DJ140" i="1" s="1"/>
  <c r="DF140" i="1"/>
  <c r="DE140" i="1"/>
  <c r="DD140" i="1"/>
  <c r="DB140" i="1"/>
  <c r="DA140" i="1"/>
  <c r="DI139" i="1"/>
  <c r="DH139" i="1"/>
  <c r="DG139" i="1"/>
  <c r="DF139" i="1"/>
  <c r="DJ139" i="1" s="1"/>
  <c r="DE139" i="1"/>
  <c r="DD139" i="1"/>
  <c r="DB139" i="1"/>
  <c r="DA139" i="1"/>
  <c r="DI138" i="1"/>
  <c r="DH138" i="1"/>
  <c r="DG138" i="1"/>
  <c r="DF138" i="1"/>
  <c r="DE138" i="1"/>
  <c r="DJ138" i="1" s="1"/>
  <c r="DD138" i="1"/>
  <c r="DB138" i="1"/>
  <c r="DA138" i="1"/>
  <c r="DI137" i="1"/>
  <c r="DH137" i="1"/>
  <c r="DG137" i="1"/>
  <c r="DF137" i="1"/>
  <c r="DE137" i="1"/>
  <c r="DD137" i="1"/>
  <c r="DB137" i="1"/>
  <c r="DA137" i="1"/>
  <c r="DI136" i="1"/>
  <c r="DH136" i="1"/>
  <c r="DG136" i="1"/>
  <c r="DF136" i="1"/>
  <c r="DJ136" i="1" s="1"/>
  <c r="DE136" i="1"/>
  <c r="DD136" i="1"/>
  <c r="DB136" i="1"/>
  <c r="DA136" i="1"/>
  <c r="DI135" i="1"/>
  <c r="DH135" i="1"/>
  <c r="DG135" i="1"/>
  <c r="DF135" i="1"/>
  <c r="DE135" i="1"/>
  <c r="DD135" i="1"/>
  <c r="DJ135" i="1" s="1"/>
  <c r="DB135" i="1"/>
  <c r="DA135" i="1"/>
  <c r="DI134" i="1"/>
  <c r="DH134" i="1"/>
  <c r="DG134" i="1"/>
  <c r="DF134" i="1"/>
  <c r="DE134" i="1"/>
  <c r="DD134" i="1"/>
  <c r="DJ134" i="1" s="1"/>
  <c r="DB134" i="1"/>
  <c r="DA134" i="1"/>
  <c r="DI133" i="1"/>
  <c r="DH133" i="1"/>
  <c r="DG133" i="1"/>
  <c r="DF133" i="1"/>
  <c r="DE133" i="1"/>
  <c r="DD133" i="1"/>
  <c r="DJ133" i="1" s="1"/>
  <c r="DB133" i="1"/>
  <c r="DA133" i="1"/>
  <c r="DI132" i="1"/>
  <c r="DH132" i="1"/>
  <c r="DG132" i="1"/>
  <c r="DJ132" i="1" s="1"/>
  <c r="DF132" i="1"/>
  <c r="DE132" i="1"/>
  <c r="DD132" i="1"/>
  <c r="DB132" i="1"/>
  <c r="DA132" i="1"/>
  <c r="DJ131" i="1"/>
  <c r="DI131" i="1"/>
  <c r="DH131" i="1"/>
  <c r="DG131" i="1"/>
  <c r="DF131" i="1"/>
  <c r="DE131" i="1"/>
  <c r="DD131" i="1"/>
  <c r="DB131" i="1"/>
  <c r="DA131" i="1"/>
  <c r="B131" i="1"/>
  <c r="DI130" i="1"/>
  <c r="DH130" i="1"/>
  <c r="DG130" i="1"/>
  <c r="DF130" i="1"/>
  <c r="DE130" i="1"/>
  <c r="DD130" i="1"/>
  <c r="DJ130" i="1" s="1"/>
  <c r="DB130" i="1"/>
  <c r="DA130" i="1"/>
  <c r="B130" i="1"/>
  <c r="DI129" i="1"/>
  <c r="DH129" i="1"/>
  <c r="DG129" i="1"/>
  <c r="DJ129" i="1" s="1"/>
  <c r="DF129" i="1"/>
  <c r="DE129" i="1"/>
  <c r="DD129" i="1"/>
  <c r="DB129" i="1"/>
  <c r="DA129" i="1"/>
  <c r="DJ127" i="1"/>
  <c r="DI127" i="1"/>
  <c r="DH127" i="1"/>
  <c r="DG127" i="1"/>
  <c r="DF127" i="1"/>
  <c r="DE127" i="1"/>
  <c r="DD127" i="1"/>
  <c r="DB127" i="1"/>
  <c r="DA127" i="1"/>
  <c r="B127" i="1"/>
  <c r="DI126" i="1"/>
  <c r="DH126" i="1"/>
  <c r="DG126" i="1"/>
  <c r="DF126" i="1"/>
  <c r="DE126" i="1"/>
  <c r="DD126" i="1"/>
  <c r="DJ126" i="1" s="1"/>
  <c r="DB126" i="1"/>
  <c r="DA126" i="1"/>
  <c r="DI125" i="1"/>
  <c r="DH125" i="1"/>
  <c r="DG125" i="1"/>
  <c r="DF125" i="1"/>
  <c r="DE125" i="1"/>
  <c r="DD125" i="1"/>
  <c r="DJ125" i="1" s="1"/>
  <c r="DB125" i="1"/>
  <c r="DA125" i="1"/>
  <c r="DI124" i="1"/>
  <c r="DH124" i="1"/>
  <c r="DG124" i="1"/>
  <c r="DF124" i="1"/>
  <c r="DE124" i="1"/>
  <c r="DD124" i="1"/>
  <c r="DJ124" i="1" s="1"/>
  <c r="DB124" i="1"/>
  <c r="DA124" i="1"/>
  <c r="DI123" i="1"/>
  <c r="DH123" i="1"/>
  <c r="DG123" i="1"/>
  <c r="DJ123" i="1" s="1"/>
  <c r="DF123" i="1"/>
  <c r="DE123" i="1"/>
  <c r="DD123" i="1"/>
  <c r="DB123" i="1"/>
  <c r="DA123" i="1"/>
  <c r="DJ122" i="1"/>
  <c r="DI122" i="1"/>
  <c r="DH122" i="1"/>
  <c r="DG122" i="1"/>
  <c r="DF122" i="1"/>
  <c r="DE122" i="1"/>
  <c r="DD122" i="1"/>
  <c r="DB122" i="1"/>
  <c r="DA122" i="1"/>
  <c r="B122" i="1"/>
  <c r="DI121" i="1"/>
  <c r="DH121" i="1"/>
  <c r="DG121" i="1"/>
  <c r="DF121" i="1"/>
  <c r="DE121" i="1"/>
  <c r="DD121" i="1"/>
  <c r="DJ121" i="1" s="1"/>
  <c r="DB121" i="1"/>
  <c r="DA121" i="1"/>
  <c r="DI120" i="1"/>
  <c r="DH120" i="1"/>
  <c r="DG120" i="1"/>
  <c r="DF120" i="1"/>
  <c r="DE120" i="1"/>
  <c r="DD120" i="1"/>
  <c r="DJ120" i="1" s="1"/>
  <c r="DB120" i="1"/>
  <c r="DA120" i="1"/>
  <c r="DI119" i="1"/>
  <c r="DH119" i="1"/>
  <c r="DG119" i="1"/>
  <c r="DF119" i="1"/>
  <c r="DE119" i="1"/>
  <c r="DD119" i="1"/>
  <c r="DJ119" i="1" s="1"/>
  <c r="DB119" i="1"/>
  <c r="DA119" i="1"/>
  <c r="DI118" i="1"/>
  <c r="DH118" i="1"/>
  <c r="DG118" i="1"/>
  <c r="DJ118" i="1" s="1"/>
  <c r="DF118" i="1"/>
  <c r="DE118" i="1"/>
  <c r="DD118" i="1"/>
  <c r="DB118" i="1"/>
  <c r="DA118" i="1"/>
  <c r="DJ117" i="1"/>
  <c r="DI117" i="1"/>
  <c r="DH117" i="1"/>
  <c r="DG117" i="1"/>
  <c r="DF117" i="1"/>
  <c r="DE117" i="1"/>
  <c r="DD117" i="1"/>
  <c r="DB117" i="1"/>
  <c r="DA117" i="1"/>
  <c r="DI116" i="1"/>
  <c r="DH116" i="1"/>
  <c r="DG116" i="1"/>
  <c r="DF116" i="1"/>
  <c r="DE116" i="1"/>
  <c r="DD116" i="1"/>
  <c r="DJ116" i="1" s="1"/>
  <c r="DB116" i="1"/>
  <c r="DA116" i="1"/>
  <c r="DI115" i="1"/>
  <c r="DH115" i="1"/>
  <c r="DG115" i="1"/>
  <c r="DJ115" i="1" s="1"/>
  <c r="DF115" i="1"/>
  <c r="DE115" i="1"/>
  <c r="DD115" i="1"/>
  <c r="DB115" i="1"/>
  <c r="DA115" i="1"/>
  <c r="DJ114" i="1"/>
  <c r="DI114" i="1"/>
  <c r="DH114" i="1"/>
  <c r="DG114" i="1"/>
  <c r="DF114" i="1"/>
  <c r="DE114" i="1"/>
  <c r="DD114" i="1"/>
  <c r="DB114" i="1"/>
  <c r="DA114" i="1"/>
  <c r="DI113" i="1"/>
  <c r="DH113" i="1"/>
  <c r="DG113" i="1"/>
  <c r="DF113" i="1"/>
  <c r="DE113" i="1"/>
  <c r="DJ113" i="1" s="1"/>
  <c r="DD113" i="1"/>
  <c r="DB113" i="1"/>
  <c r="DA113" i="1"/>
  <c r="DI112" i="1"/>
  <c r="DH112" i="1"/>
  <c r="DG112" i="1"/>
  <c r="DF112" i="1"/>
  <c r="DE112" i="1"/>
  <c r="DD112" i="1"/>
  <c r="DJ112" i="1" s="1"/>
  <c r="DB112" i="1"/>
  <c r="DA112" i="1"/>
  <c r="B112" i="1"/>
  <c r="DI111" i="1"/>
  <c r="DH111" i="1"/>
  <c r="DG111" i="1"/>
  <c r="DF111" i="1"/>
  <c r="DE111" i="1"/>
  <c r="DD111" i="1"/>
  <c r="DB111" i="1"/>
  <c r="DA111" i="1"/>
  <c r="DI110" i="1"/>
  <c r="DH110" i="1"/>
  <c r="DG110" i="1"/>
  <c r="DF110" i="1"/>
  <c r="DE110" i="1"/>
  <c r="DD110" i="1"/>
  <c r="DJ110" i="1" s="1"/>
  <c r="DB110" i="1"/>
  <c r="DA110" i="1"/>
  <c r="DI109" i="1"/>
  <c r="DH109" i="1"/>
  <c r="DG109" i="1"/>
  <c r="DF109" i="1"/>
  <c r="DE109" i="1"/>
  <c r="DD109" i="1"/>
  <c r="DJ109" i="1" s="1"/>
  <c r="DB109" i="1"/>
  <c r="DA109" i="1"/>
  <c r="DI108" i="1"/>
  <c r="DH108" i="1"/>
  <c r="DG108" i="1"/>
  <c r="DF108" i="1"/>
  <c r="DE108" i="1"/>
  <c r="DD108" i="1"/>
  <c r="DJ108" i="1" s="1"/>
  <c r="DB108" i="1"/>
  <c r="DA108" i="1"/>
  <c r="DI107" i="1"/>
  <c r="DH107" i="1"/>
  <c r="DG107" i="1"/>
  <c r="DJ107" i="1" s="1"/>
  <c r="DF107" i="1"/>
  <c r="DE107" i="1"/>
  <c r="DD107" i="1"/>
  <c r="DB107" i="1"/>
  <c r="DA107" i="1"/>
  <c r="DJ106" i="1"/>
  <c r="DI106" i="1"/>
  <c r="DH106" i="1"/>
  <c r="DG106" i="1"/>
  <c r="DF106" i="1"/>
  <c r="DE106" i="1"/>
  <c r="DD106" i="1"/>
  <c r="DB106" i="1"/>
  <c r="DA106" i="1"/>
  <c r="DI104" i="1"/>
  <c r="DH104" i="1"/>
  <c r="DG104" i="1"/>
  <c r="DF104" i="1"/>
  <c r="DE104" i="1"/>
  <c r="DJ104" i="1" s="1"/>
  <c r="DD104" i="1"/>
  <c r="DB104" i="1"/>
  <c r="DA104" i="1"/>
  <c r="DI103" i="1"/>
  <c r="DH103" i="1"/>
  <c r="DG103" i="1"/>
  <c r="DF103" i="1"/>
  <c r="DE103" i="1"/>
  <c r="DD103" i="1"/>
  <c r="DJ103" i="1" s="1"/>
  <c r="DB103" i="1"/>
  <c r="DA103" i="1"/>
  <c r="DI102" i="1"/>
  <c r="DH102" i="1"/>
  <c r="DG102" i="1"/>
  <c r="DF102" i="1"/>
  <c r="DE102" i="1"/>
  <c r="DD102" i="1"/>
  <c r="DB102" i="1"/>
  <c r="DA102" i="1"/>
  <c r="DI101" i="1"/>
  <c r="DH101" i="1"/>
  <c r="DG101" i="1"/>
  <c r="DF101" i="1"/>
  <c r="DE101" i="1"/>
  <c r="DD101" i="1"/>
  <c r="DJ101" i="1" s="1"/>
  <c r="DB101" i="1"/>
  <c r="DA101" i="1"/>
  <c r="DI100" i="1"/>
  <c r="DH100" i="1"/>
  <c r="DG100" i="1"/>
  <c r="DF100" i="1"/>
  <c r="DE100" i="1"/>
  <c r="DD100" i="1"/>
  <c r="DJ100" i="1" s="1"/>
  <c r="DB100" i="1"/>
  <c r="DA100" i="1"/>
  <c r="DI99" i="1"/>
  <c r="DH99" i="1"/>
  <c r="DG99" i="1"/>
  <c r="DF99" i="1"/>
  <c r="DE99" i="1"/>
  <c r="DD99" i="1"/>
  <c r="DJ99" i="1" s="1"/>
  <c r="DB99" i="1"/>
  <c r="DA99" i="1"/>
  <c r="DI98" i="1"/>
  <c r="DH98" i="1"/>
  <c r="DG98" i="1"/>
  <c r="DF98" i="1"/>
  <c r="DE98" i="1"/>
  <c r="DD98" i="1"/>
  <c r="DJ98" i="1" s="1"/>
  <c r="DB98" i="1"/>
  <c r="DA98" i="1"/>
  <c r="DI97" i="1"/>
  <c r="DH97" i="1"/>
  <c r="DG97" i="1"/>
  <c r="DF97" i="1"/>
  <c r="DE97" i="1"/>
  <c r="DD97" i="1"/>
  <c r="DJ97" i="1" s="1"/>
  <c r="DB97" i="1"/>
  <c r="DA97" i="1"/>
  <c r="DI96" i="1"/>
  <c r="DH96" i="1"/>
  <c r="DG96" i="1"/>
  <c r="DJ96" i="1" s="1"/>
  <c r="DF96" i="1"/>
  <c r="DE96" i="1"/>
  <c r="DD96" i="1"/>
  <c r="DB96" i="1"/>
  <c r="DA96" i="1"/>
  <c r="DJ95" i="1"/>
  <c r="DI95" i="1"/>
  <c r="DH95" i="1"/>
  <c r="DG95" i="1"/>
  <c r="DF95" i="1"/>
  <c r="DE95" i="1"/>
  <c r="DD95" i="1"/>
  <c r="DB95" i="1"/>
  <c r="DA95" i="1"/>
  <c r="DI94" i="1"/>
  <c r="DH94" i="1"/>
  <c r="DG94" i="1"/>
  <c r="DF94" i="1"/>
  <c r="DE94" i="1"/>
  <c r="DD94" i="1"/>
  <c r="DB94" i="1"/>
  <c r="DA94" i="1"/>
  <c r="DI93" i="1"/>
  <c r="DH93" i="1"/>
  <c r="DG93" i="1"/>
  <c r="DF93" i="1"/>
  <c r="DE93" i="1"/>
  <c r="DD93" i="1"/>
  <c r="DJ93" i="1" s="1"/>
  <c r="DB93" i="1"/>
  <c r="DA93" i="1"/>
  <c r="DI92" i="1"/>
  <c r="DH92" i="1"/>
  <c r="DG92" i="1"/>
  <c r="DJ92" i="1" s="1"/>
  <c r="DF92" i="1"/>
  <c r="DE92" i="1"/>
  <c r="DD92" i="1"/>
  <c r="DB92" i="1"/>
  <c r="DA92" i="1"/>
  <c r="DJ91" i="1"/>
  <c r="DI91" i="1"/>
  <c r="DH91" i="1"/>
  <c r="DG91" i="1"/>
  <c r="DF91" i="1"/>
  <c r="DE91" i="1"/>
  <c r="DD91" i="1"/>
  <c r="DB91" i="1"/>
  <c r="DA91" i="1"/>
  <c r="DI90" i="1"/>
  <c r="DH90" i="1"/>
  <c r="DG90" i="1"/>
  <c r="DF90" i="1"/>
  <c r="DE90" i="1"/>
  <c r="DD90" i="1"/>
  <c r="DJ90" i="1" s="1"/>
  <c r="DB90" i="1"/>
  <c r="DA90" i="1"/>
  <c r="DI89" i="1"/>
  <c r="DH89" i="1"/>
  <c r="DG89" i="1"/>
  <c r="DF89" i="1"/>
  <c r="DE89" i="1"/>
  <c r="DD89" i="1"/>
  <c r="DJ89" i="1" s="1"/>
  <c r="DB89" i="1"/>
  <c r="DA89" i="1"/>
  <c r="DI88" i="1"/>
  <c r="DH88" i="1"/>
  <c r="DG88" i="1"/>
  <c r="DF88" i="1"/>
  <c r="DE88" i="1"/>
  <c r="DJ88" i="1" s="1"/>
  <c r="DD88" i="1"/>
  <c r="DB88" i="1"/>
  <c r="DA88" i="1"/>
  <c r="DI86" i="1"/>
  <c r="DH86" i="1"/>
  <c r="DG86" i="1"/>
  <c r="DF86" i="1"/>
  <c r="DE86" i="1"/>
  <c r="DD86" i="1"/>
  <c r="DJ86" i="1" s="1"/>
  <c r="DB86" i="1"/>
  <c r="DA86" i="1"/>
  <c r="DI85" i="1"/>
  <c r="DH85" i="1"/>
  <c r="DG85" i="1"/>
  <c r="DF85" i="1"/>
  <c r="DE85" i="1"/>
  <c r="DD85" i="1"/>
  <c r="DB85" i="1"/>
  <c r="DA85" i="1"/>
  <c r="DI84" i="1"/>
  <c r="DH84" i="1"/>
  <c r="DG84" i="1"/>
  <c r="DF84" i="1"/>
  <c r="DE84" i="1"/>
  <c r="DD84" i="1"/>
  <c r="DJ84" i="1" s="1"/>
  <c r="DB84" i="1"/>
  <c r="DA84" i="1"/>
  <c r="DI83" i="1"/>
  <c r="DH83" i="1"/>
  <c r="DG83" i="1"/>
  <c r="DF83" i="1"/>
  <c r="DE83" i="1"/>
  <c r="DD83" i="1"/>
  <c r="DJ83" i="1" s="1"/>
  <c r="DB83" i="1"/>
  <c r="DA83" i="1"/>
  <c r="DI82" i="1"/>
  <c r="DH82" i="1"/>
  <c r="DG82" i="1"/>
  <c r="DF82" i="1"/>
  <c r="DE82" i="1"/>
  <c r="DD82" i="1"/>
  <c r="DJ82" i="1" s="1"/>
  <c r="DB82" i="1"/>
  <c r="DA82" i="1"/>
  <c r="DI81" i="1"/>
  <c r="DH81" i="1"/>
  <c r="DG81" i="1"/>
  <c r="DF81" i="1"/>
  <c r="DE81" i="1"/>
  <c r="DD81" i="1"/>
  <c r="DJ81" i="1" s="1"/>
  <c r="DB81" i="1"/>
  <c r="DA81" i="1"/>
  <c r="DI79" i="1"/>
  <c r="DH79" i="1"/>
  <c r="DG79" i="1"/>
  <c r="DJ79" i="1" s="1"/>
  <c r="DF79" i="1"/>
  <c r="DE79" i="1"/>
  <c r="DD79" i="1"/>
  <c r="DB79" i="1"/>
  <c r="DA79" i="1"/>
  <c r="DJ78" i="1"/>
  <c r="DI78" i="1"/>
  <c r="DH78" i="1"/>
  <c r="DG78" i="1"/>
  <c r="DF78" i="1"/>
  <c r="DE78" i="1"/>
  <c r="DD78" i="1"/>
  <c r="DB78" i="1"/>
  <c r="DA78" i="1"/>
  <c r="DI77" i="1"/>
  <c r="DH77" i="1"/>
  <c r="DG77" i="1"/>
  <c r="DF77" i="1"/>
  <c r="DE77" i="1"/>
  <c r="DD77" i="1"/>
  <c r="DJ77" i="1" s="1"/>
  <c r="DB77" i="1"/>
  <c r="DA77" i="1"/>
  <c r="DI76" i="1"/>
  <c r="DH76" i="1"/>
  <c r="DG76" i="1"/>
  <c r="DF76" i="1"/>
  <c r="DE76" i="1"/>
  <c r="DD76" i="1"/>
  <c r="DJ76" i="1" s="1"/>
  <c r="DB76" i="1"/>
  <c r="DA76" i="1"/>
  <c r="DI75" i="1"/>
  <c r="DH75" i="1"/>
  <c r="DG75" i="1"/>
  <c r="DF75" i="1"/>
  <c r="DE75" i="1"/>
  <c r="DD75" i="1"/>
  <c r="DJ75" i="1" s="1"/>
  <c r="DB75" i="1"/>
  <c r="DA75" i="1"/>
  <c r="DI74" i="1"/>
  <c r="DH74" i="1"/>
  <c r="DG74" i="1"/>
  <c r="DF74" i="1"/>
  <c r="DE74" i="1"/>
  <c r="DD74" i="1"/>
  <c r="DJ74" i="1" s="1"/>
  <c r="DB74" i="1"/>
  <c r="DA74" i="1"/>
  <c r="DI73" i="1"/>
  <c r="DH73" i="1"/>
  <c r="DG73" i="1"/>
  <c r="DF73" i="1"/>
  <c r="DE73" i="1"/>
  <c r="DD73" i="1"/>
  <c r="DJ73" i="1" s="1"/>
  <c r="DB73" i="1"/>
  <c r="DA73" i="1"/>
  <c r="DI72" i="1"/>
  <c r="DH72" i="1"/>
  <c r="DG72" i="1"/>
  <c r="DF72" i="1"/>
  <c r="DE72" i="1"/>
  <c r="DD72" i="1"/>
  <c r="DJ72" i="1" s="1"/>
  <c r="DB72" i="1"/>
  <c r="DA72" i="1"/>
  <c r="DI71" i="1"/>
  <c r="DH71" i="1"/>
  <c r="DG71" i="1"/>
  <c r="DJ71" i="1" s="1"/>
  <c r="DF71" i="1"/>
  <c r="DE71" i="1"/>
  <c r="DD71" i="1"/>
  <c r="DB71" i="1"/>
  <c r="DA71" i="1"/>
  <c r="DJ70" i="1"/>
  <c r="DI70" i="1"/>
  <c r="DH70" i="1"/>
  <c r="DG70" i="1"/>
  <c r="DF70" i="1"/>
  <c r="DE70" i="1"/>
  <c r="DD70" i="1"/>
  <c r="DB70" i="1"/>
  <c r="DA70" i="1"/>
  <c r="DI69" i="1"/>
  <c r="DH69" i="1"/>
  <c r="DG69" i="1"/>
  <c r="DF69" i="1"/>
  <c r="DE69" i="1"/>
  <c r="DD69" i="1"/>
  <c r="DJ69" i="1" s="1"/>
  <c r="DB69" i="1"/>
  <c r="DA69" i="1"/>
  <c r="DI68" i="1"/>
  <c r="DH68" i="1"/>
  <c r="DG68" i="1"/>
  <c r="DF68" i="1"/>
  <c r="DE68" i="1"/>
  <c r="DD68" i="1"/>
  <c r="DJ68" i="1" s="1"/>
  <c r="DB68" i="1"/>
  <c r="DA68" i="1"/>
  <c r="DI67" i="1"/>
  <c r="DH67" i="1"/>
  <c r="DG67" i="1"/>
  <c r="DF67" i="1"/>
  <c r="DE67" i="1"/>
  <c r="DD67" i="1"/>
  <c r="DJ67" i="1" s="1"/>
  <c r="DB67" i="1"/>
  <c r="DA67" i="1"/>
  <c r="DI66" i="1"/>
  <c r="DH66" i="1"/>
  <c r="DG66" i="1"/>
  <c r="DF66" i="1"/>
  <c r="DE66" i="1"/>
  <c r="DD66" i="1"/>
  <c r="DJ66" i="1" s="1"/>
  <c r="DB66" i="1"/>
  <c r="DA66" i="1"/>
  <c r="DI65" i="1"/>
  <c r="DH65" i="1"/>
  <c r="DG65" i="1"/>
  <c r="DF65" i="1"/>
  <c r="DE65" i="1"/>
  <c r="DD65" i="1"/>
  <c r="DJ65" i="1" s="1"/>
  <c r="DB65" i="1"/>
  <c r="DA65" i="1"/>
  <c r="DI64" i="1"/>
  <c r="DH64" i="1"/>
  <c r="DG64" i="1"/>
  <c r="DF64" i="1"/>
  <c r="DE64" i="1"/>
  <c r="DD64" i="1"/>
  <c r="DJ64" i="1" s="1"/>
  <c r="DB64" i="1"/>
  <c r="DA64" i="1"/>
  <c r="DI63" i="1"/>
  <c r="DH63" i="1"/>
  <c r="DG63" i="1"/>
  <c r="DJ63" i="1" s="1"/>
  <c r="DF63" i="1"/>
  <c r="DE63" i="1"/>
  <c r="DD63" i="1"/>
  <c r="DB63" i="1"/>
  <c r="DA63" i="1"/>
  <c r="DJ62" i="1"/>
  <c r="DI62" i="1"/>
  <c r="DH62" i="1"/>
  <c r="DG62" i="1"/>
  <c r="DF62" i="1"/>
  <c r="DE62" i="1"/>
  <c r="DD62" i="1"/>
  <c r="DB62" i="1"/>
  <c r="DA62" i="1"/>
  <c r="DI61" i="1"/>
  <c r="DH61" i="1"/>
  <c r="DG61" i="1"/>
  <c r="DF61" i="1"/>
  <c r="DE61" i="1"/>
  <c r="DD61" i="1"/>
  <c r="DJ61" i="1" s="1"/>
  <c r="DB61" i="1"/>
  <c r="DA61" i="1"/>
  <c r="DI60" i="1"/>
  <c r="DH60" i="1"/>
  <c r="DG60" i="1"/>
  <c r="DF60" i="1"/>
  <c r="DE60" i="1"/>
  <c r="DD60" i="1"/>
  <c r="DJ60" i="1" s="1"/>
  <c r="DB60" i="1"/>
  <c r="DA60" i="1"/>
  <c r="DI59" i="1"/>
  <c r="DH59" i="1"/>
  <c r="DG59" i="1"/>
  <c r="DF59" i="1"/>
  <c r="DE59" i="1"/>
  <c r="DD59" i="1"/>
  <c r="DJ59" i="1" s="1"/>
  <c r="DB59" i="1"/>
  <c r="DA59" i="1"/>
  <c r="DI58" i="1"/>
  <c r="DH58" i="1"/>
  <c r="DG58" i="1"/>
  <c r="DF58" i="1"/>
  <c r="DE58" i="1"/>
  <c r="DD58" i="1"/>
  <c r="DJ58" i="1" s="1"/>
  <c r="DB58" i="1"/>
  <c r="DA58" i="1"/>
  <c r="DI57" i="1"/>
  <c r="DH57" i="1"/>
  <c r="DG57" i="1"/>
  <c r="DF57" i="1"/>
  <c r="DE57" i="1"/>
  <c r="DD57" i="1"/>
  <c r="DJ57" i="1" s="1"/>
  <c r="DB57" i="1"/>
  <c r="DA57" i="1"/>
  <c r="DI54" i="1"/>
  <c r="DH54" i="1"/>
  <c r="DG54" i="1"/>
  <c r="DF54" i="1"/>
  <c r="DE54" i="1"/>
  <c r="DD54" i="1"/>
  <c r="DJ54" i="1" s="1"/>
  <c r="DB54" i="1"/>
  <c r="DA54" i="1"/>
  <c r="DI53" i="1"/>
  <c r="DH53" i="1"/>
  <c r="DG53" i="1"/>
  <c r="DF53" i="1"/>
  <c r="DE53" i="1"/>
  <c r="DJ53" i="1" s="1"/>
  <c r="DD53" i="1"/>
  <c r="DB53" i="1"/>
  <c r="DA53" i="1"/>
  <c r="DJ52" i="1"/>
  <c r="DI52" i="1"/>
  <c r="DH52" i="1"/>
  <c r="DG52" i="1"/>
  <c r="DF52" i="1"/>
  <c r="DE52" i="1"/>
  <c r="DD52" i="1"/>
  <c r="DB52" i="1"/>
  <c r="DA52" i="1"/>
  <c r="DI51" i="1"/>
  <c r="DH51" i="1"/>
  <c r="DG51" i="1"/>
  <c r="DF51" i="1"/>
  <c r="DE51" i="1"/>
  <c r="DD51" i="1"/>
  <c r="DJ51" i="1" s="1"/>
  <c r="DB51" i="1"/>
  <c r="DA51" i="1"/>
  <c r="DI50" i="1"/>
  <c r="DH50" i="1"/>
  <c r="DG50" i="1"/>
  <c r="DF50" i="1"/>
  <c r="DE50" i="1"/>
  <c r="DD50" i="1"/>
  <c r="DJ50" i="1" s="1"/>
  <c r="DB50" i="1"/>
  <c r="DA50" i="1"/>
  <c r="DI49" i="1"/>
  <c r="DH49" i="1"/>
  <c r="DG49" i="1"/>
  <c r="DF49" i="1"/>
  <c r="DE49" i="1"/>
  <c r="DD49" i="1"/>
  <c r="DJ49" i="1" s="1"/>
  <c r="DB49" i="1"/>
  <c r="DA49" i="1"/>
  <c r="DI48" i="1"/>
  <c r="DH48" i="1"/>
  <c r="DG48" i="1"/>
  <c r="DF48" i="1"/>
  <c r="DE48" i="1"/>
  <c r="DD48" i="1"/>
  <c r="DJ48" i="1" s="1"/>
  <c r="DB48" i="1"/>
  <c r="DA48" i="1"/>
  <c r="DI47" i="1"/>
  <c r="DH47" i="1"/>
  <c r="DG47" i="1"/>
  <c r="DF47" i="1"/>
  <c r="DE47" i="1"/>
  <c r="DD47" i="1"/>
  <c r="DJ47" i="1" s="1"/>
  <c r="DB47" i="1"/>
  <c r="DA47" i="1"/>
  <c r="DI46" i="1"/>
  <c r="DH46" i="1"/>
  <c r="DG46" i="1"/>
  <c r="DF46" i="1"/>
  <c r="DE46" i="1"/>
  <c r="DD46" i="1"/>
  <c r="DJ46" i="1" s="1"/>
  <c r="DB46" i="1"/>
  <c r="DA46" i="1"/>
  <c r="DI45" i="1"/>
  <c r="DH45" i="1"/>
  <c r="DG45" i="1"/>
  <c r="DF45" i="1"/>
  <c r="DE45" i="1"/>
  <c r="DJ45" i="1" s="1"/>
  <c r="DD45" i="1"/>
  <c r="DB45" i="1"/>
  <c r="DA45" i="1"/>
  <c r="DJ44" i="1"/>
  <c r="DI44" i="1"/>
  <c r="DH44" i="1"/>
  <c r="DG44" i="1"/>
  <c r="DF44" i="1"/>
  <c r="DE44" i="1"/>
  <c r="DD44" i="1"/>
  <c r="DB44" i="1"/>
  <c r="DA44" i="1"/>
  <c r="DI43" i="1"/>
  <c r="DH43" i="1"/>
  <c r="DG43" i="1"/>
  <c r="DF43" i="1"/>
  <c r="DE43" i="1"/>
  <c r="DD43" i="1"/>
  <c r="DJ43" i="1" s="1"/>
  <c r="DB43" i="1"/>
  <c r="DA43" i="1"/>
  <c r="DI42" i="1"/>
  <c r="DH42" i="1"/>
  <c r="DG42" i="1"/>
  <c r="DF42" i="1"/>
  <c r="DE42" i="1"/>
  <c r="DD42" i="1"/>
  <c r="DJ42" i="1" s="1"/>
  <c r="DB42" i="1"/>
  <c r="DA42" i="1"/>
  <c r="DI41" i="1"/>
  <c r="DH41" i="1"/>
  <c r="DG41" i="1"/>
  <c r="DF41" i="1"/>
  <c r="DE41" i="1"/>
  <c r="DD41" i="1"/>
  <c r="DJ41" i="1" s="1"/>
  <c r="DB41" i="1"/>
  <c r="DA41" i="1"/>
  <c r="DI40" i="1"/>
  <c r="DH40" i="1"/>
  <c r="DG40" i="1"/>
  <c r="DF40" i="1"/>
  <c r="DE40" i="1"/>
  <c r="DD40" i="1"/>
  <c r="DJ40" i="1" s="1"/>
  <c r="DB40" i="1"/>
  <c r="DA40" i="1"/>
  <c r="DI39" i="1"/>
  <c r="DH39" i="1"/>
  <c r="DG39" i="1"/>
  <c r="DF39" i="1"/>
  <c r="DE39" i="1"/>
  <c r="DD39" i="1"/>
  <c r="DJ39" i="1" s="1"/>
  <c r="DB39" i="1"/>
  <c r="DA39" i="1"/>
  <c r="DI38" i="1"/>
  <c r="DH38" i="1"/>
  <c r="DG38" i="1"/>
  <c r="DF38" i="1"/>
  <c r="DE38" i="1"/>
  <c r="DD38" i="1"/>
  <c r="DJ38" i="1" s="1"/>
  <c r="DB38" i="1"/>
  <c r="DA38" i="1"/>
  <c r="DI37" i="1"/>
  <c r="DH37" i="1"/>
  <c r="DG37" i="1"/>
  <c r="DF37" i="1"/>
  <c r="DE37" i="1"/>
  <c r="DJ37" i="1" s="1"/>
  <c r="DD37" i="1"/>
  <c r="DB37" i="1"/>
  <c r="DA37" i="1"/>
  <c r="DJ36" i="1"/>
  <c r="DI36" i="1"/>
  <c r="DH36" i="1"/>
  <c r="DG36" i="1"/>
  <c r="DF36" i="1"/>
  <c r="DE36" i="1"/>
  <c r="DD36" i="1"/>
  <c r="DB36" i="1"/>
  <c r="DA36" i="1"/>
  <c r="DI35" i="1"/>
  <c r="DH35" i="1"/>
  <c r="DG35" i="1"/>
  <c r="DF35" i="1"/>
  <c r="DE35" i="1"/>
  <c r="DD35" i="1"/>
  <c r="DJ35" i="1" s="1"/>
  <c r="DB35" i="1"/>
  <c r="DA35" i="1"/>
  <c r="DI34" i="1"/>
  <c r="DH34" i="1"/>
  <c r="DG34" i="1"/>
  <c r="DF34" i="1"/>
  <c r="DE34" i="1"/>
  <c r="DD34" i="1"/>
  <c r="DJ34" i="1" s="1"/>
  <c r="DB34" i="1"/>
  <c r="DA34" i="1"/>
  <c r="DI33" i="1"/>
  <c r="DH33" i="1"/>
  <c r="DG33" i="1"/>
  <c r="DF33" i="1"/>
  <c r="DE33" i="1"/>
  <c r="DD33" i="1"/>
  <c r="DJ33" i="1" s="1"/>
  <c r="DB33" i="1"/>
  <c r="DA33" i="1"/>
  <c r="DI32" i="1"/>
  <c r="DH32" i="1"/>
  <c r="DG32" i="1"/>
  <c r="DF32" i="1"/>
  <c r="DE32" i="1"/>
  <c r="DD32" i="1"/>
  <c r="DJ32" i="1" s="1"/>
  <c r="DB32" i="1"/>
  <c r="DA32" i="1"/>
  <c r="B32" i="1"/>
  <c r="DJ31" i="1"/>
  <c r="DI31" i="1"/>
  <c r="DH31" i="1"/>
  <c r="DG31" i="1"/>
  <c r="DF31" i="1"/>
  <c r="DE31" i="1"/>
  <c r="DD31" i="1"/>
  <c r="DB31" i="1"/>
  <c r="DA31" i="1"/>
  <c r="DI30" i="1"/>
  <c r="DH30" i="1"/>
  <c r="DG30" i="1"/>
  <c r="DF30" i="1"/>
  <c r="DE30" i="1"/>
  <c r="DD30" i="1"/>
  <c r="DJ30" i="1" s="1"/>
  <c r="DB30" i="1"/>
  <c r="DA30" i="1"/>
  <c r="DI29" i="1"/>
  <c r="DH29" i="1"/>
  <c r="DG29" i="1"/>
  <c r="DF29" i="1"/>
  <c r="DE29" i="1"/>
  <c r="DD29" i="1"/>
  <c r="DJ29" i="1" s="1"/>
  <c r="DB29" i="1"/>
  <c r="DA29" i="1"/>
  <c r="DI28" i="1"/>
  <c r="DH28" i="1"/>
  <c r="DG28" i="1"/>
  <c r="DF28" i="1"/>
  <c r="DE28" i="1"/>
  <c r="DD28" i="1"/>
  <c r="DJ28" i="1" s="1"/>
  <c r="DB28" i="1"/>
  <c r="DA28" i="1"/>
  <c r="DI27" i="1"/>
  <c r="DH27" i="1"/>
  <c r="DG27" i="1"/>
  <c r="DF27" i="1"/>
  <c r="DE27" i="1"/>
  <c r="DD27" i="1"/>
  <c r="DJ27" i="1" s="1"/>
  <c r="DB27" i="1"/>
  <c r="DA27" i="1"/>
  <c r="B27" i="1"/>
  <c r="DJ26" i="1"/>
  <c r="DI26" i="1"/>
  <c r="DH26" i="1"/>
  <c r="DG26" i="1"/>
  <c r="DF26" i="1"/>
  <c r="DE26" i="1"/>
  <c r="DD26" i="1"/>
  <c r="DB26" i="1"/>
  <c r="DA26" i="1"/>
  <c r="DI25" i="1"/>
  <c r="DH25" i="1"/>
  <c r="DG25" i="1"/>
  <c r="DF25" i="1"/>
  <c r="DE25" i="1"/>
  <c r="DD25" i="1"/>
  <c r="DJ25" i="1" s="1"/>
  <c r="DB25" i="1"/>
  <c r="DA25" i="1"/>
  <c r="DI24" i="1"/>
  <c r="DH24" i="1"/>
  <c r="DG24" i="1"/>
  <c r="DF24" i="1"/>
  <c r="DE24" i="1"/>
  <c r="DD24" i="1"/>
  <c r="DJ24" i="1" s="1"/>
  <c r="DB24" i="1"/>
  <c r="DA24" i="1"/>
  <c r="DI23" i="1"/>
  <c r="DH23" i="1"/>
  <c r="DG23" i="1"/>
  <c r="DF23" i="1"/>
  <c r="DE23" i="1"/>
  <c r="DD23" i="1"/>
  <c r="DJ23" i="1" s="1"/>
  <c r="DB23" i="1"/>
  <c r="DA23" i="1"/>
  <c r="DI22" i="1"/>
  <c r="DH22" i="1"/>
  <c r="DG22" i="1"/>
  <c r="DF22" i="1"/>
  <c r="DE22" i="1"/>
  <c r="DD22" i="1"/>
  <c r="DJ22" i="1" s="1"/>
  <c r="DB22" i="1"/>
  <c r="DA22" i="1"/>
  <c r="DI19" i="1"/>
  <c r="DJ19" i="1" s="1"/>
  <c r="DH19" i="1"/>
  <c r="DG19" i="1"/>
  <c r="DF19" i="1"/>
  <c r="DE19" i="1"/>
  <c r="DD19" i="1"/>
  <c r="DB19" i="1"/>
  <c r="DA19" i="1"/>
  <c r="DI18" i="1"/>
  <c r="DH18" i="1"/>
  <c r="DG18" i="1"/>
  <c r="DF18" i="1"/>
  <c r="DE18" i="1"/>
  <c r="DD18" i="1"/>
  <c r="DJ18" i="1" s="1"/>
  <c r="DB18" i="1"/>
  <c r="DA18" i="1"/>
  <c r="DI17" i="1"/>
  <c r="DH17" i="1"/>
  <c r="DG17" i="1"/>
  <c r="DF17" i="1"/>
  <c r="DE17" i="1"/>
  <c r="DJ17" i="1" s="1"/>
  <c r="DD17" i="1"/>
  <c r="DB17" i="1"/>
  <c r="DA17" i="1"/>
  <c r="DJ16" i="1"/>
  <c r="DI16" i="1"/>
  <c r="DH16" i="1"/>
  <c r="DG16" i="1"/>
  <c r="DF16" i="1"/>
  <c r="DE16" i="1"/>
  <c r="DD16" i="1"/>
  <c r="DB16" i="1"/>
  <c r="DA16" i="1"/>
  <c r="DI15" i="1"/>
  <c r="DH15" i="1"/>
  <c r="DG15" i="1"/>
  <c r="DF15" i="1"/>
  <c r="DE15" i="1"/>
  <c r="DD15" i="1"/>
  <c r="DJ15" i="1" s="1"/>
  <c r="DB15" i="1"/>
  <c r="DA15" i="1"/>
  <c r="DI14" i="1"/>
  <c r="DH14" i="1"/>
  <c r="DG14" i="1"/>
  <c r="DF14" i="1"/>
  <c r="DE14" i="1"/>
  <c r="DD14" i="1"/>
  <c r="DJ14" i="1" s="1"/>
  <c r="DB14" i="1"/>
  <c r="DA14" i="1"/>
  <c r="B14" i="1"/>
  <c r="DI13" i="1"/>
  <c r="DH13" i="1"/>
  <c r="DG13" i="1"/>
  <c r="DF13" i="1"/>
  <c r="DE13" i="1"/>
  <c r="DD13" i="1"/>
  <c r="DJ13" i="1" s="1"/>
  <c r="DB13" i="1"/>
  <c r="DA13" i="1"/>
  <c r="DF1" i="1"/>
  <c r="DG1" i="1" s="1"/>
  <c r="DH1" i="1" s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DJ111" i="1" l="1"/>
  <c r="DJ152" i="1"/>
  <c r="DJ158" i="1"/>
  <c r="DJ201" i="1"/>
  <c r="DJ233" i="1"/>
  <c r="DJ347" i="1"/>
  <c r="DJ370" i="1"/>
  <c r="DJ386" i="1"/>
  <c r="DJ388" i="1"/>
  <c r="DJ519" i="1"/>
  <c r="DJ687" i="1"/>
  <c r="DJ1175" i="1"/>
  <c r="DJ102" i="1"/>
  <c r="DJ141" i="1"/>
  <c r="DJ156" i="1"/>
  <c r="DJ187" i="1"/>
  <c r="DJ211" i="1"/>
  <c r="DJ224" i="1"/>
  <c r="DJ275" i="1"/>
  <c r="DJ153" i="1"/>
  <c r="DJ163" i="1"/>
  <c r="DJ168" i="1"/>
  <c r="DJ175" i="1"/>
  <c r="DJ178" i="1"/>
  <c r="DJ181" i="1"/>
  <c r="DJ184" i="1"/>
  <c r="DJ208" i="1"/>
  <c r="DJ266" i="1"/>
  <c r="DJ94" i="1"/>
  <c r="DJ85" i="1"/>
  <c r="DJ202" i="1"/>
  <c r="DJ257" i="1"/>
  <c r="DJ283" i="1"/>
  <c r="DJ429" i="1"/>
  <c r="DJ148" i="1"/>
  <c r="DJ169" i="1"/>
  <c r="DJ215" i="1"/>
  <c r="DJ218" i="1"/>
  <c r="DJ225" i="1"/>
  <c r="DJ236" i="1"/>
  <c r="DJ247" i="1"/>
  <c r="DJ254" i="1"/>
  <c r="DJ256" i="1"/>
  <c r="DJ269" i="1"/>
  <c r="DJ297" i="1"/>
  <c r="DJ322" i="1"/>
  <c r="DJ436" i="1"/>
  <c r="DJ466" i="1"/>
  <c r="DJ510" i="1"/>
  <c r="DJ847" i="1"/>
  <c r="DJ350" i="1"/>
  <c r="DJ460" i="1"/>
  <c r="DJ137" i="1"/>
  <c r="DJ155" i="1"/>
  <c r="DJ197" i="1"/>
  <c r="DJ200" i="1"/>
  <c r="DJ219" i="1"/>
  <c r="DJ229" i="1"/>
  <c r="DJ232" i="1"/>
  <c r="DJ237" i="1"/>
  <c r="DJ251" i="1"/>
  <c r="DJ280" i="1"/>
  <c r="DJ302" i="1"/>
  <c r="DJ385" i="1"/>
  <c r="DJ391" i="1"/>
  <c r="DJ477" i="1"/>
  <c r="DJ495" i="1"/>
  <c r="DJ529" i="1"/>
  <c r="DJ286" i="1"/>
  <c r="DJ344" i="1"/>
  <c r="DJ374" i="1"/>
  <c r="DJ389" i="1"/>
  <c r="DJ461" i="1"/>
  <c r="DJ480" i="1"/>
  <c r="DJ481" i="1"/>
  <c r="DJ484" i="1"/>
  <c r="DJ498" i="1"/>
  <c r="DJ228" i="1"/>
  <c r="DJ262" i="1"/>
  <c r="DJ317" i="1"/>
  <c r="DJ434" i="1"/>
  <c r="DJ440" i="1"/>
  <c r="DJ443" i="1"/>
  <c r="DJ456" i="1"/>
  <c r="DJ465" i="1"/>
  <c r="DJ494" i="1"/>
  <c r="DJ514" i="1"/>
  <c r="DJ540" i="1"/>
  <c r="DJ547" i="1"/>
  <c r="DJ572" i="1"/>
  <c r="DJ574" i="1"/>
  <c r="DJ583" i="1"/>
  <c r="DJ585" i="1"/>
  <c r="DJ593" i="1"/>
  <c r="DJ595" i="1"/>
  <c r="DJ604" i="1"/>
  <c r="DJ614" i="1"/>
  <c r="DJ616" i="1"/>
  <c r="DJ634" i="1"/>
  <c r="DJ645" i="1"/>
  <c r="DJ657" i="1"/>
  <c r="DJ670" i="1"/>
  <c r="DJ694" i="1"/>
  <c r="DJ708" i="1"/>
  <c r="DJ742" i="1"/>
  <c r="DJ755" i="1"/>
  <c r="DJ765" i="1"/>
  <c r="DJ766" i="1"/>
  <c r="DJ778" i="1"/>
  <c r="DJ789" i="1"/>
  <c r="DJ790" i="1"/>
  <c r="DJ800" i="1"/>
  <c r="DJ810" i="1"/>
  <c r="DJ811" i="1"/>
  <c r="DJ828" i="1"/>
  <c r="DJ829" i="1"/>
  <c r="DJ840" i="1"/>
  <c r="DJ844" i="1"/>
  <c r="DJ858" i="1"/>
  <c r="DJ877" i="1"/>
  <c r="DJ894" i="1"/>
  <c r="DJ909" i="1"/>
  <c r="DJ915" i="1"/>
  <c r="DJ983" i="1"/>
  <c r="DJ188" i="1"/>
  <c r="DJ223" i="1"/>
  <c r="DJ234" i="1"/>
  <c r="DJ270" i="1"/>
  <c r="DJ293" i="1"/>
  <c r="DJ296" i="1"/>
  <c r="DJ320" i="1"/>
  <c r="DJ335" i="1"/>
  <c r="DJ338" i="1"/>
  <c r="DJ341" i="1"/>
  <c r="DJ378" i="1"/>
  <c r="DJ381" i="1"/>
  <c r="DJ384" i="1"/>
  <c r="DJ428" i="1"/>
  <c r="DJ459" i="1"/>
  <c r="DJ476" i="1"/>
  <c r="DJ479" i="1"/>
  <c r="DJ488" i="1"/>
  <c r="DJ491" i="1"/>
  <c r="DJ505" i="1"/>
  <c r="DJ508" i="1"/>
  <c r="DJ524" i="1"/>
  <c r="DJ527" i="1"/>
  <c r="DJ537" i="1"/>
  <c r="DJ558" i="1"/>
  <c r="DJ560" i="1"/>
  <c r="DJ629" i="1"/>
  <c r="DJ668" i="1"/>
  <c r="DJ681" i="1"/>
  <c r="DJ704" i="1"/>
  <c r="DJ705" i="1"/>
  <c r="DJ718" i="1"/>
  <c r="DJ729" i="1"/>
  <c r="DJ826" i="1"/>
  <c r="DJ312" i="1"/>
  <c r="DJ315" i="1"/>
  <c r="DJ353" i="1"/>
  <c r="DJ356" i="1"/>
  <c r="DJ359" i="1"/>
  <c r="DJ400" i="1"/>
  <c r="DJ403" i="1"/>
  <c r="DJ406" i="1"/>
  <c r="DJ422" i="1"/>
  <c r="DJ425" i="1"/>
  <c r="DJ444" i="1"/>
  <c r="DJ470" i="1"/>
  <c r="DJ473" i="1"/>
  <c r="DJ518" i="1"/>
  <c r="DJ521" i="1"/>
  <c r="DJ534" i="1"/>
  <c r="DJ548" i="1"/>
  <c r="DJ555" i="1"/>
  <c r="DJ569" i="1"/>
  <c r="DJ581" i="1"/>
  <c r="DJ591" i="1"/>
  <c r="DJ601" i="1"/>
  <c r="DJ603" i="1"/>
  <c r="DJ611" i="1"/>
  <c r="DJ625" i="1"/>
  <c r="DJ642" i="1"/>
  <c r="DJ654" i="1"/>
  <c r="DJ665" i="1"/>
  <c r="DJ691" i="1"/>
  <c r="DJ719" i="1"/>
  <c r="DJ739" i="1"/>
  <c r="DJ753" i="1"/>
  <c r="DJ763" i="1"/>
  <c r="DJ775" i="1"/>
  <c r="DJ787" i="1"/>
  <c r="DJ798" i="1"/>
  <c r="DJ976" i="1"/>
  <c r="DJ1122" i="1"/>
  <c r="DJ291" i="1"/>
  <c r="DJ435" i="1"/>
  <c r="DJ438" i="1"/>
  <c r="DJ454" i="1"/>
  <c r="DJ483" i="1"/>
  <c r="DJ531" i="1"/>
  <c r="DJ567" i="1"/>
  <c r="DJ678" i="1"/>
  <c r="DJ689" i="1"/>
  <c r="DJ702" i="1"/>
  <c r="DJ715" i="1"/>
  <c r="DJ726" i="1"/>
  <c r="DJ871" i="1"/>
  <c r="DJ887" i="1"/>
  <c r="DJ927" i="1"/>
  <c r="DJ161" i="1"/>
  <c r="DJ186" i="1"/>
  <c r="DJ210" i="1"/>
  <c r="DJ221" i="1"/>
  <c r="DJ246" i="1"/>
  <c r="DJ327" i="1"/>
  <c r="DJ330" i="1"/>
  <c r="DJ333" i="1"/>
  <c r="DJ369" i="1"/>
  <c r="DJ372" i="1"/>
  <c r="DJ376" i="1"/>
  <c r="DJ417" i="1"/>
  <c r="DJ448" i="1"/>
  <c r="DJ451" i="1"/>
  <c r="DJ474" i="1"/>
  <c r="DJ486" i="1"/>
  <c r="DJ503" i="1"/>
  <c r="DJ506" i="1"/>
  <c r="DJ522" i="1"/>
  <c r="DJ535" i="1"/>
  <c r="DJ556" i="1"/>
  <c r="DJ563" i="1"/>
  <c r="DJ578" i="1"/>
  <c r="DJ580" i="1"/>
  <c r="DJ588" i="1"/>
  <c r="DJ598" i="1"/>
  <c r="DJ609" i="1"/>
  <c r="DJ622" i="1"/>
  <c r="DJ639" i="1"/>
  <c r="DJ652" i="1"/>
  <c r="DJ662" i="1"/>
  <c r="DJ679" i="1"/>
  <c r="DJ727" i="1"/>
  <c r="DJ737" i="1"/>
  <c r="DJ750" i="1"/>
  <c r="DJ760" i="1"/>
  <c r="DJ771" i="1"/>
  <c r="DJ773" i="1"/>
  <c r="DJ784" i="1"/>
  <c r="DJ795" i="1"/>
  <c r="DJ805" i="1"/>
  <c r="DJ819" i="1"/>
  <c r="DJ834" i="1"/>
  <c r="DJ852" i="1"/>
  <c r="DJ1018" i="1"/>
  <c r="DJ154" i="1"/>
  <c r="DJ252" i="1"/>
  <c r="DJ281" i="1"/>
  <c r="DJ284" i="1"/>
  <c r="DJ307" i="1"/>
  <c r="DJ310" i="1"/>
  <c r="DJ345" i="1"/>
  <c r="DJ348" i="1"/>
  <c r="DJ351" i="1"/>
  <c r="DJ394" i="1"/>
  <c r="DJ398" i="1"/>
  <c r="DJ420" i="1"/>
  <c r="DJ467" i="1"/>
  <c r="DJ496" i="1"/>
  <c r="DJ500" i="1"/>
  <c r="DJ516" i="1"/>
  <c r="DJ532" i="1"/>
  <c r="DJ542" i="1"/>
  <c r="DJ544" i="1"/>
  <c r="DJ553" i="1"/>
  <c r="DJ589" i="1"/>
  <c r="DJ599" i="1"/>
  <c r="DJ651" i="1"/>
  <c r="DJ663" i="1"/>
  <c r="DJ676" i="1"/>
  <c r="DJ686" i="1"/>
  <c r="DJ700" i="1"/>
  <c r="DJ710" i="1"/>
  <c r="DJ723" i="1"/>
  <c r="DJ724" i="1"/>
  <c r="DJ734" i="1"/>
  <c r="DJ751" i="1"/>
  <c r="DJ761" i="1"/>
  <c r="DJ785" i="1"/>
  <c r="DJ806" i="1"/>
  <c r="DJ820" i="1"/>
  <c r="DJ850" i="1"/>
  <c r="DJ865" i="1"/>
  <c r="DJ868" i="1"/>
  <c r="DJ884" i="1"/>
  <c r="DJ900" i="1"/>
  <c r="DJ957" i="1"/>
  <c r="DJ998" i="1"/>
  <c r="DJ814" i="1"/>
  <c r="DJ807" i="1"/>
  <c r="DJ861" i="1"/>
  <c r="DJ911" i="1"/>
  <c r="DJ932" i="1"/>
  <c r="DJ948" i="1"/>
  <c r="DJ968" i="1"/>
  <c r="DJ991" i="1"/>
  <c r="DJ1029" i="1"/>
  <c r="DJ1033" i="1"/>
  <c r="DJ1057" i="1"/>
  <c r="DJ1130" i="1"/>
  <c r="DJ1134" i="1"/>
  <c r="DJ1146" i="1"/>
  <c r="DJ1167" i="1"/>
  <c r="DJ1187" i="1"/>
  <c r="DJ1210" i="1"/>
  <c r="DJ908" i="1"/>
  <c r="DJ929" i="1"/>
  <c r="DJ952" i="1"/>
  <c r="DJ966" i="1"/>
  <c r="DJ1026" i="1"/>
  <c r="DJ1050" i="1"/>
  <c r="DJ1072" i="1"/>
  <c r="DJ1075" i="1"/>
  <c r="DJ1127" i="1"/>
  <c r="DJ1144" i="1"/>
  <c r="DJ849" i="1"/>
  <c r="DJ890" i="1"/>
  <c r="DJ902" i="1"/>
  <c r="DJ926" i="1"/>
  <c r="DJ943" i="1"/>
  <c r="DJ963" i="1"/>
  <c r="DJ989" i="1"/>
  <c r="DJ1069" i="1"/>
  <c r="DJ1101" i="1"/>
  <c r="DJ1135" i="1"/>
  <c r="DJ1208" i="1"/>
  <c r="DJ1230" i="1"/>
  <c r="DJ843" i="1"/>
  <c r="DJ896" i="1"/>
  <c r="DJ946" i="1"/>
  <c r="DJ985" i="1"/>
  <c r="DJ1022" i="1"/>
  <c r="DJ1023" i="1"/>
  <c r="DJ1046" i="1"/>
  <c r="DJ1066" i="1"/>
  <c r="DJ1070" i="1"/>
  <c r="DJ1095" i="1"/>
  <c r="DJ1100" i="1"/>
  <c r="DJ1174" i="1"/>
  <c r="DJ1178" i="1"/>
  <c r="DJ1192" i="1"/>
  <c r="DJ837" i="1"/>
  <c r="DJ881" i="1"/>
  <c r="DJ885" i="1"/>
  <c r="DJ921" i="1"/>
  <c r="DJ924" i="1"/>
  <c r="DJ940" i="1"/>
  <c r="DJ960" i="1"/>
  <c r="DJ961" i="1"/>
  <c r="DJ1001" i="1"/>
  <c r="DJ1013" i="1"/>
  <c r="DJ1019" i="1"/>
  <c r="DJ1063" i="1"/>
  <c r="DJ1088" i="1"/>
  <c r="DJ1098" i="1"/>
  <c r="DJ1124" i="1"/>
  <c r="DJ1156" i="1"/>
  <c r="DJ939" i="1"/>
  <c r="DJ1008" i="1"/>
  <c r="DJ1011" i="1"/>
  <c r="DJ1049" i="1"/>
  <c r="DJ1052" i="1"/>
  <c r="DJ1105" i="1"/>
  <c r="DJ1173" i="1"/>
  <c r="DJ1185" i="1"/>
  <c r="DJ1222" i="1"/>
  <c r="DJ1235" i="1"/>
  <c r="DJ1254" i="1"/>
  <c r="DJ1257" i="1"/>
  <c r="DJ1275" i="1"/>
  <c r="DJ1291" i="1"/>
  <c r="DJ1301" i="1"/>
  <c r="DJ1326" i="1"/>
  <c r="DJ1339" i="1"/>
  <c r="DJ1349" i="1"/>
  <c r="DJ1377" i="1"/>
  <c r="DJ1384" i="1"/>
  <c r="DJ1391" i="1"/>
  <c r="DJ1395" i="1"/>
  <c r="DJ1416" i="1"/>
  <c r="DJ1438" i="1"/>
  <c r="DJ1462" i="1"/>
  <c r="DJ1494" i="1"/>
  <c r="DJ1517" i="1"/>
  <c r="DJ1531" i="1"/>
  <c r="DJ1564" i="1"/>
  <c r="DJ1583" i="1"/>
  <c r="DJ1599" i="1"/>
  <c r="DJ1614" i="1"/>
  <c r="DJ928" i="1"/>
  <c r="DJ1003" i="1"/>
  <c r="DJ1083" i="1"/>
  <c r="DJ1087" i="1"/>
  <c r="DJ1116" i="1"/>
  <c r="DJ1120" i="1"/>
  <c r="DJ1126" i="1"/>
  <c r="DJ1148" i="1"/>
  <c r="DJ1163" i="1"/>
  <c r="DJ1200" i="1"/>
  <c r="DJ1204" i="1"/>
  <c r="DJ1251" i="1"/>
  <c r="DJ1280" i="1"/>
  <c r="DJ1286" i="1"/>
  <c r="DJ1333" i="1"/>
  <c r="DJ1336" i="1"/>
  <c r="DJ1358" i="1"/>
  <c r="DJ1381" i="1"/>
  <c r="DJ1431" i="1"/>
  <c r="DJ1490" i="1"/>
  <c r="DJ1528" i="1"/>
  <c r="DJ1549" i="1"/>
  <c r="DJ1579" i="1"/>
  <c r="DJ1610" i="1"/>
  <c r="DJ920" i="1"/>
  <c r="DJ988" i="1"/>
  <c r="DJ1036" i="1"/>
  <c r="DJ1043" i="1"/>
  <c r="DJ1078" i="1"/>
  <c r="DJ1139" i="1"/>
  <c r="DJ1196" i="1"/>
  <c r="DJ1216" i="1"/>
  <c r="DJ1236" i="1"/>
  <c r="DJ1239" i="1"/>
  <c r="DJ1258" i="1"/>
  <c r="DJ1276" i="1"/>
  <c r="DJ1309" i="1"/>
  <c r="DJ1328" i="1"/>
  <c r="DJ1366" i="1"/>
  <c r="DJ1371" i="1"/>
  <c r="DJ1378" i="1"/>
  <c r="DJ1404" i="1"/>
  <c r="DJ1428" i="1"/>
  <c r="DJ1450" i="1"/>
  <c r="DJ1471" i="1"/>
  <c r="DJ1476" i="1"/>
  <c r="DJ1487" i="1"/>
  <c r="DJ1506" i="1"/>
  <c r="DJ1525" i="1"/>
  <c r="DJ1539" i="1"/>
  <c r="DJ1546" i="1"/>
  <c r="DJ1575" i="1"/>
  <c r="DJ1596" i="1"/>
  <c r="DJ1607" i="1"/>
  <c r="DJ2020" i="1"/>
  <c r="DJ2254" i="1"/>
  <c r="DJ910" i="1"/>
  <c r="DJ982" i="1"/>
  <c r="DJ1109" i="1"/>
  <c r="DJ1113" i="1"/>
  <c r="DJ1121" i="1"/>
  <c r="DJ1155" i="1"/>
  <c r="DJ1158" i="1"/>
  <c r="DJ1164" i="1"/>
  <c r="DJ1177" i="1"/>
  <c r="DJ1180" i="1"/>
  <c r="DJ1186" i="1"/>
  <c r="DJ1205" i="1"/>
  <c r="DJ1262" i="1"/>
  <c r="DJ1265" i="1"/>
  <c r="DJ1287" i="1"/>
  <c r="DJ1306" i="1"/>
  <c r="DJ1313" i="1"/>
  <c r="DJ1316" i="1"/>
  <c r="DJ1337" i="1"/>
  <c r="DJ1350" i="1"/>
  <c r="DJ1362" i="1"/>
  <c r="DJ1382" i="1"/>
  <c r="DJ1393" i="1"/>
  <c r="DJ1401" i="1"/>
  <c r="DJ1418" i="1"/>
  <c r="DJ1434" i="1"/>
  <c r="DJ1447" i="1"/>
  <c r="DJ1463" i="1"/>
  <c r="DJ1491" i="1"/>
  <c r="DJ1502" i="1"/>
  <c r="DJ1518" i="1"/>
  <c r="DJ1529" i="1"/>
  <c r="DJ1536" i="1"/>
  <c r="DJ1550" i="1"/>
  <c r="DJ1558" i="1"/>
  <c r="DJ1562" i="1"/>
  <c r="DJ1569" i="1"/>
  <c r="DJ1611" i="1"/>
  <c r="DJ1259" i="1"/>
  <c r="DJ1295" i="1"/>
  <c r="DJ1298" i="1"/>
  <c r="DJ1310" i="1"/>
  <c r="DJ1341" i="1"/>
  <c r="DJ1344" i="1"/>
  <c r="DJ1389" i="1"/>
  <c r="DJ1413" i="1"/>
  <c r="DJ1458" i="1"/>
  <c r="DJ1515" i="1"/>
  <c r="DJ1586" i="1"/>
  <c r="DJ1153" i="1"/>
  <c r="DJ1159" i="1"/>
  <c r="DJ1181" i="1"/>
  <c r="DJ1190" i="1"/>
  <c r="DJ1194" i="1"/>
  <c r="DJ1211" i="1"/>
  <c r="DJ1214" i="1"/>
  <c r="DJ1237" i="1"/>
  <c r="DJ1246" i="1"/>
  <c r="DJ1249" i="1"/>
  <c r="DJ1277" i="1"/>
  <c r="DJ1289" i="1"/>
  <c r="DJ1331" i="1"/>
  <c r="DJ1338" i="1"/>
  <c r="DJ1379" i="1"/>
  <c r="DJ1402" i="1"/>
  <c r="DJ1429" i="1"/>
  <c r="DJ1448" i="1"/>
  <c r="DJ1473" i="1"/>
  <c r="DJ1488" i="1"/>
  <c r="DJ1503" i="1"/>
  <c r="DJ1526" i="1"/>
  <c r="DJ1537" i="1"/>
  <c r="DJ1547" i="1"/>
  <c r="DJ1560" i="1"/>
  <c r="DJ16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Ronak Kumar Sethia</author>
  </authors>
  <commentList>
    <comment ref="V2" authorId="0" shapeId="0" xr:uid="{D99CF3D6-9086-4609-B769-3A72EB5BEDAB}">
      <text>
        <r>
          <rPr>
            <b/>
            <sz val="9"/>
            <color indexed="81"/>
            <rFont val="Tahoma"/>
            <family val="2"/>
          </rPr>
          <t>Ronak Kumar Sethia: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<sst xmlns="http://schemas.openxmlformats.org/spreadsheetml/2006/main" count="63411" uniqueCount="5380">
  <si>
    <t>EOP</t>
  </si>
  <si>
    <t>Col - K</t>
  </si>
  <si>
    <t>Data</t>
  </si>
  <si>
    <t>Man &amp; EOP</t>
  </si>
  <si>
    <t xml:space="preserve">Mapping </t>
  </si>
  <si>
    <t>EOP Chennai</t>
  </si>
  <si>
    <t>Kaviya</t>
  </si>
  <si>
    <t>Ref Key 1</t>
  </si>
  <si>
    <t>Assignment Number (20)</t>
  </si>
  <si>
    <t>Ref Key 3 &amp; material</t>
  </si>
  <si>
    <t>Ref Key 2</t>
  </si>
  <si>
    <t>Comments</t>
  </si>
  <si>
    <t>Billing Month</t>
  </si>
  <si>
    <t>GCC/ Rigo Grouping</t>
  </si>
  <si>
    <t>Workday ID</t>
  </si>
  <si>
    <t>Oracle ID</t>
  </si>
  <si>
    <t>Name</t>
  </si>
  <si>
    <t>Date of joining</t>
  </si>
  <si>
    <t>Last working day</t>
  </si>
  <si>
    <t>Oracle Level</t>
  </si>
  <si>
    <t xml:space="preserve">Workday Grade  </t>
  </si>
  <si>
    <t>Capability Center</t>
  </si>
  <si>
    <t>ELT</t>
  </si>
  <si>
    <t>Core Location</t>
  </si>
  <si>
    <t>Billing Type</t>
  </si>
  <si>
    <t>Employee Status</t>
  </si>
  <si>
    <t>Billing days</t>
  </si>
  <si>
    <t>Annual Basic</t>
  </si>
  <si>
    <t>Monthly Fixed Pay</t>
  </si>
  <si>
    <t>% of Bonus</t>
  </si>
  <si>
    <t>Bonus 2026</t>
  </si>
  <si>
    <t>Night Shift Allowance</t>
  </si>
  <si>
    <t>Gratuity</t>
  </si>
  <si>
    <t>Leave Enc</t>
  </si>
  <si>
    <t>PF admin Monthly</t>
  </si>
  <si>
    <t>EDLI Monthly</t>
  </si>
  <si>
    <t>Commision/ Other bonus</t>
  </si>
  <si>
    <t>SBP Cost</t>
  </si>
  <si>
    <t>Insurance</t>
  </si>
  <si>
    <t>Total Payroll</t>
  </si>
  <si>
    <t>Leadership cost</t>
  </si>
  <si>
    <t>VSL desk fee</t>
  </si>
  <si>
    <t>Payroll excluding VSL cost</t>
  </si>
  <si>
    <t>Shiv Shankar's Cost</t>
  </si>
  <si>
    <t>Anusha's Cost</t>
  </si>
  <si>
    <t>VSL's Cost</t>
  </si>
  <si>
    <t>VSL Name</t>
  </si>
  <si>
    <t>VSL ID</t>
  </si>
  <si>
    <t>TP Markup %</t>
  </si>
  <si>
    <t>Total Cost other than desk cost</t>
  </si>
  <si>
    <t>TP on total cost</t>
  </si>
  <si>
    <t>Gross Desk Cost</t>
  </si>
  <si>
    <t>TP on desk cost</t>
  </si>
  <si>
    <t>Total billable amount</t>
  </si>
  <si>
    <t>Total Billable Amount (Exc TP)</t>
  </si>
  <si>
    <t xml:space="preserve">Client </t>
  </si>
  <si>
    <t>Client for sumifs</t>
  </si>
  <si>
    <t>Legal Entity</t>
  </si>
  <si>
    <t xml:space="preserve">Cost center </t>
  </si>
  <si>
    <t>Billing currency</t>
  </si>
  <si>
    <t>F- Ex Rate</t>
  </si>
  <si>
    <t>Billing value in FC</t>
  </si>
  <si>
    <t>Amount to Report in 33400-33485</t>
  </si>
  <si>
    <t>Amount to Report in 38142</t>
  </si>
  <si>
    <t>Category</t>
  </si>
  <si>
    <t>Billable/ Non Billable</t>
  </si>
  <si>
    <t>FTE count</t>
  </si>
  <si>
    <t>Invoice No/ JV no</t>
  </si>
  <si>
    <t>Billing Location</t>
  </si>
  <si>
    <t>Functional Level classification 2026</t>
  </si>
  <si>
    <t>Column for validation</t>
  </si>
  <si>
    <t>Service Area</t>
  </si>
  <si>
    <t>LOB</t>
  </si>
  <si>
    <t>BU</t>
  </si>
  <si>
    <t>Team Code</t>
  </si>
  <si>
    <t>Vertical Name</t>
  </si>
  <si>
    <t>IC CODE</t>
  </si>
  <si>
    <t>LOP</t>
  </si>
  <si>
    <t>Working_days</t>
  </si>
  <si>
    <t>Days_Worked</t>
  </si>
  <si>
    <t>NJoinee_ArrDays</t>
  </si>
  <si>
    <t>Prv_Adj_Days</t>
  </si>
  <si>
    <t>Prv_Arrear_Days</t>
  </si>
  <si>
    <t>C/F LOP</t>
  </si>
  <si>
    <t>Billing adj</t>
  </si>
  <si>
    <t>Closing LOP</t>
  </si>
  <si>
    <t>LOP -1 month</t>
  </si>
  <si>
    <t>LOP -2 Month</t>
  </si>
  <si>
    <t>LOP -3 Month</t>
  </si>
  <si>
    <t>LOP -4 Month</t>
  </si>
  <si>
    <t>LOP -5 Month</t>
  </si>
  <si>
    <t>LOP -6 Month</t>
  </si>
  <si>
    <t>LOP -7 Month</t>
  </si>
  <si>
    <t>LOP -8 Month</t>
  </si>
  <si>
    <t>LOP -9 Month</t>
  </si>
  <si>
    <t>LOP -10 Month</t>
  </si>
  <si>
    <t>LOP -11 Month</t>
  </si>
  <si>
    <t>Check</t>
  </si>
  <si>
    <t>Billed/ Unbilled</t>
  </si>
  <si>
    <t>IC Code</t>
  </si>
  <si>
    <t>Customer Code</t>
  </si>
  <si>
    <t>Invoice No.</t>
  </si>
  <si>
    <t>EmpNo</t>
  </si>
  <si>
    <t>Recharge  General Cost - Payroll</t>
  </si>
  <si>
    <t>Recharge  General Cost - Manager</t>
  </si>
  <si>
    <t>Recharge  General Cost - Leadership cost</t>
  </si>
  <si>
    <t>Recharge  General Cost - Desk Cost</t>
  </si>
  <si>
    <t>Recharge  General Cost - Retirals</t>
  </si>
  <si>
    <t>Mark up</t>
  </si>
  <si>
    <t>Mar'26</t>
  </si>
  <si>
    <t>W0008891</t>
  </si>
  <si>
    <t>GCC5670</t>
  </si>
  <si>
    <t>Yashwanth J</t>
  </si>
  <si>
    <t>L07</t>
  </si>
  <si>
    <t>Finance Capability Center</t>
  </si>
  <si>
    <t>Abhishek Khurana</t>
  </si>
  <si>
    <t>IN - Hyderabad_HQ</t>
  </si>
  <si>
    <t>Unique</t>
  </si>
  <si>
    <t>Active Emp</t>
  </si>
  <si>
    <t xml:space="preserve"> </t>
  </si>
  <si>
    <t>Randstad BV</t>
  </si>
  <si>
    <t>EUR</t>
  </si>
  <si>
    <t>Billable</t>
  </si>
  <si>
    <t>Not billed</t>
  </si>
  <si>
    <t>Compliance Management</t>
  </si>
  <si>
    <t>Talent Onboarding Solutions</t>
  </si>
  <si>
    <t>GFKS</t>
  </si>
  <si>
    <t>RGCC FSSC</t>
  </si>
  <si>
    <t>Accruals</t>
  </si>
  <si>
    <t>W0002513</t>
  </si>
  <si>
    <t>Pavitra Gujarathi</t>
  </si>
  <si>
    <t>L08</t>
  </si>
  <si>
    <t>HR Capability Center</t>
  </si>
  <si>
    <t>Shail Dasika</t>
  </si>
  <si>
    <t>Learning, development and talent mgmt</t>
  </si>
  <si>
    <t>Jan Adj</t>
  </si>
  <si>
    <t>Feb Adj</t>
  </si>
  <si>
    <t>W0005462</t>
  </si>
  <si>
    <t>GCC4787</t>
  </si>
  <si>
    <t>Namrata Gupta</t>
  </si>
  <si>
    <t>L05</t>
  </si>
  <si>
    <t>BRAF</t>
  </si>
  <si>
    <t>Daco Team</t>
  </si>
  <si>
    <t>IN - Bangalore_HQ</t>
  </si>
  <si>
    <t>Internal Audit and Risk-GCC</t>
  </si>
  <si>
    <t>Randstad Global-IA-GCC-1</t>
  </si>
  <si>
    <t>W0005463</t>
  </si>
  <si>
    <t>GCC4788</t>
  </si>
  <si>
    <t>Kavitha Gunaseelan</t>
  </si>
  <si>
    <t>L04</t>
  </si>
  <si>
    <t>W0005464</t>
  </si>
  <si>
    <t>GCC4789</t>
  </si>
  <si>
    <t>Rahul Kedia</t>
  </si>
  <si>
    <t>W0005465</t>
  </si>
  <si>
    <t>GCC4790</t>
  </si>
  <si>
    <t>Rohit Garg</t>
  </si>
  <si>
    <t>L06</t>
  </si>
  <si>
    <t>W0005466</t>
  </si>
  <si>
    <t>GCC4792</t>
  </si>
  <si>
    <t>Devi Haridas</t>
  </si>
  <si>
    <t>L03</t>
  </si>
  <si>
    <t>W0005467</t>
  </si>
  <si>
    <t>GCC5492</t>
  </si>
  <si>
    <t>Kaaviya Murali</t>
  </si>
  <si>
    <t>RGCC HQ</t>
  </si>
  <si>
    <t>W0004060</t>
  </si>
  <si>
    <t>GCC0008</t>
  </si>
  <si>
    <t>Thejasvi Potta</t>
  </si>
  <si>
    <t>Arpan Roy / Saurab</t>
  </si>
  <si>
    <t>GCC5445</t>
  </si>
  <si>
    <t>RUS</t>
  </si>
  <si>
    <t>Randstad Professional US LP,</t>
  </si>
  <si>
    <t>USD</t>
  </si>
  <si>
    <t>RG30001390</t>
  </si>
  <si>
    <t>Internal talent acquisition</t>
  </si>
  <si>
    <t>Sourcing</t>
  </si>
  <si>
    <t>HRCC</t>
  </si>
  <si>
    <t>Billed</t>
  </si>
  <si>
    <t>HR</t>
  </si>
  <si>
    <t>W0004061</t>
  </si>
  <si>
    <t>GCC0044</t>
  </si>
  <si>
    <t>Sunil Tangelapally</t>
  </si>
  <si>
    <t>Talent Services Capability Center</t>
  </si>
  <si>
    <t>Ankur Sud</t>
  </si>
  <si>
    <t>Canada</t>
  </si>
  <si>
    <t>Randstad Interim Inc.</t>
  </si>
  <si>
    <t>5151 38% + 2692 8% + 2653 15% + 2670 8% + 5436 8% + 2633 23%</t>
  </si>
  <si>
    <t>CAD</t>
  </si>
  <si>
    <t>RG30001401</t>
  </si>
  <si>
    <t>Non core direct support</t>
  </si>
  <si>
    <t>Recruiting(KR)</t>
  </si>
  <si>
    <t>CANADA</t>
  </si>
  <si>
    <t>PTS CDN RCD</t>
  </si>
  <si>
    <t>TS</t>
  </si>
  <si>
    <t>W0004062</t>
  </si>
  <si>
    <t>GCC0048</t>
  </si>
  <si>
    <t>Vaibhav Gupta</t>
  </si>
  <si>
    <t>Leadership</t>
  </si>
  <si>
    <t>RD US</t>
  </si>
  <si>
    <t>RGCC RD US</t>
  </si>
  <si>
    <t>W0004063</t>
  </si>
  <si>
    <t>GCC0049</t>
  </si>
  <si>
    <t>Shashank Gundu</t>
  </si>
  <si>
    <t>Digital US - ConRtl</t>
  </si>
  <si>
    <t>W0004064</t>
  </si>
  <si>
    <t>GCC0096</t>
  </si>
  <si>
    <t>Praveen Sukkala</t>
  </si>
  <si>
    <t>L11</t>
  </si>
  <si>
    <t>Randstad Business solutions Ltd</t>
  </si>
  <si>
    <t>Randstad Business solutions Ltd -Digital</t>
  </si>
  <si>
    <t>Randstad Solutions Limited</t>
  </si>
  <si>
    <t>B5500_OFFSH</t>
  </si>
  <si>
    <t>GBP</t>
  </si>
  <si>
    <t>RG30001412</t>
  </si>
  <si>
    <t>Randstad UK</t>
  </si>
  <si>
    <t>RGCC RD UK</t>
  </si>
  <si>
    <t>W0004067</t>
  </si>
  <si>
    <t>GCC0120</t>
  </si>
  <si>
    <t>Kishore Banda</t>
  </si>
  <si>
    <t>L09</t>
  </si>
  <si>
    <t>Digital US - BFSI</t>
  </si>
  <si>
    <t>W0004068</t>
  </si>
  <si>
    <t>GCC0170</t>
  </si>
  <si>
    <t>Vaishnavi Kolluru</t>
  </si>
  <si>
    <t>L10</t>
  </si>
  <si>
    <t>W0004069</t>
  </si>
  <si>
    <t>GCC0204</t>
  </si>
  <si>
    <t>Praveen Pallerlamudi</t>
  </si>
  <si>
    <t>Aqueel Merchant</t>
  </si>
  <si>
    <t>Managers</t>
  </si>
  <si>
    <t>Randstad Business solutions Ltd +Randstad Business solutions Ltd + Randstad Business solutions Ltd + Randstad Business solutions Ltd + Pareto Law UK Limited + RUS + RUS + RUS + RUS + Canada + Canada + RGCC Australia + RGCC Australia + RGCC Australia + Randstad Inhouse Netherland + Yacht Netherlands + Tempo Netherlands + Tempo Netherlands</t>
  </si>
  <si>
    <t>Managers Cost</t>
  </si>
  <si>
    <t>P1000_OFFSH 8% + C9000_OFFSH 8% + D9503_OFFSH 8% + E9000_OFFSH 8% + CSEX_OFFSH 8% + 35801 31% + 38542 4% + 12021 4% + 19449 4% + 5151 5% + 2933
5% + 5185 1% + 7826 0.5% + 7071 0.5% + 7178485 2% + 1951 1% + 1502348 RRC TTPM 1% + 150149556G1495 1%</t>
  </si>
  <si>
    <t>INR</t>
  </si>
  <si>
    <t>Non Billable</t>
  </si>
  <si>
    <t>RT</t>
  </si>
  <si>
    <t>RGCC RT East</t>
  </si>
  <si>
    <t>W0004070</t>
  </si>
  <si>
    <t>GCC0233</t>
  </si>
  <si>
    <t>Purna S</t>
  </si>
  <si>
    <t>Enablers-GCC</t>
  </si>
  <si>
    <t>RGCC Hyd</t>
  </si>
  <si>
    <t>RGCC-HQ</t>
  </si>
  <si>
    <t>Communications - Corporate Affairs</t>
  </si>
  <si>
    <t>Internal Communication</t>
  </si>
  <si>
    <t>W0004071</t>
  </si>
  <si>
    <t>GCC0234</t>
  </si>
  <si>
    <t>Sri Harsha Satyavaram</t>
  </si>
  <si>
    <t>Operations</t>
  </si>
  <si>
    <t>Digital US - RITS - TPV</t>
  </si>
  <si>
    <t>W0005123</t>
  </si>
  <si>
    <t>GCC0317</t>
  </si>
  <si>
    <t>Venkata Kishore G.K.</t>
  </si>
  <si>
    <t>RE</t>
  </si>
  <si>
    <t>RGCC OTS US ENG</t>
  </si>
  <si>
    <t>W0004072</t>
  </si>
  <si>
    <t>GCC0331</t>
  </si>
  <si>
    <t>Sinduja Kola</t>
  </si>
  <si>
    <t>W0004073</t>
  </si>
  <si>
    <t>GCC0358</t>
  </si>
  <si>
    <t>Sabitha Kumari</t>
  </si>
  <si>
    <t>Randstad Australia</t>
  </si>
  <si>
    <t>RGCC Australia</t>
  </si>
  <si>
    <t>Randstad Pty Ltd.</t>
  </si>
  <si>
    <t>AUD</t>
  </si>
  <si>
    <t>RG30001416</t>
  </si>
  <si>
    <t>RP - Business Support Australia</t>
  </si>
  <si>
    <t>W0004074</t>
  </si>
  <si>
    <t>GCC0394</t>
  </si>
  <si>
    <t>Naresh Reddy</t>
  </si>
  <si>
    <t>Digital US - TMT- AAMDP</t>
  </si>
  <si>
    <t>W0004075</t>
  </si>
  <si>
    <t>GCC0396</t>
  </si>
  <si>
    <t>Srikakula Anusha</t>
  </si>
  <si>
    <t>Deepak Sharma</t>
  </si>
  <si>
    <t>GCC1133</t>
  </si>
  <si>
    <t>Mid Office including Billing</t>
  </si>
  <si>
    <t>VMS Support and Admin</t>
  </si>
  <si>
    <t>RGCC Canada</t>
  </si>
  <si>
    <t>Fin</t>
  </si>
  <si>
    <t>W0004076</t>
  </si>
  <si>
    <t>GCC0408</t>
  </si>
  <si>
    <t>Vinay Malka</t>
  </si>
  <si>
    <t>W0004077</t>
  </si>
  <si>
    <t>GCC0422</t>
  </si>
  <si>
    <t>Abhinand Kumar</t>
  </si>
  <si>
    <t>12021 + 20% 19449 20% + 86023 30% + 14411 10% + 17036 10% + 32119 10%</t>
  </si>
  <si>
    <t>RP</t>
  </si>
  <si>
    <t>PTS US Biz Services</t>
  </si>
  <si>
    <t>W0004078</t>
  </si>
  <si>
    <t>GCC0431</t>
  </si>
  <si>
    <t>Bhavani Guru Prasad</t>
  </si>
  <si>
    <t>Business Operations and Service Delivery</t>
  </si>
  <si>
    <t>Rishi Kumar Gupta</t>
  </si>
  <si>
    <t>Legal - Core</t>
  </si>
  <si>
    <t>Legal</t>
  </si>
  <si>
    <t>RGCC RUS RBE</t>
  </si>
  <si>
    <t>BO &amp; SD</t>
  </si>
  <si>
    <t>W0004079</t>
  </si>
  <si>
    <t>GCC0444</t>
  </si>
  <si>
    <t>Srinivas Jogiparthy</t>
  </si>
  <si>
    <t>W0004080</t>
  </si>
  <si>
    <t>GCC0446</t>
  </si>
  <si>
    <t>Anirudh Sangulugari</t>
  </si>
  <si>
    <t>RGCC RD Canada</t>
  </si>
  <si>
    <t>W0005291</t>
  </si>
  <si>
    <t>GCC0471</t>
  </si>
  <si>
    <t>Sai Kumar Telkar</t>
  </si>
  <si>
    <t>W0004081</t>
  </si>
  <si>
    <t>GCC0485</t>
  </si>
  <si>
    <t>Kabirunnisa Begum</t>
  </si>
  <si>
    <t>W0005293</t>
  </si>
  <si>
    <t>GCC0519</t>
  </si>
  <si>
    <t>Divya Janmohan</t>
  </si>
  <si>
    <t>C1182_OFFSH</t>
  </si>
  <si>
    <t>RG30001417</t>
  </si>
  <si>
    <t>PTS UK Care RSW</t>
  </si>
  <si>
    <t>W0005294</t>
  </si>
  <si>
    <t>GCC0523</t>
  </si>
  <si>
    <t>Snigdha Thakker</t>
  </si>
  <si>
    <t>Poojan Gandhi</t>
  </si>
  <si>
    <t>GCC1254</t>
  </si>
  <si>
    <t>Audit &amp; Assurance</t>
  </si>
  <si>
    <t>W0005124</t>
  </si>
  <si>
    <t>GCC0552</t>
  </si>
  <si>
    <t>Fatima Khatoon</t>
  </si>
  <si>
    <t>RGCC PTS AUS Education</t>
  </si>
  <si>
    <t>W0004083</t>
  </si>
  <si>
    <t>GCC0598</t>
  </si>
  <si>
    <t>Jagadish Elipilla</t>
  </si>
  <si>
    <t>RGCC Other Functional Teams</t>
  </si>
  <si>
    <t>W0004084</t>
  </si>
  <si>
    <t>GCC0619</t>
  </si>
  <si>
    <t>Dhwani Modi (On Leave)</t>
  </si>
  <si>
    <t>W0004929</t>
  </si>
  <si>
    <t>GCC0644</t>
  </si>
  <si>
    <t>Steve Decosta</t>
  </si>
  <si>
    <t>HR administration</t>
  </si>
  <si>
    <t>Call Center</t>
  </si>
  <si>
    <t>W0004930</t>
  </si>
  <si>
    <t>GCC0654</t>
  </si>
  <si>
    <t>Pradeep Pereji</t>
  </si>
  <si>
    <t>W0004085</t>
  </si>
  <si>
    <t>GCC0668</t>
  </si>
  <si>
    <t>Dharani D</t>
  </si>
  <si>
    <t>W0004086</t>
  </si>
  <si>
    <t>GCC0670</t>
  </si>
  <si>
    <t>Mohammad Ahmed</t>
  </si>
  <si>
    <t>Digital US -HLS</t>
  </si>
  <si>
    <t>W0004087</t>
  </si>
  <si>
    <t>GCC0673</t>
  </si>
  <si>
    <t>Sravani Salapu</t>
  </si>
  <si>
    <t>W0004931</t>
  </si>
  <si>
    <t>GCC0681</t>
  </si>
  <si>
    <t>Nandakishore G S</t>
  </si>
  <si>
    <t>W0004088</t>
  </si>
  <si>
    <t>GCC0699</t>
  </si>
  <si>
    <t>Logishetty Kumar</t>
  </si>
  <si>
    <t>Non Core Direct Support</t>
  </si>
  <si>
    <t>Sales Lead Gen/curation</t>
  </si>
  <si>
    <t>W0004089</t>
  </si>
  <si>
    <t>GCC0702</t>
  </si>
  <si>
    <t>Navneet Singh</t>
  </si>
  <si>
    <t>Anurag Kochhar</t>
  </si>
  <si>
    <t>GCC0954</t>
  </si>
  <si>
    <t>W0004090</t>
  </si>
  <si>
    <t>GCC0703</t>
  </si>
  <si>
    <t>Harish Pabby</t>
  </si>
  <si>
    <t>RLS</t>
  </si>
  <si>
    <t>PTS US RLS</t>
  </si>
  <si>
    <t>W0004091</t>
  </si>
  <si>
    <t>GCC0712</t>
  </si>
  <si>
    <t>Acha Ayyappa</t>
  </si>
  <si>
    <t>W0004092</t>
  </si>
  <si>
    <t>GCC0715</t>
  </si>
  <si>
    <t>Sai Mani Shankar Chandarllapati</t>
  </si>
  <si>
    <t>RE Corporate Accounts</t>
  </si>
  <si>
    <t>W0004932</t>
  </si>
  <si>
    <t>GCC0729</t>
  </si>
  <si>
    <t>Sai Bonela</t>
  </si>
  <si>
    <t>PTS US VOT</t>
  </si>
  <si>
    <t>W0005126</t>
  </si>
  <si>
    <t>GCC0732</t>
  </si>
  <si>
    <t>Pabbathi Vamsee</t>
  </si>
  <si>
    <t>W0004093</t>
  </si>
  <si>
    <t>GCC0736</t>
  </si>
  <si>
    <t>Soheil Sharief</t>
  </si>
  <si>
    <t>W0004094</t>
  </si>
  <si>
    <t>GCC0750</t>
  </si>
  <si>
    <t>Joseph Irkal</t>
  </si>
  <si>
    <t>Vaibhav Patel</t>
  </si>
  <si>
    <t>GCC4027</t>
  </si>
  <si>
    <t>PO Management</t>
  </si>
  <si>
    <t>W0005127</t>
  </si>
  <si>
    <t>GCC0763</t>
  </si>
  <si>
    <t>L01</t>
  </si>
  <si>
    <t>Leaders</t>
  </si>
  <si>
    <t>GCC4853</t>
  </si>
  <si>
    <t>Leadership Cost</t>
  </si>
  <si>
    <t>Finance Function management</t>
  </si>
  <si>
    <t>W0004095</t>
  </si>
  <si>
    <t>GCC0764</t>
  </si>
  <si>
    <t>Mohammed Mohammed</t>
  </si>
  <si>
    <t>Sudhir Mohan</t>
  </si>
  <si>
    <t>Facilities and real estate</t>
  </si>
  <si>
    <t>W0004096</t>
  </si>
  <si>
    <t>GCC0766</t>
  </si>
  <si>
    <t>Santosh Amuda</t>
  </si>
  <si>
    <t>W0004097</t>
  </si>
  <si>
    <t>GCC0779</t>
  </si>
  <si>
    <t>Ghouse Mohammed</t>
  </si>
  <si>
    <t>W0004933</t>
  </si>
  <si>
    <t>GCC0783</t>
  </si>
  <si>
    <t>Sai Konda</t>
  </si>
  <si>
    <t>A/R, Credit and collections</t>
  </si>
  <si>
    <t>Cash Application</t>
  </si>
  <si>
    <t>W0005295</t>
  </si>
  <si>
    <t>GCC0788</t>
  </si>
  <si>
    <t>Sai Karne</t>
  </si>
  <si>
    <t>Field Operations</t>
  </si>
  <si>
    <t>RGCC RTG Enablement</t>
  </si>
  <si>
    <t>W0004098</t>
  </si>
  <si>
    <t>GCC0790</t>
  </si>
  <si>
    <t>Maheshwari Patel</t>
  </si>
  <si>
    <t>VMS Reconciliations</t>
  </si>
  <si>
    <t>W0004934</t>
  </si>
  <si>
    <t>GCC0791</t>
  </si>
  <si>
    <t>Prashanth Nizamabad</t>
  </si>
  <si>
    <t>W0004099</t>
  </si>
  <si>
    <t>GCC0823</t>
  </si>
  <si>
    <t>Srikanth Udatha</t>
  </si>
  <si>
    <t>Service Delivery</t>
  </si>
  <si>
    <t>W0004100</t>
  </si>
  <si>
    <t>GCC0832</t>
  </si>
  <si>
    <t>Soundarya Chinnapaga</t>
  </si>
  <si>
    <t>W0004101</t>
  </si>
  <si>
    <t>GCC0834</t>
  </si>
  <si>
    <t>Phaneeswar Makham</t>
  </si>
  <si>
    <t>COS and centralized setup</t>
  </si>
  <si>
    <t>W0004102</t>
  </si>
  <si>
    <t>GCC0837</t>
  </si>
  <si>
    <t>Vijay Kumar Amula</t>
  </si>
  <si>
    <t>W0004103</t>
  </si>
  <si>
    <t>GCC0838</t>
  </si>
  <si>
    <t>Varchas Ammanabolu</t>
  </si>
  <si>
    <t>W0004104</t>
  </si>
  <si>
    <t>GCC0843</t>
  </si>
  <si>
    <t>Jasper Thogaru</t>
  </si>
  <si>
    <t>W0005128</t>
  </si>
  <si>
    <t>GCC0850</t>
  </si>
  <si>
    <t>Dinesh Singh</t>
  </si>
  <si>
    <t>AR</t>
  </si>
  <si>
    <t>W0005129</t>
  </si>
  <si>
    <t>GCC0860</t>
  </si>
  <si>
    <t>Harish Midgay</t>
  </si>
  <si>
    <t>W0004105</t>
  </si>
  <si>
    <t>GCC0863</t>
  </si>
  <si>
    <t>Shailesh Shrivastava</t>
  </si>
  <si>
    <t>D9503_OFFSH</t>
  </si>
  <si>
    <t>OTS UK CPE FM Temp</t>
  </si>
  <si>
    <t>W0005130</t>
  </si>
  <si>
    <t>GCC0870</t>
  </si>
  <si>
    <t>Sneha Gontu</t>
  </si>
  <si>
    <t>W0004935</t>
  </si>
  <si>
    <t>GCC0885</t>
  </si>
  <si>
    <t>Merugu Kumar</t>
  </si>
  <si>
    <t>RGCC RUK Digital</t>
  </si>
  <si>
    <t>W0004107</t>
  </si>
  <si>
    <t>GCC0908</t>
  </si>
  <si>
    <t>Azher Mohammed</t>
  </si>
  <si>
    <t>W0004108</t>
  </si>
  <si>
    <t>GCC0923</t>
  </si>
  <si>
    <t>Kaneez Fatima</t>
  </si>
  <si>
    <t>Devraj Ravindernath</t>
  </si>
  <si>
    <t>GCC1010</t>
  </si>
  <si>
    <t>Procurement</t>
  </si>
  <si>
    <t>W0005296</t>
  </si>
  <si>
    <t>GCC0942</t>
  </si>
  <si>
    <t>Abhishek Agarwal</t>
  </si>
  <si>
    <t>W0004109</t>
  </si>
  <si>
    <t>GCC0945</t>
  </si>
  <si>
    <t>Susana Goneh</t>
  </si>
  <si>
    <t>VMS</t>
  </si>
  <si>
    <t>W0004110</t>
  </si>
  <si>
    <t>GCC0947</t>
  </si>
  <si>
    <t>Umesh Miryala</t>
  </si>
  <si>
    <t>W0004936</t>
  </si>
  <si>
    <t>GCC0948</t>
  </si>
  <si>
    <t>Thakur Singh</t>
  </si>
  <si>
    <t>W0004111</t>
  </si>
  <si>
    <t>W0004112</t>
  </si>
  <si>
    <t>GCC0957</t>
  </si>
  <si>
    <t>Ashish Tyagi</t>
  </si>
  <si>
    <t>W0004113</t>
  </si>
  <si>
    <t>GCC0967</t>
  </si>
  <si>
    <t>Vinay Kanth Vadapalli</t>
  </si>
  <si>
    <t>W0004114</t>
  </si>
  <si>
    <t>GCC0972</t>
  </si>
  <si>
    <t>Hemanth Shukla</t>
  </si>
  <si>
    <t>HR Support</t>
  </si>
  <si>
    <t>W0004116</t>
  </si>
  <si>
    <t>GCC0989</t>
  </si>
  <si>
    <t>Mujahed Mohammed</t>
  </si>
  <si>
    <t>W0004117</t>
  </si>
  <si>
    <t>GCC0994</t>
  </si>
  <si>
    <t>Syed Ali</t>
  </si>
  <si>
    <t>Billing</t>
  </si>
  <si>
    <t>W0004118</t>
  </si>
  <si>
    <t>GCC1009</t>
  </si>
  <si>
    <t>Srikanth Kammari</t>
  </si>
  <si>
    <t>RPA</t>
  </si>
  <si>
    <t>W0004119</t>
  </si>
  <si>
    <t>W0005131</t>
  </si>
  <si>
    <t>GCC1019</t>
  </si>
  <si>
    <t>Sai Shruthi Bangaru</t>
  </si>
  <si>
    <t>W0005132</t>
  </si>
  <si>
    <t>GCC1021</t>
  </si>
  <si>
    <t>Iqbal Mohammed</t>
  </si>
  <si>
    <t>W0004121</t>
  </si>
  <si>
    <t>GCC1022</t>
  </si>
  <si>
    <t>Aswin Ganta</t>
  </si>
  <si>
    <t>W0005297</t>
  </si>
  <si>
    <t>GCC1025</t>
  </si>
  <si>
    <t>Devendra Mishra</t>
  </si>
  <si>
    <t>W0004122</t>
  </si>
  <si>
    <t>GCC1053</t>
  </si>
  <si>
    <t>Nikhil Jain</t>
  </si>
  <si>
    <t>W0004123</t>
  </si>
  <si>
    <t>GCC1063</t>
  </si>
  <si>
    <t>Apoorva Gosswamy</t>
  </si>
  <si>
    <t>W0004124</t>
  </si>
  <si>
    <t>GCC1068</t>
  </si>
  <si>
    <t>Rithwik Kommajosyula</t>
  </si>
  <si>
    <t>W0004125</t>
  </si>
  <si>
    <t>GCC1070</t>
  </si>
  <si>
    <t>Yaseer Sayeed</t>
  </si>
  <si>
    <t>W0004126</t>
  </si>
  <si>
    <t>GCC1084</t>
  </si>
  <si>
    <t>Anil Kumar Guduru</t>
  </si>
  <si>
    <t>W0004127</t>
  </si>
  <si>
    <t>GCC1085</t>
  </si>
  <si>
    <t>Abhinash Sharma</t>
  </si>
  <si>
    <t>Insurance risk management</t>
  </si>
  <si>
    <t>Insurance and safety operations</t>
  </si>
  <si>
    <t>W0004128</t>
  </si>
  <si>
    <t>GCC1086</t>
  </si>
  <si>
    <t>Mahabali Adode</t>
  </si>
  <si>
    <t>W0005298</t>
  </si>
  <si>
    <t>GCC1090</t>
  </si>
  <si>
    <t>Santosh Pendyala</t>
  </si>
  <si>
    <t>IT Capability Center</t>
  </si>
  <si>
    <t>Samy Mikkilineni</t>
  </si>
  <si>
    <t>Srikrishna Peesapati</t>
  </si>
  <si>
    <t>GCC4569</t>
  </si>
  <si>
    <t>IT development</t>
  </si>
  <si>
    <t>IT Dev/Prod support</t>
  </si>
  <si>
    <t>IT</t>
  </si>
  <si>
    <t>W0005299</t>
  </si>
  <si>
    <t>GCC1092</t>
  </si>
  <si>
    <t>Karthik Reddy Byreddy</t>
  </si>
  <si>
    <t>W0004129</t>
  </si>
  <si>
    <t>GCC1094</t>
  </si>
  <si>
    <t>Naveen Siloju</t>
  </si>
  <si>
    <t>W0004130</t>
  </si>
  <si>
    <t>GCC1108</t>
  </si>
  <si>
    <t>Saikiran Nalla</t>
  </si>
  <si>
    <t>W0005300</t>
  </si>
  <si>
    <t>GCC1126</t>
  </si>
  <si>
    <t>Hardeep Singh</t>
  </si>
  <si>
    <t>W0004132</t>
  </si>
  <si>
    <t>GCC1132</t>
  </si>
  <si>
    <t>Ramakanth Durgam</t>
  </si>
  <si>
    <t>IT architecture</t>
  </si>
  <si>
    <t>Project Management</t>
  </si>
  <si>
    <t>W0004133</t>
  </si>
  <si>
    <t>W0004134</t>
  </si>
  <si>
    <t>GCC1138</t>
  </si>
  <si>
    <t>Rahul Miryalkar</t>
  </si>
  <si>
    <t>AP</t>
  </si>
  <si>
    <t>W0004937</t>
  </si>
  <si>
    <t>GCC1142</t>
  </si>
  <si>
    <t>Abdul Aijaz Aijaz</t>
  </si>
  <si>
    <t>W0005133</t>
  </si>
  <si>
    <t>GCC1144</t>
  </si>
  <si>
    <t>Kavya Maddela</t>
  </si>
  <si>
    <t>W0004938</t>
  </si>
  <si>
    <t>GCC1156</t>
  </si>
  <si>
    <t>JYOTSNA Bommili</t>
  </si>
  <si>
    <t>W0004939</t>
  </si>
  <si>
    <t>GCC1160</t>
  </si>
  <si>
    <t>Achutha Sukumar</t>
  </si>
  <si>
    <t>W0004135</t>
  </si>
  <si>
    <t>GCC1161</t>
  </si>
  <si>
    <t>Arindam Bhattacharya</t>
  </si>
  <si>
    <t>Business performance and control</t>
  </si>
  <si>
    <t>Finance</t>
  </si>
  <si>
    <t>W0004940</t>
  </si>
  <si>
    <t>GCC1170</t>
  </si>
  <si>
    <t>Sailesh Kangankar</t>
  </si>
  <si>
    <t>W0004941</t>
  </si>
  <si>
    <t>GCC1176</t>
  </si>
  <si>
    <t>Sai Chander Narahari</t>
  </si>
  <si>
    <t>Exit Employee</t>
  </si>
  <si>
    <t>W0004136</t>
  </si>
  <si>
    <t>GCC1181</t>
  </si>
  <si>
    <t>Sairam Pyata</t>
  </si>
  <si>
    <t>W0005134</t>
  </si>
  <si>
    <t>GCC1186</t>
  </si>
  <si>
    <t>Jagadeesh Gampala</t>
  </si>
  <si>
    <t>W0004138</t>
  </si>
  <si>
    <t>GCC1188</t>
  </si>
  <si>
    <t>Sai Kumar</t>
  </si>
  <si>
    <t>W0005135</t>
  </si>
  <si>
    <t>GCC1192</t>
  </si>
  <si>
    <t>Murali Bandakindha</t>
  </si>
  <si>
    <t>W0004139</t>
  </si>
  <si>
    <t>GCC1194</t>
  </si>
  <si>
    <t>Ahmed Ali Syed</t>
  </si>
  <si>
    <t>W0004140</t>
  </si>
  <si>
    <t>GCC1196</t>
  </si>
  <si>
    <t>Amulya Vavilapalli</t>
  </si>
  <si>
    <t>W0004942</t>
  </si>
  <si>
    <t>GCC1198</t>
  </si>
  <si>
    <t>Praneeth Narineni</t>
  </si>
  <si>
    <t>W0004141</t>
  </si>
  <si>
    <t>GCC1202</t>
  </si>
  <si>
    <t>Deepthi Navgire</t>
  </si>
  <si>
    <t>W0004143</t>
  </si>
  <si>
    <t>GCC1226</t>
  </si>
  <si>
    <t>Sesha Sai Ram Kumar Matukumalli</t>
  </si>
  <si>
    <t>W0004145</t>
  </si>
  <si>
    <t>GCC1230</t>
  </si>
  <si>
    <t>Sandhya Santhosh</t>
  </si>
  <si>
    <t>General management</t>
  </si>
  <si>
    <t>Executive Assistance</t>
  </si>
  <si>
    <t>RGCC Executive Services</t>
  </si>
  <si>
    <t>W0004146</t>
  </si>
  <si>
    <t>GCC1231</t>
  </si>
  <si>
    <t>Christina A Anthony</t>
  </si>
  <si>
    <t>VMS Billing</t>
  </si>
  <si>
    <t>W0004147</t>
  </si>
  <si>
    <t>GCC1232</t>
  </si>
  <si>
    <t>Ajaykumar Ramachandran</t>
  </si>
  <si>
    <t>HR systems and analytics</t>
  </si>
  <si>
    <t>W0005301</t>
  </si>
  <si>
    <t>GCC1238</t>
  </si>
  <si>
    <t>Neelala Sunil Kumar</t>
  </si>
  <si>
    <t>W0004943</t>
  </si>
  <si>
    <t>GCC1240</t>
  </si>
  <si>
    <t>Karthiek Bellamkonda</t>
  </si>
  <si>
    <t>N.Satish Kumar</t>
  </si>
  <si>
    <t>GCC2149</t>
  </si>
  <si>
    <t>W0005302</t>
  </si>
  <si>
    <t>W0004148</t>
  </si>
  <si>
    <t>GCC1264</t>
  </si>
  <si>
    <t>Anand Thakkar</t>
  </si>
  <si>
    <t>Gaurav Khemka</t>
  </si>
  <si>
    <t>GCC1583</t>
  </si>
  <si>
    <t>Business performance reporting / analysis</t>
  </si>
  <si>
    <t>Accounting</t>
  </si>
  <si>
    <t>W0004149</t>
  </si>
  <si>
    <t>GCC1273</t>
  </si>
  <si>
    <t>geeth surya teja Seelam</t>
  </si>
  <si>
    <t>W0005136</t>
  </si>
  <si>
    <t>GCC1282</t>
  </si>
  <si>
    <t>Umair Waseem</t>
  </si>
  <si>
    <t>Ruchi Santoshwar</t>
  </si>
  <si>
    <t>GCC5024</t>
  </si>
  <si>
    <t>IT general</t>
  </si>
  <si>
    <t>W0004150</t>
  </si>
  <si>
    <t>GCC1286</t>
  </si>
  <si>
    <t>Manikumar Nimmakayala</t>
  </si>
  <si>
    <t>W0005303</t>
  </si>
  <si>
    <t>GCC1292</t>
  </si>
  <si>
    <t>Shivneela Golikar</t>
  </si>
  <si>
    <t>RGCC RLS</t>
  </si>
  <si>
    <t>W0004151</t>
  </si>
  <si>
    <t>GCC1294</t>
  </si>
  <si>
    <t>Shilpa Vincent</t>
  </si>
  <si>
    <t>W0004944</t>
  </si>
  <si>
    <t>GCC1301</t>
  </si>
  <si>
    <t>Madhuri Kolapuram</t>
  </si>
  <si>
    <t>W0005137</t>
  </si>
  <si>
    <t>GCC1307</t>
  </si>
  <si>
    <t>Sai Giridhar Uchil</t>
  </si>
  <si>
    <t>W0005304</t>
  </si>
  <si>
    <t>GCC1308</t>
  </si>
  <si>
    <t>Divya Sunkara</t>
  </si>
  <si>
    <t>W0004152</t>
  </si>
  <si>
    <t>GCC1312</t>
  </si>
  <si>
    <t>Mounika Karnika</t>
  </si>
  <si>
    <t>W0005138</t>
  </si>
  <si>
    <t>GCC1336</t>
  </si>
  <si>
    <t>Divya Jyothi Inukonda</t>
  </si>
  <si>
    <t>W0004945</t>
  </si>
  <si>
    <t>GCC1357</t>
  </si>
  <si>
    <t>Sandip Singh</t>
  </si>
  <si>
    <t>W0004153</t>
  </si>
  <si>
    <t>GCC1359</t>
  </si>
  <si>
    <t>Ranjani K</t>
  </si>
  <si>
    <t>W0004154</t>
  </si>
  <si>
    <t>GCC1360</t>
  </si>
  <si>
    <t>Prabhu G</t>
  </si>
  <si>
    <t>W0004155</t>
  </si>
  <si>
    <t>GCC1365</t>
  </si>
  <si>
    <t>Sareena M</t>
  </si>
  <si>
    <t>W0004156</t>
  </si>
  <si>
    <t>GCC1389</t>
  </si>
  <si>
    <t>Laxmi M</t>
  </si>
  <si>
    <t>Digital US -SLR</t>
  </si>
  <si>
    <t>W0005305</t>
  </si>
  <si>
    <t>GCC1391</t>
  </si>
  <si>
    <t>Kavita Bavichetti</t>
  </si>
  <si>
    <t>W0004946</t>
  </si>
  <si>
    <t>GCC1392</t>
  </si>
  <si>
    <t>Rohit Pulipaka Singleton</t>
  </si>
  <si>
    <t>W0004157</t>
  </si>
  <si>
    <t>GCC1419</t>
  </si>
  <si>
    <t>Lakhan Dute</t>
  </si>
  <si>
    <t>W0004158</t>
  </si>
  <si>
    <t>GCC1439</t>
  </si>
  <si>
    <t>Anne Devavaram</t>
  </si>
  <si>
    <t>W0004947</t>
  </si>
  <si>
    <t>GCC1451</t>
  </si>
  <si>
    <t>Arsh Varma</t>
  </si>
  <si>
    <t>W0005306</t>
  </si>
  <si>
    <t>GCC1460</t>
  </si>
  <si>
    <t>Akshay Narsikar</t>
  </si>
  <si>
    <t>IT funtional and process design</t>
  </si>
  <si>
    <t>IT Operations</t>
  </si>
  <si>
    <t>W0005139</t>
  </si>
  <si>
    <t>GCC1472</t>
  </si>
  <si>
    <t>Nikhil Dayyala</t>
  </si>
  <si>
    <t>W0004160</t>
  </si>
  <si>
    <t>GCC1473</t>
  </si>
  <si>
    <t>Ramani Vinjamuri</t>
  </si>
  <si>
    <t>W0004161</t>
  </si>
  <si>
    <t>GCC1474</t>
  </si>
  <si>
    <t>Anuj Agarwal</t>
  </si>
  <si>
    <t>W0004162</t>
  </si>
  <si>
    <t>GCC1481</t>
  </si>
  <si>
    <t>Bharath Gurram</t>
  </si>
  <si>
    <t>W0004163</t>
  </si>
  <si>
    <t>GCC1487</t>
  </si>
  <si>
    <t>Dileep Mohammad</t>
  </si>
  <si>
    <t>W0004164</t>
  </si>
  <si>
    <t>GCC1498</t>
  </si>
  <si>
    <t>Paveen Adapaka</t>
  </si>
  <si>
    <t>W0005140</t>
  </si>
  <si>
    <t>GCC1510</t>
  </si>
  <si>
    <t>Irfan Mohammed</t>
  </si>
  <si>
    <t>W0005141</t>
  </si>
  <si>
    <t>GCC1520</t>
  </si>
  <si>
    <t>Fatima Sughra</t>
  </si>
  <si>
    <t>W0005142</t>
  </si>
  <si>
    <t>GCC1540</t>
  </si>
  <si>
    <t>Snehith Deshpande</t>
  </si>
  <si>
    <t>W0004948</t>
  </si>
  <si>
    <t>GCC1550</t>
  </si>
  <si>
    <t>Rupanjali Narah</t>
  </si>
  <si>
    <t>Talent attraction-Brand-Mktg</t>
  </si>
  <si>
    <t>PTS CDN RES</t>
  </si>
  <si>
    <t>W0005143</t>
  </si>
  <si>
    <t>GCC1558</t>
  </si>
  <si>
    <t>Naga Siri Turlapati</t>
  </si>
  <si>
    <t>Randstad UK Holdings</t>
  </si>
  <si>
    <t>Randstad UK.</t>
  </si>
  <si>
    <t>YHRD_OFFSH</t>
  </si>
  <si>
    <t>RG30001418</t>
  </si>
  <si>
    <t>HR Operations</t>
  </si>
  <si>
    <t>W0005307</t>
  </si>
  <si>
    <t>GCC1562</t>
  </si>
  <si>
    <t>Samyuktha Mikilineni</t>
  </si>
  <si>
    <t>IT Function management</t>
  </si>
  <si>
    <t>W0004949</t>
  </si>
  <si>
    <t>GCC1564</t>
  </si>
  <si>
    <t>Vivian Francis</t>
  </si>
  <si>
    <t>W0004165</t>
  </si>
  <si>
    <t>GCC1575</t>
  </si>
  <si>
    <t>Sailaja Ajjarapu</t>
  </si>
  <si>
    <t>W0004166</t>
  </si>
  <si>
    <t>W0005144</t>
  </si>
  <si>
    <t>GCC1589</t>
  </si>
  <si>
    <t>Manasa Mopidevi</t>
  </si>
  <si>
    <t>OTS UK CD RIS</t>
  </si>
  <si>
    <t>W0004167</t>
  </si>
  <si>
    <t>GCC1590</t>
  </si>
  <si>
    <t>Mary MANDA</t>
  </si>
  <si>
    <t>VMS TimeEntry</t>
  </si>
  <si>
    <t>W0004168</t>
  </si>
  <si>
    <t>GCC1591</t>
  </si>
  <si>
    <t>Manoj Yadav</t>
  </si>
  <si>
    <t>W0004169</t>
  </si>
  <si>
    <t>GCC1595</t>
  </si>
  <si>
    <t>Gopicharan Dantuluri</t>
  </si>
  <si>
    <t>W0004950</t>
  </si>
  <si>
    <t>GCC1600</t>
  </si>
  <si>
    <t>Chiradeep Mukherjee</t>
  </si>
  <si>
    <t>W0004170</t>
  </si>
  <si>
    <t>GCC1611</t>
  </si>
  <si>
    <t>Bhargavi Pulivarthy</t>
  </si>
  <si>
    <t>W0004171</t>
  </si>
  <si>
    <t>GCC1632</t>
  </si>
  <si>
    <t>Raju Korukandla</t>
  </si>
  <si>
    <t>W0004172</t>
  </si>
  <si>
    <t>GCC1633</t>
  </si>
  <si>
    <t>Shailender Kumar L R</t>
  </si>
  <si>
    <t>W0004173</t>
  </si>
  <si>
    <t>GCC1638</t>
  </si>
  <si>
    <t>Barkha Bisen</t>
  </si>
  <si>
    <t>W0004951</t>
  </si>
  <si>
    <t>GCC1640</t>
  </si>
  <si>
    <t>Shainy D</t>
  </si>
  <si>
    <t>W0005308</t>
  </si>
  <si>
    <t>GCC1645</t>
  </si>
  <si>
    <t>Spandana Dubilpura</t>
  </si>
  <si>
    <t>RGCC RT SVG</t>
  </si>
  <si>
    <t>W0004174</t>
  </si>
  <si>
    <t>GCC1648</t>
  </si>
  <si>
    <t>Arun Poruri</t>
  </si>
  <si>
    <t>90366 50% + 90373 50%</t>
  </si>
  <si>
    <t>W0004175</t>
  </si>
  <si>
    <t>GCC1649</t>
  </si>
  <si>
    <t>Philip Raj</t>
  </si>
  <si>
    <t>W0004176</t>
  </si>
  <si>
    <t>GCC1659</t>
  </si>
  <si>
    <t>Arokia Nadhan Thomas</t>
  </si>
  <si>
    <t>W0005309</t>
  </si>
  <si>
    <t>GCC1665</t>
  </si>
  <si>
    <t>Vennela Malyala</t>
  </si>
  <si>
    <t>PTS US BFSI</t>
  </si>
  <si>
    <t>W0004177</t>
  </si>
  <si>
    <t>GCC1683</t>
  </si>
  <si>
    <t>Kartik Kodurupaka</t>
  </si>
  <si>
    <t>W0004180</t>
  </si>
  <si>
    <t>GCC1732</t>
  </si>
  <si>
    <t>Harika Bodepu</t>
  </si>
  <si>
    <t>PTS CDN F&amp;A</t>
  </si>
  <si>
    <t>W0005145</t>
  </si>
  <si>
    <t>GCC1738</t>
  </si>
  <si>
    <t>Anthony Manuel</t>
  </si>
  <si>
    <t>W0004952</t>
  </si>
  <si>
    <t>GCC1752</t>
  </si>
  <si>
    <t>Mohammed Hussain</t>
  </si>
  <si>
    <t>W0004181</t>
  </si>
  <si>
    <t>GCC1757</t>
  </si>
  <si>
    <t>Karthik J</t>
  </si>
  <si>
    <t>Payroll</t>
  </si>
  <si>
    <t>W0004182</t>
  </si>
  <si>
    <t>GCC1767</t>
  </si>
  <si>
    <t>Mallikarjun Purrolla</t>
  </si>
  <si>
    <t>W0004184</t>
  </si>
  <si>
    <t>GCC1798</t>
  </si>
  <si>
    <t>Vamsi Deevi</t>
  </si>
  <si>
    <t>QA/Testing</t>
  </si>
  <si>
    <t>W0004185</t>
  </si>
  <si>
    <t>GCC1802</t>
  </si>
  <si>
    <t>Nimmala Sateesh Babu</t>
  </si>
  <si>
    <t>W0004186</t>
  </si>
  <si>
    <t>GCC1810</t>
  </si>
  <si>
    <t>Pruthvi Gudepu</t>
  </si>
  <si>
    <t>W0004953</t>
  </si>
  <si>
    <t>GCC1813</t>
  </si>
  <si>
    <t>Saritha S P</t>
  </si>
  <si>
    <t>W0005311</t>
  </si>
  <si>
    <t>GCC1840</t>
  </si>
  <si>
    <t>Tressa N* (On Leave)</t>
  </si>
  <si>
    <t>W0004187</t>
  </si>
  <si>
    <t>GCC1843</t>
  </si>
  <si>
    <t>Ashwin Kumar</t>
  </si>
  <si>
    <t>W0005312</t>
  </si>
  <si>
    <t>GCC1845</t>
  </si>
  <si>
    <t>Bhubaneswar Sa</t>
  </si>
  <si>
    <t>W0005146</t>
  </si>
  <si>
    <t>GCC1855</t>
  </si>
  <si>
    <t>Ajaykumar Teki</t>
  </si>
  <si>
    <t>W0004188</t>
  </si>
  <si>
    <t>GCC1856</t>
  </si>
  <si>
    <t>Aashish Rai</t>
  </si>
  <si>
    <t>W0004189</t>
  </si>
  <si>
    <t>GCC1862</t>
  </si>
  <si>
    <t>Maria E</t>
  </si>
  <si>
    <t>W0004955</t>
  </si>
  <si>
    <t>GCC1869</t>
  </si>
  <si>
    <t>Arun Chintala</t>
  </si>
  <si>
    <t>PTS US EP PCT</t>
  </si>
  <si>
    <t>W0004190</t>
  </si>
  <si>
    <t>GCC1870</t>
  </si>
  <si>
    <t>Vaishnavi M P</t>
  </si>
  <si>
    <t>W0004191</t>
  </si>
  <si>
    <t>GCC1877</t>
  </si>
  <si>
    <t>Sai Prasad B</t>
  </si>
  <si>
    <t>W0004192</t>
  </si>
  <si>
    <t>GCC1878</t>
  </si>
  <si>
    <t>Hoorpary Begum (On Leave)</t>
  </si>
  <si>
    <t>P0030_OFFSH</t>
  </si>
  <si>
    <t>OTS UK CPE FM Perm</t>
  </si>
  <si>
    <t>W0004193</t>
  </si>
  <si>
    <t>GCC1881</t>
  </si>
  <si>
    <t>Shiva Banda</t>
  </si>
  <si>
    <t>W0005313</t>
  </si>
  <si>
    <t>GCC1888</t>
  </si>
  <si>
    <t>Akhila Pokala</t>
  </si>
  <si>
    <t>W0004195</t>
  </si>
  <si>
    <t>GCC1904</t>
  </si>
  <si>
    <t>Sai Kiran Nampally</t>
  </si>
  <si>
    <t>W0004956</t>
  </si>
  <si>
    <t>GCC1920</t>
  </si>
  <si>
    <t>Priyadarshini Sahoo</t>
  </si>
  <si>
    <t>W0004196</t>
  </si>
  <si>
    <t>GCC1936</t>
  </si>
  <si>
    <t>Benitha Augustine</t>
  </si>
  <si>
    <t>W0005147</t>
  </si>
  <si>
    <t>GCC1949</t>
  </si>
  <si>
    <t>Raja Kishore Vakapalli</t>
  </si>
  <si>
    <t>W0005148</t>
  </si>
  <si>
    <t>GCC1956</t>
  </si>
  <si>
    <t>Spandana Nakka</t>
  </si>
  <si>
    <t>RGCC AUSY Belgium</t>
  </si>
  <si>
    <t>Randstad Digital Belgium NV.</t>
  </si>
  <si>
    <t>RG30001419</t>
  </si>
  <si>
    <t>W0004197</t>
  </si>
  <si>
    <t>GCC1958</t>
  </si>
  <si>
    <t>Prateek Loya</t>
  </si>
  <si>
    <t>W0004199</t>
  </si>
  <si>
    <t>GCC1974</t>
  </si>
  <si>
    <t>Susanna D</t>
  </si>
  <si>
    <t>W0005314</t>
  </si>
  <si>
    <t>GCC1975</t>
  </si>
  <si>
    <t>Satish Kornala Yadav</t>
  </si>
  <si>
    <t>W0005149</t>
  </si>
  <si>
    <t>GCC1977</t>
  </si>
  <si>
    <t>saikumar Venna</t>
  </si>
  <si>
    <t>W0004200</t>
  </si>
  <si>
    <t>GCC1983</t>
  </si>
  <si>
    <t>Avinash Pagadimarri</t>
  </si>
  <si>
    <t>W0004201</t>
  </si>
  <si>
    <t>GCC1986</t>
  </si>
  <si>
    <t>Ankit Nagar</t>
  </si>
  <si>
    <t>W0004202</t>
  </si>
  <si>
    <t>GCC1991</t>
  </si>
  <si>
    <t>Khaled Syed</t>
  </si>
  <si>
    <t>W0004203</t>
  </si>
  <si>
    <t>GCC1992</t>
  </si>
  <si>
    <t>Kavya Gannamani</t>
  </si>
  <si>
    <t>W0004204</t>
  </si>
  <si>
    <t>GCC1993</t>
  </si>
  <si>
    <t>Pooja Kurliye (On Leave)</t>
  </si>
  <si>
    <t>W0004957</t>
  </si>
  <si>
    <t>GCC2002</t>
  </si>
  <si>
    <t>Rahul Gayala Rao</t>
  </si>
  <si>
    <t>W0005150</t>
  </si>
  <si>
    <t>GCC2029</t>
  </si>
  <si>
    <t>Upender Pranikar</t>
  </si>
  <si>
    <t>Celerity</t>
  </si>
  <si>
    <t>RGCC Celerity</t>
  </si>
  <si>
    <t>W0004205</t>
  </si>
  <si>
    <t>GCC2042</t>
  </si>
  <si>
    <t>Tejaswini Ganji</t>
  </si>
  <si>
    <t>W0004206</t>
  </si>
  <si>
    <t>GCC2048</t>
  </si>
  <si>
    <t>Sourabh Gowli</t>
  </si>
  <si>
    <t>Sathish Kumar S</t>
  </si>
  <si>
    <t>YMID_OFFSH</t>
  </si>
  <si>
    <t>RGCC UK</t>
  </si>
  <si>
    <t>W0004207</t>
  </si>
  <si>
    <t>GCC2049</t>
  </si>
  <si>
    <t>Sravanthi Athikari</t>
  </si>
  <si>
    <t>W0005151</t>
  </si>
  <si>
    <t>GCC2054</t>
  </si>
  <si>
    <t>Manoj G</t>
  </si>
  <si>
    <t>W0004208</t>
  </si>
  <si>
    <t>GCC2055</t>
  </si>
  <si>
    <t>Surabhi Srivastav</t>
  </si>
  <si>
    <t>YBAS_OFFSH</t>
  </si>
  <si>
    <t>W0004209</t>
  </si>
  <si>
    <t>GCC2062</t>
  </si>
  <si>
    <t>Rasik Lal</t>
  </si>
  <si>
    <t>YGBB_OFFSH</t>
  </si>
  <si>
    <t>W0005315</t>
  </si>
  <si>
    <t>GCC2066</t>
  </si>
  <si>
    <t>Navyasri Polisetti</t>
  </si>
  <si>
    <t>W0004210</t>
  </si>
  <si>
    <t>GCC2067</t>
  </si>
  <si>
    <t>Marion Magnum</t>
  </si>
  <si>
    <t>W0005316</t>
  </si>
  <si>
    <t>GCC2069</t>
  </si>
  <si>
    <t>Praveen Singh</t>
  </si>
  <si>
    <t>W0004211</t>
  </si>
  <si>
    <t>GCC2076</t>
  </si>
  <si>
    <t>Andrew D Lima</t>
  </si>
  <si>
    <t>Enterprise B V</t>
  </si>
  <si>
    <t>Randstad Enterprise B.V.</t>
  </si>
  <si>
    <t>8P60420010</t>
  </si>
  <si>
    <t>Recruitment</t>
  </si>
  <si>
    <t>Randstad Professional-Recruitment</t>
  </si>
  <si>
    <t>Randstad Professional-Recruitment-1</t>
  </si>
  <si>
    <t>W0004212</t>
  </si>
  <si>
    <t>GCC2095</t>
  </si>
  <si>
    <t>Kollipara Gupta</t>
  </si>
  <si>
    <t>W0004214</t>
  </si>
  <si>
    <t>GCC2102</t>
  </si>
  <si>
    <t>Rahul Dhage</t>
  </si>
  <si>
    <t>W0004958</t>
  </si>
  <si>
    <t>GCC2117</t>
  </si>
  <si>
    <t>Vijay Kumar Perumalla</t>
  </si>
  <si>
    <t>W0004215</t>
  </si>
  <si>
    <t>GCC2144</t>
  </si>
  <si>
    <t>Akshay Tsundupalli</t>
  </si>
  <si>
    <t>W0005152</t>
  </si>
  <si>
    <t>GCC2146</t>
  </si>
  <si>
    <t>Anil Yeeda</t>
  </si>
  <si>
    <t>W0004216</t>
  </si>
  <si>
    <t>GCC2148</t>
  </si>
  <si>
    <t>Olive E</t>
  </si>
  <si>
    <t>W0004217</t>
  </si>
  <si>
    <t>Satish N</t>
  </si>
  <si>
    <t>W0004218</t>
  </si>
  <si>
    <t>GCC2154</t>
  </si>
  <si>
    <t>Zaheera Ali</t>
  </si>
  <si>
    <t>W0004219</t>
  </si>
  <si>
    <t>GCC2176</t>
  </si>
  <si>
    <t>Divakar Rao Potala</t>
  </si>
  <si>
    <t>W0004220</t>
  </si>
  <si>
    <t>GCC2177</t>
  </si>
  <si>
    <t>Yeshwanth Kumar Talupula</t>
  </si>
  <si>
    <t>W0004959</t>
  </si>
  <si>
    <t>GCC2178</t>
  </si>
  <si>
    <t>Debasis Panda</t>
  </si>
  <si>
    <t>W0004221</t>
  </si>
  <si>
    <t>GCC2182</t>
  </si>
  <si>
    <t>Priya Muskan</t>
  </si>
  <si>
    <t>W0004222</t>
  </si>
  <si>
    <t>GCC2184</t>
  </si>
  <si>
    <t>Shivangi Washist</t>
  </si>
  <si>
    <t>W0005153</t>
  </si>
  <si>
    <t>GCC2186</t>
  </si>
  <si>
    <t>Anil Kumar Chinthakinda</t>
  </si>
  <si>
    <t>W0004223</t>
  </si>
  <si>
    <t>GCC2188</t>
  </si>
  <si>
    <t>Saikiran Sindole</t>
  </si>
  <si>
    <t>Data Analytics</t>
  </si>
  <si>
    <t>W0004960</t>
  </si>
  <si>
    <t>GCC2189</t>
  </si>
  <si>
    <t>Indhu Tatikonda Laxmaiah Gari</t>
  </si>
  <si>
    <t>W0004961</t>
  </si>
  <si>
    <t>GCC2190</t>
  </si>
  <si>
    <t>Srujan Thurimella</t>
  </si>
  <si>
    <t>W0004224</t>
  </si>
  <si>
    <t>GCC2192</t>
  </si>
  <si>
    <t>Phani Kumar Kasibotla</t>
  </si>
  <si>
    <t>W0004225</t>
  </si>
  <si>
    <t>GCC2197</t>
  </si>
  <si>
    <t>Farheen Naaz</t>
  </si>
  <si>
    <t>W0004226</t>
  </si>
  <si>
    <t>GCC2198</t>
  </si>
  <si>
    <t>Pathan Khan</t>
  </si>
  <si>
    <t>W0004227</t>
  </si>
  <si>
    <t>GCC2209</t>
  </si>
  <si>
    <t>Mohammed Mutahher Us Salam</t>
  </si>
  <si>
    <t>W0004228</t>
  </si>
  <si>
    <t>GCC2212</t>
  </si>
  <si>
    <t>Owaisuddin Mohammed</t>
  </si>
  <si>
    <t>W0005317</t>
  </si>
  <si>
    <t>GCC2218</t>
  </si>
  <si>
    <t>Rumki Roy</t>
  </si>
  <si>
    <t>W0004229</t>
  </si>
  <si>
    <t>GCC2224</t>
  </si>
  <si>
    <t>Younus Mohammed</t>
  </si>
  <si>
    <t>W0004230</t>
  </si>
  <si>
    <t>GCC2230</t>
  </si>
  <si>
    <t>Vivek B A</t>
  </si>
  <si>
    <t>W0004231</t>
  </si>
  <si>
    <t>GCC2234</t>
  </si>
  <si>
    <t>Shaik Shaheen</t>
  </si>
  <si>
    <t>C1180_OFFSH</t>
  </si>
  <si>
    <t>PTS UK Care QSW</t>
  </si>
  <si>
    <t>W0004962</t>
  </si>
  <si>
    <t>GCC2249</t>
  </si>
  <si>
    <t>Deva Surya Kollipara</t>
  </si>
  <si>
    <t>W0004232</t>
  </si>
  <si>
    <t>GCC2252</t>
  </si>
  <si>
    <t>Satyasri Digumarthi</t>
  </si>
  <si>
    <t>W0004963</t>
  </si>
  <si>
    <t>GCC2254</t>
  </si>
  <si>
    <t>Palakati Sai</t>
  </si>
  <si>
    <t>W0005318</t>
  </si>
  <si>
    <t>GCC2261</t>
  </si>
  <si>
    <t>Karan Kakarakayala</t>
  </si>
  <si>
    <t>W0004234</t>
  </si>
  <si>
    <t>GCC2267</t>
  </si>
  <si>
    <t>Sanjai Kesarwani</t>
  </si>
  <si>
    <t>W0005154</t>
  </si>
  <si>
    <t>GCC2270</t>
  </si>
  <si>
    <t>Kurnool Raghunath</t>
  </si>
  <si>
    <t>W0005319</t>
  </si>
  <si>
    <t>GCC2272</t>
  </si>
  <si>
    <t>Jagdeep Kaur</t>
  </si>
  <si>
    <t>W0005320</t>
  </si>
  <si>
    <t>GCC2273</t>
  </si>
  <si>
    <t>Hemant Barwa</t>
  </si>
  <si>
    <t>W0004235</t>
  </si>
  <si>
    <t>GCC2274</t>
  </si>
  <si>
    <t>Asma Sultana</t>
  </si>
  <si>
    <t>W0005155</t>
  </si>
  <si>
    <t>GCC2275</t>
  </si>
  <si>
    <t>Vaishnavi Samtani</t>
  </si>
  <si>
    <t>W0005321</t>
  </si>
  <si>
    <t>GCC2290</t>
  </si>
  <si>
    <t>Venkata Satya Dakuri</t>
  </si>
  <si>
    <t>W0004964</t>
  </si>
  <si>
    <t>GCC2341</t>
  </si>
  <si>
    <t>Satish Dinakar</t>
  </si>
  <si>
    <t>W0004236</t>
  </si>
  <si>
    <t>GCC2343</t>
  </si>
  <si>
    <t>Rida Farruq</t>
  </si>
  <si>
    <t>ITA</t>
  </si>
  <si>
    <t>W0005156</t>
  </si>
  <si>
    <t>GCC2345</t>
  </si>
  <si>
    <t>Blessy Matthew</t>
  </si>
  <si>
    <t>Learning and Development</t>
  </si>
  <si>
    <t>W0004237</t>
  </si>
  <si>
    <t>GCC2361</t>
  </si>
  <si>
    <t>Mohana A N</t>
  </si>
  <si>
    <t>W0004238</t>
  </si>
  <si>
    <t>GCC2369</t>
  </si>
  <si>
    <t>Rajanikantha Nayak</t>
  </si>
  <si>
    <t>W0004240</t>
  </si>
  <si>
    <t>GCC2379</t>
  </si>
  <si>
    <t>Anitha Mudavath</t>
  </si>
  <si>
    <t>P0041_OFFSH</t>
  </si>
  <si>
    <t>W0004241</t>
  </si>
  <si>
    <t>GCC2385</t>
  </si>
  <si>
    <t>SAISREE PANIHARAM</t>
  </si>
  <si>
    <t>W0004965</t>
  </si>
  <si>
    <t>GCC2391</t>
  </si>
  <si>
    <t>Mario Kevin</t>
  </si>
  <si>
    <t>W0004242</t>
  </si>
  <si>
    <t>GCC2393</t>
  </si>
  <si>
    <t>Venkata Sai Teja Talla</t>
  </si>
  <si>
    <t>OTS UK AfterCare</t>
  </si>
  <si>
    <t>W0005322</t>
  </si>
  <si>
    <t>GCC2401</t>
  </si>
  <si>
    <t>Sanjana Thakur</t>
  </si>
  <si>
    <t>W0004966</t>
  </si>
  <si>
    <t>GCC2402</t>
  </si>
  <si>
    <t>Sriram Chandana Sriram</t>
  </si>
  <si>
    <t>B5505_OFFSH</t>
  </si>
  <si>
    <t>W0004243</t>
  </si>
  <si>
    <t>GCC2420</t>
  </si>
  <si>
    <t>Yalabandi Satish Kumar</t>
  </si>
  <si>
    <t>W0004244</t>
  </si>
  <si>
    <t>GCC2424</t>
  </si>
  <si>
    <t>Sirisha Motupalli</t>
  </si>
  <si>
    <t>YITD_OFFSH</t>
  </si>
  <si>
    <t>W0004245</t>
  </si>
  <si>
    <t>GCC2426</t>
  </si>
  <si>
    <t>Divya Yadav</t>
  </si>
  <si>
    <t>W0005157</t>
  </si>
  <si>
    <t>GCC2435</t>
  </si>
  <si>
    <t>Pallavi Tallapalli</t>
  </si>
  <si>
    <t>W0004246</t>
  </si>
  <si>
    <t>GCC2440</t>
  </si>
  <si>
    <t>Anusha Vanupadath</t>
  </si>
  <si>
    <t>W0004247</t>
  </si>
  <si>
    <t>GCC2449</t>
  </si>
  <si>
    <t>Princy J</t>
  </si>
  <si>
    <t>W0004248</t>
  </si>
  <si>
    <t>GCC2454</t>
  </si>
  <si>
    <t>Rajinikanth Sirigiri</t>
  </si>
  <si>
    <t>Samudralanr Pradeepkumar</t>
  </si>
  <si>
    <t>GCC5286</t>
  </si>
  <si>
    <t>W0004249</t>
  </si>
  <si>
    <t>GCC2474</t>
  </si>
  <si>
    <t>Rakesh Parupalli</t>
  </si>
  <si>
    <t>W0005158</t>
  </si>
  <si>
    <t>GCC2483</t>
  </si>
  <si>
    <t>Siddartha Agolapu</t>
  </si>
  <si>
    <t>Pareto Law UK Limited</t>
  </si>
  <si>
    <t>Pareto Law Limited</t>
  </si>
  <si>
    <t>CSEX_OFFSH</t>
  </si>
  <si>
    <t>RG30001420</t>
  </si>
  <si>
    <t>PTS UK Pareto</t>
  </si>
  <si>
    <t>W0004967</t>
  </si>
  <si>
    <t>GCC2486</t>
  </si>
  <si>
    <t>Suha Malyala</t>
  </si>
  <si>
    <t>W0004250</t>
  </si>
  <si>
    <t>GCC2488</t>
  </si>
  <si>
    <t>Stephen Jabez Paidupati</t>
  </si>
  <si>
    <t>YLAD_OFFSH</t>
  </si>
  <si>
    <t>Training</t>
  </si>
  <si>
    <t>Enablers</t>
  </si>
  <si>
    <t>W0005159</t>
  </si>
  <si>
    <t>GCC2489</t>
  </si>
  <si>
    <t>Maria Cynthia A E</t>
  </si>
  <si>
    <t>W0004251</t>
  </si>
  <si>
    <t>GCC2493</t>
  </si>
  <si>
    <t>Rishab Srivastava</t>
  </si>
  <si>
    <t>W0004252</t>
  </si>
  <si>
    <t>GCC2494</t>
  </si>
  <si>
    <t>Sarmistha Majumder</t>
  </si>
  <si>
    <t>Sales Analytics</t>
  </si>
  <si>
    <t>W0005323</t>
  </si>
  <si>
    <t>GCC2505</t>
  </si>
  <si>
    <t>Varun Gangaram</t>
  </si>
  <si>
    <t>W0004253</t>
  </si>
  <si>
    <t>GCC2506</t>
  </si>
  <si>
    <t>Bala Subramanyam P</t>
  </si>
  <si>
    <t>W0005160</t>
  </si>
  <si>
    <t>GCC2508</t>
  </si>
  <si>
    <t>Mohit Tiwari</t>
  </si>
  <si>
    <t>W0004254</t>
  </si>
  <si>
    <t>GCC2509</t>
  </si>
  <si>
    <t>Jyoti Ekka</t>
  </si>
  <si>
    <t>Credit</t>
  </si>
  <si>
    <t>W0004255</t>
  </si>
  <si>
    <t>GCC2510</t>
  </si>
  <si>
    <t>Preethi Yadav Rala</t>
  </si>
  <si>
    <t>W0004968</t>
  </si>
  <si>
    <t>GCC2516</t>
  </si>
  <si>
    <t>Neha Begum</t>
  </si>
  <si>
    <t>W0004256</t>
  </si>
  <si>
    <t>GCC2517</t>
  </si>
  <si>
    <t>Syed Vaseem</t>
  </si>
  <si>
    <t>W0005324</t>
  </si>
  <si>
    <t>GCC2520</t>
  </si>
  <si>
    <t>Srinivasa Rao Kaduru</t>
  </si>
  <si>
    <t>Comp and Benefits</t>
  </si>
  <si>
    <t>W0004257</t>
  </si>
  <si>
    <t>GCC2523</t>
  </si>
  <si>
    <t>Ambika Jadhav</t>
  </si>
  <si>
    <t>W0004258</t>
  </si>
  <si>
    <t>GCC2525</t>
  </si>
  <si>
    <t>THELLA SAIPRIYA</t>
  </si>
  <si>
    <t>W0004259</t>
  </si>
  <si>
    <t>GCC2550</t>
  </si>
  <si>
    <t>Melvin James</t>
  </si>
  <si>
    <t>W0004261</t>
  </si>
  <si>
    <t>GCC2560</t>
  </si>
  <si>
    <t>Manish Aatipamula</t>
  </si>
  <si>
    <t>W0005325</t>
  </si>
  <si>
    <t>GCC2561</t>
  </si>
  <si>
    <t>Arbaz Mohd</t>
  </si>
  <si>
    <t>W0005326</t>
  </si>
  <si>
    <t>GCC2566</t>
  </si>
  <si>
    <t>Geetha Kanduri</t>
  </si>
  <si>
    <t>W0005327</t>
  </si>
  <si>
    <t>GCC2572</t>
  </si>
  <si>
    <t>Abhishek Vasudevan</t>
  </si>
  <si>
    <t>W0005328</t>
  </si>
  <si>
    <t>GCC2573</t>
  </si>
  <si>
    <t>Arina Roy</t>
  </si>
  <si>
    <t>W0005329</t>
  </si>
  <si>
    <t>GCC2575</t>
  </si>
  <si>
    <t>Durga Sunayana Katabathini (On Leave)</t>
  </si>
  <si>
    <t>W0005330</t>
  </si>
  <si>
    <t>GCC2583</t>
  </si>
  <si>
    <t>Edward Dixon</t>
  </si>
  <si>
    <t>W0005161</t>
  </si>
  <si>
    <t>GCC2587</t>
  </si>
  <si>
    <t>Supriya Polavarapu</t>
  </si>
  <si>
    <t>YSPM_OFFSH</t>
  </si>
  <si>
    <t>Project Coordinator</t>
  </si>
  <si>
    <t>W0004969</t>
  </si>
  <si>
    <t>GCC2598</t>
  </si>
  <si>
    <t>Vinay Kumar Dosala</t>
  </si>
  <si>
    <t>W0004262</t>
  </si>
  <si>
    <t>GCC2600</t>
  </si>
  <si>
    <t>Mohd Asad</t>
  </si>
  <si>
    <t>W0004263</t>
  </si>
  <si>
    <t>GCC2606</t>
  </si>
  <si>
    <t>Mallikarjun Hiremath</t>
  </si>
  <si>
    <t>W0005162</t>
  </si>
  <si>
    <t>GCC2623</t>
  </si>
  <si>
    <t>Kishore Nidra</t>
  </si>
  <si>
    <t>W0004264</t>
  </si>
  <si>
    <t>GCC2626</t>
  </si>
  <si>
    <t>Naveena Posetti</t>
  </si>
  <si>
    <t>W0004265</t>
  </si>
  <si>
    <t>GCC2632</t>
  </si>
  <si>
    <t>Swathi Macha</t>
  </si>
  <si>
    <t>W0004266</t>
  </si>
  <si>
    <t>GCC2637</t>
  </si>
  <si>
    <t>Marian Austin</t>
  </si>
  <si>
    <t>W0004267</t>
  </si>
  <si>
    <t>GCC2652</t>
  </si>
  <si>
    <t>Cherripally Vikram</t>
  </si>
  <si>
    <t>S1001_OFFSH</t>
  </si>
  <si>
    <t>W0005163</t>
  </si>
  <si>
    <t>GCC2655</t>
  </si>
  <si>
    <t>Sree Keerthi Bhimaigiri (On Leave)</t>
  </si>
  <si>
    <t>W0004268</t>
  </si>
  <si>
    <t>GCC2656</t>
  </si>
  <si>
    <t>Theresa Mary P V</t>
  </si>
  <si>
    <t>W0004269</t>
  </si>
  <si>
    <t>GCC2657</t>
  </si>
  <si>
    <t>Anuhya Moturu</t>
  </si>
  <si>
    <t>W0004270</t>
  </si>
  <si>
    <t>GCC2660</t>
  </si>
  <si>
    <t>Kunjan Pandya</t>
  </si>
  <si>
    <t>W0004271</t>
  </si>
  <si>
    <t>GCC2662</t>
  </si>
  <si>
    <t>Akhila Dhanekula</t>
  </si>
  <si>
    <t>W0004272</t>
  </si>
  <si>
    <t>GCC2670</t>
  </si>
  <si>
    <t>Anthony Andrews</t>
  </si>
  <si>
    <t>W0004273</t>
  </si>
  <si>
    <t>GCC2671</t>
  </si>
  <si>
    <t>Hema CH</t>
  </si>
  <si>
    <t>W0004274</t>
  </si>
  <si>
    <t>GCC2674</t>
  </si>
  <si>
    <t>Raj Gillala</t>
  </si>
  <si>
    <t>W0005164</t>
  </si>
  <si>
    <t>GCC2675</t>
  </si>
  <si>
    <t>Venkatesh Padakandla</t>
  </si>
  <si>
    <t>S1003_OFFSH</t>
  </si>
  <si>
    <t>W0004970</t>
  </si>
  <si>
    <t>GCC2684</t>
  </si>
  <si>
    <t>Mounika Benedic</t>
  </si>
  <si>
    <t>Cella</t>
  </si>
  <si>
    <t>RGCC Cella</t>
  </si>
  <si>
    <t>Adj Emp</t>
  </si>
  <si>
    <t>W0004971</t>
  </si>
  <si>
    <t>GCC2690</t>
  </si>
  <si>
    <t>Soumya Makkena</t>
  </si>
  <si>
    <t>RGCC RP</t>
  </si>
  <si>
    <t>W0004276</t>
  </si>
  <si>
    <t>GCC2692</t>
  </si>
  <si>
    <t>Mary Anitha Joseph Santharaj</t>
  </si>
  <si>
    <t>W0005331</t>
  </si>
  <si>
    <t>GCC2697</t>
  </si>
  <si>
    <t>Eshwar Mallappa</t>
  </si>
  <si>
    <t>W0004278</t>
  </si>
  <si>
    <t>GCC2704</t>
  </si>
  <si>
    <t>Ravi Kumar Chellapakula</t>
  </si>
  <si>
    <t>W0005332</t>
  </si>
  <si>
    <t>GCC2705</t>
  </si>
  <si>
    <t>Tenka Prakash</t>
  </si>
  <si>
    <t>W0005165</t>
  </si>
  <si>
    <t>GCC2708</t>
  </si>
  <si>
    <t>Harish Boddu</t>
  </si>
  <si>
    <t>W0004279</t>
  </si>
  <si>
    <t>GCC2710</t>
  </si>
  <si>
    <t>Radhika Rakesh</t>
  </si>
  <si>
    <t>W0004280</t>
  </si>
  <si>
    <t>GCC2714</t>
  </si>
  <si>
    <t>Kanagantla Vasu Dev</t>
  </si>
  <si>
    <t>W0005333</t>
  </si>
  <si>
    <t>GCC2715</t>
  </si>
  <si>
    <t>T Mounica</t>
  </si>
  <si>
    <t>W0004281</t>
  </si>
  <si>
    <t>GCC2716</t>
  </si>
  <si>
    <t>Omer Ahmed</t>
  </si>
  <si>
    <t>W0005166</t>
  </si>
  <si>
    <t>GCC2717</t>
  </si>
  <si>
    <t>Poornima Mamadi</t>
  </si>
  <si>
    <t>W0004972</t>
  </si>
  <si>
    <t>GCC2731</t>
  </si>
  <si>
    <t>Aanchal Singh</t>
  </si>
  <si>
    <t>W0004282</t>
  </si>
  <si>
    <t>GCC2732</t>
  </si>
  <si>
    <t>Adelli Raju</t>
  </si>
  <si>
    <t>W0004283</t>
  </si>
  <si>
    <t>GCC2733</t>
  </si>
  <si>
    <t>Anjali Prasad</t>
  </si>
  <si>
    <t>W0005334</t>
  </si>
  <si>
    <t>GCC2737</t>
  </si>
  <si>
    <t>Sreeja Borra</t>
  </si>
  <si>
    <t>W0004284</t>
  </si>
  <si>
    <t>GCC2739</t>
  </si>
  <si>
    <t>Srinath Elagonda</t>
  </si>
  <si>
    <t>W0004285</t>
  </si>
  <si>
    <t>GCC2751</t>
  </si>
  <si>
    <t>Marvel Anthony</t>
  </si>
  <si>
    <t>W0004286</t>
  </si>
  <si>
    <t>GCC2755</t>
  </si>
  <si>
    <t>Omkar Dudhagundi</t>
  </si>
  <si>
    <t>W0004973</t>
  </si>
  <si>
    <t>GCC2756</t>
  </si>
  <si>
    <t>Ganga Hanumanth Kari</t>
  </si>
  <si>
    <t>W0004287</t>
  </si>
  <si>
    <t>GCC2768</t>
  </si>
  <si>
    <t>Randheer Anthony</t>
  </si>
  <si>
    <t>S9000_OFFSH</t>
  </si>
  <si>
    <t>W0005335</t>
  </si>
  <si>
    <t>GCC2783</t>
  </si>
  <si>
    <t>Srujith Kalgapurkar</t>
  </si>
  <si>
    <t>W0005336</t>
  </si>
  <si>
    <t>GCC2789</t>
  </si>
  <si>
    <t>Chavvakula Rajesh</t>
  </si>
  <si>
    <t>W0005337</t>
  </si>
  <si>
    <t>GCC2799</t>
  </si>
  <si>
    <t>Vijay Kumar Goud Ediga</t>
  </si>
  <si>
    <t>W0004288</t>
  </si>
  <si>
    <t>GCC2801</t>
  </si>
  <si>
    <t>Cigumal Uday Kiran</t>
  </si>
  <si>
    <t>W0004974</t>
  </si>
  <si>
    <t>GCC2803</t>
  </si>
  <si>
    <t>Rachel Speechly</t>
  </si>
  <si>
    <t>W0005338</t>
  </si>
  <si>
    <t>GCC2804</t>
  </si>
  <si>
    <t>Dhanalaxmi Nagasai Manjupriya Medicharla</t>
  </si>
  <si>
    <t>W0004289</t>
  </si>
  <si>
    <t>GCC2805</t>
  </si>
  <si>
    <t>Bhanu Menjivari</t>
  </si>
  <si>
    <t>P0025_OFFSH</t>
  </si>
  <si>
    <t>W0005168</t>
  </si>
  <si>
    <t>GCC2811</t>
  </si>
  <si>
    <t>Bokka Pavani Reddy</t>
  </si>
  <si>
    <t>W0004290</t>
  </si>
  <si>
    <t>GCC2813</t>
  </si>
  <si>
    <t>Othniel Haven Jaradoddi</t>
  </si>
  <si>
    <t>OTS UK CD RIS Sainsbury</t>
  </si>
  <si>
    <t>W0004975</t>
  </si>
  <si>
    <t>GCC2816</t>
  </si>
  <si>
    <t>Bharade Vikesh</t>
  </si>
  <si>
    <t>W0004291</t>
  </si>
  <si>
    <t>GCC2826</t>
  </si>
  <si>
    <t>N R G Thirumala Reddy</t>
  </si>
  <si>
    <t>W0004292</t>
  </si>
  <si>
    <t>GCC2828</t>
  </si>
  <si>
    <t>Jyothi Saddi</t>
  </si>
  <si>
    <t>W0004293</t>
  </si>
  <si>
    <t>GCC2830</t>
  </si>
  <si>
    <t>Purra Likhit</t>
  </si>
  <si>
    <t>W0005169</t>
  </si>
  <si>
    <t>GCC2843</t>
  </si>
  <si>
    <t>Winston Sagar Lam</t>
  </si>
  <si>
    <t>RGCC RD TPV</t>
  </si>
  <si>
    <t>W0004294</t>
  </si>
  <si>
    <t>GCC2852</t>
  </si>
  <si>
    <t>Sara Rachel Domingo</t>
  </si>
  <si>
    <t>W0004976</t>
  </si>
  <si>
    <t>GCC2854</t>
  </si>
  <si>
    <t>Vineeth Solomon Raj</t>
  </si>
  <si>
    <t>W0004977</t>
  </si>
  <si>
    <t>GCC2858</t>
  </si>
  <si>
    <t>Abdul Haseeb Mohammed</t>
  </si>
  <si>
    <t>W0004295</t>
  </si>
  <si>
    <t>GCC2869</t>
  </si>
  <si>
    <t>Stephen Lanka</t>
  </si>
  <si>
    <t>D9502_OFFSH</t>
  </si>
  <si>
    <t>RGCC RUK Care</t>
  </si>
  <si>
    <t>W0004296</t>
  </si>
  <si>
    <t>GCC2871</t>
  </si>
  <si>
    <t>Kavya Goud Mitta (On Leave)</t>
  </si>
  <si>
    <t>W0004297</t>
  </si>
  <si>
    <t>GCC2872</t>
  </si>
  <si>
    <t>Kothakonda Sri Vani</t>
  </si>
  <si>
    <t>W0004978</t>
  </si>
  <si>
    <t>GCC2873</t>
  </si>
  <si>
    <t>M Siddharth Sagar</t>
  </si>
  <si>
    <t>W0004298</t>
  </si>
  <si>
    <t>GCC2875</t>
  </si>
  <si>
    <t>Lokapriya Pemmadi</t>
  </si>
  <si>
    <t>W0004299</t>
  </si>
  <si>
    <t>GCC2876</t>
  </si>
  <si>
    <t>Varun Raj Gilakara</t>
  </si>
  <si>
    <t>W0004300</t>
  </si>
  <si>
    <t>GCC2884</t>
  </si>
  <si>
    <t>Ayindrela Bhowmick</t>
  </si>
  <si>
    <t>W0005170</t>
  </si>
  <si>
    <t>GCC2885</t>
  </si>
  <si>
    <t>Chandra Kalavathi P</t>
  </si>
  <si>
    <t>W0004301</t>
  </si>
  <si>
    <t>GCC2887</t>
  </si>
  <si>
    <t>Vikrant Singh</t>
  </si>
  <si>
    <t>W0004302</t>
  </si>
  <si>
    <t>GCC2889</t>
  </si>
  <si>
    <t>Rutvik Patel</t>
  </si>
  <si>
    <t>W0004303</t>
  </si>
  <si>
    <t>GCC2890</t>
  </si>
  <si>
    <t>Dhanush Gogineni</t>
  </si>
  <si>
    <t>RGCC Swiz</t>
  </si>
  <si>
    <t>Randstad (Schweiz) AG</t>
  </si>
  <si>
    <t>RG30001421</t>
  </si>
  <si>
    <t>Swiz</t>
  </si>
  <si>
    <t>RGCC OTS Swiss Eng</t>
  </si>
  <si>
    <t>W0004979</t>
  </si>
  <si>
    <t>GCC2895</t>
  </si>
  <si>
    <t>Sanjay Bhattacharjee</t>
  </si>
  <si>
    <t>OTS UK CD RIS Engineering</t>
  </si>
  <si>
    <t>W0004305</t>
  </si>
  <si>
    <t>GCC2903</t>
  </si>
  <si>
    <t>Banamita Das</t>
  </si>
  <si>
    <t>W0005171</t>
  </si>
  <si>
    <t>GCC2906</t>
  </si>
  <si>
    <t>Madda Priyakala</t>
  </si>
  <si>
    <t>W0004306</t>
  </si>
  <si>
    <t>GCC2910</t>
  </si>
  <si>
    <t>Muthyala Sravani</t>
  </si>
  <si>
    <t>W0004981</t>
  </si>
  <si>
    <t>GCC2927</t>
  </si>
  <si>
    <t>Shivani Tripathi</t>
  </si>
  <si>
    <t>W0004982</t>
  </si>
  <si>
    <t>GCC2932</t>
  </si>
  <si>
    <t>Gangadari Sravani</t>
  </si>
  <si>
    <t>W0004310</t>
  </si>
  <si>
    <t>GCC2947</t>
  </si>
  <si>
    <t>Shilpa Sanikommu</t>
  </si>
  <si>
    <t>W0004311</t>
  </si>
  <si>
    <t>GCC2948</t>
  </si>
  <si>
    <t>veena koppulu</t>
  </si>
  <si>
    <t>W0004312</t>
  </si>
  <si>
    <t>GCC2950</t>
  </si>
  <si>
    <t>Rohit Ganeshan</t>
  </si>
  <si>
    <t>34766 4.44% + 34732 + 35.50% + 86023 13.33% + 19449 4.44% + 12021 4.44% + 19883 13.33% + 32119 2.22% + 14411 2.22% + 17036 2.22% + 38542 17.78%</t>
  </si>
  <si>
    <t>W0004313</t>
  </si>
  <si>
    <t>GCC2958</t>
  </si>
  <si>
    <t>Anand Sharma</t>
  </si>
  <si>
    <t>W0004314</t>
  </si>
  <si>
    <t>GCC2965</t>
  </si>
  <si>
    <t>A Rosemary</t>
  </si>
  <si>
    <t>W0004315</t>
  </si>
  <si>
    <t>GCC2966</t>
  </si>
  <si>
    <t>Nittala Sailalitha</t>
  </si>
  <si>
    <t>C1019_OFFSH</t>
  </si>
  <si>
    <t>W0004316</t>
  </si>
  <si>
    <t>GCC2967</t>
  </si>
  <si>
    <t>Grace Pallapu</t>
  </si>
  <si>
    <t>W0005172</t>
  </si>
  <si>
    <t>GCC2970</t>
  </si>
  <si>
    <t>Priyatha Shabad</t>
  </si>
  <si>
    <t>Tempo Netherlands</t>
  </si>
  <si>
    <t>Tempo Netherlands 6</t>
  </si>
  <si>
    <t>Randstad Groep Nederland</t>
  </si>
  <si>
    <t>RG30001391</t>
  </si>
  <si>
    <t>Talent Services</t>
  </si>
  <si>
    <t>RGCC NL Tempo</t>
  </si>
  <si>
    <t>W0004317</t>
  </si>
  <si>
    <t>GCC2971</t>
  </si>
  <si>
    <t>Arshiya Sulthana</t>
  </si>
  <si>
    <t>W0004318</t>
  </si>
  <si>
    <t>GCC2972</t>
  </si>
  <si>
    <t>Arokia Christina</t>
  </si>
  <si>
    <t>W0005339</t>
  </si>
  <si>
    <t>GCC2973</t>
  </si>
  <si>
    <t>Mora Reddy</t>
  </si>
  <si>
    <t>NA</t>
  </si>
  <si>
    <t>W0004983</t>
  </si>
  <si>
    <t>GCC2974</t>
  </si>
  <si>
    <t>Prakasham Vivina Joshna</t>
  </si>
  <si>
    <t>S1000_OFFSH</t>
  </si>
  <si>
    <t>PTS UK Student Support</t>
  </si>
  <si>
    <t>W0004319</t>
  </si>
  <si>
    <t>GCC2988</t>
  </si>
  <si>
    <t>Thivakaran Aishwarya (On Leave)</t>
  </si>
  <si>
    <t>W0004320</t>
  </si>
  <si>
    <t>GCC2994</t>
  </si>
  <si>
    <t>R Vijaya Sandeep</t>
  </si>
  <si>
    <t>W0004321</t>
  </si>
  <si>
    <t>GCC2995</t>
  </si>
  <si>
    <t>Aakash Vyas</t>
  </si>
  <si>
    <t>W0004984</t>
  </si>
  <si>
    <t>GCC3005</t>
  </si>
  <si>
    <t>Sumaira Hyder Khan</t>
  </si>
  <si>
    <t>C1365_OFFSH</t>
  </si>
  <si>
    <t>PTS UK NHS</t>
  </si>
  <si>
    <t>W0004323</t>
  </si>
  <si>
    <t>GCC3011</t>
  </si>
  <si>
    <t>Anurag Balagopal Nellutla</t>
  </si>
  <si>
    <t>W0004324</t>
  </si>
  <si>
    <t>GCC3013</t>
  </si>
  <si>
    <t>Kondepudi Lakshmi Prasanna</t>
  </si>
  <si>
    <t>W0004325</t>
  </si>
  <si>
    <t>GCC3020</t>
  </si>
  <si>
    <t>Naresh Kadlur</t>
  </si>
  <si>
    <t>W0004985</t>
  </si>
  <si>
    <t>GCC3021</t>
  </si>
  <si>
    <t>Lakshmi Ethakota</t>
  </si>
  <si>
    <t>W0004986</t>
  </si>
  <si>
    <t>GCC3024</t>
  </si>
  <si>
    <t>Mohammed Fazal Ur Rahman</t>
  </si>
  <si>
    <t>W0004326</t>
  </si>
  <si>
    <t>GCC3027</t>
  </si>
  <si>
    <t>Inthiyaz N</t>
  </si>
  <si>
    <t>W0005173</t>
  </si>
  <si>
    <t>GCC3028</t>
  </si>
  <si>
    <t>Sumita Pal</t>
  </si>
  <si>
    <t>OTS UK CD British Airways</t>
  </si>
  <si>
    <t>W0004327</t>
  </si>
  <si>
    <t>GCC3031</t>
  </si>
  <si>
    <t>Shantunu Karmakar</t>
  </si>
  <si>
    <t>W0004328</t>
  </si>
  <si>
    <t>GCC3032</t>
  </si>
  <si>
    <t>Pooja Wadikar</t>
  </si>
  <si>
    <t>W0004329</t>
  </si>
  <si>
    <t>GCC3041</t>
  </si>
  <si>
    <t>Steffi Grace Choppra</t>
  </si>
  <si>
    <t>W0005174</t>
  </si>
  <si>
    <t>GCC3042</t>
  </si>
  <si>
    <t>Gundheti Venkateshwarlu</t>
  </si>
  <si>
    <t>W0004987</t>
  </si>
  <si>
    <t>GCC3044</t>
  </si>
  <si>
    <t>Neeraj Komaravalli</t>
  </si>
  <si>
    <t>E1040_OFFSH</t>
  </si>
  <si>
    <t>PTS UK Education</t>
  </si>
  <si>
    <t>W0005341</t>
  </si>
  <si>
    <t>GCC3045</t>
  </si>
  <si>
    <t>Pramod Kumar Sunki</t>
  </si>
  <si>
    <t>W0004330</t>
  </si>
  <si>
    <t>GCC3048</t>
  </si>
  <si>
    <t>Shahir Rai</t>
  </si>
  <si>
    <t>E1200_OFFSH</t>
  </si>
  <si>
    <t>W0004331</t>
  </si>
  <si>
    <t>GCC3052</t>
  </si>
  <si>
    <t>J Chenchu Sai Krishna</t>
  </si>
  <si>
    <t>W0004332</t>
  </si>
  <si>
    <t>GCC3053</t>
  </si>
  <si>
    <t>Esha Mandha Satyanarayana</t>
  </si>
  <si>
    <t>W0005342</t>
  </si>
  <si>
    <t>GCC3054</t>
  </si>
  <si>
    <t>Harina Tolva</t>
  </si>
  <si>
    <t>W0004333</t>
  </si>
  <si>
    <t>GCC3058</t>
  </si>
  <si>
    <t>Shalini Bora</t>
  </si>
  <si>
    <t>Tempo Netherlands 1</t>
  </si>
  <si>
    <t>RG30001392</t>
  </si>
  <si>
    <t>W0004334</t>
  </si>
  <si>
    <t>GCC3065</t>
  </si>
  <si>
    <t>Bhavana Sree Narayanan</t>
  </si>
  <si>
    <t>E1261_OFFSH</t>
  </si>
  <si>
    <t>W0005175</t>
  </si>
  <si>
    <t>GCC3071</t>
  </si>
  <si>
    <t>Mayur Jain</t>
  </si>
  <si>
    <t>W0004988</t>
  </si>
  <si>
    <t>GCC3073</t>
  </si>
  <si>
    <t>Satyanarayana Daadi</t>
  </si>
  <si>
    <t>W0004335</t>
  </si>
  <si>
    <t>GCC3080</t>
  </si>
  <si>
    <t>Gorala Pravani</t>
  </si>
  <si>
    <t>W0004336</t>
  </si>
  <si>
    <t>GCC3086</t>
  </si>
  <si>
    <t>C G Sandeep Kumar</t>
  </si>
  <si>
    <t>W0005343</t>
  </si>
  <si>
    <t>GCC3087</t>
  </si>
  <si>
    <t>Sourav Dubey</t>
  </si>
  <si>
    <t>W0004337</t>
  </si>
  <si>
    <t>GCC3094</t>
  </si>
  <si>
    <t>D Karan Singh</t>
  </si>
  <si>
    <t>W0005176</t>
  </si>
  <si>
    <t>GCC3097</t>
  </si>
  <si>
    <t>Aman Singh</t>
  </si>
  <si>
    <t>W0004339</t>
  </si>
  <si>
    <t>GCC3099</t>
  </si>
  <si>
    <t>Sowmya Akula</t>
  </si>
  <si>
    <t>W0004340</t>
  </si>
  <si>
    <t>GCC3100</t>
  </si>
  <si>
    <t>Fatima Aqeela</t>
  </si>
  <si>
    <t>W0004989</t>
  </si>
  <si>
    <t>GCC3108</t>
  </si>
  <si>
    <t>Sai Vineeth Kola</t>
  </si>
  <si>
    <t>W0004341</t>
  </si>
  <si>
    <t>GCC3114</t>
  </si>
  <si>
    <t>Krishna Chaitanya Deevi</t>
  </si>
  <si>
    <t>W0004342</t>
  </si>
  <si>
    <t>GCC3116</t>
  </si>
  <si>
    <t>Beesam Pradeep Reddy</t>
  </si>
  <si>
    <t>W0005344</t>
  </si>
  <si>
    <t>GCC3117</t>
  </si>
  <si>
    <t>Daisy Fernandes</t>
  </si>
  <si>
    <t>E1540_OFFSH</t>
  </si>
  <si>
    <t>W0005345</t>
  </si>
  <si>
    <t>GCC3125</t>
  </si>
  <si>
    <t>Mohammad Ruth</t>
  </si>
  <si>
    <t>W0005177</t>
  </si>
  <si>
    <t>GCC3126</t>
  </si>
  <si>
    <t>Sofia Anthony</t>
  </si>
  <si>
    <t>W0004343</t>
  </si>
  <si>
    <t>GCC3128</t>
  </si>
  <si>
    <t>Jasmine Singh</t>
  </si>
  <si>
    <t>W0004990</t>
  </si>
  <si>
    <t>GCC3129</t>
  </si>
  <si>
    <t>Radhika Mateti</t>
  </si>
  <si>
    <t>W0004344</t>
  </si>
  <si>
    <t>GCC3130</t>
  </si>
  <si>
    <t>Lokesh Agarwal</t>
  </si>
  <si>
    <t>W0004345</t>
  </si>
  <si>
    <t>GCC3140</t>
  </si>
  <si>
    <t>Sahithya Kumar Vamaravalli</t>
  </si>
  <si>
    <t>W0004346</t>
  </si>
  <si>
    <t>GCC3141</t>
  </si>
  <si>
    <t>Rajashree Jena</t>
  </si>
  <si>
    <t>W0005346</t>
  </si>
  <si>
    <t>GCC3144</t>
  </si>
  <si>
    <t>Divya Bollepally</t>
  </si>
  <si>
    <t>W0004991</t>
  </si>
  <si>
    <t>GCC3145</t>
  </si>
  <si>
    <t>Pragna Gaddala</t>
  </si>
  <si>
    <t>Business Improvement</t>
  </si>
  <si>
    <t>W0004347</t>
  </si>
  <si>
    <t>GCC3146</t>
  </si>
  <si>
    <t>Vidya Venkateshan</t>
  </si>
  <si>
    <t>W0004348</t>
  </si>
  <si>
    <t>GCC3148</t>
  </si>
  <si>
    <t>Ujwal Reyya</t>
  </si>
  <si>
    <t>Digital Netherlands</t>
  </si>
  <si>
    <t>Randstad Digital Netherlands BV</t>
  </si>
  <si>
    <t>300 0197</t>
  </si>
  <si>
    <t>RG30001393</t>
  </si>
  <si>
    <t>Randstad Digital Netherlands</t>
  </si>
  <si>
    <t>RGCC RD talent</t>
  </si>
  <si>
    <t>W0004349</t>
  </si>
  <si>
    <t>GCC3149</t>
  </si>
  <si>
    <t>Chigullapally Srisha</t>
  </si>
  <si>
    <t>W0004350</t>
  </si>
  <si>
    <t>GCC3151</t>
  </si>
  <si>
    <t>Suraj Kumar Pathakala</t>
  </si>
  <si>
    <t>W0004351</t>
  </si>
  <si>
    <t>GCC3152</t>
  </si>
  <si>
    <t>Dontagowni Sai Deep</t>
  </si>
  <si>
    <t>W0004352</t>
  </si>
  <si>
    <t>GCC3154</t>
  </si>
  <si>
    <t>Saransh Mehta</t>
  </si>
  <si>
    <t>W0004992</t>
  </si>
  <si>
    <t>GCC3155</t>
  </si>
  <si>
    <t>JONATHAN PAUL KROTHA VIDYASAGAR</t>
  </si>
  <si>
    <t>PTS UK CD</t>
  </si>
  <si>
    <t>W0004353</t>
  </si>
  <si>
    <t>GCC3160</t>
  </si>
  <si>
    <t>Adarsh Pobbati</t>
  </si>
  <si>
    <t>W0005347</t>
  </si>
  <si>
    <t>GCC3161</t>
  </si>
  <si>
    <t>V Rachel Rachel Sarika</t>
  </si>
  <si>
    <t>W0004354</t>
  </si>
  <si>
    <t>GCC3164</t>
  </si>
  <si>
    <t>Manohar Illandula</t>
  </si>
  <si>
    <t>W0004355</t>
  </si>
  <si>
    <t>GCC3165</t>
  </si>
  <si>
    <t>Anthony Srikanth</t>
  </si>
  <si>
    <t>W0004993</t>
  </si>
  <si>
    <t>GCC3170</t>
  </si>
  <si>
    <t>Ojha Harish</t>
  </si>
  <si>
    <t>W0004356</t>
  </si>
  <si>
    <t>GCC3171</t>
  </si>
  <si>
    <t>Ramya Talichetty</t>
  </si>
  <si>
    <t>W0004994</t>
  </si>
  <si>
    <t>GCC3176</t>
  </si>
  <si>
    <t>J Martin</t>
  </si>
  <si>
    <t>W0004357</t>
  </si>
  <si>
    <t>GCC3177</t>
  </si>
  <si>
    <t>Keerthija Yalamanchili</t>
  </si>
  <si>
    <t>W0004358</t>
  </si>
  <si>
    <t>GCC3178</t>
  </si>
  <si>
    <t>M Kiran Kumar</t>
  </si>
  <si>
    <t>W0004359</t>
  </si>
  <si>
    <t>GCC3180</t>
  </si>
  <si>
    <t>Vuppugalla Narendar</t>
  </si>
  <si>
    <t>W0005178</t>
  </si>
  <si>
    <t>GCC3181</t>
  </si>
  <si>
    <t>Raviteja Pattapu</t>
  </si>
  <si>
    <t>W0004995</t>
  </si>
  <si>
    <t>GCC3183</t>
  </si>
  <si>
    <t>Mounika Sandrani</t>
  </si>
  <si>
    <t>W0004360</t>
  </si>
  <si>
    <t>GCC3184</t>
  </si>
  <si>
    <t>Joseph Joby N</t>
  </si>
  <si>
    <t>W0004361</t>
  </si>
  <si>
    <t>GCC3185</t>
  </si>
  <si>
    <t>Raghavi Muthyam</t>
  </si>
  <si>
    <t>W0004996</t>
  </si>
  <si>
    <t>GCC3188</t>
  </si>
  <si>
    <t>Pavan Sharath Challagali</t>
  </si>
  <si>
    <t>W0005179</t>
  </si>
  <si>
    <t>GCC3189</t>
  </si>
  <si>
    <t>Satyavarapu Hari Kiran</t>
  </si>
  <si>
    <t>W0005180</t>
  </si>
  <si>
    <t>GCC3190</t>
  </si>
  <si>
    <t>Rajeev Kumar Patra</t>
  </si>
  <si>
    <t>W0004362</t>
  </si>
  <si>
    <t>GCC3192</t>
  </si>
  <si>
    <t>Vaishnavi Chandi</t>
  </si>
  <si>
    <t>S1002_OFFSH</t>
  </si>
  <si>
    <t>W0004997</t>
  </si>
  <si>
    <t>GCC3195</t>
  </si>
  <si>
    <t>Bondili Hemanth Kumar Singh</t>
  </si>
  <si>
    <t>W0004998</t>
  </si>
  <si>
    <t>GCC3196</t>
  </si>
  <si>
    <t>Pravallika Sajja</t>
  </si>
  <si>
    <t>W0004363</t>
  </si>
  <si>
    <t>GCC3198</t>
  </si>
  <si>
    <t>Prasad Shrikant Raikwad</t>
  </si>
  <si>
    <t>W0005181</t>
  </si>
  <si>
    <t>GCC3200</t>
  </si>
  <si>
    <t>Pasala Vamshi</t>
  </si>
  <si>
    <t>W0004364</t>
  </si>
  <si>
    <t>GCC3203</t>
  </si>
  <si>
    <t>Mohammed Abrar</t>
  </si>
  <si>
    <t>W0004365</t>
  </si>
  <si>
    <t>GCC3204</t>
  </si>
  <si>
    <t>Mahipal Reddy Kalluri</t>
  </si>
  <si>
    <t>W0004999</t>
  </si>
  <si>
    <t>GCC3206</t>
  </si>
  <si>
    <t>Hima Rapeti</t>
  </si>
  <si>
    <t>OTS UK CD After Care</t>
  </si>
  <si>
    <t>W0004366</t>
  </si>
  <si>
    <t>GCC3207</t>
  </si>
  <si>
    <t>Kandukuri Aparna</t>
  </si>
  <si>
    <t>W0004367</t>
  </si>
  <si>
    <t>GCC3208</t>
  </si>
  <si>
    <t>vatturi Harshita</t>
  </si>
  <si>
    <t>W0004368</t>
  </si>
  <si>
    <t>GCC3210</t>
  </si>
  <si>
    <t>Harsh Chhabra</t>
  </si>
  <si>
    <t>W0004369</t>
  </si>
  <si>
    <t>GCC3211</t>
  </si>
  <si>
    <t>Santosh Pingali</t>
  </si>
  <si>
    <t>W0004370</t>
  </si>
  <si>
    <t>GCC3213</t>
  </si>
  <si>
    <t>Sumanth Chakka</t>
  </si>
  <si>
    <t>W0005348</t>
  </si>
  <si>
    <t>GCC3214</t>
  </si>
  <si>
    <t>Gongalla Arun Kumar</t>
  </si>
  <si>
    <t>W0005000</t>
  </si>
  <si>
    <t>GCC3215</t>
  </si>
  <si>
    <t>Prem Kumar Chilukuri</t>
  </si>
  <si>
    <t>W0005183</t>
  </si>
  <si>
    <t>GCC3216</t>
  </si>
  <si>
    <t>Patha Cuddapah Grace</t>
  </si>
  <si>
    <t>W0004371</t>
  </si>
  <si>
    <t>GCC3217</t>
  </si>
  <si>
    <t>Sunil Baswapuram</t>
  </si>
  <si>
    <t>W0004372</t>
  </si>
  <si>
    <t>GCC3218</t>
  </si>
  <si>
    <t>Siddhartha Koyalkar</t>
  </si>
  <si>
    <t>W0005349</t>
  </si>
  <si>
    <t>GCC3219</t>
  </si>
  <si>
    <t>Vilasagaram Naveena</t>
  </si>
  <si>
    <t>W0004373</t>
  </si>
  <si>
    <t>GCC3220</t>
  </si>
  <si>
    <t>Baggani Rajasekhar</t>
  </si>
  <si>
    <t>W0004374</t>
  </si>
  <si>
    <t>GCC3222</t>
  </si>
  <si>
    <t>Avinash Prathipati</t>
  </si>
  <si>
    <t>W0005001</t>
  </si>
  <si>
    <t>GCC3224</t>
  </si>
  <si>
    <t>Gaddam Mamatha</t>
  </si>
  <si>
    <t>W0005002</t>
  </si>
  <si>
    <t>GCC3226</t>
  </si>
  <si>
    <t>Ronak Arya</t>
  </si>
  <si>
    <t>Randstad Global IT Solutions BV</t>
  </si>
  <si>
    <t>W0005350</t>
  </si>
  <si>
    <t>GCC3228</t>
  </si>
  <si>
    <t>AMIT PAUL</t>
  </si>
  <si>
    <t>19420 50% + 19889 50%</t>
  </si>
  <si>
    <t>W0005003</t>
  </si>
  <si>
    <t>GCC3231</t>
  </si>
  <si>
    <t>Vijaya Nayak</t>
  </si>
  <si>
    <t>W0004375</t>
  </si>
  <si>
    <t>GCC3243</t>
  </si>
  <si>
    <t>Sakshi Mohadikar</t>
  </si>
  <si>
    <t>W0005004</t>
  </si>
  <si>
    <t>GCC3250</t>
  </si>
  <si>
    <t>M Sai Kishore</t>
  </si>
  <si>
    <t>W0005351</t>
  </si>
  <si>
    <t>GCC3251</t>
  </si>
  <si>
    <t>Eena Singh</t>
  </si>
  <si>
    <t>RGCC RP RCD</t>
  </si>
  <si>
    <t>W0005005</t>
  </si>
  <si>
    <t>GCC3255</t>
  </si>
  <si>
    <t>Gaurav Singh</t>
  </si>
  <si>
    <t>W0005184</t>
  </si>
  <si>
    <t>GCC3256</t>
  </si>
  <si>
    <t>Kotturi Sai Laxmi Narasimha Avinash</t>
  </si>
  <si>
    <t>W0004376</t>
  </si>
  <si>
    <t>GCC3257</t>
  </si>
  <si>
    <t>Mukesh Sagare</t>
  </si>
  <si>
    <t>W0004377</t>
  </si>
  <si>
    <t>GCC3258</t>
  </si>
  <si>
    <t>Vederey Shirisha</t>
  </si>
  <si>
    <t>W0004378</t>
  </si>
  <si>
    <t>GCC3260</t>
  </si>
  <si>
    <t>Mulgund Sneha</t>
  </si>
  <si>
    <t>W0004379</t>
  </si>
  <si>
    <t>GCC3261</t>
  </si>
  <si>
    <t>Naredla Rajasree Reddy</t>
  </si>
  <si>
    <t>W0004380</t>
  </si>
  <si>
    <t>GCC3262</t>
  </si>
  <si>
    <t>Mohammed Aslam</t>
  </si>
  <si>
    <t>W0004381</t>
  </si>
  <si>
    <t>GCC3263</t>
  </si>
  <si>
    <t>Dirisam Nikitha (On Leave)</t>
  </si>
  <si>
    <t>W0005006</t>
  </si>
  <si>
    <t>GCC3264</t>
  </si>
  <si>
    <t>Lalitha Kirthana D R</t>
  </si>
  <si>
    <t>W0005007</t>
  </si>
  <si>
    <t>GCC3269</t>
  </si>
  <si>
    <t>Rapolu Yeshaswine</t>
  </si>
  <si>
    <t>W0004382</t>
  </si>
  <si>
    <t>GCC3273</t>
  </si>
  <si>
    <t>Bakky Dileep</t>
  </si>
  <si>
    <t>W0004383</t>
  </si>
  <si>
    <t>GCC3274</t>
  </si>
  <si>
    <t>Piyush Sagdeo</t>
  </si>
  <si>
    <t>W0004384</t>
  </si>
  <si>
    <t>GCC3280</t>
  </si>
  <si>
    <t>Srihari Avvaru</t>
  </si>
  <si>
    <t>W0005352</t>
  </si>
  <si>
    <t>GCC3286</t>
  </si>
  <si>
    <t>Aaron Christopher</t>
  </si>
  <si>
    <t>E9000_OFFSH</t>
  </si>
  <si>
    <t>RGCC RUK Education</t>
  </si>
  <si>
    <t>W0004385</t>
  </si>
  <si>
    <t>GCC3287</t>
  </si>
  <si>
    <t>Deepika Tedla</t>
  </si>
  <si>
    <t>W0005353</t>
  </si>
  <si>
    <t>GCC3291</t>
  </si>
  <si>
    <t>Poorna Teja Vytla</t>
  </si>
  <si>
    <t>W0004386</t>
  </si>
  <si>
    <t>GCC3304</t>
  </si>
  <si>
    <t>Manoj Ghanathey</t>
  </si>
  <si>
    <t>W0004387</t>
  </si>
  <si>
    <t>GCC3305</t>
  </si>
  <si>
    <t>Charan Kumar T S</t>
  </si>
  <si>
    <t>W0004388</t>
  </si>
  <si>
    <t>GCC3306</t>
  </si>
  <si>
    <t>Ravi Dakshayani (On Leave)</t>
  </si>
  <si>
    <t>RGCC RUK Central Delivery</t>
  </si>
  <si>
    <t>W0005008</t>
  </si>
  <si>
    <t>GCC3307</t>
  </si>
  <si>
    <t>M Ankit Kumar</t>
  </si>
  <si>
    <t>W0005354</t>
  </si>
  <si>
    <t>GCC3323</t>
  </si>
  <si>
    <t>Shiva Kumar</t>
  </si>
  <si>
    <t>W0004390</t>
  </si>
  <si>
    <t>GCC3324</t>
  </si>
  <si>
    <t>Kalpana C</t>
  </si>
  <si>
    <t>W0004392</t>
  </si>
  <si>
    <t>GCC3335</t>
  </si>
  <si>
    <t>Ramya Patlolla</t>
  </si>
  <si>
    <t>W0004393</t>
  </si>
  <si>
    <t>GCC3337</t>
  </si>
  <si>
    <t>Heena Shaik</t>
  </si>
  <si>
    <t>W0005009</t>
  </si>
  <si>
    <t>GCC3338</t>
  </si>
  <si>
    <t>Enoch Lewis</t>
  </si>
  <si>
    <t>W0004394</t>
  </si>
  <si>
    <t>GCC3339</t>
  </si>
  <si>
    <t>Pooja Dubey</t>
  </si>
  <si>
    <t>W0005010</t>
  </si>
  <si>
    <t>GCC3340</t>
  </si>
  <si>
    <t>Jessica Verndet Jasawala</t>
  </si>
  <si>
    <t>E1360_OFFSH</t>
  </si>
  <si>
    <t>W0005011</t>
  </si>
  <si>
    <t>GCC3349</t>
  </si>
  <si>
    <t>Abhijith Mukundan</t>
  </si>
  <si>
    <t>W0004395</t>
  </si>
  <si>
    <t>GCC3355</t>
  </si>
  <si>
    <t>Shakeba Hashmat</t>
  </si>
  <si>
    <t>W0004396</t>
  </si>
  <si>
    <t>GCC3358</t>
  </si>
  <si>
    <t>Merlin .</t>
  </si>
  <si>
    <t>W0004397</t>
  </si>
  <si>
    <t>GCC3359</t>
  </si>
  <si>
    <t>Shiva Pathepuram</t>
  </si>
  <si>
    <t>W0004399</t>
  </si>
  <si>
    <t>GCC3362</t>
  </si>
  <si>
    <t>Suryavamshi Patil</t>
  </si>
  <si>
    <t>W0004400</t>
  </si>
  <si>
    <t>GCC3363</t>
  </si>
  <si>
    <t>Talari Prakash</t>
  </si>
  <si>
    <t>W0004401</t>
  </si>
  <si>
    <t>GCC3367</t>
  </si>
  <si>
    <t>Venkatrao Muvva</t>
  </si>
  <si>
    <t>W0004402</t>
  </si>
  <si>
    <t>GCC3369</t>
  </si>
  <si>
    <t>S Nalini</t>
  </si>
  <si>
    <t>W0004403</t>
  </si>
  <si>
    <t>GCC3373</t>
  </si>
  <si>
    <t>Jagadeesh Kuthati</t>
  </si>
  <si>
    <t>W0004404</t>
  </si>
  <si>
    <t>GCC3379</t>
  </si>
  <si>
    <t>A Mounika</t>
  </si>
  <si>
    <t>W0004405</t>
  </si>
  <si>
    <t>GCC3382</t>
  </si>
  <si>
    <t>Syed Hussain</t>
  </si>
  <si>
    <t>W0004406</t>
  </si>
  <si>
    <t>GCC3387</t>
  </si>
  <si>
    <t>Nicholas Richard</t>
  </si>
  <si>
    <t>W0004407</t>
  </si>
  <si>
    <t>GCC3394</t>
  </si>
  <si>
    <t>Doris Frank</t>
  </si>
  <si>
    <t>W0004408</t>
  </si>
  <si>
    <t>GCC3398</t>
  </si>
  <si>
    <t>Amar Maind</t>
  </si>
  <si>
    <t>W0005355</t>
  </si>
  <si>
    <t>GCC3400</t>
  </si>
  <si>
    <t>M Shashikanth</t>
  </si>
  <si>
    <t>W0004409</t>
  </si>
  <si>
    <t>GCC3401</t>
  </si>
  <si>
    <t>Saipriya Kovoor</t>
  </si>
  <si>
    <t>W0004410</t>
  </si>
  <si>
    <t>GCC3405</t>
  </si>
  <si>
    <t>Shaik Mubeena</t>
  </si>
  <si>
    <t>W0004411</t>
  </si>
  <si>
    <t>GCC3408</t>
  </si>
  <si>
    <t>Cinderella Massey</t>
  </si>
  <si>
    <t>W0005187</t>
  </si>
  <si>
    <t>GCC3411</t>
  </si>
  <si>
    <t>Karan Pardeshi</t>
  </si>
  <si>
    <t>W0004412</t>
  </si>
  <si>
    <t>GCC3412</t>
  </si>
  <si>
    <t>Kantha Kanchana</t>
  </si>
  <si>
    <t>W0004413</t>
  </si>
  <si>
    <t>GCC3416</t>
  </si>
  <si>
    <t>Sai Gummadi</t>
  </si>
  <si>
    <t>B5503_OFFSH</t>
  </si>
  <si>
    <t>W0004414</t>
  </si>
  <si>
    <t>GCC3419</t>
  </si>
  <si>
    <t>Jacquline Anthony</t>
  </si>
  <si>
    <t>W0004415</t>
  </si>
  <si>
    <t>GCC3423</t>
  </si>
  <si>
    <t>Shreya Sinha</t>
  </si>
  <si>
    <t>W0004416</t>
  </si>
  <si>
    <t>GCC3425</t>
  </si>
  <si>
    <t>D Komolika</t>
  </si>
  <si>
    <t>W0004417</t>
  </si>
  <si>
    <t>GCC3426</t>
  </si>
  <si>
    <t>Amulya Bandaru</t>
  </si>
  <si>
    <t>W0005356</t>
  </si>
  <si>
    <t>GCC3427</t>
  </si>
  <si>
    <t>Shalini Chauhan</t>
  </si>
  <si>
    <t>W0004418</t>
  </si>
  <si>
    <t>GCC3430</t>
  </si>
  <si>
    <t>Monica Chilal</t>
  </si>
  <si>
    <t>W0004419</t>
  </si>
  <si>
    <t>GCC3439</t>
  </si>
  <si>
    <t>Ashok Kumar Sunke</t>
  </si>
  <si>
    <t>W0005357</t>
  </si>
  <si>
    <t>GCC3448</t>
  </si>
  <si>
    <t>Rishab Baid</t>
  </si>
  <si>
    <t>W0005012</t>
  </si>
  <si>
    <t>GCC3450</t>
  </si>
  <si>
    <t>Rishab Jaiswal</t>
  </si>
  <si>
    <t>W0005358</t>
  </si>
  <si>
    <t>GCC3452</t>
  </si>
  <si>
    <t>Syed Nazer</t>
  </si>
  <si>
    <t>RGCC RT RCD</t>
  </si>
  <si>
    <t>W0004420</t>
  </si>
  <si>
    <t>GCC3456</t>
  </si>
  <si>
    <t>Sarwat Bala</t>
  </si>
  <si>
    <t>W0004421</t>
  </si>
  <si>
    <t>GCC3457</t>
  </si>
  <si>
    <t>Naga Navya Shree Vadlamudi</t>
  </si>
  <si>
    <t>W0005188</t>
  </si>
  <si>
    <t>GCC3458</t>
  </si>
  <si>
    <t>Sathya Sravani Gurazala</t>
  </si>
  <si>
    <t>W0004422</t>
  </si>
  <si>
    <t>GCC3461</t>
  </si>
  <si>
    <t>Shaik Saifulla</t>
  </si>
  <si>
    <t>W0004423</t>
  </si>
  <si>
    <t>GCC3464</t>
  </si>
  <si>
    <t>M A Acharya</t>
  </si>
  <si>
    <t>W0004424</t>
  </si>
  <si>
    <t>GCC3465</t>
  </si>
  <si>
    <t>Marshal Anthony</t>
  </si>
  <si>
    <t>W0004425</t>
  </si>
  <si>
    <t>GCC3466</t>
  </si>
  <si>
    <t>Afreen sultana</t>
  </si>
  <si>
    <t>P0027_OFFSH</t>
  </si>
  <si>
    <t>W0004426</t>
  </si>
  <si>
    <t>GCC3467</t>
  </si>
  <si>
    <t>J Sherlin</t>
  </si>
  <si>
    <t>W0005189</t>
  </si>
  <si>
    <t>GCC3470</t>
  </si>
  <si>
    <t>Ravi Soni</t>
  </si>
  <si>
    <t>IN - Chennai_Pycrofts Garden Rd</t>
  </si>
  <si>
    <t>RIPL</t>
  </si>
  <si>
    <t>Randstad India Private Limited</t>
  </si>
  <si>
    <t>RG30001394</t>
  </si>
  <si>
    <t>W0004427</t>
  </si>
  <si>
    <t>GCC3471</t>
  </si>
  <si>
    <t>Khushboo Pandey</t>
  </si>
  <si>
    <t>W0004429</t>
  </si>
  <si>
    <t>GCC3474</t>
  </si>
  <si>
    <t>Vemulapalli Gopi Kishore</t>
  </si>
  <si>
    <t>W0005014</t>
  </si>
  <si>
    <t>GCC3478</t>
  </si>
  <si>
    <t>Mohammed Ahmed</t>
  </si>
  <si>
    <t>W0004430</t>
  </si>
  <si>
    <t>GCC3487</t>
  </si>
  <si>
    <t>Rahul Jain</t>
  </si>
  <si>
    <t>W0005190</t>
  </si>
  <si>
    <t>GCC3491</t>
  </si>
  <si>
    <t>Bommali Sravya</t>
  </si>
  <si>
    <t>W0004431</t>
  </si>
  <si>
    <t>GCC3493</t>
  </si>
  <si>
    <t>Tejaswini Shendge</t>
  </si>
  <si>
    <t>P0037_OFFSH</t>
  </si>
  <si>
    <t>W0005015</t>
  </si>
  <si>
    <t>GCC3496</t>
  </si>
  <si>
    <t>Shiva Gautam</t>
  </si>
  <si>
    <t>W0004432</t>
  </si>
  <si>
    <t>GCC3501</t>
  </si>
  <si>
    <t>Shabana Shabana</t>
  </si>
  <si>
    <t>W0005191</t>
  </si>
  <si>
    <t>GCC3503</t>
  </si>
  <si>
    <t>Gumpale Yamuna</t>
  </si>
  <si>
    <t>W0004433</t>
  </si>
  <si>
    <t>GCC3508</t>
  </si>
  <si>
    <t>Reema Sinha</t>
  </si>
  <si>
    <t>RDTC India</t>
  </si>
  <si>
    <t>Randstad Digital Talent center</t>
  </si>
  <si>
    <t>RG30001395</t>
  </si>
  <si>
    <t>W0004434</t>
  </si>
  <si>
    <t>GCC3512</t>
  </si>
  <si>
    <t>Kommu Manoj Kumar</t>
  </si>
  <si>
    <t>W0005016</t>
  </si>
  <si>
    <t>GCC3515</t>
  </si>
  <si>
    <t>Komal Sharma</t>
  </si>
  <si>
    <t>W0005192</t>
  </si>
  <si>
    <t>GCC3519</t>
  </si>
  <si>
    <t>N Divya Karuna</t>
  </si>
  <si>
    <t>Tempo Netherlands 5</t>
  </si>
  <si>
    <t>RG30001396</t>
  </si>
  <si>
    <t>W0005017</t>
  </si>
  <si>
    <t>GCC3520</t>
  </si>
  <si>
    <t>Mohd Arshad</t>
  </si>
  <si>
    <t>E1140_OFFSH</t>
  </si>
  <si>
    <t>W0004436</t>
  </si>
  <si>
    <t>GCC3526</t>
  </si>
  <si>
    <t>Manga Surya Venkata Sai Kaushik</t>
  </si>
  <si>
    <t>W0004437</t>
  </si>
  <si>
    <t>GCC3530</t>
  </si>
  <si>
    <t>Sharan Hakkay</t>
  </si>
  <si>
    <t>W0005359</t>
  </si>
  <si>
    <t>GCC3536</t>
  </si>
  <si>
    <t>Simran Jangid</t>
  </si>
  <si>
    <t>W0005018</t>
  </si>
  <si>
    <t>GCC3550</t>
  </si>
  <si>
    <t>Shalini Bandaru</t>
  </si>
  <si>
    <t>RGCC Randstad IT Global</t>
  </si>
  <si>
    <t>W0004438</t>
  </si>
  <si>
    <t>GCC3551</t>
  </si>
  <si>
    <t>Varun Vadithay</t>
  </si>
  <si>
    <t>W0004439</t>
  </si>
  <si>
    <t>GCC3557</t>
  </si>
  <si>
    <t>Megha Nimmaturi</t>
  </si>
  <si>
    <t>W0005193</t>
  </si>
  <si>
    <t>GCC3558</t>
  </si>
  <si>
    <t>Chikkonti Gopi Krishna</t>
  </si>
  <si>
    <t>W0005019</t>
  </si>
  <si>
    <t>GCC3583</t>
  </si>
  <si>
    <t>M Supriya</t>
  </si>
  <si>
    <t>W0004441</t>
  </si>
  <si>
    <t>GCC3584</t>
  </si>
  <si>
    <t>Rohit Basa</t>
  </si>
  <si>
    <t>W0004442</t>
  </si>
  <si>
    <t>GCC3589</t>
  </si>
  <si>
    <t>Vahini Joseph Raj</t>
  </si>
  <si>
    <t>W0005360</t>
  </si>
  <si>
    <t>GCC3591</t>
  </si>
  <si>
    <t>HARINI MEENAKSHI SANAGALA</t>
  </si>
  <si>
    <t>PTS CDN RIS</t>
  </si>
  <si>
    <t>W0004443</t>
  </si>
  <si>
    <t>GCC3593</t>
  </si>
  <si>
    <t>Bandari Varnitha Cladious</t>
  </si>
  <si>
    <t>W0004444</t>
  </si>
  <si>
    <t>GCC3598</t>
  </si>
  <si>
    <t>Susama Sahu (On Leave)</t>
  </si>
  <si>
    <t>W0004445</t>
  </si>
  <si>
    <t>GCC3632</t>
  </si>
  <si>
    <t>Divya Kadali</t>
  </si>
  <si>
    <t>W0004446</t>
  </si>
  <si>
    <t>GCC3633</t>
  </si>
  <si>
    <t>Nitin Prashant</t>
  </si>
  <si>
    <t>W0004447</t>
  </si>
  <si>
    <t>GCC3634</t>
  </si>
  <si>
    <t>Kalikivayi Mounika</t>
  </si>
  <si>
    <t>W0004448</t>
  </si>
  <si>
    <t>GCC3635</t>
  </si>
  <si>
    <t>Yashwant Jada</t>
  </si>
  <si>
    <t>W0004449</t>
  </si>
  <si>
    <t>GCC3636</t>
  </si>
  <si>
    <t>Chamanthi Vishal Kumar</t>
  </si>
  <si>
    <t>W0005361</t>
  </si>
  <si>
    <t>GCC3663</t>
  </si>
  <si>
    <t>Namratha Misra</t>
  </si>
  <si>
    <t>W0004451</t>
  </si>
  <si>
    <t>GCC3671</t>
  </si>
  <si>
    <t>Sowmya Chandana Chintamalla Revathi</t>
  </si>
  <si>
    <t>W0005021</t>
  </si>
  <si>
    <t>GCC3674</t>
  </si>
  <si>
    <t>Radheshyam Prasad</t>
  </si>
  <si>
    <t>W0004452</t>
  </si>
  <si>
    <t>GCC3676</t>
  </si>
  <si>
    <t>Naveen Panwar</t>
  </si>
  <si>
    <t>RSR Global</t>
  </si>
  <si>
    <t>W0005362</t>
  </si>
  <si>
    <t>GCC3688</t>
  </si>
  <si>
    <t>Harshita Agarwal</t>
  </si>
  <si>
    <t>W0004453</t>
  </si>
  <si>
    <t>GCC3689</t>
  </si>
  <si>
    <t>Kritika Rastogi</t>
  </si>
  <si>
    <t>W0004454</t>
  </si>
  <si>
    <t>GCC3690</t>
  </si>
  <si>
    <t>Priyanka Chenchaiah</t>
  </si>
  <si>
    <t>W0004455</t>
  </si>
  <si>
    <t>GCC3691</t>
  </si>
  <si>
    <t>Kaipa Lahari</t>
  </si>
  <si>
    <t>W0004456</t>
  </si>
  <si>
    <t>GCC3708</t>
  </si>
  <si>
    <t>Amrita Barua</t>
  </si>
  <si>
    <t>W0004457</t>
  </si>
  <si>
    <t>GCC3729</t>
  </si>
  <si>
    <t>Ananthula Sandheep</t>
  </si>
  <si>
    <t>W0004458</t>
  </si>
  <si>
    <t>GCC3731</t>
  </si>
  <si>
    <t>Murali Vangipuram</t>
  </si>
  <si>
    <t>W0004460</t>
  </si>
  <si>
    <t>GCC3742</t>
  </si>
  <si>
    <t>Sri Neetha Peddichetty</t>
  </si>
  <si>
    <t>W0005363</t>
  </si>
  <si>
    <t>GCC3754</t>
  </si>
  <si>
    <t>Ankur Tandon</t>
  </si>
  <si>
    <t>W0005364</t>
  </si>
  <si>
    <t>GCC3771</t>
  </si>
  <si>
    <t>Prachi Appasaheb Vagyani</t>
  </si>
  <si>
    <t>W0005022</t>
  </si>
  <si>
    <t>GCC3773</t>
  </si>
  <si>
    <t>Goutham Ravi</t>
  </si>
  <si>
    <t>S1005_OFFSH</t>
  </si>
  <si>
    <t>OTS UK CD</t>
  </si>
  <si>
    <t>W0004461</t>
  </si>
  <si>
    <t>GCC3777</t>
  </si>
  <si>
    <t>P Rohit Yadav</t>
  </si>
  <si>
    <t>W0005195</t>
  </si>
  <si>
    <t>GCC3780</t>
  </si>
  <si>
    <t>Mohammed Ali</t>
  </si>
  <si>
    <t>W0004462</t>
  </si>
  <si>
    <t>GCC3789</t>
  </si>
  <si>
    <t>Shiva Raghunath Tatta</t>
  </si>
  <si>
    <t>W0004463</t>
  </si>
  <si>
    <t>GCC3792</t>
  </si>
  <si>
    <t>Divya Bagh</t>
  </si>
  <si>
    <t>W0004464</t>
  </si>
  <si>
    <t>GCC3795</t>
  </si>
  <si>
    <t>Renuka Gour</t>
  </si>
  <si>
    <t>W0004465</t>
  </si>
  <si>
    <t>GCC3800</t>
  </si>
  <si>
    <t>Mettu Manisha</t>
  </si>
  <si>
    <t>W0005196</t>
  </si>
  <si>
    <t>GCC3827</t>
  </si>
  <si>
    <t>Thyata Madhurakshi</t>
  </si>
  <si>
    <t>W0004467</t>
  </si>
  <si>
    <t>GCC3828</t>
  </si>
  <si>
    <t>Ram Saran Reddy Lingala</t>
  </si>
  <si>
    <t>W0004468</t>
  </si>
  <si>
    <t>GCC3839</t>
  </si>
  <si>
    <t>Cheeli Aparna</t>
  </si>
  <si>
    <t>W0004469</t>
  </si>
  <si>
    <t>GCC3841</t>
  </si>
  <si>
    <t>Gali Venkata Sai Preethi</t>
  </si>
  <si>
    <t>W0004470</t>
  </si>
  <si>
    <t>GCC3851</t>
  </si>
  <si>
    <t>Rajneesh Shukla</t>
  </si>
  <si>
    <t>RGCC Digital</t>
  </si>
  <si>
    <t>W0004471</t>
  </si>
  <si>
    <t>GCC3852</t>
  </si>
  <si>
    <t>Chandana Tunkimetla</t>
  </si>
  <si>
    <t>W0004472</t>
  </si>
  <si>
    <t>GCC3855</t>
  </si>
  <si>
    <t>Shreyas Vijay Nambiar</t>
  </si>
  <si>
    <t>W0004473</t>
  </si>
  <si>
    <t>GCC3857</t>
  </si>
  <si>
    <t>Sai Swathi Sri Mallem</t>
  </si>
  <si>
    <t>W0004474</t>
  </si>
  <si>
    <t>GCC3859</t>
  </si>
  <si>
    <t>Manneru Manjari</t>
  </si>
  <si>
    <t>RGCC SSC</t>
  </si>
  <si>
    <t>W0004475</t>
  </si>
  <si>
    <t>GCC3860</t>
  </si>
  <si>
    <t>Samanthpudi Alekhya</t>
  </si>
  <si>
    <t>W0005023</t>
  </si>
  <si>
    <t>GCC3885</t>
  </si>
  <si>
    <t>Argula Rekha</t>
  </si>
  <si>
    <t>Reward</t>
  </si>
  <si>
    <t>W0004476</t>
  </si>
  <si>
    <t>GCC3944</t>
  </si>
  <si>
    <t>Chandana Vidiyala</t>
  </si>
  <si>
    <t>W0005197</t>
  </si>
  <si>
    <t>GCC3972</t>
  </si>
  <si>
    <t>Mohammad Asif</t>
  </si>
  <si>
    <t>W0004477</t>
  </si>
  <si>
    <t>GCC3974</t>
  </si>
  <si>
    <t>Rupali Singh</t>
  </si>
  <si>
    <t>W0004478</t>
  </si>
  <si>
    <t>GCC3978</t>
  </si>
  <si>
    <t>Ajinkya Manathkar</t>
  </si>
  <si>
    <t>Marketing Capability Center</t>
  </si>
  <si>
    <t>Ipsita Debnath</t>
  </si>
  <si>
    <t>Field marketing</t>
  </si>
  <si>
    <t>Graphic Design</t>
  </si>
  <si>
    <t>Mrkt</t>
  </si>
  <si>
    <t>W0004479</t>
  </si>
  <si>
    <t>GCC3980</t>
  </si>
  <si>
    <t>Belide Soundarya (On Leave)</t>
  </si>
  <si>
    <t>W0005365</t>
  </si>
  <si>
    <t>GCC3995</t>
  </si>
  <si>
    <t>Varun Kumar Cheerala</t>
  </si>
  <si>
    <t>W0004480</t>
  </si>
  <si>
    <t>GCC3996</t>
  </si>
  <si>
    <t>Sai Kumar Vemuru</t>
  </si>
  <si>
    <t>Risk Mgmt - Safety</t>
  </si>
  <si>
    <t>W0004481</t>
  </si>
  <si>
    <t>GCC4011</t>
  </si>
  <si>
    <t>Priyanka Damera</t>
  </si>
  <si>
    <t>W0004482</t>
  </si>
  <si>
    <t>GCC4012</t>
  </si>
  <si>
    <t>Narayan Gauda</t>
  </si>
  <si>
    <t>W0004483</t>
  </si>
  <si>
    <t>GCC4022</t>
  </si>
  <si>
    <t>Suchitra Sagaram</t>
  </si>
  <si>
    <t>W0004484</t>
  </si>
  <si>
    <t>W0005366</t>
  </si>
  <si>
    <t>GCC4029</t>
  </si>
  <si>
    <t>Smitha Kadari</t>
  </si>
  <si>
    <t>W0004485</t>
  </si>
  <si>
    <t>GCC4036</t>
  </si>
  <si>
    <t>Ramagiri Shashank</t>
  </si>
  <si>
    <t>W0005367</t>
  </si>
  <si>
    <t>GCC4039</t>
  </si>
  <si>
    <t>Sai Kalburge</t>
  </si>
  <si>
    <t>W0004486</t>
  </si>
  <si>
    <t>GCC4043</t>
  </si>
  <si>
    <t>Martina Jennifer</t>
  </si>
  <si>
    <t>W0005198</t>
  </si>
  <si>
    <t>GCC4044</t>
  </si>
  <si>
    <t>M Ranjeet Kumar</t>
  </si>
  <si>
    <t>W0004487</t>
  </si>
  <si>
    <t>GCC4048</t>
  </si>
  <si>
    <t>Avinash Kumar Jaiswal</t>
  </si>
  <si>
    <t>W0005024</t>
  </si>
  <si>
    <t>GCC4050</t>
  </si>
  <si>
    <t>Priyanka Meyur Tulasi</t>
  </si>
  <si>
    <t>W0005025</t>
  </si>
  <si>
    <t>GCC4052</t>
  </si>
  <si>
    <t>Abhishek Prasad</t>
  </si>
  <si>
    <t>W0004489</t>
  </si>
  <si>
    <t>GCC4067</t>
  </si>
  <si>
    <t>Sai Sandhya Gopaluni</t>
  </si>
  <si>
    <t>W0004490</t>
  </si>
  <si>
    <t>GCC4085</t>
  </si>
  <si>
    <t>Ruchitha Kusuma</t>
  </si>
  <si>
    <t>W0005368</t>
  </si>
  <si>
    <t>GCC4094</t>
  </si>
  <si>
    <t>Vyshali Gudeyv</t>
  </si>
  <si>
    <t>W0005369</t>
  </si>
  <si>
    <t>GCC4096</t>
  </si>
  <si>
    <t>Prarit Garodia</t>
  </si>
  <si>
    <t>W0004491</t>
  </si>
  <si>
    <t>GCC4097</t>
  </si>
  <si>
    <t>Sandeep Kumar Akunooru</t>
  </si>
  <si>
    <t>W0005370</t>
  </si>
  <si>
    <t>GCC4099</t>
  </si>
  <si>
    <t>Biswabrata Jana</t>
  </si>
  <si>
    <t>W0005026</t>
  </si>
  <si>
    <t>GCC4102</t>
  </si>
  <si>
    <t>Sai Venkata Satya Dev Palla</t>
  </si>
  <si>
    <t>W0004492</t>
  </si>
  <si>
    <t>GCC4104</t>
  </si>
  <si>
    <t>Gayatri Jerry</t>
  </si>
  <si>
    <t>W0005027</t>
  </si>
  <si>
    <t>GCC4126</t>
  </si>
  <si>
    <t>Abhay Kumar</t>
  </si>
  <si>
    <t>W0004493</t>
  </si>
  <si>
    <t>GCC4128</t>
  </si>
  <si>
    <t>Sai Krishna Reddy Aouthu</t>
  </si>
  <si>
    <t>W0004494</t>
  </si>
  <si>
    <t>GCC4139</t>
  </si>
  <si>
    <t>Nidhi Sukumaran</t>
  </si>
  <si>
    <t>W0005199</t>
  </si>
  <si>
    <t>GCC4143</t>
  </si>
  <si>
    <t>M Mounika</t>
  </si>
  <si>
    <t>W0005028</t>
  </si>
  <si>
    <t>GCC4145</t>
  </si>
  <si>
    <t>Markani Sai Siva Kumar</t>
  </si>
  <si>
    <t>RGCC HR</t>
  </si>
  <si>
    <t>W0004495</t>
  </si>
  <si>
    <t>GCC4146</t>
  </si>
  <si>
    <t>Swetha D</t>
  </si>
  <si>
    <t>W0004496</t>
  </si>
  <si>
    <t>GCC4147</t>
  </si>
  <si>
    <t>Bond Hanorah</t>
  </si>
  <si>
    <t>35856 33.33% + 35809 33.33% + 35071 33.34%</t>
  </si>
  <si>
    <t>W0004497</t>
  </si>
  <si>
    <t>GCC4148</t>
  </si>
  <si>
    <t>Vaishnavi Gunukuntla</t>
  </si>
  <si>
    <t>W0005371</t>
  </si>
  <si>
    <t>GCC4151</t>
  </si>
  <si>
    <t>T Bhavani</t>
  </si>
  <si>
    <t>W0004498</t>
  </si>
  <si>
    <t>GCC4162</t>
  </si>
  <si>
    <t>Abdul Junaid</t>
  </si>
  <si>
    <t>W0004499</t>
  </si>
  <si>
    <t>GCC4163</t>
  </si>
  <si>
    <t>sindhuri Kancharla</t>
  </si>
  <si>
    <t>W0004500</t>
  </si>
  <si>
    <t>GCC4164</t>
  </si>
  <si>
    <t>Imran Goodusab</t>
  </si>
  <si>
    <t>W0004501</t>
  </si>
  <si>
    <t>GCC4166</t>
  </si>
  <si>
    <t>Yasaswini Thota</t>
  </si>
  <si>
    <t>W0005200</t>
  </si>
  <si>
    <t>GCC4167</t>
  </si>
  <si>
    <t>Ishwarya Madhuri Saladi</t>
  </si>
  <si>
    <t>W0004502</t>
  </si>
  <si>
    <t>GCC4168</t>
  </si>
  <si>
    <t>yamiine kondapalli</t>
  </si>
  <si>
    <t>W0005029</t>
  </si>
  <si>
    <t>GCC4169</t>
  </si>
  <si>
    <t>Dinesh Durga Kalyan Pitani</t>
  </si>
  <si>
    <t>W0005201</t>
  </si>
  <si>
    <t>GCC4170</t>
  </si>
  <si>
    <t>Talluri Shravya</t>
  </si>
  <si>
    <t>W0004503</t>
  </si>
  <si>
    <t>GCC4184</t>
  </si>
  <si>
    <t>Puja Kumari</t>
  </si>
  <si>
    <t>W0004504</t>
  </si>
  <si>
    <t>GCC4185</t>
  </si>
  <si>
    <t>Sravani Goka</t>
  </si>
  <si>
    <t>Project Office</t>
  </si>
  <si>
    <t>W0004505</t>
  </si>
  <si>
    <t>GCC4186</t>
  </si>
  <si>
    <t>Rakesh Pulmati</t>
  </si>
  <si>
    <t>W0005372</t>
  </si>
  <si>
    <t>GCC4187</t>
  </si>
  <si>
    <t>Prabhakar Kamavaramu</t>
  </si>
  <si>
    <t>Randstad NV</t>
  </si>
  <si>
    <t>W0005030</t>
  </si>
  <si>
    <t>GCC4197</t>
  </si>
  <si>
    <t>Prashant Panthi</t>
  </si>
  <si>
    <t>W0004506</t>
  </si>
  <si>
    <t>GCC4199</t>
  </si>
  <si>
    <t>Sarojini Tripathy</t>
  </si>
  <si>
    <t>W0005202</t>
  </si>
  <si>
    <t>GCC4208</t>
  </si>
  <si>
    <t>Shilpa Arra</t>
  </si>
  <si>
    <t>W0004507</t>
  </si>
  <si>
    <t>GCC4215</t>
  </si>
  <si>
    <t>Rahman Iliyas Mohd</t>
  </si>
  <si>
    <t>W0004508</t>
  </si>
  <si>
    <t>GCC4216</t>
  </si>
  <si>
    <t>Divya Sanjeeva</t>
  </si>
  <si>
    <t>W0004509</t>
  </si>
  <si>
    <t>GCC4244</t>
  </si>
  <si>
    <t>Sunil Kumar Manne</t>
  </si>
  <si>
    <t>W0004510</t>
  </si>
  <si>
    <t>GCC4246</t>
  </si>
  <si>
    <t>Ramaa Deepthi Gandikota</t>
  </si>
  <si>
    <t>Supplier support and Admin</t>
  </si>
  <si>
    <t>W0005031</t>
  </si>
  <si>
    <t>GCC4251</t>
  </si>
  <si>
    <t>Kasani Sai Tejaswi</t>
  </si>
  <si>
    <t>W0004512</t>
  </si>
  <si>
    <t>GCC4256</t>
  </si>
  <si>
    <t>Jayanthi kuluru</t>
  </si>
  <si>
    <t>W0004513</t>
  </si>
  <si>
    <t>GCC4258</t>
  </si>
  <si>
    <t>Kommana Neha</t>
  </si>
  <si>
    <t>W0005032</t>
  </si>
  <si>
    <t>GCC4259</t>
  </si>
  <si>
    <t>PEDDI Anish Kumar Reddy</t>
  </si>
  <si>
    <t>IT Security</t>
  </si>
  <si>
    <t>W0004514</t>
  </si>
  <si>
    <t>GCC4261</t>
  </si>
  <si>
    <t>Eshwar Sanga</t>
  </si>
  <si>
    <t>W0004515</t>
  </si>
  <si>
    <t>GCC4263</t>
  </si>
  <si>
    <t>Kumar Abhishek</t>
  </si>
  <si>
    <t>W0004516</t>
  </si>
  <si>
    <t>GCC4269</t>
  </si>
  <si>
    <t>Pankaj Kolhe</t>
  </si>
  <si>
    <t>W0005203</t>
  </si>
  <si>
    <t>GCC4270</t>
  </si>
  <si>
    <t>Sandhya Sharma</t>
  </si>
  <si>
    <t>RGCC RT West</t>
  </si>
  <si>
    <t>W0004517</t>
  </si>
  <si>
    <t>GCC4271</t>
  </si>
  <si>
    <t>Amit Agarwal</t>
  </si>
  <si>
    <t>W0005204</t>
  </si>
  <si>
    <t>GCC4272</t>
  </si>
  <si>
    <t>Poonam Sharma</t>
  </si>
  <si>
    <t>W0005033</t>
  </si>
  <si>
    <t>GCC4273</t>
  </si>
  <si>
    <t>Arepalli Sampath Kumar</t>
  </si>
  <si>
    <t>W0005034</t>
  </si>
  <si>
    <t>GCC4302</t>
  </si>
  <si>
    <t>Manoj Kamaraj</t>
  </si>
  <si>
    <t>W0004518</t>
  </si>
  <si>
    <t>GCC4304</t>
  </si>
  <si>
    <t>George Alexander</t>
  </si>
  <si>
    <t>W0004519</t>
  </si>
  <si>
    <t>GCC4308</t>
  </si>
  <si>
    <t>Manoj Rao Gaddale</t>
  </si>
  <si>
    <t>W0004520</t>
  </si>
  <si>
    <t>GCC4336</t>
  </si>
  <si>
    <t>L V Sneha</t>
  </si>
  <si>
    <t>E1190_OFFSH</t>
  </si>
  <si>
    <t>W0005373</t>
  </si>
  <si>
    <t>GCC4354</t>
  </si>
  <si>
    <t>Ajay Maisaram</t>
  </si>
  <si>
    <t>W0004521</t>
  </si>
  <si>
    <t>GCC4355</t>
  </si>
  <si>
    <t>Viralraj Jadeja</t>
  </si>
  <si>
    <t>RGCC Ausy France</t>
  </si>
  <si>
    <t>Randstad Digital France</t>
  </si>
  <si>
    <t>Ausy France - 9R2</t>
  </si>
  <si>
    <t>RG30001397</t>
  </si>
  <si>
    <t>W0005374</t>
  </si>
  <si>
    <t>GCC4356</t>
  </si>
  <si>
    <t>JNaga Bhargav Bommidala</t>
  </si>
  <si>
    <t>Randstad Digital Germany</t>
  </si>
  <si>
    <t>RG30001398</t>
  </si>
  <si>
    <t>W0005035</t>
  </si>
  <si>
    <t>GCC4357</t>
  </si>
  <si>
    <t>Kavya Priya Pala</t>
  </si>
  <si>
    <t>RSR EMEA</t>
  </si>
  <si>
    <t>W0004522</t>
  </si>
  <si>
    <t>GCC4358</t>
  </si>
  <si>
    <t>Venkata Ramana Thirukuluri</t>
  </si>
  <si>
    <t>W0004523</t>
  </si>
  <si>
    <t>GCC4359</t>
  </si>
  <si>
    <t>Machapathri Saikrishna</t>
  </si>
  <si>
    <t>W0004524</t>
  </si>
  <si>
    <t>GCC4362</t>
  </si>
  <si>
    <t>Sandeep Pabbisetty</t>
  </si>
  <si>
    <t>W0004525</t>
  </si>
  <si>
    <t>GCC4363</t>
  </si>
  <si>
    <t>Bandar Bhavya Manjari</t>
  </si>
  <si>
    <t>W0004526</t>
  </si>
  <si>
    <t>GCC4368</t>
  </si>
  <si>
    <t>Vamshi Krishna Dayyala</t>
  </si>
  <si>
    <t>W0004527</t>
  </si>
  <si>
    <t>GCC4370</t>
  </si>
  <si>
    <t>Bharani kumar penmatsa</t>
  </si>
  <si>
    <t>W0004528</t>
  </si>
  <si>
    <t>GCC4371</t>
  </si>
  <si>
    <t>Bala vutukuri</t>
  </si>
  <si>
    <t>W0005205</t>
  </si>
  <si>
    <t>GCC4374</t>
  </si>
  <si>
    <t>Syed Syed</t>
  </si>
  <si>
    <t>W0004529</t>
  </si>
  <si>
    <t>GCC4375</t>
  </si>
  <si>
    <t>Manasa Telugu</t>
  </si>
  <si>
    <t>W0005375</t>
  </si>
  <si>
    <t>GCC4376</t>
  </si>
  <si>
    <t>Baddula Yeswanth</t>
  </si>
  <si>
    <t>W0004530</t>
  </si>
  <si>
    <t>GCC4380</t>
  </si>
  <si>
    <t>Sunita Rajkhowa</t>
  </si>
  <si>
    <t>W0004531</t>
  </si>
  <si>
    <t>GCC4381</t>
  </si>
  <si>
    <t>Sneha Kumari</t>
  </si>
  <si>
    <t>W0004532</t>
  </si>
  <si>
    <t>GCC4394</t>
  </si>
  <si>
    <t>K. Sirish Kumar</t>
  </si>
  <si>
    <t>W0004533</t>
  </si>
  <si>
    <t>GCC4395</t>
  </si>
  <si>
    <t>Krishna N</t>
  </si>
  <si>
    <t>W0004534</t>
  </si>
  <si>
    <t>GCC4396</t>
  </si>
  <si>
    <t>Karthik Udupa</t>
  </si>
  <si>
    <t>W0004535</t>
  </si>
  <si>
    <t>GCC4408</t>
  </si>
  <si>
    <t>Tamminana Pragna</t>
  </si>
  <si>
    <t>RGCC OTS AUS CPE</t>
  </si>
  <si>
    <t>W0004536</t>
  </si>
  <si>
    <t>GCC4410</t>
  </si>
  <si>
    <t>Phani Kanagala</t>
  </si>
  <si>
    <t>Digital Marketing</t>
  </si>
  <si>
    <t>W0004537</t>
  </si>
  <si>
    <t>GCC4412</t>
  </si>
  <si>
    <t>Khadeer Mohammed</t>
  </si>
  <si>
    <t>W0004538</t>
  </si>
  <si>
    <t>GCC4413</t>
  </si>
  <si>
    <t>Diddi Swathi</t>
  </si>
  <si>
    <t>Marketing</t>
  </si>
  <si>
    <t>W0005206</t>
  </si>
  <si>
    <t>GCC4414</t>
  </si>
  <si>
    <t>Paul Samuel</t>
  </si>
  <si>
    <t>W0004539</t>
  </si>
  <si>
    <t>GCC4417</t>
  </si>
  <si>
    <t>Mageshwaran Govindarajan</t>
  </si>
  <si>
    <t>W0004540</t>
  </si>
  <si>
    <t>GCC4418</t>
  </si>
  <si>
    <t>Saravanan paulraj</t>
  </si>
  <si>
    <t>W0004541</t>
  </si>
  <si>
    <t>GCC4419</t>
  </si>
  <si>
    <t>LAKSHMANAN Suruliraj</t>
  </si>
  <si>
    <t>W0004542</t>
  </si>
  <si>
    <t>GCC4420</t>
  </si>
  <si>
    <t>Ashim Ghorui</t>
  </si>
  <si>
    <t>W0005207</t>
  </si>
  <si>
    <t>GCC4421</t>
  </si>
  <si>
    <t>Ashok Kuna</t>
  </si>
  <si>
    <t>W0005036</t>
  </si>
  <si>
    <t>GCC4422</t>
  </si>
  <si>
    <t>SureshKumar Kothandan</t>
  </si>
  <si>
    <t>W0004543</t>
  </si>
  <si>
    <t>GCC4423</t>
  </si>
  <si>
    <t>Vairavarajan Vairavasamy</t>
  </si>
  <si>
    <t>W0004544</t>
  </si>
  <si>
    <t>GCC4424</t>
  </si>
  <si>
    <t>William Kibert R</t>
  </si>
  <si>
    <t>W0005376</t>
  </si>
  <si>
    <t>GCC4425</t>
  </si>
  <si>
    <t>Salahuddin Siddiqui</t>
  </si>
  <si>
    <t>W0004545</t>
  </si>
  <si>
    <t>GCC4426</t>
  </si>
  <si>
    <t>Christo Paul</t>
  </si>
  <si>
    <t>W0005208</t>
  </si>
  <si>
    <t>GCC4427</t>
  </si>
  <si>
    <t>Arunprasad Balasubramanian</t>
  </si>
  <si>
    <t>W0004546</t>
  </si>
  <si>
    <t>GCC4428</t>
  </si>
  <si>
    <t>Vignesh Alwarsamy</t>
  </si>
  <si>
    <t>Service orchestration and management</t>
  </si>
  <si>
    <t>W0004547</t>
  </si>
  <si>
    <t>GCC4429</t>
  </si>
  <si>
    <t>Anoop Sengar</t>
  </si>
  <si>
    <t>W0004548</t>
  </si>
  <si>
    <t>GCC4432</t>
  </si>
  <si>
    <t>Mahesh Kumar Selvam</t>
  </si>
  <si>
    <t>W0005037</t>
  </si>
  <si>
    <t>GCC4433</t>
  </si>
  <si>
    <t>sai naga chaganti</t>
  </si>
  <si>
    <t>W0005377</t>
  </si>
  <si>
    <t>GCC4434</t>
  </si>
  <si>
    <t>Mohan Kumar R</t>
  </si>
  <si>
    <t>W0005378</t>
  </si>
  <si>
    <t>GCC4436</t>
  </si>
  <si>
    <t>Infantraj John</t>
  </si>
  <si>
    <t>W0005209</t>
  </si>
  <si>
    <t>GCC4437</t>
  </si>
  <si>
    <t>Lasma Mallesh</t>
  </si>
  <si>
    <t>W0004549</t>
  </si>
  <si>
    <t>GCC4438</t>
  </si>
  <si>
    <t>Mahesh Nalavothula</t>
  </si>
  <si>
    <t>W0005038</t>
  </si>
  <si>
    <t>GCC4439</t>
  </si>
  <si>
    <t>Suhas Dwarakinath</t>
  </si>
  <si>
    <t>W0004550</t>
  </si>
  <si>
    <t>GCC4440</t>
  </si>
  <si>
    <t>Suraj Jaiswal</t>
  </si>
  <si>
    <t>W0005039</t>
  </si>
  <si>
    <t>GCC4441</t>
  </si>
  <si>
    <t>Sibi R</t>
  </si>
  <si>
    <t>W0005210</t>
  </si>
  <si>
    <t>GCC4442</t>
  </si>
  <si>
    <t>Pooja Dornala</t>
  </si>
  <si>
    <t>W0004551</t>
  </si>
  <si>
    <t>GCC4444</t>
  </si>
  <si>
    <t>V Padma</t>
  </si>
  <si>
    <t>W0005040</t>
  </si>
  <si>
    <t>GCC4452</t>
  </si>
  <si>
    <t>Maddargi Kumar</t>
  </si>
  <si>
    <t>W0004552</t>
  </si>
  <si>
    <t>GCC4453</t>
  </si>
  <si>
    <t>Shravan Kumar Alladi</t>
  </si>
  <si>
    <t>W0005211</t>
  </si>
  <si>
    <t>GCC4456</t>
  </si>
  <si>
    <t>Veena devi T P</t>
  </si>
  <si>
    <t>E1240_OFFSH</t>
  </si>
  <si>
    <t>W0004553</t>
  </si>
  <si>
    <t>GCC4458</t>
  </si>
  <si>
    <t>Deepa Nuchu</t>
  </si>
  <si>
    <t>W0005379</t>
  </si>
  <si>
    <t>GCC4459</t>
  </si>
  <si>
    <t>Kaluvagattu Naganjali</t>
  </si>
  <si>
    <t>W0004554</t>
  </si>
  <si>
    <t>GCC4461</t>
  </si>
  <si>
    <t>Abraham Byneni</t>
  </si>
  <si>
    <t>W0004555</t>
  </si>
  <si>
    <t>GCC4462</t>
  </si>
  <si>
    <t>Umesh Sharma</t>
  </si>
  <si>
    <t>W0005380</t>
  </si>
  <si>
    <t>GCC4463</t>
  </si>
  <si>
    <t>Nallana Shiva Kiran</t>
  </si>
  <si>
    <t>W0004556</t>
  </si>
  <si>
    <t>GCC4473</t>
  </si>
  <si>
    <t>Bhargavi Tanneru (On Leave)</t>
  </si>
  <si>
    <t>W0004557</t>
  </si>
  <si>
    <t>GCC4475</t>
  </si>
  <si>
    <t>Amit Singh</t>
  </si>
  <si>
    <t>W0004558</t>
  </si>
  <si>
    <t>GCC4490</t>
  </si>
  <si>
    <t>Noel Bandari</t>
  </si>
  <si>
    <t>W0004559</t>
  </si>
  <si>
    <t>GCC4524</t>
  </si>
  <si>
    <t>Soumyasree Donepathi</t>
  </si>
  <si>
    <t>W0005212</t>
  </si>
  <si>
    <t>GCC4527</t>
  </si>
  <si>
    <t>Nagaraju Guddala</t>
  </si>
  <si>
    <t>W0005213</t>
  </si>
  <si>
    <t>GCC4531</t>
  </si>
  <si>
    <t>Sai krishna Bhakashetti</t>
  </si>
  <si>
    <t>W0005214</t>
  </si>
  <si>
    <t>GCC4536</t>
  </si>
  <si>
    <t>Anil kumar M</t>
  </si>
  <si>
    <t>W0004560</t>
  </si>
  <si>
    <t>GCC4537</t>
  </si>
  <si>
    <t>Poornima Motaparthi</t>
  </si>
  <si>
    <t>W0004561</t>
  </si>
  <si>
    <t>GCC4538</t>
  </si>
  <si>
    <t>Haarikha Kattola</t>
  </si>
  <si>
    <t>W0004562</t>
  </si>
  <si>
    <t>GCC4540</t>
  </si>
  <si>
    <t>Anudeepthi Thumula</t>
  </si>
  <si>
    <t>W0004563</t>
  </si>
  <si>
    <t>GCC4541</t>
  </si>
  <si>
    <t>Saichand Kottuvada</t>
  </si>
  <si>
    <t>FR-DF-99DAF</t>
  </si>
  <si>
    <t>W0004564</t>
  </si>
  <si>
    <t>GCC4542</t>
  </si>
  <si>
    <t>Bhavani Bavatam</t>
  </si>
  <si>
    <t>W0004565</t>
  </si>
  <si>
    <t>GCC4543</t>
  </si>
  <si>
    <t>Kancham Thyagaraja Reddy</t>
  </si>
  <si>
    <t>W0005381</t>
  </si>
  <si>
    <t>GCC4556</t>
  </si>
  <si>
    <t>Kadali Yashwanth</t>
  </si>
  <si>
    <t>W0005042</t>
  </si>
  <si>
    <t>GCC4557</t>
  </si>
  <si>
    <t>Durga Kumari Vadlamudi</t>
  </si>
  <si>
    <t>W0004566</t>
  </si>
  <si>
    <t>GCC4558</t>
  </si>
  <si>
    <t>Harish Challa</t>
  </si>
  <si>
    <t>W0004567</t>
  </si>
  <si>
    <t>GCC4560</t>
  </si>
  <si>
    <t>Nikila Gadi</t>
  </si>
  <si>
    <t>W0004568</t>
  </si>
  <si>
    <t>GCC4562</t>
  </si>
  <si>
    <t>Kandikanti Lochana</t>
  </si>
  <si>
    <t>RGCC OTS AUS Inhouse</t>
  </si>
  <si>
    <t>W0004569</t>
  </si>
  <si>
    <t>GCC4563</t>
  </si>
  <si>
    <t>Megha Pareek</t>
  </si>
  <si>
    <t>PTS UK Teach Anywhere</t>
  </si>
  <si>
    <t>W0005215</t>
  </si>
  <si>
    <t>GCC4564</t>
  </si>
  <si>
    <t>Chilumuru Keziya (On Leave)</t>
  </si>
  <si>
    <t>W0004570</t>
  </si>
  <si>
    <t>GCC4565</t>
  </si>
  <si>
    <t>Anusha Pittala</t>
  </si>
  <si>
    <t>W0005382</t>
  </si>
  <si>
    <t>W0005383</t>
  </si>
  <si>
    <t>GCC4572</t>
  </si>
  <si>
    <t>Rahul Atale</t>
  </si>
  <si>
    <t>W0005384</t>
  </si>
  <si>
    <t>GCC4573</t>
  </si>
  <si>
    <t>Ashwini Silamkoti</t>
  </si>
  <si>
    <t>W0004571</t>
  </si>
  <si>
    <t>GCC4574</t>
  </si>
  <si>
    <t>Kondapalli Karthik</t>
  </si>
  <si>
    <t>W0005385</t>
  </si>
  <si>
    <t>GCC4575</t>
  </si>
  <si>
    <t>Ravi Tummala</t>
  </si>
  <si>
    <t>W0005216</t>
  </si>
  <si>
    <t>GCC4578</t>
  </si>
  <si>
    <t>Beryle Patarpalli</t>
  </si>
  <si>
    <t>W0004572</t>
  </si>
  <si>
    <t>GCC4580</t>
  </si>
  <si>
    <t>Indu Mundlamuri</t>
  </si>
  <si>
    <t>W0004574</t>
  </si>
  <si>
    <t>GCC4587</t>
  </si>
  <si>
    <t>Kanukanti Sri Sharan</t>
  </si>
  <si>
    <t>W0004575</t>
  </si>
  <si>
    <t>GCC4588</t>
  </si>
  <si>
    <t>Aaron Francis</t>
  </si>
  <si>
    <t>W0005217</t>
  </si>
  <si>
    <t>GCC4589</t>
  </si>
  <si>
    <t>Lakshmi Mulukutla</t>
  </si>
  <si>
    <t>W0005218</t>
  </si>
  <si>
    <t>GCC4590</t>
  </si>
  <si>
    <t>Austin George</t>
  </si>
  <si>
    <t>W0004576</t>
  </si>
  <si>
    <t>GCC4595</t>
  </si>
  <si>
    <t>Tejaswi Mahalaxmi</t>
  </si>
  <si>
    <t>W0005220</t>
  </si>
  <si>
    <t>GCC4607</t>
  </si>
  <si>
    <t>Shailendra Dasika</t>
  </si>
  <si>
    <t>RGCC HQ - temp</t>
  </si>
  <si>
    <t>HR Function management</t>
  </si>
  <si>
    <t>W0004577</t>
  </si>
  <si>
    <t>GCC4608</t>
  </si>
  <si>
    <t>Veerla Kusal Yadav</t>
  </si>
  <si>
    <t>W0005386</t>
  </si>
  <si>
    <t>GCC4611</t>
  </si>
  <si>
    <t>Salvadi Nitin Kumar</t>
  </si>
  <si>
    <t>W0004578</t>
  </si>
  <si>
    <t>GCC4612</t>
  </si>
  <si>
    <t>Akshay Paradkar</t>
  </si>
  <si>
    <t>W0004579</t>
  </si>
  <si>
    <t>GCC4616</t>
  </si>
  <si>
    <t>Rokkam Neelima Santoshi</t>
  </si>
  <si>
    <t>W0004580</t>
  </si>
  <si>
    <t>GCC4617</t>
  </si>
  <si>
    <t>Shivali Seth</t>
  </si>
  <si>
    <t>W0005387</t>
  </si>
  <si>
    <t>GCC4618</t>
  </si>
  <si>
    <t>Rajpriya Ponnusamy</t>
  </si>
  <si>
    <t>W0004581</t>
  </si>
  <si>
    <t>GCC4619</t>
  </si>
  <si>
    <t>Etikala Sarala</t>
  </si>
  <si>
    <t>W0005221</t>
  </si>
  <si>
    <t>GCC4620</t>
  </si>
  <si>
    <t>Polaboyina Pranay Raj</t>
  </si>
  <si>
    <t>W0004582</t>
  </si>
  <si>
    <t>GCC4621</t>
  </si>
  <si>
    <t>Swaraj Jyoti Hazarika</t>
  </si>
  <si>
    <t>W0005388</t>
  </si>
  <si>
    <t>GCC4623</t>
  </si>
  <si>
    <t>Lohith Barma</t>
  </si>
  <si>
    <t>W0005222</t>
  </si>
  <si>
    <t>GCC4631</t>
  </si>
  <si>
    <t>Avinash Manikandan</t>
  </si>
  <si>
    <t>W0004583</t>
  </si>
  <si>
    <t>GCC4641</t>
  </si>
  <si>
    <t>Jahnavi Sudeep Soni</t>
  </si>
  <si>
    <t>W0005389</t>
  </si>
  <si>
    <t>GCC4642</t>
  </si>
  <si>
    <t>Smitha Chintala</t>
  </si>
  <si>
    <t>W0004584</t>
  </si>
  <si>
    <t>GCC4644</t>
  </si>
  <si>
    <t>Jyothika Yamini Dablipuram</t>
  </si>
  <si>
    <t>W0004585</t>
  </si>
  <si>
    <t>GCC4645</t>
  </si>
  <si>
    <t>Ayush Gupta</t>
  </si>
  <si>
    <t>W0005390</t>
  </si>
  <si>
    <t>GCC4646</t>
  </si>
  <si>
    <t>Binisha Neetu Sebastian</t>
  </si>
  <si>
    <t>W0005391</t>
  </si>
  <si>
    <t>GCC4649</t>
  </si>
  <si>
    <t>Hema Kiran Jagtap</t>
  </si>
  <si>
    <t>W0004586</t>
  </si>
  <si>
    <t>GCC4652</t>
  </si>
  <si>
    <t>Prathyusha Bandari</t>
  </si>
  <si>
    <t>W0004587</t>
  </si>
  <si>
    <t>GCC4653</t>
  </si>
  <si>
    <t>Ifrah Ferooz (On Leave)</t>
  </si>
  <si>
    <t>W0005392</t>
  </si>
  <si>
    <t>GCC4655</t>
  </si>
  <si>
    <t>Shailza Sharma</t>
  </si>
  <si>
    <t>W0004588</t>
  </si>
  <si>
    <t>GCC4656</t>
  </si>
  <si>
    <t>Manda Nikhil</t>
  </si>
  <si>
    <t>W0004589</t>
  </si>
  <si>
    <t>GCC4657</t>
  </si>
  <si>
    <t>Mulinti Lalita Sai Meghna</t>
  </si>
  <si>
    <t>W0004590</t>
  </si>
  <si>
    <t>GCC4658</t>
  </si>
  <si>
    <t>Divya Sree Gollapalli</t>
  </si>
  <si>
    <t>W0005043</t>
  </si>
  <si>
    <t>GCC4660</t>
  </si>
  <si>
    <t>Parag Sharma</t>
  </si>
  <si>
    <t>W0004591</t>
  </si>
  <si>
    <t>GCC4662</t>
  </si>
  <si>
    <t>J Uday Kumar</t>
  </si>
  <si>
    <t>W0005223</t>
  </si>
  <si>
    <t>GCC4664</t>
  </si>
  <si>
    <t>Dipankar Choudhury</t>
  </si>
  <si>
    <t>W0004593</t>
  </si>
  <si>
    <t>GCC4665</t>
  </si>
  <si>
    <t>Pranitha Pendela</t>
  </si>
  <si>
    <t>W0004594</t>
  </si>
  <si>
    <t>GCC4675</t>
  </si>
  <si>
    <t>Amarnath Sikdar</t>
  </si>
  <si>
    <t>W0005044</t>
  </si>
  <si>
    <t>GCC4678</t>
  </si>
  <si>
    <t>B Prashanth Singh</t>
  </si>
  <si>
    <t>W0005224</t>
  </si>
  <si>
    <t>GCC4680</t>
  </si>
  <si>
    <t>jyothi Pagadala</t>
  </si>
  <si>
    <t>W0004595</t>
  </si>
  <si>
    <t>GCC4681</t>
  </si>
  <si>
    <t>Vikasini Kasula</t>
  </si>
  <si>
    <t>W0005225</t>
  </si>
  <si>
    <t>GCC4682</t>
  </si>
  <si>
    <t>Shivangi Bohra</t>
  </si>
  <si>
    <t>W0005393</t>
  </si>
  <si>
    <t>GCC4683</t>
  </si>
  <si>
    <t>Sudhakar Hugar</t>
  </si>
  <si>
    <t>W0004596</t>
  </si>
  <si>
    <t>GCC4685</t>
  </si>
  <si>
    <t>Narmadha Gummadi</t>
  </si>
  <si>
    <t>W0005226</t>
  </si>
  <si>
    <t>GCC4686</t>
  </si>
  <si>
    <t>Erukulla Supriya</t>
  </si>
  <si>
    <t>W0004597</t>
  </si>
  <si>
    <t>GCC4687</t>
  </si>
  <si>
    <t>Nithin Kumar Kalyankar</t>
  </si>
  <si>
    <t>W0005395</t>
  </si>
  <si>
    <t>GCC4690</t>
  </si>
  <si>
    <t>Ankur Jha</t>
  </si>
  <si>
    <t>W0005227</t>
  </si>
  <si>
    <t>GCC4692</t>
  </si>
  <si>
    <t>Narmada Jena</t>
  </si>
  <si>
    <t>Process &amp; Operational Transformation</t>
  </si>
  <si>
    <t>W0004599</t>
  </si>
  <si>
    <t>GCC4694</t>
  </si>
  <si>
    <t>Ruxana Tabassum</t>
  </si>
  <si>
    <t>W0005045</t>
  </si>
  <si>
    <t>GCC4695</t>
  </si>
  <si>
    <t>Palacharla Ashok</t>
  </si>
  <si>
    <t>W0005396</t>
  </si>
  <si>
    <t>GCC4696</t>
  </si>
  <si>
    <t>Sunayani Bachchu</t>
  </si>
  <si>
    <t>W0005046</t>
  </si>
  <si>
    <t>GCC4703</t>
  </si>
  <si>
    <t>Peyalla Lavanya</t>
  </si>
  <si>
    <t>W0004600</t>
  </si>
  <si>
    <t>GCC4722</t>
  </si>
  <si>
    <t>P Bharath Sai</t>
  </si>
  <si>
    <t>W0004602</t>
  </si>
  <si>
    <t>GCC4725</t>
  </si>
  <si>
    <t>Chithanoori Sravani</t>
  </si>
  <si>
    <t>W0004603</t>
  </si>
  <si>
    <t>GCC4726</t>
  </si>
  <si>
    <t>Akshitha Nampelly</t>
  </si>
  <si>
    <t>W0004604</t>
  </si>
  <si>
    <t>GCC4727</t>
  </si>
  <si>
    <t>Narala Bhuvana</t>
  </si>
  <si>
    <t>W0005228</t>
  </si>
  <si>
    <t>GCC4728</t>
  </si>
  <si>
    <t>Vadayatukunnel Manisha</t>
  </si>
  <si>
    <t>W0005047</t>
  </si>
  <si>
    <t>GCC4729</t>
  </si>
  <si>
    <t>Jancy N</t>
  </si>
  <si>
    <t>R9000_OFFSH</t>
  </si>
  <si>
    <t>W0005048</t>
  </si>
  <si>
    <t>GCC4730</t>
  </si>
  <si>
    <t>Kannan A</t>
  </si>
  <si>
    <t>GCC-Chennai</t>
  </si>
  <si>
    <t>W0005397</t>
  </si>
  <si>
    <t>GCC4732</t>
  </si>
  <si>
    <t>Santosh Bhake</t>
  </si>
  <si>
    <t>W0004605</t>
  </si>
  <si>
    <t>GCC4733</t>
  </si>
  <si>
    <t>Vishnu Changaravelly</t>
  </si>
  <si>
    <t>W0004606</t>
  </si>
  <si>
    <t>GCC4734</t>
  </si>
  <si>
    <t>Sourabh Gupta</t>
  </si>
  <si>
    <t>W0004607</t>
  </si>
  <si>
    <t>GCC4735</t>
  </si>
  <si>
    <t>Manoj Pitta</t>
  </si>
  <si>
    <t>W0004608</t>
  </si>
  <si>
    <t>GCC4736</t>
  </si>
  <si>
    <t>Mohamad A</t>
  </si>
  <si>
    <t>YAPA_OFFSH</t>
  </si>
  <si>
    <t>W0004609</t>
  </si>
  <si>
    <t>GCC4737</t>
  </si>
  <si>
    <t>Archana Pathak</t>
  </si>
  <si>
    <t>W0004610</t>
  </si>
  <si>
    <t>GCC4744</t>
  </si>
  <si>
    <t>Kiranmayi Yeneti</t>
  </si>
  <si>
    <t>W0005049</t>
  </si>
  <si>
    <t>GCC4747</t>
  </si>
  <si>
    <t>Pallam Sri</t>
  </si>
  <si>
    <t>W0004611</t>
  </si>
  <si>
    <t>GCC4749</t>
  </si>
  <si>
    <t>Aishwarya Wagaskar</t>
  </si>
  <si>
    <t>W0005050</t>
  </si>
  <si>
    <t>GCC4750</t>
  </si>
  <si>
    <t>Pooja Saxena</t>
  </si>
  <si>
    <t>W0004612</t>
  </si>
  <si>
    <t>GCC4759</t>
  </si>
  <si>
    <t>Maria Cinderlla Victor</t>
  </si>
  <si>
    <t>W0004613</t>
  </si>
  <si>
    <t>GCC4761</t>
  </si>
  <si>
    <t>Tanaaz Syed</t>
  </si>
  <si>
    <t>C1187_OFFSH</t>
  </si>
  <si>
    <t>W0004614</t>
  </si>
  <si>
    <t>GCC4762</t>
  </si>
  <si>
    <t>Namrita Gupta</t>
  </si>
  <si>
    <t>OTS UK CPE Engineering</t>
  </si>
  <si>
    <t>W0004615</t>
  </si>
  <si>
    <t>GCC4768</t>
  </si>
  <si>
    <t>Chandana Alladi</t>
  </si>
  <si>
    <t>C1004_OFFSH</t>
  </si>
  <si>
    <t>PTS UK Care RSW BF</t>
  </si>
  <si>
    <t>W0004616</t>
  </si>
  <si>
    <t>GCC4769</t>
  </si>
  <si>
    <t>SADALAXMI SIRISALA</t>
  </si>
  <si>
    <t>E1020_OFFSH</t>
  </si>
  <si>
    <t>W0004617</t>
  </si>
  <si>
    <t>GCC4775</t>
  </si>
  <si>
    <t>Chaithra R</t>
  </si>
  <si>
    <t>W0005229</t>
  </si>
  <si>
    <t>GCC4778</t>
  </si>
  <si>
    <t>Shagufi Fatima</t>
  </si>
  <si>
    <t>W0005051</t>
  </si>
  <si>
    <t>GCC4781</t>
  </si>
  <si>
    <t>Raju S</t>
  </si>
  <si>
    <t>W0004619</t>
  </si>
  <si>
    <t>GCC4797</t>
  </si>
  <si>
    <t>Putta Chandra Shekhara Srinivasa Sai Nihar</t>
  </si>
  <si>
    <t>W0005398</t>
  </si>
  <si>
    <t>GCC4812</t>
  </si>
  <si>
    <t>Arshdeep Singh</t>
  </si>
  <si>
    <t>W0005399</t>
  </si>
  <si>
    <t>GCC4813</t>
  </si>
  <si>
    <t>Shashant Jaiswal</t>
  </si>
  <si>
    <t>W0005230</t>
  </si>
  <si>
    <t>GCC4815</t>
  </si>
  <si>
    <t>Nallani Vedakala</t>
  </si>
  <si>
    <t>W0005052</t>
  </si>
  <si>
    <t>GCC4816</t>
  </si>
  <si>
    <t>Manasa Humnabad</t>
  </si>
  <si>
    <t>W0005400</t>
  </si>
  <si>
    <t>GCC4817</t>
  </si>
  <si>
    <t>S Sowbhagya Lakshmi</t>
  </si>
  <si>
    <t>W0004620</t>
  </si>
  <si>
    <t>GCC4819</t>
  </si>
  <si>
    <t>Saikat Chatterjee</t>
  </si>
  <si>
    <t>W0004621</t>
  </si>
  <si>
    <t>GCC4820</t>
  </si>
  <si>
    <t>Yeltiwar Pradip</t>
  </si>
  <si>
    <t>W0004622</t>
  </si>
  <si>
    <t>GCC4821</t>
  </si>
  <si>
    <t>Sahiti Ammarlapuri</t>
  </si>
  <si>
    <t>W0004623</t>
  </si>
  <si>
    <t>GCC4822</t>
  </si>
  <si>
    <t>Kundur Reddy</t>
  </si>
  <si>
    <t>W0004624</t>
  </si>
  <si>
    <t>GCC4825</t>
  </si>
  <si>
    <t>Saravanan Selvaraj</t>
  </si>
  <si>
    <t>W0004625</t>
  </si>
  <si>
    <t>GCC4826</t>
  </si>
  <si>
    <t>C Varsha</t>
  </si>
  <si>
    <t>W0005401</t>
  </si>
  <si>
    <t>GCC4828</t>
  </si>
  <si>
    <t>Esther Ramparapu</t>
  </si>
  <si>
    <t>W0005053</t>
  </si>
  <si>
    <t>GCC4829</t>
  </si>
  <si>
    <t>Rajesh Goud Gollapally</t>
  </si>
  <si>
    <t>W0004626</t>
  </si>
  <si>
    <t>GCC4830</t>
  </si>
  <si>
    <t>Aviinash Hariharan</t>
  </si>
  <si>
    <t>2CA</t>
  </si>
  <si>
    <t>W0004627</t>
  </si>
  <si>
    <t>GCC4832</t>
  </si>
  <si>
    <t>G Divya</t>
  </si>
  <si>
    <t>W0004628</t>
  </si>
  <si>
    <t>GCC4833</t>
  </si>
  <si>
    <t>Sravani A</t>
  </si>
  <si>
    <t>W0005054</t>
  </si>
  <si>
    <t>GCC4841</t>
  </si>
  <si>
    <t>Redhima Durga</t>
  </si>
  <si>
    <t>W0004629</t>
  </si>
  <si>
    <t>GCC4846</t>
  </si>
  <si>
    <t>Vikram Chamkur</t>
  </si>
  <si>
    <t>W0004630</t>
  </si>
  <si>
    <t>GCC4854</t>
  </si>
  <si>
    <t>Hari Bollu</t>
  </si>
  <si>
    <t>W0005055</t>
  </si>
  <si>
    <t>GCC4855</t>
  </si>
  <si>
    <t>Sumit Yadav</t>
  </si>
  <si>
    <t>W0004631</t>
  </si>
  <si>
    <t>GCC4857</t>
  </si>
  <si>
    <t>Aishwarya Pappu</t>
  </si>
  <si>
    <t>W0004632</t>
  </si>
  <si>
    <t>GCC4859</t>
  </si>
  <si>
    <t>Deepthi Konduru</t>
  </si>
  <si>
    <t>W0005231</t>
  </si>
  <si>
    <t>GCC4860</t>
  </si>
  <si>
    <t>Roopatejaswi Yallabandi</t>
  </si>
  <si>
    <t>W0004633</t>
  </si>
  <si>
    <t>GCC4861</t>
  </si>
  <si>
    <t>sumala kommineni</t>
  </si>
  <si>
    <t>W0004634</t>
  </si>
  <si>
    <t>GCC4862</t>
  </si>
  <si>
    <t>Sai Chand Tadepalli</t>
  </si>
  <si>
    <t>W0005402</t>
  </si>
  <si>
    <t>GCC4863</t>
  </si>
  <si>
    <t>Pankaj Pandey</t>
  </si>
  <si>
    <t>W0005056</t>
  </si>
  <si>
    <t>GCC4864</t>
  </si>
  <si>
    <t>Sobhan Sahoo</t>
  </si>
  <si>
    <t>Groupe Randstad France</t>
  </si>
  <si>
    <t>RG30001399</t>
  </si>
  <si>
    <t>France</t>
  </si>
  <si>
    <t>W0004635</t>
  </si>
  <si>
    <t>GCC4866</t>
  </si>
  <si>
    <t>Shivanadula Mounika</t>
  </si>
  <si>
    <t>W0004636</t>
  </si>
  <si>
    <t>GCC4873</t>
  </si>
  <si>
    <t>Myriam Beatove</t>
  </si>
  <si>
    <t>W0004637</t>
  </si>
  <si>
    <t>GCC4877</t>
  </si>
  <si>
    <t>Dhonakanti Venkatesh</t>
  </si>
  <si>
    <t>W0005404</t>
  </si>
  <si>
    <t>GCC4880</t>
  </si>
  <si>
    <t>Krishnan Iyer</t>
  </si>
  <si>
    <t>W0004638</t>
  </si>
  <si>
    <t>GCC4881</t>
  </si>
  <si>
    <t>Nishu Nishu</t>
  </si>
  <si>
    <t>W0004639</t>
  </si>
  <si>
    <t>GCC4882</t>
  </si>
  <si>
    <t>Boreddy Reddy</t>
  </si>
  <si>
    <t>W0005232</t>
  </si>
  <si>
    <t>GCC4884</t>
  </si>
  <si>
    <t>Gautham Prabakaran</t>
  </si>
  <si>
    <t>W0004640</t>
  </si>
  <si>
    <t>GCC4886</t>
  </si>
  <si>
    <t>Hima Bindu Vadlamudi</t>
  </si>
  <si>
    <t>W0005233</t>
  </si>
  <si>
    <t>GCC4888</t>
  </si>
  <si>
    <t>Anisha Kartik</t>
  </si>
  <si>
    <t>W0004641</t>
  </si>
  <si>
    <t>GCC4889</t>
  </si>
  <si>
    <t>Geervani Seelam</t>
  </si>
  <si>
    <t>W0005405</t>
  </si>
  <si>
    <t>GCC4890</t>
  </si>
  <si>
    <t>lakshmi proddatoori</t>
  </si>
  <si>
    <t>W0004642</t>
  </si>
  <si>
    <t>GCC4891</t>
  </si>
  <si>
    <t>Divya Muthyala</t>
  </si>
  <si>
    <t>W0005057</t>
  </si>
  <si>
    <t>GCC4901</t>
  </si>
  <si>
    <t>Shabreena Priyadarshini D</t>
  </si>
  <si>
    <t>YFIN_OFFSH</t>
  </si>
  <si>
    <t>W0005234</t>
  </si>
  <si>
    <t>GCC4902</t>
  </si>
  <si>
    <t>Kattala Supraja</t>
  </si>
  <si>
    <t>W0005235</t>
  </si>
  <si>
    <t>GCC4903</t>
  </si>
  <si>
    <t>Prakash M</t>
  </si>
  <si>
    <t>W0004643</t>
  </si>
  <si>
    <t>GCC4904</t>
  </si>
  <si>
    <t>Dabeddi Harikrishna Reddy</t>
  </si>
  <si>
    <t>W0005058</t>
  </si>
  <si>
    <t>GCC4905</t>
  </si>
  <si>
    <t>Kunjal Bothra</t>
  </si>
  <si>
    <t>W0004644</t>
  </si>
  <si>
    <t>GCC4906</t>
  </si>
  <si>
    <t>Riya Sepuri</t>
  </si>
  <si>
    <t>W0004645</t>
  </si>
  <si>
    <t>GCC4908</t>
  </si>
  <si>
    <t>Kalchati Keerthana</t>
  </si>
  <si>
    <t>Tempo Netherlands 4</t>
  </si>
  <si>
    <t>RG30001400</t>
  </si>
  <si>
    <t>W0004646</t>
  </si>
  <si>
    <t>GCC4910</t>
  </si>
  <si>
    <t>Tejasri Naramaneni</t>
  </si>
  <si>
    <t>PTS UK F&amp;C</t>
  </si>
  <si>
    <t>W0004647</t>
  </si>
  <si>
    <t>GCC4912</t>
  </si>
  <si>
    <t>Sai Shika E.C.</t>
  </si>
  <si>
    <t>W0005236</t>
  </si>
  <si>
    <t>GCC4921</t>
  </si>
  <si>
    <t>Sushma Reddy</t>
  </si>
  <si>
    <t>W0004648</t>
  </si>
  <si>
    <t>GCC4926</t>
  </si>
  <si>
    <t>Anusha M</t>
  </si>
  <si>
    <t>W0004649</t>
  </si>
  <si>
    <t>GCC4929</t>
  </si>
  <si>
    <t>Hashmita Yatala</t>
  </si>
  <si>
    <t>W0005406</t>
  </si>
  <si>
    <t>GCC4930</t>
  </si>
  <si>
    <t>Chaitanya Gadhe</t>
  </si>
  <si>
    <t>W0004650</t>
  </si>
  <si>
    <t>GCC4931</t>
  </si>
  <si>
    <t>Santi Kalathoti (On Leave)</t>
  </si>
  <si>
    <t>W0004651</t>
  </si>
  <si>
    <t>GCC4935</t>
  </si>
  <si>
    <t>Swarnim Mukati</t>
  </si>
  <si>
    <t>W0004652</t>
  </si>
  <si>
    <t>GCC4938</t>
  </si>
  <si>
    <t>Gera Karunakar</t>
  </si>
  <si>
    <t>W0005237</t>
  </si>
  <si>
    <t>GCC4939</t>
  </si>
  <si>
    <t>Sagar Bhagya</t>
  </si>
  <si>
    <t>Tempo Netherlands 3</t>
  </si>
  <si>
    <t>RG30001402</t>
  </si>
  <si>
    <t>W0005407</t>
  </si>
  <si>
    <t>GCC4941</t>
  </si>
  <si>
    <t>Hardik Lambat</t>
  </si>
  <si>
    <t>W0004653</t>
  </si>
  <si>
    <t>GCC4945</t>
  </si>
  <si>
    <t>Burugu Swathi</t>
  </si>
  <si>
    <t>TA</t>
  </si>
  <si>
    <t>W0004654</t>
  </si>
  <si>
    <t>GCC4946</t>
  </si>
  <si>
    <t>Rahul Srivastav</t>
  </si>
  <si>
    <t>W0004655</t>
  </si>
  <si>
    <t>GCC4947</t>
  </si>
  <si>
    <t>Praneeth Tulabandu</t>
  </si>
  <si>
    <t>W0004656</t>
  </si>
  <si>
    <t>GCC4950</t>
  </si>
  <si>
    <t>Bree Fernandez</t>
  </si>
  <si>
    <t>W0004657</t>
  </si>
  <si>
    <t>GCC4952</t>
  </si>
  <si>
    <t>Jay Vadodaria</t>
  </si>
  <si>
    <t>W0005408</t>
  </si>
  <si>
    <t>GCC4954</t>
  </si>
  <si>
    <t>Uma Balamurugan</t>
  </si>
  <si>
    <t>YCRE_OFFSH</t>
  </si>
  <si>
    <t>W0005059</t>
  </si>
  <si>
    <t>GCC4955</t>
  </si>
  <si>
    <t>Nidhi Sarvasiddi</t>
  </si>
  <si>
    <t>W0004658</t>
  </si>
  <si>
    <t>GCC4958</t>
  </si>
  <si>
    <t>Madduru Nikhil</t>
  </si>
  <si>
    <t>W0004659</t>
  </si>
  <si>
    <t>GCC4959</t>
  </si>
  <si>
    <t>sai kumar Bandaru</t>
  </si>
  <si>
    <t>W0004660</t>
  </si>
  <si>
    <t>GCC4962</t>
  </si>
  <si>
    <t>Swapna Vittal</t>
  </si>
  <si>
    <t>Business HR</t>
  </si>
  <si>
    <t>W0004661</t>
  </si>
  <si>
    <t>GCC4969</t>
  </si>
  <si>
    <t>B Shaziya Begum</t>
  </si>
  <si>
    <t>W0004662</t>
  </si>
  <si>
    <t>GCC4970</t>
  </si>
  <si>
    <t>Arushi .</t>
  </si>
  <si>
    <t>W0005060</t>
  </si>
  <si>
    <t>GCC4971</t>
  </si>
  <si>
    <t>Kushal Sasmal</t>
  </si>
  <si>
    <t>W0004663</t>
  </si>
  <si>
    <t>GCC4975</t>
  </si>
  <si>
    <t>Dujon Hitesh</t>
  </si>
  <si>
    <t>RGCC RUK Teach Anywhere</t>
  </si>
  <si>
    <t>W0004664</t>
  </si>
  <si>
    <t>GCC4977</t>
  </si>
  <si>
    <t>Pavitra S P</t>
  </si>
  <si>
    <t>W0005061</t>
  </si>
  <si>
    <t>GCC4978</t>
  </si>
  <si>
    <t>Shaheen Syed</t>
  </si>
  <si>
    <t>F7709_OFFSH</t>
  </si>
  <si>
    <t>W0005238</t>
  </si>
  <si>
    <t>GCC4979</t>
  </si>
  <si>
    <t>Justin Harry</t>
  </si>
  <si>
    <t>P0043_OFFSH</t>
  </si>
  <si>
    <t>OTS UK CPE Civil</t>
  </si>
  <si>
    <t>W0005239</t>
  </si>
  <si>
    <t>GCC4981</t>
  </si>
  <si>
    <t>Fazeelath Unnisa</t>
  </si>
  <si>
    <t>W0005062</t>
  </si>
  <si>
    <t>GCC4982</t>
  </si>
  <si>
    <t>Praharshita Duppala</t>
  </si>
  <si>
    <t>W0004665</t>
  </si>
  <si>
    <t>GCC4984</t>
  </si>
  <si>
    <t>Sushanth Meka</t>
  </si>
  <si>
    <t>W0005409</t>
  </si>
  <si>
    <t>GCC4988</t>
  </si>
  <si>
    <t>Simeon Gaddam</t>
  </si>
  <si>
    <t>W0005240</t>
  </si>
  <si>
    <t>GCC4998</t>
  </si>
  <si>
    <t>P Aravind</t>
  </si>
  <si>
    <t>W0005063</t>
  </si>
  <si>
    <t>GCC4999</t>
  </si>
  <si>
    <t>Kakara Rose</t>
  </si>
  <si>
    <t>W0005241</t>
  </si>
  <si>
    <t>GCC5001</t>
  </si>
  <si>
    <t>Kilambi Raja Swamy</t>
  </si>
  <si>
    <t>W0004666</t>
  </si>
  <si>
    <t>GCC5002</t>
  </si>
  <si>
    <t>Namratha Kumaraswamy</t>
  </si>
  <si>
    <t>W0004667</t>
  </si>
  <si>
    <t>GCC5003</t>
  </si>
  <si>
    <t>Bhavesh Yawale</t>
  </si>
  <si>
    <t>W0004668</t>
  </si>
  <si>
    <t>GCC5005</t>
  </si>
  <si>
    <t>Ankitha Jakkula</t>
  </si>
  <si>
    <t>Digital UK</t>
  </si>
  <si>
    <t>W0005064</t>
  </si>
  <si>
    <t>GCC5012</t>
  </si>
  <si>
    <t>Behara Yamini</t>
  </si>
  <si>
    <t>W0004669</t>
  </si>
  <si>
    <t>GCC5016</t>
  </si>
  <si>
    <t>Niharika Bagchi</t>
  </si>
  <si>
    <t>W0005065</t>
  </si>
  <si>
    <t>GCC5017</t>
  </si>
  <si>
    <t>Raghu Valaboju</t>
  </si>
  <si>
    <t>W0005066</t>
  </si>
  <si>
    <t>GCC5023</t>
  </si>
  <si>
    <t>Shivam Kakar</t>
  </si>
  <si>
    <t>W0004670</t>
  </si>
  <si>
    <t>W0004671</t>
  </si>
  <si>
    <t>GCC5025</t>
  </si>
  <si>
    <t>Anna Anthonyamma Anthonyamma</t>
  </si>
  <si>
    <t>W0004672</t>
  </si>
  <si>
    <t>GCC5034</t>
  </si>
  <si>
    <t>Naga Abhiram Reddy Medapati</t>
  </si>
  <si>
    <t>W0004673</t>
  </si>
  <si>
    <t>GCC5035</t>
  </si>
  <si>
    <t>Neha Pechetti</t>
  </si>
  <si>
    <t>W0004674</t>
  </si>
  <si>
    <t>GCC5036</t>
  </si>
  <si>
    <t>Vyjayanthi Marumamula</t>
  </si>
  <si>
    <t>W0005411</t>
  </si>
  <si>
    <t>GCC5037</t>
  </si>
  <si>
    <t>Sameera Fatima</t>
  </si>
  <si>
    <t>W0004675</t>
  </si>
  <si>
    <t>GCC5038</t>
  </si>
  <si>
    <t>Akmal Shaik</t>
  </si>
  <si>
    <t>W0004676</t>
  </si>
  <si>
    <t>GCC5042</t>
  </si>
  <si>
    <t>Swathi Podila</t>
  </si>
  <si>
    <t>W0004677</t>
  </si>
  <si>
    <t>GCC5044</t>
  </si>
  <si>
    <t>Jesse Enja (On Leave)</t>
  </si>
  <si>
    <t>W0004678</t>
  </si>
  <si>
    <t>GCC5063</t>
  </si>
  <si>
    <t>Sowmya Kandukuri</t>
  </si>
  <si>
    <t>Yacht Netherlands</t>
  </si>
  <si>
    <t>Yacht BV</t>
  </si>
  <si>
    <t>RG30001403</t>
  </si>
  <si>
    <t>RGCC PTS NL Yacht</t>
  </si>
  <si>
    <t>W0005067</t>
  </si>
  <si>
    <t>GCC5064</t>
  </si>
  <si>
    <t>Mohd Abdul Razzaq</t>
  </si>
  <si>
    <t>W0004679</t>
  </si>
  <si>
    <t>GCC5066</t>
  </si>
  <si>
    <t>Palsam Rohith Kumar Goud</t>
  </si>
  <si>
    <t>L12</t>
  </si>
  <si>
    <t>W0004680</t>
  </si>
  <si>
    <t>GCC5074</t>
  </si>
  <si>
    <t>Joshua Rozario C</t>
  </si>
  <si>
    <t>YBIL_OFFSH</t>
  </si>
  <si>
    <t>W0005068</t>
  </si>
  <si>
    <t>GCC5075</t>
  </si>
  <si>
    <t>Sony Maria Augustin J</t>
  </si>
  <si>
    <t>W0005069</t>
  </si>
  <si>
    <t>GCC5085</t>
  </si>
  <si>
    <t>Amisha Kashyap</t>
  </si>
  <si>
    <t>W0005412</t>
  </si>
  <si>
    <t>GCC5086</t>
  </si>
  <si>
    <t>Mohammed Faizan</t>
  </si>
  <si>
    <t>W0005413</t>
  </si>
  <si>
    <t>GCC5089</t>
  </si>
  <si>
    <t>Sanjana Chavan</t>
  </si>
  <si>
    <t>W0004681</t>
  </si>
  <si>
    <t>GCC5090</t>
  </si>
  <si>
    <t>P Nikhil Kumar</t>
  </si>
  <si>
    <t>W0004682</t>
  </si>
  <si>
    <t>GCC5092</t>
  </si>
  <si>
    <t>Sharon Venkatesh</t>
  </si>
  <si>
    <t>W0004683</t>
  </si>
  <si>
    <t>GCC5093</t>
  </si>
  <si>
    <t>Sukhdeep Kakkar</t>
  </si>
  <si>
    <t>W0005070</t>
  </si>
  <si>
    <t>GCC5094</t>
  </si>
  <si>
    <t>Aurjuman Simran</t>
  </si>
  <si>
    <t>W0004684</t>
  </si>
  <si>
    <t>GCC5095</t>
  </si>
  <si>
    <t>Richa Bigghe</t>
  </si>
  <si>
    <t>W0004685</t>
  </si>
  <si>
    <t>GCC5111</t>
  </si>
  <si>
    <t>Naveena Proddutoori</t>
  </si>
  <si>
    <t>W0005414</t>
  </si>
  <si>
    <t>GCC5116</t>
  </si>
  <si>
    <t>Jaguline Rose Mary A</t>
  </si>
  <si>
    <t>W0005071</t>
  </si>
  <si>
    <t>GCC5117</t>
  </si>
  <si>
    <t>Chandani Kande</t>
  </si>
  <si>
    <t>W0004686</t>
  </si>
  <si>
    <t>GCC5118</t>
  </si>
  <si>
    <t>Dhawal Srivastava</t>
  </si>
  <si>
    <t>W0004687</t>
  </si>
  <si>
    <t>GCC5119</t>
  </si>
  <si>
    <t>Mateen Siddiqui</t>
  </si>
  <si>
    <t>W0004688</t>
  </si>
  <si>
    <t>GCC5120</t>
  </si>
  <si>
    <t>Rudolf Edwin</t>
  </si>
  <si>
    <t>W0004689</t>
  </si>
  <si>
    <t>GCC5121</t>
  </si>
  <si>
    <t>Miriyam Grace Rapaka</t>
  </si>
  <si>
    <t>W0004690</t>
  </si>
  <si>
    <t>GCC5123</t>
  </si>
  <si>
    <t>Vallabhoju Prithvi Raj</t>
  </si>
  <si>
    <t>W0005242</t>
  </si>
  <si>
    <t>GCC5127</t>
  </si>
  <si>
    <t>Monika Banoth</t>
  </si>
  <si>
    <t>W0005415</t>
  </si>
  <si>
    <t>GCC5129</t>
  </si>
  <si>
    <t>Nivedha Jenifer</t>
  </si>
  <si>
    <t>W0005416</t>
  </si>
  <si>
    <t>GCC5130</t>
  </si>
  <si>
    <t>L Roshan</t>
  </si>
  <si>
    <t>W0004691</t>
  </si>
  <si>
    <t>GCC5132</t>
  </si>
  <si>
    <t>Mohammed Abdul Aziz</t>
  </si>
  <si>
    <t>W0004692</t>
  </si>
  <si>
    <t>GCC5133</t>
  </si>
  <si>
    <t>Gnana Prasanna Bharathi Keertipati (On Leave)</t>
  </si>
  <si>
    <t>RGCC Japan</t>
  </si>
  <si>
    <t xml:space="preserve">RANDSTAD K.K </t>
  </si>
  <si>
    <t>JP_RKK_L - Randstad KK</t>
  </si>
  <si>
    <t>JPY</t>
  </si>
  <si>
    <t>RG30001404</t>
  </si>
  <si>
    <t>W0004693</t>
  </si>
  <si>
    <t>GCC5146</t>
  </si>
  <si>
    <t>Sruthi Chaturi</t>
  </si>
  <si>
    <t>W0004694</t>
  </si>
  <si>
    <t>GCC5148</t>
  </si>
  <si>
    <t>Shreyas Joshi</t>
  </si>
  <si>
    <t>W0005417</t>
  </si>
  <si>
    <t>GCC5149</t>
  </si>
  <si>
    <t>Shivani Prajapati</t>
  </si>
  <si>
    <t>Business Analyst</t>
  </si>
  <si>
    <t>W0005072</t>
  </si>
  <si>
    <t>GCC5150</t>
  </si>
  <si>
    <t>Priyanka Jain</t>
  </si>
  <si>
    <t>W0004695</t>
  </si>
  <si>
    <t>GCC5153</t>
  </si>
  <si>
    <t>Aparna Sahu</t>
  </si>
  <si>
    <t>W0004696</t>
  </si>
  <si>
    <t>GCC5154</t>
  </si>
  <si>
    <t>Madhumitha Valluri</t>
  </si>
  <si>
    <t>W0005418</t>
  </si>
  <si>
    <t>GCC5157</t>
  </si>
  <si>
    <t>Joni Meruga</t>
  </si>
  <si>
    <t>W0004697</t>
  </si>
  <si>
    <t>GCC5158</t>
  </si>
  <si>
    <t>Mohammad Farhaan</t>
  </si>
  <si>
    <t>W0005419</t>
  </si>
  <si>
    <t>GCC5173</t>
  </si>
  <si>
    <t>Konda Sravani (On Leave)</t>
  </si>
  <si>
    <t>YLEG_OFFSH</t>
  </si>
  <si>
    <t>W0004698</t>
  </si>
  <si>
    <t>GCC5195</t>
  </si>
  <si>
    <t>Battula Nanditha Yadav</t>
  </si>
  <si>
    <t>W0004699</t>
  </si>
  <si>
    <t>GCC5196</t>
  </si>
  <si>
    <t>Rahul Arora</t>
  </si>
  <si>
    <t>W0004700</t>
  </si>
  <si>
    <t>GCC5197</t>
  </si>
  <si>
    <t>Ravulapalli Sandhya</t>
  </si>
  <si>
    <t>W0005420</t>
  </si>
  <si>
    <t>GCC5201</t>
  </si>
  <si>
    <t>Nisha Verma</t>
  </si>
  <si>
    <t>W0005073</t>
  </si>
  <si>
    <t>GCC5205</t>
  </si>
  <si>
    <t>Chaitra Choudhary</t>
  </si>
  <si>
    <t>W0004701</t>
  </si>
  <si>
    <t>GCC5207</t>
  </si>
  <si>
    <t>shivaprasad Gajula</t>
  </si>
  <si>
    <t>W0005245</t>
  </si>
  <si>
    <t>GCC5214</t>
  </si>
  <si>
    <t>Nischal Desham</t>
  </si>
  <si>
    <t>W0004702</t>
  </si>
  <si>
    <t>GCC5216</t>
  </si>
  <si>
    <t>Sudershan Reddy Boreddy</t>
  </si>
  <si>
    <t>W0004703</t>
  </si>
  <si>
    <t>GCC5218</t>
  </si>
  <si>
    <t>Gampa Nikhil Gupta</t>
  </si>
  <si>
    <t>W0004704</t>
  </si>
  <si>
    <t>GCC5221</t>
  </si>
  <si>
    <t>Rahul Gotikala</t>
  </si>
  <si>
    <t>W0005421</t>
  </si>
  <si>
    <t>GCC5227</t>
  </si>
  <si>
    <t>Ashraf Ali A</t>
  </si>
  <si>
    <t>YPAY_OFFSH</t>
  </si>
  <si>
    <t>W0004705</t>
  </si>
  <si>
    <t>GCC5228</t>
  </si>
  <si>
    <t>DHANANJAY MULLAVANAM</t>
  </si>
  <si>
    <t>W0004706</t>
  </si>
  <si>
    <t>GCC5229</t>
  </si>
  <si>
    <t>Mandeep Mally</t>
  </si>
  <si>
    <t>W0004707</t>
  </si>
  <si>
    <t>GCC5230</t>
  </si>
  <si>
    <t>Kannuru Ramya Jyothi (On Leave)</t>
  </si>
  <si>
    <t>W0004708</t>
  </si>
  <si>
    <t>GCC5233</t>
  </si>
  <si>
    <t>Sharukh Khan</t>
  </si>
  <si>
    <t>W0004709</t>
  </si>
  <si>
    <t>GCC5236</t>
  </si>
  <si>
    <t>Harika Goud Nagapuri</t>
  </si>
  <si>
    <t>W0004710</t>
  </si>
  <si>
    <t>GCC5237</t>
  </si>
  <si>
    <t>NL Kumar</t>
  </si>
  <si>
    <t>W0005246</t>
  </si>
  <si>
    <t>GCC5238</t>
  </si>
  <si>
    <t>Parthik Rahul</t>
  </si>
  <si>
    <t>W0004711</t>
  </si>
  <si>
    <t>GCC5239</t>
  </si>
  <si>
    <t>Mohammed Azhar Uddin</t>
  </si>
  <si>
    <t>W0004712</t>
  </si>
  <si>
    <t>GCC5240</t>
  </si>
  <si>
    <t>Baipotu Janaki Ramu</t>
  </si>
  <si>
    <t>W0004713</t>
  </si>
  <si>
    <t>GCC5241</t>
  </si>
  <si>
    <t>Banne Maheshwari</t>
  </si>
  <si>
    <t>W0004715</t>
  </si>
  <si>
    <t>GCC5244</t>
  </si>
  <si>
    <t>L G Bharath Kumar</t>
  </si>
  <si>
    <t>W0004716</t>
  </si>
  <si>
    <t>GCC5245</t>
  </si>
  <si>
    <t>Ranjit Kumar Bhagam</t>
  </si>
  <si>
    <t>W0005074</t>
  </si>
  <si>
    <t>GCC5246</t>
  </si>
  <si>
    <t>Vellamayina Sai Akhil Yasasvi</t>
  </si>
  <si>
    <t>W0004717</t>
  </si>
  <si>
    <t>GCC5247</t>
  </si>
  <si>
    <t>Arsheebanu Javed Tai</t>
  </si>
  <si>
    <t>C1361_OFFSH</t>
  </si>
  <si>
    <t>W0005247</t>
  </si>
  <si>
    <t>GCC5248</t>
  </si>
  <si>
    <t>Jeedy Celestia</t>
  </si>
  <si>
    <t>W0004718</t>
  </si>
  <si>
    <t>GCC5249</t>
  </si>
  <si>
    <t>Hasmeet Kaur</t>
  </si>
  <si>
    <t>W0005075</t>
  </si>
  <si>
    <t>GCC5251</t>
  </si>
  <si>
    <t>Rajkumari Kondra</t>
  </si>
  <si>
    <t>W0004720</t>
  </si>
  <si>
    <t>GCC5252</t>
  </si>
  <si>
    <t>Puppala Sai Padmavathi</t>
  </si>
  <si>
    <t>P0015_OFFSH</t>
  </si>
  <si>
    <t>W0004721</t>
  </si>
  <si>
    <t>GCC5258</t>
  </si>
  <si>
    <t>Syed Sohail</t>
  </si>
  <si>
    <t>W0004722</t>
  </si>
  <si>
    <t>GCC5262</t>
  </si>
  <si>
    <t>Vangala Vinay</t>
  </si>
  <si>
    <t>W0005422</t>
  </si>
  <si>
    <t>GCC5267</t>
  </si>
  <si>
    <t>Katari Sandhya</t>
  </si>
  <si>
    <t>W0004723</t>
  </si>
  <si>
    <t>GCC5268</t>
  </si>
  <si>
    <t>Sandip Mohite</t>
  </si>
  <si>
    <t>W0004724</t>
  </si>
  <si>
    <t>GCC5270</t>
  </si>
  <si>
    <t>Mohammed Adil S</t>
  </si>
  <si>
    <t>W0004725</t>
  </si>
  <si>
    <t>GCC5271</t>
  </si>
  <si>
    <t>Sai Tejaswini Moola</t>
  </si>
  <si>
    <t>W0004726</t>
  </si>
  <si>
    <t>GCC5272</t>
  </si>
  <si>
    <t>Pulagapuri Monisha</t>
  </si>
  <si>
    <t>35777 50% + 35866 50%</t>
  </si>
  <si>
    <t>W0004727</t>
  </si>
  <si>
    <t>GCC5273</t>
  </si>
  <si>
    <t>Karishma Kumari</t>
  </si>
  <si>
    <t>W0004729</t>
  </si>
  <si>
    <t>GCC5277</t>
  </si>
  <si>
    <t>V R Sriman Akhil</t>
  </si>
  <si>
    <t>C1318_OFFSH</t>
  </si>
  <si>
    <t>W0004730</t>
  </si>
  <si>
    <t>GCC5279</t>
  </si>
  <si>
    <t>Joseph Jena</t>
  </si>
  <si>
    <t>Risk Mgmt - Claims</t>
  </si>
  <si>
    <t>W0004731</t>
  </si>
  <si>
    <t>GCC5280</t>
  </si>
  <si>
    <t>Mandala Sai Venkata Ravi Kiran</t>
  </si>
  <si>
    <t>W0005076</t>
  </si>
  <si>
    <t>GCC5282</t>
  </si>
  <si>
    <t>Rupanjana Chakraborty</t>
  </si>
  <si>
    <t>W0005077</t>
  </si>
  <si>
    <t>GCC5283</t>
  </si>
  <si>
    <t>Smrithi K B</t>
  </si>
  <si>
    <t>W0004732</t>
  </si>
  <si>
    <t>GCC5285</t>
  </si>
  <si>
    <t>Mandha Anish Kumar Reddy</t>
  </si>
  <si>
    <t>W0004733</t>
  </si>
  <si>
    <t>W0004734</t>
  </si>
  <si>
    <t>GCC5289</t>
  </si>
  <si>
    <t>Sai Krishna Teja Godavarthi</t>
  </si>
  <si>
    <t>W0005249</t>
  </si>
  <si>
    <t>GCC5290</t>
  </si>
  <si>
    <t>Kalpana Soni</t>
  </si>
  <si>
    <t>W0004735</t>
  </si>
  <si>
    <t>GCC5291</t>
  </si>
  <si>
    <t>Kanchan Bhagwat</t>
  </si>
  <si>
    <t>W0004736</t>
  </si>
  <si>
    <t>GCC5293</t>
  </si>
  <si>
    <t>Aditya Vinayak Ambekar</t>
  </si>
  <si>
    <t>W0005078</t>
  </si>
  <si>
    <t>GCC5294</t>
  </si>
  <si>
    <t>Bandari Suman Prashanth Kumar</t>
  </si>
  <si>
    <t>W0005251</t>
  </si>
  <si>
    <t>GCC5295</t>
  </si>
  <si>
    <t>Sujith Subramanian</t>
  </si>
  <si>
    <t>W0004737</t>
  </si>
  <si>
    <t>GCC5301</t>
  </si>
  <si>
    <t>Sai Arasavalli</t>
  </si>
  <si>
    <t>W0005423</t>
  </si>
  <si>
    <t>GCC5302</t>
  </si>
  <si>
    <t>Shubham Khandelwal</t>
  </si>
  <si>
    <t>W0004738</t>
  </si>
  <si>
    <t>GCC5303</t>
  </si>
  <si>
    <t>Arjun Sasidharan</t>
  </si>
  <si>
    <t>W0004739</t>
  </si>
  <si>
    <t>GCC5304</t>
  </si>
  <si>
    <t>Anthony Leena M</t>
  </si>
  <si>
    <t>W0004740</t>
  </si>
  <si>
    <t>GCC5305</t>
  </si>
  <si>
    <t>Ammana Aakarsh Reddy</t>
  </si>
  <si>
    <t>W0005079</t>
  </si>
  <si>
    <t>GCC5306</t>
  </si>
  <si>
    <t>Mule Vasudha</t>
  </si>
  <si>
    <t>W0004741</t>
  </si>
  <si>
    <t>GCC5307</t>
  </si>
  <si>
    <t>Soundarya Kanthi</t>
  </si>
  <si>
    <t>W0004742</t>
  </si>
  <si>
    <t>GCC5308</t>
  </si>
  <si>
    <t>Venkata Pasupuleti</t>
  </si>
  <si>
    <t>W0004743</t>
  </si>
  <si>
    <t>GCC5310</t>
  </si>
  <si>
    <t>Amisha Kumari</t>
  </si>
  <si>
    <t>Randstad Inhouse Netherlands</t>
  </si>
  <si>
    <t>Randstad Uitzendbureau B.V.</t>
  </si>
  <si>
    <t>RG30001406</t>
  </si>
  <si>
    <t>RGCC OTS NL Inhouse</t>
  </si>
  <si>
    <t>W0004744</t>
  </si>
  <si>
    <t>GCC5311</t>
  </si>
  <si>
    <t>Abhishek Samala</t>
  </si>
  <si>
    <t>W0004745</t>
  </si>
  <si>
    <t>GCC5312</t>
  </si>
  <si>
    <t>Srujan Dinavahi</t>
  </si>
  <si>
    <t>W0004747</t>
  </si>
  <si>
    <t>GCC5315</t>
  </si>
  <si>
    <t>Lakshmi Priya Moguloju</t>
  </si>
  <si>
    <t>W0005080</t>
  </si>
  <si>
    <t>GCC5317</t>
  </si>
  <si>
    <t>Anoushka Anoop</t>
  </si>
  <si>
    <t>W0004748</t>
  </si>
  <si>
    <t>GCC5318</t>
  </si>
  <si>
    <t>Priyanka V</t>
  </si>
  <si>
    <t>W0005252</t>
  </si>
  <si>
    <t>GCC5320</t>
  </si>
  <si>
    <t>Gayatri Prusty</t>
  </si>
  <si>
    <t>W0005253</t>
  </si>
  <si>
    <t>GCC5321</t>
  </si>
  <si>
    <t>Nisha Kumar</t>
  </si>
  <si>
    <t>W0004749</t>
  </si>
  <si>
    <t>GCC5322</t>
  </si>
  <si>
    <t>Meghana Agarwal</t>
  </si>
  <si>
    <t>W0004750</t>
  </si>
  <si>
    <t>GCC5323</t>
  </si>
  <si>
    <t>Ranjana Verma</t>
  </si>
  <si>
    <t>W0004751</t>
  </si>
  <si>
    <t>GCC5324</t>
  </si>
  <si>
    <t>Pabboju Tejasree</t>
  </si>
  <si>
    <t>W0004752</t>
  </si>
  <si>
    <t>GCC5326</t>
  </si>
  <si>
    <t>Siluveru Hari Priya</t>
  </si>
  <si>
    <t>W0004753</t>
  </si>
  <si>
    <t>GCC5327</t>
  </si>
  <si>
    <t>Alekhya Ala</t>
  </si>
  <si>
    <t>W0004754</t>
  </si>
  <si>
    <t>GCC5328</t>
  </si>
  <si>
    <t>Sowmya Mahajan</t>
  </si>
  <si>
    <t>W0005424</t>
  </si>
  <si>
    <t>GCC5329</t>
  </si>
  <si>
    <t>Garima Begwani</t>
  </si>
  <si>
    <t>W0004755</t>
  </si>
  <si>
    <t>GCC5333</t>
  </si>
  <si>
    <t>Dingari Manasa</t>
  </si>
  <si>
    <t>W0004756</t>
  </si>
  <si>
    <t>GCC5334</t>
  </si>
  <si>
    <t>Juzar Rampurawala</t>
  </si>
  <si>
    <t>W0004757</t>
  </si>
  <si>
    <t>GCC5335</t>
  </si>
  <si>
    <t>Christina Veronica</t>
  </si>
  <si>
    <t>W0004758</t>
  </si>
  <si>
    <t>GCC5336</t>
  </si>
  <si>
    <t>Manish Agnihotri</t>
  </si>
  <si>
    <t>W0005425</t>
  </si>
  <si>
    <t>GCC5337</t>
  </si>
  <si>
    <t>Abdul Rahman Mohd</t>
  </si>
  <si>
    <t>W0004759</t>
  </si>
  <si>
    <t>GCC5338</t>
  </si>
  <si>
    <t>Shaik Rajiya</t>
  </si>
  <si>
    <t>W0004760</t>
  </si>
  <si>
    <t>GCC5339</t>
  </si>
  <si>
    <t>Leena Sahu</t>
  </si>
  <si>
    <t>W0004761</t>
  </si>
  <si>
    <t>GCC5340</t>
  </si>
  <si>
    <t>Debashree Roy</t>
  </si>
  <si>
    <t>W0005081</t>
  </si>
  <si>
    <t>GCC5342</t>
  </si>
  <si>
    <t>Srivathsan Narayanan</t>
  </si>
  <si>
    <t>Recruiting Coordination</t>
  </si>
  <si>
    <t>W0005082</t>
  </si>
  <si>
    <t>GCC5343</t>
  </si>
  <si>
    <t>Praveen Nair</t>
  </si>
  <si>
    <t>W0004762</t>
  </si>
  <si>
    <t>GCC5344</t>
  </si>
  <si>
    <t>Renette Francis</t>
  </si>
  <si>
    <t>W0004763</t>
  </si>
  <si>
    <t>GCC5345</t>
  </si>
  <si>
    <t>Deepika ML (On Leave)</t>
  </si>
  <si>
    <t>W0004764</t>
  </si>
  <si>
    <t>GCC5346</t>
  </si>
  <si>
    <t>Bhaskar Maroju</t>
  </si>
  <si>
    <t>W0004765</t>
  </si>
  <si>
    <t>GCC5347</t>
  </si>
  <si>
    <t>BHAGYANANDU KOLLAPUDI</t>
  </si>
  <si>
    <t>W0004766</t>
  </si>
  <si>
    <t>GCC5348</t>
  </si>
  <si>
    <t>Diraviyam Arockya Viyani</t>
  </si>
  <si>
    <t>W0004767</t>
  </si>
  <si>
    <t>GCC5349</t>
  </si>
  <si>
    <t>Harsh Rana</t>
  </si>
  <si>
    <t>W0005426</t>
  </si>
  <si>
    <t>GCC5350</t>
  </si>
  <si>
    <t>Uday Surya Adala</t>
  </si>
  <si>
    <t>W0005427</t>
  </si>
  <si>
    <t>GCC5351</t>
  </si>
  <si>
    <t>Vikas Swami</t>
  </si>
  <si>
    <t>W0004768</t>
  </si>
  <si>
    <t>GCC5352</t>
  </si>
  <si>
    <t>Shubha Maheshwari</t>
  </si>
  <si>
    <t>W0004769</t>
  </si>
  <si>
    <t>GCC5354</t>
  </si>
  <si>
    <t>Karleen Swetha</t>
  </si>
  <si>
    <t>5520: 50% + 5420:50%</t>
  </si>
  <si>
    <t>W0004770</t>
  </si>
  <si>
    <t>GCC5356</t>
  </si>
  <si>
    <t>Sundar Rajan V</t>
  </si>
  <si>
    <t>W0004771</t>
  </si>
  <si>
    <t>GCC5357</t>
  </si>
  <si>
    <t>Mrudula Reddy Mandem</t>
  </si>
  <si>
    <t>W0004772</t>
  </si>
  <si>
    <t>GCC5358</t>
  </si>
  <si>
    <t>Shashi Kamal Pillai</t>
  </si>
  <si>
    <t>W0005428</t>
  </si>
  <si>
    <t>GCC5359</t>
  </si>
  <si>
    <t>Rubeen Joseph J</t>
  </si>
  <si>
    <t>W0005254</t>
  </si>
  <si>
    <t>GCC5360</t>
  </si>
  <si>
    <t>Uthamraju V</t>
  </si>
  <si>
    <t>W0004773</t>
  </si>
  <si>
    <t>GCC5361</t>
  </si>
  <si>
    <t>Srujana Madduri</t>
  </si>
  <si>
    <t>W0004774</t>
  </si>
  <si>
    <t>GCC5362</t>
  </si>
  <si>
    <t>Archana Silveri</t>
  </si>
  <si>
    <t>W0004775</t>
  </si>
  <si>
    <t>GCC5363</t>
  </si>
  <si>
    <t>Syed Moohaz</t>
  </si>
  <si>
    <t>W0005255</t>
  </si>
  <si>
    <t>GCC5365</t>
  </si>
  <si>
    <t>Prathima Pothakamuri</t>
  </si>
  <si>
    <t>W0005429</t>
  </si>
  <si>
    <t>GCC5367</t>
  </si>
  <si>
    <t>Siddipeta Bhoomika</t>
  </si>
  <si>
    <t>W0004776</t>
  </si>
  <si>
    <t>GCC5368</t>
  </si>
  <si>
    <t>Larishaka Chopra</t>
  </si>
  <si>
    <t>W0005256</t>
  </si>
  <si>
    <t>GCC5369</t>
  </si>
  <si>
    <t>Saikumar Kasoju</t>
  </si>
  <si>
    <t>W0004777</t>
  </si>
  <si>
    <t>GCC5370</t>
  </si>
  <si>
    <t>Subathra S</t>
  </si>
  <si>
    <t>After Hours Australia</t>
  </si>
  <si>
    <t>W0004778</t>
  </si>
  <si>
    <t>GCC5371</t>
  </si>
  <si>
    <t>Lakshmi Ketha</t>
  </si>
  <si>
    <t>E1242_OFFSH</t>
  </si>
  <si>
    <t>W0005084</t>
  </si>
  <si>
    <t>GCC5372</t>
  </si>
  <si>
    <t>Yashasvi Sharma</t>
  </si>
  <si>
    <t>RGCCHQ</t>
  </si>
  <si>
    <t>W0005257</t>
  </si>
  <si>
    <t>GCC5374</t>
  </si>
  <si>
    <t>Prabhu Bellamkonda</t>
  </si>
  <si>
    <t>W0005430</t>
  </si>
  <si>
    <t>GCC5376</t>
  </si>
  <si>
    <t>Aarthi Sharma</t>
  </si>
  <si>
    <t>W0004779</t>
  </si>
  <si>
    <t>GCC5377</t>
  </si>
  <si>
    <t>Saurabh Srivastava</t>
  </si>
  <si>
    <t>W0005085</t>
  </si>
  <si>
    <t>GCC5381</t>
  </si>
  <si>
    <t>Usha Reyya</t>
  </si>
  <si>
    <t>W0004780</t>
  </si>
  <si>
    <t>GCC5382</t>
  </si>
  <si>
    <t>Mary Andrews</t>
  </si>
  <si>
    <t>W0004781</t>
  </si>
  <si>
    <t>GCC5386</t>
  </si>
  <si>
    <t>Burra Alekhya</t>
  </si>
  <si>
    <t>RDCC RD Netherlands</t>
  </si>
  <si>
    <t>W0005431</t>
  </si>
  <si>
    <t>GCC5387</t>
  </si>
  <si>
    <t>Swathi Nakrani</t>
  </si>
  <si>
    <t>Tempo Netherlands 2</t>
  </si>
  <si>
    <t>RG30001407</t>
  </si>
  <si>
    <t>W0005258</t>
  </si>
  <si>
    <t>GCC5388</t>
  </si>
  <si>
    <t>Rahul Das</t>
  </si>
  <si>
    <t>W0004782</t>
  </si>
  <si>
    <t>GCC5389</t>
  </si>
  <si>
    <t>Kuturu Ritika</t>
  </si>
  <si>
    <t>W0004783</t>
  </si>
  <si>
    <t>GCC5393</t>
  </si>
  <si>
    <t>Arya Yaman</t>
  </si>
  <si>
    <t>W0004784</t>
  </si>
  <si>
    <t>GCC5394</t>
  </si>
  <si>
    <t>Gundu Ankitha</t>
  </si>
  <si>
    <t>W0005259</t>
  </si>
  <si>
    <t>GCC5395</t>
  </si>
  <si>
    <t>Maria Vinodita Paul</t>
  </si>
  <si>
    <t>W0004786</t>
  </si>
  <si>
    <t>GCC5398</t>
  </si>
  <si>
    <t>Malika Sinha (On Leave)</t>
  </si>
  <si>
    <t>W0005260</t>
  </si>
  <si>
    <t>GCC5399</t>
  </si>
  <si>
    <t>Mekala Preetham</t>
  </si>
  <si>
    <t>W0004787</t>
  </si>
  <si>
    <t>GCC5400</t>
  </si>
  <si>
    <t>Nagendra Rathore</t>
  </si>
  <si>
    <t>RGCC RUK C&amp;P</t>
  </si>
  <si>
    <t>W0004788</t>
  </si>
  <si>
    <t>GCC5402</t>
  </si>
  <si>
    <t>Vignesh M</t>
  </si>
  <si>
    <t>W0004789</t>
  </si>
  <si>
    <t>GCC5403</t>
  </si>
  <si>
    <t>Pavithra S</t>
  </si>
  <si>
    <t>W0005261</t>
  </si>
  <si>
    <t>GCC5405</t>
  </si>
  <si>
    <t>Muskaan Begum</t>
  </si>
  <si>
    <t>W0004791</t>
  </si>
  <si>
    <t>GCC5408</t>
  </si>
  <si>
    <t>Sunil Paul</t>
  </si>
  <si>
    <t>W0004792</t>
  </si>
  <si>
    <t>GCC5409</t>
  </si>
  <si>
    <t>Bavandla Sai Manoj</t>
  </si>
  <si>
    <t>W0005262</t>
  </si>
  <si>
    <t>GCC5411</t>
  </si>
  <si>
    <t>Sadhana Surkanti</t>
  </si>
  <si>
    <t>W0004793</t>
  </si>
  <si>
    <t>GCC5412</t>
  </si>
  <si>
    <t>Feby Mathew Oreath</t>
  </si>
  <si>
    <t>W0004794</t>
  </si>
  <si>
    <t>GCC5413</t>
  </si>
  <si>
    <t>Akhil Miryala</t>
  </si>
  <si>
    <t>W0005432</t>
  </si>
  <si>
    <t>GCC5414</t>
  </si>
  <si>
    <t>Haritha Ballavarpu</t>
  </si>
  <si>
    <t>W0004795</t>
  </si>
  <si>
    <t>GCC5415</t>
  </si>
  <si>
    <t>Sowmya nagaprasadrao Kavuluri</t>
  </si>
  <si>
    <t>RSR NAM</t>
  </si>
  <si>
    <t>W0004797</t>
  </si>
  <si>
    <t>GCC5419</t>
  </si>
  <si>
    <t>W0004798</t>
  </si>
  <si>
    <t>GCC5420</t>
  </si>
  <si>
    <t>JayaSri D</t>
  </si>
  <si>
    <t>W0004799</t>
  </si>
  <si>
    <t>GCC5421</t>
  </si>
  <si>
    <t>SriValli Yanamandra</t>
  </si>
  <si>
    <t>W0004800</t>
  </si>
  <si>
    <t>GCC5422</t>
  </si>
  <si>
    <t>Chaitanya Kumar Sambaladevi</t>
  </si>
  <si>
    <t>W0005263</t>
  </si>
  <si>
    <t>GCC5424</t>
  </si>
  <si>
    <t>Karanam Sesidhar Kumar</t>
  </si>
  <si>
    <t>W0004801</t>
  </si>
  <si>
    <t>GCC5425</t>
  </si>
  <si>
    <t>Shyam G</t>
  </si>
  <si>
    <t>W0005264</t>
  </si>
  <si>
    <t>GCC5426</t>
  </si>
  <si>
    <t>Shravya Tandle</t>
  </si>
  <si>
    <t>W0005086</t>
  </si>
  <si>
    <t>GCC5427</t>
  </si>
  <si>
    <t>Laharika Jekileti</t>
  </si>
  <si>
    <t>W0004802</t>
  </si>
  <si>
    <t>GCC5428</t>
  </si>
  <si>
    <t>Rohit Verma</t>
  </si>
  <si>
    <t>W0004803</t>
  </si>
  <si>
    <t>GCC5429</t>
  </si>
  <si>
    <t>Hemant Nalanagula</t>
  </si>
  <si>
    <t>W0005265</t>
  </si>
  <si>
    <t>GCC5430</t>
  </si>
  <si>
    <t>Anoop P B</t>
  </si>
  <si>
    <t>Randstad Group Belgium NV</t>
  </si>
  <si>
    <t>RG30001410</t>
  </si>
  <si>
    <t>W0005433</t>
  </si>
  <si>
    <t>GCC5433</t>
  </si>
  <si>
    <t>Thakur Kavitha Singh</t>
  </si>
  <si>
    <t>W0005087</t>
  </si>
  <si>
    <t>GCC5436</t>
  </si>
  <si>
    <t>N Samyuktha</t>
  </si>
  <si>
    <t>W0004805</t>
  </si>
  <si>
    <t>GCC5440</t>
  </si>
  <si>
    <t>Moksharee Ponna</t>
  </si>
  <si>
    <t>W0005088</t>
  </si>
  <si>
    <t>GCC5442</t>
  </si>
  <si>
    <t>Sowmya Chirithoti</t>
  </si>
  <si>
    <t>W0004806</t>
  </si>
  <si>
    <t>GCC5443</t>
  </si>
  <si>
    <t>Jaganath J</t>
  </si>
  <si>
    <t>W0005434</t>
  </si>
  <si>
    <t>Arpan Roy</t>
  </si>
  <si>
    <t>L02</t>
  </si>
  <si>
    <t>W0004807</t>
  </si>
  <si>
    <t>GCC5446</t>
  </si>
  <si>
    <t>Prasun Kumar</t>
  </si>
  <si>
    <t>W0004808</t>
  </si>
  <si>
    <t>GCC5447</t>
  </si>
  <si>
    <t>Boppani Rammanohar</t>
  </si>
  <si>
    <t>W0004810</t>
  </si>
  <si>
    <t>GCC5449</t>
  </si>
  <si>
    <t>Pranesh Srikanth</t>
  </si>
  <si>
    <t>W0004811</t>
  </si>
  <si>
    <t>GCC5450</t>
  </si>
  <si>
    <t>Sneha Attarde</t>
  </si>
  <si>
    <t>W0004812</t>
  </si>
  <si>
    <t>GCC5451</t>
  </si>
  <si>
    <t>Nikitha Singh</t>
  </si>
  <si>
    <t>W0005435</t>
  </si>
  <si>
    <t>GCC5452</t>
  </si>
  <si>
    <t>Jyothi carr</t>
  </si>
  <si>
    <t>W0004813</t>
  </si>
  <si>
    <t>GCC5453</t>
  </si>
  <si>
    <t>Tejasree Bandarkanti</t>
  </si>
  <si>
    <t>W0004814</t>
  </si>
  <si>
    <t>GCC5454</t>
  </si>
  <si>
    <t>Paul Pendala</t>
  </si>
  <si>
    <t>Digital Canada</t>
  </si>
  <si>
    <t>W0004815</t>
  </si>
  <si>
    <t>GCC5455</t>
  </si>
  <si>
    <t>Ayesha Fathima</t>
  </si>
  <si>
    <t>W0004816</t>
  </si>
  <si>
    <t>GCC5456</t>
  </si>
  <si>
    <t>Haneen Begum</t>
  </si>
  <si>
    <t>W0005266</t>
  </si>
  <si>
    <t>GCC5458</t>
  </si>
  <si>
    <t>Neelam Priyanka</t>
  </si>
  <si>
    <t>W0004818</t>
  </si>
  <si>
    <t>GCC5459</t>
  </si>
  <si>
    <t>Vaishali katkar</t>
  </si>
  <si>
    <t>W0005089</t>
  </si>
  <si>
    <t>GCC5460</t>
  </si>
  <si>
    <t>Rakshetha Nagula</t>
  </si>
  <si>
    <t>W0004819</t>
  </si>
  <si>
    <t>GCC5462</t>
  </si>
  <si>
    <t>Maria A</t>
  </si>
  <si>
    <t>W0004820</t>
  </si>
  <si>
    <t>GCC5464</t>
  </si>
  <si>
    <t>Paul Samson Harry</t>
  </si>
  <si>
    <t>W0004821</t>
  </si>
  <si>
    <t>GCC5465</t>
  </si>
  <si>
    <t>Ruth C</t>
  </si>
  <si>
    <t>W0004822</t>
  </si>
  <si>
    <t>GCC5466</t>
  </si>
  <si>
    <t>Mokana Ashbel Paul</t>
  </si>
  <si>
    <t>W0005267</t>
  </si>
  <si>
    <t>GCC5467</t>
  </si>
  <si>
    <t>Sai Sunila Relangi</t>
  </si>
  <si>
    <t>W0004823</t>
  </si>
  <si>
    <t>GCC5468</t>
  </si>
  <si>
    <t>Meghana Thakur</t>
  </si>
  <si>
    <t>Global HR</t>
  </si>
  <si>
    <t>W0004824</t>
  </si>
  <si>
    <t>GCC5469</t>
  </si>
  <si>
    <t>Talha Khan</t>
  </si>
  <si>
    <t>W0004825</t>
  </si>
  <si>
    <t>GCC5470</t>
  </si>
  <si>
    <t>Shweta Gawde</t>
  </si>
  <si>
    <t>W0004826</t>
  </si>
  <si>
    <t>GCC5471</t>
  </si>
  <si>
    <t>Arun Srinivasan</t>
  </si>
  <si>
    <t>W0004827</t>
  </si>
  <si>
    <t>GCC5472</t>
  </si>
  <si>
    <t>DIVYA MADDURI</t>
  </si>
  <si>
    <t>W0004828</t>
  </si>
  <si>
    <t>GCC5473</t>
  </si>
  <si>
    <t>Vaishnavi Mahalle</t>
  </si>
  <si>
    <t>W0004829</t>
  </si>
  <si>
    <t>GCC5474</t>
  </si>
  <si>
    <t>Peram Rebeka</t>
  </si>
  <si>
    <t>W0005436</t>
  </si>
  <si>
    <t>GCC5475</t>
  </si>
  <si>
    <t>Suman Kumar</t>
  </si>
  <si>
    <t>W0004830</t>
  </si>
  <si>
    <t>GCC5476</t>
  </si>
  <si>
    <t>Flora Solomon</t>
  </si>
  <si>
    <t>credit</t>
  </si>
  <si>
    <t>W0004831</t>
  </si>
  <si>
    <t>GCC5477</t>
  </si>
  <si>
    <t>Tulasi Lotheti</t>
  </si>
  <si>
    <t>W0005268</t>
  </si>
  <si>
    <t>GCC5478</t>
  </si>
  <si>
    <t>Chirala Jyothsna Sri Tulasi</t>
  </si>
  <si>
    <t>X9999_OFFSH</t>
  </si>
  <si>
    <t>W0004833</t>
  </si>
  <si>
    <t>GCC5480</t>
  </si>
  <si>
    <t>Vyshnavi Chigullapalli</t>
  </si>
  <si>
    <t>W0004834</t>
  </si>
  <si>
    <t>GCC5481</t>
  </si>
  <si>
    <t>Srishti Dronamraju</t>
  </si>
  <si>
    <t>W0005269</t>
  </si>
  <si>
    <t>GCC5484</t>
  </si>
  <si>
    <t>Padala Sumeshnath</t>
  </si>
  <si>
    <t>W0004836</t>
  </si>
  <si>
    <t>GCC5486</t>
  </si>
  <si>
    <t>Ruby Kumari</t>
  </si>
  <si>
    <t>W0005437</t>
  </si>
  <si>
    <t>GCC5487</t>
  </si>
  <si>
    <t>Devi Bhargavi Hanamakonda</t>
  </si>
  <si>
    <t>W0005090</t>
  </si>
  <si>
    <t>GCC5488</t>
  </si>
  <si>
    <t>Sri Chandana Pandeti</t>
  </si>
  <si>
    <t>W0004837</t>
  </si>
  <si>
    <t>GCC5489</t>
  </si>
  <si>
    <t>Lahiri Pasumarthi</t>
  </si>
  <si>
    <t>W0005270</t>
  </si>
  <si>
    <t>GCC5490</t>
  </si>
  <si>
    <t>Sreeja Kadambini Kothapally</t>
  </si>
  <si>
    <t>W0004838</t>
  </si>
  <si>
    <t>GCC5491</t>
  </si>
  <si>
    <t>M Mohammad Usman</t>
  </si>
  <si>
    <t>W0004839</t>
  </si>
  <si>
    <t>GCC5494</t>
  </si>
  <si>
    <t>Rishi Gupta</t>
  </si>
  <si>
    <t>W0004840</t>
  </si>
  <si>
    <t>GCC5495</t>
  </si>
  <si>
    <t>Arun Kumar</t>
  </si>
  <si>
    <t>W0004841</t>
  </si>
  <si>
    <t>GCC5496</t>
  </si>
  <si>
    <t>Vinutha Ravishankar</t>
  </si>
  <si>
    <t>Executive Services</t>
  </si>
  <si>
    <t>EA Services</t>
  </si>
  <si>
    <t>W0004842</t>
  </si>
  <si>
    <t>GCC5498</t>
  </si>
  <si>
    <t>Pradyoth Reddy Gopireddy</t>
  </si>
  <si>
    <t>W0005271</t>
  </si>
  <si>
    <t>GCC5499</t>
  </si>
  <si>
    <t>Ketan Dhokiya</t>
  </si>
  <si>
    <t>W0004843</t>
  </si>
  <si>
    <t>GCC5500</t>
  </si>
  <si>
    <t>Pooja Gurusubramani</t>
  </si>
  <si>
    <t>W0005091</t>
  </si>
  <si>
    <t>GCC5501</t>
  </si>
  <si>
    <t>R Romina Antonette</t>
  </si>
  <si>
    <t>W0005438</t>
  </si>
  <si>
    <t>GCC5502</t>
  </si>
  <si>
    <t>Reynold Stuart</t>
  </si>
  <si>
    <t>W0004844</t>
  </si>
  <si>
    <t>GCC5504</t>
  </si>
  <si>
    <t>Nikhil Reddy Kotha</t>
  </si>
  <si>
    <t>W0005273</t>
  </si>
  <si>
    <t>GCC5505</t>
  </si>
  <si>
    <t>Dappu Rekha</t>
  </si>
  <si>
    <t>W0005092</t>
  </si>
  <si>
    <t>GCC5506</t>
  </si>
  <si>
    <t>Piyush Yadav</t>
  </si>
  <si>
    <t>W0004845</t>
  </si>
  <si>
    <t>GCC5508</t>
  </si>
  <si>
    <t>Roshan Sharma</t>
  </si>
  <si>
    <t>W0004846</t>
  </si>
  <si>
    <t>GCC5509</t>
  </si>
  <si>
    <t>Mohammed Ahsan Ahmed</t>
  </si>
  <si>
    <t>W0005093</t>
  </si>
  <si>
    <t>GCC5511</t>
  </si>
  <si>
    <t>Aradhana Ray</t>
  </si>
  <si>
    <t>W0004847</t>
  </si>
  <si>
    <t>GCC5512</t>
  </si>
  <si>
    <t>Nishanthi Hari</t>
  </si>
  <si>
    <t>W0004848</t>
  </si>
  <si>
    <t>GCC5513</t>
  </si>
  <si>
    <t>Gayathri R</t>
  </si>
  <si>
    <t>W0004849</t>
  </si>
  <si>
    <t>GCC5514</t>
  </si>
  <si>
    <t>Venkatesh Bommella</t>
  </si>
  <si>
    <t>W0004850</t>
  </si>
  <si>
    <t>GCC5515</t>
  </si>
  <si>
    <t>Suguna Ratna Kumari Akula</t>
  </si>
  <si>
    <t>W0005094</t>
  </si>
  <si>
    <t>GCC5516</t>
  </si>
  <si>
    <t>Harshit Kulkarni</t>
  </si>
  <si>
    <t>W0004852</t>
  </si>
  <si>
    <t>GCC5518</t>
  </si>
  <si>
    <t>Anusha KB</t>
  </si>
  <si>
    <t>W0005439</t>
  </si>
  <si>
    <t>GCC5519</t>
  </si>
  <si>
    <t>Ramu Medicharla</t>
  </si>
  <si>
    <t>W0005274</t>
  </si>
  <si>
    <t>GCC5521</t>
  </si>
  <si>
    <t>Anandan KRISHNAMOORTHY</t>
  </si>
  <si>
    <t>W0004854</t>
  </si>
  <si>
    <t>GCC5522</t>
  </si>
  <si>
    <t>Syed Salman</t>
  </si>
  <si>
    <t>W0005095</t>
  </si>
  <si>
    <t>GCC5523</t>
  </si>
  <si>
    <t>Tejasree Yata</t>
  </si>
  <si>
    <t>W0005275</t>
  </si>
  <si>
    <t>GCC5526</t>
  </si>
  <si>
    <t>Poulami Ojha</t>
  </si>
  <si>
    <t>W0004856</t>
  </si>
  <si>
    <t>GCC5527</t>
  </si>
  <si>
    <t>Nijo Cyriac</t>
  </si>
  <si>
    <t>W0004857</t>
  </si>
  <si>
    <t>GCC5528</t>
  </si>
  <si>
    <t>Rajiv Kopuri</t>
  </si>
  <si>
    <t>W0004858</t>
  </si>
  <si>
    <t>GCC5529</t>
  </si>
  <si>
    <t>Sakshi Kansal</t>
  </si>
  <si>
    <t>W0005440</t>
  </si>
  <si>
    <t>GCC5531</t>
  </si>
  <si>
    <t>Ashwini Moigari</t>
  </si>
  <si>
    <t>W0005096</t>
  </si>
  <si>
    <t>GCC5532</t>
  </si>
  <si>
    <t>Rajesh Ravuri</t>
  </si>
  <si>
    <t>W0004859</t>
  </si>
  <si>
    <t>GCC5533</t>
  </si>
  <si>
    <t>Satishkrishna Sunderraj</t>
  </si>
  <si>
    <t>W0004860</t>
  </si>
  <si>
    <t>GCC5534</t>
  </si>
  <si>
    <t>Bhaskara Rao</t>
  </si>
  <si>
    <t>W0004861</t>
  </si>
  <si>
    <t>GCC5535</t>
  </si>
  <si>
    <t>Ruchitha Kalakota</t>
  </si>
  <si>
    <t>W0005441</t>
  </si>
  <si>
    <t>GCC5536</t>
  </si>
  <si>
    <t>Aditya Deokar</t>
  </si>
  <si>
    <t>W0005097</t>
  </si>
  <si>
    <t>GCC5537</t>
  </si>
  <si>
    <t>Rohini Pulluru</t>
  </si>
  <si>
    <t>W0004862</t>
  </si>
  <si>
    <t>GCC5539</t>
  </si>
  <si>
    <t>Anchal Nayak</t>
  </si>
  <si>
    <t>W0004863</t>
  </si>
  <si>
    <t>GCC5540</t>
  </si>
  <si>
    <t>Sandhya Teki</t>
  </si>
  <si>
    <t>W0005276</t>
  </si>
  <si>
    <t>GCC5541</t>
  </si>
  <si>
    <t>Yashraj Srivastava</t>
  </si>
  <si>
    <t>W0004864</t>
  </si>
  <si>
    <t>GCC5543</t>
  </si>
  <si>
    <t>Nikhil Ojha</t>
  </si>
  <si>
    <t>W0005098</t>
  </si>
  <si>
    <t>GCC5544</t>
  </si>
  <si>
    <t>Ramesh Bidthanpalli</t>
  </si>
  <si>
    <t>YGCF_OFFSH</t>
  </si>
  <si>
    <t>W0004865</t>
  </si>
  <si>
    <t>GCC5545</t>
  </si>
  <si>
    <t>Kukkala Sandeep Kumar</t>
  </si>
  <si>
    <t>W0005442</t>
  </si>
  <si>
    <t>GCC5546</t>
  </si>
  <si>
    <t>Rama Neeraja</t>
  </si>
  <si>
    <t>W0004866</t>
  </si>
  <si>
    <t>GCC5547</t>
  </si>
  <si>
    <t>Mogasati Hari Sridhar Raju</t>
  </si>
  <si>
    <t>W0004867</t>
  </si>
  <si>
    <t>GCC5548</t>
  </si>
  <si>
    <t>Neeli Suresh Kumar</t>
  </si>
  <si>
    <t>W0004868</t>
  </si>
  <si>
    <t>GCC5549</t>
  </si>
  <si>
    <t>Nisha Gupta</t>
  </si>
  <si>
    <t>W0004869</t>
  </si>
  <si>
    <t>GCC5550</t>
  </si>
  <si>
    <t>Druthi Mahesh</t>
  </si>
  <si>
    <t>W0005277</t>
  </si>
  <si>
    <t>GCC5551</t>
  </si>
  <si>
    <t>Athram Pushpalatha</t>
  </si>
  <si>
    <t>W0005099</t>
  </si>
  <si>
    <t>GCC5552</t>
  </si>
  <si>
    <t>Ritika Sapra</t>
  </si>
  <si>
    <t>W0005100</t>
  </si>
  <si>
    <t>GCC5553</t>
  </si>
  <si>
    <t>Rayapuri Shashank</t>
  </si>
  <si>
    <t>2041200 50% + 2041090 50%</t>
  </si>
  <si>
    <t>W0004870</t>
  </si>
  <si>
    <t>GCC5554</t>
  </si>
  <si>
    <t>Pavan Kalyan Goli</t>
  </si>
  <si>
    <t>W0005101</t>
  </si>
  <si>
    <t>GCC5555</t>
  </si>
  <si>
    <t>Suraj Malhotra</t>
  </si>
  <si>
    <t>W0005278</t>
  </si>
  <si>
    <t>GCC5556</t>
  </si>
  <si>
    <t>Peter Valentine Das</t>
  </si>
  <si>
    <t>W0004871</t>
  </si>
  <si>
    <t>GCC5557</t>
  </si>
  <si>
    <t>Alloshious Urban A</t>
  </si>
  <si>
    <t>W0004872</t>
  </si>
  <si>
    <t>GCC5558</t>
  </si>
  <si>
    <t>Kedari Mohan</t>
  </si>
  <si>
    <t>W0004873</t>
  </si>
  <si>
    <t>GCC5559</t>
  </si>
  <si>
    <t>Neethika Nemani</t>
  </si>
  <si>
    <t>W0004874</t>
  </si>
  <si>
    <t>GCC5560</t>
  </si>
  <si>
    <t>Supriya Bera</t>
  </si>
  <si>
    <t>W0004875</t>
  </si>
  <si>
    <t>GCC5561</t>
  </si>
  <si>
    <t>Sujith Kumar Buduma</t>
  </si>
  <si>
    <t>W0005102</t>
  </si>
  <si>
    <t>GCC5563</t>
  </si>
  <si>
    <t>Abhiram Sai Banoth</t>
  </si>
  <si>
    <t>W0004876</t>
  </si>
  <si>
    <t>GCC5564</t>
  </si>
  <si>
    <t>Vikram Bansal</t>
  </si>
  <si>
    <t>RGCC Japan - FP&amp;A</t>
  </si>
  <si>
    <t>RG30001411</t>
  </si>
  <si>
    <t>W0005103</t>
  </si>
  <si>
    <t>GCC5565</t>
  </si>
  <si>
    <t>Sandeep Papolu</t>
  </si>
  <si>
    <t>W0004877</t>
  </si>
  <si>
    <t>GCC5566</t>
  </si>
  <si>
    <t>Deepika Killewale</t>
  </si>
  <si>
    <t>W0005280</t>
  </si>
  <si>
    <t>GCC5567</t>
  </si>
  <si>
    <t>Sipporah S</t>
  </si>
  <si>
    <t>W0004878</t>
  </si>
  <si>
    <t>GCC5568</t>
  </si>
  <si>
    <t>Amit Raj Medidala</t>
  </si>
  <si>
    <t>W0004879</t>
  </si>
  <si>
    <t>GCC5569</t>
  </si>
  <si>
    <t>Kundala Srikanth</t>
  </si>
  <si>
    <t>W0004880</t>
  </si>
  <si>
    <t>GCC5570</t>
  </si>
  <si>
    <t>Karanam SriLakshmi</t>
  </si>
  <si>
    <t>W0005443</t>
  </si>
  <si>
    <t>GCC5571</t>
  </si>
  <si>
    <t>NUR MOHAMMED</t>
  </si>
  <si>
    <t>W0004881</t>
  </si>
  <si>
    <t>GCC5572</t>
  </si>
  <si>
    <t>Sai Deep Bezawada</t>
  </si>
  <si>
    <t>REPL</t>
  </si>
  <si>
    <t>Randstad Enterprise Pvt ltd</t>
  </si>
  <si>
    <t>8NB1030001</t>
  </si>
  <si>
    <t>RG30001413</t>
  </si>
  <si>
    <t>W0004882</t>
  </si>
  <si>
    <t>GCC5573</t>
  </si>
  <si>
    <t>Kamesshewaran M R</t>
  </si>
  <si>
    <t>W0004883</t>
  </si>
  <si>
    <t>GCC5575</t>
  </si>
  <si>
    <t>Sanoop Menon</t>
  </si>
  <si>
    <t>W0005444</t>
  </si>
  <si>
    <t>GCC5576</t>
  </si>
  <si>
    <t>Nishant Kumar Chaudhary</t>
  </si>
  <si>
    <t>W0004884</t>
  </si>
  <si>
    <t>GCC5578</t>
  </si>
  <si>
    <t>K Gokulram</t>
  </si>
  <si>
    <t>Talent Onboarding &amp; Compliance - SD</t>
  </si>
  <si>
    <t>Talent Onboarding &amp; Compliance - SD-1</t>
  </si>
  <si>
    <t>W0005281</t>
  </si>
  <si>
    <t>GCC5579</t>
  </si>
  <si>
    <t>Tanishque Patra</t>
  </si>
  <si>
    <t>W0004885</t>
  </si>
  <si>
    <t>GCC5580</t>
  </si>
  <si>
    <t>Mangesh Dange</t>
  </si>
  <si>
    <t>W0004886</t>
  </si>
  <si>
    <t>GCC5581</t>
  </si>
  <si>
    <t>Veladi KrishnaSree</t>
  </si>
  <si>
    <t>W0005445</t>
  </si>
  <si>
    <t>GCC5583</t>
  </si>
  <si>
    <t>Zeeshan Abbasi</t>
  </si>
  <si>
    <t>BS&amp;OD</t>
  </si>
  <si>
    <t>W0005105</t>
  </si>
  <si>
    <t>GCC5584</t>
  </si>
  <si>
    <t>Abhishek Kumar</t>
  </si>
  <si>
    <t>W0005446</t>
  </si>
  <si>
    <t>GCC5585</t>
  </si>
  <si>
    <t>Asma Fatima</t>
  </si>
  <si>
    <t>W0004887</t>
  </si>
  <si>
    <t>GCC5586</t>
  </si>
  <si>
    <t>Sandeep Sirvi</t>
  </si>
  <si>
    <t>W0005282</t>
  </si>
  <si>
    <t>GCC5587</t>
  </si>
  <si>
    <t>Birudugadla Sandeep Kumar</t>
  </si>
  <si>
    <t>W0004888</t>
  </si>
  <si>
    <t>GCC5588</t>
  </si>
  <si>
    <t>Meghana Kamala</t>
  </si>
  <si>
    <t>W0004889</t>
  </si>
  <si>
    <t>GCC5589</t>
  </si>
  <si>
    <t>Saira Banu Dudekula</t>
  </si>
  <si>
    <t>W0004890</t>
  </si>
  <si>
    <t>GCC5590</t>
  </si>
  <si>
    <t>Madhu Narayana Reddy</t>
  </si>
  <si>
    <t>W0005447</t>
  </si>
  <si>
    <t>GCC5591</t>
  </si>
  <si>
    <t>V SAIPRASAD</t>
  </si>
  <si>
    <t>DE_PTS</t>
  </si>
  <si>
    <t>W0005106</t>
  </si>
  <si>
    <t>GCC5592</t>
  </si>
  <si>
    <t>Shanthi Shyamsukha</t>
  </si>
  <si>
    <t>W0005107</t>
  </si>
  <si>
    <t>GCC5593</t>
  </si>
  <si>
    <t>Sulagna Mohanty</t>
  </si>
  <si>
    <t>W0004891</t>
  </si>
  <si>
    <t>GCC5594</t>
  </si>
  <si>
    <t>Nagul Meera Shaik</t>
  </si>
  <si>
    <t>W0005108</t>
  </si>
  <si>
    <t>GCC5595</t>
  </si>
  <si>
    <t>Shiva Yalludutty</t>
  </si>
  <si>
    <t>W0005283</t>
  </si>
  <si>
    <t>GCC5596</t>
  </si>
  <si>
    <t>Nafeesa Altaf Akhoon</t>
  </si>
  <si>
    <t>W0004892</t>
  </si>
  <si>
    <t>GCC5597</t>
  </si>
  <si>
    <t>Atmakuru Sreekanth</t>
  </si>
  <si>
    <t>W0004893</t>
  </si>
  <si>
    <t>GCC5598</t>
  </si>
  <si>
    <t>Sahiti Potnuru</t>
  </si>
  <si>
    <t>W0004894</t>
  </si>
  <si>
    <t>GCC5599</t>
  </si>
  <si>
    <t>Kavita Devendra Pardeshi</t>
  </si>
  <si>
    <t>W0005284</t>
  </si>
  <si>
    <t>GCC5600</t>
  </si>
  <si>
    <t>Mahima Sanjay Pawar</t>
  </si>
  <si>
    <t>W0004895</t>
  </si>
  <si>
    <t>GCC5601</t>
  </si>
  <si>
    <t>Alla Yamini</t>
  </si>
  <si>
    <t>W0005285</t>
  </si>
  <si>
    <t>GCC5602</t>
  </si>
  <si>
    <t>Sameer Ahamed</t>
  </si>
  <si>
    <t>W0005448</t>
  </si>
  <si>
    <t>GCC5603</t>
  </si>
  <si>
    <t>Prasanth Chamarthi</t>
  </si>
  <si>
    <t>W0005109</t>
  </si>
  <si>
    <t>GCC5604</t>
  </si>
  <si>
    <t>Kunika Bholanath</t>
  </si>
  <si>
    <t>W0004896</t>
  </si>
  <si>
    <t>GCC5605</t>
  </si>
  <si>
    <t>Marvin Pereira</t>
  </si>
  <si>
    <t>W0005286</t>
  </si>
  <si>
    <t>GCC5606</t>
  </si>
  <si>
    <t>W0004897</t>
  </si>
  <si>
    <t>GCC5607</t>
  </si>
  <si>
    <t>Minakshi Mohapatra</t>
  </si>
  <si>
    <t>W0004898</t>
  </si>
  <si>
    <t>GCC5608</t>
  </si>
  <si>
    <t>Ravulapalli Santosh Chary</t>
  </si>
  <si>
    <t>W0005449</t>
  </si>
  <si>
    <t>GCC5609</t>
  </si>
  <si>
    <t>Ravi Babu Sreebhadram</t>
  </si>
  <si>
    <t>W0005450</t>
  </si>
  <si>
    <t>GCC5610</t>
  </si>
  <si>
    <t>Ranjini Sen</t>
  </si>
  <si>
    <t>W0004899</t>
  </si>
  <si>
    <t>GCC5611</t>
  </si>
  <si>
    <t>Sarath Premkumar</t>
  </si>
  <si>
    <t>6G76E1M802</t>
  </si>
  <si>
    <t>W0005451</t>
  </si>
  <si>
    <t>GCC5612</t>
  </si>
  <si>
    <t>Laya Canuparti</t>
  </si>
  <si>
    <t>W0005452</t>
  </si>
  <si>
    <t>GCC5613</t>
  </si>
  <si>
    <t>Yerra Naveen Kumar</t>
  </si>
  <si>
    <t>W0004900</t>
  </si>
  <si>
    <t>GCC5615</t>
  </si>
  <si>
    <t>Shweta Vaidya</t>
  </si>
  <si>
    <t>W0005453</t>
  </si>
  <si>
    <t>GCC5616</t>
  </si>
  <si>
    <t>Amir Khan Mohammad</t>
  </si>
  <si>
    <t>W0004901</t>
  </si>
  <si>
    <t>GCC5617</t>
  </si>
  <si>
    <t>Junna Priyanka</t>
  </si>
  <si>
    <t>W0004902</t>
  </si>
  <si>
    <t>GCC5618</t>
  </si>
  <si>
    <t>Ankita Patnaik</t>
  </si>
  <si>
    <t>W0005454</t>
  </si>
  <si>
    <t>GCC5619</t>
  </si>
  <si>
    <t>Deepsikha Saha</t>
  </si>
  <si>
    <t>W0005110</t>
  </si>
  <si>
    <t>GCC5620</t>
  </si>
  <si>
    <t>Piya Priyanka Moraes</t>
  </si>
  <si>
    <t>W0004903</t>
  </si>
  <si>
    <t>GCC5621</t>
  </si>
  <si>
    <t>Sai Ramana Chada</t>
  </si>
  <si>
    <t>W0005111</t>
  </si>
  <si>
    <t>GCC5622</t>
  </si>
  <si>
    <t>Bijay Shaw</t>
  </si>
  <si>
    <t>W0004904</t>
  </si>
  <si>
    <t>GCC5623</t>
  </si>
  <si>
    <t>Carol Reema</t>
  </si>
  <si>
    <t>W0004906</t>
  </si>
  <si>
    <t>GCC5625</t>
  </si>
  <si>
    <t>Jagga Laxminarayana Kranti Kumar</t>
  </si>
  <si>
    <t>W0005112</t>
  </si>
  <si>
    <t>GCC5626</t>
  </si>
  <si>
    <t>K Srikanth</t>
  </si>
  <si>
    <t>W0004907</t>
  </si>
  <si>
    <t>GCC5627</t>
  </si>
  <si>
    <t>Mehnaz Shaikh</t>
  </si>
  <si>
    <t>W0004908</t>
  </si>
  <si>
    <t>GCC5628</t>
  </si>
  <si>
    <t>Abhilash Naik Mude</t>
  </si>
  <si>
    <t>W0004909</t>
  </si>
  <si>
    <t>GCC5629</t>
  </si>
  <si>
    <t>Pranjali Petkar</t>
  </si>
  <si>
    <t>W0004910</t>
  </si>
  <si>
    <t>GCC5630</t>
  </si>
  <si>
    <t>Rahul Edunuthula</t>
  </si>
  <si>
    <t>W0005113</t>
  </si>
  <si>
    <t>GCC5631</t>
  </si>
  <si>
    <t>Ramji Kanaparthi</t>
  </si>
  <si>
    <t>W0004911</t>
  </si>
  <si>
    <t>GCC5632</t>
  </si>
  <si>
    <t>Revuri Saideepa</t>
  </si>
  <si>
    <t>W0004912</t>
  </si>
  <si>
    <t>GCC5633</t>
  </si>
  <si>
    <t>Sadasivuni Shilpa</t>
  </si>
  <si>
    <t>W0004913</t>
  </si>
  <si>
    <t>GCC5634</t>
  </si>
  <si>
    <t>Uday Reddy</t>
  </si>
  <si>
    <t>W0005455</t>
  </si>
  <si>
    <t>GCC5635</t>
  </si>
  <si>
    <t>Saikiran Bhayya</t>
  </si>
  <si>
    <t>W0004914</t>
  </si>
  <si>
    <t>GCC5636</t>
  </si>
  <si>
    <t>M Manohar Babu</t>
  </si>
  <si>
    <t>W0004915</t>
  </si>
  <si>
    <t>GCC5637</t>
  </si>
  <si>
    <t>Nikitha Purra</t>
  </si>
  <si>
    <t>W0004916</t>
  </si>
  <si>
    <t>GCC5638</t>
  </si>
  <si>
    <t>Gatla Rithik</t>
  </si>
  <si>
    <t>W0004917</t>
  </si>
  <si>
    <t>GCC5639</t>
  </si>
  <si>
    <t>Nalin Middey</t>
  </si>
  <si>
    <t>W0004918</t>
  </si>
  <si>
    <t>GCC5640</t>
  </si>
  <si>
    <t>Palak Sharma</t>
  </si>
  <si>
    <t>W0005287</t>
  </si>
  <si>
    <t>GCC5641</t>
  </si>
  <si>
    <t>Namrata G Hamsagar</t>
  </si>
  <si>
    <t>W0005114</t>
  </si>
  <si>
    <t>GCC5642</t>
  </si>
  <si>
    <t>Sindhu Mallepalli</t>
  </si>
  <si>
    <t>W0005115</t>
  </si>
  <si>
    <t>GCC5643</t>
  </si>
  <si>
    <t>Raja Reddy Jekkireddy</t>
  </si>
  <si>
    <t>Reporting</t>
  </si>
  <si>
    <t>W0005456</t>
  </si>
  <si>
    <t>GCC5644</t>
  </si>
  <si>
    <t>Venkateshwarloo Bramandlapally</t>
  </si>
  <si>
    <t>W0004919</t>
  </si>
  <si>
    <t>GCC5645</t>
  </si>
  <si>
    <t>Madhurima Debnath</t>
  </si>
  <si>
    <t>W0005116</t>
  </si>
  <si>
    <t>GCC5646</t>
  </si>
  <si>
    <t>Akundi Sharda Kumari</t>
  </si>
  <si>
    <t>W0004920</t>
  </si>
  <si>
    <t>GCC5647</t>
  </si>
  <si>
    <t>Kadiri Mamatha</t>
  </si>
  <si>
    <t>W0004921</t>
  </si>
  <si>
    <t>GCC5648</t>
  </si>
  <si>
    <t>Sindhu D</t>
  </si>
  <si>
    <t>W0005117</t>
  </si>
  <si>
    <t>GCC5649</t>
  </si>
  <si>
    <t>Apurva Parasar</t>
  </si>
  <si>
    <t>W0004922</t>
  </si>
  <si>
    <t>GCC5650</t>
  </si>
  <si>
    <t>Athulya Saju</t>
  </si>
  <si>
    <t>W0005288</t>
  </si>
  <si>
    <t>GCC5651</t>
  </si>
  <si>
    <t>Millrid Delphine Arland</t>
  </si>
  <si>
    <t>2548 25% + 2148 25% + 2248 25% + 3148 25%</t>
  </si>
  <si>
    <t>Industrial Australia</t>
  </si>
  <si>
    <t>W0005118</t>
  </si>
  <si>
    <t>GCC5652</t>
  </si>
  <si>
    <t>satya srilekha Maradani</t>
  </si>
  <si>
    <t>W0005119</t>
  </si>
  <si>
    <t>GCC5653</t>
  </si>
  <si>
    <t>Mohammad Inkishavali</t>
  </si>
  <si>
    <t>W0005289</t>
  </si>
  <si>
    <t>GCC5654</t>
  </si>
  <si>
    <t>Arpit Vaidya</t>
  </si>
  <si>
    <t>W0004923</t>
  </si>
  <si>
    <t>GCC5655</t>
  </si>
  <si>
    <t>SAI ANUDEEP PITCHUKA</t>
  </si>
  <si>
    <t>W0005120</t>
  </si>
  <si>
    <t>GCC5656</t>
  </si>
  <si>
    <t>Raghuveer Singh</t>
  </si>
  <si>
    <t>W0005457</t>
  </si>
  <si>
    <t>GCC5657</t>
  </si>
  <si>
    <t>Bhanumathi J</t>
  </si>
  <si>
    <t>ABhishek Khurana</t>
  </si>
  <si>
    <t>W0004924</t>
  </si>
  <si>
    <t>GCC5658</t>
  </si>
  <si>
    <t>C Nirupama Grace</t>
  </si>
  <si>
    <t>W0005121</t>
  </si>
  <si>
    <t>GCC5659</t>
  </si>
  <si>
    <t>Aniruddha Roy</t>
  </si>
  <si>
    <t>W0004925</t>
  </si>
  <si>
    <t>GCC5660</t>
  </si>
  <si>
    <t>Arbaaz Shaik</t>
  </si>
  <si>
    <t>W0004926</t>
  </si>
  <si>
    <t>GCC5661</t>
  </si>
  <si>
    <t>Sarath Chandra Reddy Sompuram</t>
  </si>
  <si>
    <t>W0004927</t>
  </si>
  <si>
    <t>GCC5662</t>
  </si>
  <si>
    <t>Vaka Aparna</t>
  </si>
  <si>
    <t>W0005122</t>
  </si>
  <si>
    <t>GCC5663</t>
  </si>
  <si>
    <t>Sibani Bilash</t>
  </si>
  <si>
    <t>W0004928</t>
  </si>
  <si>
    <t>GCC5664</t>
  </si>
  <si>
    <t>Deepak kumar Patro</t>
  </si>
  <si>
    <t>W0008985</t>
  </si>
  <si>
    <t>GCC5665</t>
  </si>
  <si>
    <t>Saritha Parthasaradhi</t>
  </si>
  <si>
    <t>94807 50% + 35781 50%</t>
  </si>
  <si>
    <t>W0008986</t>
  </si>
  <si>
    <t>GCC5666</t>
  </si>
  <si>
    <t>Dona Thomas</t>
  </si>
  <si>
    <t>W0008987</t>
  </si>
  <si>
    <t>GCC5668</t>
  </si>
  <si>
    <t>K M Roop Sekhar</t>
  </si>
  <si>
    <t>W0008988</t>
  </si>
  <si>
    <t>GCC5669</t>
  </si>
  <si>
    <t>Narendra Reddy Mallavarapu</t>
  </si>
  <si>
    <t>W0008989</t>
  </si>
  <si>
    <t>GCC5671</t>
  </si>
  <si>
    <t>Pothala Greeshma Sandhya</t>
  </si>
  <si>
    <t>W0008990</t>
  </si>
  <si>
    <t>GCC5672</t>
  </si>
  <si>
    <t>Nimishakavi Sri Venkata Raja Pavan Kumar</t>
  </si>
  <si>
    <t>W0008991</t>
  </si>
  <si>
    <t>GCC5673</t>
  </si>
  <si>
    <t>Naman Singhai</t>
  </si>
  <si>
    <t>W0008992</t>
  </si>
  <si>
    <t>GCC5675</t>
  </si>
  <si>
    <t>Rakesh Kumar Dumala</t>
  </si>
  <si>
    <t>W0008993</t>
  </si>
  <si>
    <t>GCC5676</t>
  </si>
  <si>
    <t>Pulakitha Sai Vaishnavi M</t>
  </si>
  <si>
    <t>W0008994</t>
  </si>
  <si>
    <t>GCC5677</t>
  </si>
  <si>
    <t>Bonagiri Akanksha</t>
  </si>
  <si>
    <t>W0008995</t>
  </si>
  <si>
    <t>GCC5678</t>
  </si>
  <si>
    <t>Mahesh Kumar M</t>
  </si>
  <si>
    <t>Accounting and Reporting</t>
  </si>
  <si>
    <t>W0008996</t>
  </si>
  <si>
    <t>GCC5679</t>
  </si>
  <si>
    <t>Jananisri R</t>
  </si>
  <si>
    <t>Ask Gopi</t>
  </si>
  <si>
    <t>W0008997</t>
  </si>
  <si>
    <t>GCC5680</t>
  </si>
  <si>
    <t>Jaggavarapu Rithika Reddy</t>
  </si>
  <si>
    <t>W0009009</t>
  </si>
  <si>
    <t>GCC5683</t>
  </si>
  <si>
    <t>Harinandan S</t>
  </si>
  <si>
    <t>W0009010</t>
  </si>
  <si>
    <t>GCC5685</t>
  </si>
  <si>
    <t>Antonett Jacquline Susairaj</t>
  </si>
  <si>
    <t>W0009011</t>
  </si>
  <si>
    <t>GCC5686</t>
  </si>
  <si>
    <t>Selva prakash</t>
  </si>
  <si>
    <t>W0009012</t>
  </si>
  <si>
    <t>GCC5687</t>
  </si>
  <si>
    <t>Boobalan Palaniappan</t>
  </si>
  <si>
    <t>W0009013</t>
  </si>
  <si>
    <t>GCC5689</t>
  </si>
  <si>
    <t>Prakruthi Subramanian</t>
  </si>
  <si>
    <t>W0009014</t>
  </si>
  <si>
    <t>GCC5691</t>
  </si>
  <si>
    <t>Ankita Samal</t>
  </si>
  <si>
    <t>W0009015</t>
  </si>
  <si>
    <t>GCC5694</t>
  </si>
  <si>
    <t>Shreyas Polsani</t>
  </si>
  <si>
    <t>W0009016</t>
  </si>
  <si>
    <t>GCC5697</t>
  </si>
  <si>
    <t>Francis Charles Speechly</t>
  </si>
  <si>
    <t>W0009017</t>
  </si>
  <si>
    <t>GCC5698</t>
  </si>
  <si>
    <t>Deeksha Chhabra</t>
  </si>
  <si>
    <t>Data protection</t>
  </si>
  <si>
    <t>W0009018</t>
  </si>
  <si>
    <t>GCC5700</t>
  </si>
  <si>
    <t>Kousi Das</t>
  </si>
  <si>
    <t>W0009019</t>
  </si>
  <si>
    <t>GCC5701</t>
  </si>
  <si>
    <t>Ankita Lakra</t>
  </si>
  <si>
    <t>W0009020</t>
  </si>
  <si>
    <t>GCC5704</t>
  </si>
  <si>
    <t>Pooja Joshi</t>
  </si>
  <si>
    <t>W0009021</t>
  </si>
  <si>
    <t>GCC5684</t>
  </si>
  <si>
    <t>Triveni Gowri</t>
  </si>
  <si>
    <t>W0009023</t>
  </si>
  <si>
    <t>GCC5699</t>
  </si>
  <si>
    <t>Sai Sravan Oleti</t>
  </si>
  <si>
    <t>W0009024</t>
  </si>
  <si>
    <t>GCC5702</t>
  </si>
  <si>
    <t>Sachin Poshala</t>
  </si>
  <si>
    <t>W0009025</t>
  </si>
  <si>
    <t>GCC5681</t>
  </si>
  <si>
    <t>Bhargava Lattupally</t>
  </si>
  <si>
    <t>W0009026</t>
  </si>
  <si>
    <t>GCC5688</t>
  </si>
  <si>
    <t>Jeffry Jonathan J</t>
  </si>
  <si>
    <t>W0009027</t>
  </si>
  <si>
    <t>GCC5690</t>
  </si>
  <si>
    <t>Rithanya Mugavathy N</t>
  </si>
  <si>
    <t>W0009028</t>
  </si>
  <si>
    <t>GCC5692</t>
  </si>
  <si>
    <t>Swetha S</t>
  </si>
  <si>
    <t>W0009032</t>
  </si>
  <si>
    <t>GCC5703</t>
  </si>
  <si>
    <t>Anisha Jemima Sagaya Raj</t>
  </si>
  <si>
    <t>W0009033</t>
  </si>
  <si>
    <t>GCC5705</t>
  </si>
  <si>
    <t>Kedharisetty Vamsiram</t>
  </si>
  <si>
    <t>W0009034</t>
  </si>
  <si>
    <t>GCC5706</t>
  </si>
  <si>
    <t>R Shyam</t>
  </si>
  <si>
    <t>RGCC-Chennai</t>
  </si>
  <si>
    <t>W0009036</t>
  </si>
  <si>
    <t>GCC5708</t>
  </si>
  <si>
    <t>Susan Kothamasi</t>
  </si>
  <si>
    <t>2041200 50 % + 2041090 50 %</t>
  </si>
  <si>
    <t>W0009037</t>
  </si>
  <si>
    <t>GCC5709</t>
  </si>
  <si>
    <t>Y j Richard</t>
  </si>
  <si>
    <t>Field Marketing</t>
  </si>
  <si>
    <t>W0009038</t>
  </si>
  <si>
    <t>GCC5710</t>
  </si>
  <si>
    <t>Puttamraju Koundinya</t>
  </si>
  <si>
    <t>W0009039</t>
  </si>
  <si>
    <t>GCC5711</t>
  </si>
  <si>
    <t>Ritesh Khadse</t>
  </si>
  <si>
    <t>W0009040</t>
  </si>
  <si>
    <t>GCC5712</t>
  </si>
  <si>
    <t>Movva Kranthi</t>
  </si>
  <si>
    <t>W0009041</t>
  </si>
  <si>
    <t>GCC5713</t>
  </si>
  <si>
    <t>Pragathi Gaddam</t>
  </si>
  <si>
    <t>W0009042</t>
  </si>
  <si>
    <t>GCC5714</t>
  </si>
  <si>
    <t>Malini S</t>
  </si>
  <si>
    <t>W0009043</t>
  </si>
  <si>
    <t>GCC5715</t>
  </si>
  <si>
    <t>Rimon Gangopadhyay</t>
  </si>
  <si>
    <t>W0009044</t>
  </si>
  <si>
    <t>GCC5716</t>
  </si>
  <si>
    <t>L Valliammal</t>
  </si>
  <si>
    <t>W0009045</t>
  </si>
  <si>
    <t>GCC5718</t>
  </si>
  <si>
    <t>Kiran Kumar</t>
  </si>
  <si>
    <t>W0009046</t>
  </si>
  <si>
    <t>GCC5717</t>
  </si>
  <si>
    <t>Khadhar Basha Shaik</t>
  </si>
  <si>
    <t>W0009047</t>
  </si>
  <si>
    <t>GCC5720</t>
  </si>
  <si>
    <t>Pujala Bhaskar</t>
  </si>
  <si>
    <t>W0009048</t>
  </si>
  <si>
    <t>GCC5721</t>
  </si>
  <si>
    <t>Israr Ahmad</t>
  </si>
  <si>
    <t>W0009049</t>
  </si>
  <si>
    <t>GCC5674</t>
  </si>
  <si>
    <t>Muralidhar Obili</t>
  </si>
  <si>
    <t>W0009050</t>
  </si>
  <si>
    <t>GCC5667</t>
  </si>
  <si>
    <t>Allu Tejaswini</t>
  </si>
  <si>
    <t>W0009052</t>
  </si>
  <si>
    <t>GCC5722</t>
  </si>
  <si>
    <t>Majjari Mahesh</t>
  </si>
  <si>
    <t>W0009053</t>
  </si>
  <si>
    <t>GCC5723</t>
  </si>
  <si>
    <t>Raghupatruni Sarala Poornima</t>
  </si>
  <si>
    <t>W0009054</t>
  </si>
  <si>
    <t>GCC5727</t>
  </si>
  <si>
    <t>Abdul Imtiaz</t>
  </si>
  <si>
    <t>W0009055</t>
  </si>
  <si>
    <t>GCC5728</t>
  </si>
  <si>
    <t>Bose Fernandas J</t>
  </si>
  <si>
    <t>yfin_offsh</t>
  </si>
  <si>
    <t>W0009056</t>
  </si>
  <si>
    <t>GCC5729</t>
  </si>
  <si>
    <t>Praveen Kumar</t>
  </si>
  <si>
    <t>W0009243</t>
  </si>
  <si>
    <t>Vaishnavi Bokka</t>
  </si>
  <si>
    <t>35781 50 % + 35936 50 %</t>
  </si>
  <si>
    <t>W0009244</t>
  </si>
  <si>
    <t>Sruthi S</t>
  </si>
  <si>
    <t>W0009248</t>
  </si>
  <si>
    <t>Yogeshwari Sen</t>
  </si>
  <si>
    <t>W0009249</t>
  </si>
  <si>
    <t>Kshama Kumari</t>
  </si>
  <si>
    <t>W0009250</t>
  </si>
  <si>
    <t>V Ayeesha</t>
  </si>
  <si>
    <t>W0009242</t>
  </si>
  <si>
    <t>Sanjay Das</t>
  </si>
  <si>
    <t>W0009245</t>
  </si>
  <si>
    <t>R Bhuvanasri</t>
  </si>
  <si>
    <t>W0009246</t>
  </si>
  <si>
    <t>Marnane Bala Sruthi</t>
  </si>
  <si>
    <t>W0009247</t>
  </si>
  <si>
    <t>KM Pooja</t>
  </si>
  <si>
    <t>W0009253</t>
  </si>
  <si>
    <t>Uggery Ramana</t>
  </si>
  <si>
    <t>GCC-Recruitment-Education - Student Support - DC</t>
  </si>
  <si>
    <t>W0009256</t>
  </si>
  <si>
    <t>Azra Fatima</t>
  </si>
  <si>
    <t>W0009258</t>
  </si>
  <si>
    <t>Keerthi Bhavani Sharath</t>
  </si>
  <si>
    <t>General Management</t>
  </si>
  <si>
    <t>W0009260</t>
  </si>
  <si>
    <t>A Kiranmai</t>
  </si>
  <si>
    <t>W0009252</t>
  </si>
  <si>
    <t>Arjun C S</t>
  </si>
  <si>
    <t>W0009254</t>
  </si>
  <si>
    <t>Abirami A</t>
  </si>
  <si>
    <t>W0009255</t>
  </si>
  <si>
    <t>Ganesh Eluri</t>
  </si>
  <si>
    <t>W0009257</t>
  </si>
  <si>
    <t>K Aravind Reddy</t>
  </si>
  <si>
    <t>W0009259</t>
  </si>
  <si>
    <t>R S Gabrial Prassanna Manoj</t>
  </si>
  <si>
    <t>W0009261</t>
  </si>
  <si>
    <t>Aparna V</t>
  </si>
  <si>
    <t>HR Administration</t>
  </si>
  <si>
    <t>W0009262</t>
  </si>
  <si>
    <t>Dandu Siva</t>
  </si>
  <si>
    <t>W0009263</t>
  </si>
  <si>
    <t>Sankarshan Madhukar Upadhye</t>
  </si>
  <si>
    <t>35727 10% + 35763 10% + 35781 20% + 35789 10% + 35797 10% + 35866 10% + 35921 10% + 35925 10% + 35936 10%</t>
  </si>
  <si>
    <t>W0009280</t>
  </si>
  <si>
    <t>Sai Supraja Singidi</t>
  </si>
  <si>
    <t>Randstad Operational-Recruitment</t>
  </si>
  <si>
    <t>Randstad Operational-Recruitment-1</t>
  </si>
  <si>
    <t>W0009282</t>
  </si>
  <si>
    <t>Shabarish Babu Govindaraj</t>
  </si>
  <si>
    <t>2170, 5170, 2273, 2173, 3273, 3170, 2569</t>
  </si>
  <si>
    <t>GCC-Recruitment-HealthCare</t>
  </si>
  <si>
    <t>W0009289</t>
  </si>
  <si>
    <t>Sai Shravan Kumar Gottuparthy</t>
  </si>
  <si>
    <t>Application Development &amp; Support</t>
  </si>
  <si>
    <t>Application Development-App Dev&amp;sup</t>
  </si>
  <si>
    <t>Application Development-App Dev&amp;sup-1</t>
  </si>
  <si>
    <t>W0009281</t>
  </si>
  <si>
    <t>Rahul Pathak</t>
  </si>
  <si>
    <t>RGCC Japan - DTS PCS</t>
  </si>
  <si>
    <t>13150 DTS PCS</t>
  </si>
  <si>
    <t>RG30001405</t>
  </si>
  <si>
    <t>W0009285</t>
  </si>
  <si>
    <t>Monica s</t>
  </si>
  <si>
    <t>W0009274</t>
  </si>
  <si>
    <t>Aadil TS</t>
  </si>
  <si>
    <t>W0009288</t>
  </si>
  <si>
    <t>Siva Boni</t>
  </si>
  <si>
    <t>Data &amp; Analytics-ITCC</t>
  </si>
  <si>
    <t>Data &amp; Analytics-ITCC-1</t>
  </si>
  <si>
    <t>Data &amp; Analytics-ITCC-2</t>
  </si>
  <si>
    <t>W0009283</t>
  </si>
  <si>
    <t>Vijay Kumar Basodi (Basodi Kumar)</t>
  </si>
  <si>
    <t>YTAS_OFFSH</t>
  </si>
  <si>
    <t>ITA-1</t>
  </si>
  <si>
    <t>ITA-2</t>
  </si>
  <si>
    <t>W0009367</t>
  </si>
  <si>
    <t>Chandrasekhar Chitti</t>
  </si>
  <si>
    <t>W0009330</t>
  </si>
  <si>
    <t>Vasu Varri</t>
  </si>
  <si>
    <t>ITSM</t>
  </si>
  <si>
    <t>ITSM-1</t>
  </si>
  <si>
    <t>W0009334</t>
  </si>
  <si>
    <t>Joshitha R</t>
  </si>
  <si>
    <t>Need to Check - Any issue with mapping in EOP</t>
  </si>
  <si>
    <t>Mar Adj</t>
  </si>
  <si>
    <t>W0009335</t>
  </si>
  <si>
    <t>Shahbaz Khan</t>
  </si>
  <si>
    <t>Executive Assistant</t>
  </si>
  <si>
    <t>W0009336</t>
  </si>
  <si>
    <t>Sushmita Sarkar</t>
  </si>
  <si>
    <t>W0009331</t>
  </si>
  <si>
    <t>Prashant Arya</t>
  </si>
  <si>
    <t>Business Control &amp; Analysis</t>
  </si>
  <si>
    <t>BCA - Corporate Finance</t>
  </si>
  <si>
    <t>BCA - Corporate Finance-1</t>
  </si>
  <si>
    <t>W0009332</t>
  </si>
  <si>
    <t>Krishna Teja Gudla</t>
  </si>
  <si>
    <t>W0009333</t>
  </si>
  <si>
    <t>Akansha Wig</t>
  </si>
  <si>
    <t>Lead to Cash</t>
  </si>
  <si>
    <t>Cash Application-FCC</t>
  </si>
  <si>
    <t>Cash Application-FCC-1</t>
  </si>
  <si>
    <t>W0009339</t>
  </si>
  <si>
    <t>Ruban Kumar</t>
  </si>
  <si>
    <t>EW to Pay</t>
  </si>
  <si>
    <t>Payroll Operations</t>
  </si>
  <si>
    <t>Payroll Operations-1</t>
  </si>
  <si>
    <t>W0009340</t>
  </si>
  <si>
    <t>Muppala Murali Mohan</t>
  </si>
  <si>
    <t>Data Engineering-ITCC</t>
  </si>
  <si>
    <t>Data Engineering-ITCC-1</t>
  </si>
  <si>
    <t>W0009342</t>
  </si>
  <si>
    <t>Rahel Yohan Yelakpati</t>
  </si>
  <si>
    <t>Business Shared Services-BOS</t>
  </si>
  <si>
    <t>Support Services-BSS-BOS</t>
  </si>
  <si>
    <t>Executive Assistant-SS-BSS-BOS</t>
  </si>
  <si>
    <t>W0009343</t>
  </si>
  <si>
    <t>Shebane Gandhi JS</t>
  </si>
  <si>
    <t>W0009344</t>
  </si>
  <si>
    <t>Aravind R</t>
  </si>
  <si>
    <t>W0009352</t>
  </si>
  <si>
    <t>Munnanuri Shiva Kumar</t>
  </si>
  <si>
    <t>Randstad Digital-Recruitment</t>
  </si>
  <si>
    <t>Randstad Digital-Recruitment-1</t>
  </si>
  <si>
    <t>W0009337</t>
  </si>
  <si>
    <t>Riti Sarkar</t>
  </si>
  <si>
    <t>Support Services-SD</t>
  </si>
  <si>
    <t>Support Services-SD-1</t>
  </si>
  <si>
    <t>W0009338</t>
  </si>
  <si>
    <t>Ravula Vijay</t>
  </si>
  <si>
    <t>ITA - Sourcing</t>
  </si>
  <si>
    <t>ITA - Sourcing-1</t>
  </si>
  <si>
    <t>W0009341</t>
  </si>
  <si>
    <t>Satya Nitin</t>
  </si>
  <si>
    <t>6181N0U510</t>
  </si>
  <si>
    <t>Field L&amp;D Logistics</t>
  </si>
  <si>
    <t>Field L&amp;D Logistics-1</t>
  </si>
  <si>
    <t>W0009345</t>
  </si>
  <si>
    <t>Vinay Kanth Konde</t>
  </si>
  <si>
    <t>W0009347</t>
  </si>
  <si>
    <t>Preethi S</t>
  </si>
  <si>
    <t>W0009348</t>
  </si>
  <si>
    <t>Kondaveati Gnana Ramya Krishna</t>
  </si>
  <si>
    <t>W0009349</t>
  </si>
  <si>
    <t>W0009351</t>
  </si>
  <si>
    <t>Ayesha Siddqa SK</t>
  </si>
  <si>
    <t>W0009354</t>
  </si>
  <si>
    <t>Kallingal Varsha</t>
  </si>
  <si>
    <t>W0009353</t>
  </si>
  <si>
    <t>Mahmood Bin Hamed Bafana</t>
  </si>
  <si>
    <t>W0009360</t>
  </si>
  <si>
    <t>Animalla Sunil Mounika</t>
  </si>
  <si>
    <t>Recruitment-1</t>
  </si>
  <si>
    <t>Recruitment-2</t>
  </si>
  <si>
    <t>W0009361</t>
  </si>
  <si>
    <t>Priyanka Biswas</t>
  </si>
  <si>
    <t>W0009362</t>
  </si>
  <si>
    <t>Saravanan Sekar</t>
  </si>
  <si>
    <t>W0009355</t>
  </si>
  <si>
    <t>Halwi Preetham Bharadwaj</t>
  </si>
  <si>
    <t>W0009381</t>
  </si>
  <si>
    <t>Vijayalakshmi K (Vijayalakshmi K)</t>
  </si>
  <si>
    <t>Attractions and Engagement</t>
  </si>
  <si>
    <t>Attractions and Engagement-1</t>
  </si>
  <si>
    <t>Attractions and Engagement-2</t>
  </si>
  <si>
    <t>W0009386</t>
  </si>
  <si>
    <t>Bharath Chaitanya Chinnapatlolla</t>
  </si>
  <si>
    <t>New Emp</t>
  </si>
  <si>
    <t>W0009388</t>
  </si>
  <si>
    <t>Marpelly Harika</t>
  </si>
  <si>
    <t>W0009385</t>
  </si>
  <si>
    <t>Sai Paladi</t>
  </si>
  <si>
    <t>Bevat 2051081 87AFD1081.RSH-Global</t>
  </si>
  <si>
    <t>Product Services</t>
  </si>
  <si>
    <t>Business Analysis</t>
  </si>
  <si>
    <t>Business Analysis-1</t>
  </si>
  <si>
    <t>W0009377</t>
  </si>
  <si>
    <t>Meghaswi Meghaswi</t>
  </si>
  <si>
    <t>VMS Business Services</t>
  </si>
  <si>
    <t>VMS Business Services-1</t>
  </si>
  <si>
    <t>W0009384</t>
  </si>
  <si>
    <t>MOUNIKA BEJAWADA</t>
  </si>
  <si>
    <t>W0009415</t>
  </si>
  <si>
    <t>Swapnali Ashok Gaikwad</t>
  </si>
  <si>
    <t>Cloud Infrastructure &amp; application</t>
  </si>
  <si>
    <t>W0009419</t>
  </si>
  <si>
    <t>Archana V</t>
  </si>
  <si>
    <t>W0009420</t>
  </si>
  <si>
    <t>Mayank Sonakiya</t>
  </si>
  <si>
    <t>Business Shared Services</t>
  </si>
  <si>
    <t>Business Shared Services-1</t>
  </si>
  <si>
    <t>Business Shared Services-2</t>
  </si>
  <si>
    <t>W0009422</t>
  </si>
  <si>
    <t>Amit Kumar Hooda</t>
  </si>
  <si>
    <t>W0009410</t>
  </si>
  <si>
    <t>Chaluvadi Devi Chandana</t>
  </si>
  <si>
    <t>W0009411</t>
  </si>
  <si>
    <t>Sadhana .</t>
  </si>
  <si>
    <t>W0009412</t>
  </si>
  <si>
    <t>Naina Gangwani</t>
  </si>
  <si>
    <t>W0009414</t>
  </si>
  <si>
    <t>Bhuvaneshwari N</t>
  </si>
  <si>
    <t>W0009416</t>
  </si>
  <si>
    <t>Kajal Bansal</t>
  </si>
  <si>
    <t>Legal &amp; Regulatory Affairs-GCC-SD</t>
  </si>
  <si>
    <t>Legal &amp; Regulatory Affairs-GCC-SD-1</t>
  </si>
  <si>
    <t>Legal &amp; Regulatory Affairs-GCC-SD-2</t>
  </si>
  <si>
    <t>W0009417</t>
  </si>
  <si>
    <t>Ankita Kar</t>
  </si>
  <si>
    <t>W0009423</t>
  </si>
  <si>
    <t>Kolla Venkata Naga Kiran</t>
  </si>
  <si>
    <t>Risk &amp; Security</t>
  </si>
  <si>
    <t>Risk &amp; Security-1</t>
  </si>
  <si>
    <t>W0009425</t>
  </si>
  <si>
    <t>Manisha .</t>
  </si>
  <si>
    <t>W0009430</t>
  </si>
  <si>
    <t>Katam Prakash</t>
  </si>
  <si>
    <t>Source to Pay</t>
  </si>
  <si>
    <t>Accounts Payable</t>
  </si>
  <si>
    <t>Accounts Payable-1</t>
  </si>
  <si>
    <t>W0009431</t>
  </si>
  <si>
    <t>Devesh Badjatiya</t>
  </si>
  <si>
    <t>Management-Digi Mark</t>
  </si>
  <si>
    <t>Management-Digi Mark-1</t>
  </si>
  <si>
    <t>W0009432</t>
  </si>
  <si>
    <t>Pechetti Akhila</t>
  </si>
  <si>
    <t>W0009433</t>
  </si>
  <si>
    <t>Dasaraju Anusha</t>
  </si>
  <si>
    <t>Collections</t>
  </si>
  <si>
    <t>Collections-1</t>
  </si>
  <si>
    <t>W0009439</t>
  </si>
  <si>
    <t>Koganti Sowmya</t>
  </si>
  <si>
    <t>Quality Assurance</t>
  </si>
  <si>
    <t>Manual/Automation</t>
  </si>
  <si>
    <t>Manual/Automation-1</t>
  </si>
  <si>
    <t>W0009428</t>
  </si>
  <si>
    <t>Tilak Macharla</t>
  </si>
  <si>
    <t>Randstad Non Digital Germany</t>
  </si>
  <si>
    <t>Next Month Billing (No Data)</t>
  </si>
  <si>
    <t>Clarify (No Data)</t>
  </si>
  <si>
    <t>W0009429</t>
  </si>
  <si>
    <t>Pothuganti Ravali</t>
  </si>
  <si>
    <t>Not Joined</t>
  </si>
  <si>
    <t>W0009440</t>
  </si>
  <si>
    <t>Naga Vaishnavi K</t>
  </si>
  <si>
    <t xml:space="preserve">Randstad Groep Nederland
</t>
  </si>
  <si>
    <t>Tempo Netherlands 7</t>
  </si>
  <si>
    <t>2201097 - RGN-MOC centralisatie</t>
  </si>
  <si>
    <t>RG30001408</t>
  </si>
  <si>
    <t>W0009441</t>
  </si>
  <si>
    <t>Sai Kiran Goud M</t>
  </si>
  <si>
    <t>W0009444</t>
  </si>
  <si>
    <t>Nimmakayala Vaishnavi</t>
  </si>
  <si>
    <t>EW to Pay-1</t>
  </si>
  <si>
    <t>EW to Pay-2</t>
  </si>
  <si>
    <t>W0009443</t>
  </si>
  <si>
    <t>Dnyaneshwar Vishwambhar Kamble</t>
  </si>
  <si>
    <t>W0009447</t>
  </si>
  <si>
    <t>Ayyagari Naga Bhaskara Vinodini</t>
  </si>
  <si>
    <t>W0009448</t>
  </si>
  <si>
    <t>Nisha Bala</t>
  </si>
  <si>
    <t>W0009449</t>
  </si>
  <si>
    <t>Neelima G</t>
  </si>
  <si>
    <t>W0009459</t>
  </si>
  <si>
    <t>Pramodrao Polsani</t>
  </si>
  <si>
    <t>W0009465</t>
  </si>
  <si>
    <t>Ram Lokesh Manthripragada</t>
  </si>
  <si>
    <t>19351 50% + 12060 50%</t>
  </si>
  <si>
    <t>W0009472</t>
  </si>
  <si>
    <t>Praveen Shanmugam (Praveen Shanmugam)</t>
  </si>
  <si>
    <t>W0009473</t>
  </si>
  <si>
    <t>Vivek Prakash</t>
  </si>
  <si>
    <t>W0009480</t>
  </si>
  <si>
    <t>Shilpa Gaikwad</t>
  </si>
  <si>
    <t>W0009499</t>
  </si>
  <si>
    <t>Mayuka Kapaganty (Mayuka Kapaganty)</t>
  </si>
  <si>
    <t>Time Entry Services</t>
  </si>
  <si>
    <t>Time Entry Services-1</t>
  </si>
  <si>
    <t>W0009502</t>
  </si>
  <si>
    <t>Riya Mall</t>
  </si>
  <si>
    <t>W0009507</t>
  </si>
  <si>
    <t>Avula Vinay Kumar Avula (Vinay Kumar Avula)</t>
  </si>
  <si>
    <t>W0009524</t>
  </si>
  <si>
    <t>Ritika Dubey</t>
  </si>
  <si>
    <t>W0009546</t>
  </si>
  <si>
    <t>Abhilasha Bothe</t>
  </si>
  <si>
    <t>Not sorted</t>
  </si>
  <si>
    <t>W0009516</t>
  </si>
  <si>
    <t>Densil C</t>
  </si>
  <si>
    <t>W0009523</t>
  </si>
  <si>
    <t>Saikat Hazra</t>
  </si>
  <si>
    <t>IN - Hyderabad_Twitza</t>
  </si>
  <si>
    <t>W0009525</t>
  </si>
  <si>
    <t>Kusam Meenakshi</t>
  </si>
  <si>
    <t>W0009527</t>
  </si>
  <si>
    <t>Vijaya Maria Poulena</t>
  </si>
  <si>
    <t>W0009528</t>
  </si>
  <si>
    <t>Manikanta Potnuru</t>
  </si>
  <si>
    <t>W0009531</t>
  </si>
  <si>
    <t>Prajwal Dhondaley</t>
  </si>
  <si>
    <t>W0009532</t>
  </si>
  <si>
    <t>Siri chandana Bandari</t>
  </si>
  <si>
    <t>W0009559</t>
  </si>
  <si>
    <t>Gunduboina Manikanta Nagendra Prasad</t>
  </si>
  <si>
    <t>W0009549</t>
  </si>
  <si>
    <t>Yachika Nayak (Yachika Nayak)</t>
  </si>
  <si>
    <t>Tempo Netherlands 8</t>
  </si>
  <si>
    <t>2201055 RGN-MOC ZZP-doorleen services Field</t>
  </si>
  <si>
    <t>RG30001409</t>
  </si>
  <si>
    <t>W0009561</t>
  </si>
  <si>
    <t>Suddhasheel Sarkar Suddhasheel Sarkar</t>
  </si>
  <si>
    <t>W0009552</t>
  </si>
  <si>
    <t>Deevena Sunchu</t>
  </si>
  <si>
    <t>W0009575</t>
  </si>
  <si>
    <t>Dinesh Nakka</t>
  </si>
  <si>
    <t>W0009597</t>
  </si>
  <si>
    <t>Lavanya T</t>
  </si>
  <si>
    <t>W0009616</t>
  </si>
  <si>
    <t>Vignesh Bharathy</t>
  </si>
  <si>
    <t>W0009615</t>
  </si>
  <si>
    <t>EPSIPHA Ruth A</t>
  </si>
  <si>
    <t>W0009633</t>
  </si>
  <si>
    <t>Kranthi Charan Kattupalli</t>
  </si>
  <si>
    <t>W0009657</t>
  </si>
  <si>
    <t>Kundanapally Deepa</t>
  </si>
  <si>
    <t>W0009659</t>
  </si>
  <si>
    <t>Pradeep Ravi</t>
  </si>
  <si>
    <t>W0009668</t>
  </si>
  <si>
    <t>Ankit Ajay</t>
  </si>
  <si>
    <t>W0009680</t>
  </si>
  <si>
    <t>Umarani Manivannan</t>
  </si>
  <si>
    <t>UK - YFIN_OFFSH</t>
  </si>
  <si>
    <t>W0009703</t>
  </si>
  <si>
    <t>Merlin Anna Abraham</t>
  </si>
  <si>
    <t>W0009739</t>
  </si>
  <si>
    <t>Akhil Raj Yeleti</t>
  </si>
  <si>
    <t>6269L10010</t>
  </si>
  <si>
    <t>W0009740</t>
  </si>
  <si>
    <t>Sai Sri Kanukula</t>
  </si>
  <si>
    <t>W0009748</t>
  </si>
  <si>
    <t>Blessy Tejaswi Kukkala</t>
  </si>
  <si>
    <t>W0009757</t>
  </si>
  <si>
    <t>Anmol Jaiswal</t>
  </si>
  <si>
    <t>W0009758</t>
  </si>
  <si>
    <t>Mounika Janga</t>
  </si>
  <si>
    <t>W0009750</t>
  </si>
  <si>
    <t>Swapna Renukunta</t>
  </si>
  <si>
    <t>W0009755</t>
  </si>
  <si>
    <t>Vigneshraja S</t>
  </si>
  <si>
    <t>W0009780</t>
  </si>
  <si>
    <t>Nadiya Shaik</t>
  </si>
  <si>
    <t>Rus</t>
  </si>
  <si>
    <t>W0009791</t>
  </si>
  <si>
    <t>Rohit Rasakthla</t>
  </si>
  <si>
    <t>W0009812</t>
  </si>
  <si>
    <t>Hardik Chauhan</t>
  </si>
  <si>
    <t>W0009833</t>
  </si>
  <si>
    <t>Preetika Bhimasani</t>
  </si>
  <si>
    <t>W0009873</t>
  </si>
  <si>
    <t>Prashant Sinha Prashant sinnha</t>
  </si>
  <si>
    <t>W0009922</t>
  </si>
  <si>
    <t>Israel Ebenezer</t>
  </si>
  <si>
    <t>W0009931</t>
  </si>
  <si>
    <t>Phaneendra Kumar Velpuri</t>
  </si>
  <si>
    <t>W0009952</t>
  </si>
  <si>
    <t>Jagadeesh Manikanta Sudha</t>
  </si>
  <si>
    <t>W0009953</t>
  </si>
  <si>
    <t>Elizabeth Wahlang</t>
  </si>
  <si>
    <t>W0009954</t>
  </si>
  <si>
    <t>Marshall Ulaganathan</t>
  </si>
  <si>
    <t>W0009955</t>
  </si>
  <si>
    <t>Angelin Jennifer</t>
  </si>
  <si>
    <t>Shobana Vasanth</t>
  </si>
  <si>
    <t>ITA management cost</t>
  </si>
  <si>
    <t/>
  </si>
  <si>
    <t>Rashmita Panda Bhattacharjee</t>
  </si>
  <si>
    <t>Aastha Kapur</t>
  </si>
  <si>
    <t>Leandra Thomas</t>
  </si>
  <si>
    <t>Deepti S</t>
  </si>
  <si>
    <t>Prima Joyce Moraes</t>
  </si>
  <si>
    <t>Janhavi Ameet Deshpande</t>
  </si>
  <si>
    <t>GCC_37709</t>
  </si>
  <si>
    <t>Suraya Ajaz</t>
  </si>
  <si>
    <t>GCC_42890</t>
  </si>
  <si>
    <t>Viji Raju</t>
  </si>
  <si>
    <t>GCC_43362</t>
  </si>
  <si>
    <t>Aishwarya Chauhan</t>
  </si>
  <si>
    <t>GCC_43395</t>
  </si>
  <si>
    <t>Shubhika Arora</t>
  </si>
  <si>
    <t>GCC_43662</t>
  </si>
  <si>
    <t>Sanath B.R</t>
  </si>
  <si>
    <t>GCC_44066</t>
  </si>
  <si>
    <t>Saritha Jhawar</t>
  </si>
  <si>
    <t>GCC_44103</t>
  </si>
  <si>
    <t>Archana Krishnahari Pampana</t>
  </si>
  <si>
    <t>GCC_44106</t>
  </si>
  <si>
    <t>Padmini Rath</t>
  </si>
  <si>
    <t>GCC_44314</t>
  </si>
  <si>
    <t>Siddha Jain</t>
  </si>
  <si>
    <t>GCC_44617</t>
  </si>
  <si>
    <t>Shruthi R</t>
  </si>
  <si>
    <t>GCC_44803</t>
  </si>
  <si>
    <t>Nishi Kumari</t>
  </si>
  <si>
    <t>GCC_45457</t>
  </si>
  <si>
    <t>Maria Nikitha A</t>
  </si>
  <si>
    <t>GCC_45463</t>
  </si>
  <si>
    <t>Krithesh Acharya</t>
  </si>
  <si>
    <t>GCC_47025</t>
  </si>
  <si>
    <t>Apurva Sharma</t>
  </si>
  <si>
    <t>GCC_50534</t>
  </si>
  <si>
    <t>Sandhya Gulati</t>
  </si>
  <si>
    <t>GCC_51035</t>
  </si>
  <si>
    <t>Syed Shuaib Ur Rehman</t>
  </si>
  <si>
    <t>GCC_52002</t>
  </si>
  <si>
    <t>Krupa Muralidharan</t>
  </si>
  <si>
    <t>GCC_52523</t>
  </si>
  <si>
    <t>Kalanki Pragna Sree Sharuhen</t>
  </si>
  <si>
    <t>GCC_53796</t>
  </si>
  <si>
    <t>Ravneet Kaur</t>
  </si>
  <si>
    <t>W0004066</t>
  </si>
  <si>
    <t>GCC0117</t>
  </si>
  <si>
    <t>Mohd Imran</t>
  </si>
  <si>
    <t>Split</t>
  </si>
  <si>
    <t>5151 8% + 2692 2% + 2653 2% + 2670 2% + 5436 2% + 2633 5% + 34766 28% + 38542 14% + 12021 3% + 19449 3% + 19883 15% + 89079 10% + 32119 2% + 14411 2% + 17036 2%</t>
  </si>
  <si>
    <t>34766 35.44% + 38542 17.72% + 12021 3.8% + 19449 3.8% + 19883 18.99% + 86023 12.66% + 32119 2.53% + 14411 2.53% + 17036  2.53%</t>
  </si>
  <si>
    <t>W0005290</t>
  </si>
  <si>
    <t>GCC0346</t>
  </si>
  <si>
    <t>Pendyala Sailaja</t>
  </si>
  <si>
    <t>Randstad Inhouse Netherlands + Tempo Netherlands</t>
  </si>
  <si>
    <t>W0005292</t>
  </si>
  <si>
    <t>GCC0509</t>
  </si>
  <si>
    <t>Vijay Kumar Modumpurapu</t>
  </si>
  <si>
    <t>Yacht Netherlands + RGCC Swiz</t>
  </si>
  <si>
    <t>W0004082</t>
  </si>
  <si>
    <t>GCC0550</t>
  </si>
  <si>
    <t>Caroline Peter</t>
  </si>
  <si>
    <t>RUS + Randstad UK Holdings</t>
  </si>
  <si>
    <t>RANDSTAD UK Holdings</t>
  </si>
  <si>
    <t>W0005125</t>
  </si>
  <si>
    <t>GCC0603</t>
  </si>
  <si>
    <t>Ramesh Krishnan R</t>
  </si>
  <si>
    <t>RGCC HQ + REPL + RUS</t>
  </si>
  <si>
    <t>Monster</t>
  </si>
  <si>
    <t>RGCC Monster</t>
  </si>
  <si>
    <t>W0004106</t>
  </si>
  <si>
    <t>GCC0877</t>
  </si>
  <si>
    <t>Vivek sikkala</t>
  </si>
  <si>
    <t>RGCC HQ + REPL</t>
  </si>
  <si>
    <t>W0004144</t>
  </si>
  <si>
    <t>GCC1229</t>
  </si>
  <si>
    <t>Harshitha Nayani</t>
  </si>
  <si>
    <t>RUS + RGCC Australia</t>
  </si>
  <si>
    <t>W0004159</t>
  </si>
  <si>
    <t>GCC1468</t>
  </si>
  <si>
    <t>Dipin Joseph</t>
  </si>
  <si>
    <t>W0004954</t>
  </si>
  <si>
    <t>GCC1854</t>
  </si>
  <si>
    <t>Pradeep Chavala</t>
  </si>
  <si>
    <t>RGCC AUSY Belgium + RGCC AUSY France</t>
  </si>
  <si>
    <t>RGCC AUSY France</t>
  </si>
  <si>
    <t>FR-FR-FI004</t>
  </si>
  <si>
    <t>W0004198</t>
  </si>
  <si>
    <t>GCC1969</t>
  </si>
  <si>
    <t>Dilip Anjaria</t>
  </si>
  <si>
    <t>Randstad Business solutions Ltd + RUS + Canada + RGCC Australia + Randstad Inhouse Netherlands + Yacht Netherlands + Tempo Netherlands + Tempo Netherlands</t>
  </si>
  <si>
    <t>1502348 RRC TTPM</t>
  </si>
  <si>
    <t>W0004213</t>
  </si>
  <si>
    <t>GCC2098</t>
  </si>
  <si>
    <t>Saritha Avutu</t>
  </si>
  <si>
    <t>Randstad BV 80% +RGCC HQ 20%</t>
  </si>
  <si>
    <t>W0005186</t>
  </si>
  <si>
    <t>GCC3346</t>
  </si>
  <si>
    <t>Jayanth Narikimilli</t>
  </si>
  <si>
    <t>W0004466</t>
  </si>
  <si>
    <t>GCC3816</t>
  </si>
  <si>
    <t>Venkatesh Talluri</t>
  </si>
  <si>
    <t>W0004601</t>
  </si>
  <si>
    <t>GCC4724</t>
  </si>
  <si>
    <t>Koyyala Hanumanthu</t>
  </si>
  <si>
    <t>RGCC Japan + RIPL</t>
  </si>
  <si>
    <t>W0004618</t>
  </si>
  <si>
    <t>GCC4785</t>
  </si>
  <si>
    <t>Anam Banu Shaikh</t>
  </si>
  <si>
    <t>RUS + Randstad BV</t>
  </si>
  <si>
    <t>W0005243</t>
  </si>
  <si>
    <t>GCC5147</t>
  </si>
  <si>
    <t>Shekhar Chintala</t>
  </si>
  <si>
    <t>W0004728</t>
  </si>
  <si>
    <t>GCC5275</t>
  </si>
  <si>
    <t>Cheepuru Sudhakararao</t>
  </si>
  <si>
    <t>RGCC-HQ 50%</t>
  </si>
  <si>
    <t>Only to BV</t>
  </si>
  <si>
    <t>W0005250</t>
  </si>
  <si>
    <t>GCC5292</t>
  </si>
  <si>
    <t>Bonny Mathew</t>
  </si>
  <si>
    <t>Jan</t>
  </si>
  <si>
    <t>VSL Cost in Payroll</t>
  </si>
  <si>
    <t>Feb</t>
  </si>
  <si>
    <t>W0004809</t>
  </si>
  <si>
    <t>GCC5448</t>
  </si>
  <si>
    <t>Chinnaravula Ravinder Kumar</t>
  </si>
  <si>
    <t>W0004832</t>
  </si>
  <si>
    <t>GCC5479</t>
  </si>
  <si>
    <t>Anish Tambe</t>
  </si>
  <si>
    <t>RSR Singapore 40% + Malaysia 60%</t>
  </si>
  <si>
    <t>RSR Singapore</t>
  </si>
  <si>
    <t>Randstad Pte. Ltd,</t>
  </si>
  <si>
    <t>50-01</t>
  </si>
  <si>
    <t>SGD</t>
  </si>
  <si>
    <t>RG30001414/ RG30001415</t>
  </si>
  <si>
    <t>RSR APAC</t>
  </si>
  <si>
    <t>Agensi Pekerjaan Randstad Sdn Bhd</t>
  </si>
  <si>
    <t>AGENSI PEKERJAAN RANDSTAD SDN. BHD</t>
  </si>
  <si>
    <t>50-64 - MY OPCO APR GM</t>
  </si>
  <si>
    <t>MYR</t>
  </si>
  <si>
    <t xml:space="preserve">Randstad Talent Sdn Bhd </t>
  </si>
  <si>
    <t>50-70 - MY OPCO RTS GM</t>
  </si>
  <si>
    <t>Randstad Technologies Sdn Bhd</t>
  </si>
  <si>
    <t>50-81 - MY OPCO RTE GM</t>
  </si>
  <si>
    <t>Underbilling done in Jan</t>
  </si>
  <si>
    <t>Backout case</t>
  </si>
  <si>
    <t>W0009346</t>
  </si>
  <si>
    <t>Vaishnavi 0</t>
  </si>
  <si>
    <t>W0005041</t>
  </si>
  <si>
    <t>GCC4523</t>
  </si>
  <si>
    <t>Sohail Solomon</t>
  </si>
  <si>
    <t>5065 33.33% + 5090 33.33% + 5002 33.33%</t>
  </si>
  <si>
    <t>Brand Design</t>
  </si>
  <si>
    <t>Brand Design-1</t>
  </si>
  <si>
    <t>Malaysia</t>
  </si>
  <si>
    <t>Confirm from Ipsita</t>
  </si>
  <si>
    <t>Feb Adj - Remove</t>
  </si>
  <si>
    <t>Reverse to RUS</t>
  </si>
  <si>
    <t>Add to Belgium</t>
  </si>
  <si>
    <t>Credit to RUS</t>
  </si>
  <si>
    <t>W0004137</t>
  </si>
  <si>
    <t>GCC1185</t>
  </si>
  <si>
    <t>Rohit Joshi</t>
  </si>
  <si>
    <t>GCC</t>
  </si>
  <si>
    <t>Feb'26 Adj</t>
  </si>
  <si>
    <t>W0009251</t>
  </si>
  <si>
    <t>Luckireddy Satish Reddy</t>
  </si>
  <si>
    <t>RUK</t>
  </si>
  <si>
    <t>Feb'26 Adjustment</t>
  </si>
  <si>
    <t>Feb Billing Data</t>
  </si>
  <si>
    <t>Unbilled</t>
  </si>
  <si>
    <t>Feb'26</t>
  </si>
  <si>
    <t>Active</t>
  </si>
  <si>
    <t>Daco team</t>
  </si>
  <si>
    <t>W0004065</t>
  </si>
  <si>
    <t>GCC0113</t>
  </si>
  <si>
    <t>Sandeep Ejanthkar Ashok</t>
  </si>
  <si>
    <t>Exit emp</t>
  </si>
  <si>
    <t>Managers cost</t>
  </si>
  <si>
    <t>12021 20% + 19449 20% + 89079 30% + 14411 10% + 17036 10%</t>
  </si>
  <si>
    <t>Sai Telkar</t>
  </si>
  <si>
    <t>Divya Janmohan (On Leave)</t>
  </si>
  <si>
    <t>Dhwani Modi</t>
  </si>
  <si>
    <t>Umesh M</t>
  </si>
  <si>
    <t>W0004115</t>
  </si>
  <si>
    <t>GCC0987</t>
  </si>
  <si>
    <t>Akash Bhatt</t>
  </si>
  <si>
    <t>W0004120</t>
  </si>
  <si>
    <t>GCC1017</t>
  </si>
  <si>
    <t>Ragini Mudliar</t>
  </si>
  <si>
    <t>Sai Bangaru</t>
  </si>
  <si>
    <t>W0004131</t>
  </si>
  <si>
    <t>GCC1128</t>
  </si>
  <si>
    <t>Sanketh Jaiswal</t>
  </si>
  <si>
    <t>Murali Bandakinda</t>
  </si>
  <si>
    <t>Rohit Pulipaka</t>
  </si>
  <si>
    <t>W0004178</t>
  </si>
  <si>
    <t>GCC1707</t>
  </si>
  <si>
    <t>Shiva Gaja</t>
  </si>
  <si>
    <t>W0004179</t>
  </si>
  <si>
    <t>GCC1714</t>
  </si>
  <si>
    <t>Grishma Mogudampally</t>
  </si>
  <si>
    <t>Yeshwanth Talupula</t>
  </si>
  <si>
    <t>Mutahher Us Salam Mohammed</t>
  </si>
  <si>
    <t>W0004239</t>
  </si>
  <si>
    <t>GCC2378</t>
  </si>
  <si>
    <t>Sushmitha Buditi</t>
  </si>
  <si>
    <t>W0004275</t>
  </si>
  <si>
    <t>GCC2682</t>
  </si>
  <si>
    <t>Divya Shukla</t>
  </si>
  <si>
    <t>W0004307</t>
  </si>
  <si>
    <t>GCC2911</t>
  </si>
  <si>
    <t>Venkata Sai Pavan Kumar Gattupalli</t>
  </si>
  <si>
    <t>W0004309</t>
  </si>
  <si>
    <t>GCC2933</t>
  </si>
  <si>
    <t>Arpana Pal</t>
  </si>
  <si>
    <t>34766 4.44% + 34732 35.50% + 87079 13.33% + 19449 4.44% + 12021 4.44% + 19883 + 13.33% + 32119 2.22% + 14411 + 2.22% + 17036 2.22% + 38542 17.78%</t>
  </si>
  <si>
    <t>Thivakaran Aishwarya</t>
  </si>
  <si>
    <t>W0004338</t>
  </si>
  <si>
    <t>GCC3098</t>
  </si>
  <si>
    <t>Gyatsho Tamang</t>
  </si>
  <si>
    <t>Vidya Venkateshan (On Leave)</t>
  </si>
  <si>
    <t>ROS Swiz</t>
  </si>
  <si>
    <t>W0005182</t>
  </si>
  <si>
    <t>GCC3205</t>
  </si>
  <si>
    <t>Niketa Chadha</t>
  </si>
  <si>
    <t>Aaron Chithumber</t>
  </si>
  <si>
    <t>M Ankit Kuamr</t>
  </si>
  <si>
    <t>Merlin . (On Leave)</t>
  </si>
  <si>
    <t>W0004398</t>
  </si>
  <si>
    <t>GCC3361</t>
  </si>
  <si>
    <t>Sumanth Chinthapalli</t>
  </si>
  <si>
    <t>W0004428</t>
  </si>
  <si>
    <t>GCC3472</t>
  </si>
  <si>
    <t>Dharani Kumar Balaram Mahanthy</t>
  </si>
  <si>
    <t>W0004459</t>
  </si>
  <si>
    <t>GCC3733</t>
  </si>
  <si>
    <t>Pooja Sharma</t>
  </si>
  <si>
    <t>W0004488</t>
  </si>
  <si>
    <t>GCC4049</t>
  </si>
  <si>
    <t>Ashutosh Tripathi</t>
  </si>
  <si>
    <t>35856 33.33% + 35809 33.33% + 35071 33.33%</t>
  </si>
  <si>
    <t>W0004511</t>
  </si>
  <si>
    <t>GCC4248</t>
  </si>
  <si>
    <t>Jyothirmai kethavath</t>
  </si>
  <si>
    <t>Diddi Swathi (On Leave)</t>
  </si>
  <si>
    <t>Chilumuru Keziya</t>
  </si>
  <si>
    <t>Ifrah Ferooz</t>
  </si>
  <si>
    <t>C V Vikram Kumar</t>
  </si>
  <si>
    <t>Lakshmi Sushma Sushma Reddy</t>
  </si>
  <si>
    <t>Santi Kalathoti</t>
  </si>
  <si>
    <t>Uma R</t>
  </si>
  <si>
    <t>Gnana Prasanna Bharathi Keertipati</t>
  </si>
  <si>
    <t>Kannuru Ramya Jyothi</t>
  </si>
  <si>
    <t>Kumar N L</t>
  </si>
  <si>
    <t>W0005248</t>
  </si>
  <si>
    <t>GCC5259</t>
  </si>
  <si>
    <t>Bindu Harshitha Kunapareddy</t>
  </si>
  <si>
    <t>Rajiya Shaik</t>
  </si>
  <si>
    <t>Deepika ML</t>
  </si>
  <si>
    <t>Utham Uthamraju</t>
  </si>
  <si>
    <t>W0004796</t>
  </si>
  <si>
    <t>GCC5416</t>
  </si>
  <si>
    <t>Sumalatha B</t>
  </si>
  <si>
    <t>35925 20% + 35781 20% + 35763 20% + 35789 20% + 35866 20%</t>
  </si>
  <si>
    <t>randstadgroup belgium - HQ 7500</t>
  </si>
  <si>
    <t>Madanapalli Madanapalli</t>
  </si>
  <si>
    <t>W0005279</t>
  </si>
  <si>
    <t>GCC5562</t>
  </si>
  <si>
    <t>Rituparna Sonal</t>
  </si>
  <si>
    <t>Abhiram Banoth</t>
  </si>
  <si>
    <t>PITCHUKA PITCHUKA</t>
  </si>
  <si>
    <t>Selva selva</t>
  </si>
  <si>
    <t>W0009022</t>
  </si>
  <si>
    <t>GCC5693</t>
  </si>
  <si>
    <t>Durga KC</t>
  </si>
  <si>
    <t>GCC HQ - 34917</t>
  </si>
  <si>
    <t>35727 10% +35763 10% + 35781 20% + 35789 10% + 35797 10% + 35866  10% + 35921 10% + 35925  10% + 35936 10%</t>
  </si>
  <si>
    <t>Vijay Kumar Basodi</t>
  </si>
  <si>
    <t>W0009413</t>
  </si>
  <si>
    <t>Sourav Pandey</t>
  </si>
  <si>
    <t>Offer Declined</t>
  </si>
  <si>
    <t>W0009421</t>
  </si>
  <si>
    <t>Aswathy Sasi</t>
  </si>
  <si>
    <t>W0009442</t>
  </si>
  <si>
    <t>Abishek Shinde</t>
  </si>
  <si>
    <t>W0009446</t>
  </si>
  <si>
    <t>Kadakancham Vandana</t>
  </si>
  <si>
    <t>W0009445</t>
  </si>
  <si>
    <t>Chittari Krishna</t>
  </si>
  <si>
    <t>Vivek Prakash (Vicky) Chintala</t>
  </si>
  <si>
    <t>Avula Vinay Kumar Avula</t>
  </si>
  <si>
    <t>GCC_44770</t>
  </si>
  <si>
    <t>Ridhi Jalan</t>
  </si>
  <si>
    <t>GCC_44806</t>
  </si>
  <si>
    <t>Banda Vishal kumar</t>
  </si>
  <si>
    <t>GCC_45465</t>
  </si>
  <si>
    <t>Gini George</t>
  </si>
  <si>
    <t>GCC_52524</t>
  </si>
  <si>
    <t>Aaron Benjamin Alphonso</t>
  </si>
  <si>
    <t>Considered</t>
  </si>
  <si>
    <t>5151 8% + 2692 2% + 2653 2% + 2670 2% + 2633 2% + 5436 2%</t>
  </si>
  <si>
    <t>34766: 28%, 5151: 8%, 2692: 2%, 2653: 2%, 2670: 2%, 5436 : 2%
38542 : 14%, 12021 : 3%, 19449 : 3%, 19883 : 15%, 89079 : 10%
32119 : 2%, 14411 : 2%, 17036 : 2%, 2633 : 5%</t>
  </si>
  <si>
    <t>Ramesh R</t>
  </si>
  <si>
    <t>HQ or Leadership</t>
  </si>
  <si>
    <t>RGCC JQ</t>
  </si>
  <si>
    <t>Avutu Saritha</t>
  </si>
  <si>
    <t>5220 58% + 7178485 15% + 1951 5% + 1502348 RRC TTPM 15% + 375 7%</t>
  </si>
  <si>
    <t>W0004573</t>
  </si>
  <si>
    <t>GCC4581</t>
  </si>
  <si>
    <t>Kolichina Sarat</t>
  </si>
  <si>
    <t>W0004746</t>
  </si>
  <si>
    <t>GCC5313</t>
  </si>
  <si>
    <t>Sreeram Jeeyar</t>
  </si>
  <si>
    <t>W0005310</t>
  </si>
  <si>
    <t>GCC1838</t>
  </si>
  <si>
    <t>Soumya Sriperambuduru</t>
  </si>
  <si>
    <t>US_SAP_L</t>
  </si>
  <si>
    <t>CA_RIC_SAP</t>
  </si>
  <si>
    <t>UK_REB_L</t>
  </si>
  <si>
    <t>AU_RAN_L</t>
  </si>
  <si>
    <t>UK_RHO</t>
  </si>
  <si>
    <t>BE_ABE</t>
  </si>
  <si>
    <t>NL_RGI</t>
  </si>
  <si>
    <t>UK_PAR</t>
  </si>
  <si>
    <t>CH_RSC_L</t>
  </si>
  <si>
    <t>NL_TUI_L</t>
  </si>
  <si>
    <t>NL_RDN</t>
  </si>
  <si>
    <t>NL_GIS</t>
  </si>
  <si>
    <t>IN_MFM_L</t>
  </si>
  <si>
    <t>IN_DTC</t>
  </si>
  <si>
    <t>FR_AUS</t>
  </si>
  <si>
    <t>FR_GRF</t>
  </si>
  <si>
    <t>NL_YBV</t>
  </si>
  <si>
    <t>JP_RKK_L</t>
  </si>
  <si>
    <t>NL_RUI_L</t>
  </si>
  <si>
    <t>BE_RGB_L</t>
  </si>
  <si>
    <t>IN_RSM_GBS</t>
  </si>
  <si>
    <t>SG_RAN_L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</si>
</sst>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/dd/yyyy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 * #,##0.00_ ;_ * \-#,##0.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2"/>
      <name val="Calibri"/>
      <family val="2"/>
    </font>
    <font>
      <b/>
      <sz val="11"/>
      <color theme="2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2" fontId="3" fillId="3" borderId="1" xfId="2" applyNumberFormat="1" applyFont="1" applyFill="1" applyBorder="1" applyAlignment="1">
      <alignment horizontal="center" vertical="center" wrapText="1"/>
    </xf>
    <xf numFmtId="167" fontId="3" fillId="3" borderId="1" xfId="0" applyNumberFormat="1" applyFont="1" applyFill="1" applyBorder="1" applyAlignment="1">
      <alignment horizontal="center" vertical="center" wrapText="1"/>
    </xf>
    <xf numFmtId="165" fontId="4" fillId="3" borderId="1" xfId="2" applyNumberFormat="1" applyFont="1" applyFill="1" applyBorder="1" applyAlignment="1">
      <alignment horizontal="center" vertical="center" wrapText="1"/>
    </xf>
    <xf numFmtId="43" fontId="3" fillId="3" borderId="1" xfId="2" applyFont="1" applyFill="1" applyBorder="1" applyAlignment="1">
      <alignment horizontal="center" vertical="center" wrapText="1"/>
    </xf>
    <xf numFmtId="0" fontId="4" fillId="3" borderId="1" xfId="2" applyNumberFormat="1" applyFont="1" applyFill="1" applyBorder="1" applyAlignment="1">
      <alignment horizontal="center" vertical="center" wrapText="1"/>
    </xf>
    <xf numFmtId="165" fontId="4" fillId="0" borderId="1" xfId="2" applyNumberFormat="1" applyFont="1" applyFill="1" applyBorder="1" applyAlignment="1">
      <alignment horizontal="center" vertical="center" wrapText="1"/>
    </xf>
    <xf numFmtId="165" fontId="4" fillId="3" borderId="0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6" fillId="4" borderId="0" xfId="3" applyFont="1" applyFill="1" applyAlignment="1">
      <alignment horizontal="center" vertical="center"/>
    </xf>
    <xf numFmtId="43" fontId="6" fillId="5" borderId="0" xfId="2" applyFont="1" applyFill="1" applyAlignment="1">
      <alignment horizontal="center" vertical="center" wrapText="1"/>
    </xf>
    <xf numFmtId="166" fontId="0" fillId="0" borderId="0" xfId="1" applyNumberFormat="1" applyFont="1"/>
    <xf numFmtId="43" fontId="0" fillId="0" borderId="0" xfId="2" applyFont="1"/>
    <xf numFmtId="2" fontId="0" fillId="0" borderId="0" xfId="0" applyNumberFormat="1"/>
    <xf numFmtId="10" fontId="0" fillId="0" borderId="0" xfId="1" applyNumberFormat="1" applyFont="1"/>
    <xf numFmtId="165" fontId="0" fillId="0" borderId="0" xfId="0" applyNumberFormat="1"/>
    <xf numFmtId="43" fontId="0" fillId="0" borderId="0" xfId="0" applyNumberFormat="1"/>
    <xf numFmtId="0" fontId="0" fillId="0" borderId="0" xfId="4" applyFont="1"/>
    <xf numFmtId="0" fontId="5" fillId="0" borderId="0" xfId="4"/>
    <xf numFmtId="165" fontId="5" fillId="0" borderId="0" xfId="4" applyNumberFormat="1"/>
    <xf numFmtId="3" fontId="5" fillId="0" borderId="0" xfId="4" applyNumberFormat="1"/>
    <xf numFmtId="168" fontId="5" fillId="0" borderId="0" xfId="4" applyNumberFormat="1"/>
    <xf numFmtId="0" fontId="0" fillId="0" borderId="0" xfId="0" quotePrefix="1"/>
    <xf numFmtId="0" fontId="2" fillId="0" borderId="0" xfId="0" applyFont="1"/>
    <xf numFmtId="0" fontId="0" fillId="6" borderId="0" xfId="0" applyFill="1"/>
    <xf numFmtId="0" fontId="0" fillId="7" borderId="0" xfId="0" applyFill="1"/>
    <xf numFmtId="9" fontId="0" fillId="0" borderId="0" xfId="1" applyFont="1"/>
    <xf numFmtId="2" fontId="0" fillId="0" borderId="0" xfId="1" applyNumberFormat="1" applyFont="1"/>
    <xf numFmtId="167" fontId="0" fillId="0" borderId="0" xfId="0" applyNumberFormat="1"/>
    <xf numFmtId="3" fontId="0" fillId="0" borderId="0" xfId="0" applyNumberFormat="1"/>
  </cellXfs>
  <cellStyles count="5">
    <cellStyle name="Comma 2" xfId="2" xr:uid="{A0CDF0EC-CD47-4B15-BDAF-E9760E44E7E1}"/>
    <cellStyle name="Normal" xfId="0" builtinId="0"/>
    <cellStyle name="Normal 2" xfId="3" xr:uid="{F47F4914-BCB0-4145-9B4C-AAC2F1C2CDAE}"/>
    <cellStyle name="Normal 3" xfId="4" xr:uid="{5D12BF01-321B-4B10-88C4-4811B5823793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AAC8-2458-446F-BBC7-D939C7F463C9}">
  <dimension ref="A1:DJ3203"/>
  <sheetViews>
    <sheetView tabSelected="1" workbookViewId="0">
      <pane xSplit="8" ySplit="2" topLeftCell="AW3" activePane="bottomRight" state="frozen"/>
      <selection activeCell="B14" sqref="B14"/>
      <selection pane="topRight" activeCell="B14" sqref="B14"/>
      <selection pane="bottomLeft" activeCell="B14" sqref="B14"/>
      <selection pane="bottomRight" activeCell="CX2" sqref="CX2"/>
    </sheetView>
  </sheetViews>
  <sheetFormatPr defaultRowHeight="15" outlineLevelCol="1" x14ac:dyDescent="0.25"/>
  <cols>
    <col min="1" max="1" width="8.7109375" hidden="1" customWidth="1"/>
    <col min="2" max="2" width="0" hidden="1" customWidth="1"/>
    <col min="4" max="4" width="8.7109375" customWidth="1"/>
    <col min="5" max="5" width="10.5703125" hidden="1" customWidth="1"/>
    <col min="6" max="6" width="9.42578125" bestFit="1" customWidth="1"/>
    <col min="7" max="7" width="12" bestFit="1" customWidth="1"/>
    <col min="8" max="8" width="20" customWidth="1"/>
    <col min="9" max="9" width="10.140625" style="1" customWidth="1"/>
    <col min="10" max="10" width="10.140625" customWidth="1"/>
    <col min="11" max="12" width="8.7109375" customWidth="1"/>
    <col min="13" max="13" width="22.42578125" customWidth="1"/>
    <col min="14" max="14" width="15.5703125" customWidth="1"/>
    <col min="15" max="15" width="27.140625" customWidth="1"/>
    <col min="16" max="16" width="9.85546875" customWidth="1"/>
    <col min="17" max="17" width="11.85546875" customWidth="1"/>
    <col min="18" max="18" width="10.140625" customWidth="1"/>
    <col min="19" max="19" width="12.7109375" style="3" customWidth="1"/>
    <col min="20" max="20" width="13.85546875" style="3" customWidth="1"/>
    <col min="21" max="21" width="8.7109375" style="22" customWidth="1"/>
    <col min="22" max="22" width="12.7109375" style="3" customWidth="1"/>
    <col min="23" max="23" width="11.140625" customWidth="1"/>
    <col min="24" max="25" width="10.140625" style="3" customWidth="1"/>
    <col min="26" max="26" width="8.7109375" style="24" customWidth="1"/>
    <col min="27" max="27" width="10.140625" style="39" customWidth="1"/>
    <col min="28" max="28" width="12.5703125" style="3" customWidth="1"/>
    <col min="29" max="29" width="11.85546875" style="3" customWidth="1"/>
    <col min="30" max="30" width="10.140625" style="3" customWidth="1"/>
    <col min="31" max="31" width="12.7109375" style="3" customWidth="1"/>
    <col min="32" max="32" width="11" style="3" customWidth="1"/>
    <col min="33" max="33" width="10.140625" style="3" customWidth="1"/>
    <col min="34" max="34" width="12.140625" style="3" customWidth="1"/>
    <col min="35" max="35" width="9.5703125" style="3" customWidth="1"/>
    <col min="36" max="36" width="9.85546875" style="3" customWidth="1"/>
    <col min="37" max="37" width="10.85546875" style="3" customWidth="1"/>
    <col min="38" max="38" width="17.140625" customWidth="1"/>
    <col min="39" max="40" width="8.7109375" customWidth="1"/>
    <col min="41" max="41" width="13.140625" style="3" customWidth="1"/>
    <col min="42" max="43" width="11.140625" style="3" customWidth="1"/>
    <col min="44" max="45" width="12.140625" style="3" customWidth="1"/>
    <col min="46" max="46" width="14.140625" style="3" hidden="1" customWidth="1"/>
    <col min="47" max="47" width="29.42578125" customWidth="1"/>
    <col min="48" max="48" width="33.42578125" customWidth="1"/>
    <col min="49" max="49" width="34.85546875" customWidth="1"/>
    <col min="50" max="50" width="22" hidden="1" customWidth="1" outlineLevel="1"/>
    <col min="51" max="52" width="8.7109375" hidden="1" customWidth="1" outlineLevel="1"/>
    <col min="53" max="53" width="12.7109375" style="3" hidden="1" customWidth="1" outlineLevel="1"/>
    <col min="54" max="54" width="12.42578125" hidden="1" customWidth="1" outlineLevel="1"/>
    <col min="55" max="55" width="12.140625" hidden="1" customWidth="1" outlineLevel="1"/>
    <col min="56" max="56" width="8.7109375" hidden="1" customWidth="1" outlineLevel="1"/>
    <col min="57" max="57" width="15.140625" customWidth="1" collapsed="1"/>
    <col min="58" max="58" width="8.7109375" hidden="1" customWidth="1" outlineLevel="1"/>
    <col min="59" max="59" width="9.85546875" hidden="1" customWidth="1" outlineLevel="1"/>
    <col min="60" max="60" width="11.140625" customWidth="1" collapsed="1"/>
    <col min="61" max="61" width="8.7109375" hidden="1" customWidth="1" outlineLevel="1"/>
    <col min="62" max="65" width="34.85546875" hidden="1" customWidth="1" outlineLevel="1"/>
    <col min="66" max="66" width="16.5703125" hidden="1" customWidth="1" outlineLevel="1"/>
    <col min="67" max="67" width="24.42578125" hidden="1" customWidth="1" outlineLevel="1"/>
    <col min="68" max="68" width="21.85546875" hidden="1" customWidth="1" outlineLevel="1"/>
    <col min="69" max="69" width="25.5703125" hidden="1" customWidth="1" outlineLevel="1"/>
    <col min="70" max="99" width="8.7109375" hidden="1" customWidth="1" outlineLevel="1"/>
    <col min="100" max="100" width="9.140625" collapsed="1"/>
    <col min="108" max="108" width="9.7109375" bestFit="1" customWidth="1"/>
    <col min="109" max="109" width="8" bestFit="1" customWidth="1"/>
    <col min="110" max="110" width="7.28515625" bestFit="1" customWidth="1"/>
    <col min="111" max="111" width="10.7109375" bestFit="1" customWidth="1"/>
    <col min="112" max="113" width="8.7109375" bestFit="1" customWidth="1"/>
  </cols>
  <sheetData>
    <row r="1" spans="2:114" x14ac:dyDescent="0.25">
      <c r="F1" t="s">
        <v>0</v>
      </c>
      <c r="G1" t="s">
        <v>0</v>
      </c>
      <c r="H1" t="s">
        <v>0</v>
      </c>
      <c r="I1" s="1" t="s">
        <v>0</v>
      </c>
      <c r="J1" t="s">
        <v>0</v>
      </c>
      <c r="K1" t="s">
        <v>1</v>
      </c>
      <c r="L1" t="s">
        <v>0</v>
      </c>
      <c r="M1" t="s">
        <v>0</v>
      </c>
      <c r="N1" t="s">
        <v>2</v>
      </c>
      <c r="P1" t="s">
        <v>3</v>
      </c>
      <c r="R1" s="2">
        <v>46112</v>
      </c>
      <c r="T1" s="3">
        <f t="shared" ref="T1:AS1" si="0">SUBTOTAL(9,T3:T1621)</f>
        <v>160541004.85061467</v>
      </c>
      <c r="U1" s="3">
        <f t="shared" si="0"/>
        <v>17.250000000000021</v>
      </c>
      <c r="V1" s="3">
        <f t="shared" si="0"/>
        <v>5730946.6198156727</v>
      </c>
      <c r="W1" s="3">
        <f t="shared" si="0"/>
        <v>206500</v>
      </c>
      <c r="X1" s="3">
        <f t="shared" si="0"/>
        <v>3857982.1396554513</v>
      </c>
      <c r="Y1" s="3">
        <f t="shared" si="0"/>
        <v>2080895.5495648128</v>
      </c>
      <c r="Z1" s="3">
        <f t="shared" si="0"/>
        <v>401322.9474999989</v>
      </c>
      <c r="AA1" s="3">
        <f t="shared" si="0"/>
        <v>114975</v>
      </c>
      <c r="AB1" s="3">
        <f t="shared" si="0"/>
        <v>966822</v>
      </c>
      <c r="AC1" s="3">
        <f t="shared" si="0"/>
        <v>2078743.0913547771</v>
      </c>
      <c r="AD1" s="3">
        <f t="shared" si="0"/>
        <v>6457815.9434285741</v>
      </c>
      <c r="AE1" s="3">
        <f t="shared" si="0"/>
        <v>182429366.14193392</v>
      </c>
      <c r="AF1" s="3">
        <f t="shared" si="0"/>
        <v>10146522.626536148</v>
      </c>
      <c r="AG1" s="3">
        <f t="shared" si="0"/>
        <v>326700</v>
      </c>
      <c r="AH1" s="3">
        <f t="shared" si="0"/>
        <v>192376274.34835386</v>
      </c>
      <c r="AI1" s="3">
        <f t="shared" si="0"/>
        <v>76720</v>
      </c>
      <c r="AJ1" s="3">
        <f t="shared" si="0"/>
        <v>188700</v>
      </c>
      <c r="AK1" s="3">
        <f t="shared" si="0"/>
        <v>1963579.6536553537</v>
      </c>
      <c r="AL1" s="3">
        <f t="shared" si="0"/>
        <v>0</v>
      </c>
      <c r="AM1" s="3">
        <f t="shared" si="0"/>
        <v>0</v>
      </c>
      <c r="AN1" s="3">
        <f t="shared" si="0"/>
        <v>120.49999999999669</v>
      </c>
      <c r="AO1" s="3">
        <f t="shared" si="0"/>
        <v>194605274.00200906</v>
      </c>
      <c r="AP1" s="3">
        <f t="shared" si="0"/>
        <v>15254910.769924389</v>
      </c>
      <c r="AQ1" s="3">
        <f t="shared" si="0"/>
        <v>42016165.438064501</v>
      </c>
      <c r="AR1" s="3">
        <f t="shared" si="0"/>
        <v>3187507.9935483872</v>
      </c>
      <c r="AS1" s="3">
        <f t="shared" si="0"/>
        <v>255063857.85963091</v>
      </c>
      <c r="AU1" t="s">
        <v>2</v>
      </c>
      <c r="AV1" t="s">
        <v>4</v>
      </c>
      <c r="BO1" t="s">
        <v>2</v>
      </c>
      <c r="BP1" t="s">
        <v>2</v>
      </c>
      <c r="BQ1" t="s">
        <v>2</v>
      </c>
      <c r="BR1" t="s">
        <v>5</v>
      </c>
      <c r="BS1" t="s">
        <v>5</v>
      </c>
      <c r="BT1" t="s">
        <v>6</v>
      </c>
      <c r="CY1" t="s">
        <v>7</v>
      </c>
      <c r="DA1" t="s">
        <v>8</v>
      </c>
      <c r="DB1" t="s">
        <v>9</v>
      </c>
      <c r="DC1" t="s">
        <v>10</v>
      </c>
      <c r="DD1" s="4">
        <v>742234</v>
      </c>
      <c r="DE1" s="4">
        <v>742238</v>
      </c>
      <c r="DF1" s="4">
        <f>DD1+1</f>
        <v>742235</v>
      </c>
      <c r="DG1" s="4">
        <f>DF1+1</f>
        <v>742236</v>
      </c>
      <c r="DH1" s="4">
        <f>DG1+1</f>
        <v>742237</v>
      </c>
      <c r="DI1">
        <v>842028</v>
      </c>
    </row>
    <row r="2" spans="2:114" ht="120" x14ac:dyDescent="0.25"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  <c r="J2" s="6" t="s">
        <v>18</v>
      </c>
      <c r="K2" s="6" t="s">
        <v>19</v>
      </c>
      <c r="L2" s="7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8" t="s">
        <v>26</v>
      </c>
      <c r="S2" s="9" t="s">
        <v>27</v>
      </c>
      <c r="T2" s="9" t="s">
        <v>28</v>
      </c>
      <c r="U2" s="10" t="s">
        <v>29</v>
      </c>
      <c r="V2" s="9" t="s">
        <v>30</v>
      </c>
      <c r="W2" s="9" t="s">
        <v>31</v>
      </c>
      <c r="X2" s="9" t="s">
        <v>32</v>
      </c>
      <c r="Y2" s="9" t="s">
        <v>33</v>
      </c>
      <c r="Z2" s="11" t="s">
        <v>34</v>
      </c>
      <c r="AA2" s="12" t="s">
        <v>35</v>
      </c>
      <c r="AB2" s="9" t="s">
        <v>36</v>
      </c>
      <c r="AC2" s="9" t="s">
        <v>37</v>
      </c>
      <c r="AD2" s="9" t="s">
        <v>38</v>
      </c>
      <c r="AE2" s="13" t="s">
        <v>39</v>
      </c>
      <c r="AF2" s="13" t="s">
        <v>40</v>
      </c>
      <c r="AG2" s="13" t="s">
        <v>41</v>
      </c>
      <c r="AH2" s="13" t="s">
        <v>42</v>
      </c>
      <c r="AI2" s="13" t="s">
        <v>43</v>
      </c>
      <c r="AJ2" s="13" t="s">
        <v>44</v>
      </c>
      <c r="AK2" s="13" t="s">
        <v>45</v>
      </c>
      <c r="AL2" s="13" t="s">
        <v>46</v>
      </c>
      <c r="AM2" s="13" t="s">
        <v>47</v>
      </c>
      <c r="AN2" s="14" t="s">
        <v>48</v>
      </c>
      <c r="AO2" s="13" t="s">
        <v>49</v>
      </c>
      <c r="AP2" s="13" t="s">
        <v>50</v>
      </c>
      <c r="AQ2" s="13" t="s">
        <v>51</v>
      </c>
      <c r="AR2" s="13" t="s">
        <v>52</v>
      </c>
      <c r="AS2" s="13" t="s">
        <v>53</v>
      </c>
      <c r="AT2" s="13" t="s">
        <v>54</v>
      </c>
      <c r="AU2" s="13" t="s">
        <v>55</v>
      </c>
      <c r="AV2" s="13" t="s">
        <v>56</v>
      </c>
      <c r="AW2" s="15" t="s">
        <v>57</v>
      </c>
      <c r="AX2" s="15" t="s">
        <v>58</v>
      </c>
      <c r="AY2" s="15" t="s">
        <v>59</v>
      </c>
      <c r="AZ2" s="15" t="s">
        <v>60</v>
      </c>
      <c r="BA2" s="13" t="s">
        <v>61</v>
      </c>
      <c r="BB2" s="15" t="s">
        <v>62</v>
      </c>
      <c r="BC2" s="15" t="s">
        <v>63</v>
      </c>
      <c r="BD2" s="15" t="s">
        <v>64</v>
      </c>
      <c r="BE2" s="13" t="s">
        <v>65</v>
      </c>
      <c r="BF2" s="13" t="s">
        <v>66</v>
      </c>
      <c r="BG2" s="13" t="s">
        <v>11</v>
      </c>
      <c r="BH2" s="13" t="s">
        <v>67</v>
      </c>
      <c r="BI2" s="13" t="s">
        <v>68</v>
      </c>
      <c r="BJ2" s="13" t="s">
        <v>69</v>
      </c>
      <c r="BK2" s="13" t="s">
        <v>70</v>
      </c>
      <c r="BL2" s="13" t="s">
        <v>70</v>
      </c>
      <c r="BM2" s="13"/>
      <c r="BN2" s="16"/>
      <c r="BO2" s="13" t="s">
        <v>71</v>
      </c>
      <c r="BP2" s="13" t="s">
        <v>72</v>
      </c>
      <c r="BQ2" s="13" t="s">
        <v>73</v>
      </c>
      <c r="BR2" s="17" t="s">
        <v>74</v>
      </c>
      <c r="BS2" s="17" t="s">
        <v>75</v>
      </c>
      <c r="BT2" s="17" t="s">
        <v>76</v>
      </c>
      <c r="BU2" s="17"/>
      <c r="BV2" s="17"/>
      <c r="BW2" s="18"/>
      <c r="BX2" s="19" t="s">
        <v>77</v>
      </c>
      <c r="BY2" s="19" t="s">
        <v>78</v>
      </c>
      <c r="BZ2" s="19" t="s">
        <v>79</v>
      </c>
      <c r="CA2" s="19" t="s">
        <v>80</v>
      </c>
      <c r="CB2" s="19" t="s">
        <v>81</v>
      </c>
      <c r="CC2" s="19" t="s">
        <v>82</v>
      </c>
      <c r="CD2" s="20" t="s">
        <v>26</v>
      </c>
      <c r="CE2" s="20" t="s">
        <v>77</v>
      </c>
      <c r="CF2" s="20" t="s">
        <v>83</v>
      </c>
      <c r="CG2" s="20" t="s">
        <v>81</v>
      </c>
      <c r="CH2" s="20" t="s">
        <v>84</v>
      </c>
      <c r="CI2" s="20" t="s">
        <v>85</v>
      </c>
      <c r="CJ2" s="20" t="s">
        <v>86</v>
      </c>
      <c r="CK2" s="20" t="s">
        <v>87</v>
      </c>
      <c r="CL2" s="20" t="s">
        <v>88</v>
      </c>
      <c r="CM2" s="20" t="s">
        <v>89</v>
      </c>
      <c r="CN2" s="20" t="s">
        <v>90</v>
      </c>
      <c r="CO2" s="20" t="s">
        <v>91</v>
      </c>
      <c r="CP2" s="20" t="s">
        <v>92</v>
      </c>
      <c r="CQ2" s="20" t="s">
        <v>93</v>
      </c>
      <c r="CR2" s="20" t="s">
        <v>94</v>
      </c>
      <c r="CS2" s="20" t="s">
        <v>95</v>
      </c>
      <c r="CT2" s="20" t="s">
        <v>96</v>
      </c>
      <c r="CU2" s="20" t="s">
        <v>97</v>
      </c>
      <c r="CX2" s="21" t="s">
        <v>98</v>
      </c>
      <c r="CY2" s="21" t="s">
        <v>99</v>
      </c>
      <c r="CZ2" s="21" t="s">
        <v>100</v>
      </c>
      <c r="DA2" s="21" t="s">
        <v>101</v>
      </c>
      <c r="DB2" s="21" t="s">
        <v>102</v>
      </c>
      <c r="DC2" s="21" t="s">
        <v>21</v>
      </c>
      <c r="DD2" s="21" t="s">
        <v>103</v>
      </c>
      <c r="DE2" s="21" t="s">
        <v>104</v>
      </c>
      <c r="DF2" s="21" t="s">
        <v>105</v>
      </c>
      <c r="DG2" s="21" t="s">
        <v>106</v>
      </c>
      <c r="DH2" s="21" t="s">
        <v>107</v>
      </c>
      <c r="DI2" s="21" t="s">
        <v>108</v>
      </c>
      <c r="DJ2" s="21" t="s">
        <v>97</v>
      </c>
    </row>
    <row r="3" spans="2:114" x14ac:dyDescent="0.25">
      <c r="D3" t="s">
        <v>109</v>
      </c>
      <c r="F3" t="s">
        <v>110</v>
      </c>
      <c r="G3" t="s">
        <v>111</v>
      </c>
      <c r="H3" t="s">
        <v>112</v>
      </c>
      <c r="I3" s="1">
        <v>45978</v>
      </c>
      <c r="K3" t="s">
        <v>113</v>
      </c>
      <c r="L3">
        <v>15</v>
      </c>
      <c r="M3" t="s">
        <v>114</v>
      </c>
      <c r="N3" t="s">
        <v>115</v>
      </c>
      <c r="O3" t="s">
        <v>116</v>
      </c>
      <c r="P3" t="s">
        <v>117</v>
      </c>
      <c r="Q3" t="s">
        <v>118</v>
      </c>
      <c r="R3">
        <v>31</v>
      </c>
      <c r="S3" s="3">
        <v>689040</v>
      </c>
      <c r="T3" s="3">
        <v>114840</v>
      </c>
      <c r="U3" s="22">
        <v>0</v>
      </c>
      <c r="V3" s="3">
        <v>0</v>
      </c>
      <c r="W3" s="23"/>
      <c r="X3" s="3">
        <v>2760.5769230769233</v>
      </c>
      <c r="Y3" s="3">
        <v>1595</v>
      </c>
      <c r="Z3" s="24">
        <v>287.10000000000002</v>
      </c>
      <c r="AA3">
        <v>75</v>
      </c>
      <c r="AC3" s="3">
        <v>0</v>
      </c>
      <c r="AD3" s="3">
        <v>4167</v>
      </c>
      <c r="AE3" s="3">
        <v>123724.67692307693</v>
      </c>
      <c r="AF3" s="3">
        <v>5687.5</v>
      </c>
      <c r="AH3" s="3">
        <v>129412.17692307693</v>
      </c>
      <c r="AK3" s="3">
        <v>0</v>
      </c>
      <c r="AL3" t="s">
        <v>119</v>
      </c>
      <c r="AN3" s="25">
        <v>8.5000000000000006E-2</v>
      </c>
      <c r="AO3" s="26">
        <v>129412.17692307693</v>
      </c>
      <c r="AP3" s="27">
        <v>11000.035038461539</v>
      </c>
      <c r="AQ3" s="3">
        <v>29700</v>
      </c>
      <c r="AR3" s="26">
        <v>2524.5</v>
      </c>
      <c r="AS3" s="26">
        <v>172636.71196153847</v>
      </c>
      <c r="AT3" s="26">
        <v>159112.17692307691</v>
      </c>
      <c r="AU3" t="s">
        <v>120</v>
      </c>
      <c r="AV3" t="s">
        <v>120</v>
      </c>
      <c r="AW3" t="s">
        <v>120</v>
      </c>
      <c r="AX3">
        <v>2045310</v>
      </c>
      <c r="AY3" t="s">
        <v>121</v>
      </c>
      <c r="AZ3">
        <v>108.643</v>
      </c>
      <c r="BA3" s="3">
        <v>1589.0274749550222</v>
      </c>
      <c r="BB3" s="26">
        <v>159112.17692307691</v>
      </c>
      <c r="BC3" s="26">
        <v>13524.535038461559</v>
      </c>
      <c r="BE3" t="s">
        <v>122</v>
      </c>
      <c r="BF3">
        <v>1</v>
      </c>
      <c r="BH3" t="s">
        <v>123</v>
      </c>
      <c r="BJ3" t="s">
        <v>124</v>
      </c>
      <c r="BO3" t="s">
        <v>125</v>
      </c>
      <c r="BP3" t="s">
        <v>126</v>
      </c>
      <c r="BQ3" t="s">
        <v>127</v>
      </c>
      <c r="CX3" s="28" t="s">
        <v>128</v>
      </c>
      <c r="CY3" s="29"/>
      <c r="CZ3" s="29"/>
      <c r="DA3" s="29"/>
      <c r="DB3" s="29"/>
      <c r="DC3" s="29"/>
      <c r="DD3" s="30"/>
      <c r="DE3" s="30"/>
      <c r="DF3" s="31"/>
      <c r="DG3" s="32"/>
      <c r="DH3" s="30"/>
      <c r="DI3" s="30"/>
    </row>
    <row r="4" spans="2:114" x14ac:dyDescent="0.25">
      <c r="D4" t="s">
        <v>109</v>
      </c>
      <c r="F4" t="s">
        <v>129</v>
      </c>
      <c r="G4">
        <v>44404</v>
      </c>
      <c r="H4" t="s">
        <v>130</v>
      </c>
      <c r="I4" s="1">
        <v>44704</v>
      </c>
      <c r="K4" t="s">
        <v>131</v>
      </c>
      <c r="L4">
        <v>14</v>
      </c>
      <c r="M4" t="s">
        <v>132</v>
      </c>
      <c r="N4" t="s">
        <v>133</v>
      </c>
      <c r="O4" t="s">
        <v>116</v>
      </c>
      <c r="P4" t="s">
        <v>117</v>
      </c>
      <c r="Q4" t="s">
        <v>118</v>
      </c>
      <c r="R4">
        <v>31</v>
      </c>
      <c r="S4" s="3">
        <v>552500</v>
      </c>
      <c r="T4" s="3">
        <v>92083.333333333328</v>
      </c>
      <c r="U4" s="22">
        <v>0</v>
      </c>
      <c r="V4" s="3">
        <v>0</v>
      </c>
      <c r="W4" s="23"/>
      <c r="X4" s="3">
        <v>2213.5416666666665</v>
      </c>
      <c r="Y4" s="3">
        <v>1278.9351851851852</v>
      </c>
      <c r="Z4" s="24">
        <v>230.20833333333331</v>
      </c>
      <c r="AA4">
        <v>75</v>
      </c>
      <c r="AC4" s="3">
        <v>0</v>
      </c>
      <c r="AD4" s="3">
        <v>4167</v>
      </c>
      <c r="AE4" s="3">
        <v>100048.01851851851</v>
      </c>
      <c r="AF4" s="3">
        <v>12402.5</v>
      </c>
      <c r="AH4" s="3">
        <v>112450.51851851851</v>
      </c>
      <c r="AK4" s="3">
        <v>0</v>
      </c>
      <c r="AL4" t="s">
        <v>119</v>
      </c>
      <c r="AN4" s="25">
        <v>0.05</v>
      </c>
      <c r="AO4" s="26">
        <v>112450.51851851851</v>
      </c>
      <c r="AP4" s="27">
        <v>5622.5259259259255</v>
      </c>
      <c r="AQ4" s="3">
        <v>29700</v>
      </c>
      <c r="AR4" s="26">
        <v>1485</v>
      </c>
      <c r="AS4" s="26">
        <v>149258.04444444444</v>
      </c>
      <c r="AT4" s="26">
        <v>142150.51851851851</v>
      </c>
      <c r="AU4" t="s">
        <v>120</v>
      </c>
      <c r="AV4" t="s">
        <v>120</v>
      </c>
      <c r="AW4" t="s">
        <v>120</v>
      </c>
      <c r="AX4">
        <v>1007400</v>
      </c>
      <c r="AY4" t="s">
        <v>121</v>
      </c>
      <c r="AZ4">
        <v>108.643</v>
      </c>
      <c r="BA4" s="3">
        <v>1373.8394967411102</v>
      </c>
      <c r="BB4" s="26">
        <v>142150.51851851851</v>
      </c>
      <c r="BC4" s="26">
        <v>7107.5259259259328</v>
      </c>
      <c r="BE4" t="s">
        <v>122</v>
      </c>
      <c r="BF4">
        <v>1</v>
      </c>
      <c r="BH4" t="s">
        <v>123</v>
      </c>
      <c r="BJ4" t="s">
        <v>134</v>
      </c>
      <c r="BO4">
        <v>0</v>
      </c>
      <c r="BP4">
        <v>0</v>
      </c>
      <c r="BQ4">
        <v>0</v>
      </c>
      <c r="CX4" t="s">
        <v>128</v>
      </c>
      <c r="CY4" s="29"/>
    </row>
    <row r="5" spans="2:114" x14ac:dyDescent="0.25">
      <c r="B5" t="s">
        <v>135</v>
      </c>
      <c r="C5" t="s">
        <v>135</v>
      </c>
      <c r="D5" t="s">
        <v>109</v>
      </c>
      <c r="F5" t="s">
        <v>129</v>
      </c>
      <c r="G5">
        <v>44404</v>
      </c>
      <c r="H5" t="s">
        <v>130</v>
      </c>
      <c r="I5" s="1">
        <v>44704</v>
      </c>
      <c r="K5" t="s">
        <v>131</v>
      </c>
      <c r="L5">
        <v>14</v>
      </c>
      <c r="M5" t="s">
        <v>132</v>
      </c>
      <c r="N5" t="s">
        <v>133</v>
      </c>
      <c r="O5" t="s">
        <v>116</v>
      </c>
      <c r="P5" t="s">
        <v>117</v>
      </c>
      <c r="Q5" t="s">
        <v>118</v>
      </c>
      <c r="R5">
        <v>31</v>
      </c>
      <c r="S5" s="3">
        <v>552500</v>
      </c>
      <c r="T5" s="3">
        <v>92083.333333333328</v>
      </c>
      <c r="U5" s="22">
        <v>0</v>
      </c>
      <c r="V5" s="3">
        <v>0</v>
      </c>
      <c r="W5" s="23"/>
      <c r="X5" s="3">
        <v>2213.5416666666665</v>
      </c>
      <c r="Y5" s="3">
        <v>1278.9351851851852</v>
      </c>
      <c r="Z5" s="24">
        <v>230.20833333333331</v>
      </c>
      <c r="AA5">
        <v>75</v>
      </c>
      <c r="AC5" s="3">
        <v>0</v>
      </c>
      <c r="AD5" s="3">
        <v>4167</v>
      </c>
      <c r="AE5" s="3">
        <v>100048.01851851851</v>
      </c>
      <c r="AF5" s="3">
        <v>12402.5</v>
      </c>
      <c r="AH5" s="3">
        <v>112450.51851851851</v>
      </c>
      <c r="AK5" s="3">
        <v>0</v>
      </c>
      <c r="AL5" t="s">
        <v>119</v>
      </c>
      <c r="AN5" s="25">
        <v>0.05</v>
      </c>
      <c r="AO5" s="26">
        <v>112450.51851851851</v>
      </c>
      <c r="AP5" s="27">
        <v>5622.5259259259255</v>
      </c>
      <c r="AQ5" s="3">
        <v>29700</v>
      </c>
      <c r="AR5" s="26">
        <v>1485</v>
      </c>
      <c r="AS5" s="26">
        <v>149258.04444444444</v>
      </c>
      <c r="AT5" s="26">
        <v>142150.51851851851</v>
      </c>
      <c r="AU5" t="s">
        <v>120</v>
      </c>
      <c r="AV5" t="s">
        <v>120</v>
      </c>
      <c r="AW5" t="s">
        <v>120</v>
      </c>
      <c r="AX5">
        <v>1007400</v>
      </c>
      <c r="AY5" t="s">
        <v>121</v>
      </c>
      <c r="AZ5">
        <v>108.643</v>
      </c>
      <c r="BA5" s="3">
        <v>1373.8394967411102</v>
      </c>
      <c r="BB5" s="26">
        <v>142150.51851851851</v>
      </c>
      <c r="BC5" s="26">
        <v>7107.5259259259328</v>
      </c>
      <c r="BE5" t="s">
        <v>122</v>
      </c>
      <c r="BF5">
        <v>1</v>
      </c>
      <c r="BH5" t="s">
        <v>123</v>
      </c>
      <c r="BJ5" t="s">
        <v>134</v>
      </c>
      <c r="BO5">
        <v>0</v>
      </c>
      <c r="BP5">
        <v>0</v>
      </c>
      <c r="BQ5">
        <v>0</v>
      </c>
      <c r="CX5" t="s">
        <v>128</v>
      </c>
      <c r="CY5" s="29"/>
    </row>
    <row r="6" spans="2:114" x14ac:dyDescent="0.25">
      <c r="B6" t="s">
        <v>136</v>
      </c>
      <c r="C6" t="s">
        <v>136</v>
      </c>
      <c r="D6" t="s">
        <v>109</v>
      </c>
      <c r="F6" t="s">
        <v>129</v>
      </c>
      <c r="G6">
        <v>44404</v>
      </c>
      <c r="H6" t="s">
        <v>130</v>
      </c>
      <c r="I6" s="1">
        <v>44704</v>
      </c>
      <c r="K6" t="s">
        <v>131</v>
      </c>
      <c r="L6">
        <v>14</v>
      </c>
      <c r="M6" t="s">
        <v>132</v>
      </c>
      <c r="N6" t="s">
        <v>133</v>
      </c>
      <c r="O6" t="s">
        <v>116</v>
      </c>
      <c r="P6" t="s">
        <v>117</v>
      </c>
      <c r="Q6" t="s">
        <v>118</v>
      </c>
      <c r="R6">
        <v>31</v>
      </c>
      <c r="S6" s="3">
        <v>552500</v>
      </c>
      <c r="T6" s="3">
        <v>92083.333333333328</v>
      </c>
      <c r="U6" s="22">
        <v>0</v>
      </c>
      <c r="V6" s="3">
        <v>0</v>
      </c>
      <c r="W6" s="23"/>
      <c r="X6" s="3">
        <v>2213.5416666666665</v>
      </c>
      <c r="Y6" s="3">
        <v>1278.9351851851852</v>
      </c>
      <c r="Z6" s="24">
        <v>230.20833333333331</v>
      </c>
      <c r="AA6">
        <v>75</v>
      </c>
      <c r="AC6" s="3">
        <v>0</v>
      </c>
      <c r="AD6" s="3">
        <v>4167</v>
      </c>
      <c r="AE6" s="3">
        <v>100048.01851851851</v>
      </c>
      <c r="AF6" s="3">
        <v>12402.5</v>
      </c>
      <c r="AH6" s="3">
        <v>112450.51851851851</v>
      </c>
      <c r="AK6" s="3">
        <v>0</v>
      </c>
      <c r="AL6" t="s">
        <v>119</v>
      </c>
      <c r="AN6" s="25">
        <v>0.05</v>
      </c>
      <c r="AO6" s="26">
        <v>112450.51851851851</v>
      </c>
      <c r="AP6" s="27">
        <v>5622.5259259259255</v>
      </c>
      <c r="AQ6" s="3">
        <v>29700</v>
      </c>
      <c r="AR6" s="26">
        <v>1485</v>
      </c>
      <c r="AS6" s="26">
        <v>149258.04444444444</v>
      </c>
      <c r="AT6" s="26">
        <v>142150.51851851851</v>
      </c>
      <c r="AU6" t="s">
        <v>120</v>
      </c>
      <c r="AV6" t="s">
        <v>120</v>
      </c>
      <c r="AW6" t="s">
        <v>120</v>
      </c>
      <c r="AX6">
        <v>1007400</v>
      </c>
      <c r="AY6" t="s">
        <v>121</v>
      </c>
      <c r="AZ6">
        <v>108.643</v>
      </c>
      <c r="BA6" s="3">
        <v>1373.8394967411102</v>
      </c>
      <c r="BB6" s="26">
        <v>142150.51851851851</v>
      </c>
      <c r="BC6" s="26">
        <v>7107.5259259259328</v>
      </c>
      <c r="BE6" t="s">
        <v>122</v>
      </c>
      <c r="BF6">
        <v>1</v>
      </c>
      <c r="BH6" t="s">
        <v>123</v>
      </c>
      <c r="BJ6" t="s">
        <v>134</v>
      </c>
      <c r="BO6">
        <v>0</v>
      </c>
      <c r="BP6">
        <v>0</v>
      </c>
      <c r="BQ6">
        <v>0</v>
      </c>
      <c r="CX6" t="s">
        <v>128</v>
      </c>
      <c r="CY6" s="29"/>
    </row>
    <row r="7" spans="2:114" x14ac:dyDescent="0.25">
      <c r="D7" t="s">
        <v>109</v>
      </c>
      <c r="F7" t="s">
        <v>137</v>
      </c>
      <c r="G7" t="s">
        <v>138</v>
      </c>
      <c r="H7" t="s">
        <v>139</v>
      </c>
      <c r="I7" s="1">
        <v>45427</v>
      </c>
      <c r="K7" t="s">
        <v>140</v>
      </c>
      <c r="L7">
        <v>17</v>
      </c>
      <c r="M7" t="s">
        <v>141</v>
      </c>
      <c r="N7" t="s">
        <v>142</v>
      </c>
      <c r="O7" t="s">
        <v>143</v>
      </c>
      <c r="P7" t="s">
        <v>117</v>
      </c>
      <c r="Q7" t="s">
        <v>118</v>
      </c>
      <c r="R7">
        <v>31</v>
      </c>
      <c r="S7" s="3">
        <v>2438000</v>
      </c>
      <c r="T7" s="3">
        <v>406333.33333333331</v>
      </c>
      <c r="U7" s="22">
        <v>0.15</v>
      </c>
      <c r="V7" s="3">
        <v>60949.999999999993</v>
      </c>
      <c r="W7" s="23"/>
      <c r="X7" s="3">
        <v>9767.6282051282051</v>
      </c>
      <c r="Y7" s="3">
        <v>5643.5185185185192</v>
      </c>
      <c r="Z7" s="24">
        <v>1015.8333333333333</v>
      </c>
      <c r="AA7">
        <v>75</v>
      </c>
      <c r="AC7" s="3">
        <v>0</v>
      </c>
      <c r="AD7" s="3">
        <v>5167</v>
      </c>
      <c r="AE7" s="3">
        <v>488952.31339031336</v>
      </c>
      <c r="AF7" s="3">
        <v>0</v>
      </c>
      <c r="AH7" s="3">
        <v>488952.31339031336</v>
      </c>
      <c r="AK7" s="3">
        <v>0</v>
      </c>
      <c r="AL7" t="s">
        <v>119</v>
      </c>
      <c r="AN7" s="25">
        <v>8.5000000000000006E-2</v>
      </c>
      <c r="AO7" s="26">
        <v>488952.31339031336</v>
      </c>
      <c r="AP7" s="27">
        <v>41560.94663817664</v>
      </c>
      <c r="AQ7" s="3">
        <v>29700</v>
      </c>
      <c r="AR7" s="26">
        <v>2524.5</v>
      </c>
      <c r="AS7" s="26">
        <v>562737.76002848998</v>
      </c>
      <c r="AT7" s="26">
        <v>518652.31339031336</v>
      </c>
      <c r="AU7" t="s">
        <v>120</v>
      </c>
      <c r="AV7" t="s">
        <v>120</v>
      </c>
      <c r="AW7" t="s">
        <v>120</v>
      </c>
      <c r="AX7">
        <v>2045220</v>
      </c>
      <c r="AY7" t="s">
        <v>121</v>
      </c>
      <c r="AZ7">
        <v>108.643</v>
      </c>
      <c r="BA7" s="3">
        <v>5179.6964372162956</v>
      </c>
      <c r="BB7" s="26">
        <v>518652.31339031336</v>
      </c>
      <c r="BC7" s="26">
        <v>44085.446638176625</v>
      </c>
      <c r="BE7" t="s">
        <v>122</v>
      </c>
      <c r="BF7">
        <v>1</v>
      </c>
      <c r="BH7" t="s">
        <v>123</v>
      </c>
      <c r="BJ7" t="s">
        <v>124</v>
      </c>
      <c r="BO7" t="s">
        <v>144</v>
      </c>
      <c r="BP7" t="s">
        <v>126</v>
      </c>
      <c r="BQ7" t="s">
        <v>145</v>
      </c>
      <c r="CX7" t="s">
        <v>128</v>
      </c>
      <c r="CY7" s="29"/>
    </row>
    <row r="8" spans="2:114" x14ac:dyDescent="0.25">
      <c r="D8" t="s">
        <v>109</v>
      </c>
      <c r="F8" t="s">
        <v>146</v>
      </c>
      <c r="G8" t="s">
        <v>147</v>
      </c>
      <c r="H8" t="s">
        <v>148</v>
      </c>
      <c r="I8" s="1">
        <v>45446</v>
      </c>
      <c r="K8" t="s">
        <v>149</v>
      </c>
      <c r="L8">
        <v>18</v>
      </c>
      <c r="M8" t="s">
        <v>141</v>
      </c>
      <c r="N8" t="s">
        <v>142</v>
      </c>
      <c r="O8" t="s">
        <v>143</v>
      </c>
      <c r="P8" t="s">
        <v>117</v>
      </c>
      <c r="Q8" t="s">
        <v>118</v>
      </c>
      <c r="R8">
        <v>31</v>
      </c>
      <c r="S8" s="3">
        <v>2461000</v>
      </c>
      <c r="T8" s="3">
        <v>410166.66666666669</v>
      </c>
      <c r="U8" s="22">
        <v>0.15</v>
      </c>
      <c r="V8" s="3">
        <v>61525</v>
      </c>
      <c r="W8" s="23"/>
      <c r="X8" s="3">
        <v>9859.7756410256407</v>
      </c>
      <c r="Y8" s="3">
        <v>5696.7592592592591</v>
      </c>
      <c r="Z8" s="24">
        <v>1025.4166666666667</v>
      </c>
      <c r="AA8">
        <v>75</v>
      </c>
      <c r="AC8" s="3">
        <v>0</v>
      </c>
      <c r="AD8" s="3">
        <v>5167</v>
      </c>
      <c r="AE8" s="3">
        <v>493515.61823361827</v>
      </c>
      <c r="AF8" s="3">
        <v>0</v>
      </c>
      <c r="AH8" s="3">
        <v>493515.61823361827</v>
      </c>
      <c r="AK8" s="3">
        <v>0</v>
      </c>
      <c r="AL8" t="s">
        <v>119</v>
      </c>
      <c r="AN8" s="25">
        <v>8.5000000000000006E-2</v>
      </c>
      <c r="AO8" s="26">
        <v>493515.61823361827</v>
      </c>
      <c r="AP8" s="27">
        <v>41948.827549857553</v>
      </c>
      <c r="AQ8" s="3">
        <v>29700</v>
      </c>
      <c r="AR8" s="26">
        <v>2524.5</v>
      </c>
      <c r="AS8" s="26">
        <v>567688.94578347588</v>
      </c>
      <c r="AT8" s="26">
        <v>523215.61823361827</v>
      </c>
      <c r="AU8" t="s">
        <v>120</v>
      </c>
      <c r="AV8" t="s">
        <v>120</v>
      </c>
      <c r="AW8" t="s">
        <v>120</v>
      </c>
      <c r="AX8">
        <v>2045220</v>
      </c>
      <c r="AY8" t="s">
        <v>121</v>
      </c>
      <c r="AZ8">
        <v>108.643</v>
      </c>
      <c r="BA8" s="3">
        <v>5225.2694217158569</v>
      </c>
      <c r="BB8" s="26">
        <v>523215.61823361827</v>
      </c>
      <c r="BC8" s="26">
        <v>44473.327549857611</v>
      </c>
      <c r="BE8" t="s">
        <v>122</v>
      </c>
      <c r="BF8">
        <v>1</v>
      </c>
      <c r="BH8" t="s">
        <v>123</v>
      </c>
      <c r="BJ8" t="s">
        <v>124</v>
      </c>
      <c r="BO8" t="s">
        <v>144</v>
      </c>
      <c r="BP8" t="s">
        <v>126</v>
      </c>
      <c r="BQ8" t="s">
        <v>145</v>
      </c>
      <c r="CX8" t="s">
        <v>128</v>
      </c>
      <c r="CY8" s="29"/>
    </row>
    <row r="9" spans="2:114" x14ac:dyDescent="0.25">
      <c r="D9" t="s">
        <v>109</v>
      </c>
      <c r="F9" t="s">
        <v>150</v>
      </c>
      <c r="G9" t="s">
        <v>151</v>
      </c>
      <c r="H9" t="s">
        <v>152</v>
      </c>
      <c r="I9" s="1">
        <v>45406</v>
      </c>
      <c r="K9" t="s">
        <v>149</v>
      </c>
      <c r="L9">
        <v>18</v>
      </c>
      <c r="M9" t="s">
        <v>141</v>
      </c>
      <c r="N9" t="s">
        <v>142</v>
      </c>
      <c r="O9" t="s">
        <v>143</v>
      </c>
      <c r="P9" t="s">
        <v>117</v>
      </c>
      <c r="Q9" t="s">
        <v>118</v>
      </c>
      <c r="R9">
        <v>31</v>
      </c>
      <c r="S9" s="3">
        <v>2736000</v>
      </c>
      <c r="T9" s="3">
        <v>456000</v>
      </c>
      <c r="U9" s="22">
        <v>0.15</v>
      </c>
      <c r="V9" s="3">
        <v>68400</v>
      </c>
      <c r="W9" s="23"/>
      <c r="X9" s="3">
        <v>10961.538461538461</v>
      </c>
      <c r="Y9" s="3">
        <v>6333.333333333333</v>
      </c>
      <c r="Z9" s="24">
        <v>1140</v>
      </c>
      <c r="AA9">
        <v>75</v>
      </c>
      <c r="AC9" s="3">
        <v>22538.298113102181</v>
      </c>
      <c r="AD9" s="3">
        <v>5167</v>
      </c>
      <c r="AE9" s="3">
        <v>570615.16990797408</v>
      </c>
      <c r="AF9" s="3">
        <v>0</v>
      </c>
      <c r="AH9" s="3">
        <v>570615.16990797408</v>
      </c>
      <c r="AK9" s="3">
        <v>0</v>
      </c>
      <c r="AL9" t="s">
        <v>119</v>
      </c>
      <c r="AN9" s="25">
        <v>8.5000000000000006E-2</v>
      </c>
      <c r="AO9" s="26">
        <v>570615.16990797408</v>
      </c>
      <c r="AP9" s="27">
        <v>48502.289442177804</v>
      </c>
      <c r="AQ9" s="3">
        <v>29700</v>
      </c>
      <c r="AR9" s="26">
        <v>2524.5</v>
      </c>
      <c r="AS9" s="26">
        <v>651341.95935015194</v>
      </c>
      <c r="AT9" s="26">
        <v>600315.16990797408</v>
      </c>
      <c r="AU9" t="s">
        <v>120</v>
      </c>
      <c r="AV9" t="s">
        <v>120</v>
      </c>
      <c r="AW9" t="s">
        <v>120</v>
      </c>
      <c r="AX9">
        <v>2045220</v>
      </c>
      <c r="AY9" t="s">
        <v>121</v>
      </c>
      <c r="AZ9">
        <v>108.643</v>
      </c>
      <c r="BA9" s="3">
        <v>5995.2501251820358</v>
      </c>
      <c r="BB9" s="26">
        <v>600315.16990797408</v>
      </c>
      <c r="BC9" s="26">
        <v>51026.789442177862</v>
      </c>
      <c r="BE9" t="s">
        <v>122</v>
      </c>
      <c r="BF9">
        <v>1</v>
      </c>
      <c r="BH9" t="s">
        <v>123</v>
      </c>
      <c r="BJ9" t="s">
        <v>124</v>
      </c>
      <c r="BO9" t="s">
        <v>144</v>
      </c>
      <c r="BP9" t="s">
        <v>126</v>
      </c>
      <c r="BQ9" t="s">
        <v>145</v>
      </c>
      <c r="CX9" t="s">
        <v>128</v>
      </c>
      <c r="CY9" s="29"/>
    </row>
    <row r="10" spans="2:114" x14ac:dyDescent="0.25">
      <c r="D10" t="s">
        <v>109</v>
      </c>
      <c r="F10" t="s">
        <v>153</v>
      </c>
      <c r="G10" t="s">
        <v>154</v>
      </c>
      <c r="H10" t="s">
        <v>155</v>
      </c>
      <c r="I10" s="1">
        <v>45434</v>
      </c>
      <c r="K10" t="s">
        <v>156</v>
      </c>
      <c r="L10">
        <v>16</v>
      </c>
      <c r="M10" t="s">
        <v>141</v>
      </c>
      <c r="N10" t="s">
        <v>142</v>
      </c>
      <c r="O10" t="s">
        <v>143</v>
      </c>
      <c r="P10" t="s">
        <v>117</v>
      </c>
      <c r="Q10" t="s">
        <v>118</v>
      </c>
      <c r="R10">
        <v>31</v>
      </c>
      <c r="S10" s="3">
        <v>2014000</v>
      </c>
      <c r="T10" s="3">
        <v>335666.66666666669</v>
      </c>
      <c r="U10" s="22">
        <v>0.18</v>
      </c>
      <c r="V10" s="3">
        <v>60420</v>
      </c>
      <c r="W10" s="23"/>
      <c r="X10" s="3">
        <v>8068.9102564102568</v>
      </c>
      <c r="Y10" s="3">
        <v>4662.0370370370374</v>
      </c>
      <c r="Z10" s="24">
        <v>839.16666666666674</v>
      </c>
      <c r="AA10">
        <v>75</v>
      </c>
      <c r="AC10" s="3">
        <v>0</v>
      </c>
      <c r="AD10" s="3">
        <v>4167</v>
      </c>
      <c r="AE10" s="3">
        <v>413898.78062678064</v>
      </c>
      <c r="AF10" s="3">
        <v>0</v>
      </c>
      <c r="AH10" s="3">
        <v>413898.78062678064</v>
      </c>
      <c r="AK10" s="3">
        <v>0</v>
      </c>
      <c r="AL10" t="s">
        <v>119</v>
      </c>
      <c r="AN10" s="25">
        <v>8.5000000000000006E-2</v>
      </c>
      <c r="AO10" s="26">
        <v>413898.78062678064</v>
      </c>
      <c r="AP10" s="27">
        <v>35181.396353276359</v>
      </c>
      <c r="AQ10" s="3">
        <v>29700</v>
      </c>
      <c r="AR10" s="26">
        <v>2524.5</v>
      </c>
      <c r="AS10" s="26">
        <v>481304.67698005703</v>
      </c>
      <c r="AT10" s="26">
        <v>443598.78062678064</v>
      </c>
      <c r="AU10" t="s">
        <v>120</v>
      </c>
      <c r="AV10" t="s">
        <v>120</v>
      </c>
      <c r="AW10" t="s">
        <v>120</v>
      </c>
      <c r="AX10">
        <v>2045220</v>
      </c>
      <c r="AY10" t="s">
        <v>121</v>
      </c>
      <c r="AZ10">
        <v>108.643</v>
      </c>
      <c r="BA10" s="3">
        <v>4430.1489923884374</v>
      </c>
      <c r="BB10" s="26">
        <v>443598.78062678064</v>
      </c>
      <c r="BC10" s="26">
        <v>37705.896353276388</v>
      </c>
      <c r="BE10" t="s">
        <v>122</v>
      </c>
      <c r="BF10">
        <v>1</v>
      </c>
      <c r="BH10" t="s">
        <v>123</v>
      </c>
      <c r="BJ10" t="s">
        <v>124</v>
      </c>
      <c r="BO10" t="s">
        <v>144</v>
      </c>
      <c r="BP10" t="s">
        <v>126</v>
      </c>
      <c r="BQ10" t="s">
        <v>145</v>
      </c>
      <c r="CX10" t="s">
        <v>128</v>
      </c>
      <c r="CY10" s="29"/>
    </row>
    <row r="11" spans="2:114" x14ac:dyDescent="0.25">
      <c r="D11" t="s">
        <v>109</v>
      </c>
      <c r="F11" t="s">
        <v>157</v>
      </c>
      <c r="G11" t="s">
        <v>158</v>
      </c>
      <c r="H11" t="s">
        <v>159</v>
      </c>
      <c r="I11" s="1">
        <v>45460</v>
      </c>
      <c r="K11" t="s">
        <v>160</v>
      </c>
      <c r="L11">
        <v>19</v>
      </c>
      <c r="M11" t="s">
        <v>141</v>
      </c>
      <c r="N11" t="s">
        <v>142</v>
      </c>
      <c r="O11" t="s">
        <v>143</v>
      </c>
      <c r="P11" t="s">
        <v>117</v>
      </c>
      <c r="Q11" t="s">
        <v>118</v>
      </c>
      <c r="R11">
        <v>31</v>
      </c>
      <c r="S11" s="3">
        <v>4203750</v>
      </c>
      <c r="T11" s="3">
        <v>700625</v>
      </c>
      <c r="U11" s="22">
        <v>0.15</v>
      </c>
      <c r="V11" s="3">
        <v>105093.75</v>
      </c>
      <c r="W11" s="23"/>
      <c r="X11" s="3">
        <v>16841.947115384613</v>
      </c>
      <c r="Y11" s="3">
        <v>9730.9027777777792</v>
      </c>
      <c r="Z11" s="24">
        <v>1751.5625</v>
      </c>
      <c r="AA11">
        <v>75</v>
      </c>
      <c r="AC11" s="3">
        <v>0</v>
      </c>
      <c r="AD11" s="3">
        <v>5167</v>
      </c>
      <c r="AE11" s="3">
        <v>839285.16239316238</v>
      </c>
      <c r="AF11" s="3">
        <v>0</v>
      </c>
      <c r="AH11" s="3">
        <v>839285.16239316238</v>
      </c>
      <c r="AK11" s="3">
        <v>0</v>
      </c>
      <c r="AL11" t="s">
        <v>119</v>
      </c>
      <c r="AN11" s="25">
        <v>8.5000000000000006E-2</v>
      </c>
      <c r="AO11" s="26">
        <v>839285.16239316238</v>
      </c>
      <c r="AP11" s="27">
        <v>71339.238803418804</v>
      </c>
      <c r="AQ11" s="3">
        <v>29700</v>
      </c>
      <c r="AR11" s="26">
        <v>2524.5</v>
      </c>
      <c r="AS11" s="26">
        <v>942848.9011965812</v>
      </c>
      <c r="AT11" s="26">
        <v>868985.16239316238</v>
      </c>
      <c r="AU11" t="s">
        <v>120</v>
      </c>
      <c r="AV11" t="s">
        <v>120</v>
      </c>
      <c r="AW11" t="s">
        <v>120</v>
      </c>
      <c r="AX11">
        <v>2045220</v>
      </c>
      <c r="AY11" t="s">
        <v>121</v>
      </c>
      <c r="AZ11">
        <v>108.643</v>
      </c>
      <c r="BA11" s="3">
        <v>8678.4137146119047</v>
      </c>
      <c r="BB11" s="26">
        <v>868985.16239316238</v>
      </c>
      <c r="BC11" s="26">
        <v>73863.738803418819</v>
      </c>
      <c r="BE11" t="s">
        <v>122</v>
      </c>
      <c r="BF11">
        <v>1</v>
      </c>
      <c r="BH11" t="s">
        <v>123</v>
      </c>
      <c r="BJ11" t="s">
        <v>124</v>
      </c>
      <c r="BO11" t="s">
        <v>144</v>
      </c>
      <c r="BP11" t="s">
        <v>126</v>
      </c>
      <c r="BQ11" t="s">
        <v>145</v>
      </c>
      <c r="CX11" t="s">
        <v>128</v>
      </c>
      <c r="CY11" s="29"/>
    </row>
    <row r="12" spans="2:114" x14ac:dyDescent="0.25">
      <c r="D12" t="s">
        <v>109</v>
      </c>
      <c r="F12" t="s">
        <v>161</v>
      </c>
      <c r="G12" t="s">
        <v>162</v>
      </c>
      <c r="H12" t="s">
        <v>163</v>
      </c>
      <c r="I12" s="1">
        <v>45838</v>
      </c>
      <c r="K12" t="s">
        <v>140</v>
      </c>
      <c r="L12">
        <v>17</v>
      </c>
      <c r="M12" t="s">
        <v>141</v>
      </c>
      <c r="N12" t="s">
        <v>142</v>
      </c>
      <c r="O12" t="s">
        <v>143</v>
      </c>
      <c r="P12" t="s">
        <v>117</v>
      </c>
      <c r="Q12" t="s">
        <v>118</v>
      </c>
      <c r="R12">
        <v>31</v>
      </c>
      <c r="S12" s="3">
        <v>1821960</v>
      </c>
      <c r="T12" s="3">
        <v>303660</v>
      </c>
      <c r="U12" s="22">
        <v>0.15</v>
      </c>
      <c r="V12" s="3">
        <v>45549</v>
      </c>
      <c r="W12" s="23"/>
      <c r="X12" s="3">
        <v>7299.5192307692305</v>
      </c>
      <c r="Y12" s="3">
        <v>4217.5</v>
      </c>
      <c r="Z12" s="24">
        <v>759.15</v>
      </c>
      <c r="AA12">
        <v>75</v>
      </c>
      <c r="AC12" s="3">
        <v>0</v>
      </c>
      <c r="AD12" s="3">
        <v>5167</v>
      </c>
      <c r="AE12" s="3">
        <v>366727.16923076927</v>
      </c>
      <c r="AF12" s="3">
        <v>0</v>
      </c>
      <c r="AH12" s="3">
        <v>366727.16923076927</v>
      </c>
      <c r="AK12" s="3">
        <v>0</v>
      </c>
      <c r="AL12" t="s">
        <v>119</v>
      </c>
      <c r="AN12" s="25">
        <v>8.5000000000000006E-2</v>
      </c>
      <c r="AO12" s="26">
        <v>366727.16923076927</v>
      </c>
      <c r="AP12" s="27">
        <v>31171.80938461539</v>
      </c>
      <c r="AQ12" s="3">
        <v>29700</v>
      </c>
      <c r="AR12" s="26">
        <v>2524.5</v>
      </c>
      <c r="AS12" s="26">
        <v>430123.47861538467</v>
      </c>
      <c r="AT12" s="26">
        <v>396427.16923076927</v>
      </c>
      <c r="AU12" t="s">
        <v>120</v>
      </c>
      <c r="AV12" t="s">
        <v>120</v>
      </c>
      <c r="AW12" t="s">
        <v>120</v>
      </c>
      <c r="AX12">
        <v>2045220</v>
      </c>
      <c r="AY12" t="s">
        <v>121</v>
      </c>
      <c r="AZ12">
        <v>108.643</v>
      </c>
      <c r="BA12" s="3">
        <v>3959.0537689071975</v>
      </c>
      <c r="BB12" s="26">
        <v>396427.16923076927</v>
      </c>
      <c r="BC12" s="26">
        <v>33696.309384615393</v>
      </c>
      <c r="BE12" t="s">
        <v>122</v>
      </c>
      <c r="BF12">
        <v>1</v>
      </c>
      <c r="BH12" t="s">
        <v>123</v>
      </c>
      <c r="BJ12" t="s">
        <v>124</v>
      </c>
      <c r="BO12" t="s">
        <v>141</v>
      </c>
      <c r="BP12" t="s">
        <v>164</v>
      </c>
      <c r="BQ12" t="s">
        <v>141</v>
      </c>
      <c r="CX12" t="s">
        <v>128</v>
      </c>
      <c r="CY12" s="29"/>
    </row>
    <row r="13" spans="2:114" x14ac:dyDescent="0.25">
      <c r="D13" t="s">
        <v>109</v>
      </c>
      <c r="F13" t="s">
        <v>165</v>
      </c>
      <c r="G13" t="s">
        <v>166</v>
      </c>
      <c r="H13" t="s">
        <v>167</v>
      </c>
      <c r="I13" s="1">
        <v>40259</v>
      </c>
      <c r="K13" t="s">
        <v>131</v>
      </c>
      <c r="L13">
        <v>14</v>
      </c>
      <c r="M13" t="s">
        <v>132</v>
      </c>
      <c r="N13" t="s">
        <v>133</v>
      </c>
      <c r="O13" t="s">
        <v>116</v>
      </c>
      <c r="P13" t="s">
        <v>117</v>
      </c>
      <c r="Q13" t="s">
        <v>118</v>
      </c>
      <c r="R13">
        <v>31</v>
      </c>
      <c r="S13" s="3">
        <v>606760</v>
      </c>
      <c r="T13" s="3">
        <v>101126.58333333333</v>
      </c>
      <c r="U13" s="22">
        <v>0</v>
      </c>
      <c r="V13" s="3">
        <v>0</v>
      </c>
      <c r="W13" s="23"/>
      <c r="X13" s="3">
        <v>2430.9294871794868</v>
      </c>
      <c r="Y13" s="3">
        <v>1228.9699074074074</v>
      </c>
      <c r="Z13" s="24">
        <v>252.81666666666669</v>
      </c>
      <c r="AA13">
        <v>75</v>
      </c>
      <c r="AC13" s="3">
        <v>0</v>
      </c>
      <c r="AD13" s="3">
        <v>4167</v>
      </c>
      <c r="AE13" s="3">
        <v>109281.29939458688</v>
      </c>
      <c r="AF13" s="3">
        <v>12402.5</v>
      </c>
      <c r="AH13" s="3">
        <v>121683.79939458688</v>
      </c>
      <c r="AK13" s="3">
        <v>33281</v>
      </c>
      <c r="AL13" t="s">
        <v>168</v>
      </c>
      <c r="AM13" t="s">
        <v>169</v>
      </c>
      <c r="AN13" s="25">
        <v>0.05</v>
      </c>
      <c r="AO13" s="26">
        <v>154964.79939458688</v>
      </c>
      <c r="AP13" s="27">
        <v>7748.239969729344</v>
      </c>
      <c r="AQ13" s="3">
        <v>29700</v>
      </c>
      <c r="AR13" s="26">
        <v>1485</v>
      </c>
      <c r="AS13" s="26">
        <v>193898.03936431621</v>
      </c>
      <c r="AT13" s="26">
        <v>184664.79939458688</v>
      </c>
      <c r="AU13" t="s">
        <v>170</v>
      </c>
      <c r="AV13" t="s">
        <v>170</v>
      </c>
      <c r="AW13" t="s">
        <v>171</v>
      </c>
      <c r="AX13">
        <v>35880</v>
      </c>
      <c r="AY13" t="s">
        <v>172</v>
      </c>
      <c r="AZ13">
        <v>94.088300000000004</v>
      </c>
      <c r="BA13" s="3">
        <v>2060.809254331476</v>
      </c>
      <c r="BB13" s="26">
        <v>184664.79939458688</v>
      </c>
      <c r="BC13" s="26">
        <v>9233.2399697293295</v>
      </c>
      <c r="BE13" t="s">
        <v>122</v>
      </c>
      <c r="BF13">
        <v>1</v>
      </c>
      <c r="BH13" t="s">
        <v>173</v>
      </c>
      <c r="BJ13" t="s">
        <v>174</v>
      </c>
      <c r="BO13" t="s">
        <v>175</v>
      </c>
      <c r="BP13" t="s">
        <v>176</v>
      </c>
      <c r="BQ13" t="s">
        <v>176</v>
      </c>
      <c r="CX13" t="s">
        <v>177</v>
      </c>
      <c r="CY13" s="29" t="s">
        <v>5358</v>
      </c>
      <c r="CZ13" s="29">
        <v>60002</v>
      </c>
      <c r="DA13" s="29" t="str">
        <f>MID(BH13,3,8)</f>
        <v>30001390</v>
      </c>
      <c r="DB13" s="29" t="str">
        <f>F13</f>
        <v>W0004060</v>
      </c>
      <c r="DC13" s="29" t="s">
        <v>178</v>
      </c>
      <c r="DD13" s="30">
        <f>SUM(T13,V13:W13,Z13:AD13)</f>
        <v>105621.4</v>
      </c>
      <c r="DE13" s="30">
        <f>SUM(AI13:AK13)</f>
        <v>33281</v>
      </c>
      <c r="DF13" s="31">
        <f>AF13</f>
        <v>12402.5</v>
      </c>
      <c r="DG13" s="32">
        <f>AQ13</f>
        <v>29700</v>
      </c>
      <c r="DH13" s="30">
        <f>SUM(X13:Y13)</f>
        <v>3659.8993945868942</v>
      </c>
      <c r="DI13" s="30">
        <f>SUM(AP13,AR13)</f>
        <v>9233.239969729344</v>
      </c>
      <c r="DJ13" s="26">
        <f>SUM(DD13:DI13)-AS13</f>
        <v>0</v>
      </c>
    </row>
    <row r="14" spans="2:114" x14ac:dyDescent="0.25">
      <c r="B14">
        <f>+COUNTIF(G14:G3166,G14)</f>
        <v>2</v>
      </c>
      <c r="C14">
        <v>2</v>
      </c>
      <c r="D14" t="s">
        <v>109</v>
      </c>
      <c r="F14" t="s">
        <v>179</v>
      </c>
      <c r="G14" t="s">
        <v>180</v>
      </c>
      <c r="H14" t="s">
        <v>181</v>
      </c>
      <c r="I14" s="1">
        <v>41699</v>
      </c>
      <c r="K14" t="s">
        <v>156</v>
      </c>
      <c r="L14">
        <v>16</v>
      </c>
      <c r="M14" t="s">
        <v>182</v>
      </c>
      <c r="N14" t="s">
        <v>183</v>
      </c>
      <c r="O14" t="s">
        <v>116</v>
      </c>
      <c r="P14" t="s">
        <v>117</v>
      </c>
      <c r="Q14" t="s">
        <v>118</v>
      </c>
      <c r="R14">
        <v>31</v>
      </c>
      <c r="S14" s="3">
        <v>833433</v>
      </c>
      <c r="T14" s="3">
        <v>143905.41666666666</v>
      </c>
      <c r="U14" s="22">
        <v>0</v>
      </c>
      <c r="V14" s="3">
        <v>0</v>
      </c>
      <c r="W14" s="23"/>
      <c r="X14" s="3">
        <v>3339.0745192307691</v>
      </c>
      <c r="Y14" s="3">
        <v>1929.2430555555557</v>
      </c>
      <c r="Z14" s="24">
        <v>347.26375000000002</v>
      </c>
      <c r="AA14">
        <v>75</v>
      </c>
      <c r="AB14" s="3">
        <v>21657</v>
      </c>
      <c r="AC14" s="3">
        <v>0</v>
      </c>
      <c r="AD14" s="3">
        <v>4167</v>
      </c>
      <c r="AE14" s="3">
        <v>175419.99799145301</v>
      </c>
      <c r="AF14" s="3">
        <v>4154.166666666667</v>
      </c>
      <c r="AH14" s="3">
        <v>179574.16465811967</v>
      </c>
      <c r="AK14" s="3">
        <v>0</v>
      </c>
      <c r="AL14" t="s">
        <v>119</v>
      </c>
      <c r="AN14" s="25">
        <v>0.05</v>
      </c>
      <c r="AO14" s="26">
        <v>179574.16465811967</v>
      </c>
      <c r="AP14" s="27">
        <v>8978.7082329059831</v>
      </c>
      <c r="AQ14" s="3">
        <v>29700</v>
      </c>
      <c r="AR14" s="26">
        <v>1485</v>
      </c>
      <c r="AS14" s="26">
        <v>219737.87289102565</v>
      </c>
      <c r="AT14" s="26">
        <v>209274.16465811967</v>
      </c>
      <c r="AU14" t="s">
        <v>184</v>
      </c>
      <c r="AV14" t="s">
        <v>184</v>
      </c>
      <c r="AW14" t="s">
        <v>185</v>
      </c>
      <c r="AX14" t="s">
        <v>186</v>
      </c>
      <c r="AY14" t="s">
        <v>187</v>
      </c>
      <c r="AZ14">
        <v>67.992199999999997</v>
      </c>
      <c r="BA14" s="3">
        <v>3231.810014840315</v>
      </c>
      <c r="BB14" s="26">
        <v>209274.16465811967</v>
      </c>
      <c r="BC14" s="26">
        <v>10463.708232905978</v>
      </c>
      <c r="BE14" t="s">
        <v>122</v>
      </c>
      <c r="BF14">
        <v>1</v>
      </c>
      <c r="BH14" t="s">
        <v>188</v>
      </c>
      <c r="BJ14" t="s">
        <v>189</v>
      </c>
      <c r="BO14" t="s">
        <v>190</v>
      </c>
      <c r="BP14" t="s">
        <v>191</v>
      </c>
      <c r="BQ14" t="s">
        <v>192</v>
      </c>
      <c r="CX14" t="s">
        <v>177</v>
      </c>
      <c r="CY14" s="29" t="s">
        <v>5359</v>
      </c>
      <c r="CZ14" s="29">
        <v>60005</v>
      </c>
      <c r="DA14" s="29" t="str">
        <f t="shared" ref="DA14:DA19" si="1">MID(BH14,3,8)</f>
        <v>30001401</v>
      </c>
      <c r="DB14" s="29" t="str">
        <f t="shared" ref="DB14:DB19" si="2">F14</f>
        <v>W0004061</v>
      </c>
      <c r="DC14" s="29" t="s">
        <v>193</v>
      </c>
      <c r="DD14" s="30">
        <f>SUM(T14,V14:W14,Z14:AD14)</f>
        <v>170151.68041666667</v>
      </c>
      <c r="DE14" s="30">
        <f>SUM(AI14:AK14)</f>
        <v>0</v>
      </c>
      <c r="DF14" s="31">
        <f>AF14</f>
        <v>4154.166666666667</v>
      </c>
      <c r="DG14" s="32">
        <f>AQ14</f>
        <v>29700</v>
      </c>
      <c r="DH14" s="30">
        <f>SUM(X14:Y14)</f>
        <v>5268.3175747863243</v>
      </c>
      <c r="DI14" s="30">
        <f>SUM(AP14,AR14)</f>
        <v>10463.708232905983</v>
      </c>
      <c r="DJ14" s="26">
        <f>SUM(DD14:DI14)-AS14</f>
        <v>0</v>
      </c>
    </row>
    <row r="15" spans="2:114" x14ac:dyDescent="0.25">
      <c r="D15" t="s">
        <v>109</v>
      </c>
      <c r="F15" t="s">
        <v>194</v>
      </c>
      <c r="G15" t="s">
        <v>195</v>
      </c>
      <c r="H15" t="s">
        <v>196</v>
      </c>
      <c r="I15" s="1">
        <v>41750</v>
      </c>
      <c r="K15" t="s">
        <v>149</v>
      </c>
      <c r="L15">
        <v>18</v>
      </c>
      <c r="M15" t="s">
        <v>182</v>
      </c>
      <c r="N15" t="s">
        <v>183</v>
      </c>
      <c r="O15" t="s">
        <v>116</v>
      </c>
      <c r="P15" t="s">
        <v>117</v>
      </c>
      <c r="Q15" t="s">
        <v>118</v>
      </c>
      <c r="R15">
        <v>31</v>
      </c>
      <c r="S15" s="3">
        <v>1916548</v>
      </c>
      <c r="T15" s="3">
        <v>324424.66666666669</v>
      </c>
      <c r="U15" s="22">
        <v>0.15</v>
      </c>
      <c r="V15" s="3">
        <v>48663.700000000004</v>
      </c>
      <c r="W15" s="23"/>
      <c r="X15" s="3">
        <v>7678.4775641025635</v>
      </c>
      <c r="Y15" s="3">
        <v>0</v>
      </c>
      <c r="Z15" s="24">
        <v>798.56166666666672</v>
      </c>
      <c r="AA15">
        <v>75</v>
      </c>
      <c r="AC15" s="3">
        <v>4097.8723842003965</v>
      </c>
      <c r="AD15" s="3">
        <v>5167</v>
      </c>
      <c r="AE15" s="3">
        <v>390905.2782816363</v>
      </c>
      <c r="AF15" s="3">
        <v>4154.166666666667</v>
      </c>
      <c r="AH15" s="3">
        <v>395059.44494830299</v>
      </c>
      <c r="AK15" s="3">
        <v>0</v>
      </c>
      <c r="AL15" t="s">
        <v>119</v>
      </c>
      <c r="AN15" s="25">
        <v>0.05</v>
      </c>
      <c r="AO15" s="26">
        <v>395059.44494830299</v>
      </c>
      <c r="AP15" s="27">
        <v>19752.972247415149</v>
      </c>
      <c r="AQ15" s="3">
        <v>29700</v>
      </c>
      <c r="AR15" s="26">
        <v>1485</v>
      </c>
      <c r="AS15" s="26">
        <v>445997.41719571815</v>
      </c>
      <c r="AT15" s="26">
        <v>424759.44494830299</v>
      </c>
      <c r="AU15" t="s">
        <v>170</v>
      </c>
      <c r="AV15" t="s">
        <v>170</v>
      </c>
      <c r="AW15" t="s">
        <v>171</v>
      </c>
      <c r="AX15">
        <v>35801</v>
      </c>
      <c r="AY15" t="s">
        <v>172</v>
      </c>
      <c r="AZ15">
        <v>94.088300000000004</v>
      </c>
      <c r="BA15" s="3">
        <v>4740.2006115076811</v>
      </c>
      <c r="BB15" s="26">
        <v>424759.44494830299</v>
      </c>
      <c r="BC15" s="26">
        <v>21237.972247415164</v>
      </c>
      <c r="BE15" t="s">
        <v>122</v>
      </c>
      <c r="BF15">
        <v>1</v>
      </c>
      <c r="BH15" t="s">
        <v>173</v>
      </c>
      <c r="BJ15" t="s">
        <v>189</v>
      </c>
      <c r="BO15" t="s">
        <v>197</v>
      </c>
      <c r="BP15" t="s">
        <v>198</v>
      </c>
      <c r="BQ15" t="s">
        <v>199</v>
      </c>
      <c r="CX15" t="s">
        <v>177</v>
      </c>
      <c r="CY15" s="29" t="s">
        <v>5358</v>
      </c>
      <c r="CZ15" s="29">
        <v>60002</v>
      </c>
      <c r="DA15" s="29" t="str">
        <f t="shared" si="1"/>
        <v>30001390</v>
      </c>
      <c r="DB15" s="29" t="str">
        <f t="shared" si="2"/>
        <v>W0004062</v>
      </c>
      <c r="DC15" s="29" t="s">
        <v>193</v>
      </c>
      <c r="DD15" s="30">
        <f>SUM(T15,V15:W15,Z15:AD15)</f>
        <v>383226.80071753374</v>
      </c>
      <c r="DE15" s="30">
        <f>SUM(AI15:AK15)</f>
        <v>0</v>
      </c>
      <c r="DF15" s="31">
        <f>AF15</f>
        <v>4154.166666666667</v>
      </c>
      <c r="DG15" s="32">
        <f>AQ15</f>
        <v>29700</v>
      </c>
      <c r="DH15" s="30">
        <f>SUM(X15:Y15)</f>
        <v>7678.4775641025635</v>
      </c>
      <c r="DI15" s="30">
        <f>SUM(AP15,AR15)</f>
        <v>21237.972247415149</v>
      </c>
      <c r="DJ15" s="26">
        <f>SUM(DD15:DI15)-AS15</f>
        <v>0</v>
      </c>
    </row>
    <row r="16" spans="2:114" x14ac:dyDescent="0.25">
      <c r="D16" t="s">
        <v>109</v>
      </c>
      <c r="F16" t="s">
        <v>200</v>
      </c>
      <c r="G16" t="s">
        <v>201</v>
      </c>
      <c r="H16" t="s">
        <v>202</v>
      </c>
      <c r="I16" s="1">
        <v>41760</v>
      </c>
      <c r="K16" t="s">
        <v>156</v>
      </c>
      <c r="L16">
        <v>17</v>
      </c>
      <c r="M16" t="s">
        <v>182</v>
      </c>
      <c r="N16" t="s">
        <v>183</v>
      </c>
      <c r="O16" t="s">
        <v>116</v>
      </c>
      <c r="P16" t="s">
        <v>117</v>
      </c>
      <c r="Q16" t="s">
        <v>118</v>
      </c>
      <c r="R16">
        <v>31</v>
      </c>
      <c r="S16" s="3">
        <v>1246370</v>
      </c>
      <c r="T16" s="3">
        <v>212728.25</v>
      </c>
      <c r="W16" s="23"/>
      <c r="X16" s="3">
        <v>4993.4695512820517</v>
      </c>
      <c r="Y16" s="3">
        <v>0</v>
      </c>
      <c r="Z16" s="24">
        <v>519.32083333333333</v>
      </c>
      <c r="AA16">
        <v>75</v>
      </c>
      <c r="AB16" s="3">
        <v>45832</v>
      </c>
      <c r="AC16" s="3">
        <v>4097.8723842003965</v>
      </c>
      <c r="AD16" s="3">
        <v>5167</v>
      </c>
      <c r="AE16" s="3">
        <v>273412.91276881582</v>
      </c>
      <c r="AF16" s="3">
        <v>4154.166666666667</v>
      </c>
      <c r="AH16" s="3">
        <v>277567.0794354825</v>
      </c>
      <c r="AK16" s="3">
        <v>0</v>
      </c>
      <c r="AL16" t="s">
        <v>119</v>
      </c>
      <c r="AN16" s="25">
        <v>0.05</v>
      </c>
      <c r="AO16" s="26">
        <v>277567.0794354825</v>
      </c>
      <c r="AP16" s="27">
        <v>13878.353971774126</v>
      </c>
      <c r="AQ16" s="3">
        <v>29700</v>
      </c>
      <c r="AR16" s="26">
        <v>1485</v>
      </c>
      <c r="AS16" s="26">
        <v>322630.43340725661</v>
      </c>
      <c r="AT16" s="26">
        <v>307267.0794354825</v>
      </c>
      <c r="AU16" t="s">
        <v>170</v>
      </c>
      <c r="AV16" t="s">
        <v>170</v>
      </c>
      <c r="AW16" t="s">
        <v>171</v>
      </c>
      <c r="AX16">
        <v>35879</v>
      </c>
      <c r="AY16" t="s">
        <v>172</v>
      </c>
      <c r="AZ16">
        <v>94.088300000000004</v>
      </c>
      <c r="BA16" s="3">
        <v>3429.0175654917412</v>
      </c>
      <c r="BB16" s="26">
        <v>307267.0794354825</v>
      </c>
      <c r="BC16" s="26">
        <v>15363.353971774108</v>
      </c>
      <c r="BE16" t="s">
        <v>122</v>
      </c>
      <c r="BF16">
        <v>1</v>
      </c>
      <c r="BH16" t="s">
        <v>173</v>
      </c>
      <c r="BJ16" t="s">
        <v>189</v>
      </c>
      <c r="BO16" t="s">
        <v>197</v>
      </c>
      <c r="BP16" t="s">
        <v>198</v>
      </c>
      <c r="BQ16" t="s">
        <v>203</v>
      </c>
      <c r="CX16" t="s">
        <v>177</v>
      </c>
      <c r="CY16" s="29" t="s">
        <v>5358</v>
      </c>
      <c r="CZ16" s="29">
        <v>60002</v>
      </c>
      <c r="DA16" s="29" t="str">
        <f t="shared" si="1"/>
        <v>30001390</v>
      </c>
      <c r="DB16" s="29" t="str">
        <f t="shared" si="2"/>
        <v>W0004063</v>
      </c>
      <c r="DC16" s="29" t="s">
        <v>193</v>
      </c>
      <c r="DD16" s="30">
        <f>SUM(T16,V16:W16,Z16:AD16)</f>
        <v>268419.44321753376</v>
      </c>
      <c r="DE16" s="30">
        <f>SUM(AI16:AK16)</f>
        <v>0</v>
      </c>
      <c r="DF16" s="31">
        <f>AF16</f>
        <v>4154.166666666667</v>
      </c>
      <c r="DG16" s="32">
        <f>AQ16</f>
        <v>29700</v>
      </c>
      <c r="DH16" s="30">
        <f>SUM(X16:Y16)</f>
        <v>4993.4695512820517</v>
      </c>
      <c r="DI16" s="30">
        <f>SUM(AP16,AR16)</f>
        <v>15363.353971774126</v>
      </c>
      <c r="DJ16" s="26">
        <f>SUM(DD16:DI16)-AS16</f>
        <v>0</v>
      </c>
    </row>
    <row r="17" spans="2:114" x14ac:dyDescent="0.25">
      <c r="D17" t="s">
        <v>109</v>
      </c>
      <c r="F17" t="s">
        <v>204</v>
      </c>
      <c r="G17" t="s">
        <v>205</v>
      </c>
      <c r="H17" t="s">
        <v>206</v>
      </c>
      <c r="I17" s="1">
        <v>42051</v>
      </c>
      <c r="K17" t="s">
        <v>207</v>
      </c>
      <c r="L17">
        <v>11</v>
      </c>
      <c r="M17" t="s">
        <v>182</v>
      </c>
      <c r="N17" t="s">
        <v>183</v>
      </c>
      <c r="O17" t="s">
        <v>116</v>
      </c>
      <c r="P17" t="s">
        <v>117</v>
      </c>
      <c r="Q17" t="s">
        <v>118</v>
      </c>
      <c r="R17">
        <v>31</v>
      </c>
      <c r="S17" s="3">
        <v>435301</v>
      </c>
      <c r="T17" s="3">
        <v>72550.166666666672</v>
      </c>
      <c r="U17" s="22">
        <v>0</v>
      </c>
      <c r="V17" s="3">
        <v>0</v>
      </c>
      <c r="W17" s="23"/>
      <c r="X17" s="3">
        <v>1743.9943910256409</v>
      </c>
      <c r="Y17" s="3">
        <v>125.95515046296298</v>
      </c>
      <c r="Z17" s="24">
        <v>181.37541666666669</v>
      </c>
      <c r="AA17">
        <v>75</v>
      </c>
      <c r="AC17" s="3">
        <v>0</v>
      </c>
      <c r="AD17" s="3">
        <v>4167</v>
      </c>
      <c r="AE17" s="3">
        <v>78843.491624821938</v>
      </c>
      <c r="AF17" s="3">
        <v>4154.166666666667</v>
      </c>
      <c r="AH17" s="3">
        <v>82997.658291488609</v>
      </c>
      <c r="AK17" s="3">
        <v>0</v>
      </c>
      <c r="AL17" t="s">
        <v>119</v>
      </c>
      <c r="AN17" s="25">
        <v>0.05</v>
      </c>
      <c r="AO17" s="26">
        <v>82997.658291488609</v>
      </c>
      <c r="AP17" s="27">
        <v>4149.8829145744303</v>
      </c>
      <c r="AQ17" s="3">
        <v>29700</v>
      </c>
      <c r="AR17" s="26">
        <v>1485</v>
      </c>
      <c r="AS17" s="26">
        <v>118332.54120606303</v>
      </c>
      <c r="AT17" s="26">
        <v>112697.65829148861</v>
      </c>
      <c r="AU17" t="s">
        <v>208</v>
      </c>
      <c r="AV17" t="s">
        <v>209</v>
      </c>
      <c r="AW17" t="s">
        <v>210</v>
      </c>
      <c r="AX17" t="s">
        <v>211</v>
      </c>
      <c r="AY17" t="s">
        <v>212</v>
      </c>
      <c r="AZ17">
        <v>125.569</v>
      </c>
      <c r="BA17" s="3">
        <v>942.37065841141543</v>
      </c>
      <c r="BB17" s="26">
        <v>112697.65829148861</v>
      </c>
      <c r="BC17" s="26">
        <v>5634.8829145744239</v>
      </c>
      <c r="BE17" t="s">
        <v>122</v>
      </c>
      <c r="BF17">
        <v>1</v>
      </c>
      <c r="BH17" t="s">
        <v>213</v>
      </c>
      <c r="BJ17" t="s">
        <v>189</v>
      </c>
      <c r="BO17" t="s">
        <v>190</v>
      </c>
      <c r="BP17" t="s">
        <v>214</v>
      </c>
      <c r="BQ17" t="s">
        <v>215</v>
      </c>
      <c r="CX17" t="s">
        <v>177</v>
      </c>
      <c r="CY17" s="29" t="s">
        <v>5360</v>
      </c>
      <c r="CZ17" s="29">
        <v>60009</v>
      </c>
      <c r="DA17" s="29" t="str">
        <f t="shared" si="1"/>
        <v>30001412</v>
      </c>
      <c r="DB17" s="29" t="str">
        <f t="shared" si="2"/>
        <v>W0004064</v>
      </c>
      <c r="DC17" s="29" t="s">
        <v>193</v>
      </c>
      <c r="DD17" s="30">
        <f>SUM(T17,V17:W17,Z17:AD17)</f>
        <v>76973.542083333334</v>
      </c>
      <c r="DE17" s="30">
        <f>SUM(AI17:AK17)</f>
        <v>0</v>
      </c>
      <c r="DF17" s="31">
        <f>AF17</f>
        <v>4154.166666666667</v>
      </c>
      <c r="DG17" s="32">
        <f>AQ17</f>
        <v>29700</v>
      </c>
      <c r="DH17" s="30">
        <f>SUM(X17:Y17)</f>
        <v>1869.9495414886039</v>
      </c>
      <c r="DI17" s="30">
        <f>SUM(AP17,AR17)</f>
        <v>5634.8829145744303</v>
      </c>
      <c r="DJ17" s="26">
        <f>SUM(DD17:DI17)-AS17</f>
        <v>0</v>
      </c>
    </row>
    <row r="18" spans="2:114" x14ac:dyDescent="0.25">
      <c r="D18" t="s">
        <v>109</v>
      </c>
      <c r="F18" t="s">
        <v>216</v>
      </c>
      <c r="G18" t="s">
        <v>217</v>
      </c>
      <c r="H18" t="s">
        <v>218</v>
      </c>
      <c r="I18" s="1">
        <v>42114</v>
      </c>
      <c r="K18" t="s">
        <v>219</v>
      </c>
      <c r="L18">
        <v>13</v>
      </c>
      <c r="M18" t="s">
        <v>182</v>
      </c>
      <c r="N18" t="s">
        <v>183</v>
      </c>
      <c r="O18" t="s">
        <v>116</v>
      </c>
      <c r="P18" t="s">
        <v>117</v>
      </c>
      <c r="Q18" t="s">
        <v>118</v>
      </c>
      <c r="R18">
        <v>31</v>
      </c>
      <c r="S18" s="3">
        <v>572353</v>
      </c>
      <c r="T18" s="3">
        <v>100392.08333333333</v>
      </c>
      <c r="U18" s="22">
        <v>0</v>
      </c>
      <c r="V18" s="3">
        <v>0</v>
      </c>
      <c r="W18" s="23"/>
      <c r="X18" s="3">
        <v>2293.0809294871797</v>
      </c>
      <c r="Y18" s="3">
        <v>298.10052083333335</v>
      </c>
      <c r="Z18" s="24">
        <v>238.48041666666668</v>
      </c>
      <c r="AA18">
        <v>75</v>
      </c>
      <c r="AC18" s="3">
        <v>3073.4042881502974</v>
      </c>
      <c r="AD18" s="3">
        <v>5167</v>
      </c>
      <c r="AE18" s="3">
        <v>111537.14948847081</v>
      </c>
      <c r="AF18" s="3">
        <v>4154.166666666667</v>
      </c>
      <c r="AH18" s="3">
        <v>115691.31615513748</v>
      </c>
      <c r="AK18" s="3">
        <v>0</v>
      </c>
      <c r="AL18" t="s">
        <v>119</v>
      </c>
      <c r="AN18" s="25">
        <v>0.05</v>
      </c>
      <c r="AO18" s="26">
        <v>115691.31615513748</v>
      </c>
      <c r="AP18" s="27">
        <v>5784.5658077568742</v>
      </c>
      <c r="AQ18" s="3">
        <v>29700</v>
      </c>
      <c r="AR18" s="26">
        <v>1485</v>
      </c>
      <c r="AS18" s="26">
        <v>152660.88196289435</v>
      </c>
      <c r="AT18" s="26">
        <v>145391.31615513749</v>
      </c>
      <c r="AU18" t="s">
        <v>170</v>
      </c>
      <c r="AV18" t="s">
        <v>170</v>
      </c>
      <c r="AW18" t="s">
        <v>171</v>
      </c>
      <c r="AX18">
        <v>35875</v>
      </c>
      <c r="AY18" t="s">
        <v>172</v>
      </c>
      <c r="AZ18">
        <v>94.088300000000004</v>
      </c>
      <c r="BA18" s="3">
        <v>1622.5277953039256</v>
      </c>
      <c r="BB18" s="26">
        <v>145391.31615513749</v>
      </c>
      <c r="BC18" s="26">
        <v>7269.5658077568514</v>
      </c>
      <c r="BE18" t="s">
        <v>122</v>
      </c>
      <c r="BF18">
        <v>1</v>
      </c>
      <c r="BH18" t="s">
        <v>173</v>
      </c>
      <c r="BJ18" t="s">
        <v>189</v>
      </c>
      <c r="BO18" t="s">
        <v>190</v>
      </c>
      <c r="BP18" t="s">
        <v>198</v>
      </c>
      <c r="BQ18" t="s">
        <v>220</v>
      </c>
      <c r="CX18" t="s">
        <v>177</v>
      </c>
      <c r="CY18" s="29" t="s">
        <v>5358</v>
      </c>
      <c r="CZ18" s="29">
        <v>60002</v>
      </c>
      <c r="DA18" s="29" t="str">
        <f t="shared" si="1"/>
        <v>30001390</v>
      </c>
      <c r="DB18" s="29" t="str">
        <f t="shared" si="2"/>
        <v>W0004067</v>
      </c>
      <c r="DC18" s="29" t="s">
        <v>193</v>
      </c>
      <c r="DD18" s="30">
        <f>SUM(T18,V18:W18,Z18:AD18)</f>
        <v>108945.9680381503</v>
      </c>
      <c r="DE18" s="30">
        <f>SUM(AI18:AK18)</f>
        <v>0</v>
      </c>
      <c r="DF18" s="31">
        <f>AF18</f>
        <v>4154.166666666667</v>
      </c>
      <c r="DG18" s="32">
        <f>AQ18</f>
        <v>29700</v>
      </c>
      <c r="DH18" s="30">
        <f>SUM(X18:Y18)</f>
        <v>2591.1814503205132</v>
      </c>
      <c r="DI18" s="30">
        <f>SUM(AP18,AR18)</f>
        <v>7269.5658077568742</v>
      </c>
      <c r="DJ18" s="26">
        <f>SUM(DD18:DI18)-AS18</f>
        <v>0</v>
      </c>
    </row>
    <row r="19" spans="2:114" x14ac:dyDescent="0.25">
      <c r="D19" t="s">
        <v>109</v>
      </c>
      <c r="F19" t="s">
        <v>221</v>
      </c>
      <c r="G19" t="s">
        <v>222</v>
      </c>
      <c r="H19" t="s">
        <v>223</v>
      </c>
      <c r="I19" s="1">
        <v>42261</v>
      </c>
      <c r="K19" t="s">
        <v>224</v>
      </c>
      <c r="L19">
        <v>12</v>
      </c>
      <c r="M19" t="s">
        <v>132</v>
      </c>
      <c r="N19" t="s">
        <v>133</v>
      </c>
      <c r="O19" t="s">
        <v>116</v>
      </c>
      <c r="P19" t="s">
        <v>117</v>
      </c>
      <c r="Q19" t="s">
        <v>118</v>
      </c>
      <c r="R19">
        <v>31</v>
      </c>
      <c r="S19" s="3">
        <v>400486</v>
      </c>
      <c r="T19" s="3">
        <v>66747.583333333328</v>
      </c>
      <c r="U19" s="22">
        <v>0</v>
      </c>
      <c r="V19" s="3">
        <v>0</v>
      </c>
      <c r="W19" s="23"/>
      <c r="X19" s="3">
        <v>1604.5112179487178</v>
      </c>
      <c r="Y19" s="3">
        <v>463.52546296296299</v>
      </c>
      <c r="Z19" s="24">
        <v>166.86916666666667</v>
      </c>
      <c r="AA19">
        <v>75</v>
      </c>
      <c r="AC19" s="3">
        <v>1024.4680960500991</v>
      </c>
      <c r="AD19" s="3">
        <v>4167</v>
      </c>
      <c r="AE19" s="3">
        <v>74248.957276961781</v>
      </c>
      <c r="AF19" s="3">
        <v>12402.5</v>
      </c>
      <c r="AH19" s="3">
        <v>86651.457276961781</v>
      </c>
      <c r="AK19" s="3">
        <v>33281</v>
      </c>
      <c r="AL19" t="s">
        <v>168</v>
      </c>
      <c r="AM19" t="s">
        <v>169</v>
      </c>
      <c r="AN19" s="25">
        <v>0.05</v>
      </c>
      <c r="AO19" s="26">
        <v>119932.45727696178</v>
      </c>
      <c r="AP19" s="27">
        <v>5996.6228638480898</v>
      </c>
      <c r="AQ19" s="3">
        <v>29700</v>
      </c>
      <c r="AR19" s="26">
        <v>1485</v>
      </c>
      <c r="AS19" s="26">
        <v>157114.08014080988</v>
      </c>
      <c r="AT19" s="26">
        <v>149632.45727696177</v>
      </c>
      <c r="AU19" t="s">
        <v>170</v>
      </c>
      <c r="AV19" t="s">
        <v>170</v>
      </c>
      <c r="AW19" t="s">
        <v>171</v>
      </c>
      <c r="AX19">
        <v>90208</v>
      </c>
      <c r="AY19" t="s">
        <v>172</v>
      </c>
      <c r="AZ19">
        <v>94.088300000000004</v>
      </c>
      <c r="BA19" s="3">
        <v>1669.8577840263865</v>
      </c>
      <c r="BB19" s="26">
        <v>149632.45727696177</v>
      </c>
      <c r="BC19" s="26">
        <v>7481.6228638481116</v>
      </c>
      <c r="BE19" t="s">
        <v>122</v>
      </c>
      <c r="BF19">
        <v>1</v>
      </c>
      <c r="BH19" t="s">
        <v>173</v>
      </c>
      <c r="BJ19" t="s">
        <v>174</v>
      </c>
      <c r="BO19" t="s">
        <v>175</v>
      </c>
      <c r="BP19" t="s">
        <v>176</v>
      </c>
      <c r="BQ19" t="s">
        <v>176</v>
      </c>
      <c r="CX19" t="s">
        <v>177</v>
      </c>
      <c r="CY19" s="29" t="s">
        <v>5358</v>
      </c>
      <c r="CZ19" s="29">
        <v>60002</v>
      </c>
      <c r="DA19" s="29" t="str">
        <f t="shared" si="1"/>
        <v>30001390</v>
      </c>
      <c r="DB19" s="29" t="str">
        <f t="shared" si="2"/>
        <v>W0004068</v>
      </c>
      <c r="DC19" s="29" t="s">
        <v>178</v>
      </c>
      <c r="DD19" s="30">
        <f>SUM(T19,V19:W19,Z19:AD19)</f>
        <v>72180.920596050099</v>
      </c>
      <c r="DE19" s="30">
        <f>SUM(AI19:AK19)</f>
        <v>33281</v>
      </c>
      <c r="DF19" s="31">
        <f>AF19</f>
        <v>12402.5</v>
      </c>
      <c r="DG19" s="32">
        <f>AQ19</f>
        <v>29700</v>
      </c>
      <c r="DH19" s="30">
        <f>SUM(X19:Y19)</f>
        <v>2068.0366809116808</v>
      </c>
      <c r="DI19" s="30">
        <f>SUM(AP19,AR19)</f>
        <v>7481.6228638480898</v>
      </c>
      <c r="DJ19" s="26">
        <f>SUM(DD19:DI19)-AS19</f>
        <v>0</v>
      </c>
    </row>
    <row r="20" spans="2:114" x14ac:dyDescent="0.25">
      <c r="D20" t="s">
        <v>109</v>
      </c>
      <c r="F20" t="s">
        <v>225</v>
      </c>
      <c r="G20" t="s">
        <v>226</v>
      </c>
      <c r="H20" t="s">
        <v>227</v>
      </c>
      <c r="I20" s="1">
        <v>42361</v>
      </c>
      <c r="K20" t="s">
        <v>149</v>
      </c>
      <c r="L20">
        <v>18</v>
      </c>
      <c r="M20" t="s">
        <v>182</v>
      </c>
      <c r="N20" t="s">
        <v>228</v>
      </c>
      <c r="O20" t="s">
        <v>116</v>
      </c>
      <c r="P20" t="s">
        <v>229</v>
      </c>
      <c r="Q20" t="s">
        <v>118</v>
      </c>
      <c r="R20">
        <v>31</v>
      </c>
      <c r="S20" s="3">
        <v>2550324</v>
      </c>
      <c r="T20" s="3">
        <v>425053.91666666669</v>
      </c>
      <c r="U20" s="22">
        <v>0.22</v>
      </c>
      <c r="V20" s="3">
        <v>93511.861666666679</v>
      </c>
      <c r="W20" s="23"/>
      <c r="X20" s="3">
        <v>10217.64423076923</v>
      </c>
      <c r="Y20" s="3">
        <v>0</v>
      </c>
      <c r="Z20" s="24">
        <v>1062.635</v>
      </c>
      <c r="AA20">
        <v>75</v>
      </c>
      <c r="AC20" s="3">
        <v>14342.553344701388</v>
      </c>
      <c r="AD20" s="3">
        <v>5167</v>
      </c>
      <c r="AE20" s="3">
        <v>549430.610908804</v>
      </c>
      <c r="AF20" s="3">
        <v>4154.166666666667</v>
      </c>
      <c r="AG20" s="3">
        <v>29700</v>
      </c>
      <c r="AH20" s="3">
        <v>553584.77757547062</v>
      </c>
      <c r="AK20" s="3">
        <v>-553584.77757547062</v>
      </c>
      <c r="AL20" t="s">
        <v>119</v>
      </c>
      <c r="AN20" s="25">
        <v>0</v>
      </c>
      <c r="AO20" s="26">
        <v>0</v>
      </c>
      <c r="AP20" s="23">
        <v>0</v>
      </c>
      <c r="AQ20" s="23">
        <v>0</v>
      </c>
      <c r="AR20" s="23">
        <v>0</v>
      </c>
      <c r="AS20" s="23">
        <v>0</v>
      </c>
      <c r="AT20" s="26">
        <v>0</v>
      </c>
      <c r="AU20" t="s">
        <v>230</v>
      </c>
      <c r="AV20" s="33" t="s">
        <v>231</v>
      </c>
      <c r="AW20" t="s">
        <v>231</v>
      </c>
      <c r="AX20" t="s">
        <v>232</v>
      </c>
      <c r="AY20" t="s">
        <v>233</v>
      </c>
      <c r="AZ20">
        <v>1</v>
      </c>
      <c r="BA20" s="3">
        <v>0</v>
      </c>
      <c r="BB20" s="26">
        <v>0</v>
      </c>
      <c r="BC20" s="26">
        <v>0</v>
      </c>
      <c r="BE20" t="s">
        <v>122</v>
      </c>
      <c r="BF20">
        <v>1</v>
      </c>
      <c r="BH20" t="s">
        <v>234</v>
      </c>
      <c r="BJ20" t="s">
        <v>189</v>
      </c>
      <c r="BO20" t="s">
        <v>197</v>
      </c>
      <c r="BP20" t="s">
        <v>235</v>
      </c>
      <c r="BQ20" t="s">
        <v>236</v>
      </c>
      <c r="CX20" t="s">
        <v>234</v>
      </c>
      <c r="CY20" s="29"/>
    </row>
    <row r="21" spans="2:114" x14ac:dyDescent="0.25">
      <c r="D21" t="s">
        <v>109</v>
      </c>
      <c r="F21" t="s">
        <v>237</v>
      </c>
      <c r="G21" t="s">
        <v>238</v>
      </c>
      <c r="H21" t="s">
        <v>239</v>
      </c>
      <c r="I21" s="1">
        <v>42500</v>
      </c>
      <c r="K21" t="s">
        <v>219</v>
      </c>
      <c r="L21">
        <v>13</v>
      </c>
      <c r="M21" t="s">
        <v>240</v>
      </c>
      <c r="N21" t="s">
        <v>228</v>
      </c>
      <c r="O21" t="s">
        <v>116</v>
      </c>
      <c r="P21" t="s">
        <v>117</v>
      </c>
      <c r="Q21" t="s">
        <v>118</v>
      </c>
      <c r="R21">
        <v>31</v>
      </c>
      <c r="S21" s="3">
        <v>608421</v>
      </c>
      <c r="T21" s="3">
        <v>101403.5</v>
      </c>
      <c r="U21" s="22">
        <v>0.1</v>
      </c>
      <c r="V21" s="3">
        <v>10140.35</v>
      </c>
      <c r="W21" s="23"/>
      <c r="X21" s="3">
        <v>2437.5841346153843</v>
      </c>
      <c r="Y21" s="3">
        <v>316.88593750000001</v>
      </c>
      <c r="Z21" s="24">
        <v>253.50874999999999</v>
      </c>
      <c r="AA21">
        <v>75</v>
      </c>
      <c r="AC21" s="3">
        <v>4049.7223836860421</v>
      </c>
      <c r="AD21" s="3">
        <v>5167</v>
      </c>
      <c r="AE21" s="3">
        <v>123843.55120580143</v>
      </c>
      <c r="AF21" s="3">
        <v>0</v>
      </c>
      <c r="AH21" s="3">
        <v>123843.55120580143</v>
      </c>
      <c r="AK21" s="3">
        <v>0</v>
      </c>
      <c r="AL21" t="s">
        <v>119</v>
      </c>
      <c r="AN21" s="25">
        <v>0</v>
      </c>
      <c r="AO21" s="26">
        <v>123843.55120580143</v>
      </c>
      <c r="AP21" s="27">
        <v>0</v>
      </c>
      <c r="AQ21" s="3">
        <v>29700</v>
      </c>
      <c r="AR21" s="26">
        <v>0</v>
      </c>
      <c r="AS21" s="26">
        <v>153543.55120580143</v>
      </c>
      <c r="AT21" s="26">
        <v>153543.55120580143</v>
      </c>
      <c r="AU21" t="s">
        <v>164</v>
      </c>
      <c r="AV21" t="s">
        <v>241</v>
      </c>
      <c r="AW21" t="s">
        <v>241</v>
      </c>
      <c r="AX21" t="s">
        <v>242</v>
      </c>
      <c r="AY21" t="s">
        <v>233</v>
      </c>
      <c r="AZ21">
        <v>1</v>
      </c>
      <c r="BA21" s="3">
        <v>153543.55120580143</v>
      </c>
      <c r="BB21" s="26">
        <v>153543.55120580143</v>
      </c>
      <c r="BC21" s="26">
        <v>0</v>
      </c>
      <c r="BE21" t="s">
        <v>234</v>
      </c>
      <c r="BF21">
        <v>1</v>
      </c>
      <c r="BH21" t="s">
        <v>234</v>
      </c>
      <c r="BJ21" t="s">
        <v>243</v>
      </c>
      <c r="BO21" t="s">
        <v>244</v>
      </c>
      <c r="BP21" t="s">
        <v>164</v>
      </c>
      <c r="BQ21" t="s">
        <v>164</v>
      </c>
      <c r="CX21" t="s">
        <v>234</v>
      </c>
      <c r="CY21" s="29"/>
    </row>
    <row r="22" spans="2:114" x14ac:dyDescent="0.25">
      <c r="D22" t="s">
        <v>109</v>
      </c>
      <c r="F22" t="s">
        <v>245</v>
      </c>
      <c r="G22" t="s">
        <v>246</v>
      </c>
      <c r="H22" t="s">
        <v>247</v>
      </c>
      <c r="I22" s="1">
        <v>42501</v>
      </c>
      <c r="K22" t="s">
        <v>113</v>
      </c>
      <c r="L22">
        <v>15</v>
      </c>
      <c r="M22" t="s">
        <v>182</v>
      </c>
      <c r="N22" t="s">
        <v>183</v>
      </c>
      <c r="O22" t="s">
        <v>116</v>
      </c>
      <c r="P22" t="s">
        <v>117</v>
      </c>
      <c r="Q22" t="s">
        <v>118</v>
      </c>
      <c r="R22">
        <v>31</v>
      </c>
      <c r="S22" s="3">
        <v>905812</v>
      </c>
      <c r="T22" s="3">
        <v>155968.58333333334</v>
      </c>
      <c r="U22" s="22">
        <v>0</v>
      </c>
      <c r="V22" s="3">
        <v>0</v>
      </c>
      <c r="W22" s="23"/>
      <c r="X22" s="3">
        <v>3629.0544871794868</v>
      </c>
      <c r="Y22" s="3">
        <v>0</v>
      </c>
      <c r="Z22" s="24">
        <v>377.42166666666662</v>
      </c>
      <c r="AA22">
        <v>75</v>
      </c>
      <c r="AB22" s="3">
        <v>31797</v>
      </c>
      <c r="AC22" s="3">
        <v>0</v>
      </c>
      <c r="AD22" s="3">
        <v>4167</v>
      </c>
      <c r="AE22" s="3">
        <v>196014.0594871795</v>
      </c>
      <c r="AF22" s="3">
        <v>4154.166666666667</v>
      </c>
      <c r="AH22" s="3">
        <v>200168.22615384616</v>
      </c>
      <c r="AK22" s="3">
        <v>0</v>
      </c>
      <c r="AL22" t="s">
        <v>119</v>
      </c>
      <c r="AN22" s="25">
        <v>0.05</v>
      </c>
      <c r="AO22" s="26">
        <v>200168.22615384616</v>
      </c>
      <c r="AP22" s="27">
        <v>10008.411307692309</v>
      </c>
      <c r="AQ22" s="3">
        <v>29700</v>
      </c>
      <c r="AR22" s="26">
        <v>1485</v>
      </c>
      <c r="AS22" s="26">
        <v>241361.63746153848</v>
      </c>
      <c r="AT22" s="26">
        <v>229868.22615384616</v>
      </c>
      <c r="AU22" t="s">
        <v>170</v>
      </c>
      <c r="AV22" t="s">
        <v>170</v>
      </c>
      <c r="AW22" t="s">
        <v>171</v>
      </c>
      <c r="AX22">
        <v>35070</v>
      </c>
      <c r="AY22" t="s">
        <v>172</v>
      </c>
      <c r="AZ22">
        <v>94.088300000000004</v>
      </c>
      <c r="BA22" s="3">
        <v>2565.2672804327262</v>
      </c>
      <c r="BB22" s="26">
        <v>229868.22615384616</v>
      </c>
      <c r="BC22" s="26">
        <v>11493.411307692324</v>
      </c>
      <c r="BE22" t="s">
        <v>122</v>
      </c>
      <c r="BF22">
        <v>1</v>
      </c>
      <c r="BH22" t="s">
        <v>173</v>
      </c>
      <c r="BJ22" t="s">
        <v>189</v>
      </c>
      <c r="BO22" t="s">
        <v>248</v>
      </c>
      <c r="BP22" t="s">
        <v>198</v>
      </c>
      <c r="BQ22" t="s">
        <v>249</v>
      </c>
      <c r="CX22" t="s">
        <v>177</v>
      </c>
      <c r="CY22" s="29" t="s">
        <v>5358</v>
      </c>
      <c r="CZ22" s="29">
        <v>60002</v>
      </c>
      <c r="DA22" s="29" t="str">
        <f t="shared" ref="DA22:DA54" si="3">MID(BH22,3,8)</f>
        <v>30001390</v>
      </c>
      <c r="DB22" s="29" t="str">
        <f t="shared" ref="DB22:DB54" si="4">F22</f>
        <v>W0004071</v>
      </c>
      <c r="DC22" s="29" t="s">
        <v>193</v>
      </c>
      <c r="DD22" s="30">
        <f>SUM(T22,V22:W22,Z22:AD22)</f>
        <v>192385.005</v>
      </c>
      <c r="DE22" s="30">
        <f>SUM(AI22:AK22)</f>
        <v>0</v>
      </c>
      <c r="DF22" s="31">
        <f>AF22</f>
        <v>4154.166666666667</v>
      </c>
      <c r="DG22" s="32">
        <f>AQ22</f>
        <v>29700</v>
      </c>
      <c r="DH22" s="30">
        <f>SUM(X22:Y22)</f>
        <v>3629.0544871794868</v>
      </c>
      <c r="DI22" s="30">
        <f>SUM(AP22,AR22)</f>
        <v>11493.411307692309</v>
      </c>
      <c r="DJ22" s="26">
        <f>SUM(DD22:DI22)-AS22</f>
        <v>0</v>
      </c>
    </row>
    <row r="23" spans="2:114" x14ac:dyDescent="0.25">
      <c r="D23" t="s">
        <v>109</v>
      </c>
      <c r="F23" t="s">
        <v>250</v>
      </c>
      <c r="G23" t="s">
        <v>251</v>
      </c>
      <c r="H23" t="s">
        <v>252</v>
      </c>
      <c r="I23" s="1">
        <v>42730</v>
      </c>
      <c r="K23" t="s">
        <v>113</v>
      </c>
      <c r="L23">
        <v>15</v>
      </c>
      <c r="M23" t="s">
        <v>182</v>
      </c>
      <c r="N23" t="s">
        <v>183</v>
      </c>
      <c r="O23" t="s">
        <v>116</v>
      </c>
      <c r="P23" t="s">
        <v>117</v>
      </c>
      <c r="Q23" t="s">
        <v>118</v>
      </c>
      <c r="R23">
        <v>31</v>
      </c>
      <c r="S23" s="3">
        <v>650041</v>
      </c>
      <c r="T23" s="3">
        <v>113340.16666666667</v>
      </c>
      <c r="U23" s="22">
        <v>0</v>
      </c>
      <c r="V23" s="3">
        <v>0</v>
      </c>
      <c r="W23" s="23"/>
      <c r="X23" s="3">
        <v>2604.3309294871797</v>
      </c>
      <c r="Y23" s="3">
        <v>1090.9252893518519</v>
      </c>
      <c r="Z23" s="24">
        <v>270.85041666666666</v>
      </c>
      <c r="AA23">
        <v>75</v>
      </c>
      <c r="AB23" s="3">
        <v>23842</v>
      </c>
      <c r="AC23" s="3">
        <v>5216.5915450871053</v>
      </c>
      <c r="AD23" s="3">
        <v>4167</v>
      </c>
      <c r="AE23" s="3">
        <v>150606.86484725948</v>
      </c>
      <c r="AF23" s="3">
        <v>4154.166666666667</v>
      </c>
      <c r="AH23" s="3">
        <v>154761.03151392614</v>
      </c>
      <c r="AK23" s="3">
        <v>0</v>
      </c>
      <c r="AL23" t="s">
        <v>119</v>
      </c>
      <c r="AN23" s="25">
        <v>0.05</v>
      </c>
      <c r="AO23" s="26">
        <v>154761.03151392614</v>
      </c>
      <c r="AP23" s="27">
        <v>7738.0515756963068</v>
      </c>
      <c r="AQ23" s="3">
        <v>29700</v>
      </c>
      <c r="AR23" s="26">
        <v>1485</v>
      </c>
      <c r="AS23" s="26">
        <v>193684.08308962244</v>
      </c>
      <c r="AT23" s="26">
        <v>184461.03151392614</v>
      </c>
      <c r="AU23" t="s">
        <v>170</v>
      </c>
      <c r="AV23" t="s">
        <v>170</v>
      </c>
      <c r="AW23" t="s">
        <v>171</v>
      </c>
      <c r="AX23">
        <v>34732</v>
      </c>
      <c r="AY23" t="s">
        <v>172</v>
      </c>
      <c r="AZ23">
        <v>94.088300000000004</v>
      </c>
      <c r="BA23" s="3">
        <v>2058.5352598529512</v>
      </c>
      <c r="BB23" s="26">
        <v>184461.03151392614</v>
      </c>
      <c r="BC23" s="26">
        <v>9223.0515756962996</v>
      </c>
      <c r="BE23" t="s">
        <v>122</v>
      </c>
      <c r="BF23">
        <v>1</v>
      </c>
      <c r="BH23" t="s">
        <v>173</v>
      </c>
      <c r="BJ23" t="s">
        <v>189</v>
      </c>
      <c r="BO23" t="s">
        <v>197</v>
      </c>
      <c r="BP23" t="s">
        <v>253</v>
      </c>
      <c r="BQ23" t="s">
        <v>254</v>
      </c>
      <c r="CX23" t="s">
        <v>177</v>
      </c>
      <c r="CY23" s="29" t="s">
        <v>5358</v>
      </c>
      <c r="CZ23" s="29">
        <v>60002</v>
      </c>
      <c r="DA23" s="29" t="str">
        <f t="shared" si="3"/>
        <v>30001390</v>
      </c>
      <c r="DB23" s="29" t="str">
        <f t="shared" si="4"/>
        <v>W0005123</v>
      </c>
      <c r="DC23" s="29" t="s">
        <v>193</v>
      </c>
      <c r="DD23" s="30">
        <f>SUM(T23,V23:W23,Z23:AD23)</f>
        <v>146911.60862842045</v>
      </c>
      <c r="DE23" s="30">
        <f>SUM(AI23:AK23)</f>
        <v>0</v>
      </c>
      <c r="DF23" s="31">
        <f>AF23</f>
        <v>4154.166666666667</v>
      </c>
      <c r="DG23" s="32">
        <f>AQ23</f>
        <v>29700</v>
      </c>
      <c r="DH23" s="30">
        <f>SUM(X23:Y23)</f>
        <v>3695.2562188390316</v>
      </c>
      <c r="DI23" s="30">
        <f>SUM(AP23,AR23)</f>
        <v>9223.0515756963068</v>
      </c>
      <c r="DJ23" s="26">
        <f>SUM(DD23:DI23)-AS23</f>
        <v>0</v>
      </c>
    </row>
    <row r="24" spans="2:114" x14ac:dyDescent="0.25">
      <c r="D24" t="s">
        <v>109</v>
      </c>
      <c r="F24" t="s">
        <v>255</v>
      </c>
      <c r="G24" t="s">
        <v>256</v>
      </c>
      <c r="H24" t="s">
        <v>257</v>
      </c>
      <c r="I24" s="1">
        <v>42758</v>
      </c>
      <c r="K24" t="s">
        <v>207</v>
      </c>
      <c r="L24">
        <v>11</v>
      </c>
      <c r="M24" t="s">
        <v>132</v>
      </c>
      <c r="N24" t="s">
        <v>133</v>
      </c>
      <c r="O24" t="s">
        <v>116</v>
      </c>
      <c r="P24" t="s">
        <v>117</v>
      </c>
      <c r="Q24" t="s">
        <v>118</v>
      </c>
      <c r="R24">
        <v>31</v>
      </c>
      <c r="S24" s="3">
        <v>325006</v>
      </c>
      <c r="T24" s="3">
        <v>54167.583333333336</v>
      </c>
      <c r="U24" s="22">
        <v>0</v>
      </c>
      <c r="V24" s="3">
        <v>0</v>
      </c>
      <c r="W24" s="23"/>
      <c r="X24" s="3">
        <v>1302.1073717948718</v>
      </c>
      <c r="Y24" s="3">
        <v>752.3287037037037</v>
      </c>
      <c r="Z24" s="24">
        <v>135.41916666666665</v>
      </c>
      <c r="AA24">
        <v>75</v>
      </c>
      <c r="AC24" s="3">
        <v>2774.2596041036686</v>
      </c>
      <c r="AD24" s="3">
        <v>4167</v>
      </c>
      <c r="AE24" s="3">
        <v>63373.698179602245</v>
      </c>
      <c r="AF24" s="3">
        <v>12402.5</v>
      </c>
      <c r="AH24" s="3">
        <v>75776.198179602245</v>
      </c>
      <c r="AK24" s="3">
        <v>0</v>
      </c>
      <c r="AL24" t="s">
        <v>119</v>
      </c>
      <c r="AN24" s="25">
        <v>0.05</v>
      </c>
      <c r="AO24" s="26">
        <v>75776.198179602245</v>
      </c>
      <c r="AP24" s="27">
        <v>3788.8099089801126</v>
      </c>
      <c r="AQ24" s="3">
        <v>29700</v>
      </c>
      <c r="AR24" s="26">
        <v>1485</v>
      </c>
      <c r="AS24" s="26">
        <v>110750.00808858236</v>
      </c>
      <c r="AT24" s="26">
        <v>105476.19817960224</v>
      </c>
      <c r="AU24" t="s">
        <v>170</v>
      </c>
      <c r="AV24" t="s">
        <v>170</v>
      </c>
      <c r="AW24" t="s">
        <v>171</v>
      </c>
      <c r="AX24">
        <v>90208</v>
      </c>
      <c r="AY24" t="s">
        <v>172</v>
      </c>
      <c r="AZ24">
        <v>94.088300000000004</v>
      </c>
      <c r="BA24" s="3">
        <v>1177.0858660277884</v>
      </c>
      <c r="BB24" s="26">
        <v>105476.19817960224</v>
      </c>
      <c r="BC24" s="26">
        <v>5273.8099089801108</v>
      </c>
      <c r="BE24" t="s">
        <v>122</v>
      </c>
      <c r="BF24">
        <v>1</v>
      </c>
      <c r="BH24" t="s">
        <v>173</v>
      </c>
      <c r="BJ24" t="s">
        <v>174</v>
      </c>
      <c r="BO24" t="s">
        <v>175</v>
      </c>
      <c r="BP24" t="s">
        <v>176</v>
      </c>
      <c r="BQ24" t="s">
        <v>176</v>
      </c>
      <c r="CX24" t="s">
        <v>177</v>
      </c>
      <c r="CY24" s="29" t="s">
        <v>5358</v>
      </c>
      <c r="CZ24" s="29">
        <v>60002</v>
      </c>
      <c r="DA24" s="29" t="str">
        <f t="shared" si="3"/>
        <v>30001390</v>
      </c>
      <c r="DB24" s="29" t="str">
        <f t="shared" si="4"/>
        <v>W0004072</v>
      </c>
      <c r="DC24" s="29" t="s">
        <v>178</v>
      </c>
      <c r="DD24" s="30">
        <f>SUM(T24,V24:W24,Z24:AD24)</f>
        <v>61319.262104103669</v>
      </c>
      <c r="DE24" s="30">
        <f>SUM(AI24:AK24)</f>
        <v>0</v>
      </c>
      <c r="DF24" s="31">
        <f>AF24</f>
        <v>12402.5</v>
      </c>
      <c r="DG24" s="32">
        <f>AQ24</f>
        <v>29700</v>
      </c>
      <c r="DH24" s="30">
        <f>SUM(X24:Y24)</f>
        <v>2054.4360754985755</v>
      </c>
      <c r="DI24" s="30">
        <f>SUM(AP24,AR24)</f>
        <v>5273.8099089801126</v>
      </c>
      <c r="DJ24" s="26">
        <f>SUM(DD24:DI24)-AS24</f>
        <v>0</v>
      </c>
    </row>
    <row r="25" spans="2:114" x14ac:dyDescent="0.25">
      <c r="D25" t="s">
        <v>109</v>
      </c>
      <c r="F25" t="s">
        <v>258</v>
      </c>
      <c r="G25" t="s">
        <v>259</v>
      </c>
      <c r="H25" t="s">
        <v>260</v>
      </c>
      <c r="I25" s="1">
        <v>42828</v>
      </c>
      <c r="K25" t="s">
        <v>219</v>
      </c>
      <c r="L25">
        <v>13</v>
      </c>
      <c r="M25" t="s">
        <v>182</v>
      </c>
      <c r="N25" t="s">
        <v>183</v>
      </c>
      <c r="O25" t="s">
        <v>116</v>
      </c>
      <c r="P25" t="s">
        <v>117</v>
      </c>
      <c r="Q25" t="s">
        <v>118</v>
      </c>
      <c r="R25">
        <v>31</v>
      </c>
      <c r="S25" s="3">
        <v>528860</v>
      </c>
      <c r="T25" s="3">
        <v>93143.25</v>
      </c>
      <c r="U25" s="22">
        <v>0</v>
      </c>
      <c r="V25" s="3">
        <v>0</v>
      </c>
      <c r="W25" s="23"/>
      <c r="X25" s="3">
        <v>2118.8301282051279</v>
      </c>
      <c r="Y25" s="3">
        <v>0</v>
      </c>
      <c r="Z25" s="24">
        <v>220.35833333333332</v>
      </c>
      <c r="AA25">
        <v>75</v>
      </c>
      <c r="AC25" s="3">
        <v>1434.2553344701389</v>
      </c>
      <c r="AD25" s="3">
        <v>4167</v>
      </c>
      <c r="AE25" s="3">
        <v>101158.69379600861</v>
      </c>
      <c r="AF25" s="3">
        <v>4154.166666666667</v>
      </c>
      <c r="AH25" s="3">
        <v>105312.86046267528</v>
      </c>
      <c r="AK25" s="3">
        <v>0</v>
      </c>
      <c r="AL25" t="s">
        <v>119</v>
      </c>
      <c r="AN25" s="25">
        <v>0.05</v>
      </c>
      <c r="AO25" s="26">
        <v>105312.86046267528</v>
      </c>
      <c r="AP25" s="27">
        <v>5265.6430231337645</v>
      </c>
      <c r="AQ25" s="3">
        <v>29700</v>
      </c>
      <c r="AR25" s="26">
        <v>1485</v>
      </c>
      <c r="AS25" s="26">
        <v>141763.50348580902</v>
      </c>
      <c r="AT25" s="26">
        <v>135012.86046267528</v>
      </c>
      <c r="AU25" t="s">
        <v>261</v>
      </c>
      <c r="AV25" t="s">
        <v>262</v>
      </c>
      <c r="AW25" t="s">
        <v>263</v>
      </c>
      <c r="AX25">
        <v>2750</v>
      </c>
      <c r="AY25" t="s">
        <v>264</v>
      </c>
      <c r="AZ25">
        <v>65.109899999999996</v>
      </c>
      <c r="BA25" s="3">
        <v>2177.2956721759524</v>
      </c>
      <c r="BB25" s="26">
        <v>135012.86046267528</v>
      </c>
      <c r="BC25" s="26">
        <v>6750.6430231337436</v>
      </c>
      <c r="BE25" t="s">
        <v>122</v>
      </c>
      <c r="BF25">
        <v>1</v>
      </c>
      <c r="BH25" t="s">
        <v>265</v>
      </c>
      <c r="BJ25" t="s">
        <v>189</v>
      </c>
      <c r="BO25" t="s">
        <v>190</v>
      </c>
      <c r="BP25" t="s">
        <v>262</v>
      </c>
      <c r="BQ25" t="s">
        <v>266</v>
      </c>
      <c r="CX25" t="s">
        <v>177</v>
      </c>
      <c r="CY25" s="29" t="s">
        <v>5361</v>
      </c>
      <c r="CZ25" s="29">
        <v>60014</v>
      </c>
      <c r="DA25" s="29" t="str">
        <f t="shared" si="3"/>
        <v>30001416</v>
      </c>
      <c r="DB25" s="29" t="str">
        <f t="shared" si="4"/>
        <v>W0004073</v>
      </c>
      <c r="DC25" s="29" t="s">
        <v>193</v>
      </c>
      <c r="DD25" s="30">
        <f>SUM(T25,V25:W25,Z25:AD25)</f>
        <v>99039.863667803482</v>
      </c>
      <c r="DE25" s="30">
        <f>SUM(AI25:AK25)</f>
        <v>0</v>
      </c>
      <c r="DF25" s="31">
        <f>AF25</f>
        <v>4154.166666666667</v>
      </c>
      <c r="DG25" s="32">
        <f>AQ25</f>
        <v>29700</v>
      </c>
      <c r="DH25" s="30">
        <f>SUM(X25:Y25)</f>
        <v>2118.8301282051279</v>
      </c>
      <c r="DI25" s="30">
        <f>SUM(AP25,AR25)</f>
        <v>6750.6430231337645</v>
      </c>
      <c r="DJ25" s="26">
        <f>SUM(DD25:DI25)-AS25</f>
        <v>0</v>
      </c>
    </row>
    <row r="26" spans="2:114" x14ac:dyDescent="0.25">
      <c r="D26" t="s">
        <v>109</v>
      </c>
      <c r="F26" t="s">
        <v>267</v>
      </c>
      <c r="G26" t="s">
        <v>268</v>
      </c>
      <c r="H26" t="s">
        <v>269</v>
      </c>
      <c r="I26" s="1">
        <v>42908</v>
      </c>
      <c r="K26" t="s">
        <v>219</v>
      </c>
      <c r="L26">
        <v>13</v>
      </c>
      <c r="M26" t="s">
        <v>182</v>
      </c>
      <c r="N26" t="s">
        <v>183</v>
      </c>
      <c r="O26" t="s">
        <v>116</v>
      </c>
      <c r="P26" t="s">
        <v>117</v>
      </c>
      <c r="Q26" t="s">
        <v>118</v>
      </c>
      <c r="R26">
        <v>31</v>
      </c>
      <c r="S26" s="3">
        <v>524544</v>
      </c>
      <c r="T26" s="3">
        <v>92424</v>
      </c>
      <c r="U26" s="22">
        <v>0</v>
      </c>
      <c r="V26" s="3">
        <v>0</v>
      </c>
      <c r="W26" s="23"/>
      <c r="X26" s="3">
        <v>2101.5384615384614</v>
      </c>
      <c r="Y26" s="3">
        <v>1214.2222222222224</v>
      </c>
      <c r="Z26" s="24">
        <v>218.56</v>
      </c>
      <c r="AA26">
        <v>75</v>
      </c>
      <c r="AC26" s="3">
        <v>0</v>
      </c>
      <c r="AD26" s="3">
        <v>4167</v>
      </c>
      <c r="AE26" s="3">
        <v>100200.32068376068</v>
      </c>
      <c r="AF26" s="3">
        <v>4154.166666666667</v>
      </c>
      <c r="AH26" s="3">
        <v>104354.48735042736</v>
      </c>
      <c r="AK26" s="3">
        <v>0</v>
      </c>
      <c r="AL26" t="s">
        <v>119</v>
      </c>
      <c r="AN26" s="25">
        <v>0.05</v>
      </c>
      <c r="AO26" s="26">
        <v>104354.48735042736</v>
      </c>
      <c r="AP26" s="27">
        <v>5217.7243675213685</v>
      </c>
      <c r="AQ26" s="3">
        <v>29700</v>
      </c>
      <c r="AR26" s="26">
        <v>1485</v>
      </c>
      <c r="AS26" s="26">
        <v>140757.21171794872</v>
      </c>
      <c r="AT26" s="26">
        <v>134054.48735042737</v>
      </c>
      <c r="AU26" t="s">
        <v>170</v>
      </c>
      <c r="AV26" t="s">
        <v>170</v>
      </c>
      <c r="AW26" t="s">
        <v>171</v>
      </c>
      <c r="AX26">
        <v>35887</v>
      </c>
      <c r="AY26" t="s">
        <v>172</v>
      </c>
      <c r="AZ26">
        <v>94.088300000000004</v>
      </c>
      <c r="BA26" s="3">
        <v>1496.0118496980892</v>
      </c>
      <c r="BB26" s="26">
        <v>134054.48735042737</v>
      </c>
      <c r="BC26" s="26">
        <v>6702.724367521354</v>
      </c>
      <c r="BE26" t="s">
        <v>122</v>
      </c>
      <c r="BF26">
        <v>1</v>
      </c>
      <c r="BH26" t="s">
        <v>173</v>
      </c>
      <c r="BJ26" t="s">
        <v>189</v>
      </c>
      <c r="BO26" t="s">
        <v>190</v>
      </c>
      <c r="BP26" t="s">
        <v>198</v>
      </c>
      <c r="BQ26" t="s">
        <v>270</v>
      </c>
      <c r="CX26" t="s">
        <v>177</v>
      </c>
      <c r="CY26" s="29" t="s">
        <v>5358</v>
      </c>
      <c r="CZ26" s="29">
        <v>60002</v>
      </c>
      <c r="DA26" s="29" t="str">
        <f t="shared" si="3"/>
        <v>30001390</v>
      </c>
      <c r="DB26" s="29" t="str">
        <f t="shared" si="4"/>
        <v>W0004074</v>
      </c>
      <c r="DC26" s="29" t="s">
        <v>193</v>
      </c>
      <c r="DD26" s="30">
        <f>SUM(T26,V26:W26,Z26:AD26)</f>
        <v>96884.56</v>
      </c>
      <c r="DE26" s="30">
        <f>SUM(AI26:AK26)</f>
        <v>0</v>
      </c>
      <c r="DF26" s="31">
        <f>AF26</f>
        <v>4154.166666666667</v>
      </c>
      <c r="DG26" s="32">
        <f>AQ26</f>
        <v>29700</v>
      </c>
      <c r="DH26" s="30">
        <f>SUM(X26:Y26)</f>
        <v>3315.7606837606836</v>
      </c>
      <c r="DI26" s="30">
        <f>SUM(AP26,AR26)</f>
        <v>6702.7243675213685</v>
      </c>
      <c r="DJ26" s="26">
        <f>SUM(DD26:DI26)-AS26</f>
        <v>0</v>
      </c>
    </row>
    <row r="27" spans="2:114" x14ac:dyDescent="0.25">
      <c r="B27">
        <f>+COUNTIF(G27:G3179,G27)</f>
        <v>2</v>
      </c>
      <c r="C27">
        <v>2</v>
      </c>
      <c r="D27" t="s">
        <v>109</v>
      </c>
      <c r="F27" t="s">
        <v>271</v>
      </c>
      <c r="G27" t="s">
        <v>272</v>
      </c>
      <c r="H27" t="s">
        <v>273</v>
      </c>
      <c r="I27" s="1">
        <v>42919</v>
      </c>
      <c r="K27" t="s">
        <v>131</v>
      </c>
      <c r="L27">
        <v>14</v>
      </c>
      <c r="M27" t="s">
        <v>114</v>
      </c>
      <c r="N27" t="s">
        <v>115</v>
      </c>
      <c r="O27" t="s">
        <v>116</v>
      </c>
      <c r="P27" t="s">
        <v>117</v>
      </c>
      <c r="Q27" t="s">
        <v>118</v>
      </c>
      <c r="R27">
        <v>31</v>
      </c>
      <c r="S27" s="3">
        <v>463739</v>
      </c>
      <c r="T27" s="3">
        <v>82289.833333333328</v>
      </c>
      <c r="U27" s="22">
        <v>0</v>
      </c>
      <c r="V27" s="3">
        <v>0</v>
      </c>
      <c r="W27" s="23"/>
      <c r="X27" s="3">
        <v>1857.9286858974358</v>
      </c>
      <c r="Y27" s="3">
        <v>0</v>
      </c>
      <c r="Z27" s="24">
        <v>193.22458333333333</v>
      </c>
      <c r="AA27">
        <v>75</v>
      </c>
      <c r="AC27" s="3">
        <v>0</v>
      </c>
      <c r="AD27" s="3">
        <v>4167</v>
      </c>
      <c r="AE27" s="3">
        <v>88582.986602564095</v>
      </c>
      <c r="AF27" s="3">
        <v>5687.5</v>
      </c>
      <c r="AH27" s="3">
        <v>94270.486602564095</v>
      </c>
      <c r="AK27" s="3">
        <v>7264.8</v>
      </c>
      <c r="AL27" t="s">
        <v>274</v>
      </c>
      <c r="AM27" t="s">
        <v>275</v>
      </c>
      <c r="AN27" s="25">
        <v>8.5000000000000006E-2</v>
      </c>
      <c r="AO27" s="26">
        <v>101535.2866025641</v>
      </c>
      <c r="AP27" s="27">
        <v>8630.4993612179496</v>
      </c>
      <c r="AQ27" s="3">
        <v>29700</v>
      </c>
      <c r="AR27" s="26">
        <v>2524.5</v>
      </c>
      <c r="AS27" s="26">
        <v>142390.28596378205</v>
      </c>
      <c r="AT27" s="26">
        <v>131235.2866025641</v>
      </c>
      <c r="AU27" t="s">
        <v>184</v>
      </c>
      <c r="AV27" t="s">
        <v>184</v>
      </c>
      <c r="AW27" t="s">
        <v>185</v>
      </c>
      <c r="AX27">
        <v>2933</v>
      </c>
      <c r="AY27" t="s">
        <v>187</v>
      </c>
      <c r="AZ27">
        <v>67.992199999999997</v>
      </c>
      <c r="BA27" s="3">
        <v>2094.2150123658603</v>
      </c>
      <c r="BB27" s="26">
        <v>131235.2866025641</v>
      </c>
      <c r="BC27" s="26">
        <v>11154.999361217953</v>
      </c>
      <c r="BE27" t="s">
        <v>122</v>
      </c>
      <c r="BF27">
        <v>1</v>
      </c>
      <c r="BH27" t="s">
        <v>188</v>
      </c>
      <c r="BJ27" t="s">
        <v>276</v>
      </c>
      <c r="BO27" t="s">
        <v>277</v>
      </c>
      <c r="BP27" t="s">
        <v>191</v>
      </c>
      <c r="BQ27" t="s">
        <v>278</v>
      </c>
      <c r="CX27" t="s">
        <v>177</v>
      </c>
      <c r="CY27" s="29" t="s">
        <v>5359</v>
      </c>
      <c r="CZ27" s="29">
        <v>60005</v>
      </c>
      <c r="DA27" s="29" t="str">
        <f t="shared" si="3"/>
        <v>30001401</v>
      </c>
      <c r="DB27" s="29" t="str">
        <f t="shared" si="4"/>
        <v>W0004075</v>
      </c>
      <c r="DC27" s="29" t="s">
        <v>279</v>
      </c>
      <c r="DD27" s="30">
        <f>SUM(T27,V27:W27,Z27:AD27)</f>
        <v>86725.057916666658</v>
      </c>
      <c r="DE27" s="30">
        <f>SUM(AI27:AK27)</f>
        <v>7264.8</v>
      </c>
      <c r="DF27" s="31">
        <f>AF27</f>
        <v>5687.5</v>
      </c>
      <c r="DG27" s="32">
        <f>AQ27</f>
        <v>29700</v>
      </c>
      <c r="DH27" s="30">
        <f>SUM(X27:Y27)</f>
        <v>1857.9286858974358</v>
      </c>
      <c r="DI27" s="30">
        <f>SUM(AP27,AR27)</f>
        <v>11154.99936121795</v>
      </c>
      <c r="DJ27" s="26">
        <f>SUM(DD27:DI27)-AS27</f>
        <v>0</v>
      </c>
    </row>
    <row r="28" spans="2:114" x14ac:dyDescent="0.25">
      <c r="D28" t="s">
        <v>109</v>
      </c>
      <c r="F28" t="s">
        <v>280</v>
      </c>
      <c r="G28" t="s">
        <v>281</v>
      </c>
      <c r="H28" t="s">
        <v>282</v>
      </c>
      <c r="I28" s="1">
        <v>42984</v>
      </c>
      <c r="K28" t="s">
        <v>156</v>
      </c>
      <c r="L28">
        <v>16</v>
      </c>
      <c r="M28" t="s">
        <v>182</v>
      </c>
      <c r="N28" t="s">
        <v>183</v>
      </c>
      <c r="O28" t="s">
        <v>116</v>
      </c>
      <c r="P28" t="s">
        <v>117</v>
      </c>
      <c r="Q28" t="s">
        <v>118</v>
      </c>
      <c r="R28">
        <v>31</v>
      </c>
      <c r="S28" s="3">
        <v>915511</v>
      </c>
      <c r="T28" s="3">
        <v>157585.08333333334</v>
      </c>
      <c r="U28" s="22">
        <v>0</v>
      </c>
      <c r="V28" s="3">
        <v>0</v>
      </c>
      <c r="W28" s="23"/>
      <c r="X28" s="3">
        <v>3667.9126602564106</v>
      </c>
      <c r="Y28" s="3">
        <v>2119.2384259259256</v>
      </c>
      <c r="Z28" s="24">
        <v>381.46291666666667</v>
      </c>
      <c r="AA28">
        <v>75</v>
      </c>
      <c r="AB28" s="3">
        <v>28522</v>
      </c>
      <c r="AC28" s="3">
        <v>4097.8723842003965</v>
      </c>
      <c r="AD28" s="3">
        <v>4167</v>
      </c>
      <c r="AE28" s="3">
        <v>200615.56972038274</v>
      </c>
      <c r="AF28" s="3">
        <v>4154.166666666667</v>
      </c>
      <c r="AH28" s="3">
        <v>204769.7363870494</v>
      </c>
      <c r="AK28" s="3">
        <v>0</v>
      </c>
      <c r="AL28" t="s">
        <v>119</v>
      </c>
      <c r="AN28" s="25">
        <v>0.05</v>
      </c>
      <c r="AO28" s="26">
        <v>204769.7363870494</v>
      </c>
      <c r="AP28" s="27">
        <v>10238.486819352471</v>
      </c>
      <c r="AQ28" s="3">
        <v>29700</v>
      </c>
      <c r="AR28" s="26">
        <v>1485</v>
      </c>
      <c r="AS28" s="26">
        <v>246193.22320640186</v>
      </c>
      <c r="AT28" s="26">
        <v>234469.7363870494</v>
      </c>
      <c r="AU28" t="s">
        <v>170</v>
      </c>
      <c r="AV28" t="s">
        <v>170</v>
      </c>
      <c r="AW28" t="s">
        <v>171</v>
      </c>
      <c r="AX28">
        <v>35887</v>
      </c>
      <c r="AY28" t="s">
        <v>172</v>
      </c>
      <c r="AZ28">
        <v>94.088300000000004</v>
      </c>
      <c r="BA28" s="3">
        <v>2616.6188910459841</v>
      </c>
      <c r="BB28" s="26">
        <v>234469.7363870494</v>
      </c>
      <c r="BC28" s="26">
        <v>11723.48681935246</v>
      </c>
      <c r="BE28" t="s">
        <v>122</v>
      </c>
      <c r="BF28">
        <v>1</v>
      </c>
      <c r="BH28" t="s">
        <v>173</v>
      </c>
      <c r="BJ28" t="s">
        <v>189</v>
      </c>
      <c r="BO28" t="s">
        <v>197</v>
      </c>
      <c r="BP28" t="s">
        <v>198</v>
      </c>
      <c r="BQ28" t="s">
        <v>270</v>
      </c>
      <c r="CX28" t="s">
        <v>177</v>
      </c>
      <c r="CY28" s="29" t="s">
        <v>5358</v>
      </c>
      <c r="CZ28" s="29">
        <v>60002</v>
      </c>
      <c r="DA28" s="29" t="str">
        <f t="shared" si="3"/>
        <v>30001390</v>
      </c>
      <c r="DB28" s="29" t="str">
        <f t="shared" si="4"/>
        <v>W0004076</v>
      </c>
      <c r="DC28" s="29" t="s">
        <v>193</v>
      </c>
      <c r="DD28" s="30">
        <f>SUM(T28,V28:W28,Z28:AD28)</f>
        <v>194828.41863420041</v>
      </c>
      <c r="DE28" s="30">
        <f>SUM(AI28:AK28)</f>
        <v>0</v>
      </c>
      <c r="DF28" s="31">
        <f>AF28</f>
        <v>4154.166666666667</v>
      </c>
      <c r="DG28" s="32">
        <f>AQ28</f>
        <v>29700</v>
      </c>
      <c r="DH28" s="30">
        <f>SUM(X28:Y28)</f>
        <v>5787.1510861823363</v>
      </c>
      <c r="DI28" s="30">
        <f>SUM(AP28,AR28)</f>
        <v>11723.486819352471</v>
      </c>
      <c r="DJ28" s="26">
        <f>SUM(DD28:DI28)-AS28</f>
        <v>0</v>
      </c>
    </row>
    <row r="29" spans="2:114" x14ac:dyDescent="0.25">
      <c r="D29" t="s">
        <v>109</v>
      </c>
      <c r="F29" t="s">
        <v>283</v>
      </c>
      <c r="G29" t="s">
        <v>284</v>
      </c>
      <c r="H29" t="s">
        <v>285</v>
      </c>
      <c r="I29" s="1">
        <v>43026</v>
      </c>
      <c r="K29" t="s">
        <v>113</v>
      </c>
      <c r="L29">
        <v>15</v>
      </c>
      <c r="M29" t="s">
        <v>182</v>
      </c>
      <c r="N29" t="s">
        <v>183</v>
      </c>
      <c r="O29" t="s">
        <v>116</v>
      </c>
      <c r="P29" t="s">
        <v>117</v>
      </c>
      <c r="Q29" t="s">
        <v>118</v>
      </c>
      <c r="R29">
        <v>31</v>
      </c>
      <c r="S29" s="3">
        <v>604019</v>
      </c>
      <c r="T29" s="3">
        <v>105669.75</v>
      </c>
      <c r="U29" s="22">
        <v>0</v>
      </c>
      <c r="V29" s="3">
        <v>0</v>
      </c>
      <c r="W29" s="23"/>
      <c r="X29" s="3">
        <v>2419.9479166666665</v>
      </c>
      <c r="Y29" s="3">
        <v>0</v>
      </c>
      <c r="Z29" s="24">
        <v>251.67458333333332</v>
      </c>
      <c r="AA29">
        <v>75</v>
      </c>
      <c r="AB29" s="3">
        <v>22098</v>
      </c>
      <c r="AC29" s="3">
        <v>5157.1723955161988</v>
      </c>
      <c r="AD29" s="3">
        <v>4167</v>
      </c>
      <c r="AE29" s="3">
        <v>139838.54489551618</v>
      </c>
      <c r="AF29" s="3">
        <v>4154.166666666667</v>
      </c>
      <c r="AH29" s="3">
        <v>143992.71156218284</v>
      </c>
      <c r="AK29" s="3">
        <v>0</v>
      </c>
      <c r="AL29" t="s">
        <v>119</v>
      </c>
      <c r="AN29" s="25">
        <v>0.05</v>
      </c>
      <c r="AO29" s="26">
        <v>143992.71156218284</v>
      </c>
      <c r="AP29" s="27">
        <v>7199.6355781091424</v>
      </c>
      <c r="AQ29" s="3">
        <v>29700</v>
      </c>
      <c r="AR29" s="26">
        <v>1485</v>
      </c>
      <c r="AS29" s="26">
        <v>182377.347140292</v>
      </c>
      <c r="AT29" s="26">
        <v>173692.71156218284</v>
      </c>
      <c r="AU29" t="s">
        <v>170</v>
      </c>
      <c r="AV29" t="s">
        <v>170</v>
      </c>
      <c r="AW29" t="s">
        <v>171</v>
      </c>
      <c r="AX29" t="s">
        <v>286</v>
      </c>
      <c r="AY29" t="s">
        <v>172</v>
      </c>
      <c r="AZ29">
        <v>94.088300000000004</v>
      </c>
      <c r="BA29" s="3">
        <v>1938.3637194028586</v>
      </c>
      <c r="BB29" s="26">
        <v>173692.71156218284</v>
      </c>
      <c r="BC29" s="26">
        <v>8684.6355781091552</v>
      </c>
      <c r="BE29" t="s">
        <v>122</v>
      </c>
      <c r="BF29">
        <v>1</v>
      </c>
      <c r="BH29" t="s">
        <v>173</v>
      </c>
      <c r="BJ29" t="s">
        <v>189</v>
      </c>
      <c r="BO29" t="s">
        <v>190</v>
      </c>
      <c r="BP29" t="s">
        <v>287</v>
      </c>
      <c r="BQ29" t="s">
        <v>288</v>
      </c>
      <c r="CX29" t="s">
        <v>177</v>
      </c>
      <c r="CY29" s="29" t="s">
        <v>5358</v>
      </c>
      <c r="CZ29" s="29">
        <v>60002</v>
      </c>
      <c r="DA29" s="29" t="str">
        <f t="shared" si="3"/>
        <v>30001390</v>
      </c>
      <c r="DB29" s="29" t="str">
        <f t="shared" si="4"/>
        <v>W0004077</v>
      </c>
      <c r="DC29" s="29" t="s">
        <v>193</v>
      </c>
      <c r="DD29" s="30">
        <f>SUM(T29,V29:W29,Z29:AD29)</f>
        <v>137418.59697884953</v>
      </c>
      <c r="DE29" s="30">
        <f>SUM(AI29:AK29)</f>
        <v>0</v>
      </c>
      <c r="DF29" s="31">
        <f>AF29</f>
        <v>4154.166666666667</v>
      </c>
      <c r="DG29" s="32">
        <f>AQ29</f>
        <v>29700</v>
      </c>
      <c r="DH29" s="30">
        <f>SUM(X29:Y29)</f>
        <v>2419.9479166666665</v>
      </c>
      <c r="DI29" s="30">
        <f>SUM(AP29,AR29)</f>
        <v>8684.6355781091424</v>
      </c>
      <c r="DJ29" s="26">
        <f>SUM(DD29:DI29)-AS29</f>
        <v>0</v>
      </c>
    </row>
    <row r="30" spans="2:114" x14ac:dyDescent="0.25">
      <c r="D30" t="s">
        <v>109</v>
      </c>
      <c r="F30" t="s">
        <v>289</v>
      </c>
      <c r="G30" t="s">
        <v>290</v>
      </c>
      <c r="H30" t="s">
        <v>291</v>
      </c>
      <c r="I30" s="1">
        <v>43040</v>
      </c>
      <c r="K30" t="s">
        <v>131</v>
      </c>
      <c r="L30">
        <v>14</v>
      </c>
      <c r="M30" t="s">
        <v>292</v>
      </c>
      <c r="N30" t="s">
        <v>293</v>
      </c>
      <c r="O30" t="s">
        <v>116</v>
      </c>
      <c r="P30" t="s">
        <v>117</v>
      </c>
      <c r="Q30" t="s">
        <v>118</v>
      </c>
      <c r="R30">
        <v>31</v>
      </c>
      <c r="S30" s="3">
        <v>625738</v>
      </c>
      <c r="T30" s="3">
        <v>109289.66666666667</v>
      </c>
      <c r="U30" s="22">
        <v>0</v>
      </c>
      <c r="V30" s="3">
        <v>0</v>
      </c>
      <c r="W30" s="23"/>
      <c r="X30" s="3">
        <v>2506.9631410256411</v>
      </c>
      <c r="Y30" s="3">
        <v>1448.4675925925926</v>
      </c>
      <c r="Z30" s="24">
        <v>260.72416666666669</v>
      </c>
      <c r="AA30">
        <v>75</v>
      </c>
      <c r="AC30" s="3">
        <v>0</v>
      </c>
      <c r="AD30" s="3">
        <v>4167</v>
      </c>
      <c r="AE30" s="3">
        <v>117747.82156695158</v>
      </c>
      <c r="AF30" s="3">
        <v>23570.833333333332</v>
      </c>
      <c r="AH30" s="3">
        <v>141318.65490028492</v>
      </c>
      <c r="AK30" s="3">
        <v>0</v>
      </c>
      <c r="AL30" t="s">
        <v>119</v>
      </c>
      <c r="AN30" s="25">
        <v>8.5000000000000006E-2</v>
      </c>
      <c r="AO30" s="26">
        <v>141318.65490028492</v>
      </c>
      <c r="AP30" s="27">
        <v>12012.085666524219</v>
      </c>
      <c r="AQ30" s="3">
        <v>29700</v>
      </c>
      <c r="AR30" s="26">
        <v>2524.5</v>
      </c>
      <c r="AS30" s="26">
        <v>185555.24056680914</v>
      </c>
      <c r="AT30" s="26">
        <v>171018.65490028492</v>
      </c>
      <c r="AU30" t="s">
        <v>170</v>
      </c>
      <c r="AV30" t="s">
        <v>170</v>
      </c>
      <c r="AW30" t="s">
        <v>171</v>
      </c>
      <c r="AX30">
        <v>90020</v>
      </c>
      <c r="AY30" t="s">
        <v>172</v>
      </c>
      <c r="AZ30">
        <v>94.088300000000004</v>
      </c>
      <c r="BA30" s="3">
        <v>1972.1393687292589</v>
      </c>
      <c r="BB30" s="26">
        <v>171018.65490028492</v>
      </c>
      <c r="BC30" s="26">
        <v>14536.585666524217</v>
      </c>
      <c r="BE30" t="s">
        <v>122</v>
      </c>
      <c r="BF30">
        <v>1</v>
      </c>
      <c r="BH30" t="s">
        <v>173</v>
      </c>
      <c r="BJ30" t="s">
        <v>294</v>
      </c>
      <c r="BO30" t="s">
        <v>295</v>
      </c>
      <c r="BP30" t="s">
        <v>170</v>
      </c>
      <c r="BQ30" t="s">
        <v>296</v>
      </c>
      <c r="CX30" t="s">
        <v>177</v>
      </c>
      <c r="CY30" s="29" t="s">
        <v>5358</v>
      </c>
      <c r="CZ30" s="29">
        <v>60002</v>
      </c>
      <c r="DA30" s="29" t="str">
        <f t="shared" si="3"/>
        <v>30001390</v>
      </c>
      <c r="DB30" s="29" t="str">
        <f t="shared" si="4"/>
        <v>W0004078</v>
      </c>
      <c r="DC30" s="29" t="s">
        <v>297</v>
      </c>
      <c r="DD30" s="30">
        <f>SUM(T30,V30:W30,Z30:AD30)</f>
        <v>113792.39083333334</v>
      </c>
      <c r="DE30" s="30">
        <f>SUM(AI30:AK30)</f>
        <v>0</v>
      </c>
      <c r="DF30" s="31">
        <f>AF30</f>
        <v>23570.833333333332</v>
      </c>
      <c r="DG30" s="32">
        <f>AQ30</f>
        <v>29700</v>
      </c>
      <c r="DH30" s="30">
        <f>SUM(X30:Y30)</f>
        <v>3955.4307336182337</v>
      </c>
      <c r="DI30" s="30">
        <f>SUM(AP30,AR30)</f>
        <v>14536.585666524219</v>
      </c>
      <c r="DJ30" s="26">
        <f>SUM(DD30:DI30)-AS30</f>
        <v>0</v>
      </c>
    </row>
    <row r="31" spans="2:114" x14ac:dyDescent="0.25">
      <c r="D31" t="s">
        <v>109</v>
      </c>
      <c r="F31" t="s">
        <v>298</v>
      </c>
      <c r="G31" t="s">
        <v>299</v>
      </c>
      <c r="H31" t="s">
        <v>300</v>
      </c>
      <c r="I31" s="1">
        <v>43059</v>
      </c>
      <c r="K31" t="s">
        <v>219</v>
      </c>
      <c r="L31">
        <v>13</v>
      </c>
      <c r="M31" t="s">
        <v>182</v>
      </c>
      <c r="N31" t="s">
        <v>183</v>
      </c>
      <c r="O31" t="s">
        <v>116</v>
      </c>
      <c r="P31" t="s">
        <v>117</v>
      </c>
      <c r="Q31" t="s">
        <v>118</v>
      </c>
      <c r="R31">
        <v>31</v>
      </c>
      <c r="S31" s="3">
        <v>369035</v>
      </c>
      <c r="T31" s="3">
        <v>66505.75</v>
      </c>
      <c r="U31" s="22">
        <v>0</v>
      </c>
      <c r="V31" s="3">
        <v>0</v>
      </c>
      <c r="W31" s="23"/>
      <c r="X31" s="3">
        <v>1478.5056089743591</v>
      </c>
      <c r="Y31" s="3">
        <v>234.91811342592592</v>
      </c>
      <c r="Z31" s="24">
        <v>153.76458333333335</v>
      </c>
      <c r="AA31">
        <v>75</v>
      </c>
      <c r="AC31" s="3">
        <v>2598.0510915830514</v>
      </c>
      <c r="AD31" s="3">
        <v>4167</v>
      </c>
      <c r="AE31" s="3">
        <v>75212.989397316676</v>
      </c>
      <c r="AF31" s="3">
        <v>4154.166666666667</v>
      </c>
      <c r="AH31" s="3">
        <v>79367.156063983348</v>
      </c>
      <c r="AK31" s="3">
        <v>0</v>
      </c>
      <c r="AL31" t="s">
        <v>119</v>
      </c>
      <c r="AN31" s="25">
        <v>0.05</v>
      </c>
      <c r="AO31" s="26">
        <v>79367.156063983348</v>
      </c>
      <c r="AP31" s="27">
        <v>3968.3578031991674</v>
      </c>
      <c r="AQ31" s="3">
        <v>29700</v>
      </c>
      <c r="AR31" s="26">
        <v>1485</v>
      </c>
      <c r="AS31" s="26">
        <v>114520.51386718251</v>
      </c>
      <c r="AT31" s="26">
        <v>109067.15606398335</v>
      </c>
      <c r="AU31" t="s">
        <v>170</v>
      </c>
      <c r="AV31" t="s">
        <v>170</v>
      </c>
      <c r="AW31" t="s">
        <v>171</v>
      </c>
      <c r="AX31">
        <v>34732</v>
      </c>
      <c r="AY31" t="s">
        <v>172</v>
      </c>
      <c r="AZ31">
        <v>94.088300000000004</v>
      </c>
      <c r="BA31" s="3">
        <v>1217.1599855368042</v>
      </c>
      <c r="BB31" s="26">
        <v>109067.15606398335</v>
      </c>
      <c r="BC31" s="26">
        <v>5453.3578031991638</v>
      </c>
      <c r="BE31" t="s">
        <v>122</v>
      </c>
      <c r="BF31">
        <v>1</v>
      </c>
      <c r="BH31" t="s">
        <v>173</v>
      </c>
      <c r="BJ31" t="s">
        <v>189</v>
      </c>
      <c r="BO31" t="s">
        <v>190</v>
      </c>
      <c r="BP31" t="s">
        <v>253</v>
      </c>
      <c r="BQ31" t="s">
        <v>254</v>
      </c>
      <c r="CX31" t="s">
        <v>177</v>
      </c>
      <c r="CY31" s="29" t="s">
        <v>5358</v>
      </c>
      <c r="CZ31" s="29">
        <v>60002</v>
      </c>
      <c r="DA31" s="29" t="str">
        <f t="shared" si="3"/>
        <v>30001390</v>
      </c>
      <c r="DB31" s="29" t="str">
        <f t="shared" si="4"/>
        <v>W0004079</v>
      </c>
      <c r="DC31" s="29" t="s">
        <v>193</v>
      </c>
      <c r="DD31" s="30">
        <f>SUM(T31,V31:W31,Z31:AD31)</f>
        <v>73499.56567491639</v>
      </c>
      <c r="DE31" s="30">
        <f>SUM(AI31:AK31)</f>
        <v>0</v>
      </c>
      <c r="DF31" s="31">
        <f>AF31</f>
        <v>4154.166666666667</v>
      </c>
      <c r="DG31" s="32">
        <f>AQ31</f>
        <v>29700</v>
      </c>
      <c r="DH31" s="30">
        <f>SUM(X31:Y31)</f>
        <v>1713.423722400285</v>
      </c>
      <c r="DI31" s="30">
        <f>SUM(AP31,AR31)</f>
        <v>5453.3578031991674</v>
      </c>
      <c r="DJ31" s="26">
        <f>SUM(DD31:DI31)-AS31</f>
        <v>0</v>
      </c>
    </row>
    <row r="32" spans="2:114" x14ac:dyDescent="0.25">
      <c r="B32">
        <f>+COUNTIF(G32:G3184,G32)</f>
        <v>2</v>
      </c>
      <c r="C32">
        <v>2</v>
      </c>
      <c r="D32" t="s">
        <v>109</v>
      </c>
      <c r="F32" t="s">
        <v>301</v>
      </c>
      <c r="G32" t="s">
        <v>302</v>
      </c>
      <c r="H32" t="s">
        <v>303</v>
      </c>
      <c r="I32" s="1">
        <v>43066</v>
      </c>
      <c r="K32" t="s">
        <v>156</v>
      </c>
      <c r="L32">
        <v>16</v>
      </c>
      <c r="M32" t="s">
        <v>182</v>
      </c>
      <c r="N32" t="s">
        <v>183</v>
      </c>
      <c r="O32" t="s">
        <v>116</v>
      </c>
      <c r="P32" t="s">
        <v>117</v>
      </c>
      <c r="Q32" t="s">
        <v>118</v>
      </c>
      <c r="R32">
        <v>31</v>
      </c>
      <c r="S32" s="3">
        <v>1044097</v>
      </c>
      <c r="T32" s="3">
        <v>179016.16666666666</v>
      </c>
      <c r="U32" s="22">
        <v>0</v>
      </c>
      <c r="V32" s="3">
        <v>0</v>
      </c>
      <c r="W32" s="23"/>
      <c r="X32" s="3">
        <v>4183.0809294871797</v>
      </c>
      <c r="Y32" s="3">
        <v>0</v>
      </c>
      <c r="Z32" s="24">
        <v>435.04041666666666</v>
      </c>
      <c r="AA32">
        <v>75</v>
      </c>
      <c r="AB32" s="3">
        <v>33104</v>
      </c>
      <c r="AC32" s="3">
        <v>8379.124557593761</v>
      </c>
      <c r="AD32" s="3">
        <v>4167</v>
      </c>
      <c r="AE32" s="3">
        <v>229359.41257041425</v>
      </c>
      <c r="AF32" s="3">
        <v>4154.166666666667</v>
      </c>
      <c r="AH32" s="3">
        <v>233513.57923708091</v>
      </c>
      <c r="AK32" s="3">
        <v>0</v>
      </c>
      <c r="AL32" t="s">
        <v>119</v>
      </c>
      <c r="AN32" s="25">
        <v>0.05</v>
      </c>
      <c r="AO32" s="26">
        <v>233513.57923708091</v>
      </c>
      <c r="AP32" s="27">
        <v>11675.678961854046</v>
      </c>
      <c r="AQ32" s="3">
        <v>29700</v>
      </c>
      <c r="AR32" s="26">
        <v>1485</v>
      </c>
      <c r="AS32" s="26">
        <v>276374.25819893496</v>
      </c>
      <c r="AT32" s="26">
        <v>263213.57923708088</v>
      </c>
      <c r="AU32" t="s">
        <v>184</v>
      </c>
      <c r="AV32" t="s">
        <v>184</v>
      </c>
      <c r="AW32" t="s">
        <v>185</v>
      </c>
      <c r="AX32">
        <v>2933</v>
      </c>
      <c r="AY32" t="s">
        <v>187</v>
      </c>
      <c r="AZ32">
        <v>67.992199999999997</v>
      </c>
      <c r="BA32" s="3">
        <v>4064.7935821893534</v>
      </c>
      <c r="BB32" s="26">
        <v>263213.57923708088</v>
      </c>
      <c r="BC32" s="26">
        <v>13160.678961854079</v>
      </c>
      <c r="BE32" t="s">
        <v>122</v>
      </c>
      <c r="BF32">
        <v>1</v>
      </c>
      <c r="BH32" t="s">
        <v>188</v>
      </c>
      <c r="BJ32" t="s">
        <v>189</v>
      </c>
      <c r="BO32" t="s">
        <v>197</v>
      </c>
      <c r="BP32" t="s">
        <v>191</v>
      </c>
      <c r="BQ32" t="s">
        <v>304</v>
      </c>
      <c r="CX32" t="s">
        <v>177</v>
      </c>
      <c r="CY32" s="29" t="s">
        <v>5359</v>
      </c>
      <c r="CZ32" s="29">
        <v>60005</v>
      </c>
      <c r="DA32" s="29" t="str">
        <f t="shared" si="3"/>
        <v>30001401</v>
      </c>
      <c r="DB32" s="29" t="str">
        <f t="shared" si="4"/>
        <v>W0004080</v>
      </c>
      <c r="DC32" s="29" t="s">
        <v>193</v>
      </c>
      <c r="DD32" s="30">
        <f>SUM(T32,V32:W32,Z32:AD32)</f>
        <v>225176.33164092706</v>
      </c>
      <c r="DE32" s="30">
        <f>SUM(AI32:AK32)</f>
        <v>0</v>
      </c>
      <c r="DF32" s="31">
        <f>AF32</f>
        <v>4154.166666666667</v>
      </c>
      <c r="DG32" s="32">
        <f>AQ32</f>
        <v>29700</v>
      </c>
      <c r="DH32" s="30">
        <f>SUM(X32:Y32)</f>
        <v>4183.0809294871797</v>
      </c>
      <c r="DI32" s="30">
        <f>SUM(AP32,AR32)</f>
        <v>13160.678961854046</v>
      </c>
      <c r="DJ32" s="26">
        <f>SUM(DD32:DI32)-AS32</f>
        <v>0</v>
      </c>
    </row>
    <row r="33" spans="4:114" x14ac:dyDescent="0.25">
      <c r="D33" t="s">
        <v>109</v>
      </c>
      <c r="F33" t="s">
        <v>305</v>
      </c>
      <c r="G33" t="s">
        <v>306</v>
      </c>
      <c r="H33" t="s">
        <v>307</v>
      </c>
      <c r="I33" s="1">
        <v>43143</v>
      </c>
      <c r="K33" t="s">
        <v>113</v>
      </c>
      <c r="L33">
        <v>15</v>
      </c>
      <c r="M33" t="s">
        <v>182</v>
      </c>
      <c r="N33" t="s">
        <v>183</v>
      </c>
      <c r="O33" t="s">
        <v>116</v>
      </c>
      <c r="P33" t="s">
        <v>117</v>
      </c>
      <c r="Q33" t="s">
        <v>118</v>
      </c>
      <c r="R33">
        <v>31</v>
      </c>
      <c r="S33" s="3">
        <v>588148</v>
      </c>
      <c r="T33" s="3">
        <v>103024.58333333333</v>
      </c>
      <c r="U33" s="22">
        <v>0</v>
      </c>
      <c r="V33" s="3">
        <v>0</v>
      </c>
      <c r="W33" s="23"/>
      <c r="X33" s="3">
        <v>2356.3621794871797</v>
      </c>
      <c r="Y33" s="3">
        <v>0</v>
      </c>
      <c r="Z33" s="24">
        <v>245.0616666666667</v>
      </c>
      <c r="AA33">
        <v>75</v>
      </c>
      <c r="AB33" s="3">
        <v>21297</v>
      </c>
      <c r="AC33" s="3">
        <v>4719.7245185028069</v>
      </c>
      <c r="AD33" s="3">
        <v>4167</v>
      </c>
      <c r="AE33" s="3">
        <v>135884.73169798998</v>
      </c>
      <c r="AF33" s="3">
        <v>4154.166666666667</v>
      </c>
      <c r="AH33" s="3">
        <v>140038.89836465663</v>
      </c>
      <c r="AK33" s="3">
        <v>0</v>
      </c>
      <c r="AL33" t="s">
        <v>119</v>
      </c>
      <c r="AN33" s="25">
        <v>0.05</v>
      </c>
      <c r="AO33" s="26">
        <v>140038.89836465663</v>
      </c>
      <c r="AP33" s="27">
        <v>7001.9449182328317</v>
      </c>
      <c r="AQ33" s="3">
        <v>29700</v>
      </c>
      <c r="AR33" s="26">
        <v>1485</v>
      </c>
      <c r="AS33" s="26">
        <v>178225.84328288946</v>
      </c>
      <c r="AT33" s="26">
        <v>169738.89836465663</v>
      </c>
      <c r="AU33" t="s">
        <v>170</v>
      </c>
      <c r="AV33" t="s">
        <v>170</v>
      </c>
      <c r="AW33" t="s">
        <v>171</v>
      </c>
      <c r="AX33">
        <v>35875</v>
      </c>
      <c r="AY33" t="s">
        <v>172</v>
      </c>
      <c r="AZ33">
        <v>94.088300000000004</v>
      </c>
      <c r="BA33" s="3">
        <v>1894.2402326632478</v>
      </c>
      <c r="BB33" s="26">
        <v>169738.89836465663</v>
      </c>
      <c r="BC33" s="26">
        <v>8486.9449182328244</v>
      </c>
      <c r="BE33" t="s">
        <v>122</v>
      </c>
      <c r="BF33">
        <v>1</v>
      </c>
      <c r="BH33" t="s">
        <v>173</v>
      </c>
      <c r="BJ33" t="s">
        <v>189</v>
      </c>
      <c r="BO33" t="s">
        <v>197</v>
      </c>
      <c r="BP33" t="s">
        <v>198</v>
      </c>
      <c r="BQ33" t="s">
        <v>220</v>
      </c>
      <c r="CX33" t="s">
        <v>177</v>
      </c>
      <c r="CY33" s="29" t="s">
        <v>5358</v>
      </c>
      <c r="CZ33" s="29">
        <v>60002</v>
      </c>
      <c r="DA33" s="29" t="str">
        <f t="shared" si="3"/>
        <v>30001390</v>
      </c>
      <c r="DB33" s="29" t="str">
        <f t="shared" si="4"/>
        <v>W0005291</v>
      </c>
      <c r="DC33" s="29" t="s">
        <v>193</v>
      </c>
      <c r="DD33" s="30">
        <f>SUM(T33,V33:W33,Z33:AD33)</f>
        <v>133528.36951850279</v>
      </c>
      <c r="DE33" s="30">
        <f>SUM(AI33:AK33)</f>
        <v>0</v>
      </c>
      <c r="DF33" s="31">
        <f>AF33</f>
        <v>4154.166666666667</v>
      </c>
      <c r="DG33" s="32">
        <f>AQ33</f>
        <v>29700</v>
      </c>
      <c r="DH33" s="30">
        <f>SUM(X33:Y33)</f>
        <v>2356.3621794871797</v>
      </c>
      <c r="DI33" s="30">
        <f>SUM(AP33,AR33)</f>
        <v>8486.9449182328317</v>
      </c>
      <c r="DJ33" s="26">
        <f>SUM(DD33:DI33)-AS33</f>
        <v>0</v>
      </c>
    </row>
    <row r="34" spans="4:114" x14ac:dyDescent="0.25">
      <c r="D34" t="s">
        <v>109</v>
      </c>
      <c r="F34" t="s">
        <v>308</v>
      </c>
      <c r="G34" t="s">
        <v>309</v>
      </c>
      <c r="H34" t="s">
        <v>310</v>
      </c>
      <c r="I34" s="1">
        <v>43164</v>
      </c>
      <c r="K34" t="s">
        <v>224</v>
      </c>
      <c r="L34">
        <v>12</v>
      </c>
      <c r="M34" t="s">
        <v>182</v>
      </c>
      <c r="N34" t="s">
        <v>183</v>
      </c>
      <c r="O34" t="s">
        <v>116</v>
      </c>
      <c r="P34" t="s">
        <v>117</v>
      </c>
      <c r="Q34" t="s">
        <v>118</v>
      </c>
      <c r="R34">
        <v>31</v>
      </c>
      <c r="S34" s="3">
        <v>388991</v>
      </c>
      <c r="T34" s="3">
        <v>69831.75</v>
      </c>
      <c r="U34" s="22">
        <v>0</v>
      </c>
      <c r="V34" s="3">
        <v>0</v>
      </c>
      <c r="W34" s="23"/>
      <c r="X34" s="3">
        <v>1558.4575320512822</v>
      </c>
      <c r="Y34" s="3">
        <v>0</v>
      </c>
      <c r="Z34" s="24">
        <v>162.07958333333335</v>
      </c>
      <c r="AA34">
        <v>75</v>
      </c>
      <c r="AC34" s="3">
        <v>0</v>
      </c>
      <c r="AD34" s="3">
        <v>4167</v>
      </c>
      <c r="AE34" s="3">
        <v>75794.287115384621</v>
      </c>
      <c r="AF34" s="3">
        <v>4154.166666666667</v>
      </c>
      <c r="AH34" s="3">
        <v>79948.453782051292</v>
      </c>
      <c r="AK34" s="3">
        <v>0</v>
      </c>
      <c r="AL34" t="s">
        <v>119</v>
      </c>
      <c r="AN34" s="25">
        <v>0.05</v>
      </c>
      <c r="AO34" s="26">
        <v>79948.453782051292</v>
      </c>
      <c r="AP34" s="27">
        <v>3997.4226891025646</v>
      </c>
      <c r="AQ34" s="3">
        <v>29700</v>
      </c>
      <c r="AR34" s="26">
        <v>1485</v>
      </c>
      <c r="AS34" s="26">
        <v>115130.87647115385</v>
      </c>
      <c r="AT34" s="26">
        <v>109648.45378205129</v>
      </c>
      <c r="AU34" t="s">
        <v>170</v>
      </c>
      <c r="AV34" t="s">
        <v>170</v>
      </c>
      <c r="AW34" t="s">
        <v>171</v>
      </c>
      <c r="AX34">
        <v>35879</v>
      </c>
      <c r="AY34" t="s">
        <v>172</v>
      </c>
      <c r="AZ34">
        <v>94.088300000000004</v>
      </c>
      <c r="BA34" s="3">
        <v>1223.6471109707993</v>
      </c>
      <c r="BB34" s="26">
        <v>109648.45378205129</v>
      </c>
      <c r="BC34" s="26">
        <v>5482.422689102561</v>
      </c>
      <c r="BE34" t="s">
        <v>122</v>
      </c>
      <c r="BF34">
        <v>1</v>
      </c>
      <c r="BH34" t="s">
        <v>173</v>
      </c>
      <c r="BJ34" t="s">
        <v>189</v>
      </c>
      <c r="BO34" t="s">
        <v>190</v>
      </c>
      <c r="BP34" t="s">
        <v>198</v>
      </c>
      <c r="BQ34" t="s">
        <v>203</v>
      </c>
      <c r="CX34" t="s">
        <v>177</v>
      </c>
      <c r="CY34" s="29" t="s">
        <v>5358</v>
      </c>
      <c r="CZ34" s="29">
        <v>60002</v>
      </c>
      <c r="DA34" s="29" t="str">
        <f t="shared" si="3"/>
        <v>30001390</v>
      </c>
      <c r="DB34" s="29" t="str">
        <f t="shared" si="4"/>
        <v>W0004081</v>
      </c>
      <c r="DC34" s="29" t="s">
        <v>193</v>
      </c>
      <c r="DD34" s="30">
        <f>SUM(T34,V34:W34,Z34:AD34)</f>
        <v>74235.82958333334</v>
      </c>
      <c r="DE34" s="30">
        <f>SUM(AI34:AK34)</f>
        <v>0</v>
      </c>
      <c r="DF34" s="31">
        <f>AF34</f>
        <v>4154.166666666667</v>
      </c>
      <c r="DG34" s="32">
        <f>AQ34</f>
        <v>29700</v>
      </c>
      <c r="DH34" s="30">
        <f>SUM(X34:Y34)</f>
        <v>1558.4575320512822</v>
      </c>
      <c r="DI34" s="30">
        <f>SUM(AP34,AR34)</f>
        <v>5482.4226891025646</v>
      </c>
      <c r="DJ34" s="26">
        <f>SUM(DD34:DI34)-AS34</f>
        <v>0</v>
      </c>
    </row>
    <row r="35" spans="4:114" x14ac:dyDescent="0.25">
      <c r="D35" t="s">
        <v>109</v>
      </c>
      <c r="F35" t="s">
        <v>311</v>
      </c>
      <c r="G35" t="s">
        <v>312</v>
      </c>
      <c r="H35" t="s">
        <v>313</v>
      </c>
      <c r="I35" s="1">
        <v>43258</v>
      </c>
      <c r="K35" t="s">
        <v>224</v>
      </c>
      <c r="L35">
        <v>12</v>
      </c>
      <c r="M35" t="s">
        <v>182</v>
      </c>
      <c r="N35" t="s">
        <v>183</v>
      </c>
      <c r="O35" t="s">
        <v>116</v>
      </c>
      <c r="P35" t="s">
        <v>117</v>
      </c>
      <c r="Q35" t="s">
        <v>118</v>
      </c>
      <c r="R35">
        <v>31</v>
      </c>
      <c r="S35" s="3">
        <v>329070</v>
      </c>
      <c r="T35" s="3">
        <v>54844.916666666664</v>
      </c>
      <c r="U35" s="22">
        <v>0</v>
      </c>
      <c r="V35" s="3">
        <v>0</v>
      </c>
      <c r="W35" s="23"/>
      <c r="X35" s="3">
        <v>1318.3894230769231</v>
      </c>
      <c r="Y35" s="3">
        <v>0</v>
      </c>
      <c r="Z35" s="24">
        <v>137.11250000000001</v>
      </c>
      <c r="AA35">
        <v>75</v>
      </c>
      <c r="AC35" s="3">
        <v>0</v>
      </c>
      <c r="AD35" s="3">
        <v>4167</v>
      </c>
      <c r="AE35" s="3">
        <v>60542.418589743589</v>
      </c>
      <c r="AF35" s="3">
        <v>4154.166666666667</v>
      </c>
      <c r="AH35" s="3">
        <v>64696.585256410253</v>
      </c>
      <c r="AK35" s="3">
        <v>4428.6782206037651</v>
      </c>
      <c r="AL35" t="s">
        <v>227</v>
      </c>
      <c r="AM35" t="s">
        <v>226</v>
      </c>
      <c r="AN35" s="25">
        <v>0.05</v>
      </c>
      <c r="AO35" s="26">
        <v>69125.263477014014</v>
      </c>
      <c r="AP35" s="27">
        <v>3456.2631738507007</v>
      </c>
      <c r="AQ35" s="3">
        <v>29700</v>
      </c>
      <c r="AR35" s="26">
        <v>1485</v>
      </c>
      <c r="AS35" s="26">
        <v>103766.52665086472</v>
      </c>
      <c r="AT35" s="26">
        <v>98825.263477014014</v>
      </c>
      <c r="AU35" t="s">
        <v>208</v>
      </c>
      <c r="AV35" t="s">
        <v>208</v>
      </c>
      <c r="AW35" t="s">
        <v>210</v>
      </c>
      <c r="AX35" t="s">
        <v>314</v>
      </c>
      <c r="AY35" t="s">
        <v>212</v>
      </c>
      <c r="AZ35">
        <v>125.569</v>
      </c>
      <c r="BA35" s="3">
        <v>826.37057435246527</v>
      </c>
      <c r="BB35" s="26">
        <v>98825.263477014014</v>
      </c>
      <c r="BC35" s="26">
        <v>4941.2631738507043</v>
      </c>
      <c r="BE35" t="s">
        <v>122</v>
      </c>
      <c r="BF35">
        <v>1</v>
      </c>
      <c r="BH35" t="s">
        <v>315</v>
      </c>
      <c r="BJ35" t="s">
        <v>189</v>
      </c>
      <c r="BO35" t="s">
        <v>190</v>
      </c>
      <c r="BP35" t="s">
        <v>214</v>
      </c>
      <c r="BQ35" t="s">
        <v>316</v>
      </c>
      <c r="CX35" t="s">
        <v>177</v>
      </c>
      <c r="CY35" s="29" t="s">
        <v>5360</v>
      </c>
      <c r="CZ35" s="29">
        <v>60009</v>
      </c>
      <c r="DA35" s="29" t="str">
        <f t="shared" si="3"/>
        <v>30001417</v>
      </c>
      <c r="DB35" s="29" t="str">
        <f t="shared" si="4"/>
        <v>W0005293</v>
      </c>
      <c r="DC35" s="29" t="s">
        <v>193</v>
      </c>
      <c r="DD35" s="30">
        <f>SUM(T35,V35:W35,Z35:AD35)</f>
        <v>59224.029166666667</v>
      </c>
      <c r="DE35" s="30">
        <f>SUM(AI35:AK35)</f>
        <v>4428.6782206037651</v>
      </c>
      <c r="DF35" s="31">
        <f>AF35</f>
        <v>4154.166666666667</v>
      </c>
      <c r="DG35" s="32">
        <f>AQ35</f>
        <v>29700</v>
      </c>
      <c r="DH35" s="30">
        <f>SUM(X35:Y35)</f>
        <v>1318.3894230769231</v>
      </c>
      <c r="DI35" s="30">
        <f>SUM(AP35,AR35)</f>
        <v>4941.2631738507007</v>
      </c>
      <c r="DJ35" s="26">
        <f>SUM(DD35:DI35)-AS35</f>
        <v>0</v>
      </c>
    </row>
    <row r="36" spans="4:114" x14ac:dyDescent="0.25">
      <c r="D36" t="s">
        <v>109</v>
      </c>
      <c r="F36" t="s">
        <v>317</v>
      </c>
      <c r="G36" t="s">
        <v>318</v>
      </c>
      <c r="H36" t="s">
        <v>319</v>
      </c>
      <c r="I36" s="1">
        <v>43262</v>
      </c>
      <c r="K36" t="s">
        <v>131</v>
      </c>
      <c r="L36">
        <v>14</v>
      </c>
      <c r="M36" t="s">
        <v>114</v>
      </c>
      <c r="N36" t="s">
        <v>115</v>
      </c>
      <c r="O36" t="s">
        <v>116</v>
      </c>
      <c r="P36" t="s">
        <v>117</v>
      </c>
      <c r="Q36" t="s">
        <v>118</v>
      </c>
      <c r="R36">
        <v>31</v>
      </c>
      <c r="S36" s="3">
        <v>556393</v>
      </c>
      <c r="T36" s="3">
        <v>97732.166666666672</v>
      </c>
      <c r="U36" s="22">
        <v>0</v>
      </c>
      <c r="V36" s="3">
        <v>0</v>
      </c>
      <c r="W36" s="23"/>
      <c r="X36" s="3">
        <v>2229.1386217948721</v>
      </c>
      <c r="Y36" s="3">
        <v>0</v>
      </c>
      <c r="Z36" s="24">
        <v>231.83041666666668</v>
      </c>
      <c r="AA36">
        <v>75</v>
      </c>
      <c r="AC36" s="3">
        <v>0</v>
      </c>
      <c r="AD36" s="3">
        <v>4167</v>
      </c>
      <c r="AE36" s="3">
        <v>104435.13570512821</v>
      </c>
      <c r="AF36" s="3">
        <v>5687.5</v>
      </c>
      <c r="AH36" s="3">
        <v>110122.63570512821</v>
      </c>
      <c r="AK36" s="3">
        <v>5813.1491241962494</v>
      </c>
      <c r="AL36" t="s">
        <v>320</v>
      </c>
      <c r="AM36" t="s">
        <v>321</v>
      </c>
      <c r="AN36" s="25">
        <v>8.5000000000000006E-2</v>
      </c>
      <c r="AO36" s="26">
        <v>115935.78482932446</v>
      </c>
      <c r="AP36" s="27">
        <v>9854.54171049258</v>
      </c>
      <c r="AQ36" s="3">
        <v>29700</v>
      </c>
      <c r="AR36" s="26">
        <v>2524.5</v>
      </c>
      <c r="AS36" s="26">
        <v>158014.82653981703</v>
      </c>
      <c r="AT36" s="26">
        <v>145635.78482932446</v>
      </c>
      <c r="AU36" t="s">
        <v>170</v>
      </c>
      <c r="AV36" t="s">
        <v>170</v>
      </c>
      <c r="AW36" t="s">
        <v>171</v>
      </c>
      <c r="AX36">
        <v>90349</v>
      </c>
      <c r="AY36" t="s">
        <v>172</v>
      </c>
      <c r="AZ36">
        <v>94.088300000000004</v>
      </c>
      <c r="BA36" s="3">
        <v>1679.4311996264894</v>
      </c>
      <c r="BB36" s="26">
        <v>145635.78482932446</v>
      </c>
      <c r="BC36" s="26">
        <v>12379.041710492573</v>
      </c>
      <c r="BE36" t="s">
        <v>122</v>
      </c>
      <c r="BF36">
        <v>1</v>
      </c>
      <c r="BH36" t="s">
        <v>173</v>
      </c>
      <c r="BJ36" t="s">
        <v>124</v>
      </c>
      <c r="BO36" t="s">
        <v>322</v>
      </c>
      <c r="BP36" t="s">
        <v>170</v>
      </c>
      <c r="BQ36" t="s">
        <v>296</v>
      </c>
      <c r="CX36" t="s">
        <v>177</v>
      </c>
      <c r="CY36" s="29" t="s">
        <v>5358</v>
      </c>
      <c r="CZ36" s="29">
        <v>60002</v>
      </c>
      <c r="DA36" s="29" t="str">
        <f t="shared" si="3"/>
        <v>30001390</v>
      </c>
      <c r="DB36" s="29" t="str">
        <f t="shared" si="4"/>
        <v>W0005294</v>
      </c>
      <c r="DC36" s="29" t="s">
        <v>279</v>
      </c>
      <c r="DD36" s="30">
        <f>SUM(T36,V36:W36,Z36:AD36)</f>
        <v>102205.99708333334</v>
      </c>
      <c r="DE36" s="30">
        <f>SUM(AI36:AK36)</f>
        <v>5813.1491241962494</v>
      </c>
      <c r="DF36" s="31">
        <f>AF36</f>
        <v>5687.5</v>
      </c>
      <c r="DG36" s="32">
        <f>AQ36</f>
        <v>29700</v>
      </c>
      <c r="DH36" s="30">
        <f>SUM(X36:Y36)</f>
        <v>2229.1386217948721</v>
      </c>
      <c r="DI36" s="30">
        <f>SUM(AP36,AR36)</f>
        <v>12379.04171049258</v>
      </c>
      <c r="DJ36" s="26">
        <f>SUM(DD36:DI36)-AS36</f>
        <v>0</v>
      </c>
    </row>
    <row r="37" spans="4:114" x14ac:dyDescent="0.25">
      <c r="D37" t="s">
        <v>109</v>
      </c>
      <c r="F37" t="s">
        <v>323</v>
      </c>
      <c r="G37" t="s">
        <v>324</v>
      </c>
      <c r="H37" t="s">
        <v>325</v>
      </c>
      <c r="I37" s="1">
        <v>43305</v>
      </c>
      <c r="K37" t="s">
        <v>156</v>
      </c>
      <c r="L37">
        <v>16</v>
      </c>
      <c r="M37" t="s">
        <v>182</v>
      </c>
      <c r="N37" t="s">
        <v>183</v>
      </c>
      <c r="O37" t="s">
        <v>116</v>
      </c>
      <c r="P37" t="s">
        <v>117</v>
      </c>
      <c r="Q37" t="s">
        <v>118</v>
      </c>
      <c r="R37">
        <v>31</v>
      </c>
      <c r="S37" s="3">
        <v>533465</v>
      </c>
      <c r="T37" s="3">
        <v>93910.75</v>
      </c>
      <c r="U37" s="22">
        <v>0</v>
      </c>
      <c r="V37" s="3">
        <v>0</v>
      </c>
      <c r="W37" s="23"/>
      <c r="X37" s="3">
        <v>2137.2796474358975</v>
      </c>
      <c r="Y37" s="3">
        <v>0</v>
      </c>
      <c r="Z37" s="24">
        <v>222.27708333333334</v>
      </c>
      <c r="AA37">
        <v>75</v>
      </c>
      <c r="AB37" s="3">
        <v>18566</v>
      </c>
      <c r="AC37" s="3">
        <v>0</v>
      </c>
      <c r="AD37" s="3">
        <v>4167</v>
      </c>
      <c r="AE37" s="3">
        <v>119078.30673076923</v>
      </c>
      <c r="AF37" s="3">
        <v>4154.166666666667</v>
      </c>
      <c r="AH37" s="3">
        <v>123232.4733974359</v>
      </c>
      <c r="AK37" s="3">
        <v>0</v>
      </c>
      <c r="AL37" t="s">
        <v>119</v>
      </c>
      <c r="AN37" s="25">
        <v>0.05</v>
      </c>
      <c r="AO37" s="26">
        <v>123232.4733974359</v>
      </c>
      <c r="AP37" s="27">
        <v>6161.6236698717948</v>
      </c>
      <c r="AQ37" s="3">
        <v>29700</v>
      </c>
      <c r="AR37" s="26">
        <v>1485</v>
      </c>
      <c r="AS37" s="26">
        <v>160579.09706730768</v>
      </c>
      <c r="AT37" s="26">
        <v>152932.47339743591</v>
      </c>
      <c r="AU37" t="s">
        <v>262</v>
      </c>
      <c r="AV37" t="s">
        <v>262</v>
      </c>
      <c r="AW37" t="s">
        <v>263</v>
      </c>
      <c r="AX37">
        <v>5220</v>
      </c>
      <c r="AY37" t="s">
        <v>264</v>
      </c>
      <c r="AZ37">
        <v>65.109899999999996</v>
      </c>
      <c r="BA37" s="3">
        <v>2466.2777406708915</v>
      </c>
      <c r="BB37" s="26">
        <v>152932.47339743591</v>
      </c>
      <c r="BC37" s="26">
        <v>7646.6236698717694</v>
      </c>
      <c r="BE37" t="s">
        <v>122</v>
      </c>
      <c r="BF37">
        <v>1</v>
      </c>
      <c r="BH37" t="s">
        <v>265</v>
      </c>
      <c r="BJ37" t="s">
        <v>189</v>
      </c>
      <c r="BO37" t="s">
        <v>197</v>
      </c>
      <c r="BP37" t="s">
        <v>262</v>
      </c>
      <c r="BQ37" t="s">
        <v>326</v>
      </c>
      <c r="CX37" t="s">
        <v>177</v>
      </c>
      <c r="CY37" s="29" t="s">
        <v>5361</v>
      </c>
      <c r="CZ37" s="29">
        <v>60014</v>
      </c>
      <c r="DA37" s="29" t="str">
        <f t="shared" si="3"/>
        <v>30001416</v>
      </c>
      <c r="DB37" s="29" t="str">
        <f t="shared" si="4"/>
        <v>W0005124</v>
      </c>
      <c r="DC37" s="29" t="s">
        <v>193</v>
      </c>
      <c r="DD37" s="30">
        <f>SUM(T37,V37:W37,Z37:AD37)</f>
        <v>116941.02708333333</v>
      </c>
      <c r="DE37" s="30">
        <f>SUM(AI37:AK37)</f>
        <v>0</v>
      </c>
      <c r="DF37" s="31">
        <f>AF37</f>
        <v>4154.166666666667</v>
      </c>
      <c r="DG37" s="32">
        <f>AQ37</f>
        <v>29700</v>
      </c>
      <c r="DH37" s="30">
        <f>SUM(X37:Y37)</f>
        <v>2137.2796474358975</v>
      </c>
      <c r="DI37" s="30">
        <f>SUM(AP37,AR37)</f>
        <v>7646.6236698717948</v>
      </c>
      <c r="DJ37" s="26">
        <f>SUM(DD37:DI37)-AS37</f>
        <v>0</v>
      </c>
    </row>
    <row r="38" spans="4:114" x14ac:dyDescent="0.25">
      <c r="D38" t="s">
        <v>109</v>
      </c>
      <c r="F38" t="s">
        <v>327</v>
      </c>
      <c r="G38" t="s">
        <v>328</v>
      </c>
      <c r="H38" t="s">
        <v>329</v>
      </c>
      <c r="I38" s="1">
        <v>43325</v>
      </c>
      <c r="K38" t="s">
        <v>131</v>
      </c>
      <c r="L38">
        <v>14</v>
      </c>
      <c r="M38" t="s">
        <v>114</v>
      </c>
      <c r="N38" t="s">
        <v>115</v>
      </c>
      <c r="O38" t="s">
        <v>116</v>
      </c>
      <c r="P38" t="s">
        <v>117</v>
      </c>
      <c r="Q38" t="s">
        <v>118</v>
      </c>
      <c r="R38">
        <v>31</v>
      </c>
      <c r="S38" s="3">
        <v>590149</v>
      </c>
      <c r="T38" s="3">
        <v>103358.08333333333</v>
      </c>
      <c r="U38" s="22">
        <v>0</v>
      </c>
      <c r="V38" s="3">
        <v>0</v>
      </c>
      <c r="W38" s="23"/>
      <c r="X38" s="3">
        <v>2364.3790064102564</v>
      </c>
      <c r="Y38" s="3">
        <v>1366.0856481481483</v>
      </c>
      <c r="Z38" s="24">
        <v>245.89541666666668</v>
      </c>
      <c r="AA38">
        <v>75</v>
      </c>
      <c r="AC38" s="3">
        <v>0</v>
      </c>
      <c r="AD38" s="3">
        <v>4167</v>
      </c>
      <c r="AE38" s="3">
        <v>111576.44340455839</v>
      </c>
      <c r="AF38" s="3">
        <v>5687.5</v>
      </c>
      <c r="AH38" s="3">
        <v>117263.94340455839</v>
      </c>
      <c r="AK38" s="3">
        <v>7264.8</v>
      </c>
      <c r="AL38" t="s">
        <v>274</v>
      </c>
      <c r="AM38" t="s">
        <v>275</v>
      </c>
      <c r="AN38" s="25">
        <v>8.5000000000000006E-2</v>
      </c>
      <c r="AO38" s="26">
        <v>124528.74340455839</v>
      </c>
      <c r="AP38" s="27">
        <v>10584.943189387464</v>
      </c>
      <c r="AQ38" s="3">
        <v>29700</v>
      </c>
      <c r="AR38" s="26">
        <v>2524.5</v>
      </c>
      <c r="AS38" s="26">
        <v>167338.18659394587</v>
      </c>
      <c r="AT38" s="26">
        <v>154228.74340455839</v>
      </c>
      <c r="AU38" t="s">
        <v>170</v>
      </c>
      <c r="AV38" t="s">
        <v>170</v>
      </c>
      <c r="AW38" t="s">
        <v>171</v>
      </c>
      <c r="AX38">
        <v>35072</v>
      </c>
      <c r="AY38" t="s">
        <v>172</v>
      </c>
      <c r="AZ38">
        <v>94.088300000000004</v>
      </c>
      <c r="BA38" s="3">
        <v>1778.5227982006886</v>
      </c>
      <c r="BB38" s="26">
        <v>154228.74340455839</v>
      </c>
      <c r="BC38" s="26">
        <v>13109.443189387472</v>
      </c>
      <c r="BE38" t="s">
        <v>122</v>
      </c>
      <c r="BF38">
        <v>1</v>
      </c>
      <c r="BH38" t="s">
        <v>173</v>
      </c>
      <c r="BJ38" t="s">
        <v>276</v>
      </c>
      <c r="BO38" t="s">
        <v>277</v>
      </c>
      <c r="BP38" t="s">
        <v>235</v>
      </c>
      <c r="BQ38" t="s">
        <v>330</v>
      </c>
      <c r="CX38" t="s">
        <v>177</v>
      </c>
      <c r="CY38" s="29" t="s">
        <v>5358</v>
      </c>
      <c r="CZ38" s="29">
        <v>60002</v>
      </c>
      <c r="DA38" s="29" t="str">
        <f t="shared" si="3"/>
        <v>30001390</v>
      </c>
      <c r="DB38" s="29" t="str">
        <f t="shared" si="4"/>
        <v>W0004083</v>
      </c>
      <c r="DC38" s="29" t="s">
        <v>279</v>
      </c>
      <c r="DD38" s="30">
        <f>SUM(T38,V38:W38,Z38:AD38)</f>
        <v>107845.97874999999</v>
      </c>
      <c r="DE38" s="30">
        <f>SUM(AI38:AK38)</f>
        <v>7264.8</v>
      </c>
      <c r="DF38" s="31">
        <f>AF38</f>
        <v>5687.5</v>
      </c>
      <c r="DG38" s="32">
        <f>AQ38</f>
        <v>29700</v>
      </c>
      <c r="DH38" s="30">
        <f>SUM(X38:Y38)</f>
        <v>3730.4646545584046</v>
      </c>
      <c r="DI38" s="30">
        <f>SUM(AP38,AR38)</f>
        <v>13109.443189387464</v>
      </c>
      <c r="DJ38" s="26">
        <f>SUM(DD38:DI38)-AS38</f>
        <v>0</v>
      </c>
    </row>
    <row r="39" spans="4:114" x14ac:dyDescent="0.25">
      <c r="D39" t="s">
        <v>109</v>
      </c>
      <c r="F39" t="s">
        <v>331</v>
      </c>
      <c r="G39" t="s">
        <v>332</v>
      </c>
      <c r="H39" t="s">
        <v>333</v>
      </c>
      <c r="I39" s="1">
        <v>43353</v>
      </c>
      <c r="K39" t="s">
        <v>224</v>
      </c>
      <c r="L39">
        <v>12</v>
      </c>
      <c r="M39" t="s">
        <v>132</v>
      </c>
      <c r="N39" t="s">
        <v>133</v>
      </c>
      <c r="O39" t="s">
        <v>116</v>
      </c>
      <c r="P39" t="s">
        <v>117</v>
      </c>
      <c r="Q39" t="s">
        <v>118</v>
      </c>
      <c r="R39">
        <v>31</v>
      </c>
      <c r="S39" s="3">
        <v>366730</v>
      </c>
      <c r="T39" s="3">
        <v>61121.666666666664</v>
      </c>
      <c r="U39" s="22">
        <v>0</v>
      </c>
      <c r="V39" s="3">
        <v>0</v>
      </c>
      <c r="W39" s="23"/>
      <c r="X39" s="3">
        <v>1469.2708333333333</v>
      </c>
      <c r="Y39" s="3">
        <v>0</v>
      </c>
      <c r="Z39" s="24">
        <v>152.80416666666667</v>
      </c>
      <c r="AA39">
        <v>75</v>
      </c>
      <c r="AC39" s="3">
        <v>0</v>
      </c>
      <c r="AD39" s="3">
        <v>4167</v>
      </c>
      <c r="AE39" s="3">
        <v>66985.741666666669</v>
      </c>
      <c r="AF39" s="3">
        <v>12402.5</v>
      </c>
      <c r="AH39" s="3">
        <v>79388.241666666669</v>
      </c>
      <c r="AK39" s="3">
        <v>0</v>
      </c>
      <c r="AL39" t="s">
        <v>119</v>
      </c>
      <c r="AN39" s="25">
        <v>0.05</v>
      </c>
      <c r="AO39" s="26">
        <v>79388.241666666669</v>
      </c>
      <c r="AP39" s="27">
        <v>3969.4120833333336</v>
      </c>
      <c r="AQ39" s="3">
        <v>29700</v>
      </c>
      <c r="AR39" s="26">
        <v>1485</v>
      </c>
      <c r="AS39" s="26">
        <v>114542.65375</v>
      </c>
      <c r="AT39" s="26">
        <v>109088.24166666667</v>
      </c>
      <c r="AU39" t="s">
        <v>261</v>
      </c>
      <c r="AV39" t="s">
        <v>262</v>
      </c>
      <c r="AW39" t="s">
        <v>263</v>
      </c>
      <c r="AX39">
        <v>6007</v>
      </c>
      <c r="AY39" t="s">
        <v>264</v>
      </c>
      <c r="AZ39">
        <v>65.109899999999996</v>
      </c>
      <c r="BA39" s="3">
        <v>1759.2202376289936</v>
      </c>
      <c r="BB39" s="26">
        <v>109088.24166666667</v>
      </c>
      <c r="BC39" s="26">
        <v>5454.4120833333291</v>
      </c>
      <c r="BE39" t="s">
        <v>122</v>
      </c>
      <c r="BF39">
        <v>1</v>
      </c>
      <c r="BH39" t="s">
        <v>265</v>
      </c>
      <c r="BJ39" t="s">
        <v>174</v>
      </c>
      <c r="BO39" t="s">
        <v>175</v>
      </c>
      <c r="BP39" t="s">
        <v>176</v>
      </c>
      <c r="BQ39" t="s">
        <v>176</v>
      </c>
      <c r="CX39" t="s">
        <v>177</v>
      </c>
      <c r="CY39" s="29" t="s">
        <v>5361</v>
      </c>
      <c r="CZ39" s="29">
        <v>60014</v>
      </c>
      <c r="DA39" s="29" t="str">
        <f t="shared" si="3"/>
        <v>30001416</v>
      </c>
      <c r="DB39" s="29" t="str">
        <f t="shared" si="4"/>
        <v>W0004084</v>
      </c>
      <c r="DC39" s="29" t="s">
        <v>178</v>
      </c>
      <c r="DD39" s="30">
        <f>SUM(T39,V39:W39,Z39:AD39)</f>
        <v>65516.470833333333</v>
      </c>
      <c r="DE39" s="30">
        <f>SUM(AI39:AK39)</f>
        <v>0</v>
      </c>
      <c r="DF39" s="31">
        <f>AF39</f>
        <v>12402.5</v>
      </c>
      <c r="DG39" s="32">
        <f>AQ39</f>
        <v>29700</v>
      </c>
      <c r="DH39" s="30">
        <f>SUM(X39:Y39)</f>
        <v>1469.2708333333333</v>
      </c>
      <c r="DI39" s="30">
        <f>SUM(AP39,AR39)</f>
        <v>5454.4120833333336</v>
      </c>
      <c r="DJ39" s="26">
        <f>SUM(DD39:DI39)-AS39</f>
        <v>0</v>
      </c>
    </row>
    <row r="40" spans="4:114" x14ac:dyDescent="0.25">
      <c r="D40" t="s">
        <v>109</v>
      </c>
      <c r="F40" t="s">
        <v>334</v>
      </c>
      <c r="G40" t="s">
        <v>335</v>
      </c>
      <c r="H40" t="s">
        <v>336</v>
      </c>
      <c r="I40" s="1">
        <v>43381</v>
      </c>
      <c r="K40" t="s">
        <v>219</v>
      </c>
      <c r="L40">
        <v>13</v>
      </c>
      <c r="M40" t="s">
        <v>132</v>
      </c>
      <c r="N40" t="s">
        <v>133</v>
      </c>
      <c r="O40" t="s">
        <v>116</v>
      </c>
      <c r="P40" t="s">
        <v>117</v>
      </c>
      <c r="Q40" t="s">
        <v>118</v>
      </c>
      <c r="R40">
        <v>31</v>
      </c>
      <c r="S40" s="3">
        <v>496980</v>
      </c>
      <c r="T40" s="3">
        <v>87830</v>
      </c>
      <c r="U40" s="22">
        <v>0</v>
      </c>
      <c r="V40" s="3">
        <v>0</v>
      </c>
      <c r="W40" s="23"/>
      <c r="X40" s="3">
        <v>1991.1057692307693</v>
      </c>
      <c r="Y40" s="3">
        <v>1150.4166666666667</v>
      </c>
      <c r="Z40" s="24">
        <v>207.07500000000002</v>
      </c>
      <c r="AA40">
        <v>75</v>
      </c>
      <c r="AC40" s="3">
        <v>0</v>
      </c>
      <c r="AD40" s="3">
        <v>4167</v>
      </c>
      <c r="AE40" s="3">
        <v>95420.597435897434</v>
      </c>
      <c r="AF40" s="3">
        <v>12402.5</v>
      </c>
      <c r="AH40" s="3">
        <v>107823.09743589743</v>
      </c>
      <c r="AK40" s="3">
        <v>0</v>
      </c>
      <c r="AL40" t="s">
        <v>119</v>
      </c>
      <c r="AN40" s="25">
        <v>0.05</v>
      </c>
      <c r="AO40" s="26">
        <v>107823.09743589743</v>
      </c>
      <c r="AP40" s="27">
        <v>5391.1548717948717</v>
      </c>
      <c r="AQ40" s="3">
        <v>29700</v>
      </c>
      <c r="AR40" s="26">
        <v>1485</v>
      </c>
      <c r="AS40" s="26">
        <v>144399.25230769231</v>
      </c>
      <c r="AT40" s="26">
        <v>137523.09743589745</v>
      </c>
      <c r="AU40" t="s">
        <v>170</v>
      </c>
      <c r="AV40" t="s">
        <v>170</v>
      </c>
      <c r="AW40" t="s">
        <v>171</v>
      </c>
      <c r="AX40">
        <v>90342</v>
      </c>
      <c r="AY40" t="s">
        <v>172</v>
      </c>
      <c r="AZ40">
        <v>94.088300000000004</v>
      </c>
      <c r="BA40" s="3">
        <v>1534.720600836579</v>
      </c>
      <c r="BB40" s="26">
        <v>137523.09743589745</v>
      </c>
      <c r="BC40" s="26">
        <v>6876.1548717948608</v>
      </c>
      <c r="BE40" t="s">
        <v>122</v>
      </c>
      <c r="BF40">
        <v>1</v>
      </c>
      <c r="BH40" t="s">
        <v>173</v>
      </c>
      <c r="BJ40" t="s">
        <v>337</v>
      </c>
      <c r="BO40" t="s">
        <v>338</v>
      </c>
      <c r="BP40" t="s">
        <v>176</v>
      </c>
      <c r="BQ40" t="s">
        <v>176</v>
      </c>
      <c r="CX40" t="s">
        <v>177</v>
      </c>
      <c r="CY40" s="29" t="s">
        <v>5358</v>
      </c>
      <c r="CZ40" s="29">
        <v>60002</v>
      </c>
      <c r="DA40" s="29" t="str">
        <f t="shared" si="3"/>
        <v>30001390</v>
      </c>
      <c r="DB40" s="29" t="str">
        <f t="shared" si="4"/>
        <v>W0004929</v>
      </c>
      <c r="DC40" s="29" t="s">
        <v>178</v>
      </c>
      <c r="DD40" s="30">
        <f>SUM(T40,V40:W40,Z40:AD40)</f>
        <v>92279.074999999997</v>
      </c>
      <c r="DE40" s="30">
        <f>SUM(AI40:AK40)</f>
        <v>0</v>
      </c>
      <c r="DF40" s="31">
        <f>AF40</f>
        <v>12402.5</v>
      </c>
      <c r="DG40" s="32">
        <f>AQ40</f>
        <v>29700</v>
      </c>
      <c r="DH40" s="30">
        <f>SUM(X40:Y40)</f>
        <v>3141.522435897436</v>
      </c>
      <c r="DI40" s="30">
        <f>SUM(AP40,AR40)</f>
        <v>6876.1548717948717</v>
      </c>
      <c r="DJ40" s="26">
        <f>SUM(DD40:DI40)-AS40</f>
        <v>0</v>
      </c>
    </row>
    <row r="41" spans="4:114" x14ac:dyDescent="0.25">
      <c r="D41" t="s">
        <v>109</v>
      </c>
      <c r="F41" t="s">
        <v>339</v>
      </c>
      <c r="G41" t="s">
        <v>340</v>
      </c>
      <c r="H41" t="s">
        <v>341</v>
      </c>
      <c r="I41" s="1">
        <v>43395</v>
      </c>
      <c r="K41" t="s">
        <v>207</v>
      </c>
      <c r="L41">
        <v>11</v>
      </c>
      <c r="M41" t="s">
        <v>182</v>
      </c>
      <c r="N41" t="s">
        <v>183</v>
      </c>
      <c r="O41" t="s">
        <v>116</v>
      </c>
      <c r="P41" t="s">
        <v>117</v>
      </c>
      <c r="Q41" t="s">
        <v>118</v>
      </c>
      <c r="R41">
        <v>31</v>
      </c>
      <c r="S41" s="3">
        <v>325131</v>
      </c>
      <c r="T41" s="3">
        <v>59188.5</v>
      </c>
      <c r="U41" s="22">
        <v>0</v>
      </c>
      <c r="V41" s="3">
        <v>0</v>
      </c>
      <c r="W41" s="23"/>
      <c r="X41" s="3">
        <v>1302.6081730769231</v>
      </c>
      <c r="Y41" s="3">
        <v>0</v>
      </c>
      <c r="Z41" s="24">
        <v>135.47125</v>
      </c>
      <c r="AA41">
        <v>75</v>
      </c>
      <c r="AC41" s="3">
        <v>0</v>
      </c>
      <c r="AD41" s="3">
        <v>4167</v>
      </c>
      <c r="AE41" s="3">
        <v>64868.579423076924</v>
      </c>
      <c r="AF41" s="3">
        <v>4154.166666666667</v>
      </c>
      <c r="AH41" s="3">
        <v>69022.746089743596</v>
      </c>
      <c r="AK41" s="3">
        <v>0</v>
      </c>
      <c r="AL41" t="s">
        <v>119</v>
      </c>
      <c r="AN41" s="25">
        <v>0.05</v>
      </c>
      <c r="AO41" s="26">
        <v>69022.746089743596</v>
      </c>
      <c r="AP41" s="27">
        <v>3451.1373044871798</v>
      </c>
      <c r="AQ41" s="3">
        <v>29700</v>
      </c>
      <c r="AR41" s="26">
        <v>1485</v>
      </c>
      <c r="AS41" s="26">
        <v>103658.88339423077</v>
      </c>
      <c r="AT41" s="26">
        <v>98722.746089743596</v>
      </c>
      <c r="AU41" t="s">
        <v>170</v>
      </c>
      <c r="AV41" t="s">
        <v>170</v>
      </c>
      <c r="AW41" t="s">
        <v>171</v>
      </c>
      <c r="AX41">
        <v>35070</v>
      </c>
      <c r="AY41" t="s">
        <v>172</v>
      </c>
      <c r="AZ41">
        <v>94.088300000000004</v>
      </c>
      <c r="BA41" s="3">
        <v>1101.7191658711101</v>
      </c>
      <c r="BB41" s="26">
        <v>98722.746089743596</v>
      </c>
      <c r="BC41" s="26">
        <v>4936.1373044871725</v>
      </c>
      <c r="BE41" t="s">
        <v>122</v>
      </c>
      <c r="BF41">
        <v>1</v>
      </c>
      <c r="BH41" t="s">
        <v>173</v>
      </c>
      <c r="BJ41" t="s">
        <v>189</v>
      </c>
      <c r="BO41" t="s">
        <v>248</v>
      </c>
      <c r="BP41" t="s">
        <v>198</v>
      </c>
      <c r="BQ41" t="s">
        <v>249</v>
      </c>
      <c r="CX41" t="s">
        <v>177</v>
      </c>
      <c r="CY41" s="29" t="s">
        <v>5358</v>
      </c>
      <c r="CZ41" s="29">
        <v>60002</v>
      </c>
      <c r="DA41" s="29" t="str">
        <f t="shared" si="3"/>
        <v>30001390</v>
      </c>
      <c r="DB41" s="29" t="str">
        <f t="shared" si="4"/>
        <v>W0004930</v>
      </c>
      <c r="DC41" s="29" t="s">
        <v>193</v>
      </c>
      <c r="DD41" s="30">
        <f>SUM(T41,V41:W41,Z41:AD41)</f>
        <v>63565.971250000002</v>
      </c>
      <c r="DE41" s="30">
        <f>SUM(AI41:AK41)</f>
        <v>0</v>
      </c>
      <c r="DF41" s="31">
        <f>AF41</f>
        <v>4154.166666666667</v>
      </c>
      <c r="DG41" s="32">
        <f>AQ41</f>
        <v>29700</v>
      </c>
      <c r="DH41" s="30">
        <f>SUM(X41:Y41)</f>
        <v>1302.6081730769231</v>
      </c>
      <c r="DI41" s="30">
        <f>SUM(AP41,AR41)</f>
        <v>4936.1373044871798</v>
      </c>
      <c r="DJ41" s="26">
        <f>SUM(DD41:DI41)-AS41</f>
        <v>0</v>
      </c>
    </row>
    <row r="42" spans="4:114" x14ac:dyDescent="0.25">
      <c r="D42" t="s">
        <v>109</v>
      </c>
      <c r="F42" t="s">
        <v>342</v>
      </c>
      <c r="G42" t="s">
        <v>343</v>
      </c>
      <c r="H42" t="s">
        <v>344</v>
      </c>
      <c r="I42" s="1">
        <v>43437</v>
      </c>
      <c r="K42" t="s">
        <v>156</v>
      </c>
      <c r="L42">
        <v>16</v>
      </c>
      <c r="M42" t="s">
        <v>114</v>
      </c>
      <c r="N42" t="s">
        <v>115</v>
      </c>
      <c r="O42" t="s">
        <v>116</v>
      </c>
      <c r="P42" t="s">
        <v>117</v>
      </c>
      <c r="Q42" t="s">
        <v>118</v>
      </c>
      <c r="R42">
        <v>31</v>
      </c>
      <c r="S42" s="3">
        <v>780700</v>
      </c>
      <c r="T42" s="3">
        <v>135116.66666666666</v>
      </c>
      <c r="U42" s="22">
        <v>0</v>
      </c>
      <c r="V42" s="3">
        <v>0</v>
      </c>
      <c r="W42" s="23"/>
      <c r="X42" s="3">
        <v>3127.8044871794868</v>
      </c>
      <c r="Y42" s="3">
        <v>0</v>
      </c>
      <c r="Z42" s="24">
        <v>325.29166666666669</v>
      </c>
      <c r="AA42">
        <v>75</v>
      </c>
      <c r="AC42" s="3">
        <v>0</v>
      </c>
      <c r="AD42" s="3">
        <v>4167</v>
      </c>
      <c r="AE42" s="3">
        <v>142811.76282051281</v>
      </c>
      <c r="AF42" s="3">
        <v>5687.5</v>
      </c>
      <c r="AH42" s="3">
        <v>148499.26282051281</v>
      </c>
      <c r="AK42" s="3">
        <v>5813.1491241962494</v>
      </c>
      <c r="AL42" t="s">
        <v>320</v>
      </c>
      <c r="AM42" t="s">
        <v>321</v>
      </c>
      <c r="AN42" s="25">
        <v>8.5000000000000006E-2</v>
      </c>
      <c r="AO42" s="26">
        <v>154312.41194470905</v>
      </c>
      <c r="AP42" s="27">
        <v>13116.55501530027</v>
      </c>
      <c r="AQ42" s="3">
        <v>29700</v>
      </c>
      <c r="AR42" s="26">
        <v>2524.5</v>
      </c>
      <c r="AS42" s="26">
        <v>199653.4669600093</v>
      </c>
      <c r="AT42" s="26">
        <v>184012.41194470905</v>
      </c>
      <c r="AU42" t="s">
        <v>170</v>
      </c>
      <c r="AV42" t="s">
        <v>170</v>
      </c>
      <c r="AW42" t="s">
        <v>171</v>
      </c>
      <c r="AX42">
        <v>90349</v>
      </c>
      <c r="AY42" t="s">
        <v>172</v>
      </c>
      <c r="AZ42">
        <v>94.088300000000004</v>
      </c>
      <c r="BA42" s="3">
        <v>2121.9797462597294</v>
      </c>
      <c r="BB42" s="26">
        <v>184012.41194470905</v>
      </c>
      <c r="BC42" s="26">
        <v>15641.055015300255</v>
      </c>
      <c r="BE42" t="s">
        <v>122</v>
      </c>
      <c r="BF42">
        <v>1</v>
      </c>
      <c r="BH42" t="s">
        <v>173</v>
      </c>
      <c r="BJ42" t="s">
        <v>124</v>
      </c>
      <c r="BO42" t="s">
        <v>322</v>
      </c>
      <c r="BP42" t="s">
        <v>170</v>
      </c>
      <c r="BQ42" t="s">
        <v>296</v>
      </c>
      <c r="CX42" t="s">
        <v>177</v>
      </c>
      <c r="CY42" s="29" t="s">
        <v>5358</v>
      </c>
      <c r="CZ42" s="29">
        <v>60002</v>
      </c>
      <c r="DA42" s="29" t="str">
        <f t="shared" si="3"/>
        <v>30001390</v>
      </c>
      <c r="DB42" s="29" t="str">
        <f t="shared" si="4"/>
        <v>W0004085</v>
      </c>
      <c r="DC42" s="29" t="s">
        <v>279</v>
      </c>
      <c r="DD42" s="30">
        <f>SUM(T42,V42:W42,Z42:AD42)</f>
        <v>139683.95833333331</v>
      </c>
      <c r="DE42" s="30">
        <f>SUM(AI42:AK42)</f>
        <v>5813.1491241962494</v>
      </c>
      <c r="DF42" s="31">
        <f>AF42</f>
        <v>5687.5</v>
      </c>
      <c r="DG42" s="32">
        <f>AQ42</f>
        <v>29700</v>
      </c>
      <c r="DH42" s="30">
        <f>SUM(X42:Y42)</f>
        <v>3127.8044871794868</v>
      </c>
      <c r="DI42" s="30">
        <f>SUM(AP42,AR42)</f>
        <v>15641.05501530027</v>
      </c>
      <c r="DJ42" s="26">
        <f>SUM(DD42:DI42)-AS42</f>
        <v>0</v>
      </c>
    </row>
    <row r="43" spans="4:114" x14ac:dyDescent="0.25">
      <c r="D43" t="s">
        <v>109</v>
      </c>
      <c r="F43" t="s">
        <v>345</v>
      </c>
      <c r="G43" t="s">
        <v>346</v>
      </c>
      <c r="H43" t="s">
        <v>347</v>
      </c>
      <c r="I43" s="1">
        <v>43437</v>
      </c>
      <c r="K43" t="s">
        <v>219</v>
      </c>
      <c r="L43">
        <v>13</v>
      </c>
      <c r="M43" t="s">
        <v>182</v>
      </c>
      <c r="N43" t="s">
        <v>183</v>
      </c>
      <c r="O43" t="s">
        <v>116</v>
      </c>
      <c r="P43" t="s">
        <v>117</v>
      </c>
      <c r="Q43" t="s">
        <v>118</v>
      </c>
      <c r="R43">
        <v>31</v>
      </c>
      <c r="S43" s="3">
        <v>564497</v>
      </c>
      <c r="T43" s="3">
        <v>99082.75</v>
      </c>
      <c r="U43" s="22">
        <v>0</v>
      </c>
      <c r="V43" s="3">
        <v>0</v>
      </c>
      <c r="W43" s="23"/>
      <c r="X43" s="3">
        <v>2261.6065705128203</v>
      </c>
      <c r="Y43" s="3">
        <v>0</v>
      </c>
      <c r="Z43" s="24">
        <v>235.20708333333332</v>
      </c>
      <c r="AA43">
        <v>75</v>
      </c>
      <c r="AC43" s="3">
        <v>0</v>
      </c>
      <c r="AD43" s="3">
        <v>5167</v>
      </c>
      <c r="AE43" s="3">
        <v>106821.56365384614</v>
      </c>
      <c r="AF43" s="3">
        <v>4154.166666666667</v>
      </c>
      <c r="AH43" s="3">
        <v>110975.73032051281</v>
      </c>
      <c r="AK43" s="3">
        <v>0</v>
      </c>
      <c r="AL43" t="s">
        <v>119</v>
      </c>
      <c r="AN43" s="25">
        <v>0.05</v>
      </c>
      <c r="AO43" s="26">
        <v>110975.73032051281</v>
      </c>
      <c r="AP43" s="27">
        <v>5548.7865160256406</v>
      </c>
      <c r="AQ43" s="3">
        <v>29700</v>
      </c>
      <c r="AR43" s="26">
        <v>1485</v>
      </c>
      <c r="AS43" s="26">
        <v>147709.51683653845</v>
      </c>
      <c r="AT43" s="26">
        <v>140675.73032051281</v>
      </c>
      <c r="AU43" t="s">
        <v>170</v>
      </c>
      <c r="AV43" t="s">
        <v>170</v>
      </c>
      <c r="AW43" t="s">
        <v>171</v>
      </c>
      <c r="AX43">
        <v>35880</v>
      </c>
      <c r="AY43" t="s">
        <v>172</v>
      </c>
      <c r="AZ43">
        <v>94.088300000000004</v>
      </c>
      <c r="BA43" s="3">
        <v>1569.9031318085079</v>
      </c>
      <c r="BB43" s="26">
        <v>140675.73032051281</v>
      </c>
      <c r="BC43" s="26">
        <v>7033.7865160256333</v>
      </c>
      <c r="BE43" t="s">
        <v>122</v>
      </c>
      <c r="BF43">
        <v>1</v>
      </c>
      <c r="BH43" t="s">
        <v>173</v>
      </c>
      <c r="BJ43" t="s">
        <v>189</v>
      </c>
      <c r="BO43" t="s">
        <v>190</v>
      </c>
      <c r="BP43" t="s">
        <v>198</v>
      </c>
      <c r="BQ43" t="s">
        <v>348</v>
      </c>
      <c r="CX43" t="s">
        <v>177</v>
      </c>
      <c r="CY43" s="29" t="s">
        <v>5358</v>
      </c>
      <c r="CZ43" s="29">
        <v>60002</v>
      </c>
      <c r="DA43" s="29" t="str">
        <f t="shared" si="3"/>
        <v>30001390</v>
      </c>
      <c r="DB43" s="29" t="str">
        <f t="shared" si="4"/>
        <v>W0004086</v>
      </c>
      <c r="DC43" s="29" t="s">
        <v>193</v>
      </c>
      <c r="DD43" s="30">
        <f>SUM(T43,V43:W43,Z43:AD43)</f>
        <v>104559.95708333333</v>
      </c>
      <c r="DE43" s="30">
        <f>SUM(AI43:AK43)</f>
        <v>0</v>
      </c>
      <c r="DF43" s="31">
        <f>AF43</f>
        <v>4154.166666666667</v>
      </c>
      <c r="DG43" s="32">
        <f>AQ43</f>
        <v>29700</v>
      </c>
      <c r="DH43" s="30">
        <f>SUM(X43:Y43)</f>
        <v>2261.6065705128203</v>
      </c>
      <c r="DI43" s="30">
        <f>SUM(AP43,AR43)</f>
        <v>7033.7865160256406</v>
      </c>
      <c r="DJ43" s="26">
        <f>SUM(DD43:DI43)-AS43</f>
        <v>0</v>
      </c>
    </row>
    <row r="44" spans="4:114" x14ac:dyDescent="0.25">
      <c r="D44" t="s">
        <v>109</v>
      </c>
      <c r="F44" t="s">
        <v>349</v>
      </c>
      <c r="G44" t="s">
        <v>350</v>
      </c>
      <c r="H44" t="s">
        <v>351</v>
      </c>
      <c r="I44" s="1">
        <v>43439</v>
      </c>
      <c r="K44" t="s">
        <v>156</v>
      </c>
      <c r="L44">
        <v>16</v>
      </c>
      <c r="M44" t="s">
        <v>182</v>
      </c>
      <c r="N44" t="s">
        <v>183</v>
      </c>
      <c r="O44" t="s">
        <v>116</v>
      </c>
      <c r="P44" t="s">
        <v>117</v>
      </c>
      <c r="Q44" t="s">
        <v>118</v>
      </c>
      <c r="R44">
        <v>31</v>
      </c>
      <c r="S44" s="3">
        <v>950251</v>
      </c>
      <c r="T44" s="3">
        <v>163375.16666666666</v>
      </c>
      <c r="U44" s="22">
        <v>0</v>
      </c>
      <c r="V44" s="3">
        <v>0</v>
      </c>
      <c r="W44" s="23"/>
      <c r="X44" s="3">
        <v>3807.0953525641021</v>
      </c>
      <c r="Y44" s="3">
        <v>0</v>
      </c>
      <c r="Z44" s="24">
        <v>395.93791666666664</v>
      </c>
      <c r="AA44">
        <v>75</v>
      </c>
      <c r="AB44" s="3">
        <v>28658</v>
      </c>
      <c r="AC44" s="3">
        <v>6559.6692190087851</v>
      </c>
      <c r="AD44" s="3">
        <v>4167</v>
      </c>
      <c r="AE44" s="3">
        <v>207037.86915490622</v>
      </c>
      <c r="AF44" s="3">
        <v>4154.166666666667</v>
      </c>
      <c r="AH44" s="3">
        <v>211192.03582157288</v>
      </c>
      <c r="AK44" s="3">
        <v>0</v>
      </c>
      <c r="AL44" t="s">
        <v>119</v>
      </c>
      <c r="AN44" s="25">
        <v>0.05</v>
      </c>
      <c r="AO44" s="26">
        <v>211192.03582157288</v>
      </c>
      <c r="AP44" s="27">
        <v>10559.601791078645</v>
      </c>
      <c r="AQ44" s="3">
        <v>29700</v>
      </c>
      <c r="AR44" s="26">
        <v>1485</v>
      </c>
      <c r="AS44" s="26">
        <v>252936.63761265151</v>
      </c>
      <c r="AT44" s="26">
        <v>240892.03582157288</v>
      </c>
      <c r="AU44" t="s">
        <v>208</v>
      </c>
      <c r="AV44" t="s">
        <v>209</v>
      </c>
      <c r="AW44" t="s">
        <v>210</v>
      </c>
      <c r="AX44" t="s">
        <v>211</v>
      </c>
      <c r="AY44" t="s">
        <v>212</v>
      </c>
      <c r="AZ44">
        <v>125.569</v>
      </c>
      <c r="BA44" s="3">
        <v>2014.3238985151709</v>
      </c>
      <c r="BB44" s="26">
        <v>240892.03582157288</v>
      </c>
      <c r="BC44" s="26">
        <v>12044.601791078632</v>
      </c>
      <c r="BE44" t="s">
        <v>122</v>
      </c>
      <c r="BF44">
        <v>1</v>
      </c>
      <c r="BH44" t="s">
        <v>213</v>
      </c>
      <c r="BJ44" t="s">
        <v>189</v>
      </c>
      <c r="BO44" t="s">
        <v>197</v>
      </c>
      <c r="BP44" t="s">
        <v>214</v>
      </c>
      <c r="BQ44" t="s">
        <v>215</v>
      </c>
      <c r="CX44" t="s">
        <v>177</v>
      </c>
      <c r="CY44" s="29" t="s">
        <v>5360</v>
      </c>
      <c r="CZ44" s="29">
        <v>60009</v>
      </c>
      <c r="DA44" s="29" t="str">
        <f t="shared" si="3"/>
        <v>30001412</v>
      </c>
      <c r="DB44" s="29" t="str">
        <f t="shared" si="4"/>
        <v>W0004087</v>
      </c>
      <c r="DC44" s="29" t="s">
        <v>193</v>
      </c>
      <c r="DD44" s="30">
        <f>SUM(T44,V44:W44,Z44:AD44)</f>
        <v>203230.77380234213</v>
      </c>
      <c r="DE44" s="30">
        <f>SUM(AI44:AK44)</f>
        <v>0</v>
      </c>
      <c r="DF44" s="31">
        <f>AF44</f>
        <v>4154.166666666667</v>
      </c>
      <c r="DG44" s="32">
        <f>AQ44</f>
        <v>29700</v>
      </c>
      <c r="DH44" s="30">
        <f>SUM(X44:Y44)</f>
        <v>3807.0953525641021</v>
      </c>
      <c r="DI44" s="30">
        <f>SUM(AP44,AR44)</f>
        <v>12044.601791078645</v>
      </c>
      <c r="DJ44" s="26">
        <f>SUM(DD44:DI44)-AS44</f>
        <v>0</v>
      </c>
    </row>
    <row r="45" spans="4:114" x14ac:dyDescent="0.25">
      <c r="D45" t="s">
        <v>109</v>
      </c>
      <c r="F45" t="s">
        <v>352</v>
      </c>
      <c r="G45" t="s">
        <v>353</v>
      </c>
      <c r="H45" t="s">
        <v>354</v>
      </c>
      <c r="I45" s="1">
        <v>43451</v>
      </c>
      <c r="K45" t="s">
        <v>207</v>
      </c>
      <c r="L45">
        <v>11</v>
      </c>
      <c r="M45" t="s">
        <v>182</v>
      </c>
      <c r="N45" t="s">
        <v>183</v>
      </c>
      <c r="O45" t="s">
        <v>116</v>
      </c>
      <c r="P45" t="s">
        <v>117</v>
      </c>
      <c r="Q45" t="s">
        <v>118</v>
      </c>
      <c r="R45">
        <v>31</v>
      </c>
      <c r="S45" s="3">
        <v>349158</v>
      </c>
      <c r="T45" s="3">
        <v>63192.916666666664</v>
      </c>
      <c r="U45" s="22">
        <v>0</v>
      </c>
      <c r="V45" s="3">
        <v>0</v>
      </c>
      <c r="W45" s="23"/>
      <c r="X45" s="3">
        <v>1398.8701923076924</v>
      </c>
      <c r="Y45" s="3">
        <v>20.205902777777776</v>
      </c>
      <c r="Z45" s="24">
        <v>145.48250000000002</v>
      </c>
      <c r="AA45">
        <v>75</v>
      </c>
      <c r="AC45" s="3">
        <v>0</v>
      </c>
      <c r="AD45" s="3">
        <v>4167</v>
      </c>
      <c r="AE45" s="3">
        <v>68999.475261752144</v>
      </c>
      <c r="AF45" s="3">
        <v>4154.166666666667</v>
      </c>
      <c r="AH45" s="3">
        <v>73153.641928418816</v>
      </c>
      <c r="AK45" s="3">
        <v>0</v>
      </c>
      <c r="AL45" t="s">
        <v>119</v>
      </c>
      <c r="AN45" s="25">
        <v>0.05</v>
      </c>
      <c r="AO45" s="26">
        <v>73153.641928418816</v>
      </c>
      <c r="AP45" s="27">
        <v>3657.682096420941</v>
      </c>
      <c r="AQ45" s="3">
        <v>29700</v>
      </c>
      <c r="AR45" s="26">
        <v>1485</v>
      </c>
      <c r="AS45" s="26">
        <v>107996.32402483976</v>
      </c>
      <c r="AT45" s="26">
        <v>102853.64192841882</v>
      </c>
      <c r="AU45" t="s">
        <v>170</v>
      </c>
      <c r="AV45" t="s">
        <v>170</v>
      </c>
      <c r="AW45" t="s">
        <v>171</v>
      </c>
      <c r="AX45">
        <v>35887</v>
      </c>
      <c r="AY45" t="s">
        <v>172</v>
      </c>
      <c r="AZ45">
        <v>94.088300000000004</v>
      </c>
      <c r="BA45" s="3">
        <v>1147.8188470281614</v>
      </c>
      <c r="BB45" s="26">
        <v>102853.64192841882</v>
      </c>
      <c r="BC45" s="26">
        <v>5142.6820964209473</v>
      </c>
      <c r="BE45" t="s">
        <v>122</v>
      </c>
      <c r="BF45">
        <v>1</v>
      </c>
      <c r="BH45" t="s">
        <v>173</v>
      </c>
      <c r="BJ45" t="s">
        <v>189</v>
      </c>
      <c r="BO45" t="s">
        <v>190</v>
      </c>
      <c r="BP45" t="s">
        <v>198</v>
      </c>
      <c r="BQ45" t="s">
        <v>270</v>
      </c>
      <c r="CX45" t="s">
        <v>177</v>
      </c>
      <c r="CY45" s="29" t="s">
        <v>5358</v>
      </c>
      <c r="CZ45" s="29">
        <v>60002</v>
      </c>
      <c r="DA45" s="29" t="str">
        <f t="shared" si="3"/>
        <v>30001390</v>
      </c>
      <c r="DB45" s="29" t="str">
        <f t="shared" si="4"/>
        <v>W0004931</v>
      </c>
      <c r="DC45" s="29" t="s">
        <v>193</v>
      </c>
      <c r="DD45" s="30">
        <f>SUM(T45,V45:W45,Z45:AD45)</f>
        <v>67580.39916666667</v>
      </c>
      <c r="DE45" s="30">
        <f>SUM(AI45:AK45)</f>
        <v>0</v>
      </c>
      <c r="DF45" s="31">
        <f>AF45</f>
        <v>4154.166666666667</v>
      </c>
      <c r="DG45" s="32">
        <f>AQ45</f>
        <v>29700</v>
      </c>
      <c r="DH45" s="30">
        <f>SUM(X45:Y45)</f>
        <v>1419.0760950854701</v>
      </c>
      <c r="DI45" s="30">
        <f>SUM(AP45,AR45)</f>
        <v>5142.682096420941</v>
      </c>
      <c r="DJ45" s="26">
        <f>SUM(DD45:DI45)-AS45</f>
        <v>0</v>
      </c>
    </row>
    <row r="46" spans="4:114" x14ac:dyDescent="0.25">
      <c r="D46" t="s">
        <v>109</v>
      </c>
      <c r="F46" t="s">
        <v>355</v>
      </c>
      <c r="G46" t="s">
        <v>356</v>
      </c>
      <c r="H46" t="s">
        <v>357</v>
      </c>
      <c r="I46" s="1">
        <v>43479</v>
      </c>
      <c r="K46" t="s">
        <v>219</v>
      </c>
      <c r="L46">
        <v>13</v>
      </c>
      <c r="M46" t="s">
        <v>114</v>
      </c>
      <c r="N46" t="s">
        <v>115</v>
      </c>
      <c r="O46" t="s">
        <v>116</v>
      </c>
      <c r="P46" t="s">
        <v>117</v>
      </c>
      <c r="Q46" t="s">
        <v>118</v>
      </c>
      <c r="R46">
        <v>31</v>
      </c>
      <c r="S46" s="3">
        <v>396717</v>
      </c>
      <c r="T46" s="3">
        <v>71119.416666666672</v>
      </c>
      <c r="U46" s="22">
        <v>0</v>
      </c>
      <c r="V46" s="3">
        <v>0</v>
      </c>
      <c r="W46" s="23"/>
      <c r="X46" s="3">
        <v>1589.4110576923076</v>
      </c>
      <c r="Y46" s="3">
        <v>0</v>
      </c>
      <c r="Z46" s="24">
        <v>165.29875000000001</v>
      </c>
      <c r="AA46">
        <v>75</v>
      </c>
      <c r="AC46" s="3">
        <v>0</v>
      </c>
      <c r="AD46" s="3">
        <v>4167</v>
      </c>
      <c r="AE46" s="3">
        <v>77116.126474358985</v>
      </c>
      <c r="AF46" s="3">
        <v>5687.5</v>
      </c>
      <c r="AH46" s="3">
        <v>82803.626474358985</v>
      </c>
      <c r="AK46" s="3">
        <v>7264.8</v>
      </c>
      <c r="AL46" t="s">
        <v>274</v>
      </c>
      <c r="AM46" t="s">
        <v>275</v>
      </c>
      <c r="AN46" s="25">
        <v>8.5000000000000006E-2</v>
      </c>
      <c r="AO46" s="26">
        <v>90068.426474358988</v>
      </c>
      <c r="AP46" s="27">
        <v>7655.8162503205149</v>
      </c>
      <c r="AQ46" s="3">
        <v>29700</v>
      </c>
      <c r="AR46" s="26">
        <v>2524.5</v>
      </c>
      <c r="AS46" s="26">
        <v>129948.7427246795</v>
      </c>
      <c r="AT46" s="26">
        <v>119768.42647435899</v>
      </c>
      <c r="AU46" t="s">
        <v>170</v>
      </c>
      <c r="AV46" t="s">
        <v>170</v>
      </c>
      <c r="AW46" t="s">
        <v>171</v>
      </c>
      <c r="AX46">
        <v>80096</v>
      </c>
      <c r="AY46" t="s">
        <v>172</v>
      </c>
      <c r="AZ46">
        <v>94.088300000000004</v>
      </c>
      <c r="BA46" s="3">
        <v>1381.136046933354</v>
      </c>
      <c r="BB46" s="26">
        <v>119768.42647435899</v>
      </c>
      <c r="BC46" s="26">
        <v>10180.316250320509</v>
      </c>
      <c r="BE46" t="s">
        <v>122</v>
      </c>
      <c r="BF46">
        <v>1</v>
      </c>
      <c r="BH46" t="s">
        <v>173</v>
      </c>
      <c r="BJ46" t="s">
        <v>358</v>
      </c>
      <c r="BO46" t="s">
        <v>359</v>
      </c>
      <c r="BP46" t="s">
        <v>170</v>
      </c>
      <c r="BQ46" t="s">
        <v>330</v>
      </c>
      <c r="CX46" t="s">
        <v>177</v>
      </c>
      <c r="CY46" s="29" t="s">
        <v>5358</v>
      </c>
      <c r="CZ46" s="29">
        <v>60002</v>
      </c>
      <c r="DA46" s="29" t="str">
        <f t="shared" si="3"/>
        <v>30001390</v>
      </c>
      <c r="DB46" s="29" t="str">
        <f t="shared" si="4"/>
        <v>W0004088</v>
      </c>
      <c r="DC46" s="29" t="s">
        <v>279</v>
      </c>
      <c r="DD46" s="30">
        <f>SUM(T46,V46:W46,Z46:AD46)</f>
        <v>75526.715416666673</v>
      </c>
      <c r="DE46" s="30">
        <f>SUM(AI46:AK46)</f>
        <v>7264.8</v>
      </c>
      <c r="DF46" s="31">
        <f>AF46</f>
        <v>5687.5</v>
      </c>
      <c r="DG46" s="32">
        <f>AQ46</f>
        <v>29700</v>
      </c>
      <c r="DH46" s="30">
        <f>SUM(X46:Y46)</f>
        <v>1589.4110576923076</v>
      </c>
      <c r="DI46" s="30">
        <f>SUM(AP46,AR46)</f>
        <v>10180.316250320515</v>
      </c>
      <c r="DJ46" s="26">
        <f>SUM(DD46:DI46)-AS46</f>
        <v>0</v>
      </c>
    </row>
    <row r="47" spans="4:114" x14ac:dyDescent="0.25">
      <c r="D47" t="s">
        <v>109</v>
      </c>
      <c r="F47" t="s">
        <v>360</v>
      </c>
      <c r="G47" t="s">
        <v>361</v>
      </c>
      <c r="H47" t="s">
        <v>362</v>
      </c>
      <c r="I47" s="1">
        <v>43493</v>
      </c>
      <c r="K47" t="s">
        <v>156</v>
      </c>
      <c r="L47">
        <v>16</v>
      </c>
      <c r="M47" t="s">
        <v>114</v>
      </c>
      <c r="N47" t="s">
        <v>115</v>
      </c>
      <c r="O47" t="s">
        <v>116</v>
      </c>
      <c r="P47" t="s">
        <v>117</v>
      </c>
      <c r="Q47" t="s">
        <v>118</v>
      </c>
      <c r="R47">
        <v>31</v>
      </c>
      <c r="S47" s="3">
        <v>729876</v>
      </c>
      <c r="T47" s="3">
        <v>126646</v>
      </c>
      <c r="U47" s="22">
        <v>0</v>
      </c>
      <c r="V47" s="3">
        <v>0</v>
      </c>
      <c r="W47" s="23"/>
      <c r="X47" s="3">
        <v>2924.1826923076919</v>
      </c>
      <c r="Y47" s="3">
        <v>0</v>
      </c>
      <c r="Z47" s="24">
        <v>304.11500000000001</v>
      </c>
      <c r="AA47">
        <v>75</v>
      </c>
      <c r="AC47" s="3">
        <v>3073.4042881502974</v>
      </c>
      <c r="AD47" s="3">
        <v>4167</v>
      </c>
      <c r="AE47" s="3">
        <v>137189.70198045799</v>
      </c>
      <c r="AF47" s="3">
        <v>5687.5</v>
      </c>
      <c r="AH47" s="3">
        <v>142877.20198045799</v>
      </c>
      <c r="AK47" s="3">
        <v>5785.5624142824954</v>
      </c>
      <c r="AL47" t="s">
        <v>363</v>
      </c>
      <c r="AM47" t="s">
        <v>364</v>
      </c>
      <c r="AN47" s="25">
        <v>8.5000000000000006E-2</v>
      </c>
      <c r="AO47" s="26">
        <v>148662.76439474049</v>
      </c>
      <c r="AP47" s="27">
        <v>12636.334973552943</v>
      </c>
      <c r="AQ47" s="3">
        <v>29700</v>
      </c>
      <c r="AR47" s="26">
        <v>2524.5</v>
      </c>
      <c r="AS47" s="26">
        <v>193523.59936829342</v>
      </c>
      <c r="AT47" s="26">
        <v>178362.76439474049</v>
      </c>
      <c r="AU47" t="s">
        <v>170</v>
      </c>
      <c r="AV47" t="s">
        <v>170</v>
      </c>
      <c r="AW47" t="s">
        <v>171</v>
      </c>
      <c r="AX47">
        <v>90129</v>
      </c>
      <c r="AY47" t="s">
        <v>172</v>
      </c>
      <c r="AZ47">
        <v>94.088300000000004</v>
      </c>
      <c r="BA47" s="3">
        <v>2056.8295884641707</v>
      </c>
      <c r="BB47" s="26">
        <v>178362.76439474049</v>
      </c>
      <c r="BC47" s="26">
        <v>15160.834973552934</v>
      </c>
      <c r="BE47" t="s">
        <v>122</v>
      </c>
      <c r="BF47">
        <v>1</v>
      </c>
      <c r="BH47" t="s">
        <v>173</v>
      </c>
      <c r="BJ47" t="s">
        <v>276</v>
      </c>
      <c r="BO47" t="s">
        <v>338</v>
      </c>
      <c r="BP47" t="s">
        <v>126</v>
      </c>
      <c r="BQ47" t="s">
        <v>127</v>
      </c>
      <c r="CX47" t="s">
        <v>177</v>
      </c>
      <c r="CY47" s="29" t="s">
        <v>5358</v>
      </c>
      <c r="CZ47" s="29">
        <v>60002</v>
      </c>
      <c r="DA47" s="29" t="str">
        <f t="shared" si="3"/>
        <v>30001390</v>
      </c>
      <c r="DB47" s="29" t="str">
        <f t="shared" si="4"/>
        <v>W0004089</v>
      </c>
      <c r="DC47" s="29" t="s">
        <v>279</v>
      </c>
      <c r="DD47" s="30">
        <f>SUM(T47,V47:W47,Z47:AD47)</f>
        <v>134265.5192881503</v>
      </c>
      <c r="DE47" s="30">
        <f>SUM(AI47:AK47)</f>
        <v>5785.5624142824954</v>
      </c>
      <c r="DF47" s="31">
        <f>AF47</f>
        <v>5687.5</v>
      </c>
      <c r="DG47" s="32">
        <f>AQ47</f>
        <v>29700</v>
      </c>
      <c r="DH47" s="30">
        <f>SUM(X47:Y47)</f>
        <v>2924.1826923076919</v>
      </c>
      <c r="DI47" s="30">
        <f>SUM(AP47,AR47)</f>
        <v>15160.834973552943</v>
      </c>
      <c r="DJ47" s="26">
        <f>SUM(DD47:DI47)-AS47</f>
        <v>0</v>
      </c>
    </row>
    <row r="48" spans="4:114" x14ac:dyDescent="0.25">
      <c r="D48" t="s">
        <v>109</v>
      </c>
      <c r="F48" t="s">
        <v>365</v>
      </c>
      <c r="G48" t="s">
        <v>366</v>
      </c>
      <c r="H48" t="s">
        <v>367</v>
      </c>
      <c r="I48" s="1">
        <v>43493</v>
      </c>
      <c r="K48" t="s">
        <v>224</v>
      </c>
      <c r="L48">
        <v>12</v>
      </c>
      <c r="M48" t="s">
        <v>182</v>
      </c>
      <c r="N48" t="s">
        <v>183</v>
      </c>
      <c r="O48" t="s">
        <v>116</v>
      </c>
      <c r="P48" t="s">
        <v>117</v>
      </c>
      <c r="Q48" t="s">
        <v>118</v>
      </c>
      <c r="R48">
        <v>31</v>
      </c>
      <c r="S48" s="3">
        <v>429418</v>
      </c>
      <c r="T48" s="3">
        <v>76569.666666666672</v>
      </c>
      <c r="U48" s="22">
        <v>0</v>
      </c>
      <c r="V48" s="3">
        <v>0</v>
      </c>
      <c r="W48" s="23"/>
      <c r="X48" s="3">
        <v>1720.4246794871794</v>
      </c>
      <c r="Y48" s="3">
        <v>779.31414814814855</v>
      </c>
      <c r="Z48" s="24">
        <v>178.92416666666668</v>
      </c>
      <c r="AA48">
        <v>75</v>
      </c>
      <c r="AC48" s="3">
        <v>3666.5713157633049</v>
      </c>
      <c r="AD48" s="3">
        <v>4167</v>
      </c>
      <c r="AE48" s="3">
        <v>87156.900976731951</v>
      </c>
      <c r="AF48" s="3">
        <v>4154.166666666667</v>
      </c>
      <c r="AH48" s="3">
        <v>91311.067643398623</v>
      </c>
      <c r="AK48" s="3">
        <v>0</v>
      </c>
      <c r="AL48" t="s">
        <v>119</v>
      </c>
      <c r="AN48" s="25">
        <v>0.05</v>
      </c>
      <c r="AO48" s="26">
        <v>91311.067643398623</v>
      </c>
      <c r="AP48" s="27">
        <v>4565.553382169931</v>
      </c>
      <c r="AQ48" s="3">
        <v>29700</v>
      </c>
      <c r="AR48" s="26">
        <v>1485</v>
      </c>
      <c r="AS48" s="26">
        <v>127061.62102556856</v>
      </c>
      <c r="AT48" s="26">
        <v>121011.06764339862</v>
      </c>
      <c r="AU48" t="s">
        <v>170</v>
      </c>
      <c r="AV48" t="s">
        <v>170</v>
      </c>
      <c r="AW48" t="s">
        <v>171</v>
      </c>
      <c r="AX48">
        <v>38542</v>
      </c>
      <c r="AY48" t="s">
        <v>172</v>
      </c>
      <c r="AZ48">
        <v>94.088300000000004</v>
      </c>
      <c r="BA48" s="3">
        <v>1350.450810840121</v>
      </c>
      <c r="BB48" s="26">
        <v>121011.06764339862</v>
      </c>
      <c r="BC48" s="26">
        <v>6050.5533821699355</v>
      </c>
      <c r="BE48" t="s">
        <v>122</v>
      </c>
      <c r="BF48">
        <v>1</v>
      </c>
      <c r="BH48" t="s">
        <v>173</v>
      </c>
      <c r="BJ48" t="s">
        <v>189</v>
      </c>
      <c r="BO48" t="s">
        <v>190</v>
      </c>
      <c r="BP48" t="s">
        <v>368</v>
      </c>
      <c r="BQ48" t="s">
        <v>369</v>
      </c>
      <c r="CX48" t="s">
        <v>177</v>
      </c>
      <c r="CY48" s="29" t="s">
        <v>5358</v>
      </c>
      <c r="CZ48" s="29">
        <v>60002</v>
      </c>
      <c r="DA48" s="29" t="str">
        <f t="shared" si="3"/>
        <v>30001390</v>
      </c>
      <c r="DB48" s="29" t="str">
        <f t="shared" si="4"/>
        <v>W0004090</v>
      </c>
      <c r="DC48" s="29" t="s">
        <v>193</v>
      </c>
      <c r="DD48" s="30">
        <f>SUM(T48,V48:W48,Z48:AD48)</f>
        <v>84657.162149096635</v>
      </c>
      <c r="DE48" s="30">
        <f>SUM(AI48:AK48)</f>
        <v>0</v>
      </c>
      <c r="DF48" s="31">
        <f>AF48</f>
        <v>4154.166666666667</v>
      </c>
      <c r="DG48" s="32">
        <f>AQ48</f>
        <v>29700</v>
      </c>
      <c r="DH48" s="30">
        <f>SUM(X48:Y48)</f>
        <v>2499.7388276353281</v>
      </c>
      <c r="DI48" s="30">
        <f>SUM(AP48,AR48)</f>
        <v>6050.553382169931</v>
      </c>
      <c r="DJ48" s="26">
        <f>SUM(DD48:DI48)-AS48</f>
        <v>0</v>
      </c>
    </row>
    <row r="49" spans="4:114" x14ac:dyDescent="0.25">
      <c r="D49" t="s">
        <v>109</v>
      </c>
      <c r="F49" t="s">
        <v>370</v>
      </c>
      <c r="G49" t="s">
        <v>371</v>
      </c>
      <c r="H49" t="s">
        <v>372</v>
      </c>
      <c r="I49" s="1">
        <v>43500</v>
      </c>
      <c r="K49" t="s">
        <v>156</v>
      </c>
      <c r="L49">
        <v>16</v>
      </c>
      <c r="M49" t="s">
        <v>182</v>
      </c>
      <c r="N49" t="s">
        <v>183</v>
      </c>
      <c r="O49" t="s">
        <v>116</v>
      </c>
      <c r="P49" t="s">
        <v>117</v>
      </c>
      <c r="Q49" t="s">
        <v>118</v>
      </c>
      <c r="R49">
        <v>31</v>
      </c>
      <c r="S49" s="3">
        <v>873896</v>
      </c>
      <c r="T49" s="3">
        <v>150649.25</v>
      </c>
      <c r="U49" s="22">
        <v>0</v>
      </c>
      <c r="V49" s="3">
        <v>0</v>
      </c>
      <c r="W49" s="23"/>
      <c r="X49" s="3">
        <v>3501.1858974358979</v>
      </c>
      <c r="Y49" s="3">
        <v>0</v>
      </c>
      <c r="Z49" s="24">
        <v>364.12333333333339</v>
      </c>
      <c r="AA49">
        <v>75</v>
      </c>
      <c r="AB49" s="3">
        <v>25601</v>
      </c>
      <c r="AC49" s="3">
        <v>0</v>
      </c>
      <c r="AD49" s="3">
        <v>4167</v>
      </c>
      <c r="AE49" s="3">
        <v>184357.55923076923</v>
      </c>
      <c r="AF49" s="3">
        <v>4154.166666666667</v>
      </c>
      <c r="AH49" s="3">
        <v>188511.72589743588</v>
      </c>
      <c r="AK49" s="3">
        <v>0</v>
      </c>
      <c r="AL49" t="s">
        <v>119</v>
      </c>
      <c r="AN49" s="25">
        <v>0.05</v>
      </c>
      <c r="AO49" s="26">
        <v>188511.72589743588</v>
      </c>
      <c r="AP49" s="27">
        <v>9425.586294871795</v>
      </c>
      <c r="AQ49" s="3">
        <v>29700</v>
      </c>
      <c r="AR49" s="26">
        <v>1485</v>
      </c>
      <c r="AS49" s="26">
        <v>229122.31219230767</v>
      </c>
      <c r="AT49" s="26">
        <v>218211.72589743588</v>
      </c>
      <c r="AU49" t="s">
        <v>170</v>
      </c>
      <c r="AV49" t="s">
        <v>170</v>
      </c>
      <c r="AW49" t="s">
        <v>171</v>
      </c>
      <c r="AX49">
        <v>35879</v>
      </c>
      <c r="AY49" t="s">
        <v>172</v>
      </c>
      <c r="AZ49">
        <v>94.088300000000004</v>
      </c>
      <c r="BA49" s="3">
        <v>2435.1838878192893</v>
      </c>
      <c r="BB49" s="26">
        <v>218211.72589743588</v>
      </c>
      <c r="BC49" s="26">
        <v>10910.586294871784</v>
      </c>
      <c r="BE49" t="s">
        <v>122</v>
      </c>
      <c r="BF49">
        <v>1</v>
      </c>
      <c r="BH49" t="s">
        <v>173</v>
      </c>
      <c r="BJ49" t="s">
        <v>189</v>
      </c>
      <c r="BO49" t="s">
        <v>197</v>
      </c>
      <c r="BP49" t="s">
        <v>198</v>
      </c>
      <c r="BQ49" t="s">
        <v>203</v>
      </c>
      <c r="CX49" t="s">
        <v>177</v>
      </c>
      <c r="CY49" s="29" t="s">
        <v>5358</v>
      </c>
      <c r="CZ49" s="29">
        <v>60002</v>
      </c>
      <c r="DA49" s="29" t="str">
        <f t="shared" si="3"/>
        <v>30001390</v>
      </c>
      <c r="DB49" s="29" t="str">
        <f t="shared" si="4"/>
        <v>W0004091</v>
      </c>
      <c r="DC49" s="29" t="s">
        <v>193</v>
      </c>
      <c r="DD49" s="30">
        <f>SUM(T49,V49:W49,Z49:AD49)</f>
        <v>180856.37333333332</v>
      </c>
      <c r="DE49" s="30">
        <f>SUM(AI49:AK49)</f>
        <v>0</v>
      </c>
      <c r="DF49" s="31">
        <f>AF49</f>
        <v>4154.166666666667</v>
      </c>
      <c r="DG49" s="32">
        <f>AQ49</f>
        <v>29700</v>
      </c>
      <c r="DH49" s="30">
        <f>SUM(X49:Y49)</f>
        <v>3501.1858974358979</v>
      </c>
      <c r="DI49" s="30">
        <f>SUM(AP49,AR49)</f>
        <v>10910.586294871795</v>
      </c>
      <c r="DJ49" s="26">
        <f>SUM(DD49:DI49)-AS49</f>
        <v>0</v>
      </c>
    </row>
    <row r="50" spans="4:114" x14ac:dyDescent="0.25">
      <c r="D50" t="s">
        <v>109</v>
      </c>
      <c r="F50" t="s">
        <v>373</v>
      </c>
      <c r="G50" t="s">
        <v>374</v>
      </c>
      <c r="H50" t="s">
        <v>375</v>
      </c>
      <c r="I50" s="1">
        <v>43507</v>
      </c>
      <c r="K50" t="s">
        <v>131</v>
      </c>
      <c r="L50">
        <v>14</v>
      </c>
      <c r="M50" t="s">
        <v>114</v>
      </c>
      <c r="N50" t="s">
        <v>115</v>
      </c>
      <c r="O50" t="s">
        <v>116</v>
      </c>
      <c r="P50" t="s">
        <v>117</v>
      </c>
      <c r="Q50" t="s">
        <v>118</v>
      </c>
      <c r="R50">
        <v>31</v>
      </c>
      <c r="S50" s="3">
        <v>421479</v>
      </c>
      <c r="T50" s="3">
        <v>75246.5</v>
      </c>
      <c r="U50" s="22">
        <v>0</v>
      </c>
      <c r="V50" s="3">
        <v>0</v>
      </c>
      <c r="W50" s="23"/>
      <c r="X50" s="3">
        <v>1688.6177884615383</v>
      </c>
      <c r="Y50" s="3">
        <v>975.64583333333337</v>
      </c>
      <c r="Z50" s="24">
        <v>175.61625000000001</v>
      </c>
      <c r="AA50">
        <v>75</v>
      </c>
      <c r="AC50" s="3">
        <v>0</v>
      </c>
      <c r="AD50" s="3">
        <v>4167</v>
      </c>
      <c r="AE50" s="3">
        <v>82328.379871794867</v>
      </c>
      <c r="AF50" s="3">
        <v>5687.5</v>
      </c>
      <c r="AH50" s="3">
        <v>88015.879871794867</v>
      </c>
      <c r="AK50" s="3">
        <v>7264.8</v>
      </c>
      <c r="AL50" t="s">
        <v>274</v>
      </c>
      <c r="AM50" t="s">
        <v>275</v>
      </c>
      <c r="AN50" s="25">
        <v>8.5000000000000006E-2</v>
      </c>
      <c r="AO50" s="26">
        <v>95280.67987179487</v>
      </c>
      <c r="AP50" s="27">
        <v>8098.8577891025643</v>
      </c>
      <c r="AQ50" s="3">
        <v>29700</v>
      </c>
      <c r="AR50" s="26">
        <v>2524.5</v>
      </c>
      <c r="AS50" s="26">
        <v>135604.03766089742</v>
      </c>
      <c r="AT50" s="26">
        <v>124980.67987179487</v>
      </c>
      <c r="AU50" t="s">
        <v>170</v>
      </c>
      <c r="AV50" t="s">
        <v>170</v>
      </c>
      <c r="AW50" t="s">
        <v>171</v>
      </c>
      <c r="AX50">
        <v>34752</v>
      </c>
      <c r="AY50" t="s">
        <v>172</v>
      </c>
      <c r="AZ50">
        <v>94.088300000000004</v>
      </c>
      <c r="BA50" s="3">
        <v>1441.2422975109275</v>
      </c>
      <c r="BB50" s="26">
        <v>124980.67987179487</v>
      </c>
      <c r="BC50" s="26">
        <v>10623.357789102549</v>
      </c>
      <c r="BE50" t="s">
        <v>122</v>
      </c>
      <c r="BF50">
        <v>1</v>
      </c>
      <c r="BH50" t="s">
        <v>173</v>
      </c>
      <c r="BJ50" t="s">
        <v>276</v>
      </c>
      <c r="BO50" t="s">
        <v>277</v>
      </c>
      <c r="BP50" t="s">
        <v>253</v>
      </c>
      <c r="BQ50" t="s">
        <v>376</v>
      </c>
      <c r="CX50" t="s">
        <v>177</v>
      </c>
      <c r="CY50" s="29" t="s">
        <v>5358</v>
      </c>
      <c r="CZ50" s="29">
        <v>60002</v>
      </c>
      <c r="DA50" s="29" t="str">
        <f t="shared" si="3"/>
        <v>30001390</v>
      </c>
      <c r="DB50" s="29" t="str">
        <f t="shared" si="4"/>
        <v>W0004092</v>
      </c>
      <c r="DC50" s="29" t="s">
        <v>279</v>
      </c>
      <c r="DD50" s="30">
        <f>SUM(T50,V50:W50,Z50:AD50)</f>
        <v>79664.116250000006</v>
      </c>
      <c r="DE50" s="30">
        <f>SUM(AI50:AK50)</f>
        <v>7264.8</v>
      </c>
      <c r="DF50" s="31">
        <f>AF50</f>
        <v>5687.5</v>
      </c>
      <c r="DG50" s="32">
        <f>AQ50</f>
        <v>29700</v>
      </c>
      <c r="DH50" s="30">
        <f>SUM(X50:Y50)</f>
        <v>2664.2636217948716</v>
      </c>
      <c r="DI50" s="30">
        <f>SUM(AP50,AR50)</f>
        <v>10623.357789102563</v>
      </c>
      <c r="DJ50" s="26">
        <f>SUM(DD50:DI50)-AS50</f>
        <v>0</v>
      </c>
    </row>
    <row r="51" spans="4:114" x14ac:dyDescent="0.25">
      <c r="D51" t="s">
        <v>109</v>
      </c>
      <c r="F51" t="s">
        <v>377</v>
      </c>
      <c r="G51" t="s">
        <v>378</v>
      </c>
      <c r="H51" t="s">
        <v>379</v>
      </c>
      <c r="I51" s="1">
        <v>43528</v>
      </c>
      <c r="K51" t="s">
        <v>219</v>
      </c>
      <c r="L51">
        <v>13</v>
      </c>
      <c r="M51" t="s">
        <v>182</v>
      </c>
      <c r="N51" t="s">
        <v>183</v>
      </c>
      <c r="O51" t="s">
        <v>116</v>
      </c>
      <c r="P51" t="s">
        <v>117</v>
      </c>
      <c r="Q51" t="s">
        <v>118</v>
      </c>
      <c r="R51">
        <v>31</v>
      </c>
      <c r="S51" s="3">
        <v>486611</v>
      </c>
      <c r="T51" s="3">
        <v>86101.833333333328</v>
      </c>
      <c r="U51" s="22">
        <v>0</v>
      </c>
      <c r="V51" s="3">
        <v>0</v>
      </c>
      <c r="W51" s="23"/>
      <c r="X51" s="3">
        <v>1949.563301282051</v>
      </c>
      <c r="Y51" s="3">
        <v>1126.4143518518517</v>
      </c>
      <c r="Z51" s="24">
        <v>202.75458333333333</v>
      </c>
      <c r="AA51">
        <v>75</v>
      </c>
      <c r="AC51" s="3">
        <v>4154.2181294831516</v>
      </c>
      <c r="AD51" s="3">
        <v>4167</v>
      </c>
      <c r="AE51" s="3">
        <v>97776.783699283711</v>
      </c>
      <c r="AF51" s="3">
        <v>4154.166666666667</v>
      </c>
      <c r="AH51" s="3">
        <v>101930.95036595038</v>
      </c>
      <c r="AK51" s="3">
        <v>0</v>
      </c>
      <c r="AL51" t="s">
        <v>119</v>
      </c>
      <c r="AN51" s="25">
        <v>0.05</v>
      </c>
      <c r="AO51" s="26">
        <v>101930.95036595038</v>
      </c>
      <c r="AP51" s="27">
        <v>5096.5475182975197</v>
      </c>
      <c r="AQ51" s="3">
        <v>29700</v>
      </c>
      <c r="AR51" s="26">
        <v>1485</v>
      </c>
      <c r="AS51" s="26">
        <v>138212.49788424792</v>
      </c>
      <c r="AT51" s="26">
        <v>131630.95036595038</v>
      </c>
      <c r="AU51" t="s">
        <v>170</v>
      </c>
      <c r="AV51" t="s">
        <v>170</v>
      </c>
      <c r="AW51" t="s">
        <v>171</v>
      </c>
      <c r="AX51">
        <v>19883</v>
      </c>
      <c r="AY51" t="s">
        <v>172</v>
      </c>
      <c r="AZ51">
        <v>94.088300000000004</v>
      </c>
      <c r="BA51" s="3">
        <v>1468.9658319286023</v>
      </c>
      <c r="BB51" s="26">
        <v>131630.95036595038</v>
      </c>
      <c r="BC51" s="26">
        <v>6581.5475182975351</v>
      </c>
      <c r="BE51" t="s">
        <v>122</v>
      </c>
      <c r="BF51">
        <v>1</v>
      </c>
      <c r="BH51" t="s">
        <v>173</v>
      </c>
      <c r="BJ51" t="s">
        <v>189</v>
      </c>
      <c r="BO51" t="s">
        <v>190</v>
      </c>
      <c r="BP51" t="s">
        <v>287</v>
      </c>
      <c r="BQ51" t="s">
        <v>380</v>
      </c>
      <c r="CX51" t="s">
        <v>177</v>
      </c>
      <c r="CY51" s="29" t="s">
        <v>5358</v>
      </c>
      <c r="CZ51" s="29">
        <v>60002</v>
      </c>
      <c r="DA51" s="29" t="str">
        <f t="shared" si="3"/>
        <v>30001390</v>
      </c>
      <c r="DB51" s="29" t="str">
        <f t="shared" si="4"/>
        <v>W0004932</v>
      </c>
      <c r="DC51" s="29" t="s">
        <v>193</v>
      </c>
      <c r="DD51" s="30">
        <f>SUM(T51,V51:W51,Z51:AD51)</f>
        <v>94700.80604614981</v>
      </c>
      <c r="DE51" s="30">
        <f>SUM(AI51:AK51)</f>
        <v>0</v>
      </c>
      <c r="DF51" s="31">
        <f>AF51</f>
        <v>4154.166666666667</v>
      </c>
      <c r="DG51" s="32">
        <f>AQ51</f>
        <v>29700</v>
      </c>
      <c r="DH51" s="30">
        <f>SUM(X51:Y51)</f>
        <v>3075.977653133903</v>
      </c>
      <c r="DI51" s="30">
        <f>SUM(AP51,AR51)</f>
        <v>6581.5475182975197</v>
      </c>
      <c r="DJ51" s="26">
        <f>SUM(DD51:DI51)-AS51</f>
        <v>0</v>
      </c>
    </row>
    <row r="52" spans="4:114" x14ac:dyDescent="0.25">
      <c r="D52" t="s">
        <v>109</v>
      </c>
      <c r="F52" t="s">
        <v>381</v>
      </c>
      <c r="G52" t="s">
        <v>382</v>
      </c>
      <c r="H52" t="s">
        <v>383</v>
      </c>
      <c r="I52" s="1">
        <v>43535</v>
      </c>
      <c r="K52" t="s">
        <v>219</v>
      </c>
      <c r="L52">
        <v>13</v>
      </c>
      <c r="M52" t="s">
        <v>182</v>
      </c>
      <c r="N52" t="s">
        <v>183</v>
      </c>
      <c r="O52" t="s">
        <v>116</v>
      </c>
      <c r="P52" t="s">
        <v>117</v>
      </c>
      <c r="Q52" t="s">
        <v>118</v>
      </c>
      <c r="R52">
        <v>31</v>
      </c>
      <c r="S52" s="3">
        <v>425091</v>
      </c>
      <c r="T52" s="3">
        <v>75848.5</v>
      </c>
      <c r="U52" s="22">
        <v>0</v>
      </c>
      <c r="V52" s="3">
        <v>0</v>
      </c>
      <c r="W52" s="23"/>
      <c r="X52" s="3">
        <v>1703.0889423076924</v>
      </c>
      <c r="Y52" s="3">
        <v>704.54897222222178</v>
      </c>
      <c r="Z52" s="24">
        <v>177.12125</v>
      </c>
      <c r="AA52">
        <v>75</v>
      </c>
      <c r="AC52" s="3">
        <v>3628.6659962094514</v>
      </c>
      <c r="AD52" s="3">
        <v>4167</v>
      </c>
      <c r="AE52" s="3">
        <v>86303.925160739367</v>
      </c>
      <c r="AF52" s="3">
        <v>4154.166666666667</v>
      </c>
      <c r="AH52" s="3">
        <v>90458.091827406039</v>
      </c>
      <c r="AK52" s="3">
        <v>0</v>
      </c>
      <c r="AL52" t="s">
        <v>119</v>
      </c>
      <c r="AN52" s="25">
        <v>0.05</v>
      </c>
      <c r="AO52" s="26">
        <v>90458.091827406039</v>
      </c>
      <c r="AP52" s="27">
        <v>4522.9045913703021</v>
      </c>
      <c r="AQ52" s="3">
        <v>29700</v>
      </c>
      <c r="AR52" s="26">
        <v>1485</v>
      </c>
      <c r="AS52" s="26">
        <v>126165.99641877634</v>
      </c>
      <c r="AT52" s="26">
        <v>120158.09182740604</v>
      </c>
      <c r="AU52" t="s">
        <v>170</v>
      </c>
      <c r="AV52" t="s">
        <v>170</v>
      </c>
      <c r="AW52" t="s">
        <v>171</v>
      </c>
      <c r="AX52">
        <v>38542</v>
      </c>
      <c r="AY52" t="s">
        <v>172</v>
      </c>
      <c r="AZ52">
        <v>94.088300000000004</v>
      </c>
      <c r="BA52" s="3">
        <v>1340.931831256132</v>
      </c>
      <c r="BB52" s="26">
        <v>120158.09182740604</v>
      </c>
      <c r="BC52" s="26">
        <v>6007.9045913703012</v>
      </c>
      <c r="BE52" t="s">
        <v>122</v>
      </c>
      <c r="BF52">
        <v>1</v>
      </c>
      <c r="BH52" t="s">
        <v>173</v>
      </c>
      <c r="BJ52" t="s">
        <v>189</v>
      </c>
      <c r="BO52" t="s">
        <v>190</v>
      </c>
      <c r="BP52" t="s">
        <v>368</v>
      </c>
      <c r="BQ52" t="s">
        <v>369</v>
      </c>
      <c r="CX52" t="s">
        <v>177</v>
      </c>
      <c r="CY52" s="29" t="s">
        <v>5358</v>
      </c>
      <c r="CZ52" s="29">
        <v>60002</v>
      </c>
      <c r="DA52" s="29" t="str">
        <f t="shared" si="3"/>
        <v>30001390</v>
      </c>
      <c r="DB52" s="29" t="str">
        <f t="shared" si="4"/>
        <v>W0005126</v>
      </c>
      <c r="DC52" s="29" t="s">
        <v>193</v>
      </c>
      <c r="DD52" s="30">
        <f>SUM(T52,V52:W52,Z52:AD52)</f>
        <v>83896.287246209453</v>
      </c>
      <c r="DE52" s="30">
        <f>SUM(AI52:AK52)</f>
        <v>0</v>
      </c>
      <c r="DF52" s="31">
        <f>AF52</f>
        <v>4154.166666666667</v>
      </c>
      <c r="DG52" s="32">
        <f>AQ52</f>
        <v>29700</v>
      </c>
      <c r="DH52" s="30">
        <f>SUM(X52:Y52)</f>
        <v>2407.6379145299143</v>
      </c>
      <c r="DI52" s="30">
        <f>SUM(AP52,AR52)</f>
        <v>6007.9045913703021</v>
      </c>
      <c r="DJ52" s="26">
        <f>SUM(DD52:DI52)-AS52</f>
        <v>0</v>
      </c>
    </row>
    <row r="53" spans="4:114" x14ac:dyDescent="0.25">
      <c r="D53" t="s">
        <v>109</v>
      </c>
      <c r="F53" t="s">
        <v>384</v>
      </c>
      <c r="G53" t="s">
        <v>385</v>
      </c>
      <c r="H53" t="s">
        <v>386</v>
      </c>
      <c r="I53" s="1">
        <v>43535</v>
      </c>
      <c r="K53" t="s">
        <v>156</v>
      </c>
      <c r="L53">
        <v>16</v>
      </c>
      <c r="M53" t="s">
        <v>182</v>
      </c>
      <c r="N53" t="s">
        <v>183</v>
      </c>
      <c r="O53" t="s">
        <v>116</v>
      </c>
      <c r="P53" t="s">
        <v>117</v>
      </c>
      <c r="Q53" t="s">
        <v>118</v>
      </c>
      <c r="R53">
        <v>31</v>
      </c>
      <c r="S53" s="3">
        <v>776723</v>
      </c>
      <c r="T53" s="3">
        <v>134453.75</v>
      </c>
      <c r="U53" s="22">
        <v>0</v>
      </c>
      <c r="V53" s="3">
        <v>0</v>
      </c>
      <c r="W53" s="23"/>
      <c r="X53" s="3">
        <v>3111.8709935897436</v>
      </c>
      <c r="Y53" s="3">
        <v>0</v>
      </c>
      <c r="Z53" s="24">
        <v>323.63458333333335</v>
      </c>
      <c r="AA53">
        <v>75</v>
      </c>
      <c r="AB53" s="3">
        <v>25630</v>
      </c>
      <c r="AC53" s="3">
        <v>3073.4042881502974</v>
      </c>
      <c r="AD53" s="3">
        <v>4167</v>
      </c>
      <c r="AE53" s="3">
        <v>170834.65986507339</v>
      </c>
      <c r="AF53" s="3">
        <v>4154.166666666667</v>
      </c>
      <c r="AH53" s="3">
        <v>174988.82653174005</v>
      </c>
      <c r="AK53" s="3">
        <v>0</v>
      </c>
      <c r="AL53" t="s">
        <v>119</v>
      </c>
      <c r="AN53" s="25">
        <v>0.05</v>
      </c>
      <c r="AO53" s="26">
        <v>174988.82653174005</v>
      </c>
      <c r="AP53" s="27">
        <v>8749.4413265870025</v>
      </c>
      <c r="AQ53" s="3">
        <v>29700</v>
      </c>
      <c r="AR53" s="26">
        <v>1485</v>
      </c>
      <c r="AS53" s="26">
        <v>214923.26785832705</v>
      </c>
      <c r="AT53" s="26">
        <v>204688.82653174005</v>
      </c>
      <c r="AU53" t="s">
        <v>170</v>
      </c>
      <c r="AV53" t="s">
        <v>170</v>
      </c>
      <c r="AW53" t="s">
        <v>171</v>
      </c>
      <c r="AX53">
        <v>35880</v>
      </c>
      <c r="AY53" t="s">
        <v>172</v>
      </c>
      <c r="AZ53">
        <v>94.088300000000004</v>
      </c>
      <c r="BA53" s="3">
        <v>2284.27198555322</v>
      </c>
      <c r="BB53" s="26">
        <v>204688.82653174005</v>
      </c>
      <c r="BC53" s="26">
        <v>10234.441326586995</v>
      </c>
      <c r="BE53" t="s">
        <v>122</v>
      </c>
      <c r="BF53">
        <v>1</v>
      </c>
      <c r="BH53" t="s">
        <v>173</v>
      </c>
      <c r="BJ53" t="s">
        <v>189</v>
      </c>
      <c r="BO53" t="s">
        <v>197</v>
      </c>
      <c r="BP53" t="s">
        <v>198</v>
      </c>
      <c r="BQ53" t="s">
        <v>348</v>
      </c>
      <c r="CX53" t="s">
        <v>177</v>
      </c>
      <c r="CY53" s="29" t="s">
        <v>5358</v>
      </c>
      <c r="CZ53" s="29">
        <v>60002</v>
      </c>
      <c r="DA53" s="29" t="str">
        <f t="shared" si="3"/>
        <v>30001390</v>
      </c>
      <c r="DB53" s="29" t="str">
        <f t="shared" si="4"/>
        <v>W0004093</v>
      </c>
      <c r="DC53" s="29" t="s">
        <v>193</v>
      </c>
      <c r="DD53" s="30">
        <f>SUM(T53,V53:W53,Z53:AD53)</f>
        <v>167722.78887148364</v>
      </c>
      <c r="DE53" s="30">
        <f>SUM(AI53:AK53)</f>
        <v>0</v>
      </c>
      <c r="DF53" s="31">
        <f>AF53</f>
        <v>4154.166666666667</v>
      </c>
      <c r="DG53" s="32">
        <f>AQ53</f>
        <v>29700</v>
      </c>
      <c r="DH53" s="30">
        <f>SUM(X53:Y53)</f>
        <v>3111.8709935897436</v>
      </c>
      <c r="DI53" s="30">
        <f>SUM(AP53,AR53)</f>
        <v>10234.441326587003</v>
      </c>
      <c r="DJ53" s="26">
        <f>SUM(DD53:DI53)-AS53</f>
        <v>0</v>
      </c>
    </row>
    <row r="54" spans="4:114" x14ac:dyDescent="0.25">
      <c r="D54" t="s">
        <v>109</v>
      </c>
      <c r="F54" t="s">
        <v>387</v>
      </c>
      <c r="G54" t="s">
        <v>388</v>
      </c>
      <c r="H54" t="s">
        <v>389</v>
      </c>
      <c r="I54" s="1">
        <v>43570</v>
      </c>
      <c r="K54" t="s">
        <v>131</v>
      </c>
      <c r="L54">
        <v>14</v>
      </c>
      <c r="M54" t="s">
        <v>114</v>
      </c>
      <c r="N54" t="s">
        <v>115</v>
      </c>
      <c r="O54" t="s">
        <v>116</v>
      </c>
      <c r="P54" t="s">
        <v>117</v>
      </c>
      <c r="Q54" t="s">
        <v>118</v>
      </c>
      <c r="R54">
        <v>31</v>
      </c>
      <c r="S54" s="3">
        <v>623281</v>
      </c>
      <c r="T54" s="3">
        <v>108880.16666666667</v>
      </c>
      <c r="U54" s="22">
        <v>0</v>
      </c>
      <c r="V54" s="3">
        <v>0</v>
      </c>
      <c r="W54" s="23"/>
      <c r="X54" s="3">
        <v>2497.1193910256411</v>
      </c>
      <c r="Y54" s="3">
        <v>1442.7800925925926</v>
      </c>
      <c r="Z54" s="24">
        <v>259.70041666666668</v>
      </c>
      <c r="AA54">
        <v>75</v>
      </c>
      <c r="AC54" s="3">
        <v>0</v>
      </c>
      <c r="AD54" s="3">
        <v>4167</v>
      </c>
      <c r="AE54" s="3">
        <v>117321.76656695158</v>
      </c>
      <c r="AF54" s="3">
        <v>5687.5</v>
      </c>
      <c r="AH54" s="3">
        <v>123009.26656695158</v>
      </c>
      <c r="AK54" s="3">
        <v>3900.7409927950625</v>
      </c>
      <c r="AL54" t="s">
        <v>390</v>
      </c>
      <c r="AM54" t="s">
        <v>391</v>
      </c>
      <c r="AN54" s="25">
        <v>8.5000000000000006E-2</v>
      </c>
      <c r="AO54" s="26">
        <v>126910.00755974665</v>
      </c>
      <c r="AP54" s="27">
        <v>10787.350642578465</v>
      </c>
      <c r="AQ54" s="3">
        <v>29700</v>
      </c>
      <c r="AR54" s="26">
        <v>2524.5</v>
      </c>
      <c r="AS54" s="26">
        <v>169921.85820232512</v>
      </c>
      <c r="AT54" s="26">
        <v>156610.00755974665</v>
      </c>
      <c r="AU54" t="s">
        <v>170</v>
      </c>
      <c r="AV54" t="s">
        <v>170</v>
      </c>
      <c r="AW54" t="s">
        <v>171</v>
      </c>
      <c r="AX54">
        <v>90294</v>
      </c>
      <c r="AY54" t="s">
        <v>172</v>
      </c>
      <c r="AZ54">
        <v>94.088300000000004</v>
      </c>
      <c r="BA54" s="3">
        <v>1805.9828714338032</v>
      </c>
      <c r="BB54" s="26">
        <v>156610.00755974665</v>
      </c>
      <c r="BC54" s="26">
        <v>13311.850642578473</v>
      </c>
      <c r="BE54" t="s">
        <v>122</v>
      </c>
      <c r="BF54">
        <v>1</v>
      </c>
      <c r="BH54" t="s">
        <v>173</v>
      </c>
      <c r="BJ54" t="s">
        <v>358</v>
      </c>
      <c r="BO54" t="s">
        <v>392</v>
      </c>
      <c r="BP54" t="s">
        <v>126</v>
      </c>
      <c r="BQ54" t="s">
        <v>127</v>
      </c>
      <c r="CX54" t="s">
        <v>177</v>
      </c>
      <c r="CY54" s="29" t="s">
        <v>5358</v>
      </c>
      <c r="CZ54" s="29">
        <v>60002</v>
      </c>
      <c r="DA54" s="29" t="str">
        <f t="shared" si="3"/>
        <v>30001390</v>
      </c>
      <c r="DB54" s="29" t="str">
        <f t="shared" si="4"/>
        <v>W0004094</v>
      </c>
      <c r="DC54" s="29" t="s">
        <v>279</v>
      </c>
      <c r="DD54" s="30">
        <f>SUM(T54,V54:W54,Z54:AD54)</f>
        <v>113381.86708333335</v>
      </c>
      <c r="DE54" s="30">
        <f>SUM(AI54:AK54)</f>
        <v>3900.7409927950625</v>
      </c>
      <c r="DF54" s="31">
        <f>AF54</f>
        <v>5687.5</v>
      </c>
      <c r="DG54" s="32">
        <f>AQ54</f>
        <v>29700</v>
      </c>
      <c r="DH54" s="30">
        <f>SUM(X54:Y54)</f>
        <v>3939.8994836182337</v>
      </c>
      <c r="DI54" s="30">
        <f>SUM(AP54,AR54)</f>
        <v>13311.850642578465</v>
      </c>
      <c r="DJ54" s="26">
        <f>SUM(DD54:DI54)-AS54</f>
        <v>0</v>
      </c>
    </row>
    <row r="55" spans="4:114" x14ac:dyDescent="0.25">
      <c r="D55" t="s">
        <v>109</v>
      </c>
      <c r="F55" t="s">
        <v>393</v>
      </c>
      <c r="G55" t="s">
        <v>394</v>
      </c>
      <c r="H55" t="s">
        <v>115</v>
      </c>
      <c r="I55" s="1">
        <v>43591</v>
      </c>
      <c r="K55" t="s">
        <v>395</v>
      </c>
      <c r="L55">
        <v>21</v>
      </c>
      <c r="M55" t="s">
        <v>114</v>
      </c>
      <c r="N55" t="s">
        <v>228</v>
      </c>
      <c r="O55" t="s">
        <v>116</v>
      </c>
      <c r="P55" t="s">
        <v>396</v>
      </c>
      <c r="Q55" t="s">
        <v>118</v>
      </c>
      <c r="R55">
        <v>31</v>
      </c>
      <c r="S55" s="3">
        <v>9429743</v>
      </c>
      <c r="T55" s="3">
        <v>1571623.8333333333</v>
      </c>
      <c r="U55" s="22">
        <v>0.22</v>
      </c>
      <c r="V55" s="3">
        <v>345757.24333333335</v>
      </c>
      <c r="W55" s="23"/>
      <c r="X55" s="3">
        <v>37779.41907051282</v>
      </c>
      <c r="Y55" s="3">
        <v>0</v>
      </c>
      <c r="Z55" s="24">
        <v>3929.0595833333332</v>
      </c>
      <c r="AA55">
        <v>75</v>
      </c>
      <c r="AC55" s="3">
        <v>75673.360382836618</v>
      </c>
      <c r="AD55" s="3">
        <v>4167</v>
      </c>
      <c r="AE55" s="3">
        <v>2039004.9157033493</v>
      </c>
      <c r="AF55" s="3">
        <v>5687.5</v>
      </c>
      <c r="AH55" s="3">
        <v>2044692.4157033493</v>
      </c>
      <c r="AK55" s="3">
        <v>0</v>
      </c>
      <c r="AL55" t="s">
        <v>228</v>
      </c>
      <c r="AM55" t="s">
        <v>397</v>
      </c>
      <c r="AN55" s="25">
        <v>8.5000000000000006E-2</v>
      </c>
      <c r="AO55" s="26">
        <v>2044692.4157033493</v>
      </c>
      <c r="AP55" s="27">
        <v>173798.85533478469</v>
      </c>
      <c r="AQ55" s="3">
        <v>29700</v>
      </c>
      <c r="AR55" s="26">
        <v>2524.5</v>
      </c>
      <c r="AS55" s="26">
        <v>2250715.7710381341</v>
      </c>
      <c r="AT55" s="26">
        <v>2074392.4157033493</v>
      </c>
      <c r="AU55" t="s">
        <v>170</v>
      </c>
      <c r="AV55" t="s">
        <v>398</v>
      </c>
      <c r="AW55" t="s">
        <v>398</v>
      </c>
      <c r="AX55">
        <v>90217</v>
      </c>
      <c r="AY55" t="s">
        <v>233</v>
      </c>
      <c r="AZ55">
        <v>1</v>
      </c>
      <c r="BA55" s="3">
        <v>2250715.7710381341</v>
      </c>
      <c r="BB55" s="26">
        <v>2074392.4157033493</v>
      </c>
      <c r="BC55" s="26">
        <v>176323.35533478484</v>
      </c>
      <c r="BE55" t="s">
        <v>122</v>
      </c>
      <c r="BF55">
        <v>1</v>
      </c>
      <c r="BH55" t="s">
        <v>234</v>
      </c>
      <c r="BJ55" t="s">
        <v>399</v>
      </c>
      <c r="BO55" t="s">
        <v>197</v>
      </c>
      <c r="BP55" t="s">
        <v>126</v>
      </c>
      <c r="BQ55" t="s">
        <v>127</v>
      </c>
      <c r="CX55" t="s">
        <v>234</v>
      </c>
      <c r="CY55" s="29"/>
    </row>
    <row r="56" spans="4:114" x14ac:dyDescent="0.25">
      <c r="D56" t="s">
        <v>109</v>
      </c>
      <c r="F56" t="s">
        <v>400</v>
      </c>
      <c r="G56" t="s">
        <v>401</v>
      </c>
      <c r="H56" t="s">
        <v>402</v>
      </c>
      <c r="I56" s="1">
        <v>43584</v>
      </c>
      <c r="K56" t="s">
        <v>219</v>
      </c>
      <c r="L56">
        <v>13</v>
      </c>
      <c r="M56" t="s">
        <v>240</v>
      </c>
      <c r="N56" t="s">
        <v>403</v>
      </c>
      <c r="O56" t="s">
        <v>116</v>
      </c>
      <c r="P56" t="s">
        <v>117</v>
      </c>
      <c r="Q56" t="s">
        <v>118</v>
      </c>
      <c r="R56">
        <v>31</v>
      </c>
      <c r="S56" s="3">
        <v>433932</v>
      </c>
      <c r="T56" s="3">
        <v>77322</v>
      </c>
      <c r="U56" s="22">
        <v>0</v>
      </c>
      <c r="V56" s="3">
        <v>0</v>
      </c>
      <c r="W56" s="23"/>
      <c r="X56" s="3">
        <v>1738.5096153846155</v>
      </c>
      <c r="Y56" s="3">
        <v>0</v>
      </c>
      <c r="Z56" s="24">
        <v>180.80500000000001</v>
      </c>
      <c r="AA56">
        <v>75</v>
      </c>
      <c r="AC56" s="3">
        <v>0</v>
      </c>
      <c r="AD56" s="3">
        <v>4167</v>
      </c>
      <c r="AE56" s="3">
        <v>83483.314615384603</v>
      </c>
      <c r="AF56" s="3">
        <v>0</v>
      </c>
      <c r="AH56" s="3">
        <v>83483.314615384603</v>
      </c>
      <c r="AK56" s="3">
        <v>0</v>
      </c>
      <c r="AL56" t="s">
        <v>119</v>
      </c>
      <c r="AN56" s="25">
        <v>0</v>
      </c>
      <c r="AO56" s="26">
        <v>83483.314615384603</v>
      </c>
      <c r="AP56" s="27">
        <v>0</v>
      </c>
      <c r="AQ56" s="3">
        <v>29700</v>
      </c>
      <c r="AR56" s="26">
        <v>0</v>
      </c>
      <c r="AS56" s="26">
        <v>113183.3146153846</v>
      </c>
      <c r="AT56" s="26">
        <v>113183.3146153846</v>
      </c>
      <c r="AU56" t="s">
        <v>164</v>
      </c>
      <c r="AV56" t="s">
        <v>241</v>
      </c>
      <c r="AW56" t="s">
        <v>241</v>
      </c>
      <c r="AX56" t="s">
        <v>242</v>
      </c>
      <c r="AY56" t="s">
        <v>233</v>
      </c>
      <c r="AZ56">
        <v>1</v>
      </c>
      <c r="BA56" s="3">
        <v>113183.3146153846</v>
      </c>
      <c r="BB56" s="26">
        <v>113183.3146153846</v>
      </c>
      <c r="BC56" s="26">
        <v>0</v>
      </c>
      <c r="BE56" t="s">
        <v>234</v>
      </c>
      <c r="BF56">
        <v>1</v>
      </c>
      <c r="BH56" t="s">
        <v>234</v>
      </c>
      <c r="BJ56" t="s">
        <v>404</v>
      </c>
      <c r="BO56" t="s">
        <v>248</v>
      </c>
      <c r="BP56" t="s">
        <v>164</v>
      </c>
      <c r="BQ56" t="s">
        <v>164</v>
      </c>
      <c r="CX56" t="s">
        <v>234</v>
      </c>
      <c r="CY56" s="29"/>
    </row>
    <row r="57" spans="4:114" x14ac:dyDescent="0.25">
      <c r="D57" t="s">
        <v>109</v>
      </c>
      <c r="F57" t="s">
        <v>405</v>
      </c>
      <c r="G57" t="s">
        <v>406</v>
      </c>
      <c r="H57" t="s">
        <v>407</v>
      </c>
      <c r="I57" s="1">
        <v>43591</v>
      </c>
      <c r="K57" t="s">
        <v>224</v>
      </c>
      <c r="L57">
        <v>12</v>
      </c>
      <c r="M57" t="s">
        <v>182</v>
      </c>
      <c r="N57" t="s">
        <v>183</v>
      </c>
      <c r="O57" t="s">
        <v>116</v>
      </c>
      <c r="P57" t="s">
        <v>117</v>
      </c>
      <c r="Q57" t="s">
        <v>118</v>
      </c>
      <c r="R57">
        <v>31</v>
      </c>
      <c r="S57" s="3">
        <v>462598</v>
      </c>
      <c r="T57" s="3">
        <v>82099.583333333328</v>
      </c>
      <c r="U57" s="22">
        <v>0</v>
      </c>
      <c r="V57" s="3">
        <v>0</v>
      </c>
      <c r="W57" s="23"/>
      <c r="X57" s="3">
        <v>1853.3573717948721</v>
      </c>
      <c r="Y57" s="3">
        <v>1070.8287037037037</v>
      </c>
      <c r="Z57" s="24">
        <v>192.7491666666667</v>
      </c>
      <c r="AA57">
        <v>75</v>
      </c>
      <c r="AC57" s="3">
        <v>0</v>
      </c>
      <c r="AD57" s="3">
        <v>4167</v>
      </c>
      <c r="AE57" s="3">
        <v>89458.518575498572</v>
      </c>
      <c r="AF57" s="3">
        <v>4154.166666666667</v>
      </c>
      <c r="AH57" s="3">
        <v>93612.685242165244</v>
      </c>
      <c r="AK57" s="3">
        <v>0</v>
      </c>
      <c r="AL57" t="s">
        <v>119</v>
      </c>
      <c r="AN57" s="25">
        <v>0.05</v>
      </c>
      <c r="AO57" s="26">
        <v>93612.685242165244</v>
      </c>
      <c r="AP57" s="27">
        <v>4680.6342621082622</v>
      </c>
      <c r="AQ57" s="3">
        <v>29700</v>
      </c>
      <c r="AR57" s="26">
        <v>1485</v>
      </c>
      <c r="AS57" s="26">
        <v>129478.3195042735</v>
      </c>
      <c r="AT57" s="26">
        <v>123312.68524216524</v>
      </c>
      <c r="AU57" t="s">
        <v>170</v>
      </c>
      <c r="AV57" t="s">
        <v>170</v>
      </c>
      <c r="AW57" t="s">
        <v>171</v>
      </c>
      <c r="AX57">
        <v>35070</v>
      </c>
      <c r="AY57" t="s">
        <v>172</v>
      </c>
      <c r="AZ57">
        <v>94.088300000000004</v>
      </c>
      <c r="BA57" s="3">
        <v>1376.1362412146195</v>
      </c>
      <c r="BB57" s="26">
        <v>123312.68524216524</v>
      </c>
      <c r="BC57" s="26">
        <v>6165.6342621082586</v>
      </c>
      <c r="BE57" t="s">
        <v>122</v>
      </c>
      <c r="BF57">
        <v>1</v>
      </c>
      <c r="BH57" t="s">
        <v>173</v>
      </c>
      <c r="BJ57" t="s">
        <v>189</v>
      </c>
      <c r="BO57" t="s">
        <v>190</v>
      </c>
      <c r="BP57" t="s">
        <v>198</v>
      </c>
      <c r="BQ57" t="s">
        <v>249</v>
      </c>
      <c r="CX57" t="s">
        <v>177</v>
      </c>
      <c r="CY57" s="29" t="s">
        <v>5358</v>
      </c>
      <c r="CZ57" s="29">
        <v>60002</v>
      </c>
      <c r="DA57" s="29" t="str">
        <f t="shared" ref="DA57:DA79" si="5">MID(BH57,3,8)</f>
        <v>30001390</v>
      </c>
      <c r="DB57" s="29" t="str">
        <f t="shared" ref="DB57:DB79" si="6">F57</f>
        <v>W0004096</v>
      </c>
      <c r="DC57" s="29" t="s">
        <v>193</v>
      </c>
      <c r="DD57" s="30">
        <f>SUM(T57,V57:W57,Z57:AD57)</f>
        <v>86534.33249999999</v>
      </c>
      <c r="DE57" s="30">
        <f>SUM(AI57:AK57)</f>
        <v>0</v>
      </c>
      <c r="DF57" s="31">
        <f>AF57</f>
        <v>4154.166666666667</v>
      </c>
      <c r="DG57" s="32">
        <f>AQ57</f>
        <v>29700</v>
      </c>
      <c r="DH57" s="30">
        <f>SUM(X57:Y57)</f>
        <v>2924.1860754985755</v>
      </c>
      <c r="DI57" s="30">
        <f>SUM(AP57,AR57)</f>
        <v>6165.6342621082622</v>
      </c>
      <c r="DJ57" s="26">
        <f>SUM(DD57:DI57)-AS57</f>
        <v>0</v>
      </c>
    </row>
    <row r="58" spans="4:114" x14ac:dyDescent="0.25">
      <c r="D58" t="s">
        <v>109</v>
      </c>
      <c r="F58" t="s">
        <v>408</v>
      </c>
      <c r="G58" t="s">
        <v>409</v>
      </c>
      <c r="H58" t="s">
        <v>410</v>
      </c>
      <c r="I58" s="1">
        <v>43598</v>
      </c>
      <c r="K58" t="s">
        <v>224</v>
      </c>
      <c r="L58">
        <v>12</v>
      </c>
      <c r="M58" t="s">
        <v>182</v>
      </c>
      <c r="N58" t="s">
        <v>183</v>
      </c>
      <c r="O58" t="s">
        <v>116</v>
      </c>
      <c r="P58" t="s">
        <v>117</v>
      </c>
      <c r="Q58" t="s">
        <v>118</v>
      </c>
      <c r="R58">
        <v>31</v>
      </c>
      <c r="S58" s="3">
        <v>348633</v>
      </c>
      <c r="T58" s="3">
        <v>63105.5</v>
      </c>
      <c r="U58" s="22">
        <v>0</v>
      </c>
      <c r="V58" s="3">
        <v>0</v>
      </c>
      <c r="W58" s="23"/>
      <c r="X58" s="3">
        <v>1396.7668269230769</v>
      </c>
      <c r="Y58" s="3">
        <v>0</v>
      </c>
      <c r="Z58" s="24">
        <v>145.26375000000002</v>
      </c>
      <c r="AA58">
        <v>75</v>
      </c>
      <c r="AC58" s="3">
        <v>0</v>
      </c>
      <c r="AD58" s="3">
        <v>4167</v>
      </c>
      <c r="AE58" s="3">
        <v>68889.530576923076</v>
      </c>
      <c r="AF58" s="3">
        <v>4154.166666666667</v>
      </c>
      <c r="AH58" s="3">
        <v>73043.697243589748</v>
      </c>
      <c r="AK58" s="3">
        <v>0</v>
      </c>
      <c r="AL58" t="s">
        <v>119</v>
      </c>
      <c r="AN58" s="25">
        <v>0.05</v>
      </c>
      <c r="AO58" s="26">
        <v>73043.697243589748</v>
      </c>
      <c r="AP58" s="27">
        <v>3652.1848621794875</v>
      </c>
      <c r="AQ58" s="3">
        <v>29700</v>
      </c>
      <c r="AR58" s="26">
        <v>1485</v>
      </c>
      <c r="AS58" s="26">
        <v>107880.88210576924</v>
      </c>
      <c r="AT58" s="26">
        <v>102743.69724358975</v>
      </c>
      <c r="AU58" t="s">
        <v>170</v>
      </c>
      <c r="AV58" t="s">
        <v>170</v>
      </c>
      <c r="AW58" t="s">
        <v>171</v>
      </c>
      <c r="AX58">
        <v>35880</v>
      </c>
      <c r="AY58" t="s">
        <v>172</v>
      </c>
      <c r="AZ58">
        <v>94.088300000000004</v>
      </c>
      <c r="BA58" s="3">
        <v>1146.5918940587644</v>
      </c>
      <c r="BB58" s="26">
        <v>102743.69724358975</v>
      </c>
      <c r="BC58" s="26">
        <v>5137.1848621794925</v>
      </c>
      <c r="BE58" t="s">
        <v>122</v>
      </c>
      <c r="BF58">
        <v>1</v>
      </c>
      <c r="BH58" t="s">
        <v>173</v>
      </c>
      <c r="BJ58" t="s">
        <v>189</v>
      </c>
      <c r="BO58" t="s">
        <v>190</v>
      </c>
      <c r="BP58" t="s">
        <v>198</v>
      </c>
      <c r="BQ58" t="s">
        <v>348</v>
      </c>
      <c r="CX58" t="s">
        <v>177</v>
      </c>
      <c r="CY58" s="29" t="s">
        <v>5358</v>
      </c>
      <c r="CZ58" s="29">
        <v>60002</v>
      </c>
      <c r="DA58" s="29" t="str">
        <f t="shared" si="5"/>
        <v>30001390</v>
      </c>
      <c r="DB58" s="29" t="str">
        <f t="shared" si="6"/>
        <v>W0004097</v>
      </c>
      <c r="DC58" s="29" t="s">
        <v>193</v>
      </c>
      <c r="DD58" s="30">
        <f>SUM(T58,V58:W58,Z58:AD58)</f>
        <v>67492.763749999998</v>
      </c>
      <c r="DE58" s="30">
        <f>SUM(AI58:AK58)</f>
        <v>0</v>
      </c>
      <c r="DF58" s="31">
        <f>AF58</f>
        <v>4154.166666666667</v>
      </c>
      <c r="DG58" s="32">
        <f>AQ58</f>
        <v>29700</v>
      </c>
      <c r="DH58" s="30">
        <f>SUM(X58:Y58)</f>
        <v>1396.7668269230769</v>
      </c>
      <c r="DI58" s="30">
        <f>SUM(AP58,AR58)</f>
        <v>5137.184862179487</v>
      </c>
      <c r="DJ58" s="26">
        <f>SUM(DD58:DI58)-AS58</f>
        <v>0</v>
      </c>
    </row>
    <row r="59" spans="4:114" x14ac:dyDescent="0.25">
      <c r="D59" t="s">
        <v>109</v>
      </c>
      <c r="F59" t="s">
        <v>411</v>
      </c>
      <c r="G59" t="s">
        <v>412</v>
      </c>
      <c r="H59" t="s">
        <v>413</v>
      </c>
      <c r="I59" s="1">
        <v>43599</v>
      </c>
      <c r="K59" t="s">
        <v>131</v>
      </c>
      <c r="L59">
        <v>14</v>
      </c>
      <c r="M59" t="s">
        <v>114</v>
      </c>
      <c r="N59" t="s">
        <v>115</v>
      </c>
      <c r="O59" t="s">
        <v>116</v>
      </c>
      <c r="P59" t="s">
        <v>117</v>
      </c>
      <c r="Q59" t="s">
        <v>118</v>
      </c>
      <c r="R59">
        <v>31</v>
      </c>
      <c r="S59" s="3">
        <v>588980</v>
      </c>
      <c r="T59" s="3">
        <v>103163.25</v>
      </c>
      <c r="U59" s="22">
        <v>0</v>
      </c>
      <c r="V59" s="3">
        <v>0</v>
      </c>
      <c r="W59" s="23"/>
      <c r="X59" s="3">
        <v>2359.6955128205132</v>
      </c>
      <c r="Y59" s="3">
        <v>0</v>
      </c>
      <c r="Z59" s="24">
        <v>245.40833333333333</v>
      </c>
      <c r="AA59">
        <v>75</v>
      </c>
      <c r="AC59" s="3">
        <v>0</v>
      </c>
      <c r="AD59" s="3">
        <v>4167</v>
      </c>
      <c r="AE59" s="3">
        <v>110010.35384615386</v>
      </c>
      <c r="AF59" s="3">
        <v>5687.5</v>
      </c>
      <c r="AH59" s="3">
        <v>115697.85384615386</v>
      </c>
      <c r="AK59" s="3">
        <v>3900.7409927950625</v>
      </c>
      <c r="AL59" t="s">
        <v>390</v>
      </c>
      <c r="AM59" t="s">
        <v>391</v>
      </c>
      <c r="AN59" s="25">
        <v>8.5000000000000006E-2</v>
      </c>
      <c r="AO59" s="26">
        <v>119598.59483894892</v>
      </c>
      <c r="AP59" s="27">
        <v>10165.88056131066</v>
      </c>
      <c r="AQ59" s="3">
        <v>29700</v>
      </c>
      <c r="AR59" s="26">
        <v>2524.5</v>
      </c>
      <c r="AS59" s="26">
        <v>161988.97540025957</v>
      </c>
      <c r="AT59" s="26">
        <v>149298.59483894892</v>
      </c>
      <c r="AU59" t="s">
        <v>170</v>
      </c>
      <c r="AV59" t="s">
        <v>170</v>
      </c>
      <c r="AW59" t="s">
        <v>171</v>
      </c>
      <c r="AX59">
        <v>90242</v>
      </c>
      <c r="AY59" t="s">
        <v>172</v>
      </c>
      <c r="AZ59">
        <v>94.088300000000004</v>
      </c>
      <c r="BA59" s="3">
        <v>1721.6697017616384</v>
      </c>
      <c r="BB59" s="26">
        <v>149298.59483894892</v>
      </c>
      <c r="BC59" s="26">
        <v>12690.380561310652</v>
      </c>
      <c r="BE59" t="s">
        <v>122</v>
      </c>
      <c r="BF59">
        <v>1</v>
      </c>
      <c r="BH59" t="s">
        <v>173</v>
      </c>
      <c r="BJ59" t="s">
        <v>414</v>
      </c>
      <c r="BO59" t="s">
        <v>415</v>
      </c>
      <c r="BP59" t="s">
        <v>126</v>
      </c>
      <c r="BQ59" t="s">
        <v>127</v>
      </c>
      <c r="CX59" t="s">
        <v>177</v>
      </c>
      <c r="CY59" s="29" t="s">
        <v>5358</v>
      </c>
      <c r="CZ59" s="29">
        <v>60002</v>
      </c>
      <c r="DA59" s="29" t="str">
        <f t="shared" si="5"/>
        <v>30001390</v>
      </c>
      <c r="DB59" s="29" t="str">
        <f t="shared" si="6"/>
        <v>W0004933</v>
      </c>
      <c r="DC59" s="29" t="s">
        <v>279</v>
      </c>
      <c r="DD59" s="30">
        <f>SUM(T59,V59:W59,Z59:AD59)</f>
        <v>107650.65833333334</v>
      </c>
      <c r="DE59" s="30">
        <f>SUM(AI59:AK59)</f>
        <v>3900.7409927950625</v>
      </c>
      <c r="DF59" s="31">
        <f>AF59</f>
        <v>5687.5</v>
      </c>
      <c r="DG59" s="32">
        <f>AQ59</f>
        <v>29700</v>
      </c>
      <c r="DH59" s="30">
        <f>SUM(X59:Y59)</f>
        <v>2359.6955128205132</v>
      </c>
      <c r="DI59" s="30">
        <f>SUM(AP59,AR59)</f>
        <v>12690.38056131066</v>
      </c>
      <c r="DJ59" s="26">
        <f>SUM(DD59:DI59)-AS59</f>
        <v>0</v>
      </c>
    </row>
    <row r="60" spans="4:114" x14ac:dyDescent="0.25">
      <c r="D60" t="s">
        <v>109</v>
      </c>
      <c r="F60" t="s">
        <v>416</v>
      </c>
      <c r="G60" t="s">
        <v>417</v>
      </c>
      <c r="H60" t="s">
        <v>418</v>
      </c>
      <c r="I60" s="1">
        <v>43598</v>
      </c>
      <c r="K60" t="s">
        <v>131</v>
      </c>
      <c r="L60">
        <v>14</v>
      </c>
      <c r="M60" t="s">
        <v>114</v>
      </c>
      <c r="N60" t="s">
        <v>115</v>
      </c>
      <c r="O60" t="s">
        <v>116</v>
      </c>
      <c r="P60" t="s">
        <v>117</v>
      </c>
      <c r="Q60" t="s">
        <v>118</v>
      </c>
      <c r="R60">
        <v>31</v>
      </c>
      <c r="S60" s="3">
        <v>576827</v>
      </c>
      <c r="T60" s="3">
        <v>101137.75</v>
      </c>
      <c r="U60" s="22">
        <v>0</v>
      </c>
      <c r="V60" s="3">
        <v>0</v>
      </c>
      <c r="W60" s="23"/>
      <c r="X60" s="3">
        <v>2311.0056089743589</v>
      </c>
      <c r="Y60" s="3">
        <v>0</v>
      </c>
      <c r="Z60" s="24">
        <v>240.34458333333333</v>
      </c>
      <c r="AA60">
        <v>75</v>
      </c>
      <c r="AC60" s="3">
        <v>0</v>
      </c>
      <c r="AD60" s="3">
        <v>5167</v>
      </c>
      <c r="AE60" s="3">
        <v>108931.1001923077</v>
      </c>
      <c r="AF60" s="3">
        <v>5687.5</v>
      </c>
      <c r="AH60" s="3">
        <v>114618.6001923077</v>
      </c>
      <c r="AK60" s="3">
        <v>5813.1491241962494</v>
      </c>
      <c r="AL60" t="s">
        <v>320</v>
      </c>
      <c r="AM60" t="s">
        <v>321</v>
      </c>
      <c r="AN60" s="25">
        <v>8.5000000000000006E-2</v>
      </c>
      <c r="AO60" s="26">
        <v>120431.74931650395</v>
      </c>
      <c r="AP60" s="27">
        <v>10236.698691902837</v>
      </c>
      <c r="AQ60" s="3">
        <v>29700</v>
      </c>
      <c r="AR60" s="26">
        <v>2524.5</v>
      </c>
      <c r="AS60" s="26">
        <v>162892.94800840679</v>
      </c>
      <c r="AT60" s="26">
        <v>150131.74931650393</v>
      </c>
      <c r="AU60" t="s">
        <v>170</v>
      </c>
      <c r="AV60" t="s">
        <v>170</v>
      </c>
      <c r="AW60" t="s">
        <v>171</v>
      </c>
      <c r="AX60">
        <v>14684</v>
      </c>
      <c r="AY60" t="s">
        <v>172</v>
      </c>
      <c r="AZ60">
        <v>94.088300000000004</v>
      </c>
      <c r="BA60" s="3">
        <v>1731.2774065256444</v>
      </c>
      <c r="BB60" s="26">
        <v>150131.74931650393</v>
      </c>
      <c r="BC60" s="26">
        <v>12761.198691902857</v>
      </c>
      <c r="BE60" t="s">
        <v>122</v>
      </c>
      <c r="BF60">
        <v>1</v>
      </c>
      <c r="BH60" t="s">
        <v>173</v>
      </c>
      <c r="BJ60" t="s">
        <v>276</v>
      </c>
      <c r="BO60" t="s">
        <v>419</v>
      </c>
      <c r="BP60" t="s">
        <v>126</v>
      </c>
      <c r="BQ60" t="s">
        <v>420</v>
      </c>
      <c r="CX60" t="s">
        <v>177</v>
      </c>
      <c r="CY60" s="29" t="s">
        <v>5358</v>
      </c>
      <c r="CZ60" s="29">
        <v>60002</v>
      </c>
      <c r="DA60" s="29" t="str">
        <f t="shared" si="5"/>
        <v>30001390</v>
      </c>
      <c r="DB60" s="29" t="str">
        <f t="shared" si="6"/>
        <v>W0005295</v>
      </c>
      <c r="DC60" s="29" t="s">
        <v>279</v>
      </c>
      <c r="DD60" s="30">
        <f>SUM(T60,V60:W60,Z60:AD60)</f>
        <v>106620.09458333334</v>
      </c>
      <c r="DE60" s="30">
        <f>SUM(AI60:AK60)</f>
        <v>5813.1491241962494</v>
      </c>
      <c r="DF60" s="31">
        <f>AF60</f>
        <v>5687.5</v>
      </c>
      <c r="DG60" s="32">
        <f>AQ60</f>
        <v>29700</v>
      </c>
      <c r="DH60" s="30">
        <f>SUM(X60:Y60)</f>
        <v>2311.0056089743589</v>
      </c>
      <c r="DI60" s="30">
        <f>SUM(AP60,AR60)</f>
        <v>12761.198691902837</v>
      </c>
      <c r="DJ60" s="26">
        <f>SUM(DD60:DI60)-AS60</f>
        <v>0</v>
      </c>
    </row>
    <row r="61" spans="4:114" x14ac:dyDescent="0.25">
      <c r="D61" t="s">
        <v>109</v>
      </c>
      <c r="F61" t="s">
        <v>421</v>
      </c>
      <c r="G61" t="s">
        <v>422</v>
      </c>
      <c r="H61" t="s">
        <v>423</v>
      </c>
      <c r="I61" s="1">
        <v>43593</v>
      </c>
      <c r="K61" t="s">
        <v>219</v>
      </c>
      <c r="L61">
        <v>13</v>
      </c>
      <c r="M61" t="s">
        <v>114</v>
      </c>
      <c r="N61" t="s">
        <v>115</v>
      </c>
      <c r="O61" t="s">
        <v>116</v>
      </c>
      <c r="P61" t="s">
        <v>117</v>
      </c>
      <c r="Q61" t="s">
        <v>118</v>
      </c>
      <c r="R61">
        <v>31</v>
      </c>
      <c r="S61" s="3">
        <v>481348</v>
      </c>
      <c r="T61" s="3">
        <v>85224.666666666672</v>
      </c>
      <c r="U61" s="22">
        <v>0</v>
      </c>
      <c r="V61" s="3">
        <v>0</v>
      </c>
      <c r="W61" s="23"/>
      <c r="X61" s="3">
        <v>1928.4775641025642</v>
      </c>
      <c r="Y61" s="3">
        <v>947.09675925925933</v>
      </c>
      <c r="Z61" s="24">
        <v>200.5616666666667</v>
      </c>
      <c r="AA61">
        <v>75</v>
      </c>
      <c r="AC61" s="3">
        <v>0</v>
      </c>
      <c r="AD61" s="3">
        <v>4167</v>
      </c>
      <c r="AE61" s="3">
        <v>92542.802656695159</v>
      </c>
      <c r="AF61" s="3">
        <v>5687.5</v>
      </c>
      <c r="AH61" s="3">
        <v>98230.302656695159</v>
      </c>
      <c r="AK61" s="3">
        <v>3900.7409927950625</v>
      </c>
      <c r="AL61" t="s">
        <v>390</v>
      </c>
      <c r="AM61" t="s">
        <v>391</v>
      </c>
      <c r="AN61" s="25">
        <v>8.5000000000000006E-2</v>
      </c>
      <c r="AO61" s="26">
        <v>102131.04364949022</v>
      </c>
      <c r="AP61" s="27">
        <v>8681.1387102066692</v>
      </c>
      <c r="AQ61" s="3">
        <v>29700</v>
      </c>
      <c r="AR61" s="26">
        <v>2524.5</v>
      </c>
      <c r="AS61" s="26">
        <v>143036.68235969689</v>
      </c>
      <c r="AT61" s="26">
        <v>131831.04364949022</v>
      </c>
      <c r="AU61" t="s">
        <v>170</v>
      </c>
      <c r="AV61" t="s">
        <v>170</v>
      </c>
      <c r="AW61" t="s">
        <v>171</v>
      </c>
      <c r="AX61">
        <v>90382</v>
      </c>
      <c r="AY61" t="s">
        <v>172</v>
      </c>
      <c r="AZ61">
        <v>94.088300000000004</v>
      </c>
      <c r="BA61" s="3">
        <v>1520.2387795262205</v>
      </c>
      <c r="BB61" s="26">
        <v>131831.04364949022</v>
      </c>
      <c r="BC61" s="26">
        <v>11205.638710206666</v>
      </c>
      <c r="BE61" t="s">
        <v>122</v>
      </c>
      <c r="BF61">
        <v>1</v>
      </c>
      <c r="BH61" t="s">
        <v>173</v>
      </c>
      <c r="BJ61" t="s">
        <v>414</v>
      </c>
      <c r="BO61" t="s">
        <v>424</v>
      </c>
      <c r="BP61" t="s">
        <v>126</v>
      </c>
      <c r="BQ61" t="s">
        <v>127</v>
      </c>
      <c r="CX61" t="s">
        <v>177</v>
      </c>
      <c r="CY61" s="29" t="s">
        <v>5358</v>
      </c>
      <c r="CZ61" s="29">
        <v>60002</v>
      </c>
      <c r="DA61" s="29" t="str">
        <f t="shared" si="5"/>
        <v>30001390</v>
      </c>
      <c r="DB61" s="29" t="str">
        <f t="shared" si="6"/>
        <v>W0004098</v>
      </c>
      <c r="DC61" s="29" t="s">
        <v>279</v>
      </c>
      <c r="DD61" s="30">
        <f>SUM(T61,V61:W61,Z61:AD61)</f>
        <v>89667.228333333333</v>
      </c>
      <c r="DE61" s="30">
        <f>SUM(AI61:AK61)</f>
        <v>3900.7409927950625</v>
      </c>
      <c r="DF61" s="31">
        <f>AF61</f>
        <v>5687.5</v>
      </c>
      <c r="DG61" s="32">
        <f>AQ61</f>
        <v>29700</v>
      </c>
      <c r="DH61" s="30">
        <f>SUM(X61:Y61)</f>
        <v>2875.5743233618236</v>
      </c>
      <c r="DI61" s="30">
        <f>SUM(AP61,AR61)</f>
        <v>11205.638710206669</v>
      </c>
      <c r="DJ61" s="26">
        <f>SUM(DD61:DI61)-AS61</f>
        <v>0</v>
      </c>
    </row>
    <row r="62" spans="4:114" x14ac:dyDescent="0.25">
      <c r="D62" t="s">
        <v>109</v>
      </c>
      <c r="F62" t="s">
        <v>425</v>
      </c>
      <c r="G62" t="s">
        <v>426</v>
      </c>
      <c r="H62" t="s">
        <v>427</v>
      </c>
      <c r="I62" s="1">
        <v>43598</v>
      </c>
      <c r="K62" t="s">
        <v>224</v>
      </c>
      <c r="L62">
        <v>12</v>
      </c>
      <c r="M62" t="s">
        <v>182</v>
      </c>
      <c r="N62" t="s">
        <v>183</v>
      </c>
      <c r="O62" t="s">
        <v>116</v>
      </c>
      <c r="P62" t="s">
        <v>117</v>
      </c>
      <c r="Q62" t="s">
        <v>118</v>
      </c>
      <c r="R62">
        <v>31</v>
      </c>
      <c r="S62" s="3">
        <v>438451</v>
      </c>
      <c r="T62" s="3">
        <v>78075.166666666672</v>
      </c>
      <c r="U62" s="22">
        <v>0</v>
      </c>
      <c r="V62" s="3">
        <v>0</v>
      </c>
      <c r="W62" s="23"/>
      <c r="X62" s="3">
        <v>1756.6145833333333</v>
      </c>
      <c r="Y62" s="3">
        <v>0</v>
      </c>
      <c r="Z62" s="24">
        <v>182.68791666666669</v>
      </c>
      <c r="AA62">
        <v>75</v>
      </c>
      <c r="AC62" s="3">
        <v>0</v>
      </c>
      <c r="AD62" s="3">
        <v>4167</v>
      </c>
      <c r="AE62" s="3">
        <v>84256.469166666662</v>
      </c>
      <c r="AF62" s="3">
        <v>4154.166666666667</v>
      </c>
      <c r="AH62" s="3">
        <v>88410.635833333334</v>
      </c>
      <c r="AK62" s="3">
        <v>0</v>
      </c>
      <c r="AL62" t="s">
        <v>119</v>
      </c>
      <c r="AN62" s="25">
        <v>0.05</v>
      </c>
      <c r="AO62" s="26">
        <v>88410.635833333334</v>
      </c>
      <c r="AP62" s="27">
        <v>4420.5317916666672</v>
      </c>
      <c r="AQ62" s="3">
        <v>29700</v>
      </c>
      <c r="AR62" s="26">
        <v>1485</v>
      </c>
      <c r="AS62" s="26">
        <v>124016.167625</v>
      </c>
      <c r="AT62" s="26">
        <v>118110.63583333333</v>
      </c>
      <c r="AU62" t="s">
        <v>170</v>
      </c>
      <c r="AV62" t="s">
        <v>170</v>
      </c>
      <c r="AW62" t="s">
        <v>171</v>
      </c>
      <c r="AX62">
        <v>35879</v>
      </c>
      <c r="AY62" t="s">
        <v>172</v>
      </c>
      <c r="AZ62">
        <v>94.088300000000004</v>
      </c>
      <c r="BA62" s="3">
        <v>1318.0827757011232</v>
      </c>
      <c r="BB62" s="26">
        <v>118110.63583333333</v>
      </c>
      <c r="BC62" s="26">
        <v>5905.5317916666681</v>
      </c>
      <c r="BE62" t="s">
        <v>122</v>
      </c>
      <c r="BF62">
        <v>1</v>
      </c>
      <c r="BH62" t="s">
        <v>173</v>
      </c>
      <c r="BJ62" t="s">
        <v>189</v>
      </c>
      <c r="BO62" t="s">
        <v>190</v>
      </c>
      <c r="BP62" t="s">
        <v>198</v>
      </c>
      <c r="BQ62" t="s">
        <v>203</v>
      </c>
      <c r="CX62" t="s">
        <v>177</v>
      </c>
      <c r="CY62" s="29" t="s">
        <v>5358</v>
      </c>
      <c r="CZ62" s="29">
        <v>60002</v>
      </c>
      <c r="DA62" s="29" t="str">
        <f t="shared" si="5"/>
        <v>30001390</v>
      </c>
      <c r="DB62" s="29" t="str">
        <f t="shared" si="6"/>
        <v>W0004934</v>
      </c>
      <c r="DC62" s="29" t="s">
        <v>193</v>
      </c>
      <c r="DD62" s="30">
        <f>SUM(T62,V62:W62,Z62:AD62)</f>
        <v>82499.854583333334</v>
      </c>
      <c r="DE62" s="30">
        <f>SUM(AI62:AK62)</f>
        <v>0</v>
      </c>
      <c r="DF62" s="31">
        <f>AF62</f>
        <v>4154.166666666667</v>
      </c>
      <c r="DG62" s="32">
        <f>AQ62</f>
        <v>29700</v>
      </c>
      <c r="DH62" s="30">
        <f>SUM(X62:Y62)</f>
        <v>1756.6145833333333</v>
      </c>
      <c r="DI62" s="30">
        <f>SUM(AP62,AR62)</f>
        <v>5905.5317916666672</v>
      </c>
      <c r="DJ62" s="26">
        <f>SUM(DD62:DI62)-AS62</f>
        <v>0</v>
      </c>
    </row>
    <row r="63" spans="4:114" x14ac:dyDescent="0.25">
      <c r="D63" t="s">
        <v>109</v>
      </c>
      <c r="F63" t="s">
        <v>428</v>
      </c>
      <c r="G63" t="s">
        <v>429</v>
      </c>
      <c r="H63" t="s">
        <v>430</v>
      </c>
      <c r="I63" s="1">
        <v>43633</v>
      </c>
      <c r="K63" t="s">
        <v>131</v>
      </c>
      <c r="L63">
        <v>14</v>
      </c>
      <c r="M63" t="s">
        <v>114</v>
      </c>
      <c r="N63" t="s">
        <v>115</v>
      </c>
      <c r="O63" t="s">
        <v>116</v>
      </c>
      <c r="P63" t="s">
        <v>117</v>
      </c>
      <c r="Q63" t="s">
        <v>118</v>
      </c>
      <c r="R63">
        <v>31</v>
      </c>
      <c r="S63" s="3">
        <v>790103</v>
      </c>
      <c r="T63" s="3">
        <v>136683.75</v>
      </c>
      <c r="U63" s="22">
        <v>0</v>
      </c>
      <c r="V63" s="3">
        <v>0</v>
      </c>
      <c r="W63" s="23"/>
      <c r="X63" s="3">
        <v>3165.4767628205132</v>
      </c>
      <c r="Y63" s="3">
        <v>1828.94212962963</v>
      </c>
      <c r="Z63" s="24">
        <v>329.20958333333334</v>
      </c>
      <c r="AA63">
        <v>75</v>
      </c>
      <c r="AC63" s="3">
        <v>1024.4680960500991</v>
      </c>
      <c r="AD63" s="3">
        <v>4167</v>
      </c>
      <c r="AE63" s="3">
        <v>147273.84657183359</v>
      </c>
      <c r="AF63" s="3">
        <v>5687.5</v>
      </c>
      <c r="AH63" s="3">
        <v>152961.34657183359</v>
      </c>
      <c r="AK63" s="3">
        <v>5813.1491241962494</v>
      </c>
      <c r="AL63" t="s">
        <v>320</v>
      </c>
      <c r="AM63" t="s">
        <v>321</v>
      </c>
      <c r="AN63" s="25">
        <v>8.5000000000000006E-2</v>
      </c>
      <c r="AO63" s="26">
        <v>158774.49569602983</v>
      </c>
      <c r="AP63" s="27">
        <v>13495.832134162536</v>
      </c>
      <c r="AQ63" s="3">
        <v>29700</v>
      </c>
      <c r="AR63" s="26">
        <v>2524.5</v>
      </c>
      <c r="AS63" s="26">
        <v>204494.82783019237</v>
      </c>
      <c r="AT63" s="26">
        <v>188474.49569602983</v>
      </c>
      <c r="AU63" t="s">
        <v>170</v>
      </c>
      <c r="AV63" t="s">
        <v>170</v>
      </c>
      <c r="AW63" t="s">
        <v>171</v>
      </c>
      <c r="AX63">
        <v>90349</v>
      </c>
      <c r="AY63" t="s">
        <v>172</v>
      </c>
      <c r="AZ63">
        <v>94.088300000000004</v>
      </c>
      <c r="BA63" s="3">
        <v>2173.4352499746765</v>
      </c>
      <c r="BB63" s="26">
        <v>188474.49569602983</v>
      </c>
      <c r="BC63" s="26">
        <v>16020.332134162541</v>
      </c>
      <c r="BE63" t="s">
        <v>122</v>
      </c>
      <c r="BF63">
        <v>1</v>
      </c>
      <c r="BH63" t="s">
        <v>173</v>
      </c>
      <c r="BJ63" t="s">
        <v>124</v>
      </c>
      <c r="BO63" t="s">
        <v>431</v>
      </c>
      <c r="BP63" t="s">
        <v>126</v>
      </c>
      <c r="BQ63" t="s">
        <v>127</v>
      </c>
      <c r="CX63" t="s">
        <v>177</v>
      </c>
      <c r="CY63" s="29" t="s">
        <v>5358</v>
      </c>
      <c r="CZ63" s="29">
        <v>60002</v>
      </c>
      <c r="DA63" s="29" t="str">
        <f t="shared" si="5"/>
        <v>30001390</v>
      </c>
      <c r="DB63" s="29" t="str">
        <f t="shared" si="6"/>
        <v>W0004099</v>
      </c>
      <c r="DC63" s="29" t="s">
        <v>279</v>
      </c>
      <c r="DD63" s="30">
        <f>SUM(T63,V63:W63,Z63:AD63)</f>
        <v>142279.42767938343</v>
      </c>
      <c r="DE63" s="30">
        <f>SUM(AI63:AK63)</f>
        <v>5813.1491241962494</v>
      </c>
      <c r="DF63" s="31">
        <f>AF63</f>
        <v>5687.5</v>
      </c>
      <c r="DG63" s="32">
        <f>AQ63</f>
        <v>29700</v>
      </c>
      <c r="DH63" s="30">
        <f>SUM(X63:Y63)</f>
        <v>4994.4188924501432</v>
      </c>
      <c r="DI63" s="30">
        <f>SUM(AP63,AR63)</f>
        <v>16020.332134162536</v>
      </c>
      <c r="DJ63" s="26">
        <f>SUM(DD63:DI63)-AS63</f>
        <v>0</v>
      </c>
    </row>
    <row r="64" spans="4:114" x14ac:dyDescent="0.25">
      <c r="D64" t="s">
        <v>109</v>
      </c>
      <c r="F64" t="s">
        <v>432</v>
      </c>
      <c r="G64" t="s">
        <v>433</v>
      </c>
      <c r="H64" t="s">
        <v>434</v>
      </c>
      <c r="I64" s="1">
        <v>43633</v>
      </c>
      <c r="K64" t="s">
        <v>224</v>
      </c>
      <c r="L64">
        <v>12</v>
      </c>
      <c r="M64" t="s">
        <v>182</v>
      </c>
      <c r="N64" t="s">
        <v>183</v>
      </c>
      <c r="O64" t="s">
        <v>116</v>
      </c>
      <c r="P64" t="s">
        <v>117</v>
      </c>
      <c r="Q64" t="s">
        <v>118</v>
      </c>
      <c r="R64">
        <v>31</v>
      </c>
      <c r="S64" s="3">
        <v>342342</v>
      </c>
      <c r="T64" s="3">
        <v>62057</v>
      </c>
      <c r="U64" s="22">
        <v>0</v>
      </c>
      <c r="V64" s="3">
        <v>0</v>
      </c>
      <c r="W64" s="23"/>
      <c r="X64" s="3">
        <v>1371.5625</v>
      </c>
      <c r="Y64" s="3">
        <v>792.45833333333337</v>
      </c>
      <c r="Z64" s="24">
        <v>142.64250000000001</v>
      </c>
      <c r="AA64">
        <v>75</v>
      </c>
      <c r="AC64" s="3">
        <v>0</v>
      </c>
      <c r="AD64" s="3">
        <v>4167</v>
      </c>
      <c r="AE64" s="3">
        <v>68605.66333333333</v>
      </c>
      <c r="AF64" s="3">
        <v>4154.166666666667</v>
      </c>
      <c r="AH64" s="3">
        <v>72759.83</v>
      </c>
      <c r="AK64" s="3">
        <v>0</v>
      </c>
      <c r="AL64" t="s">
        <v>119</v>
      </c>
      <c r="AN64" s="25">
        <v>0.05</v>
      </c>
      <c r="AO64" s="26">
        <v>72759.83</v>
      </c>
      <c r="AP64" s="27">
        <v>3637.9915000000001</v>
      </c>
      <c r="AQ64" s="3">
        <v>29700</v>
      </c>
      <c r="AR64" s="26">
        <v>1485</v>
      </c>
      <c r="AS64" s="26">
        <v>107582.82150000001</v>
      </c>
      <c r="AT64" s="26">
        <v>102459.83</v>
      </c>
      <c r="AU64" t="s">
        <v>170</v>
      </c>
      <c r="AV64" t="s">
        <v>170</v>
      </c>
      <c r="AW64" t="s">
        <v>171</v>
      </c>
      <c r="AX64">
        <v>35070</v>
      </c>
      <c r="AY64" t="s">
        <v>172</v>
      </c>
      <c r="AZ64">
        <v>94.088300000000004</v>
      </c>
      <c r="BA64" s="3">
        <v>1143.424012337347</v>
      </c>
      <c r="BB64" s="26">
        <v>102459.83</v>
      </c>
      <c r="BC64" s="26">
        <v>5122.9915000000037</v>
      </c>
      <c r="BE64" t="s">
        <v>122</v>
      </c>
      <c r="BF64">
        <v>1</v>
      </c>
      <c r="BH64" t="s">
        <v>173</v>
      </c>
      <c r="BJ64" t="s">
        <v>189</v>
      </c>
      <c r="BO64" t="s">
        <v>248</v>
      </c>
      <c r="BP64" t="s">
        <v>198</v>
      </c>
      <c r="BQ64" t="s">
        <v>249</v>
      </c>
      <c r="CX64" t="s">
        <v>177</v>
      </c>
      <c r="CY64" s="29" t="s">
        <v>5358</v>
      </c>
      <c r="CZ64" s="29">
        <v>60002</v>
      </c>
      <c r="DA64" s="29" t="str">
        <f t="shared" si="5"/>
        <v>30001390</v>
      </c>
      <c r="DB64" s="29" t="str">
        <f t="shared" si="6"/>
        <v>W0004100</v>
      </c>
      <c r="DC64" s="29" t="s">
        <v>193</v>
      </c>
      <c r="DD64" s="30">
        <f>SUM(T64,V64:W64,Z64:AD64)</f>
        <v>66441.642500000002</v>
      </c>
      <c r="DE64" s="30">
        <f>SUM(AI64:AK64)</f>
        <v>0</v>
      </c>
      <c r="DF64" s="31">
        <f>AF64</f>
        <v>4154.166666666667</v>
      </c>
      <c r="DG64" s="32">
        <f>AQ64</f>
        <v>29700</v>
      </c>
      <c r="DH64" s="30">
        <f>SUM(X64:Y64)</f>
        <v>2164.0208333333335</v>
      </c>
      <c r="DI64" s="30">
        <f>SUM(AP64,AR64)</f>
        <v>5122.9915000000001</v>
      </c>
      <c r="DJ64" s="26">
        <f>SUM(DD64:DI64)-AS64</f>
        <v>0</v>
      </c>
    </row>
    <row r="65" spans="4:114" x14ac:dyDescent="0.25">
      <c r="D65" t="s">
        <v>109</v>
      </c>
      <c r="F65" t="s">
        <v>435</v>
      </c>
      <c r="G65" t="s">
        <v>436</v>
      </c>
      <c r="H65" t="s">
        <v>437</v>
      </c>
      <c r="I65" s="1">
        <v>43654</v>
      </c>
      <c r="K65" t="s">
        <v>131</v>
      </c>
      <c r="L65">
        <v>14</v>
      </c>
      <c r="M65" t="s">
        <v>114</v>
      </c>
      <c r="N65" t="s">
        <v>115</v>
      </c>
      <c r="O65" t="s">
        <v>116</v>
      </c>
      <c r="P65" t="s">
        <v>117</v>
      </c>
      <c r="Q65" t="s">
        <v>118</v>
      </c>
      <c r="R65">
        <v>31</v>
      </c>
      <c r="S65" s="3">
        <v>623291</v>
      </c>
      <c r="T65" s="3">
        <v>108881.83333333333</v>
      </c>
      <c r="U65" s="22">
        <v>0</v>
      </c>
      <c r="V65" s="3">
        <v>0</v>
      </c>
      <c r="W65" s="23"/>
      <c r="X65" s="3">
        <v>2497.1594551282055</v>
      </c>
      <c r="Y65" s="3">
        <v>0</v>
      </c>
      <c r="Z65" s="24">
        <v>259.70458333333335</v>
      </c>
      <c r="AA65">
        <v>75</v>
      </c>
      <c r="AC65" s="3">
        <v>0</v>
      </c>
      <c r="AD65" s="3">
        <v>4167</v>
      </c>
      <c r="AE65" s="3">
        <v>115880.69737179487</v>
      </c>
      <c r="AF65" s="3">
        <v>5687.5</v>
      </c>
      <c r="AH65" s="3">
        <v>121568.19737179487</v>
      </c>
      <c r="AK65" s="3">
        <v>3900.7409927950625</v>
      </c>
      <c r="AL65" t="s">
        <v>390</v>
      </c>
      <c r="AM65" t="s">
        <v>391</v>
      </c>
      <c r="AN65" s="25">
        <v>8.5000000000000006E-2</v>
      </c>
      <c r="AO65" s="26">
        <v>125468.93836458994</v>
      </c>
      <c r="AP65" s="27">
        <v>10664.859760990146</v>
      </c>
      <c r="AQ65" s="3">
        <v>29700</v>
      </c>
      <c r="AR65" s="26">
        <v>2524.5</v>
      </c>
      <c r="AS65" s="26">
        <v>168358.29812558007</v>
      </c>
      <c r="AT65" s="26">
        <v>155168.93836458994</v>
      </c>
      <c r="AU65" t="s">
        <v>170</v>
      </c>
      <c r="AV65" t="s">
        <v>170</v>
      </c>
      <c r="AW65" t="s">
        <v>171</v>
      </c>
      <c r="AX65">
        <v>90294</v>
      </c>
      <c r="AY65" t="s">
        <v>172</v>
      </c>
      <c r="AZ65">
        <v>94.088300000000004</v>
      </c>
      <c r="BA65" s="3">
        <v>1789.364863915918</v>
      </c>
      <c r="BB65" s="26">
        <v>155168.93836458994</v>
      </c>
      <c r="BC65" s="26">
        <v>13189.359760990134</v>
      </c>
      <c r="BE65" t="s">
        <v>122</v>
      </c>
      <c r="BF65">
        <v>1</v>
      </c>
      <c r="BH65" t="s">
        <v>173</v>
      </c>
      <c r="BJ65" t="s">
        <v>358</v>
      </c>
      <c r="BO65" t="s">
        <v>438</v>
      </c>
      <c r="BP65" t="s">
        <v>126</v>
      </c>
      <c r="BQ65" t="s">
        <v>127</v>
      </c>
      <c r="CX65" t="s">
        <v>177</v>
      </c>
      <c r="CY65" s="29" t="s">
        <v>5358</v>
      </c>
      <c r="CZ65" s="29">
        <v>60002</v>
      </c>
      <c r="DA65" s="29" t="str">
        <f t="shared" si="5"/>
        <v>30001390</v>
      </c>
      <c r="DB65" s="29" t="str">
        <f t="shared" si="6"/>
        <v>W0004101</v>
      </c>
      <c r="DC65" s="29" t="s">
        <v>279</v>
      </c>
      <c r="DD65" s="30">
        <f>SUM(T65,V65:W65,Z65:AD65)</f>
        <v>113383.53791666667</v>
      </c>
      <c r="DE65" s="30">
        <f>SUM(AI65:AK65)</f>
        <v>3900.7409927950625</v>
      </c>
      <c r="DF65" s="31">
        <f>AF65</f>
        <v>5687.5</v>
      </c>
      <c r="DG65" s="32">
        <f>AQ65</f>
        <v>29700</v>
      </c>
      <c r="DH65" s="30">
        <f>SUM(X65:Y65)</f>
        <v>2497.1594551282055</v>
      </c>
      <c r="DI65" s="30">
        <f>SUM(AP65,AR65)</f>
        <v>13189.359760990146</v>
      </c>
      <c r="DJ65" s="26">
        <f>SUM(DD65:DI65)-AS65</f>
        <v>0</v>
      </c>
    </row>
    <row r="66" spans="4:114" x14ac:dyDescent="0.25">
      <c r="D66" t="s">
        <v>109</v>
      </c>
      <c r="F66" t="s">
        <v>439</v>
      </c>
      <c r="G66" t="s">
        <v>440</v>
      </c>
      <c r="H66" t="s">
        <v>441</v>
      </c>
      <c r="I66" s="1">
        <v>43654</v>
      </c>
      <c r="K66" t="s">
        <v>207</v>
      </c>
      <c r="L66">
        <v>11</v>
      </c>
      <c r="M66" t="s">
        <v>182</v>
      </c>
      <c r="N66" t="s">
        <v>183</v>
      </c>
      <c r="O66" t="s">
        <v>116</v>
      </c>
      <c r="P66" t="s">
        <v>117</v>
      </c>
      <c r="Q66" t="s">
        <v>118</v>
      </c>
      <c r="R66">
        <v>31</v>
      </c>
      <c r="S66" s="3">
        <v>327891</v>
      </c>
      <c r="T66" s="3">
        <v>59648.416666666664</v>
      </c>
      <c r="U66" s="22">
        <v>0</v>
      </c>
      <c r="V66" s="3">
        <v>0</v>
      </c>
      <c r="W66" s="23"/>
      <c r="X66" s="3">
        <v>1313.6658653846155</v>
      </c>
      <c r="Y66" s="3">
        <v>759.00694444444457</v>
      </c>
      <c r="Z66" s="24">
        <v>136.62125</v>
      </c>
      <c r="AA66">
        <v>75</v>
      </c>
      <c r="AC66" s="3">
        <v>0</v>
      </c>
      <c r="AD66" s="3">
        <v>4167</v>
      </c>
      <c r="AE66" s="3">
        <v>66099.710726495716</v>
      </c>
      <c r="AF66" s="3">
        <v>4154.166666666667</v>
      </c>
      <c r="AH66" s="3">
        <v>70253.877393162387</v>
      </c>
      <c r="AK66" s="3">
        <v>0</v>
      </c>
      <c r="AL66" t="s">
        <v>119</v>
      </c>
      <c r="AN66" s="25">
        <v>0.05</v>
      </c>
      <c r="AO66" s="26">
        <v>70253.877393162387</v>
      </c>
      <c r="AP66" s="27">
        <v>3512.6938696581196</v>
      </c>
      <c r="AQ66" s="3">
        <v>29700</v>
      </c>
      <c r="AR66" s="26">
        <v>1485</v>
      </c>
      <c r="AS66" s="26">
        <v>104951.57126282051</v>
      </c>
      <c r="AT66" s="26">
        <v>99953.877393162387</v>
      </c>
      <c r="AU66" t="s">
        <v>170</v>
      </c>
      <c r="AV66" t="s">
        <v>170</v>
      </c>
      <c r="AW66" t="s">
        <v>171</v>
      </c>
      <c r="AX66">
        <v>35070</v>
      </c>
      <c r="AY66" t="s">
        <v>172</v>
      </c>
      <c r="AZ66">
        <v>94.088300000000004</v>
      </c>
      <c r="BA66" s="3">
        <v>1115.458258495695</v>
      </c>
      <c r="BB66" s="26">
        <v>99953.877393162387</v>
      </c>
      <c r="BC66" s="26">
        <v>4997.6938696581201</v>
      </c>
      <c r="BE66" t="s">
        <v>122</v>
      </c>
      <c r="BF66">
        <v>1</v>
      </c>
      <c r="BH66" t="s">
        <v>173</v>
      </c>
      <c r="BJ66" t="s">
        <v>189</v>
      </c>
      <c r="BO66" t="s">
        <v>248</v>
      </c>
      <c r="BP66" t="s">
        <v>198</v>
      </c>
      <c r="BQ66" t="s">
        <v>249</v>
      </c>
      <c r="CX66" t="s">
        <v>177</v>
      </c>
      <c r="CY66" s="29" t="s">
        <v>5358</v>
      </c>
      <c r="CZ66" s="29">
        <v>60002</v>
      </c>
      <c r="DA66" s="29" t="str">
        <f t="shared" si="5"/>
        <v>30001390</v>
      </c>
      <c r="DB66" s="29" t="str">
        <f t="shared" si="6"/>
        <v>W0004102</v>
      </c>
      <c r="DC66" s="29" t="s">
        <v>193</v>
      </c>
      <c r="DD66" s="30">
        <f>SUM(T66,V66:W66,Z66:AD66)</f>
        <v>64027.037916666661</v>
      </c>
      <c r="DE66" s="30">
        <f>SUM(AI66:AK66)</f>
        <v>0</v>
      </c>
      <c r="DF66" s="31">
        <f>AF66</f>
        <v>4154.166666666667</v>
      </c>
      <c r="DG66" s="32">
        <f>AQ66</f>
        <v>29700</v>
      </c>
      <c r="DH66" s="30">
        <f>SUM(X66:Y66)</f>
        <v>2072.67280982906</v>
      </c>
      <c r="DI66" s="30">
        <f>SUM(AP66,AR66)</f>
        <v>4997.6938696581201</v>
      </c>
      <c r="DJ66" s="26">
        <f>SUM(DD66:DI66)-AS66</f>
        <v>0</v>
      </c>
    </row>
    <row r="67" spans="4:114" x14ac:dyDescent="0.25">
      <c r="D67" t="s">
        <v>109</v>
      </c>
      <c r="F67" t="s">
        <v>442</v>
      </c>
      <c r="G67" t="s">
        <v>443</v>
      </c>
      <c r="H67" t="s">
        <v>444</v>
      </c>
      <c r="I67" s="1">
        <v>43654</v>
      </c>
      <c r="K67" t="s">
        <v>219</v>
      </c>
      <c r="L67">
        <v>13</v>
      </c>
      <c r="M67" t="s">
        <v>114</v>
      </c>
      <c r="N67" t="s">
        <v>115</v>
      </c>
      <c r="O67" t="s">
        <v>116</v>
      </c>
      <c r="P67" t="s">
        <v>117</v>
      </c>
      <c r="Q67" t="s">
        <v>118</v>
      </c>
      <c r="R67">
        <v>31</v>
      </c>
      <c r="S67" s="3">
        <v>584194</v>
      </c>
      <c r="T67" s="3">
        <v>102365.58333333333</v>
      </c>
      <c r="U67" s="22">
        <v>0</v>
      </c>
      <c r="V67" s="3">
        <v>0</v>
      </c>
      <c r="W67" s="23"/>
      <c r="X67" s="3">
        <v>2340.5208333333335</v>
      </c>
      <c r="Y67" s="3">
        <v>1352.3009259259261</v>
      </c>
      <c r="Z67" s="24">
        <v>243.41416666666669</v>
      </c>
      <c r="AA67">
        <v>75</v>
      </c>
      <c r="AC67" s="3">
        <v>4097.8723842003965</v>
      </c>
      <c r="AD67" s="3">
        <v>4167</v>
      </c>
      <c r="AE67" s="3">
        <v>114641.69164345965</v>
      </c>
      <c r="AF67" s="3">
        <v>5687.5</v>
      </c>
      <c r="AH67" s="3">
        <v>120329.19164345965</v>
      </c>
      <c r="AK67" s="3">
        <v>5813.1491241962494</v>
      </c>
      <c r="AL67" t="s">
        <v>320</v>
      </c>
      <c r="AM67" t="s">
        <v>321</v>
      </c>
      <c r="AN67" s="25">
        <v>8.5000000000000006E-2</v>
      </c>
      <c r="AO67" s="26">
        <v>126142.3407676559</v>
      </c>
      <c r="AP67" s="27">
        <v>10722.098965250752</v>
      </c>
      <c r="AQ67" s="3">
        <v>29700</v>
      </c>
      <c r="AR67" s="26">
        <v>2524.5</v>
      </c>
      <c r="AS67" s="26">
        <v>169088.93973290664</v>
      </c>
      <c r="AT67" s="26">
        <v>155842.3407676559</v>
      </c>
      <c r="AU67" t="s">
        <v>170</v>
      </c>
      <c r="AV67" t="s">
        <v>170</v>
      </c>
      <c r="AW67" t="s">
        <v>171</v>
      </c>
      <c r="AX67">
        <v>94617</v>
      </c>
      <c r="AY67" t="s">
        <v>172</v>
      </c>
      <c r="AZ67">
        <v>94.088300000000004</v>
      </c>
      <c r="BA67" s="3">
        <v>1797.1303523701315</v>
      </c>
      <c r="BB67" s="26">
        <v>155842.3407676559</v>
      </c>
      <c r="BC67" s="26">
        <v>13246.598965250741</v>
      </c>
      <c r="BE67" t="s">
        <v>122</v>
      </c>
      <c r="BF67">
        <v>1</v>
      </c>
      <c r="BH67" t="s">
        <v>173</v>
      </c>
      <c r="BJ67" t="s">
        <v>124</v>
      </c>
      <c r="BO67" t="s">
        <v>431</v>
      </c>
      <c r="BP67" t="s">
        <v>126</v>
      </c>
      <c r="BQ67" t="s">
        <v>127</v>
      </c>
      <c r="CX67" t="s">
        <v>177</v>
      </c>
      <c r="CY67" s="29" t="s">
        <v>5358</v>
      </c>
      <c r="CZ67" s="29">
        <v>60002</v>
      </c>
      <c r="DA67" s="29" t="str">
        <f t="shared" si="5"/>
        <v>30001390</v>
      </c>
      <c r="DB67" s="29" t="str">
        <f t="shared" si="6"/>
        <v>W0004103</v>
      </c>
      <c r="DC67" s="29" t="s">
        <v>279</v>
      </c>
      <c r="DD67" s="30">
        <f>SUM(T67,V67:W67,Z67:AD67)</f>
        <v>110948.86988420039</v>
      </c>
      <c r="DE67" s="30">
        <f>SUM(AI67:AK67)</f>
        <v>5813.1491241962494</v>
      </c>
      <c r="DF67" s="31">
        <f>AF67</f>
        <v>5687.5</v>
      </c>
      <c r="DG67" s="32">
        <f>AQ67</f>
        <v>29700</v>
      </c>
      <c r="DH67" s="30">
        <f>SUM(X67:Y67)</f>
        <v>3692.8217592592596</v>
      </c>
      <c r="DI67" s="30">
        <f>SUM(AP67,AR67)</f>
        <v>13246.598965250752</v>
      </c>
      <c r="DJ67" s="26">
        <f>SUM(DD67:DI67)-AS67</f>
        <v>0</v>
      </c>
    </row>
    <row r="68" spans="4:114" x14ac:dyDescent="0.25">
      <c r="D68" t="s">
        <v>109</v>
      </c>
      <c r="F68" t="s">
        <v>445</v>
      </c>
      <c r="G68" t="s">
        <v>446</v>
      </c>
      <c r="H68" t="s">
        <v>447</v>
      </c>
      <c r="I68" s="1">
        <v>43654</v>
      </c>
      <c r="K68" t="s">
        <v>219</v>
      </c>
      <c r="L68">
        <v>13</v>
      </c>
      <c r="M68" t="s">
        <v>114</v>
      </c>
      <c r="N68" t="s">
        <v>115</v>
      </c>
      <c r="O68" t="s">
        <v>116</v>
      </c>
      <c r="P68" t="s">
        <v>117</v>
      </c>
      <c r="Q68" t="s">
        <v>118</v>
      </c>
      <c r="R68">
        <v>31</v>
      </c>
      <c r="S68" s="3">
        <v>634720</v>
      </c>
      <c r="T68" s="3">
        <v>110786.58333333333</v>
      </c>
      <c r="U68" s="22">
        <v>0</v>
      </c>
      <c r="V68" s="3">
        <v>0</v>
      </c>
      <c r="W68" s="23"/>
      <c r="X68" s="3">
        <v>2542.9487179487178</v>
      </c>
      <c r="Y68" s="3">
        <v>0</v>
      </c>
      <c r="Z68" s="24">
        <v>264.4666666666667</v>
      </c>
      <c r="AA68">
        <v>75</v>
      </c>
      <c r="AC68" s="3">
        <v>4633.669198434598</v>
      </c>
      <c r="AD68" s="3">
        <v>4167</v>
      </c>
      <c r="AE68" s="3">
        <v>122469.6679163833</v>
      </c>
      <c r="AF68" s="3">
        <v>5687.5</v>
      </c>
      <c r="AH68" s="3">
        <v>128157.1679163833</v>
      </c>
      <c r="AK68" s="3">
        <v>5813.1491241962494</v>
      </c>
      <c r="AL68" t="s">
        <v>320</v>
      </c>
      <c r="AM68" t="s">
        <v>321</v>
      </c>
      <c r="AN68" s="25">
        <v>8.5000000000000006E-2</v>
      </c>
      <c r="AO68" s="26">
        <v>133970.31704057954</v>
      </c>
      <c r="AP68" s="27">
        <v>11387.476948449261</v>
      </c>
      <c r="AQ68" s="3">
        <v>29700</v>
      </c>
      <c r="AR68" s="26">
        <v>2524.5</v>
      </c>
      <c r="AS68" s="26">
        <v>177582.29398902881</v>
      </c>
      <c r="AT68" s="26">
        <v>163670.31704057954</v>
      </c>
      <c r="AU68" t="s">
        <v>170</v>
      </c>
      <c r="AV68" t="s">
        <v>170</v>
      </c>
      <c r="AW68" t="s">
        <v>171</v>
      </c>
      <c r="AX68">
        <v>90264</v>
      </c>
      <c r="AY68" t="s">
        <v>172</v>
      </c>
      <c r="AZ68">
        <v>94.088300000000004</v>
      </c>
      <c r="BA68" s="3">
        <v>1887.4003886671223</v>
      </c>
      <c r="BB68" s="26">
        <v>163670.31704057954</v>
      </c>
      <c r="BC68" s="26">
        <v>13911.976948449272</v>
      </c>
      <c r="BE68" t="s">
        <v>122</v>
      </c>
      <c r="BF68">
        <v>1</v>
      </c>
      <c r="BH68" t="s">
        <v>173</v>
      </c>
      <c r="BJ68" t="s">
        <v>276</v>
      </c>
      <c r="BO68" t="s">
        <v>431</v>
      </c>
      <c r="BP68" t="s">
        <v>126</v>
      </c>
      <c r="BQ68" t="s">
        <v>127</v>
      </c>
      <c r="CX68" t="s">
        <v>177</v>
      </c>
      <c r="CY68" s="29" t="s">
        <v>5358</v>
      </c>
      <c r="CZ68" s="29">
        <v>60002</v>
      </c>
      <c r="DA68" s="29" t="str">
        <f t="shared" si="5"/>
        <v>30001390</v>
      </c>
      <c r="DB68" s="29" t="str">
        <f t="shared" si="6"/>
        <v>W0004104</v>
      </c>
      <c r="DC68" s="29" t="s">
        <v>279</v>
      </c>
      <c r="DD68" s="30">
        <f>SUM(T68,V68:W68,Z68:AD68)</f>
        <v>119926.71919843458</v>
      </c>
      <c r="DE68" s="30">
        <f>SUM(AI68:AK68)</f>
        <v>5813.1491241962494</v>
      </c>
      <c r="DF68" s="31">
        <f>AF68</f>
        <v>5687.5</v>
      </c>
      <c r="DG68" s="32">
        <f>AQ68</f>
        <v>29700</v>
      </c>
      <c r="DH68" s="30">
        <f>SUM(X68:Y68)</f>
        <v>2542.9487179487178</v>
      </c>
      <c r="DI68" s="30">
        <f>SUM(AP68,AR68)</f>
        <v>13911.976948449261</v>
      </c>
      <c r="DJ68" s="26">
        <f>SUM(DD68:DI68)-AS68</f>
        <v>0</v>
      </c>
    </row>
    <row r="69" spans="4:114" x14ac:dyDescent="0.25">
      <c r="D69" t="s">
        <v>109</v>
      </c>
      <c r="F69" t="s">
        <v>448</v>
      </c>
      <c r="G69" t="s">
        <v>449</v>
      </c>
      <c r="H69" t="s">
        <v>450</v>
      </c>
      <c r="I69" s="1">
        <v>43668</v>
      </c>
      <c r="K69" t="s">
        <v>131</v>
      </c>
      <c r="L69">
        <v>14</v>
      </c>
      <c r="M69" t="s">
        <v>114</v>
      </c>
      <c r="N69" t="s">
        <v>115</v>
      </c>
      <c r="O69" t="s">
        <v>116</v>
      </c>
      <c r="P69" t="s">
        <v>117</v>
      </c>
      <c r="Q69" t="s">
        <v>118</v>
      </c>
      <c r="R69">
        <v>31</v>
      </c>
      <c r="S69" s="3">
        <v>548435</v>
      </c>
      <c r="T69" s="3">
        <v>96405.833333333328</v>
      </c>
      <c r="U69" s="22">
        <v>0</v>
      </c>
      <c r="V69" s="3">
        <v>0</v>
      </c>
      <c r="W69" s="23"/>
      <c r="X69" s="3">
        <v>2197.2556089743589</v>
      </c>
      <c r="Y69" s="3">
        <v>1269.525462962963</v>
      </c>
      <c r="Z69" s="24">
        <v>228.51458333333332</v>
      </c>
      <c r="AA69">
        <v>75</v>
      </c>
      <c r="AC69" s="3">
        <v>0</v>
      </c>
      <c r="AD69" s="3">
        <v>4167</v>
      </c>
      <c r="AE69" s="3">
        <v>104343.12898860399</v>
      </c>
      <c r="AF69" s="3">
        <v>5687.5</v>
      </c>
      <c r="AH69" s="3">
        <v>110030.62898860399</v>
      </c>
      <c r="AK69" s="3">
        <v>3900.7409927950625</v>
      </c>
      <c r="AL69" t="s">
        <v>390</v>
      </c>
      <c r="AM69" t="s">
        <v>391</v>
      </c>
      <c r="AN69" s="25">
        <v>8.5000000000000006E-2</v>
      </c>
      <c r="AO69" s="26">
        <v>113931.36998139905</v>
      </c>
      <c r="AP69" s="27">
        <v>9684.1664484189205</v>
      </c>
      <c r="AQ69" s="3">
        <v>29700</v>
      </c>
      <c r="AR69" s="26">
        <v>2524.5</v>
      </c>
      <c r="AS69" s="26">
        <v>155840.03642981796</v>
      </c>
      <c r="AT69" s="26">
        <v>143631.36998139904</v>
      </c>
      <c r="AU69" t="s">
        <v>170</v>
      </c>
      <c r="AV69" t="s">
        <v>170</v>
      </c>
      <c r="AW69" t="s">
        <v>171</v>
      </c>
      <c r="AX69">
        <v>90242</v>
      </c>
      <c r="AY69" t="s">
        <v>172</v>
      </c>
      <c r="AZ69">
        <v>94.088300000000004</v>
      </c>
      <c r="BA69" s="3">
        <v>1656.3168473637845</v>
      </c>
      <c r="BB69" s="26">
        <v>143631.36998139904</v>
      </c>
      <c r="BC69" s="26">
        <v>12208.666448418924</v>
      </c>
      <c r="BE69" t="s">
        <v>122</v>
      </c>
      <c r="BF69">
        <v>1</v>
      </c>
      <c r="BH69" t="s">
        <v>173</v>
      </c>
      <c r="BJ69" t="s">
        <v>414</v>
      </c>
      <c r="BO69" t="s">
        <v>451</v>
      </c>
      <c r="BP69" t="s">
        <v>126</v>
      </c>
      <c r="BQ69" t="s">
        <v>127</v>
      </c>
      <c r="CX69" t="s">
        <v>177</v>
      </c>
      <c r="CY69" s="29" t="s">
        <v>5358</v>
      </c>
      <c r="CZ69" s="29">
        <v>60002</v>
      </c>
      <c r="DA69" s="29" t="str">
        <f t="shared" si="5"/>
        <v>30001390</v>
      </c>
      <c r="DB69" s="29" t="str">
        <f t="shared" si="6"/>
        <v>W0005128</v>
      </c>
      <c r="DC69" s="29" t="s">
        <v>279</v>
      </c>
      <c r="DD69" s="30">
        <f>SUM(T69,V69:W69,Z69:AD69)</f>
        <v>100876.34791666667</v>
      </c>
      <c r="DE69" s="30">
        <f>SUM(AI69:AK69)</f>
        <v>3900.7409927950625</v>
      </c>
      <c r="DF69" s="31">
        <f>AF69</f>
        <v>5687.5</v>
      </c>
      <c r="DG69" s="32">
        <f>AQ69</f>
        <v>29700</v>
      </c>
      <c r="DH69" s="30">
        <f>SUM(X69:Y69)</f>
        <v>3466.7810719373219</v>
      </c>
      <c r="DI69" s="30">
        <f>SUM(AP69,AR69)</f>
        <v>12208.66644841892</v>
      </c>
      <c r="DJ69" s="26">
        <f>SUM(DD69:DI69)-AS69</f>
        <v>0</v>
      </c>
    </row>
    <row r="70" spans="4:114" x14ac:dyDescent="0.25">
      <c r="D70" t="s">
        <v>109</v>
      </c>
      <c r="F70" t="s">
        <v>452</v>
      </c>
      <c r="G70" t="s">
        <v>453</v>
      </c>
      <c r="H70" t="s">
        <v>454</v>
      </c>
      <c r="I70" s="1">
        <v>43675</v>
      </c>
      <c r="K70" t="s">
        <v>224</v>
      </c>
      <c r="L70">
        <v>12</v>
      </c>
      <c r="M70" t="s">
        <v>182</v>
      </c>
      <c r="N70" t="s">
        <v>183</v>
      </c>
      <c r="O70" t="s">
        <v>116</v>
      </c>
      <c r="P70" t="s">
        <v>117</v>
      </c>
      <c r="Q70" t="s">
        <v>118</v>
      </c>
      <c r="R70">
        <v>31</v>
      </c>
      <c r="S70" s="3">
        <v>513505</v>
      </c>
      <c r="T70" s="3">
        <v>90584.083333333328</v>
      </c>
      <c r="U70" s="22">
        <v>0</v>
      </c>
      <c r="V70" s="3">
        <v>0</v>
      </c>
      <c r="W70" s="23"/>
      <c r="X70" s="3">
        <v>2057.3116987179487</v>
      </c>
      <c r="Y70" s="3">
        <v>1055.538055555556</v>
      </c>
      <c r="Z70" s="24">
        <v>213.96041666666667</v>
      </c>
      <c r="AA70">
        <v>75</v>
      </c>
      <c r="AC70" s="3">
        <v>0</v>
      </c>
      <c r="AD70" s="3">
        <v>4167</v>
      </c>
      <c r="AE70" s="3">
        <v>98152.89350427351</v>
      </c>
      <c r="AF70" s="3">
        <v>4154.166666666667</v>
      </c>
      <c r="AH70" s="3">
        <v>102307.06017094018</v>
      </c>
      <c r="AK70" s="3">
        <v>0</v>
      </c>
      <c r="AL70" t="s">
        <v>119</v>
      </c>
      <c r="AN70" s="25">
        <v>0.05</v>
      </c>
      <c r="AO70" s="26">
        <v>102307.06017094018</v>
      </c>
      <c r="AP70" s="27">
        <v>5115.3530085470093</v>
      </c>
      <c r="AQ70" s="3">
        <v>29700</v>
      </c>
      <c r="AR70" s="26">
        <v>1485</v>
      </c>
      <c r="AS70" s="26">
        <v>138607.41317948719</v>
      </c>
      <c r="AT70" s="26">
        <v>132007.06017094018</v>
      </c>
      <c r="AU70" t="s">
        <v>170</v>
      </c>
      <c r="AV70" t="s">
        <v>170</v>
      </c>
      <c r="AW70" t="s">
        <v>171</v>
      </c>
      <c r="AX70">
        <v>35879</v>
      </c>
      <c r="AY70" t="s">
        <v>172</v>
      </c>
      <c r="AZ70">
        <v>94.088300000000004</v>
      </c>
      <c r="BA70" s="3">
        <v>1473.1631157060674</v>
      </c>
      <c r="BB70" s="26">
        <v>132007.06017094018</v>
      </c>
      <c r="BC70" s="26">
        <v>6600.353008547012</v>
      </c>
      <c r="BE70" t="s">
        <v>122</v>
      </c>
      <c r="BF70">
        <v>1</v>
      </c>
      <c r="BH70" t="s">
        <v>173</v>
      </c>
      <c r="BJ70" t="s">
        <v>189</v>
      </c>
      <c r="BO70" t="s">
        <v>190</v>
      </c>
      <c r="BP70" t="s">
        <v>198</v>
      </c>
      <c r="BQ70" t="s">
        <v>203</v>
      </c>
      <c r="CX70" t="s">
        <v>177</v>
      </c>
      <c r="CY70" s="29" t="s">
        <v>5358</v>
      </c>
      <c r="CZ70" s="29">
        <v>60002</v>
      </c>
      <c r="DA70" s="29" t="str">
        <f t="shared" si="5"/>
        <v>30001390</v>
      </c>
      <c r="DB70" s="29" t="str">
        <f t="shared" si="6"/>
        <v>W0005129</v>
      </c>
      <c r="DC70" s="29" t="s">
        <v>193</v>
      </c>
      <c r="DD70" s="30">
        <f>SUM(T70,V70:W70,Z70:AD70)</f>
        <v>95040.043749999997</v>
      </c>
      <c r="DE70" s="30">
        <f>SUM(AI70:AK70)</f>
        <v>0</v>
      </c>
      <c r="DF70" s="31">
        <f>AF70</f>
        <v>4154.166666666667</v>
      </c>
      <c r="DG70" s="32">
        <f>AQ70</f>
        <v>29700</v>
      </c>
      <c r="DH70" s="30">
        <f>SUM(X70:Y70)</f>
        <v>3112.8497542735049</v>
      </c>
      <c r="DI70" s="30">
        <f>SUM(AP70,AR70)</f>
        <v>6600.3530085470093</v>
      </c>
      <c r="DJ70" s="26">
        <f>SUM(DD70:DI70)-AS70</f>
        <v>0</v>
      </c>
    </row>
    <row r="71" spans="4:114" x14ac:dyDescent="0.25">
      <c r="D71" t="s">
        <v>109</v>
      </c>
      <c r="F71" t="s">
        <v>455</v>
      </c>
      <c r="G71" t="s">
        <v>456</v>
      </c>
      <c r="H71" t="s">
        <v>457</v>
      </c>
      <c r="I71" s="1">
        <v>43682</v>
      </c>
      <c r="K71" t="s">
        <v>224</v>
      </c>
      <c r="L71">
        <v>12</v>
      </c>
      <c r="M71" t="s">
        <v>182</v>
      </c>
      <c r="N71" t="s">
        <v>183</v>
      </c>
      <c r="O71" t="s">
        <v>116</v>
      </c>
      <c r="P71" t="s">
        <v>117</v>
      </c>
      <c r="Q71" t="s">
        <v>118</v>
      </c>
      <c r="R71">
        <v>31</v>
      </c>
      <c r="S71" s="3">
        <v>396146</v>
      </c>
      <c r="T71" s="3">
        <v>66024.25</v>
      </c>
      <c r="U71" s="22">
        <v>0</v>
      </c>
      <c r="V71" s="3">
        <v>0</v>
      </c>
      <c r="W71" s="23"/>
      <c r="X71" s="3">
        <v>1587.1233974358975</v>
      </c>
      <c r="Y71" s="3">
        <v>840.89324537037044</v>
      </c>
      <c r="Z71" s="24">
        <v>165.06083333333333</v>
      </c>
      <c r="AA71">
        <v>75</v>
      </c>
      <c r="AC71" s="3">
        <v>3178.9245020434578</v>
      </c>
      <c r="AD71" s="3">
        <v>4167</v>
      </c>
      <c r="AE71" s="3">
        <v>76038.251978183063</v>
      </c>
      <c r="AF71" s="3">
        <v>4154.166666666667</v>
      </c>
      <c r="AH71" s="3">
        <v>80192.418644849735</v>
      </c>
      <c r="AK71" s="3">
        <v>4428.6782206037651</v>
      </c>
      <c r="AL71" t="s">
        <v>227</v>
      </c>
      <c r="AM71" t="s">
        <v>226</v>
      </c>
      <c r="AN71" s="25">
        <v>0.05</v>
      </c>
      <c r="AO71" s="26">
        <v>84621.096865453495</v>
      </c>
      <c r="AP71" s="27">
        <v>4231.0548432726746</v>
      </c>
      <c r="AQ71" s="3">
        <v>29700</v>
      </c>
      <c r="AR71" s="26">
        <v>1485</v>
      </c>
      <c r="AS71" s="26">
        <v>120037.15170872617</v>
      </c>
      <c r="AT71" s="26">
        <v>114321.0968654535</v>
      </c>
      <c r="AU71" t="s">
        <v>208</v>
      </c>
      <c r="AV71" t="s">
        <v>208</v>
      </c>
      <c r="AW71" t="s">
        <v>210</v>
      </c>
      <c r="AX71" t="s">
        <v>458</v>
      </c>
      <c r="AY71" t="s">
        <v>212</v>
      </c>
      <c r="AZ71">
        <v>125.569</v>
      </c>
      <c r="BA71" s="3">
        <v>955.94574862208162</v>
      </c>
      <c r="BB71" s="26">
        <v>114321.0968654535</v>
      </c>
      <c r="BC71" s="26">
        <v>5716.0548432726791</v>
      </c>
      <c r="BE71" t="s">
        <v>122</v>
      </c>
      <c r="BF71">
        <v>1</v>
      </c>
      <c r="BH71" t="s">
        <v>315</v>
      </c>
      <c r="BJ71" t="s">
        <v>189</v>
      </c>
      <c r="BO71" t="s">
        <v>190</v>
      </c>
      <c r="BP71" t="s">
        <v>214</v>
      </c>
      <c r="BQ71" t="s">
        <v>459</v>
      </c>
      <c r="CX71" t="s">
        <v>177</v>
      </c>
      <c r="CY71" s="29" t="s">
        <v>5360</v>
      </c>
      <c r="CZ71" s="29">
        <v>60009</v>
      </c>
      <c r="DA71" s="29" t="str">
        <f t="shared" si="5"/>
        <v>30001417</v>
      </c>
      <c r="DB71" s="29" t="str">
        <f t="shared" si="6"/>
        <v>W0004105</v>
      </c>
      <c r="DC71" s="29" t="s">
        <v>193</v>
      </c>
      <c r="DD71" s="30">
        <f>SUM(T71,V71:W71,Z71:AD71)</f>
        <v>73610.235335376798</v>
      </c>
      <c r="DE71" s="30">
        <f>SUM(AI71:AK71)</f>
        <v>4428.6782206037651</v>
      </c>
      <c r="DF71" s="31">
        <f>AF71</f>
        <v>4154.166666666667</v>
      </c>
      <c r="DG71" s="32">
        <f>AQ71</f>
        <v>29700</v>
      </c>
      <c r="DH71" s="30">
        <f>SUM(X71:Y71)</f>
        <v>2428.016642806268</v>
      </c>
      <c r="DI71" s="30">
        <f>SUM(AP71,AR71)</f>
        <v>5716.0548432726746</v>
      </c>
      <c r="DJ71" s="26">
        <f>SUM(DD71:DI71)-AS71</f>
        <v>0</v>
      </c>
    </row>
    <row r="72" spans="4:114" x14ac:dyDescent="0.25">
      <c r="D72" t="s">
        <v>109</v>
      </c>
      <c r="F72" t="s">
        <v>460</v>
      </c>
      <c r="G72" t="s">
        <v>461</v>
      </c>
      <c r="H72" t="s">
        <v>462</v>
      </c>
      <c r="I72" s="1">
        <v>43689</v>
      </c>
      <c r="K72" t="s">
        <v>224</v>
      </c>
      <c r="L72">
        <v>12</v>
      </c>
      <c r="M72" t="s">
        <v>114</v>
      </c>
      <c r="N72" t="s">
        <v>115</v>
      </c>
      <c r="O72" t="s">
        <v>116</v>
      </c>
      <c r="P72" t="s">
        <v>117</v>
      </c>
      <c r="Q72" t="s">
        <v>118</v>
      </c>
      <c r="R72">
        <v>31</v>
      </c>
      <c r="S72" s="3">
        <v>393068</v>
      </c>
      <c r="T72" s="3">
        <v>70511.25</v>
      </c>
      <c r="U72" s="22">
        <v>0</v>
      </c>
      <c r="V72" s="3">
        <v>0</v>
      </c>
      <c r="W72" s="23"/>
      <c r="X72" s="3">
        <v>1574.7916666666667</v>
      </c>
      <c r="Y72" s="3">
        <v>909.87962962962968</v>
      </c>
      <c r="Z72" s="24">
        <v>163.77833333333334</v>
      </c>
      <c r="AA72">
        <v>75</v>
      </c>
      <c r="AC72" s="3">
        <v>0</v>
      </c>
      <c r="AD72" s="3">
        <v>4167</v>
      </c>
      <c r="AE72" s="3">
        <v>77401.699629629642</v>
      </c>
      <c r="AF72" s="3">
        <v>5687.5</v>
      </c>
      <c r="AH72" s="3">
        <v>83089.199629629642</v>
      </c>
      <c r="AK72" s="3">
        <v>5785.5624142824954</v>
      </c>
      <c r="AL72" t="s">
        <v>363</v>
      </c>
      <c r="AM72" t="s">
        <v>364</v>
      </c>
      <c r="AN72" s="25">
        <v>8.5000000000000006E-2</v>
      </c>
      <c r="AO72" s="26">
        <v>88874.762043912138</v>
      </c>
      <c r="AP72" s="27">
        <v>7554.3547737325325</v>
      </c>
      <c r="AQ72" s="3">
        <v>29700</v>
      </c>
      <c r="AR72" s="26">
        <v>2524.5</v>
      </c>
      <c r="AS72" s="26">
        <v>128653.61681764467</v>
      </c>
      <c r="AT72" s="26">
        <v>118574.76204391214</v>
      </c>
      <c r="AU72" t="s">
        <v>170</v>
      </c>
      <c r="AV72" t="s">
        <v>170</v>
      </c>
      <c r="AW72" t="s">
        <v>171</v>
      </c>
      <c r="AX72">
        <v>90129</v>
      </c>
      <c r="AY72" t="s">
        <v>172</v>
      </c>
      <c r="AZ72">
        <v>94.088300000000004</v>
      </c>
      <c r="BA72" s="3">
        <v>1367.3710420705302</v>
      </c>
      <c r="BB72" s="26">
        <v>118574.76204391214</v>
      </c>
      <c r="BC72" s="26">
        <v>10078.854773732528</v>
      </c>
      <c r="BE72" t="s">
        <v>122</v>
      </c>
      <c r="BF72">
        <v>1</v>
      </c>
      <c r="BH72" t="s">
        <v>173</v>
      </c>
      <c r="BJ72" t="s">
        <v>276</v>
      </c>
      <c r="BO72" t="s">
        <v>338</v>
      </c>
      <c r="BP72" t="s">
        <v>126</v>
      </c>
      <c r="BQ72" t="s">
        <v>127</v>
      </c>
      <c r="CX72" t="s">
        <v>177</v>
      </c>
      <c r="CY72" s="29" t="s">
        <v>5358</v>
      </c>
      <c r="CZ72" s="29">
        <v>60002</v>
      </c>
      <c r="DA72" s="29" t="str">
        <f t="shared" si="5"/>
        <v>30001390</v>
      </c>
      <c r="DB72" s="29" t="str">
        <f t="shared" si="6"/>
        <v>W0005130</v>
      </c>
      <c r="DC72" s="29" t="s">
        <v>279</v>
      </c>
      <c r="DD72" s="30">
        <f>SUM(T72,V72:W72,Z72:AD72)</f>
        <v>74917.028333333335</v>
      </c>
      <c r="DE72" s="30">
        <f>SUM(AI72:AK72)</f>
        <v>5785.5624142824954</v>
      </c>
      <c r="DF72" s="31">
        <f>AF72</f>
        <v>5687.5</v>
      </c>
      <c r="DG72" s="32">
        <f>AQ72</f>
        <v>29700</v>
      </c>
      <c r="DH72" s="30">
        <f>SUM(X72:Y72)</f>
        <v>2484.6712962962965</v>
      </c>
      <c r="DI72" s="30">
        <f>SUM(AP72,AR72)</f>
        <v>10078.854773732532</v>
      </c>
      <c r="DJ72" s="26">
        <f>SUM(DD72:DI72)-AS72</f>
        <v>0</v>
      </c>
    </row>
    <row r="73" spans="4:114" x14ac:dyDescent="0.25">
      <c r="D73" t="s">
        <v>109</v>
      </c>
      <c r="F73" t="s">
        <v>463</v>
      </c>
      <c r="G73" t="s">
        <v>464</v>
      </c>
      <c r="H73" t="s">
        <v>465</v>
      </c>
      <c r="I73" s="1">
        <v>43696</v>
      </c>
      <c r="K73" t="s">
        <v>207</v>
      </c>
      <c r="L73">
        <v>11</v>
      </c>
      <c r="M73" t="s">
        <v>182</v>
      </c>
      <c r="N73" t="s">
        <v>183</v>
      </c>
      <c r="O73" t="s">
        <v>116</v>
      </c>
      <c r="P73" t="s">
        <v>117</v>
      </c>
      <c r="Q73" t="s">
        <v>118</v>
      </c>
      <c r="R73">
        <v>31</v>
      </c>
      <c r="S73" s="3">
        <v>391367</v>
      </c>
      <c r="T73" s="3">
        <v>68547.583333333328</v>
      </c>
      <c r="U73" s="22">
        <v>0</v>
      </c>
      <c r="V73" s="3">
        <v>0</v>
      </c>
      <c r="W73" s="23"/>
      <c r="X73" s="3">
        <v>1567.9767628205127</v>
      </c>
      <c r="Y73" s="3">
        <v>0</v>
      </c>
      <c r="Z73" s="24">
        <v>163.06958333333336</v>
      </c>
      <c r="AA73">
        <v>75</v>
      </c>
      <c r="AC73" s="3">
        <v>3054.9638624213958</v>
      </c>
      <c r="AD73" s="3">
        <v>4167</v>
      </c>
      <c r="AE73" s="3">
        <v>77575.593541908573</v>
      </c>
      <c r="AF73" s="3">
        <v>4154.166666666667</v>
      </c>
      <c r="AH73" s="3">
        <v>81729.760208575244</v>
      </c>
      <c r="AK73" s="3">
        <v>0</v>
      </c>
      <c r="AL73" t="s">
        <v>119</v>
      </c>
      <c r="AN73" s="25">
        <v>0.05</v>
      </c>
      <c r="AO73" s="26">
        <v>81729.760208575244</v>
      </c>
      <c r="AP73" s="27">
        <v>4086.4880104287622</v>
      </c>
      <c r="AQ73" s="3">
        <v>29700</v>
      </c>
      <c r="AR73" s="26">
        <v>1485</v>
      </c>
      <c r="AS73" s="26">
        <v>117001.248219004</v>
      </c>
      <c r="AT73" s="26">
        <v>111429.76020857524</v>
      </c>
      <c r="AU73" t="s">
        <v>208</v>
      </c>
      <c r="AV73" t="s">
        <v>209</v>
      </c>
      <c r="AW73" t="s">
        <v>210</v>
      </c>
      <c r="AX73" t="s">
        <v>211</v>
      </c>
      <c r="AY73" t="s">
        <v>212</v>
      </c>
      <c r="AZ73">
        <v>125.569</v>
      </c>
      <c r="BA73" s="3">
        <v>931.76857519773193</v>
      </c>
      <c r="BB73" s="26">
        <v>111429.76020857524</v>
      </c>
      <c r="BC73" s="26">
        <v>5571.4880104287586</v>
      </c>
      <c r="BE73" t="s">
        <v>122</v>
      </c>
      <c r="BF73">
        <v>1</v>
      </c>
      <c r="BH73" t="s">
        <v>213</v>
      </c>
      <c r="BJ73" t="s">
        <v>189</v>
      </c>
      <c r="BO73" t="s">
        <v>190</v>
      </c>
      <c r="BP73" t="s">
        <v>214</v>
      </c>
      <c r="BQ73" t="s">
        <v>466</v>
      </c>
      <c r="CX73" t="s">
        <v>177</v>
      </c>
      <c r="CY73" s="29" t="s">
        <v>5360</v>
      </c>
      <c r="CZ73" s="29">
        <v>60009</v>
      </c>
      <c r="DA73" s="29" t="str">
        <f t="shared" si="5"/>
        <v>30001412</v>
      </c>
      <c r="DB73" s="29" t="str">
        <f t="shared" si="6"/>
        <v>W0004935</v>
      </c>
      <c r="DC73" s="29" t="s">
        <v>193</v>
      </c>
      <c r="DD73" s="30">
        <f>SUM(T73,V73:W73,Z73:AD73)</f>
        <v>76007.616779088057</v>
      </c>
      <c r="DE73" s="30">
        <f>SUM(AI73:AK73)</f>
        <v>0</v>
      </c>
      <c r="DF73" s="31">
        <f>AF73</f>
        <v>4154.166666666667</v>
      </c>
      <c r="DG73" s="32">
        <f>AQ73</f>
        <v>29700</v>
      </c>
      <c r="DH73" s="30">
        <f>SUM(X73:Y73)</f>
        <v>1567.9767628205127</v>
      </c>
      <c r="DI73" s="30">
        <f>SUM(AP73,AR73)</f>
        <v>5571.4880104287622</v>
      </c>
      <c r="DJ73" s="26">
        <f>SUM(DD73:DI73)-AS73</f>
        <v>0</v>
      </c>
    </row>
    <row r="74" spans="4:114" x14ac:dyDescent="0.25">
      <c r="D74" t="s">
        <v>109</v>
      </c>
      <c r="F74" t="s">
        <v>467</v>
      </c>
      <c r="G74" t="s">
        <v>468</v>
      </c>
      <c r="H74" t="s">
        <v>469</v>
      </c>
      <c r="I74" s="1">
        <v>43717</v>
      </c>
      <c r="K74" t="s">
        <v>219</v>
      </c>
      <c r="L74">
        <v>13</v>
      </c>
      <c r="M74" t="s">
        <v>114</v>
      </c>
      <c r="N74" t="s">
        <v>115</v>
      </c>
      <c r="O74" t="s">
        <v>116</v>
      </c>
      <c r="P74" t="s">
        <v>117</v>
      </c>
      <c r="Q74" t="s">
        <v>118</v>
      </c>
      <c r="R74">
        <v>31</v>
      </c>
      <c r="S74" s="3">
        <v>296367</v>
      </c>
      <c r="T74" s="3">
        <v>54394.5</v>
      </c>
      <c r="U74" s="22">
        <v>0</v>
      </c>
      <c r="V74" s="3">
        <v>0</v>
      </c>
      <c r="W74" s="23"/>
      <c r="X74" s="3">
        <v>1187.3677884615383</v>
      </c>
      <c r="Y74" s="3">
        <v>91.928652777778026</v>
      </c>
      <c r="Z74" s="24">
        <v>123.48625</v>
      </c>
      <c r="AA74">
        <v>75</v>
      </c>
      <c r="AC74" s="3">
        <v>0</v>
      </c>
      <c r="AD74" s="3">
        <v>4167</v>
      </c>
      <c r="AE74" s="3">
        <v>60039.282691239321</v>
      </c>
      <c r="AF74" s="3">
        <v>5687.5</v>
      </c>
      <c r="AH74" s="3">
        <v>65726.782691239321</v>
      </c>
      <c r="AK74" s="3">
        <v>3900.7409927950625</v>
      </c>
      <c r="AL74" t="s">
        <v>390</v>
      </c>
      <c r="AM74" t="s">
        <v>391</v>
      </c>
      <c r="AN74" s="25">
        <v>8.5000000000000006E-2</v>
      </c>
      <c r="AO74" s="26">
        <v>69627.523684034386</v>
      </c>
      <c r="AP74" s="27">
        <v>5918.3395131429234</v>
      </c>
      <c r="AQ74" s="3">
        <v>29700</v>
      </c>
      <c r="AR74" s="26">
        <v>2524.5</v>
      </c>
      <c r="AS74" s="26">
        <v>107770.36319717731</v>
      </c>
      <c r="AT74" s="26">
        <v>99327.523684034386</v>
      </c>
      <c r="AU74" t="s">
        <v>170</v>
      </c>
      <c r="AV74" t="s">
        <v>170</v>
      </c>
      <c r="AW74" t="s">
        <v>171</v>
      </c>
      <c r="AX74">
        <v>90294</v>
      </c>
      <c r="AY74" t="s">
        <v>172</v>
      </c>
      <c r="AZ74">
        <v>94.088300000000004</v>
      </c>
      <c r="BA74" s="3">
        <v>1145.4172643907618</v>
      </c>
      <c r="BB74" s="26">
        <v>99327.523684034386</v>
      </c>
      <c r="BC74" s="26">
        <v>8442.8395131429279</v>
      </c>
      <c r="BE74" t="s">
        <v>122</v>
      </c>
      <c r="BF74">
        <v>1</v>
      </c>
      <c r="BH74" t="s">
        <v>173</v>
      </c>
      <c r="BJ74" t="s">
        <v>358</v>
      </c>
      <c r="BO74" t="s">
        <v>438</v>
      </c>
      <c r="BP74" t="s">
        <v>126</v>
      </c>
      <c r="BQ74" t="s">
        <v>127</v>
      </c>
      <c r="CX74" t="s">
        <v>177</v>
      </c>
      <c r="CY74" s="29" t="s">
        <v>5358</v>
      </c>
      <c r="CZ74" s="29">
        <v>60002</v>
      </c>
      <c r="DA74" s="29" t="str">
        <f t="shared" si="5"/>
        <v>30001390</v>
      </c>
      <c r="DB74" s="29" t="str">
        <f t="shared" si="6"/>
        <v>W0004107</v>
      </c>
      <c r="DC74" s="29" t="s">
        <v>279</v>
      </c>
      <c r="DD74" s="30">
        <f>SUM(T74,V74:W74,Z74:AD74)</f>
        <v>58759.986250000002</v>
      </c>
      <c r="DE74" s="30">
        <f>SUM(AI74:AK74)</f>
        <v>3900.7409927950625</v>
      </c>
      <c r="DF74" s="31">
        <f>AF74</f>
        <v>5687.5</v>
      </c>
      <c r="DG74" s="32">
        <f>AQ74</f>
        <v>29700</v>
      </c>
      <c r="DH74" s="30">
        <f>SUM(X74:Y74)</f>
        <v>1279.2964412393164</v>
      </c>
      <c r="DI74" s="30">
        <f>SUM(AP74,AR74)</f>
        <v>8442.8395131429243</v>
      </c>
      <c r="DJ74" s="26">
        <f>SUM(DD74:DI74)-AS74</f>
        <v>0</v>
      </c>
    </row>
    <row r="75" spans="4:114" x14ac:dyDescent="0.25">
      <c r="D75" t="s">
        <v>109</v>
      </c>
      <c r="F75" t="s">
        <v>470</v>
      </c>
      <c r="G75" t="s">
        <v>471</v>
      </c>
      <c r="H75" t="s">
        <v>472</v>
      </c>
      <c r="I75" s="1">
        <v>43731</v>
      </c>
      <c r="K75" t="s">
        <v>131</v>
      </c>
      <c r="L75">
        <v>14</v>
      </c>
      <c r="M75" t="s">
        <v>114</v>
      </c>
      <c r="N75" t="s">
        <v>115</v>
      </c>
      <c r="O75" t="s">
        <v>116</v>
      </c>
      <c r="P75" t="s">
        <v>117</v>
      </c>
      <c r="Q75" t="s">
        <v>118</v>
      </c>
      <c r="R75">
        <v>31</v>
      </c>
      <c r="S75" s="3">
        <v>558755</v>
      </c>
      <c r="T75" s="3">
        <v>98125.75</v>
      </c>
      <c r="U75" s="22">
        <v>0</v>
      </c>
      <c r="V75" s="3">
        <v>0</v>
      </c>
      <c r="W75" s="23"/>
      <c r="X75" s="3">
        <v>2238.6017628205132</v>
      </c>
      <c r="Y75" s="3">
        <v>0</v>
      </c>
      <c r="Z75" s="24">
        <v>232.81458333333333</v>
      </c>
      <c r="AA75">
        <v>75</v>
      </c>
      <c r="AC75" s="3">
        <v>0</v>
      </c>
      <c r="AD75" s="3">
        <v>4167</v>
      </c>
      <c r="AE75" s="3">
        <v>104839.16634615386</v>
      </c>
      <c r="AF75" s="3">
        <v>5687.5</v>
      </c>
      <c r="AH75" s="3">
        <v>110526.66634615386</v>
      </c>
      <c r="AK75" s="3">
        <v>17246.247781680318</v>
      </c>
      <c r="AL75" t="s">
        <v>473</v>
      </c>
      <c r="AM75" t="s">
        <v>474</v>
      </c>
      <c r="AN75" s="25">
        <v>8.5000000000000006E-2</v>
      </c>
      <c r="AO75" s="26">
        <v>127772.91412783417</v>
      </c>
      <c r="AP75" s="27">
        <v>10860.697700865905</v>
      </c>
      <c r="AQ75" s="3">
        <v>29700</v>
      </c>
      <c r="AR75" s="26">
        <v>2524.5</v>
      </c>
      <c r="AS75" s="26">
        <v>170858.11182870009</v>
      </c>
      <c r="AT75" s="26">
        <v>157472.91412783417</v>
      </c>
      <c r="AU75" t="s">
        <v>170</v>
      </c>
      <c r="AV75" t="s">
        <v>170</v>
      </c>
      <c r="AW75" t="s">
        <v>171</v>
      </c>
      <c r="AX75">
        <v>90353</v>
      </c>
      <c r="AY75" t="s">
        <v>172</v>
      </c>
      <c r="AZ75">
        <v>94.088300000000004</v>
      </c>
      <c r="BA75" s="3">
        <v>1815.9336689971026</v>
      </c>
      <c r="BB75" s="26">
        <v>157472.91412783417</v>
      </c>
      <c r="BC75" s="26">
        <v>13385.197700865916</v>
      </c>
      <c r="BE75" t="s">
        <v>122</v>
      </c>
      <c r="BF75">
        <v>1</v>
      </c>
      <c r="BH75" t="s">
        <v>173</v>
      </c>
      <c r="BJ75" t="s">
        <v>414</v>
      </c>
      <c r="BO75" t="s">
        <v>475</v>
      </c>
      <c r="BP75" t="s">
        <v>126</v>
      </c>
      <c r="BQ75" t="s">
        <v>127</v>
      </c>
      <c r="CX75" t="s">
        <v>177</v>
      </c>
      <c r="CY75" s="29" t="s">
        <v>5358</v>
      </c>
      <c r="CZ75" s="29">
        <v>60002</v>
      </c>
      <c r="DA75" s="29" t="str">
        <f t="shared" si="5"/>
        <v>30001390</v>
      </c>
      <c r="DB75" s="29" t="str">
        <f t="shared" si="6"/>
        <v>W0004108</v>
      </c>
      <c r="DC75" s="29" t="s">
        <v>279</v>
      </c>
      <c r="DD75" s="30">
        <f>SUM(T75,V75:W75,Z75:AD75)</f>
        <v>102600.56458333334</v>
      </c>
      <c r="DE75" s="30">
        <f>SUM(AI75:AK75)</f>
        <v>17246.247781680318</v>
      </c>
      <c r="DF75" s="31">
        <f>AF75</f>
        <v>5687.5</v>
      </c>
      <c r="DG75" s="32">
        <f>AQ75</f>
        <v>29700</v>
      </c>
      <c r="DH75" s="30">
        <f>SUM(X75:Y75)</f>
        <v>2238.6017628205132</v>
      </c>
      <c r="DI75" s="30">
        <f>SUM(AP75,AR75)</f>
        <v>13385.197700865905</v>
      </c>
      <c r="DJ75" s="26">
        <f>SUM(DD75:DI75)-AS75</f>
        <v>0</v>
      </c>
    </row>
    <row r="76" spans="4:114" x14ac:dyDescent="0.25">
      <c r="D76" t="s">
        <v>109</v>
      </c>
      <c r="F76" t="s">
        <v>476</v>
      </c>
      <c r="G76" t="s">
        <v>477</v>
      </c>
      <c r="H76" t="s">
        <v>478</v>
      </c>
      <c r="I76" s="1">
        <v>43752</v>
      </c>
      <c r="K76" t="s">
        <v>156</v>
      </c>
      <c r="L76">
        <v>17</v>
      </c>
      <c r="M76" t="s">
        <v>182</v>
      </c>
      <c r="N76" t="s">
        <v>183</v>
      </c>
      <c r="O76" t="s">
        <v>116</v>
      </c>
      <c r="P76" t="s">
        <v>117</v>
      </c>
      <c r="Q76" t="s">
        <v>118</v>
      </c>
      <c r="R76">
        <v>31</v>
      </c>
      <c r="S76" s="3">
        <v>1077748</v>
      </c>
      <c r="T76" s="3">
        <v>184624.66666666666</v>
      </c>
      <c r="W76" s="23"/>
      <c r="X76" s="3">
        <v>4317.9006410256407</v>
      </c>
      <c r="Y76" s="3">
        <v>2494.787037037037</v>
      </c>
      <c r="Z76" s="24">
        <v>449.06166666666667</v>
      </c>
      <c r="AA76">
        <v>75</v>
      </c>
      <c r="AB76" s="3">
        <v>40136</v>
      </c>
      <c r="AC76" s="3">
        <v>5122.3404802504956</v>
      </c>
      <c r="AD76" s="3">
        <v>4167</v>
      </c>
      <c r="AE76" s="3">
        <v>241386.75649164652</v>
      </c>
      <c r="AF76" s="3">
        <v>4154.166666666667</v>
      </c>
      <c r="AH76" s="3">
        <v>245540.92315831318</v>
      </c>
      <c r="AK76" s="3">
        <v>0</v>
      </c>
      <c r="AL76" t="s">
        <v>119</v>
      </c>
      <c r="AN76" s="25">
        <v>0.05</v>
      </c>
      <c r="AO76" s="26">
        <v>245540.92315831318</v>
      </c>
      <c r="AP76" s="27">
        <v>12277.04615791566</v>
      </c>
      <c r="AQ76" s="3">
        <v>29700</v>
      </c>
      <c r="AR76" s="26">
        <v>1485</v>
      </c>
      <c r="AS76" s="26">
        <v>289002.96931622887</v>
      </c>
      <c r="AT76" s="26">
        <v>275240.92315831315</v>
      </c>
      <c r="AU76" t="s">
        <v>170</v>
      </c>
      <c r="AV76" t="s">
        <v>170</v>
      </c>
      <c r="AW76" t="s">
        <v>171</v>
      </c>
      <c r="AX76">
        <v>35887</v>
      </c>
      <c r="AY76" t="s">
        <v>172</v>
      </c>
      <c r="AZ76">
        <v>94.088300000000004</v>
      </c>
      <c r="BA76" s="3">
        <v>3071.6143167240652</v>
      </c>
      <c r="BB76" s="26">
        <v>275240.92315831315</v>
      </c>
      <c r="BC76" s="26">
        <v>13762.046157915727</v>
      </c>
      <c r="BE76" t="s">
        <v>122</v>
      </c>
      <c r="BF76">
        <v>1</v>
      </c>
      <c r="BH76" t="s">
        <v>173</v>
      </c>
      <c r="BJ76" t="s">
        <v>189</v>
      </c>
      <c r="BO76" t="s">
        <v>190</v>
      </c>
      <c r="BP76" t="s">
        <v>198</v>
      </c>
      <c r="BQ76" t="s">
        <v>270</v>
      </c>
      <c r="CX76" t="s">
        <v>177</v>
      </c>
      <c r="CY76" s="29" t="s">
        <v>5358</v>
      </c>
      <c r="CZ76" s="29">
        <v>60002</v>
      </c>
      <c r="DA76" s="29" t="str">
        <f t="shared" si="5"/>
        <v>30001390</v>
      </c>
      <c r="DB76" s="29" t="str">
        <f t="shared" si="6"/>
        <v>W0005296</v>
      </c>
      <c r="DC76" s="29" t="s">
        <v>193</v>
      </c>
      <c r="DD76" s="30">
        <f>SUM(T76,V76:W76,Z76:AD76)</f>
        <v>234574.06881358381</v>
      </c>
      <c r="DE76" s="30">
        <f>SUM(AI76:AK76)</f>
        <v>0</v>
      </c>
      <c r="DF76" s="31">
        <f>AF76</f>
        <v>4154.166666666667</v>
      </c>
      <c r="DG76" s="32">
        <f>AQ76</f>
        <v>29700</v>
      </c>
      <c r="DH76" s="30">
        <f>SUM(X76:Y76)</f>
        <v>6812.6876780626772</v>
      </c>
      <c r="DI76" s="30">
        <f>SUM(AP76,AR76)</f>
        <v>13762.04615791566</v>
      </c>
      <c r="DJ76" s="26">
        <f>SUM(DD76:DI76)-AS76</f>
        <v>0</v>
      </c>
    </row>
    <row r="77" spans="4:114" x14ac:dyDescent="0.25">
      <c r="D77" t="s">
        <v>109</v>
      </c>
      <c r="F77" t="s">
        <v>479</v>
      </c>
      <c r="G77" t="s">
        <v>480</v>
      </c>
      <c r="H77" t="s">
        <v>481</v>
      </c>
      <c r="I77" s="1">
        <v>43759</v>
      </c>
      <c r="K77" t="s">
        <v>219</v>
      </c>
      <c r="L77">
        <v>13</v>
      </c>
      <c r="M77" t="s">
        <v>114</v>
      </c>
      <c r="N77" t="s">
        <v>115</v>
      </c>
      <c r="O77" t="s">
        <v>116</v>
      </c>
      <c r="P77" t="s">
        <v>117</v>
      </c>
      <c r="Q77" t="s">
        <v>118</v>
      </c>
      <c r="R77">
        <v>31</v>
      </c>
      <c r="S77" s="3">
        <v>458662</v>
      </c>
      <c r="T77" s="3">
        <v>81443.583333333328</v>
      </c>
      <c r="U77" s="22">
        <v>0</v>
      </c>
      <c r="V77" s="3">
        <v>0</v>
      </c>
      <c r="W77" s="23"/>
      <c r="X77" s="3">
        <v>1837.5881410256409</v>
      </c>
      <c r="Y77" s="3">
        <v>1061.7175925925926</v>
      </c>
      <c r="Z77" s="24">
        <v>191.10916666666668</v>
      </c>
      <c r="AA77">
        <v>75</v>
      </c>
      <c r="AC77" s="3">
        <v>1957.7585315517395</v>
      </c>
      <c r="AD77" s="3">
        <v>4167</v>
      </c>
      <c r="AE77" s="3">
        <v>90733.756765169965</v>
      </c>
      <c r="AF77" s="3">
        <v>5687.5</v>
      </c>
      <c r="AH77" s="3">
        <v>96421.256765169965</v>
      </c>
      <c r="AK77" s="3">
        <v>5785.5624142824954</v>
      </c>
      <c r="AL77" t="s">
        <v>363</v>
      </c>
      <c r="AM77" t="s">
        <v>364</v>
      </c>
      <c r="AN77" s="25">
        <v>8.5000000000000006E-2</v>
      </c>
      <c r="AO77" s="26">
        <v>102206.81917945246</v>
      </c>
      <c r="AP77" s="27">
        <v>8687.57963025346</v>
      </c>
      <c r="AQ77" s="3">
        <v>29700</v>
      </c>
      <c r="AR77" s="26">
        <v>2524.5</v>
      </c>
      <c r="AS77" s="26">
        <v>143118.89880970592</v>
      </c>
      <c r="AT77" s="26">
        <v>131906.81917945246</v>
      </c>
      <c r="AU77" t="s">
        <v>170</v>
      </c>
      <c r="AV77" t="s">
        <v>170</v>
      </c>
      <c r="AW77" t="s">
        <v>171</v>
      </c>
      <c r="AX77">
        <v>90373</v>
      </c>
      <c r="AY77" t="s">
        <v>172</v>
      </c>
      <c r="AZ77">
        <v>94.088300000000004</v>
      </c>
      <c r="BA77" s="3">
        <v>1521.1126017762667</v>
      </c>
      <c r="BB77" s="26">
        <v>131906.81917945246</v>
      </c>
      <c r="BC77" s="26">
        <v>11212.079630253458</v>
      </c>
      <c r="BE77" t="s">
        <v>122</v>
      </c>
      <c r="BF77">
        <v>1</v>
      </c>
      <c r="BH77" t="s">
        <v>173</v>
      </c>
      <c r="BJ77" t="s">
        <v>276</v>
      </c>
      <c r="BO77" t="s">
        <v>482</v>
      </c>
      <c r="BP77" t="s">
        <v>126</v>
      </c>
      <c r="BQ77" t="s">
        <v>127</v>
      </c>
      <c r="CX77" t="s">
        <v>177</v>
      </c>
      <c r="CY77" s="29" t="s">
        <v>5358</v>
      </c>
      <c r="CZ77" s="29">
        <v>60002</v>
      </c>
      <c r="DA77" s="29" t="str">
        <f t="shared" si="5"/>
        <v>30001390</v>
      </c>
      <c r="DB77" s="29" t="str">
        <f t="shared" si="6"/>
        <v>W0004109</v>
      </c>
      <c r="DC77" s="29" t="s">
        <v>279</v>
      </c>
      <c r="DD77" s="30">
        <f>SUM(T77,V77:W77,Z77:AD77)</f>
        <v>87834.451031551725</v>
      </c>
      <c r="DE77" s="30">
        <f>SUM(AI77:AK77)</f>
        <v>5785.5624142824954</v>
      </c>
      <c r="DF77" s="31">
        <f>AF77</f>
        <v>5687.5</v>
      </c>
      <c r="DG77" s="32">
        <f>AQ77</f>
        <v>29700</v>
      </c>
      <c r="DH77" s="30">
        <f>SUM(X77:Y77)</f>
        <v>2899.3057336182337</v>
      </c>
      <c r="DI77" s="30">
        <f>SUM(AP77,AR77)</f>
        <v>11212.07963025346</v>
      </c>
      <c r="DJ77" s="26">
        <f>SUM(DD77:DI77)-AS77</f>
        <v>0</v>
      </c>
    </row>
    <row r="78" spans="4:114" x14ac:dyDescent="0.25">
      <c r="D78" t="s">
        <v>109</v>
      </c>
      <c r="F78" t="s">
        <v>483</v>
      </c>
      <c r="G78" t="s">
        <v>484</v>
      </c>
      <c r="H78" t="s">
        <v>485</v>
      </c>
      <c r="I78" s="1">
        <v>43759</v>
      </c>
      <c r="K78" t="s">
        <v>219</v>
      </c>
      <c r="L78">
        <v>13</v>
      </c>
      <c r="M78" t="s">
        <v>114</v>
      </c>
      <c r="N78" t="s">
        <v>115</v>
      </c>
      <c r="O78" t="s">
        <v>116</v>
      </c>
      <c r="P78" t="s">
        <v>117</v>
      </c>
      <c r="Q78" t="s">
        <v>118</v>
      </c>
      <c r="R78">
        <v>31</v>
      </c>
      <c r="S78" s="3">
        <v>469415</v>
      </c>
      <c r="T78" s="3">
        <v>83235.833333333328</v>
      </c>
      <c r="U78" s="22">
        <v>0</v>
      </c>
      <c r="V78" s="3">
        <v>0</v>
      </c>
      <c r="W78" s="23"/>
      <c r="X78" s="3">
        <v>1880.6690705128203</v>
      </c>
      <c r="Y78" s="3">
        <v>0</v>
      </c>
      <c r="Z78" s="24">
        <v>195.58958333333334</v>
      </c>
      <c r="AA78">
        <v>75</v>
      </c>
      <c r="AC78" s="3">
        <v>0</v>
      </c>
      <c r="AD78" s="3">
        <v>4167</v>
      </c>
      <c r="AE78" s="3">
        <v>89554.09198717949</v>
      </c>
      <c r="AF78" s="3">
        <v>5687.5</v>
      </c>
      <c r="AH78" s="3">
        <v>95241.59198717949</v>
      </c>
      <c r="AK78" s="3">
        <v>3900.7409927950625</v>
      </c>
      <c r="AL78" t="s">
        <v>390</v>
      </c>
      <c r="AM78" t="s">
        <v>391</v>
      </c>
      <c r="AN78" s="25">
        <v>8.5000000000000006E-2</v>
      </c>
      <c r="AO78" s="26">
        <v>99142.332979974555</v>
      </c>
      <c r="AP78" s="27">
        <v>8427.0983032978384</v>
      </c>
      <c r="AQ78" s="3">
        <v>29700</v>
      </c>
      <c r="AR78" s="26">
        <v>2524.5</v>
      </c>
      <c r="AS78" s="26">
        <v>139793.9312832724</v>
      </c>
      <c r="AT78" s="26">
        <v>128842.33297997456</v>
      </c>
      <c r="AU78" t="s">
        <v>170</v>
      </c>
      <c r="AV78" t="s">
        <v>170</v>
      </c>
      <c r="AW78" t="s">
        <v>171</v>
      </c>
      <c r="AX78">
        <v>90242</v>
      </c>
      <c r="AY78" t="s">
        <v>172</v>
      </c>
      <c r="AZ78">
        <v>94.088300000000004</v>
      </c>
      <c r="BA78" s="3">
        <v>1485.7738027286325</v>
      </c>
      <c r="BB78" s="26">
        <v>128842.33297997456</v>
      </c>
      <c r="BC78" s="26">
        <v>10951.59830329784</v>
      </c>
      <c r="BE78" t="s">
        <v>122</v>
      </c>
      <c r="BF78">
        <v>1</v>
      </c>
      <c r="BH78" t="s">
        <v>173</v>
      </c>
      <c r="BJ78" t="s">
        <v>414</v>
      </c>
      <c r="BO78" t="s">
        <v>415</v>
      </c>
      <c r="BP78" t="s">
        <v>126</v>
      </c>
      <c r="BQ78" t="s">
        <v>127</v>
      </c>
      <c r="CX78" t="s">
        <v>177</v>
      </c>
      <c r="CY78" s="29" t="s">
        <v>5358</v>
      </c>
      <c r="CZ78" s="29">
        <v>60002</v>
      </c>
      <c r="DA78" s="29" t="str">
        <f t="shared" si="5"/>
        <v>30001390</v>
      </c>
      <c r="DB78" s="29" t="str">
        <f t="shared" si="6"/>
        <v>W0004110</v>
      </c>
      <c r="DC78" s="29" t="s">
        <v>279</v>
      </c>
      <c r="DD78" s="30">
        <f>SUM(T78,V78:W78,Z78:AD78)</f>
        <v>87673.422916666663</v>
      </c>
      <c r="DE78" s="30">
        <f>SUM(AI78:AK78)</f>
        <v>3900.7409927950625</v>
      </c>
      <c r="DF78" s="31">
        <f>AF78</f>
        <v>5687.5</v>
      </c>
      <c r="DG78" s="32">
        <f>AQ78</f>
        <v>29700</v>
      </c>
      <c r="DH78" s="30">
        <f>SUM(X78:Y78)</f>
        <v>1880.6690705128203</v>
      </c>
      <c r="DI78" s="30">
        <f>SUM(AP78,AR78)</f>
        <v>10951.598303297838</v>
      </c>
      <c r="DJ78" s="26">
        <f>SUM(DD78:DI78)-AS78</f>
        <v>0</v>
      </c>
    </row>
    <row r="79" spans="4:114" x14ac:dyDescent="0.25">
      <c r="D79" t="s">
        <v>109</v>
      </c>
      <c r="F79" t="s">
        <v>486</v>
      </c>
      <c r="G79" t="s">
        <v>487</v>
      </c>
      <c r="H79" t="s">
        <v>488</v>
      </c>
      <c r="I79" s="1">
        <v>43759</v>
      </c>
      <c r="K79" t="s">
        <v>219</v>
      </c>
      <c r="L79">
        <v>13</v>
      </c>
      <c r="M79" t="s">
        <v>114</v>
      </c>
      <c r="N79" t="s">
        <v>115</v>
      </c>
      <c r="O79" t="s">
        <v>116</v>
      </c>
      <c r="P79" t="s">
        <v>117</v>
      </c>
      <c r="Q79" t="s">
        <v>118</v>
      </c>
      <c r="R79">
        <v>31</v>
      </c>
      <c r="S79" s="3">
        <v>437620</v>
      </c>
      <c r="T79" s="3">
        <v>77936.583333333328</v>
      </c>
      <c r="U79" s="22">
        <v>0</v>
      </c>
      <c r="V79" s="3">
        <v>0</v>
      </c>
      <c r="W79" s="23"/>
      <c r="X79" s="3">
        <v>1753.2852564102566</v>
      </c>
      <c r="Y79" s="3">
        <v>0</v>
      </c>
      <c r="Z79" s="24">
        <v>182.34166666666667</v>
      </c>
      <c r="AA79">
        <v>75</v>
      </c>
      <c r="AC79" s="3">
        <v>1946.4893824951885</v>
      </c>
      <c r="AD79" s="3">
        <v>4167</v>
      </c>
      <c r="AE79" s="3">
        <v>86060.699638905426</v>
      </c>
      <c r="AF79" s="3">
        <v>5687.5</v>
      </c>
      <c r="AH79" s="3">
        <v>91748.199638905426</v>
      </c>
      <c r="AK79" s="3">
        <v>3900.7409927950625</v>
      </c>
      <c r="AL79" t="s">
        <v>390</v>
      </c>
      <c r="AM79" t="s">
        <v>391</v>
      </c>
      <c r="AN79" s="25">
        <v>8.5000000000000006E-2</v>
      </c>
      <c r="AO79" s="26">
        <v>95648.94063170049</v>
      </c>
      <c r="AP79" s="27">
        <v>8130.1599536945423</v>
      </c>
      <c r="AQ79" s="3">
        <v>29700</v>
      </c>
      <c r="AR79" s="26">
        <v>2524.5</v>
      </c>
      <c r="AS79" s="26">
        <v>136003.60058539503</v>
      </c>
      <c r="AT79" s="26">
        <v>125348.94063170049</v>
      </c>
      <c r="AU79" t="s">
        <v>170</v>
      </c>
      <c r="AV79" t="s">
        <v>170</v>
      </c>
      <c r="AW79" t="s">
        <v>171</v>
      </c>
      <c r="AX79">
        <v>89158</v>
      </c>
      <c r="AY79" t="s">
        <v>172</v>
      </c>
      <c r="AZ79">
        <v>94.088300000000004</v>
      </c>
      <c r="BA79" s="3">
        <v>1445.4889777516973</v>
      </c>
      <c r="BB79" s="26">
        <v>125348.94063170049</v>
      </c>
      <c r="BC79" s="26">
        <v>10654.659953694543</v>
      </c>
      <c r="BE79" t="s">
        <v>122</v>
      </c>
      <c r="BF79">
        <v>1</v>
      </c>
      <c r="BH79" t="s">
        <v>173</v>
      </c>
      <c r="BJ79" t="s">
        <v>358</v>
      </c>
      <c r="BO79" t="s">
        <v>438</v>
      </c>
      <c r="BP79" t="s">
        <v>126</v>
      </c>
      <c r="BQ79" t="s">
        <v>127</v>
      </c>
      <c r="CX79" t="s">
        <v>177</v>
      </c>
      <c r="CY79" s="29" t="s">
        <v>5358</v>
      </c>
      <c r="CZ79" s="29">
        <v>60002</v>
      </c>
      <c r="DA79" s="29" t="str">
        <f t="shared" si="5"/>
        <v>30001390</v>
      </c>
      <c r="DB79" s="29" t="str">
        <f t="shared" si="6"/>
        <v>W0004936</v>
      </c>
      <c r="DC79" s="29" t="s">
        <v>279</v>
      </c>
      <c r="DD79" s="30">
        <f>SUM(T79,V79:W79,Z79:AD79)</f>
        <v>84307.414382495175</v>
      </c>
      <c r="DE79" s="30">
        <f>SUM(AI79:AK79)</f>
        <v>3900.7409927950625</v>
      </c>
      <c r="DF79" s="31">
        <f>AF79</f>
        <v>5687.5</v>
      </c>
      <c r="DG79" s="32">
        <f>AQ79</f>
        <v>29700</v>
      </c>
      <c r="DH79" s="30">
        <f>SUM(X79:Y79)</f>
        <v>1753.2852564102566</v>
      </c>
      <c r="DI79" s="30">
        <f>SUM(AP79,AR79)</f>
        <v>10654.659953694543</v>
      </c>
      <c r="DJ79" s="26">
        <f>SUM(DD79:DI79)-AS79</f>
        <v>0</v>
      </c>
    </row>
    <row r="80" spans="4:114" x14ac:dyDescent="0.25">
      <c r="D80" t="s">
        <v>109</v>
      </c>
      <c r="F80" t="s">
        <v>489</v>
      </c>
      <c r="G80" t="s">
        <v>364</v>
      </c>
      <c r="H80" t="s">
        <v>363</v>
      </c>
      <c r="I80" s="1">
        <v>43761</v>
      </c>
      <c r="K80" t="s">
        <v>160</v>
      </c>
      <c r="L80">
        <v>19</v>
      </c>
      <c r="M80" t="s">
        <v>114</v>
      </c>
      <c r="N80" t="s">
        <v>115</v>
      </c>
      <c r="O80" t="s">
        <v>116</v>
      </c>
      <c r="P80" t="s">
        <v>229</v>
      </c>
      <c r="Q80" t="s">
        <v>118</v>
      </c>
      <c r="R80">
        <v>31</v>
      </c>
      <c r="S80" s="3">
        <v>3977758</v>
      </c>
      <c r="T80" s="3">
        <v>674240.58333333337</v>
      </c>
      <c r="U80" s="22">
        <v>0.15</v>
      </c>
      <c r="V80" s="3">
        <v>101136.08750000001</v>
      </c>
      <c r="W80" s="23"/>
      <c r="X80" s="3">
        <v>15936.530448717947</v>
      </c>
      <c r="Y80" s="3">
        <v>4272.406740740741</v>
      </c>
      <c r="Z80" s="24">
        <v>1657.3991666666666</v>
      </c>
      <c r="AA80">
        <v>75</v>
      </c>
      <c r="AC80" s="3">
        <v>30734.042881502974</v>
      </c>
      <c r="AD80" s="3">
        <v>5167</v>
      </c>
      <c r="AE80" s="3">
        <v>833219.05007096182</v>
      </c>
      <c r="AF80" s="3">
        <v>5687.5</v>
      </c>
      <c r="AG80" s="3">
        <v>29700</v>
      </c>
      <c r="AH80" s="3">
        <v>838906.55007096182</v>
      </c>
      <c r="AK80" s="3">
        <v>-838906.55007096182</v>
      </c>
      <c r="AL80" t="s">
        <v>115</v>
      </c>
      <c r="AM80">
        <v>0</v>
      </c>
      <c r="AN80" s="23">
        <v>0</v>
      </c>
      <c r="AO80" s="26">
        <v>0</v>
      </c>
      <c r="AP80" s="26">
        <v>0</v>
      </c>
      <c r="AQ80" s="26">
        <v>0</v>
      </c>
      <c r="AR80" s="26">
        <v>0</v>
      </c>
      <c r="AS80" s="26">
        <v>0</v>
      </c>
      <c r="AT80" s="26">
        <v>0</v>
      </c>
      <c r="AU80" t="s">
        <v>170</v>
      </c>
      <c r="AV80" s="33" t="s">
        <v>231</v>
      </c>
      <c r="AW80" t="s">
        <v>231</v>
      </c>
      <c r="AX80">
        <v>90217</v>
      </c>
      <c r="AY80" t="s">
        <v>233</v>
      </c>
      <c r="AZ80">
        <v>1</v>
      </c>
      <c r="BA80" s="3">
        <v>0</v>
      </c>
      <c r="BB80" s="26">
        <v>0</v>
      </c>
      <c r="BC80" s="26">
        <v>0</v>
      </c>
      <c r="BE80" t="s">
        <v>122</v>
      </c>
      <c r="BF80">
        <v>1</v>
      </c>
      <c r="BH80" t="s">
        <v>234</v>
      </c>
      <c r="BJ80" t="s">
        <v>276</v>
      </c>
      <c r="BO80" t="s">
        <v>197</v>
      </c>
      <c r="BP80" t="s">
        <v>126</v>
      </c>
      <c r="BQ80" t="s">
        <v>127</v>
      </c>
      <c r="CX80" t="s">
        <v>234</v>
      </c>
      <c r="CY80" s="29"/>
    </row>
    <row r="81" spans="4:114" x14ac:dyDescent="0.25">
      <c r="D81" t="s">
        <v>109</v>
      </c>
      <c r="F81" t="s">
        <v>490</v>
      </c>
      <c r="G81" t="s">
        <v>491</v>
      </c>
      <c r="H81" t="s">
        <v>492</v>
      </c>
      <c r="I81" s="1">
        <v>43766</v>
      </c>
      <c r="K81" t="s">
        <v>131</v>
      </c>
      <c r="L81">
        <v>14</v>
      </c>
      <c r="M81" t="s">
        <v>114</v>
      </c>
      <c r="N81" t="s">
        <v>115</v>
      </c>
      <c r="O81" t="s">
        <v>116</v>
      </c>
      <c r="P81" t="s">
        <v>117</v>
      </c>
      <c r="Q81" t="s">
        <v>118</v>
      </c>
      <c r="R81">
        <v>31</v>
      </c>
      <c r="S81" s="3">
        <v>568469</v>
      </c>
      <c r="T81" s="3">
        <v>99744.833333333328</v>
      </c>
      <c r="U81" s="22">
        <v>0</v>
      </c>
      <c r="V81" s="3">
        <v>0</v>
      </c>
      <c r="W81" s="23"/>
      <c r="X81" s="3">
        <v>2277.5200320512822</v>
      </c>
      <c r="Y81" s="3">
        <v>0</v>
      </c>
      <c r="Z81" s="24">
        <v>236.86208333333332</v>
      </c>
      <c r="AA81">
        <v>75</v>
      </c>
      <c r="AC81" s="3">
        <v>0</v>
      </c>
      <c r="AD81" s="3">
        <v>4167</v>
      </c>
      <c r="AE81" s="3">
        <v>106501.21544871794</v>
      </c>
      <c r="AF81" s="3">
        <v>5687.5</v>
      </c>
      <c r="AH81" s="3">
        <v>112188.71544871794</v>
      </c>
      <c r="AK81" s="3">
        <v>3900.7409927950625</v>
      </c>
      <c r="AL81" t="s">
        <v>390</v>
      </c>
      <c r="AM81" t="s">
        <v>391</v>
      </c>
      <c r="AN81" s="25">
        <v>8.5000000000000006E-2</v>
      </c>
      <c r="AO81" s="26">
        <v>116089.456441513</v>
      </c>
      <c r="AP81" s="27">
        <v>9867.6037975286054</v>
      </c>
      <c r="AQ81" s="3">
        <v>29700</v>
      </c>
      <c r="AR81" s="26">
        <v>2524.5</v>
      </c>
      <c r="AS81" s="26">
        <v>158181.5602390416</v>
      </c>
      <c r="AT81" s="26">
        <v>145789.456441513</v>
      </c>
      <c r="AU81" t="s">
        <v>170</v>
      </c>
      <c r="AV81" t="s">
        <v>170</v>
      </c>
      <c r="AW81" t="s">
        <v>171</v>
      </c>
      <c r="AX81">
        <v>90294</v>
      </c>
      <c r="AY81" t="s">
        <v>172</v>
      </c>
      <c r="AZ81">
        <v>94.088300000000004</v>
      </c>
      <c r="BA81" s="3">
        <v>1681.2032977430945</v>
      </c>
      <c r="BB81" s="26">
        <v>145789.456441513</v>
      </c>
      <c r="BC81" s="26">
        <v>12392.103797528602</v>
      </c>
      <c r="BE81" t="s">
        <v>122</v>
      </c>
      <c r="BF81">
        <v>1</v>
      </c>
      <c r="BH81" t="s">
        <v>173</v>
      </c>
      <c r="BJ81" t="s">
        <v>358</v>
      </c>
      <c r="BO81" t="s">
        <v>438</v>
      </c>
      <c r="BP81" t="s">
        <v>126</v>
      </c>
      <c r="BQ81" t="s">
        <v>127</v>
      </c>
      <c r="CX81" t="s">
        <v>177</v>
      </c>
      <c r="CY81" s="29" t="s">
        <v>5358</v>
      </c>
      <c r="CZ81" s="29">
        <v>60002</v>
      </c>
      <c r="DA81" s="29" t="str">
        <f t="shared" ref="DA81:DA86" si="7">MID(BH81,3,8)</f>
        <v>30001390</v>
      </c>
      <c r="DB81" s="29" t="str">
        <f t="shared" ref="DB81:DB86" si="8">F81</f>
        <v>W0004112</v>
      </c>
      <c r="DC81" s="29" t="s">
        <v>279</v>
      </c>
      <c r="DD81" s="30">
        <f>SUM(T81,V81:W81,Z81:AD81)</f>
        <v>104223.69541666665</v>
      </c>
      <c r="DE81" s="30">
        <f>SUM(AI81:AK81)</f>
        <v>3900.7409927950625</v>
      </c>
      <c r="DF81" s="31">
        <f>AF81</f>
        <v>5687.5</v>
      </c>
      <c r="DG81" s="32">
        <f>AQ81</f>
        <v>29700</v>
      </c>
      <c r="DH81" s="30">
        <f>SUM(X81:Y81)</f>
        <v>2277.5200320512822</v>
      </c>
      <c r="DI81" s="30">
        <f>SUM(AP81,AR81)</f>
        <v>12392.103797528605</v>
      </c>
      <c r="DJ81" s="26">
        <f>SUM(DD81:DI81)-AS81</f>
        <v>0</v>
      </c>
    </row>
    <row r="82" spans="4:114" x14ac:dyDescent="0.25">
      <c r="D82" t="s">
        <v>109</v>
      </c>
      <c r="F82" t="s">
        <v>493</v>
      </c>
      <c r="G82" t="s">
        <v>494</v>
      </c>
      <c r="H82" t="s">
        <v>495</v>
      </c>
      <c r="I82" s="1">
        <v>43773</v>
      </c>
      <c r="K82" t="s">
        <v>131</v>
      </c>
      <c r="L82">
        <v>14</v>
      </c>
      <c r="M82" t="s">
        <v>114</v>
      </c>
      <c r="N82" t="s">
        <v>115</v>
      </c>
      <c r="O82" t="s">
        <v>116</v>
      </c>
      <c r="P82" t="s">
        <v>117</v>
      </c>
      <c r="Q82" t="s">
        <v>118</v>
      </c>
      <c r="R82">
        <v>31</v>
      </c>
      <c r="S82" s="3">
        <v>832215</v>
      </c>
      <c r="T82" s="3">
        <v>143702.41666666666</v>
      </c>
      <c r="U82" s="22">
        <v>0</v>
      </c>
      <c r="V82" s="3">
        <v>0</v>
      </c>
      <c r="W82" s="23"/>
      <c r="X82" s="3">
        <v>3334.1947115384614</v>
      </c>
      <c r="Y82" s="3">
        <v>1036.4159027777782</v>
      </c>
      <c r="Z82" s="24">
        <v>346.75625000000002</v>
      </c>
      <c r="AA82">
        <v>75</v>
      </c>
      <c r="AC82" s="3">
        <v>0</v>
      </c>
      <c r="AD82" s="3">
        <v>5167</v>
      </c>
      <c r="AE82" s="3">
        <v>153661.78353098291</v>
      </c>
      <c r="AF82" s="3">
        <v>5687.5</v>
      </c>
      <c r="AH82" s="3">
        <v>159349.28353098291</v>
      </c>
      <c r="AK82" s="3">
        <v>3900.7409927950625</v>
      </c>
      <c r="AL82" t="s">
        <v>390</v>
      </c>
      <c r="AM82" t="s">
        <v>391</v>
      </c>
      <c r="AN82" s="25">
        <v>8.5000000000000006E-2</v>
      </c>
      <c r="AO82" s="26">
        <v>163250.02452377797</v>
      </c>
      <c r="AP82" s="27">
        <v>13876.252084521129</v>
      </c>
      <c r="AQ82" s="3">
        <v>29700</v>
      </c>
      <c r="AR82" s="26">
        <v>2524.5</v>
      </c>
      <c r="AS82" s="26">
        <v>209350.77660829911</v>
      </c>
      <c r="AT82" s="26">
        <v>192950.02452377797</v>
      </c>
      <c r="AU82" t="s">
        <v>170</v>
      </c>
      <c r="AV82" t="s">
        <v>170</v>
      </c>
      <c r="AW82" t="s">
        <v>171</v>
      </c>
      <c r="AX82">
        <v>89158</v>
      </c>
      <c r="AY82" t="s">
        <v>172</v>
      </c>
      <c r="AZ82">
        <v>94.088300000000004</v>
      </c>
      <c r="BA82" s="3">
        <v>2225.0457985562402</v>
      </c>
      <c r="BB82" s="26">
        <v>192950.02452377797</v>
      </c>
      <c r="BC82" s="26">
        <v>16400.75208452114</v>
      </c>
      <c r="BE82" t="s">
        <v>122</v>
      </c>
      <c r="BF82">
        <v>1</v>
      </c>
      <c r="BH82" t="s">
        <v>173</v>
      </c>
      <c r="BJ82" t="s">
        <v>358</v>
      </c>
      <c r="BO82" t="s">
        <v>438</v>
      </c>
      <c r="BP82" t="s">
        <v>126</v>
      </c>
      <c r="BQ82" t="s">
        <v>127</v>
      </c>
      <c r="CX82" t="s">
        <v>177</v>
      </c>
      <c r="CY82" s="29" t="s">
        <v>5358</v>
      </c>
      <c r="CZ82" s="29">
        <v>60002</v>
      </c>
      <c r="DA82" s="29" t="str">
        <f t="shared" si="7"/>
        <v>30001390</v>
      </c>
      <c r="DB82" s="29" t="str">
        <f t="shared" si="8"/>
        <v>W0004113</v>
      </c>
      <c r="DC82" s="29" t="s">
        <v>279</v>
      </c>
      <c r="DD82" s="30">
        <f>SUM(T82,V82:W82,Z82:AD82)</f>
        <v>149291.17291666666</v>
      </c>
      <c r="DE82" s="30">
        <f>SUM(AI82:AK82)</f>
        <v>3900.7409927950625</v>
      </c>
      <c r="DF82" s="31">
        <f>AF82</f>
        <v>5687.5</v>
      </c>
      <c r="DG82" s="32">
        <f>AQ82</f>
        <v>29700</v>
      </c>
      <c r="DH82" s="30">
        <f>SUM(X82:Y82)</f>
        <v>4370.6106143162397</v>
      </c>
      <c r="DI82" s="30">
        <f>SUM(AP82,AR82)</f>
        <v>16400.752084521129</v>
      </c>
      <c r="DJ82" s="26">
        <f>SUM(DD82:DI82)-AS82</f>
        <v>0</v>
      </c>
    </row>
    <row r="83" spans="4:114" x14ac:dyDescent="0.25">
      <c r="D83" t="s">
        <v>109</v>
      </c>
      <c r="F83" t="s">
        <v>496</v>
      </c>
      <c r="G83" t="s">
        <v>497</v>
      </c>
      <c r="H83" t="s">
        <v>498</v>
      </c>
      <c r="I83" s="1">
        <v>43773</v>
      </c>
      <c r="K83" t="s">
        <v>219</v>
      </c>
      <c r="L83">
        <v>13</v>
      </c>
      <c r="M83" t="s">
        <v>132</v>
      </c>
      <c r="N83" t="s">
        <v>133</v>
      </c>
      <c r="O83" t="s">
        <v>116</v>
      </c>
      <c r="P83" t="s">
        <v>117</v>
      </c>
      <c r="Q83" t="s">
        <v>118</v>
      </c>
      <c r="R83">
        <v>31</v>
      </c>
      <c r="S83" s="3">
        <v>479659</v>
      </c>
      <c r="T83" s="3">
        <v>84943.166666666672</v>
      </c>
      <c r="U83" s="22">
        <v>0</v>
      </c>
      <c r="V83" s="3">
        <v>0</v>
      </c>
      <c r="W83" s="23"/>
      <c r="X83" s="3">
        <v>1921.7107371794871</v>
      </c>
      <c r="Y83" s="3">
        <v>42.192226851852141</v>
      </c>
      <c r="Z83" s="24">
        <v>199.85791666666668</v>
      </c>
      <c r="AA83">
        <v>75</v>
      </c>
      <c r="AC83" s="3">
        <v>0</v>
      </c>
      <c r="AD83" s="3">
        <v>4167</v>
      </c>
      <c r="AE83" s="3">
        <v>91348.92754736467</v>
      </c>
      <c r="AF83" s="3">
        <v>12402.5</v>
      </c>
      <c r="AH83" s="3">
        <v>103751.42754736467</v>
      </c>
      <c r="AK83" s="3">
        <v>0</v>
      </c>
      <c r="AL83" t="s">
        <v>119</v>
      </c>
      <c r="AN83" s="25">
        <v>0.05</v>
      </c>
      <c r="AO83" s="26">
        <v>103751.42754736467</v>
      </c>
      <c r="AP83" s="27">
        <v>5187.5713773682337</v>
      </c>
      <c r="AQ83" s="3">
        <v>29700</v>
      </c>
      <c r="AR83" s="26">
        <v>1485</v>
      </c>
      <c r="AS83" s="26">
        <v>140123.99892473291</v>
      </c>
      <c r="AT83" s="26">
        <v>133451.42754736467</v>
      </c>
      <c r="AU83" t="s">
        <v>170</v>
      </c>
      <c r="AV83" t="s">
        <v>170</v>
      </c>
      <c r="AW83" t="s">
        <v>171</v>
      </c>
      <c r="AX83">
        <v>90342</v>
      </c>
      <c r="AY83" t="s">
        <v>172</v>
      </c>
      <c r="AZ83">
        <v>94.088300000000004</v>
      </c>
      <c r="BA83" s="3">
        <v>1489.2818652769038</v>
      </c>
      <c r="BB83" s="26">
        <v>133451.42754736467</v>
      </c>
      <c r="BC83" s="26">
        <v>6672.5713773682364</v>
      </c>
      <c r="BE83" t="s">
        <v>122</v>
      </c>
      <c r="BF83">
        <v>1</v>
      </c>
      <c r="BH83" t="s">
        <v>173</v>
      </c>
      <c r="BJ83" t="s">
        <v>337</v>
      </c>
      <c r="BO83" t="s">
        <v>499</v>
      </c>
      <c r="BP83" t="s">
        <v>176</v>
      </c>
      <c r="BQ83" t="s">
        <v>176</v>
      </c>
      <c r="CX83" t="s">
        <v>177</v>
      </c>
      <c r="CY83" s="29" t="s">
        <v>5358</v>
      </c>
      <c r="CZ83" s="29">
        <v>60002</v>
      </c>
      <c r="DA83" s="29" t="str">
        <f t="shared" si="7"/>
        <v>30001390</v>
      </c>
      <c r="DB83" s="29" t="str">
        <f t="shared" si="8"/>
        <v>W0004114</v>
      </c>
      <c r="DC83" s="29" t="s">
        <v>178</v>
      </c>
      <c r="DD83" s="30">
        <f>SUM(T83,V83:W83,Z83:AD83)</f>
        <v>89385.024583333332</v>
      </c>
      <c r="DE83" s="30">
        <f>SUM(AI83:AK83)</f>
        <v>0</v>
      </c>
      <c r="DF83" s="31">
        <f>AF83</f>
        <v>12402.5</v>
      </c>
      <c r="DG83" s="32">
        <f>AQ83</f>
        <v>29700</v>
      </c>
      <c r="DH83" s="30">
        <f>SUM(X83:Y83)</f>
        <v>1963.9029640313393</v>
      </c>
      <c r="DI83" s="30">
        <f>SUM(AP83,AR83)</f>
        <v>6672.5713773682337</v>
      </c>
      <c r="DJ83" s="26">
        <f>SUM(DD83:DI83)-AS83</f>
        <v>0</v>
      </c>
    </row>
    <row r="84" spans="4:114" x14ac:dyDescent="0.25">
      <c r="D84" t="s">
        <v>109</v>
      </c>
      <c r="F84" t="s">
        <v>500</v>
      </c>
      <c r="G84" t="s">
        <v>501</v>
      </c>
      <c r="H84" t="s">
        <v>502</v>
      </c>
      <c r="I84" s="1">
        <v>43787</v>
      </c>
      <c r="K84" t="s">
        <v>219</v>
      </c>
      <c r="L84">
        <v>13</v>
      </c>
      <c r="M84" t="s">
        <v>114</v>
      </c>
      <c r="N84" t="s">
        <v>115</v>
      </c>
      <c r="O84" t="s">
        <v>116</v>
      </c>
      <c r="P84" t="s">
        <v>117</v>
      </c>
      <c r="Q84" t="s">
        <v>118</v>
      </c>
      <c r="R84">
        <v>31</v>
      </c>
      <c r="S84" s="3">
        <v>445817</v>
      </c>
      <c r="T84" s="3">
        <v>79302.833333333328</v>
      </c>
      <c r="U84" s="22">
        <v>0</v>
      </c>
      <c r="V84" s="3">
        <v>0</v>
      </c>
      <c r="W84" s="23"/>
      <c r="X84" s="3">
        <v>1786.125801282051</v>
      </c>
      <c r="Y84" s="3">
        <v>1002.0562662037038</v>
      </c>
      <c r="Z84" s="24">
        <v>185.75708333333333</v>
      </c>
      <c r="AA84">
        <v>75</v>
      </c>
      <c r="AC84" s="3">
        <v>0</v>
      </c>
      <c r="AD84" s="3">
        <v>4167</v>
      </c>
      <c r="AE84" s="3">
        <v>86518.772484152403</v>
      </c>
      <c r="AF84" s="3">
        <v>5687.5</v>
      </c>
      <c r="AH84" s="3">
        <v>92206.272484152403</v>
      </c>
      <c r="AK84" s="3">
        <v>5785.5624142824954</v>
      </c>
      <c r="AL84" t="s">
        <v>363</v>
      </c>
      <c r="AM84" t="s">
        <v>364</v>
      </c>
      <c r="AN84" s="25">
        <v>8.5000000000000006E-2</v>
      </c>
      <c r="AO84" s="26">
        <v>97991.8348984349</v>
      </c>
      <c r="AP84" s="27">
        <v>8329.3059663669665</v>
      </c>
      <c r="AQ84" s="3">
        <v>29700</v>
      </c>
      <c r="AR84" s="26">
        <v>2524.5</v>
      </c>
      <c r="AS84" s="26">
        <v>138545.64086480188</v>
      </c>
      <c r="AT84" s="26">
        <v>127691.8348984349</v>
      </c>
      <c r="AU84" t="s">
        <v>170</v>
      </c>
      <c r="AV84" t="s">
        <v>170</v>
      </c>
      <c r="AW84" t="s">
        <v>171</v>
      </c>
      <c r="AX84">
        <v>90129</v>
      </c>
      <c r="AY84" t="s">
        <v>172</v>
      </c>
      <c r="AZ84">
        <v>94.088300000000004</v>
      </c>
      <c r="BA84" s="3">
        <v>1472.5065801465419</v>
      </c>
      <c r="BB84" s="26">
        <v>127691.8348984349</v>
      </c>
      <c r="BC84" s="26">
        <v>10853.805966366985</v>
      </c>
      <c r="BE84" t="s">
        <v>122</v>
      </c>
      <c r="BF84">
        <v>1</v>
      </c>
      <c r="BH84" t="s">
        <v>173</v>
      </c>
      <c r="BJ84" t="s">
        <v>276</v>
      </c>
      <c r="BO84" t="s">
        <v>338</v>
      </c>
      <c r="BP84" t="s">
        <v>126</v>
      </c>
      <c r="BQ84" t="s">
        <v>127</v>
      </c>
      <c r="CX84" t="s">
        <v>177</v>
      </c>
      <c r="CY84" s="29" t="s">
        <v>5358</v>
      </c>
      <c r="CZ84" s="29">
        <v>60002</v>
      </c>
      <c r="DA84" s="29" t="str">
        <f t="shared" si="7"/>
        <v>30001390</v>
      </c>
      <c r="DB84" s="29" t="str">
        <f t="shared" si="8"/>
        <v>W0004116</v>
      </c>
      <c r="DC84" s="29" t="s">
        <v>279</v>
      </c>
      <c r="DD84" s="30">
        <f>SUM(T84,V84:W84,Z84:AD84)</f>
        <v>83730.590416666659</v>
      </c>
      <c r="DE84" s="30">
        <f>SUM(AI84:AK84)</f>
        <v>5785.5624142824954</v>
      </c>
      <c r="DF84" s="31">
        <f>AF84</f>
        <v>5687.5</v>
      </c>
      <c r="DG84" s="32">
        <f>AQ84</f>
        <v>29700</v>
      </c>
      <c r="DH84" s="30">
        <f>SUM(X84:Y84)</f>
        <v>2788.1820674857549</v>
      </c>
      <c r="DI84" s="30">
        <f>SUM(AP84,AR84)</f>
        <v>10853.805966366966</v>
      </c>
      <c r="DJ84" s="26">
        <f>SUM(DD84:DI84)-AS84</f>
        <v>0</v>
      </c>
    </row>
    <row r="85" spans="4:114" x14ac:dyDescent="0.25">
      <c r="D85" t="s">
        <v>109</v>
      </c>
      <c r="F85" t="s">
        <v>503</v>
      </c>
      <c r="G85" t="s">
        <v>504</v>
      </c>
      <c r="H85" t="s">
        <v>505</v>
      </c>
      <c r="I85" s="1">
        <v>43794</v>
      </c>
      <c r="K85" t="s">
        <v>131</v>
      </c>
      <c r="L85">
        <v>14</v>
      </c>
      <c r="M85" t="s">
        <v>114</v>
      </c>
      <c r="N85" t="s">
        <v>115</v>
      </c>
      <c r="O85" t="s">
        <v>116</v>
      </c>
      <c r="P85" t="s">
        <v>117</v>
      </c>
      <c r="Q85" t="s">
        <v>118</v>
      </c>
      <c r="R85">
        <v>31</v>
      </c>
      <c r="S85" s="3">
        <v>565922</v>
      </c>
      <c r="T85" s="3">
        <v>99320.333333333328</v>
      </c>
      <c r="U85" s="22">
        <v>0</v>
      </c>
      <c r="V85" s="3">
        <v>0</v>
      </c>
      <c r="W85" s="23"/>
      <c r="X85" s="3">
        <v>2267.3157051282055</v>
      </c>
      <c r="Y85" s="3">
        <v>0</v>
      </c>
      <c r="Z85" s="24">
        <v>235.80083333333332</v>
      </c>
      <c r="AA85">
        <v>75</v>
      </c>
      <c r="AC85" s="3">
        <v>0</v>
      </c>
      <c r="AD85" s="3">
        <v>4167</v>
      </c>
      <c r="AE85" s="3">
        <v>106065.44987179486</v>
      </c>
      <c r="AF85" s="3">
        <v>5687.5</v>
      </c>
      <c r="AH85" s="3">
        <v>111752.94987179486</v>
      </c>
      <c r="AK85" s="3">
        <v>3900.7409927950625</v>
      </c>
      <c r="AL85" t="s">
        <v>390</v>
      </c>
      <c r="AM85" t="s">
        <v>391</v>
      </c>
      <c r="AN85" s="25">
        <v>8.5000000000000006E-2</v>
      </c>
      <c r="AO85" s="26">
        <v>115653.69086458992</v>
      </c>
      <c r="AP85" s="27">
        <v>9830.5637234901442</v>
      </c>
      <c r="AQ85" s="3">
        <v>29700</v>
      </c>
      <c r="AR85" s="26">
        <v>2524.5</v>
      </c>
      <c r="AS85" s="26">
        <v>157708.75458808008</v>
      </c>
      <c r="AT85" s="26">
        <v>145353.69086458994</v>
      </c>
      <c r="AU85" t="s">
        <v>170</v>
      </c>
      <c r="AV85" t="s">
        <v>170</v>
      </c>
      <c r="AW85" t="s">
        <v>171</v>
      </c>
      <c r="AX85">
        <v>90220</v>
      </c>
      <c r="AY85" t="s">
        <v>172</v>
      </c>
      <c r="AZ85">
        <v>94.088300000000004</v>
      </c>
      <c r="BA85" s="3">
        <v>1676.1781708042347</v>
      </c>
      <c r="BB85" s="26">
        <v>145353.69086458994</v>
      </c>
      <c r="BC85" s="26">
        <v>12355.063723490137</v>
      </c>
      <c r="BE85" t="s">
        <v>122</v>
      </c>
      <c r="BF85">
        <v>1</v>
      </c>
      <c r="BH85" t="s">
        <v>173</v>
      </c>
      <c r="BJ85" t="s">
        <v>414</v>
      </c>
      <c r="BO85" t="s">
        <v>506</v>
      </c>
      <c r="BP85" t="s">
        <v>126</v>
      </c>
      <c r="BQ85" t="s">
        <v>127</v>
      </c>
      <c r="CX85" t="s">
        <v>177</v>
      </c>
      <c r="CY85" s="29" t="s">
        <v>5358</v>
      </c>
      <c r="CZ85" s="29">
        <v>60002</v>
      </c>
      <c r="DA85" s="29" t="str">
        <f t="shared" si="7"/>
        <v>30001390</v>
      </c>
      <c r="DB85" s="29" t="str">
        <f t="shared" si="8"/>
        <v>W0004117</v>
      </c>
      <c r="DC85" s="29" t="s">
        <v>279</v>
      </c>
      <c r="DD85" s="30">
        <f>SUM(T85,V85:W85,Z85:AD85)</f>
        <v>103798.13416666666</v>
      </c>
      <c r="DE85" s="30">
        <f>SUM(AI85:AK85)</f>
        <v>3900.7409927950625</v>
      </c>
      <c r="DF85" s="31">
        <f>AF85</f>
        <v>5687.5</v>
      </c>
      <c r="DG85" s="32">
        <f>AQ85</f>
        <v>29700</v>
      </c>
      <c r="DH85" s="30">
        <f>SUM(X85:Y85)</f>
        <v>2267.3157051282055</v>
      </c>
      <c r="DI85" s="30">
        <f>SUM(AP85,AR85)</f>
        <v>12355.063723490144</v>
      </c>
      <c r="DJ85" s="26">
        <f>SUM(DD85:DI85)-AS85</f>
        <v>0</v>
      </c>
    </row>
    <row r="86" spans="4:114" x14ac:dyDescent="0.25">
      <c r="D86" t="s">
        <v>109</v>
      </c>
      <c r="F86" t="s">
        <v>507</v>
      </c>
      <c r="G86" t="s">
        <v>508</v>
      </c>
      <c r="H86" t="s">
        <v>509</v>
      </c>
      <c r="I86" s="1">
        <v>43815</v>
      </c>
      <c r="K86" t="s">
        <v>156</v>
      </c>
      <c r="L86">
        <v>16</v>
      </c>
      <c r="M86" t="s">
        <v>114</v>
      </c>
      <c r="N86" t="s">
        <v>115</v>
      </c>
      <c r="O86" t="s">
        <v>116</v>
      </c>
      <c r="P86" t="s">
        <v>117</v>
      </c>
      <c r="Q86" t="s">
        <v>118</v>
      </c>
      <c r="R86">
        <v>31</v>
      </c>
      <c r="S86" s="3">
        <v>1015031</v>
      </c>
      <c r="T86" s="3">
        <v>174171.75</v>
      </c>
      <c r="U86" s="22">
        <v>0</v>
      </c>
      <c r="V86" s="3">
        <v>0</v>
      </c>
      <c r="W86" s="23"/>
      <c r="X86" s="3">
        <v>4066.6306089743593</v>
      </c>
      <c r="Y86" s="3">
        <v>2257.9740532407404</v>
      </c>
      <c r="Z86" s="24">
        <v>422.92958333333337</v>
      </c>
      <c r="AA86">
        <v>75</v>
      </c>
      <c r="AC86" s="3">
        <v>0</v>
      </c>
      <c r="AD86" s="3">
        <v>5167</v>
      </c>
      <c r="AE86" s="3">
        <v>186161.28424554845</v>
      </c>
      <c r="AF86" s="3">
        <v>5687.5</v>
      </c>
      <c r="AH86" s="3">
        <v>191848.78424554845</v>
      </c>
      <c r="AK86" s="3">
        <v>5785.5624142824954</v>
      </c>
      <c r="AL86" t="s">
        <v>363</v>
      </c>
      <c r="AM86" t="s">
        <v>364</v>
      </c>
      <c r="AN86" s="25">
        <v>8.5000000000000006E-2</v>
      </c>
      <c r="AO86" s="26">
        <v>197634.34665983095</v>
      </c>
      <c r="AP86" s="27">
        <v>16798.91946608563</v>
      </c>
      <c r="AQ86" s="3">
        <v>29700</v>
      </c>
      <c r="AR86" s="26">
        <v>2524.5</v>
      </c>
      <c r="AS86" s="26">
        <v>246657.76612591656</v>
      </c>
      <c r="AT86" s="26">
        <v>227334.34665983095</v>
      </c>
      <c r="AU86" t="s">
        <v>170</v>
      </c>
      <c r="AV86" t="s">
        <v>170</v>
      </c>
      <c r="AW86" t="s">
        <v>171</v>
      </c>
      <c r="AX86">
        <v>90272</v>
      </c>
      <c r="AY86" t="s">
        <v>172</v>
      </c>
      <c r="AZ86">
        <v>94.088300000000004</v>
      </c>
      <c r="BA86" s="3">
        <v>2621.5561990801889</v>
      </c>
      <c r="BB86" s="26">
        <v>227334.34665983095</v>
      </c>
      <c r="BC86" s="26">
        <v>19323.419466085616</v>
      </c>
      <c r="BE86" t="s">
        <v>122</v>
      </c>
      <c r="BF86">
        <v>1</v>
      </c>
      <c r="BH86" t="s">
        <v>173</v>
      </c>
      <c r="BJ86" t="s">
        <v>510</v>
      </c>
      <c r="BO86" t="s">
        <v>510</v>
      </c>
      <c r="BP86" t="s">
        <v>126</v>
      </c>
      <c r="BQ86" t="s">
        <v>127</v>
      </c>
      <c r="CX86" t="s">
        <v>177</v>
      </c>
      <c r="CY86" s="29" t="s">
        <v>5358</v>
      </c>
      <c r="CZ86" s="29">
        <v>60002</v>
      </c>
      <c r="DA86" s="29" t="str">
        <f t="shared" si="7"/>
        <v>30001390</v>
      </c>
      <c r="DB86" s="29" t="str">
        <f t="shared" si="8"/>
        <v>W0004118</v>
      </c>
      <c r="DC86" s="29" t="s">
        <v>279</v>
      </c>
      <c r="DD86" s="30">
        <f>SUM(T86,V86:W86,Z86:AD86)</f>
        <v>179836.67958333335</v>
      </c>
      <c r="DE86" s="30">
        <f>SUM(AI86:AK86)</f>
        <v>5785.5624142824954</v>
      </c>
      <c r="DF86" s="31">
        <f>AF86</f>
        <v>5687.5</v>
      </c>
      <c r="DG86" s="32">
        <f>AQ86</f>
        <v>29700</v>
      </c>
      <c r="DH86" s="30">
        <f>SUM(X86:Y86)</f>
        <v>6324.6046622150998</v>
      </c>
      <c r="DI86" s="30">
        <f>SUM(AP86,AR86)</f>
        <v>19323.41946608563</v>
      </c>
      <c r="DJ86" s="26">
        <f>SUM(DD86:DI86)-AS86</f>
        <v>0</v>
      </c>
    </row>
    <row r="87" spans="4:114" x14ac:dyDescent="0.25">
      <c r="D87" t="s">
        <v>109</v>
      </c>
      <c r="F87" t="s">
        <v>511</v>
      </c>
      <c r="G87" t="s">
        <v>474</v>
      </c>
      <c r="H87" t="s">
        <v>473</v>
      </c>
      <c r="I87" s="1">
        <v>43817</v>
      </c>
      <c r="K87" t="s">
        <v>149</v>
      </c>
      <c r="L87">
        <v>18</v>
      </c>
      <c r="M87" t="s">
        <v>114</v>
      </c>
      <c r="N87" t="s">
        <v>115</v>
      </c>
      <c r="O87" t="s">
        <v>116</v>
      </c>
      <c r="P87" t="s">
        <v>229</v>
      </c>
      <c r="Q87" t="s">
        <v>118</v>
      </c>
      <c r="R87">
        <v>31</v>
      </c>
      <c r="S87" s="3">
        <v>2023513</v>
      </c>
      <c r="T87" s="3">
        <v>342252.16666666669</v>
      </c>
      <c r="U87" s="22">
        <v>0.15</v>
      </c>
      <c r="V87" s="3">
        <v>51337.825000000004</v>
      </c>
      <c r="W87" s="23"/>
      <c r="X87" s="3">
        <v>8107.0232371794882</v>
      </c>
      <c r="Y87" s="3">
        <v>440.30143981481376</v>
      </c>
      <c r="Z87" s="24">
        <v>843.13041666666675</v>
      </c>
      <c r="AA87">
        <v>75</v>
      </c>
      <c r="AC87" s="3">
        <v>0</v>
      </c>
      <c r="AD87" s="3">
        <v>5167</v>
      </c>
      <c r="AE87" s="3">
        <v>408222.44676032767</v>
      </c>
      <c r="AF87" s="3">
        <v>5687.5</v>
      </c>
      <c r="AG87" s="3">
        <v>29700</v>
      </c>
      <c r="AH87" s="3">
        <v>413909.94676032767</v>
      </c>
      <c r="AK87" s="3">
        <v>-413909.94676032767</v>
      </c>
      <c r="AL87" t="s">
        <v>115</v>
      </c>
      <c r="AM87">
        <v>0</v>
      </c>
      <c r="AN87" s="23">
        <v>0</v>
      </c>
      <c r="AO87" s="26">
        <v>0</v>
      </c>
      <c r="AP87" s="26">
        <v>0</v>
      </c>
      <c r="AQ87" s="26">
        <v>0</v>
      </c>
      <c r="AR87" s="26">
        <v>0</v>
      </c>
      <c r="AS87" s="26">
        <v>0</v>
      </c>
      <c r="AT87" s="26">
        <v>0</v>
      </c>
      <c r="AU87" t="s">
        <v>170</v>
      </c>
      <c r="AV87" s="33" t="s">
        <v>231</v>
      </c>
      <c r="AW87" t="s">
        <v>231</v>
      </c>
      <c r="AX87">
        <v>90135</v>
      </c>
      <c r="AY87" t="s">
        <v>233</v>
      </c>
      <c r="AZ87">
        <v>1</v>
      </c>
      <c r="BA87" s="3">
        <v>0</v>
      </c>
      <c r="BB87" s="26">
        <v>0</v>
      </c>
      <c r="BC87" s="26">
        <v>0</v>
      </c>
      <c r="BE87" t="s">
        <v>122</v>
      </c>
      <c r="BF87">
        <v>1</v>
      </c>
      <c r="BH87" t="s">
        <v>234</v>
      </c>
      <c r="BJ87" t="s">
        <v>414</v>
      </c>
      <c r="BO87" t="s">
        <v>197</v>
      </c>
      <c r="BP87" t="s">
        <v>126</v>
      </c>
      <c r="BQ87" t="s">
        <v>127</v>
      </c>
      <c r="CX87" t="s">
        <v>234</v>
      </c>
      <c r="CY87" s="29"/>
    </row>
    <row r="88" spans="4:114" x14ac:dyDescent="0.25">
      <c r="D88" t="s">
        <v>109</v>
      </c>
      <c r="F88" t="s">
        <v>512</v>
      </c>
      <c r="G88" t="s">
        <v>513</v>
      </c>
      <c r="H88" t="s">
        <v>514</v>
      </c>
      <c r="I88" s="1">
        <v>43836</v>
      </c>
      <c r="K88" t="s">
        <v>219</v>
      </c>
      <c r="L88">
        <v>13</v>
      </c>
      <c r="M88" t="s">
        <v>114</v>
      </c>
      <c r="N88" t="s">
        <v>115</v>
      </c>
      <c r="O88" t="s">
        <v>116</v>
      </c>
      <c r="P88" t="s">
        <v>117</v>
      </c>
      <c r="Q88" t="s">
        <v>118</v>
      </c>
      <c r="R88">
        <v>31</v>
      </c>
      <c r="S88" s="3">
        <v>455589</v>
      </c>
      <c r="T88" s="3">
        <v>80931.5</v>
      </c>
      <c r="U88" s="22">
        <v>0</v>
      </c>
      <c r="V88" s="3">
        <v>0</v>
      </c>
      <c r="W88" s="23"/>
      <c r="X88" s="3">
        <v>1825.2764423076924</v>
      </c>
      <c r="Y88" s="3">
        <v>0</v>
      </c>
      <c r="Z88" s="24">
        <v>189.82875000000001</v>
      </c>
      <c r="AA88">
        <v>75</v>
      </c>
      <c r="AC88" s="3">
        <v>0</v>
      </c>
      <c r="AD88" s="3">
        <v>4167</v>
      </c>
      <c r="AE88" s="3">
        <v>87188.605192307688</v>
      </c>
      <c r="AF88" s="3">
        <v>5687.5</v>
      </c>
      <c r="AH88" s="3">
        <v>92876.105192307688</v>
      </c>
      <c r="AK88" s="3">
        <v>5785.5624142824954</v>
      </c>
      <c r="AL88" t="s">
        <v>363</v>
      </c>
      <c r="AM88" t="s">
        <v>364</v>
      </c>
      <c r="AN88" s="25">
        <v>8.5000000000000006E-2</v>
      </c>
      <c r="AO88" s="26">
        <v>98661.667606590185</v>
      </c>
      <c r="AP88" s="27">
        <v>8386.2417465601666</v>
      </c>
      <c r="AQ88" s="3">
        <v>29700</v>
      </c>
      <c r="AR88" s="26">
        <v>2524.5</v>
      </c>
      <c r="AS88" s="26">
        <v>139272.40935315035</v>
      </c>
      <c r="AT88" s="26">
        <v>128361.66760659018</v>
      </c>
      <c r="AU88" t="s">
        <v>170</v>
      </c>
      <c r="AV88" t="s">
        <v>170</v>
      </c>
      <c r="AW88" t="s">
        <v>171</v>
      </c>
      <c r="AX88">
        <v>90366</v>
      </c>
      <c r="AY88" t="s">
        <v>172</v>
      </c>
      <c r="AZ88">
        <v>94.088300000000004</v>
      </c>
      <c r="BA88" s="3">
        <v>1480.2309038759372</v>
      </c>
      <c r="BB88" s="26">
        <v>128361.66760659018</v>
      </c>
      <c r="BC88" s="26">
        <v>10910.741746560161</v>
      </c>
      <c r="BE88" t="s">
        <v>122</v>
      </c>
      <c r="BF88">
        <v>1</v>
      </c>
      <c r="BH88" t="s">
        <v>173</v>
      </c>
      <c r="BJ88" t="s">
        <v>276</v>
      </c>
      <c r="BO88" t="s">
        <v>451</v>
      </c>
      <c r="BP88" t="s">
        <v>126</v>
      </c>
      <c r="BQ88" t="s">
        <v>127</v>
      </c>
      <c r="CX88" t="s">
        <v>177</v>
      </c>
      <c r="CY88" s="29" t="s">
        <v>5358</v>
      </c>
      <c r="CZ88" s="29">
        <v>60002</v>
      </c>
      <c r="DA88" s="29" t="str">
        <f t="shared" ref="DA88:DA104" si="9">MID(BH88,3,8)</f>
        <v>30001390</v>
      </c>
      <c r="DB88" s="29" t="str">
        <f t="shared" ref="DB88:DB104" si="10">F88</f>
        <v>W0005131</v>
      </c>
      <c r="DC88" s="29" t="s">
        <v>279</v>
      </c>
      <c r="DD88" s="30">
        <f>SUM(T88,V88:W88,Z88:AD88)</f>
        <v>85363.328750000001</v>
      </c>
      <c r="DE88" s="30">
        <f>SUM(AI88:AK88)</f>
        <v>5785.5624142824954</v>
      </c>
      <c r="DF88" s="31">
        <f>AF88</f>
        <v>5687.5</v>
      </c>
      <c r="DG88" s="32">
        <f>AQ88</f>
        <v>29700</v>
      </c>
      <c r="DH88" s="30">
        <f>SUM(X88:Y88)</f>
        <v>1825.2764423076924</v>
      </c>
      <c r="DI88" s="30">
        <f>SUM(AP88,AR88)</f>
        <v>10910.741746560167</v>
      </c>
      <c r="DJ88" s="26">
        <f>SUM(DD88:DI88)-AS88</f>
        <v>0</v>
      </c>
    </row>
    <row r="89" spans="4:114" x14ac:dyDescent="0.25">
      <c r="D89" t="s">
        <v>109</v>
      </c>
      <c r="F89" t="s">
        <v>515</v>
      </c>
      <c r="G89" t="s">
        <v>516</v>
      </c>
      <c r="H89" t="s">
        <v>517</v>
      </c>
      <c r="I89" s="1">
        <v>43836</v>
      </c>
      <c r="K89" t="s">
        <v>219</v>
      </c>
      <c r="L89">
        <v>13</v>
      </c>
      <c r="M89" t="s">
        <v>114</v>
      </c>
      <c r="N89" t="s">
        <v>115</v>
      </c>
      <c r="O89" t="s">
        <v>116</v>
      </c>
      <c r="P89" t="s">
        <v>117</v>
      </c>
      <c r="Q89" t="s">
        <v>118</v>
      </c>
      <c r="R89">
        <v>31</v>
      </c>
      <c r="S89" s="3">
        <v>341805</v>
      </c>
      <c r="T89" s="3">
        <v>61967.5</v>
      </c>
      <c r="U89" s="22">
        <v>0</v>
      </c>
      <c r="V89" s="3">
        <v>0</v>
      </c>
      <c r="W89" s="23"/>
      <c r="X89" s="3">
        <v>1369.4110576923076</v>
      </c>
      <c r="Y89" s="3">
        <v>0</v>
      </c>
      <c r="Z89" s="24">
        <v>142.41875000000002</v>
      </c>
      <c r="AA89">
        <v>75</v>
      </c>
      <c r="AC89" s="3">
        <v>0</v>
      </c>
      <c r="AD89" s="3">
        <v>4167</v>
      </c>
      <c r="AE89" s="3">
        <v>67721.329807692295</v>
      </c>
      <c r="AF89" s="3">
        <v>5687.5</v>
      </c>
      <c r="AH89" s="3">
        <v>73408.829807692295</v>
      </c>
      <c r="AK89" s="3">
        <v>3900.7409927950625</v>
      </c>
      <c r="AL89" t="s">
        <v>390</v>
      </c>
      <c r="AM89" t="s">
        <v>391</v>
      </c>
      <c r="AN89" s="25">
        <v>8.5000000000000006E-2</v>
      </c>
      <c r="AO89" s="26">
        <v>77309.57080048736</v>
      </c>
      <c r="AP89" s="27">
        <v>6571.3135180414256</v>
      </c>
      <c r="AQ89" s="3">
        <v>29700</v>
      </c>
      <c r="AR89" s="26">
        <v>2524.5</v>
      </c>
      <c r="AS89" s="26">
        <v>116105.38431852878</v>
      </c>
      <c r="AT89" s="26">
        <v>107009.57080048736</v>
      </c>
      <c r="AU89" t="s">
        <v>170</v>
      </c>
      <c r="AV89" t="s">
        <v>170</v>
      </c>
      <c r="AW89" t="s">
        <v>171</v>
      </c>
      <c r="AX89">
        <v>90382</v>
      </c>
      <c r="AY89" t="s">
        <v>172</v>
      </c>
      <c r="AZ89">
        <v>94.088300000000004</v>
      </c>
      <c r="BA89" s="3">
        <v>1234.0044864082865</v>
      </c>
      <c r="BB89" s="26">
        <v>107009.57080048736</v>
      </c>
      <c r="BC89" s="26">
        <v>9095.8135180414247</v>
      </c>
      <c r="BE89" t="s">
        <v>122</v>
      </c>
      <c r="BF89">
        <v>1</v>
      </c>
      <c r="BH89" t="s">
        <v>173</v>
      </c>
      <c r="BJ89" t="s">
        <v>414</v>
      </c>
      <c r="BO89" t="s">
        <v>424</v>
      </c>
      <c r="BP89" t="s">
        <v>126</v>
      </c>
      <c r="BQ89" t="s">
        <v>127</v>
      </c>
      <c r="CX89" t="s">
        <v>177</v>
      </c>
      <c r="CY89" s="29" t="s">
        <v>5358</v>
      </c>
      <c r="CZ89" s="29">
        <v>60002</v>
      </c>
      <c r="DA89" s="29" t="str">
        <f t="shared" si="9"/>
        <v>30001390</v>
      </c>
      <c r="DB89" s="29" t="str">
        <f t="shared" si="10"/>
        <v>W0005132</v>
      </c>
      <c r="DC89" s="29" t="s">
        <v>279</v>
      </c>
      <c r="DD89" s="30">
        <f>SUM(T89,V89:W89,Z89:AD89)</f>
        <v>66351.918749999997</v>
      </c>
      <c r="DE89" s="30">
        <f>SUM(AI89:AK89)</f>
        <v>3900.7409927950625</v>
      </c>
      <c r="DF89" s="31">
        <f>AF89</f>
        <v>5687.5</v>
      </c>
      <c r="DG89" s="32">
        <f>AQ89</f>
        <v>29700</v>
      </c>
      <c r="DH89" s="30">
        <f>SUM(X89:Y89)</f>
        <v>1369.4110576923076</v>
      </c>
      <c r="DI89" s="30">
        <f>SUM(AP89,AR89)</f>
        <v>9095.8135180414247</v>
      </c>
      <c r="DJ89" s="26">
        <f>SUM(DD89:DI89)-AS89</f>
        <v>0</v>
      </c>
    </row>
    <row r="90" spans="4:114" x14ac:dyDescent="0.25">
      <c r="D90" t="s">
        <v>109</v>
      </c>
      <c r="F90" t="s">
        <v>518</v>
      </c>
      <c r="G90" t="s">
        <v>519</v>
      </c>
      <c r="H90" t="s">
        <v>520</v>
      </c>
      <c r="I90" s="1">
        <v>43836</v>
      </c>
      <c r="K90" t="s">
        <v>131</v>
      </c>
      <c r="L90">
        <v>14</v>
      </c>
      <c r="M90" t="s">
        <v>114</v>
      </c>
      <c r="N90" t="s">
        <v>115</v>
      </c>
      <c r="O90" t="s">
        <v>116</v>
      </c>
      <c r="P90" t="s">
        <v>117</v>
      </c>
      <c r="Q90" t="s">
        <v>118</v>
      </c>
      <c r="R90">
        <v>31</v>
      </c>
      <c r="S90" s="3">
        <v>493740</v>
      </c>
      <c r="T90" s="3">
        <v>87289.916666666672</v>
      </c>
      <c r="U90" s="22">
        <v>0</v>
      </c>
      <c r="V90" s="3">
        <v>0</v>
      </c>
      <c r="W90" s="23"/>
      <c r="X90" s="3">
        <v>1978.125</v>
      </c>
      <c r="Y90" s="3">
        <v>1142.9166666666667</v>
      </c>
      <c r="Z90" s="24">
        <v>205.72499999999999</v>
      </c>
      <c r="AA90">
        <v>75</v>
      </c>
      <c r="AC90" s="3">
        <v>0</v>
      </c>
      <c r="AD90" s="3">
        <v>4167</v>
      </c>
      <c r="AE90" s="3">
        <v>94858.683333333349</v>
      </c>
      <c r="AF90" s="3">
        <v>5687.5</v>
      </c>
      <c r="AH90" s="3">
        <v>100546.18333333335</v>
      </c>
      <c r="AK90" s="3">
        <v>5785.5624142824954</v>
      </c>
      <c r="AL90" t="s">
        <v>363</v>
      </c>
      <c r="AM90" t="s">
        <v>364</v>
      </c>
      <c r="AN90" s="25">
        <v>8.5000000000000006E-2</v>
      </c>
      <c r="AO90" s="26">
        <v>106331.74574761585</v>
      </c>
      <c r="AP90" s="27">
        <v>9038.1983885473473</v>
      </c>
      <c r="AQ90" s="3">
        <v>29700</v>
      </c>
      <c r="AR90" s="26">
        <v>2524.5</v>
      </c>
      <c r="AS90" s="26">
        <v>147594.44413616319</v>
      </c>
      <c r="AT90" s="26">
        <v>136031.74574761585</v>
      </c>
      <c r="AU90" t="s">
        <v>170</v>
      </c>
      <c r="AV90" t="s">
        <v>170</v>
      </c>
      <c r="AW90" t="s">
        <v>171</v>
      </c>
      <c r="AX90">
        <v>90129</v>
      </c>
      <c r="AY90" t="s">
        <v>172</v>
      </c>
      <c r="AZ90">
        <v>94.088300000000004</v>
      </c>
      <c r="BA90" s="3">
        <v>1568.680103011354</v>
      </c>
      <c r="BB90" s="26">
        <v>136031.74574761585</v>
      </c>
      <c r="BC90" s="26">
        <v>11562.698388547346</v>
      </c>
      <c r="BE90" t="s">
        <v>122</v>
      </c>
      <c r="BF90">
        <v>1</v>
      </c>
      <c r="BH90" t="s">
        <v>173</v>
      </c>
      <c r="BJ90" t="s">
        <v>276</v>
      </c>
      <c r="BO90" t="s">
        <v>338</v>
      </c>
      <c r="BP90" t="s">
        <v>126</v>
      </c>
      <c r="BQ90" t="s">
        <v>127</v>
      </c>
      <c r="CX90" t="s">
        <v>177</v>
      </c>
      <c r="CY90" s="29" t="s">
        <v>5358</v>
      </c>
      <c r="CZ90" s="29">
        <v>60002</v>
      </c>
      <c r="DA90" s="29" t="str">
        <f t="shared" si="9"/>
        <v>30001390</v>
      </c>
      <c r="DB90" s="29" t="str">
        <f t="shared" si="10"/>
        <v>W0004121</v>
      </c>
      <c r="DC90" s="29" t="s">
        <v>279</v>
      </c>
      <c r="DD90" s="30">
        <f>SUM(T90,V90:W90,Z90:AD90)</f>
        <v>91737.641666666677</v>
      </c>
      <c r="DE90" s="30">
        <f>SUM(AI90:AK90)</f>
        <v>5785.5624142824954</v>
      </c>
      <c r="DF90" s="31">
        <f>AF90</f>
        <v>5687.5</v>
      </c>
      <c r="DG90" s="32">
        <f>AQ90</f>
        <v>29700</v>
      </c>
      <c r="DH90" s="30">
        <f>SUM(X90:Y90)</f>
        <v>3121.041666666667</v>
      </c>
      <c r="DI90" s="30">
        <f>SUM(AP90,AR90)</f>
        <v>11562.698388547347</v>
      </c>
      <c r="DJ90" s="26">
        <f>SUM(DD90:DI90)-AS90</f>
        <v>0</v>
      </c>
    </row>
    <row r="91" spans="4:114" x14ac:dyDescent="0.25">
      <c r="D91" t="s">
        <v>109</v>
      </c>
      <c r="F91" t="s">
        <v>521</v>
      </c>
      <c r="G91" t="s">
        <v>522</v>
      </c>
      <c r="H91" t="s">
        <v>523</v>
      </c>
      <c r="I91" s="1">
        <v>43836</v>
      </c>
      <c r="K91" t="s">
        <v>131</v>
      </c>
      <c r="L91">
        <v>14</v>
      </c>
      <c r="M91" t="s">
        <v>114</v>
      </c>
      <c r="N91" t="s">
        <v>115</v>
      </c>
      <c r="O91" t="s">
        <v>116</v>
      </c>
      <c r="P91" t="s">
        <v>117</v>
      </c>
      <c r="Q91" t="s">
        <v>118</v>
      </c>
      <c r="R91">
        <v>31</v>
      </c>
      <c r="S91" s="3">
        <v>549820</v>
      </c>
      <c r="T91" s="3">
        <v>96636.583333333328</v>
      </c>
      <c r="U91" s="22">
        <v>0</v>
      </c>
      <c r="V91" s="3">
        <v>0</v>
      </c>
      <c r="W91" s="23"/>
      <c r="X91" s="3">
        <v>2202.8044871794868</v>
      </c>
      <c r="Y91" s="3">
        <v>0</v>
      </c>
      <c r="Z91" s="24">
        <v>229.0916666666667</v>
      </c>
      <c r="AA91">
        <v>75</v>
      </c>
      <c r="AC91" s="3">
        <v>0</v>
      </c>
      <c r="AD91" s="3">
        <v>4167</v>
      </c>
      <c r="AE91" s="3">
        <v>103310.47948717947</v>
      </c>
      <c r="AF91" s="3">
        <v>5687.5</v>
      </c>
      <c r="AH91" s="3">
        <v>108997.97948717947</v>
      </c>
      <c r="AK91" s="3">
        <v>5785.5624142824954</v>
      </c>
      <c r="AL91" t="s">
        <v>363</v>
      </c>
      <c r="AM91" t="s">
        <v>364</v>
      </c>
      <c r="AN91" s="25">
        <v>8.5000000000000006E-2</v>
      </c>
      <c r="AO91" s="26">
        <v>114783.54190146197</v>
      </c>
      <c r="AP91" s="27">
        <v>9756.6010616242675</v>
      </c>
      <c r="AQ91" s="3">
        <v>29700</v>
      </c>
      <c r="AR91" s="26">
        <v>2524.5</v>
      </c>
      <c r="AS91" s="26">
        <v>156764.64296308625</v>
      </c>
      <c r="AT91" s="26">
        <v>144483.54190146195</v>
      </c>
      <c r="AU91" t="s">
        <v>170</v>
      </c>
      <c r="AV91" t="s">
        <v>170</v>
      </c>
      <c r="AW91" t="s">
        <v>171</v>
      </c>
      <c r="AX91">
        <v>90373</v>
      </c>
      <c r="AY91" t="s">
        <v>172</v>
      </c>
      <c r="AZ91">
        <v>94.088300000000004</v>
      </c>
      <c r="BA91" s="3">
        <v>1666.1438559638791</v>
      </c>
      <c r="BB91" s="26">
        <v>144483.54190146195</v>
      </c>
      <c r="BC91" s="26">
        <v>12281.1010616243</v>
      </c>
      <c r="BE91" t="s">
        <v>122</v>
      </c>
      <c r="BF91">
        <v>1</v>
      </c>
      <c r="BH91" t="s">
        <v>173</v>
      </c>
      <c r="BJ91" t="s">
        <v>276</v>
      </c>
      <c r="BO91" t="s">
        <v>482</v>
      </c>
      <c r="BP91" t="s">
        <v>126</v>
      </c>
      <c r="BQ91" t="s">
        <v>127</v>
      </c>
      <c r="CX91" t="s">
        <v>177</v>
      </c>
      <c r="CY91" s="29" t="s">
        <v>5358</v>
      </c>
      <c r="CZ91" s="29">
        <v>60002</v>
      </c>
      <c r="DA91" s="29" t="str">
        <f t="shared" si="9"/>
        <v>30001390</v>
      </c>
      <c r="DB91" s="29" t="str">
        <f t="shared" si="10"/>
        <v>W0005297</v>
      </c>
      <c r="DC91" s="29" t="s">
        <v>279</v>
      </c>
      <c r="DD91" s="30">
        <f>SUM(T91,V91:W91,Z91:AD91)</f>
        <v>101107.67499999999</v>
      </c>
      <c r="DE91" s="30">
        <f>SUM(AI91:AK91)</f>
        <v>5785.5624142824954</v>
      </c>
      <c r="DF91" s="31">
        <f>AF91</f>
        <v>5687.5</v>
      </c>
      <c r="DG91" s="32">
        <f>AQ91</f>
        <v>29700</v>
      </c>
      <c r="DH91" s="30">
        <f>SUM(X91:Y91)</f>
        <v>2202.8044871794868</v>
      </c>
      <c r="DI91" s="30">
        <f>SUM(AP91,AR91)</f>
        <v>12281.101061624267</v>
      </c>
      <c r="DJ91" s="26">
        <f>SUM(DD91:DI91)-AS91</f>
        <v>0</v>
      </c>
    </row>
    <row r="92" spans="4:114" x14ac:dyDescent="0.25">
      <c r="D92" t="s">
        <v>109</v>
      </c>
      <c r="F92" t="s">
        <v>524</v>
      </c>
      <c r="G92" t="s">
        <v>525</v>
      </c>
      <c r="H92" t="s">
        <v>526</v>
      </c>
      <c r="I92" s="1">
        <v>43857</v>
      </c>
      <c r="K92" t="s">
        <v>219</v>
      </c>
      <c r="L92">
        <v>13</v>
      </c>
      <c r="M92" t="s">
        <v>114</v>
      </c>
      <c r="N92" t="s">
        <v>115</v>
      </c>
      <c r="O92" t="s">
        <v>116</v>
      </c>
      <c r="P92" t="s">
        <v>117</v>
      </c>
      <c r="Q92" t="s">
        <v>118</v>
      </c>
      <c r="R92">
        <v>31</v>
      </c>
      <c r="S92" s="3">
        <v>369736</v>
      </c>
      <c r="T92" s="3">
        <v>66622.583333333328</v>
      </c>
      <c r="U92" s="22">
        <v>0</v>
      </c>
      <c r="V92" s="3">
        <v>0</v>
      </c>
      <c r="W92" s="23"/>
      <c r="X92" s="3">
        <v>1481.3141025641025</v>
      </c>
      <c r="Y92" s="3">
        <v>21.396759259259259</v>
      </c>
      <c r="Z92" s="24">
        <v>154.05666666666667</v>
      </c>
      <c r="AA92">
        <v>75</v>
      </c>
      <c r="AC92" s="3">
        <v>0</v>
      </c>
      <c r="AD92" s="3">
        <v>4167</v>
      </c>
      <c r="AE92" s="3">
        <v>72521.350861823361</v>
      </c>
      <c r="AF92" s="3">
        <v>5687.5</v>
      </c>
      <c r="AH92" s="3">
        <v>78208.850861823361</v>
      </c>
      <c r="AK92" s="3">
        <v>3900.7409927950625</v>
      </c>
      <c r="AL92" t="s">
        <v>390</v>
      </c>
      <c r="AM92" t="s">
        <v>391</v>
      </c>
      <c r="AN92" s="25">
        <v>8.5000000000000006E-2</v>
      </c>
      <c r="AO92" s="26">
        <v>82109.591854618426</v>
      </c>
      <c r="AP92" s="27">
        <v>6979.3153076425669</v>
      </c>
      <c r="AQ92" s="3">
        <v>29700</v>
      </c>
      <c r="AR92" s="26">
        <v>2524.5</v>
      </c>
      <c r="AS92" s="26">
        <v>121313.40716226099</v>
      </c>
      <c r="AT92" s="26">
        <v>111809.59185461843</v>
      </c>
      <c r="AU92" t="s">
        <v>170</v>
      </c>
      <c r="AV92" t="s">
        <v>170</v>
      </c>
      <c r="AW92" t="s">
        <v>171</v>
      </c>
      <c r="AX92">
        <v>90382</v>
      </c>
      <c r="AY92" t="s">
        <v>172</v>
      </c>
      <c r="AZ92">
        <v>94.088300000000004</v>
      </c>
      <c r="BA92" s="3">
        <v>1289.3569887250699</v>
      </c>
      <c r="BB92" s="26">
        <v>111809.59185461843</v>
      </c>
      <c r="BC92" s="26">
        <v>9503.815307642566</v>
      </c>
      <c r="BE92" t="s">
        <v>122</v>
      </c>
      <c r="BF92">
        <v>1</v>
      </c>
      <c r="BH92" t="s">
        <v>173</v>
      </c>
      <c r="BJ92" t="s">
        <v>414</v>
      </c>
      <c r="BO92" t="s">
        <v>424</v>
      </c>
      <c r="BP92" t="s">
        <v>126</v>
      </c>
      <c r="BQ92" t="s">
        <v>127</v>
      </c>
      <c r="CX92" t="s">
        <v>177</v>
      </c>
      <c r="CY92" s="29" t="s">
        <v>5358</v>
      </c>
      <c r="CZ92" s="29">
        <v>60002</v>
      </c>
      <c r="DA92" s="29" t="str">
        <f t="shared" si="9"/>
        <v>30001390</v>
      </c>
      <c r="DB92" s="29" t="str">
        <f t="shared" si="10"/>
        <v>W0004122</v>
      </c>
      <c r="DC92" s="29" t="s">
        <v>279</v>
      </c>
      <c r="DD92" s="30">
        <f>SUM(T92,V92:W92,Z92:AD92)</f>
        <v>71018.64</v>
      </c>
      <c r="DE92" s="30">
        <f>SUM(AI92:AK92)</f>
        <v>3900.7409927950625</v>
      </c>
      <c r="DF92" s="31">
        <f>AF92</f>
        <v>5687.5</v>
      </c>
      <c r="DG92" s="32">
        <f>AQ92</f>
        <v>29700</v>
      </c>
      <c r="DH92" s="30">
        <f>SUM(X92:Y92)</f>
        <v>1502.7108618233617</v>
      </c>
      <c r="DI92" s="30">
        <f>SUM(AP92,AR92)</f>
        <v>9503.815307642566</v>
      </c>
      <c r="DJ92" s="26">
        <f>SUM(DD92:DI92)-AS92</f>
        <v>0</v>
      </c>
    </row>
    <row r="93" spans="4:114" x14ac:dyDescent="0.25">
      <c r="D93" t="s">
        <v>109</v>
      </c>
      <c r="F93" t="s">
        <v>527</v>
      </c>
      <c r="G93" t="s">
        <v>528</v>
      </c>
      <c r="H93" t="s">
        <v>529</v>
      </c>
      <c r="I93" s="1">
        <v>43864</v>
      </c>
      <c r="K93" t="s">
        <v>131</v>
      </c>
      <c r="L93">
        <v>14</v>
      </c>
      <c r="M93" t="s">
        <v>114</v>
      </c>
      <c r="N93" t="s">
        <v>115</v>
      </c>
      <c r="O93" t="s">
        <v>116</v>
      </c>
      <c r="P93" t="s">
        <v>117</v>
      </c>
      <c r="Q93" t="s">
        <v>118</v>
      </c>
      <c r="R93">
        <v>31</v>
      </c>
      <c r="S93" s="3">
        <v>605198</v>
      </c>
      <c r="T93" s="3">
        <v>105866.25</v>
      </c>
      <c r="U93" s="22">
        <v>0</v>
      </c>
      <c r="V93" s="3">
        <v>0</v>
      </c>
      <c r="W93" s="23"/>
      <c r="X93" s="3">
        <v>2424.6714743589741</v>
      </c>
      <c r="Y93" s="3">
        <v>0</v>
      </c>
      <c r="Z93" s="24">
        <v>252.16583333333332</v>
      </c>
      <c r="AA93">
        <v>75</v>
      </c>
      <c r="AC93" s="3">
        <v>0</v>
      </c>
      <c r="AD93" s="3">
        <v>5167</v>
      </c>
      <c r="AE93" s="3">
        <v>113785.0873076923</v>
      </c>
      <c r="AF93" s="3">
        <v>5687.5</v>
      </c>
      <c r="AH93" s="3">
        <v>119472.5873076923</v>
      </c>
      <c r="AK93" s="3">
        <v>5785.5624142824954</v>
      </c>
      <c r="AL93" t="s">
        <v>363</v>
      </c>
      <c r="AM93" t="s">
        <v>364</v>
      </c>
      <c r="AN93" s="25">
        <v>8.5000000000000006E-2</v>
      </c>
      <c r="AO93" s="26">
        <v>125258.1497219748</v>
      </c>
      <c r="AP93" s="27">
        <v>10646.942726367859</v>
      </c>
      <c r="AQ93" s="3">
        <v>29700</v>
      </c>
      <c r="AR93" s="26">
        <v>2524.5</v>
      </c>
      <c r="AS93" s="26">
        <v>168129.59244834265</v>
      </c>
      <c r="AT93" s="26">
        <v>154958.1497219748</v>
      </c>
      <c r="AU93" t="s">
        <v>170</v>
      </c>
      <c r="AV93" t="s">
        <v>170</v>
      </c>
      <c r="AW93" t="s">
        <v>171</v>
      </c>
      <c r="AX93">
        <v>90271</v>
      </c>
      <c r="AY93" t="s">
        <v>172</v>
      </c>
      <c r="AZ93">
        <v>94.088300000000004</v>
      </c>
      <c r="BA93" s="3">
        <v>1786.9341081552398</v>
      </c>
      <c r="BB93" s="26">
        <v>154958.1497219748</v>
      </c>
      <c r="BC93" s="26">
        <v>13171.442726367852</v>
      </c>
      <c r="BE93" t="s">
        <v>122</v>
      </c>
      <c r="BF93">
        <v>1</v>
      </c>
      <c r="BH93" t="s">
        <v>173</v>
      </c>
      <c r="BJ93" t="s">
        <v>358</v>
      </c>
      <c r="BO93" t="s">
        <v>338</v>
      </c>
      <c r="BP93" t="s">
        <v>126</v>
      </c>
      <c r="BQ93" t="s">
        <v>127</v>
      </c>
      <c r="CX93" t="s">
        <v>177</v>
      </c>
      <c r="CY93" s="29" t="s">
        <v>5358</v>
      </c>
      <c r="CZ93" s="29">
        <v>60002</v>
      </c>
      <c r="DA93" s="29" t="str">
        <f t="shared" si="9"/>
        <v>30001390</v>
      </c>
      <c r="DB93" s="29" t="str">
        <f t="shared" si="10"/>
        <v>W0004123</v>
      </c>
      <c r="DC93" s="29" t="s">
        <v>279</v>
      </c>
      <c r="DD93" s="30">
        <f>SUM(T93,V93:W93,Z93:AD93)</f>
        <v>111360.41583333333</v>
      </c>
      <c r="DE93" s="30">
        <f>SUM(AI93:AK93)</f>
        <v>5785.5624142824954</v>
      </c>
      <c r="DF93" s="31">
        <f>AF93</f>
        <v>5687.5</v>
      </c>
      <c r="DG93" s="32">
        <f>AQ93</f>
        <v>29700</v>
      </c>
      <c r="DH93" s="30">
        <f>SUM(X93:Y93)</f>
        <v>2424.6714743589741</v>
      </c>
      <c r="DI93" s="30">
        <f>SUM(AP93,AR93)</f>
        <v>13171.442726367859</v>
      </c>
      <c r="DJ93" s="26">
        <f>SUM(DD93:DI93)-AS93</f>
        <v>0</v>
      </c>
    </row>
    <row r="94" spans="4:114" x14ac:dyDescent="0.25">
      <c r="D94" t="s">
        <v>109</v>
      </c>
      <c r="F94" t="s">
        <v>530</v>
      </c>
      <c r="G94" t="s">
        <v>531</v>
      </c>
      <c r="H94" t="s">
        <v>532</v>
      </c>
      <c r="I94" s="1">
        <v>43871</v>
      </c>
      <c r="K94" t="s">
        <v>219</v>
      </c>
      <c r="L94">
        <v>13</v>
      </c>
      <c r="M94" t="s">
        <v>114</v>
      </c>
      <c r="N94" t="s">
        <v>115</v>
      </c>
      <c r="O94" t="s">
        <v>116</v>
      </c>
      <c r="P94" t="s">
        <v>117</v>
      </c>
      <c r="Q94" t="s">
        <v>118</v>
      </c>
      <c r="R94">
        <v>31</v>
      </c>
      <c r="S94" s="3">
        <v>509888</v>
      </c>
      <c r="T94" s="3">
        <v>89981.25</v>
      </c>
      <c r="U94" s="22">
        <v>0</v>
      </c>
      <c r="V94" s="3">
        <v>0</v>
      </c>
      <c r="W94" s="23"/>
      <c r="X94" s="3">
        <v>2042.8205128205129</v>
      </c>
      <c r="Y94" s="3">
        <v>354.08888888888885</v>
      </c>
      <c r="Z94" s="24">
        <v>212.45333333333332</v>
      </c>
      <c r="AA94">
        <v>75</v>
      </c>
      <c r="AC94" s="3">
        <v>2048.9361921001982</v>
      </c>
      <c r="AD94" s="3">
        <v>4167</v>
      </c>
      <c r="AE94" s="3">
        <v>98881.54892714294</v>
      </c>
      <c r="AF94" s="3">
        <v>5687.5</v>
      </c>
      <c r="AH94" s="3">
        <v>104569.04892714294</v>
      </c>
      <c r="AK94" s="3">
        <v>5813.1491241962494</v>
      </c>
      <c r="AL94" t="s">
        <v>320</v>
      </c>
      <c r="AM94" t="s">
        <v>321</v>
      </c>
      <c r="AN94" s="25">
        <v>8.5000000000000006E-2</v>
      </c>
      <c r="AO94" s="26">
        <v>110382.19805133919</v>
      </c>
      <c r="AP94" s="27">
        <v>9382.4868343638318</v>
      </c>
      <c r="AQ94" s="3">
        <v>29700</v>
      </c>
      <c r="AR94" s="26">
        <v>2524.5</v>
      </c>
      <c r="AS94" s="26">
        <v>151989.18488570303</v>
      </c>
      <c r="AT94" s="26">
        <v>140082.19805133919</v>
      </c>
      <c r="AU94" t="s">
        <v>170</v>
      </c>
      <c r="AV94" t="s">
        <v>170</v>
      </c>
      <c r="AW94" t="s">
        <v>171</v>
      </c>
      <c r="AX94">
        <v>90349</v>
      </c>
      <c r="AY94" t="s">
        <v>172</v>
      </c>
      <c r="AZ94">
        <v>94.088300000000004</v>
      </c>
      <c r="BA94" s="3">
        <v>1615.3887878269989</v>
      </c>
      <c r="BB94" s="26">
        <v>140082.19805133919</v>
      </c>
      <c r="BC94" s="26">
        <v>11906.986834363837</v>
      </c>
      <c r="BE94" t="s">
        <v>122</v>
      </c>
      <c r="BF94">
        <v>1</v>
      </c>
      <c r="BH94" t="s">
        <v>173</v>
      </c>
      <c r="BJ94" t="s">
        <v>124</v>
      </c>
      <c r="BO94" t="s">
        <v>431</v>
      </c>
      <c r="BP94" t="s">
        <v>126</v>
      </c>
      <c r="BQ94" t="s">
        <v>127</v>
      </c>
      <c r="CX94" t="s">
        <v>177</v>
      </c>
      <c r="CY94" s="29" t="s">
        <v>5358</v>
      </c>
      <c r="CZ94" s="29">
        <v>60002</v>
      </c>
      <c r="DA94" s="29" t="str">
        <f t="shared" si="9"/>
        <v>30001390</v>
      </c>
      <c r="DB94" s="29" t="str">
        <f t="shared" si="10"/>
        <v>W0004124</v>
      </c>
      <c r="DC94" s="29" t="s">
        <v>279</v>
      </c>
      <c r="DD94" s="30">
        <f>SUM(T94,V94:W94,Z94:AD94)</f>
        <v>96484.639525433537</v>
      </c>
      <c r="DE94" s="30">
        <f>SUM(AI94:AK94)</f>
        <v>5813.1491241962494</v>
      </c>
      <c r="DF94" s="31">
        <f>AF94</f>
        <v>5687.5</v>
      </c>
      <c r="DG94" s="32">
        <f>AQ94</f>
        <v>29700</v>
      </c>
      <c r="DH94" s="30">
        <f>SUM(X94:Y94)</f>
        <v>2396.9094017094017</v>
      </c>
      <c r="DI94" s="30">
        <f>SUM(AP94,AR94)</f>
        <v>11906.986834363832</v>
      </c>
      <c r="DJ94" s="26">
        <f>SUM(DD94:DI94)-AS94</f>
        <v>0</v>
      </c>
    </row>
    <row r="95" spans="4:114" x14ac:dyDescent="0.25">
      <c r="D95" t="s">
        <v>109</v>
      </c>
      <c r="F95" t="s">
        <v>533</v>
      </c>
      <c r="G95" t="s">
        <v>534</v>
      </c>
      <c r="H95" t="s">
        <v>535</v>
      </c>
      <c r="I95" s="1">
        <v>43871</v>
      </c>
      <c r="K95" t="s">
        <v>224</v>
      </c>
      <c r="L95">
        <v>12</v>
      </c>
      <c r="M95" t="s">
        <v>182</v>
      </c>
      <c r="N95" t="s">
        <v>183</v>
      </c>
      <c r="O95" t="s">
        <v>116</v>
      </c>
      <c r="P95" t="s">
        <v>117</v>
      </c>
      <c r="Q95" t="s">
        <v>118</v>
      </c>
      <c r="R95">
        <v>31</v>
      </c>
      <c r="S95" s="3">
        <v>492481</v>
      </c>
      <c r="T95" s="3">
        <v>87080.083333333328</v>
      </c>
      <c r="U95" s="22">
        <v>0</v>
      </c>
      <c r="V95" s="3">
        <v>0</v>
      </c>
      <c r="W95" s="23"/>
      <c r="X95" s="3">
        <v>1973.0809294871797</v>
      </c>
      <c r="Y95" s="3">
        <v>1140.0023148148148</v>
      </c>
      <c r="Z95" s="24">
        <v>205.20041666666668</v>
      </c>
      <c r="AA95">
        <v>75</v>
      </c>
      <c r="AC95" s="3">
        <v>0</v>
      </c>
      <c r="AD95" s="3">
        <v>4167</v>
      </c>
      <c r="AE95" s="3">
        <v>94640.366994301992</v>
      </c>
      <c r="AF95" s="3">
        <v>4154.166666666667</v>
      </c>
      <c r="AH95" s="3">
        <v>98794.533660968664</v>
      </c>
      <c r="AK95" s="3">
        <v>0</v>
      </c>
      <c r="AL95" t="s">
        <v>119</v>
      </c>
      <c r="AN95" s="25">
        <v>0.05</v>
      </c>
      <c r="AO95" s="26">
        <v>98794.533660968664</v>
      </c>
      <c r="AP95" s="27">
        <v>4939.7266830484332</v>
      </c>
      <c r="AQ95" s="3">
        <v>29700</v>
      </c>
      <c r="AR95" s="26">
        <v>1485</v>
      </c>
      <c r="AS95" s="26">
        <v>134919.26034401709</v>
      </c>
      <c r="AT95" s="26">
        <v>128494.53366096866</v>
      </c>
      <c r="AU95" t="s">
        <v>170</v>
      </c>
      <c r="AV95" t="s">
        <v>170</v>
      </c>
      <c r="AW95" t="s">
        <v>171</v>
      </c>
      <c r="AX95">
        <v>35887</v>
      </c>
      <c r="AY95" t="s">
        <v>172</v>
      </c>
      <c r="AZ95">
        <v>94.088300000000004</v>
      </c>
      <c r="BA95" s="3">
        <v>1433.9642691388524</v>
      </c>
      <c r="BB95" s="26">
        <v>128494.53366096866</v>
      </c>
      <c r="BC95" s="26">
        <v>6424.7266830484295</v>
      </c>
      <c r="BE95" t="s">
        <v>122</v>
      </c>
      <c r="BF95">
        <v>1</v>
      </c>
      <c r="BH95" t="s">
        <v>173</v>
      </c>
      <c r="BJ95" t="s">
        <v>189</v>
      </c>
      <c r="BO95" t="s">
        <v>190</v>
      </c>
      <c r="BP95" t="s">
        <v>198</v>
      </c>
      <c r="BQ95" t="s">
        <v>270</v>
      </c>
      <c r="CX95" t="s">
        <v>177</v>
      </c>
      <c r="CY95" s="29" t="s">
        <v>5358</v>
      </c>
      <c r="CZ95" s="29">
        <v>60002</v>
      </c>
      <c r="DA95" s="29" t="str">
        <f t="shared" si="9"/>
        <v>30001390</v>
      </c>
      <c r="DB95" s="29" t="str">
        <f t="shared" si="10"/>
        <v>W0004125</v>
      </c>
      <c r="DC95" s="29" t="s">
        <v>193</v>
      </c>
      <c r="DD95" s="30">
        <f>SUM(T95,V95:W95,Z95:AD95)</f>
        <v>91527.283750000002</v>
      </c>
      <c r="DE95" s="30">
        <f>SUM(AI95:AK95)</f>
        <v>0</v>
      </c>
      <c r="DF95" s="31">
        <f>AF95</f>
        <v>4154.166666666667</v>
      </c>
      <c r="DG95" s="32">
        <f>AQ95</f>
        <v>29700</v>
      </c>
      <c r="DH95" s="30">
        <f>SUM(X95:Y95)</f>
        <v>3113.0832443019945</v>
      </c>
      <c r="DI95" s="30">
        <f>SUM(AP95,AR95)</f>
        <v>6424.7266830484332</v>
      </c>
      <c r="DJ95" s="26">
        <f>SUM(DD95:DI95)-AS95</f>
        <v>0</v>
      </c>
    </row>
    <row r="96" spans="4:114" x14ac:dyDescent="0.25">
      <c r="D96" t="s">
        <v>109</v>
      </c>
      <c r="F96" t="s">
        <v>536</v>
      </c>
      <c r="G96" t="s">
        <v>537</v>
      </c>
      <c r="H96" t="s">
        <v>538</v>
      </c>
      <c r="I96" s="1">
        <v>43885</v>
      </c>
      <c r="K96" t="s">
        <v>219</v>
      </c>
      <c r="L96">
        <v>13</v>
      </c>
      <c r="M96" t="s">
        <v>114</v>
      </c>
      <c r="N96" t="s">
        <v>115</v>
      </c>
      <c r="O96" t="s">
        <v>116</v>
      </c>
      <c r="P96" t="s">
        <v>117</v>
      </c>
      <c r="Q96" t="s">
        <v>118</v>
      </c>
      <c r="R96">
        <v>31</v>
      </c>
      <c r="S96" s="3">
        <v>485557</v>
      </c>
      <c r="T96" s="3">
        <v>85926.166666666672</v>
      </c>
      <c r="U96" s="22">
        <v>0</v>
      </c>
      <c r="V96" s="3">
        <v>0</v>
      </c>
      <c r="W96" s="23"/>
      <c r="X96" s="3">
        <v>1945.3405448717947</v>
      </c>
      <c r="Y96" s="3">
        <v>477.68917824074083</v>
      </c>
      <c r="Z96" s="24">
        <v>202.31541666666669</v>
      </c>
      <c r="AA96">
        <v>75</v>
      </c>
      <c r="AC96" s="3">
        <v>2048.9361921001982</v>
      </c>
      <c r="AD96" s="3">
        <v>4167</v>
      </c>
      <c r="AE96" s="3">
        <v>94842.447998546078</v>
      </c>
      <c r="AF96" s="3">
        <v>5687.5</v>
      </c>
      <c r="AH96" s="3">
        <v>100529.94799854608</v>
      </c>
      <c r="AK96" s="3">
        <v>5813.1491241962494</v>
      </c>
      <c r="AL96" t="s">
        <v>320</v>
      </c>
      <c r="AM96" t="s">
        <v>321</v>
      </c>
      <c r="AN96" s="25">
        <v>8.5000000000000006E-2</v>
      </c>
      <c r="AO96" s="26">
        <v>106343.09712274233</v>
      </c>
      <c r="AP96" s="27">
        <v>9039.163255433099</v>
      </c>
      <c r="AQ96" s="3">
        <v>29700</v>
      </c>
      <c r="AR96" s="26">
        <v>2524.5</v>
      </c>
      <c r="AS96" s="26">
        <v>147606.76037817542</v>
      </c>
      <c r="AT96" s="26">
        <v>136043.09712274233</v>
      </c>
      <c r="AU96" t="s">
        <v>170</v>
      </c>
      <c r="AV96" t="s">
        <v>170</v>
      </c>
      <c r="AW96" t="s">
        <v>171</v>
      </c>
      <c r="AX96">
        <v>90349</v>
      </c>
      <c r="AY96" t="s">
        <v>172</v>
      </c>
      <c r="AZ96">
        <v>94.088300000000004</v>
      </c>
      <c r="BA96" s="3">
        <v>1568.811003899267</v>
      </c>
      <c r="BB96" s="26">
        <v>136043.09712274233</v>
      </c>
      <c r="BC96" s="26">
        <v>11563.663255433086</v>
      </c>
      <c r="BE96" t="s">
        <v>122</v>
      </c>
      <c r="BF96">
        <v>1</v>
      </c>
      <c r="BH96" t="s">
        <v>173</v>
      </c>
      <c r="BJ96" t="s">
        <v>124</v>
      </c>
      <c r="BO96" t="s">
        <v>431</v>
      </c>
      <c r="BP96" t="s">
        <v>126</v>
      </c>
      <c r="BQ96" t="s">
        <v>127</v>
      </c>
      <c r="CX96" t="s">
        <v>177</v>
      </c>
      <c r="CY96" s="29" t="s">
        <v>5358</v>
      </c>
      <c r="CZ96" s="29">
        <v>60002</v>
      </c>
      <c r="DA96" s="29" t="str">
        <f t="shared" si="9"/>
        <v>30001390</v>
      </c>
      <c r="DB96" s="29" t="str">
        <f t="shared" si="10"/>
        <v>W0004126</v>
      </c>
      <c r="DC96" s="29" t="s">
        <v>279</v>
      </c>
      <c r="DD96" s="30">
        <f>SUM(T96,V96:W96,Z96:AD96)</f>
        <v>92419.418275433534</v>
      </c>
      <c r="DE96" s="30">
        <f>SUM(AI96:AK96)</f>
        <v>5813.1491241962494</v>
      </c>
      <c r="DF96" s="31">
        <f>AF96</f>
        <v>5687.5</v>
      </c>
      <c r="DG96" s="32">
        <f>AQ96</f>
        <v>29700</v>
      </c>
      <c r="DH96" s="30">
        <f>SUM(X96:Y96)</f>
        <v>2423.0297231125355</v>
      </c>
      <c r="DI96" s="30">
        <f>SUM(AP96,AR96)</f>
        <v>11563.663255433099</v>
      </c>
      <c r="DJ96" s="26">
        <f>SUM(DD96:DI96)-AS96</f>
        <v>0</v>
      </c>
    </row>
    <row r="97" spans="2:114" x14ac:dyDescent="0.25">
      <c r="D97" t="s">
        <v>109</v>
      </c>
      <c r="F97" t="s">
        <v>539</v>
      </c>
      <c r="G97" t="s">
        <v>540</v>
      </c>
      <c r="H97" t="s">
        <v>541</v>
      </c>
      <c r="I97" s="1">
        <v>43892</v>
      </c>
      <c r="K97" t="s">
        <v>131</v>
      </c>
      <c r="L97">
        <v>14</v>
      </c>
      <c r="M97" t="s">
        <v>114</v>
      </c>
      <c r="N97" t="s">
        <v>115</v>
      </c>
      <c r="O97" t="s">
        <v>116</v>
      </c>
      <c r="P97" t="s">
        <v>117</v>
      </c>
      <c r="Q97" t="s">
        <v>118</v>
      </c>
      <c r="R97">
        <v>31</v>
      </c>
      <c r="S97" s="3">
        <v>632343</v>
      </c>
      <c r="T97" s="3">
        <v>110390.5</v>
      </c>
      <c r="U97" s="22">
        <v>0</v>
      </c>
      <c r="V97" s="3">
        <v>0</v>
      </c>
      <c r="W97" s="23"/>
      <c r="X97" s="3">
        <v>2533.4254807692309</v>
      </c>
      <c r="Y97" s="3">
        <v>0</v>
      </c>
      <c r="Z97" s="24">
        <v>263.47624999999999</v>
      </c>
      <c r="AA97">
        <v>75</v>
      </c>
      <c r="AC97" s="3">
        <v>4249.4936624158108</v>
      </c>
      <c r="AD97" s="3">
        <v>4167</v>
      </c>
      <c r="AE97" s="3">
        <v>121678.89539318506</v>
      </c>
      <c r="AF97" s="3">
        <v>5687.5</v>
      </c>
      <c r="AH97" s="3">
        <v>127366.39539318506</v>
      </c>
      <c r="AK97" s="3">
        <v>5785.5624142824954</v>
      </c>
      <c r="AL97" t="s">
        <v>363</v>
      </c>
      <c r="AM97" t="s">
        <v>364</v>
      </c>
      <c r="AN97" s="25">
        <v>8.5000000000000006E-2</v>
      </c>
      <c r="AO97" s="26">
        <v>133151.95780746755</v>
      </c>
      <c r="AP97" s="27">
        <v>11317.916413634743</v>
      </c>
      <c r="AQ97" s="3">
        <v>29700</v>
      </c>
      <c r="AR97" s="26">
        <v>2524.5</v>
      </c>
      <c r="AS97" s="26">
        <v>176694.37422110231</v>
      </c>
      <c r="AT97" s="26">
        <v>162851.95780746755</v>
      </c>
      <c r="AU97" t="s">
        <v>170</v>
      </c>
      <c r="AV97" t="s">
        <v>170</v>
      </c>
      <c r="AW97" t="s">
        <v>171</v>
      </c>
      <c r="AX97">
        <v>90362</v>
      </c>
      <c r="AY97" t="s">
        <v>172</v>
      </c>
      <c r="AZ97">
        <v>94.088300000000004</v>
      </c>
      <c r="BA97" s="3">
        <v>1877.9632985302349</v>
      </c>
      <c r="BB97" s="26">
        <v>162851.95780746755</v>
      </c>
      <c r="BC97" s="26">
        <v>13842.416413634754</v>
      </c>
      <c r="BE97" t="s">
        <v>122</v>
      </c>
      <c r="BF97">
        <v>1</v>
      </c>
      <c r="BH97" t="s">
        <v>173</v>
      </c>
      <c r="BJ97" t="s">
        <v>542</v>
      </c>
      <c r="BO97" t="s">
        <v>543</v>
      </c>
      <c r="BP97" t="s">
        <v>126</v>
      </c>
      <c r="BQ97" t="s">
        <v>127</v>
      </c>
      <c r="CX97" t="s">
        <v>177</v>
      </c>
      <c r="CY97" s="29" t="s">
        <v>5358</v>
      </c>
      <c r="CZ97" s="29">
        <v>60002</v>
      </c>
      <c r="DA97" s="29" t="str">
        <f t="shared" si="9"/>
        <v>30001390</v>
      </c>
      <c r="DB97" s="29" t="str">
        <f t="shared" si="10"/>
        <v>W0004127</v>
      </c>
      <c r="DC97" s="29" t="s">
        <v>279</v>
      </c>
      <c r="DD97" s="30">
        <f>SUM(T97,V97:W97,Z97:AD97)</f>
        <v>119145.46991241582</v>
      </c>
      <c r="DE97" s="30">
        <f>SUM(AI97:AK97)</f>
        <v>5785.5624142824954</v>
      </c>
      <c r="DF97" s="31">
        <f>AF97</f>
        <v>5687.5</v>
      </c>
      <c r="DG97" s="32">
        <f>AQ97</f>
        <v>29700</v>
      </c>
      <c r="DH97" s="30">
        <f>SUM(X97:Y97)</f>
        <v>2533.4254807692309</v>
      </c>
      <c r="DI97" s="30">
        <f>SUM(AP97,AR97)</f>
        <v>13842.416413634743</v>
      </c>
      <c r="DJ97" s="26">
        <f>SUM(DD97:DI97)-AS97</f>
        <v>0</v>
      </c>
    </row>
    <row r="98" spans="2:114" x14ac:dyDescent="0.25">
      <c r="D98" t="s">
        <v>109</v>
      </c>
      <c r="F98" t="s">
        <v>544</v>
      </c>
      <c r="G98" t="s">
        <v>545</v>
      </c>
      <c r="H98" t="s">
        <v>546</v>
      </c>
      <c r="I98" s="1">
        <v>43892</v>
      </c>
      <c r="K98" t="s">
        <v>219</v>
      </c>
      <c r="L98">
        <v>13</v>
      </c>
      <c r="M98" t="s">
        <v>114</v>
      </c>
      <c r="N98" t="s">
        <v>115</v>
      </c>
      <c r="O98" t="s">
        <v>116</v>
      </c>
      <c r="P98" t="s">
        <v>117</v>
      </c>
      <c r="Q98" t="s">
        <v>118</v>
      </c>
      <c r="R98">
        <v>31</v>
      </c>
      <c r="S98" s="3">
        <v>497215</v>
      </c>
      <c r="T98" s="3">
        <v>87869.083333333328</v>
      </c>
      <c r="U98" s="22">
        <v>0</v>
      </c>
      <c r="V98" s="3">
        <v>0</v>
      </c>
      <c r="W98" s="23"/>
      <c r="X98" s="3">
        <v>1992.0472756410256</v>
      </c>
      <c r="Y98" s="3">
        <v>1150.9606481481483</v>
      </c>
      <c r="Z98" s="24">
        <v>207.17291666666668</v>
      </c>
      <c r="AA98">
        <v>75</v>
      </c>
      <c r="AC98" s="3">
        <v>0</v>
      </c>
      <c r="AD98" s="3">
        <v>4167</v>
      </c>
      <c r="AE98" s="3">
        <v>95461.264173789168</v>
      </c>
      <c r="AF98" s="3">
        <v>5687.5</v>
      </c>
      <c r="AH98" s="3">
        <v>101148.76417378917</v>
      </c>
      <c r="AK98" s="3">
        <v>5785.5624142824954</v>
      </c>
      <c r="AL98" t="s">
        <v>363</v>
      </c>
      <c r="AM98" t="s">
        <v>364</v>
      </c>
      <c r="AN98" s="25">
        <v>8.5000000000000006E-2</v>
      </c>
      <c r="AO98" s="26">
        <v>106934.32658807166</v>
      </c>
      <c r="AP98" s="27">
        <v>9089.4177599860923</v>
      </c>
      <c r="AQ98" s="3">
        <v>29700</v>
      </c>
      <c r="AR98" s="26">
        <v>2524.5</v>
      </c>
      <c r="AS98" s="26">
        <v>148248.24434805775</v>
      </c>
      <c r="AT98" s="26">
        <v>136634.32658807165</v>
      </c>
      <c r="AU98" t="s">
        <v>170</v>
      </c>
      <c r="AV98" t="s">
        <v>170</v>
      </c>
      <c r="AW98" t="s">
        <v>171</v>
      </c>
      <c r="AX98">
        <v>90023</v>
      </c>
      <c r="AY98" t="s">
        <v>172</v>
      </c>
      <c r="AZ98">
        <v>94.088300000000004</v>
      </c>
      <c r="BA98" s="3">
        <v>1575.6288969835541</v>
      </c>
      <c r="BB98" s="26">
        <v>136634.32658807165</v>
      </c>
      <c r="BC98" s="26">
        <v>11613.9177599861</v>
      </c>
      <c r="BE98" t="s">
        <v>122</v>
      </c>
      <c r="BF98">
        <v>1</v>
      </c>
      <c r="BH98" t="s">
        <v>173</v>
      </c>
      <c r="BJ98" t="s">
        <v>542</v>
      </c>
      <c r="BO98" t="s">
        <v>543</v>
      </c>
      <c r="BP98" t="s">
        <v>126</v>
      </c>
      <c r="BQ98" t="s">
        <v>127</v>
      </c>
      <c r="CX98" t="s">
        <v>177</v>
      </c>
      <c r="CY98" s="29" t="s">
        <v>5358</v>
      </c>
      <c r="CZ98" s="29">
        <v>60002</v>
      </c>
      <c r="DA98" s="29" t="str">
        <f t="shared" si="9"/>
        <v>30001390</v>
      </c>
      <c r="DB98" s="29" t="str">
        <f t="shared" si="10"/>
        <v>W0004128</v>
      </c>
      <c r="DC98" s="29" t="s">
        <v>279</v>
      </c>
      <c r="DD98" s="30">
        <f>SUM(T98,V98:W98,Z98:AD98)</f>
        <v>92318.256249999991</v>
      </c>
      <c r="DE98" s="30">
        <f>SUM(AI98:AK98)</f>
        <v>5785.5624142824954</v>
      </c>
      <c r="DF98" s="31">
        <f>AF98</f>
        <v>5687.5</v>
      </c>
      <c r="DG98" s="32">
        <f>AQ98</f>
        <v>29700</v>
      </c>
      <c r="DH98" s="30">
        <f>SUM(X98:Y98)</f>
        <v>3143.0079237891741</v>
      </c>
      <c r="DI98" s="30">
        <f>SUM(AP98,AR98)</f>
        <v>11613.917759986092</v>
      </c>
      <c r="DJ98" s="26">
        <f>SUM(DD98:DI98)-AS98</f>
        <v>0</v>
      </c>
    </row>
    <row r="99" spans="2:114" x14ac:dyDescent="0.25">
      <c r="D99" t="s">
        <v>109</v>
      </c>
      <c r="F99" t="s">
        <v>547</v>
      </c>
      <c r="G99" t="s">
        <v>548</v>
      </c>
      <c r="H99" t="s">
        <v>549</v>
      </c>
      <c r="I99" s="1">
        <v>43892</v>
      </c>
      <c r="K99" t="s">
        <v>156</v>
      </c>
      <c r="L99">
        <v>16</v>
      </c>
      <c r="M99" t="s">
        <v>550</v>
      </c>
      <c r="N99" t="s">
        <v>551</v>
      </c>
      <c r="O99" t="s">
        <v>116</v>
      </c>
      <c r="P99" t="s">
        <v>117</v>
      </c>
      <c r="Q99" t="s">
        <v>118</v>
      </c>
      <c r="R99">
        <v>31</v>
      </c>
      <c r="S99" s="3">
        <v>1183106</v>
      </c>
      <c r="T99" s="3">
        <v>197184.33333333334</v>
      </c>
      <c r="U99" s="22">
        <v>0</v>
      </c>
      <c r="V99" s="3">
        <v>0</v>
      </c>
      <c r="W99" s="23"/>
      <c r="X99" s="3">
        <v>4740.0080128205127</v>
      </c>
      <c r="Y99" s="3">
        <v>2738.6712962962965</v>
      </c>
      <c r="Z99" s="24">
        <v>492.96083333333337</v>
      </c>
      <c r="AA99">
        <v>75</v>
      </c>
      <c r="AC99" s="3">
        <v>10100.230958957927</v>
      </c>
      <c r="AD99" s="3">
        <v>4167</v>
      </c>
      <c r="AE99" s="3">
        <v>219498.2044347414</v>
      </c>
      <c r="AF99" s="3">
        <v>7046.666666666667</v>
      </c>
      <c r="AH99" s="3">
        <v>226544.87110140806</v>
      </c>
      <c r="AK99" s="3">
        <v>7372.3146980524034</v>
      </c>
      <c r="AL99" t="s">
        <v>552</v>
      </c>
      <c r="AM99" t="s">
        <v>553</v>
      </c>
      <c r="AN99" s="25">
        <v>0.1</v>
      </c>
      <c r="AO99" s="26">
        <v>233917.18579946045</v>
      </c>
      <c r="AP99" s="27">
        <v>23391.718579946046</v>
      </c>
      <c r="AQ99" s="3">
        <v>29700</v>
      </c>
      <c r="AR99" s="26">
        <v>2970</v>
      </c>
      <c r="AS99" s="26">
        <v>289978.90437940648</v>
      </c>
      <c r="AT99" s="26">
        <v>263617.18579946045</v>
      </c>
      <c r="AU99" t="s">
        <v>170</v>
      </c>
      <c r="AV99" t="s">
        <v>170</v>
      </c>
      <c r="AW99" t="s">
        <v>171</v>
      </c>
      <c r="AX99">
        <v>90324</v>
      </c>
      <c r="AY99" t="s">
        <v>172</v>
      </c>
      <c r="AZ99">
        <v>94.088300000000004</v>
      </c>
      <c r="BA99" s="3">
        <v>3081.9868610593076</v>
      </c>
      <c r="BB99" s="26">
        <v>263617.18579946045</v>
      </c>
      <c r="BC99" s="26">
        <v>26361.718579946028</v>
      </c>
      <c r="BE99" t="s">
        <v>122</v>
      </c>
      <c r="BF99">
        <v>1</v>
      </c>
      <c r="BH99" t="s">
        <v>173</v>
      </c>
      <c r="BJ99" t="s">
        <v>554</v>
      </c>
      <c r="BO99" t="s">
        <v>555</v>
      </c>
      <c r="BP99" t="s">
        <v>170</v>
      </c>
      <c r="BQ99" t="s">
        <v>296</v>
      </c>
      <c r="CX99" t="s">
        <v>177</v>
      </c>
      <c r="CY99" s="29" t="s">
        <v>5358</v>
      </c>
      <c r="CZ99" s="29">
        <v>60002</v>
      </c>
      <c r="DA99" s="29" t="str">
        <f t="shared" si="9"/>
        <v>30001390</v>
      </c>
      <c r="DB99" s="29" t="str">
        <f t="shared" si="10"/>
        <v>W0005298</v>
      </c>
      <c r="DC99" s="29" t="s">
        <v>556</v>
      </c>
      <c r="DD99" s="30">
        <f>SUM(T99,V99:W99,Z99:AD99)</f>
        <v>212019.52512562461</v>
      </c>
      <c r="DE99" s="30">
        <f>SUM(AI99:AK99)</f>
        <v>7372.3146980524034</v>
      </c>
      <c r="DF99" s="31">
        <f>AF99</f>
        <v>7046.666666666667</v>
      </c>
      <c r="DG99" s="32">
        <f>AQ99</f>
        <v>29700</v>
      </c>
      <c r="DH99" s="30">
        <f>SUM(X99:Y99)</f>
        <v>7478.6793091168092</v>
      </c>
      <c r="DI99" s="30">
        <f>SUM(AP99,AR99)</f>
        <v>26361.718579946046</v>
      </c>
      <c r="DJ99" s="26">
        <f>SUM(DD99:DI99)-AS99</f>
        <v>0</v>
      </c>
    </row>
    <row r="100" spans="2:114" x14ac:dyDescent="0.25">
      <c r="D100" t="s">
        <v>109</v>
      </c>
      <c r="F100" t="s">
        <v>557</v>
      </c>
      <c r="G100" t="s">
        <v>558</v>
      </c>
      <c r="H100" t="s">
        <v>559</v>
      </c>
      <c r="I100" s="1">
        <v>43892</v>
      </c>
      <c r="K100" t="s">
        <v>113</v>
      </c>
      <c r="L100">
        <v>15</v>
      </c>
      <c r="M100" t="s">
        <v>550</v>
      </c>
      <c r="N100" t="s">
        <v>551</v>
      </c>
      <c r="O100" t="s">
        <v>116</v>
      </c>
      <c r="P100" t="s">
        <v>117</v>
      </c>
      <c r="Q100" t="s">
        <v>118</v>
      </c>
      <c r="R100">
        <v>31</v>
      </c>
      <c r="S100" s="3">
        <v>772099</v>
      </c>
      <c r="T100" s="3">
        <v>128683.16666666669</v>
      </c>
      <c r="U100" s="22">
        <v>0</v>
      </c>
      <c r="V100" s="3">
        <v>0</v>
      </c>
      <c r="W100" s="23"/>
      <c r="X100" s="3">
        <v>3093.3453525641021</v>
      </c>
      <c r="Y100" s="3">
        <v>0</v>
      </c>
      <c r="Z100" s="24">
        <v>321.70791666666668</v>
      </c>
      <c r="AA100">
        <v>75</v>
      </c>
      <c r="AC100" s="3">
        <v>6591.4277299863379</v>
      </c>
      <c r="AD100" s="3">
        <v>4167</v>
      </c>
      <c r="AE100" s="3">
        <v>142931.64766588379</v>
      </c>
      <c r="AF100" s="3">
        <v>7046.666666666667</v>
      </c>
      <c r="AH100" s="3">
        <v>149978.31433255045</v>
      </c>
      <c r="AK100" s="3">
        <v>7372.3146980524034</v>
      </c>
      <c r="AL100" t="s">
        <v>552</v>
      </c>
      <c r="AM100" t="s">
        <v>553</v>
      </c>
      <c r="AN100" s="25">
        <v>0.1</v>
      </c>
      <c r="AO100" s="26">
        <v>157350.62903060287</v>
      </c>
      <c r="AP100" s="27">
        <v>15735.062903060287</v>
      </c>
      <c r="AQ100" s="3">
        <v>29700</v>
      </c>
      <c r="AR100" s="26">
        <v>2970</v>
      </c>
      <c r="AS100" s="26">
        <v>205755.69193366315</v>
      </c>
      <c r="AT100" s="26">
        <v>187050.62903060287</v>
      </c>
      <c r="AU100" t="s">
        <v>170</v>
      </c>
      <c r="AV100" t="s">
        <v>170</v>
      </c>
      <c r="AW100" t="s">
        <v>171</v>
      </c>
      <c r="AX100">
        <v>90324</v>
      </c>
      <c r="AY100" t="s">
        <v>172</v>
      </c>
      <c r="AZ100">
        <v>94.088300000000004</v>
      </c>
      <c r="BA100" s="3">
        <v>2186.8361096296048</v>
      </c>
      <c r="BB100" s="26">
        <v>187050.62903060287</v>
      </c>
      <c r="BC100" s="26">
        <v>18705.062903060287</v>
      </c>
      <c r="BE100" t="s">
        <v>122</v>
      </c>
      <c r="BF100">
        <v>1</v>
      </c>
      <c r="BH100" t="s">
        <v>173</v>
      </c>
      <c r="BJ100" t="s">
        <v>554</v>
      </c>
      <c r="BO100" t="s">
        <v>555</v>
      </c>
      <c r="BP100" t="s">
        <v>170</v>
      </c>
      <c r="BQ100" t="s">
        <v>296</v>
      </c>
      <c r="CX100" t="s">
        <v>177</v>
      </c>
      <c r="CY100" s="29" t="s">
        <v>5358</v>
      </c>
      <c r="CZ100" s="29">
        <v>60002</v>
      </c>
      <c r="DA100" s="29" t="str">
        <f t="shared" si="9"/>
        <v>30001390</v>
      </c>
      <c r="DB100" s="29" t="str">
        <f t="shared" si="10"/>
        <v>W0005299</v>
      </c>
      <c r="DC100" s="29" t="s">
        <v>556</v>
      </c>
      <c r="DD100" s="30">
        <f>SUM(T100,V100:W100,Z100:AD100)</f>
        <v>139838.3023133197</v>
      </c>
      <c r="DE100" s="30">
        <f>SUM(AI100:AK100)</f>
        <v>7372.3146980524034</v>
      </c>
      <c r="DF100" s="31">
        <f>AF100</f>
        <v>7046.666666666667</v>
      </c>
      <c r="DG100" s="32">
        <f>AQ100</f>
        <v>29700</v>
      </c>
      <c r="DH100" s="30">
        <f>SUM(X100:Y100)</f>
        <v>3093.3453525641021</v>
      </c>
      <c r="DI100" s="30">
        <f>SUM(AP100,AR100)</f>
        <v>18705.062903060287</v>
      </c>
      <c r="DJ100" s="26">
        <f>SUM(DD100:DI100)-AS100</f>
        <v>0</v>
      </c>
    </row>
    <row r="101" spans="2:114" x14ac:dyDescent="0.25">
      <c r="D101" t="s">
        <v>109</v>
      </c>
      <c r="F101" t="s">
        <v>560</v>
      </c>
      <c r="G101" t="s">
        <v>561</v>
      </c>
      <c r="H101" t="s">
        <v>562</v>
      </c>
      <c r="I101" s="1">
        <v>43892</v>
      </c>
      <c r="K101" t="s">
        <v>224</v>
      </c>
      <c r="L101">
        <v>12</v>
      </c>
      <c r="M101" t="s">
        <v>114</v>
      </c>
      <c r="N101" t="s">
        <v>115</v>
      </c>
      <c r="O101" t="s">
        <v>116</v>
      </c>
      <c r="P101" t="s">
        <v>117</v>
      </c>
      <c r="Q101" t="s">
        <v>118</v>
      </c>
      <c r="R101">
        <v>31</v>
      </c>
      <c r="S101" s="3">
        <v>410676</v>
      </c>
      <c r="T101" s="3">
        <v>73446</v>
      </c>
      <c r="U101" s="22">
        <v>0</v>
      </c>
      <c r="V101" s="3">
        <v>0</v>
      </c>
      <c r="W101" s="23"/>
      <c r="X101" s="3">
        <v>1645.3365384615383</v>
      </c>
      <c r="Y101" s="3">
        <v>950.63888888888891</v>
      </c>
      <c r="Z101" s="24">
        <v>171.11500000000001</v>
      </c>
      <c r="AA101">
        <v>75</v>
      </c>
      <c r="AC101" s="3">
        <v>0</v>
      </c>
      <c r="AD101" s="3">
        <v>4167</v>
      </c>
      <c r="AE101" s="3">
        <v>80455.090427350427</v>
      </c>
      <c r="AF101" s="3">
        <v>5687.5</v>
      </c>
      <c r="AH101" s="3">
        <v>86142.590427350427</v>
      </c>
      <c r="AK101" s="3">
        <v>3900.7409927950625</v>
      </c>
      <c r="AL101" t="s">
        <v>390</v>
      </c>
      <c r="AM101" t="s">
        <v>391</v>
      </c>
      <c r="AN101" s="25">
        <v>8.5000000000000006E-2</v>
      </c>
      <c r="AO101" s="26">
        <v>90043.331420145492</v>
      </c>
      <c r="AP101" s="27">
        <v>7653.6831707123674</v>
      </c>
      <c r="AQ101" s="3">
        <v>29700</v>
      </c>
      <c r="AR101" s="26">
        <v>2524.5</v>
      </c>
      <c r="AS101" s="26">
        <v>129921.51459085786</v>
      </c>
      <c r="AT101" s="26">
        <v>119743.33142014549</v>
      </c>
      <c r="AU101" t="s">
        <v>170</v>
      </c>
      <c r="AV101" t="s">
        <v>170</v>
      </c>
      <c r="AW101" t="s">
        <v>171</v>
      </c>
      <c r="AX101">
        <v>90242</v>
      </c>
      <c r="AY101" t="s">
        <v>172</v>
      </c>
      <c r="AZ101">
        <v>94.088300000000004</v>
      </c>
      <c r="BA101" s="3">
        <v>1380.8466577763425</v>
      </c>
      <c r="BB101" s="26">
        <v>119743.33142014549</v>
      </c>
      <c r="BC101" s="26">
        <v>10178.183170712364</v>
      </c>
      <c r="BE101" t="s">
        <v>122</v>
      </c>
      <c r="BF101">
        <v>1</v>
      </c>
      <c r="BH101" t="s">
        <v>173</v>
      </c>
      <c r="BJ101" t="s">
        <v>414</v>
      </c>
      <c r="BO101" t="s">
        <v>415</v>
      </c>
      <c r="BP101" t="s">
        <v>126</v>
      </c>
      <c r="BQ101" t="s">
        <v>127</v>
      </c>
      <c r="CX101" t="s">
        <v>177</v>
      </c>
      <c r="CY101" s="29" t="s">
        <v>5358</v>
      </c>
      <c r="CZ101" s="29">
        <v>60002</v>
      </c>
      <c r="DA101" s="29" t="str">
        <f t="shared" si="9"/>
        <v>30001390</v>
      </c>
      <c r="DB101" s="29" t="str">
        <f t="shared" si="10"/>
        <v>W0004129</v>
      </c>
      <c r="DC101" s="29" t="s">
        <v>279</v>
      </c>
      <c r="DD101" s="30">
        <f>SUM(T101,V101:W101,Z101:AD101)</f>
        <v>77859.115000000005</v>
      </c>
      <c r="DE101" s="30">
        <f>SUM(AI101:AK101)</f>
        <v>3900.7409927950625</v>
      </c>
      <c r="DF101" s="31">
        <f>AF101</f>
        <v>5687.5</v>
      </c>
      <c r="DG101" s="32">
        <f>AQ101</f>
        <v>29700</v>
      </c>
      <c r="DH101" s="30">
        <f>SUM(X101:Y101)</f>
        <v>2595.9754273504273</v>
      </c>
      <c r="DI101" s="30">
        <f>SUM(AP101,AR101)</f>
        <v>10178.183170712367</v>
      </c>
      <c r="DJ101" s="26">
        <f>SUM(DD101:DI101)-AS101</f>
        <v>0</v>
      </c>
    </row>
    <row r="102" spans="2:114" x14ac:dyDescent="0.25">
      <c r="D102" t="s">
        <v>109</v>
      </c>
      <c r="F102" t="s">
        <v>563</v>
      </c>
      <c r="G102" t="s">
        <v>564</v>
      </c>
      <c r="H102" t="s">
        <v>565</v>
      </c>
      <c r="I102" s="1">
        <v>43899</v>
      </c>
      <c r="K102" t="s">
        <v>219</v>
      </c>
      <c r="L102">
        <v>13</v>
      </c>
      <c r="M102" t="s">
        <v>114</v>
      </c>
      <c r="N102" t="s">
        <v>115</v>
      </c>
      <c r="O102" t="s">
        <v>116</v>
      </c>
      <c r="P102" t="s">
        <v>117</v>
      </c>
      <c r="Q102" t="s">
        <v>118</v>
      </c>
      <c r="R102">
        <v>31</v>
      </c>
      <c r="S102" s="3">
        <v>463133</v>
      </c>
      <c r="T102" s="3">
        <v>82188.833333333328</v>
      </c>
      <c r="U102" s="22">
        <v>0</v>
      </c>
      <c r="V102" s="3">
        <v>0</v>
      </c>
      <c r="W102" s="23"/>
      <c r="X102" s="3">
        <v>1855.500801282051</v>
      </c>
      <c r="Y102" s="3">
        <v>0</v>
      </c>
      <c r="Z102" s="24">
        <v>192.97208333333333</v>
      </c>
      <c r="AA102">
        <v>75</v>
      </c>
      <c r="AC102" s="3">
        <v>0</v>
      </c>
      <c r="AD102" s="3">
        <v>4167</v>
      </c>
      <c r="AE102" s="3">
        <v>88479.306217948702</v>
      </c>
      <c r="AF102" s="3">
        <v>5687.5</v>
      </c>
      <c r="AH102" s="3">
        <v>94166.806217948702</v>
      </c>
      <c r="AK102" s="3">
        <v>3900.7409927950625</v>
      </c>
      <c r="AL102" t="s">
        <v>390</v>
      </c>
      <c r="AM102" t="s">
        <v>391</v>
      </c>
      <c r="AN102" s="25">
        <v>8.5000000000000006E-2</v>
      </c>
      <c r="AO102" s="26">
        <v>98067.547210743767</v>
      </c>
      <c r="AP102" s="27">
        <v>8335.7415129132205</v>
      </c>
      <c r="AQ102" s="3">
        <v>29700</v>
      </c>
      <c r="AR102" s="26">
        <v>2524.5</v>
      </c>
      <c r="AS102" s="26">
        <v>138627.78872365699</v>
      </c>
      <c r="AT102" s="26">
        <v>127767.54721074377</v>
      </c>
      <c r="AU102" t="s">
        <v>170</v>
      </c>
      <c r="AV102" t="s">
        <v>170</v>
      </c>
      <c r="AW102" t="s">
        <v>171</v>
      </c>
      <c r="AX102">
        <v>90242</v>
      </c>
      <c r="AY102" t="s">
        <v>172</v>
      </c>
      <c r="AZ102">
        <v>94.088300000000004</v>
      </c>
      <c r="BA102" s="3">
        <v>1473.3796733882639</v>
      </c>
      <c r="BB102" s="26">
        <v>127767.54721074377</v>
      </c>
      <c r="BC102" s="26">
        <v>10860.241512913228</v>
      </c>
      <c r="BE102" t="s">
        <v>122</v>
      </c>
      <c r="BF102">
        <v>1</v>
      </c>
      <c r="BH102" t="s">
        <v>173</v>
      </c>
      <c r="BJ102" t="s">
        <v>414</v>
      </c>
      <c r="BO102" t="s">
        <v>415</v>
      </c>
      <c r="BP102" t="s">
        <v>126</v>
      </c>
      <c r="BQ102" t="s">
        <v>127</v>
      </c>
      <c r="CX102" t="s">
        <v>177</v>
      </c>
      <c r="CY102" s="29" t="s">
        <v>5358</v>
      </c>
      <c r="CZ102" s="29">
        <v>60002</v>
      </c>
      <c r="DA102" s="29" t="str">
        <f t="shared" si="9"/>
        <v>30001390</v>
      </c>
      <c r="DB102" s="29" t="str">
        <f t="shared" si="10"/>
        <v>W0004130</v>
      </c>
      <c r="DC102" s="29" t="s">
        <v>279</v>
      </c>
      <c r="DD102" s="30">
        <f>SUM(T102,V102:W102,Z102:AD102)</f>
        <v>86623.805416666655</v>
      </c>
      <c r="DE102" s="30">
        <f>SUM(AI102:AK102)</f>
        <v>3900.7409927950625</v>
      </c>
      <c r="DF102" s="31">
        <f>AF102</f>
        <v>5687.5</v>
      </c>
      <c r="DG102" s="32">
        <f>AQ102</f>
        <v>29700</v>
      </c>
      <c r="DH102" s="30">
        <f>SUM(X102:Y102)</f>
        <v>1855.500801282051</v>
      </c>
      <c r="DI102" s="30">
        <f>SUM(AP102,AR102)</f>
        <v>10860.241512913221</v>
      </c>
      <c r="DJ102" s="26">
        <f>SUM(DD102:DI102)-AS102</f>
        <v>0</v>
      </c>
    </row>
    <row r="103" spans="2:114" x14ac:dyDescent="0.25">
      <c r="D103" t="s">
        <v>109</v>
      </c>
      <c r="F103" t="s">
        <v>566</v>
      </c>
      <c r="G103" t="s">
        <v>567</v>
      </c>
      <c r="H103" t="s">
        <v>568</v>
      </c>
      <c r="I103" s="1">
        <v>43941</v>
      </c>
      <c r="K103" t="s">
        <v>219</v>
      </c>
      <c r="L103">
        <v>13</v>
      </c>
      <c r="M103" t="s">
        <v>114</v>
      </c>
      <c r="N103" t="s">
        <v>115</v>
      </c>
      <c r="O103" t="s">
        <v>116</v>
      </c>
      <c r="P103" t="s">
        <v>117</v>
      </c>
      <c r="Q103" t="s">
        <v>118</v>
      </c>
      <c r="R103">
        <v>31</v>
      </c>
      <c r="S103" s="3">
        <v>669810</v>
      </c>
      <c r="T103" s="3">
        <v>116635</v>
      </c>
      <c r="U103" s="22">
        <v>0</v>
      </c>
      <c r="V103" s="3">
        <v>0</v>
      </c>
      <c r="W103" s="23"/>
      <c r="X103" s="3">
        <v>2683.5336538461538</v>
      </c>
      <c r="Y103" s="3">
        <v>1550.4861111111111</v>
      </c>
      <c r="Z103" s="24">
        <v>279.08750000000003</v>
      </c>
      <c r="AA103">
        <v>75</v>
      </c>
      <c r="AC103" s="3">
        <v>5122.3404802504956</v>
      </c>
      <c r="AD103" s="3">
        <v>4167</v>
      </c>
      <c r="AE103" s="3">
        <v>130512.44774520776</v>
      </c>
      <c r="AF103" s="3">
        <v>5687.5</v>
      </c>
      <c r="AH103" s="3">
        <v>136199.94774520776</v>
      </c>
      <c r="AK103" s="3">
        <v>5785.5624142824954</v>
      </c>
      <c r="AL103" t="s">
        <v>363</v>
      </c>
      <c r="AM103" t="s">
        <v>364</v>
      </c>
      <c r="AN103" s="25">
        <v>8.5000000000000006E-2</v>
      </c>
      <c r="AO103" s="26">
        <v>141985.51015949025</v>
      </c>
      <c r="AP103" s="27">
        <v>12068.768363556672</v>
      </c>
      <c r="AQ103" s="3">
        <v>29700</v>
      </c>
      <c r="AR103" s="26">
        <v>2524.5</v>
      </c>
      <c r="AS103" s="26">
        <v>186278.77852304693</v>
      </c>
      <c r="AT103" s="26">
        <v>171685.51015949025</v>
      </c>
      <c r="AU103" t="s">
        <v>170</v>
      </c>
      <c r="AV103" t="s">
        <v>170</v>
      </c>
      <c r="AW103" t="s">
        <v>171</v>
      </c>
      <c r="AX103">
        <v>35803</v>
      </c>
      <c r="AY103" t="s">
        <v>172</v>
      </c>
      <c r="AZ103">
        <v>94.088300000000004</v>
      </c>
      <c r="BA103" s="3">
        <v>1979.829357348862</v>
      </c>
      <c r="BB103" s="26">
        <v>171685.51015949025</v>
      </c>
      <c r="BC103" s="26">
        <v>14593.268363556679</v>
      </c>
      <c r="BE103" t="s">
        <v>122</v>
      </c>
      <c r="BF103">
        <v>1</v>
      </c>
      <c r="BH103" t="s">
        <v>173</v>
      </c>
      <c r="BJ103" t="s">
        <v>542</v>
      </c>
      <c r="BO103" t="s">
        <v>543</v>
      </c>
      <c r="BP103" t="s">
        <v>126</v>
      </c>
      <c r="BQ103" t="s">
        <v>127</v>
      </c>
      <c r="CX103" t="s">
        <v>177</v>
      </c>
      <c r="CY103" s="29" t="s">
        <v>5358</v>
      </c>
      <c r="CZ103" s="29">
        <v>60002</v>
      </c>
      <c r="DA103" s="29" t="str">
        <f t="shared" si="9"/>
        <v>30001390</v>
      </c>
      <c r="DB103" s="29" t="str">
        <f t="shared" si="10"/>
        <v>W0005300</v>
      </c>
      <c r="DC103" s="29" t="s">
        <v>279</v>
      </c>
      <c r="DD103" s="30">
        <f>SUM(T103,V103:W103,Z103:AD103)</f>
        <v>126278.42798025049</v>
      </c>
      <c r="DE103" s="30">
        <f>SUM(AI103:AK103)</f>
        <v>5785.5624142824954</v>
      </c>
      <c r="DF103" s="31">
        <f>AF103</f>
        <v>5687.5</v>
      </c>
      <c r="DG103" s="32">
        <f>AQ103</f>
        <v>29700</v>
      </c>
      <c r="DH103" s="30">
        <f>SUM(X103:Y103)</f>
        <v>4234.0197649572647</v>
      </c>
      <c r="DI103" s="30">
        <f>SUM(AP103,AR103)</f>
        <v>14593.268363556672</v>
      </c>
      <c r="DJ103" s="26">
        <f>SUM(DD103:DI103)-AS103</f>
        <v>0</v>
      </c>
    </row>
    <row r="104" spans="2:114" x14ac:dyDescent="0.25">
      <c r="D104" t="s">
        <v>109</v>
      </c>
      <c r="F104" t="s">
        <v>569</v>
      </c>
      <c r="G104" t="s">
        <v>570</v>
      </c>
      <c r="H104" t="s">
        <v>571</v>
      </c>
      <c r="I104" s="1">
        <v>43941</v>
      </c>
      <c r="K104" t="s">
        <v>131</v>
      </c>
      <c r="L104">
        <v>14</v>
      </c>
      <c r="M104" t="s">
        <v>550</v>
      </c>
      <c r="N104" t="s">
        <v>551</v>
      </c>
      <c r="O104" t="s">
        <v>116</v>
      </c>
      <c r="P104" t="s">
        <v>117</v>
      </c>
      <c r="Q104" t="s">
        <v>118</v>
      </c>
      <c r="R104">
        <v>31</v>
      </c>
      <c r="S104" s="3">
        <v>767363</v>
      </c>
      <c r="T104" s="3">
        <v>132893.75</v>
      </c>
      <c r="U104" s="22">
        <v>0</v>
      </c>
      <c r="V104" s="3">
        <v>0</v>
      </c>
      <c r="W104" s="23"/>
      <c r="X104" s="3">
        <v>3074.3709935897436</v>
      </c>
      <c r="Y104" s="3">
        <v>1776.3032407407406</v>
      </c>
      <c r="Z104" s="24">
        <v>319.73458333333332</v>
      </c>
      <c r="AA104">
        <v>75</v>
      </c>
      <c r="AC104" s="3">
        <v>0</v>
      </c>
      <c r="AD104" s="3">
        <v>4167</v>
      </c>
      <c r="AE104" s="3">
        <v>142306.15881766382</v>
      </c>
      <c r="AF104" s="3">
        <v>7046.666666666667</v>
      </c>
      <c r="AH104" s="3">
        <v>149352.82548433047</v>
      </c>
      <c r="AK104" s="3">
        <v>0</v>
      </c>
      <c r="AL104" t="s">
        <v>119</v>
      </c>
      <c r="AN104" s="25">
        <v>0.1</v>
      </c>
      <c r="AO104" s="26">
        <v>149352.82548433047</v>
      </c>
      <c r="AP104" s="27">
        <v>14935.282548433048</v>
      </c>
      <c r="AQ104" s="3">
        <v>29700</v>
      </c>
      <c r="AR104" s="26">
        <v>2970</v>
      </c>
      <c r="AS104" s="26">
        <v>196958.10803276353</v>
      </c>
      <c r="AT104" s="26">
        <v>179052.82548433047</v>
      </c>
      <c r="AU104" t="s">
        <v>170</v>
      </c>
      <c r="AV104" t="s">
        <v>170</v>
      </c>
      <c r="AW104" t="s">
        <v>171</v>
      </c>
      <c r="AX104">
        <v>90024</v>
      </c>
      <c r="AY104" t="s">
        <v>172</v>
      </c>
      <c r="AZ104">
        <v>94.088300000000004</v>
      </c>
      <c r="BA104" s="3">
        <v>2093.3326251272847</v>
      </c>
      <c r="BB104" s="26">
        <v>179052.82548433047</v>
      </c>
      <c r="BC104" s="26">
        <v>17905.282548433053</v>
      </c>
      <c r="BE104" t="s">
        <v>122</v>
      </c>
      <c r="BF104">
        <v>1</v>
      </c>
      <c r="BH104" t="s">
        <v>173</v>
      </c>
      <c r="BJ104" t="s">
        <v>572</v>
      </c>
      <c r="BO104" t="s">
        <v>573</v>
      </c>
      <c r="BP104" t="s">
        <v>170</v>
      </c>
      <c r="BQ104" t="s">
        <v>296</v>
      </c>
      <c r="CX104" t="s">
        <v>177</v>
      </c>
      <c r="CY104" s="29" t="s">
        <v>5358</v>
      </c>
      <c r="CZ104" s="29">
        <v>60002</v>
      </c>
      <c r="DA104" s="29" t="str">
        <f t="shared" si="9"/>
        <v>30001390</v>
      </c>
      <c r="DB104" s="29" t="str">
        <f t="shared" si="10"/>
        <v>W0004132</v>
      </c>
      <c r="DC104" s="29" t="s">
        <v>556</v>
      </c>
      <c r="DD104" s="30">
        <f>SUM(T104,V104:W104,Z104:AD104)</f>
        <v>137455.48458333334</v>
      </c>
      <c r="DE104" s="30">
        <f>SUM(AI104:AK104)</f>
        <v>0</v>
      </c>
      <c r="DF104" s="31">
        <f>AF104</f>
        <v>7046.666666666667</v>
      </c>
      <c r="DG104" s="32">
        <f>AQ104</f>
        <v>29700</v>
      </c>
      <c r="DH104" s="30">
        <f>SUM(X104:Y104)</f>
        <v>4850.6742343304841</v>
      </c>
      <c r="DI104" s="30">
        <f>SUM(AP104,AR104)</f>
        <v>17905.282548433046</v>
      </c>
      <c r="DJ104" s="26">
        <f>SUM(DD104:DI104)-AS104</f>
        <v>0</v>
      </c>
    </row>
    <row r="105" spans="2:114" x14ac:dyDescent="0.25">
      <c r="D105" t="s">
        <v>109</v>
      </c>
      <c r="F105" t="s">
        <v>574</v>
      </c>
      <c r="G105" t="s">
        <v>275</v>
      </c>
      <c r="H105" t="s">
        <v>274</v>
      </c>
      <c r="I105" s="1">
        <v>43941</v>
      </c>
      <c r="K105" t="s">
        <v>140</v>
      </c>
      <c r="L105">
        <v>17</v>
      </c>
      <c r="M105" t="s">
        <v>114</v>
      </c>
      <c r="N105" t="s">
        <v>115</v>
      </c>
      <c r="O105" t="s">
        <v>116</v>
      </c>
      <c r="P105" t="s">
        <v>229</v>
      </c>
      <c r="Q105" t="s">
        <v>118</v>
      </c>
      <c r="R105">
        <v>31</v>
      </c>
      <c r="S105" s="3">
        <v>1206883</v>
      </c>
      <c r="T105" s="3">
        <v>206147.08333333334</v>
      </c>
      <c r="U105" s="22">
        <v>0.15</v>
      </c>
      <c r="V105" s="3">
        <v>30922.0625</v>
      </c>
      <c r="W105" s="23"/>
      <c r="X105" s="3">
        <v>4835.2684294871797</v>
      </c>
      <c r="Y105" s="3">
        <v>0</v>
      </c>
      <c r="Z105" s="24">
        <v>502.86791666666664</v>
      </c>
      <c r="AA105">
        <v>75</v>
      </c>
      <c r="AC105" s="3">
        <v>8195.744768400793</v>
      </c>
      <c r="AD105" s="3">
        <v>5167</v>
      </c>
      <c r="AE105" s="3">
        <v>255845.02694788799</v>
      </c>
      <c r="AF105" s="3">
        <v>5687.5</v>
      </c>
      <c r="AG105" s="3">
        <v>29700</v>
      </c>
      <c r="AH105" s="3">
        <v>261532.52694788799</v>
      </c>
      <c r="AK105" s="3">
        <v>-261532.52694788799</v>
      </c>
      <c r="AL105" t="s">
        <v>115</v>
      </c>
      <c r="AM105">
        <v>0</v>
      </c>
      <c r="AN105" s="23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t="s">
        <v>170</v>
      </c>
      <c r="AV105" s="33" t="s">
        <v>231</v>
      </c>
      <c r="AW105" t="s">
        <v>231</v>
      </c>
      <c r="AX105">
        <v>90362</v>
      </c>
      <c r="AY105" t="s">
        <v>233</v>
      </c>
      <c r="AZ105">
        <v>1</v>
      </c>
      <c r="BA105" s="3">
        <v>0</v>
      </c>
      <c r="BB105" s="26">
        <v>0</v>
      </c>
      <c r="BC105" s="26">
        <v>0</v>
      </c>
      <c r="BE105" t="s">
        <v>122</v>
      </c>
      <c r="BF105">
        <v>1</v>
      </c>
      <c r="BH105" t="s">
        <v>234</v>
      </c>
      <c r="BJ105" t="s">
        <v>542</v>
      </c>
      <c r="BO105" t="s">
        <v>543</v>
      </c>
      <c r="BP105" t="s">
        <v>126</v>
      </c>
      <c r="BQ105" t="s">
        <v>127</v>
      </c>
      <c r="CX105" t="s">
        <v>234</v>
      </c>
      <c r="CY105" s="29"/>
    </row>
    <row r="106" spans="2:114" x14ac:dyDescent="0.25">
      <c r="D106" t="s">
        <v>109</v>
      </c>
      <c r="F106" t="s">
        <v>575</v>
      </c>
      <c r="G106" t="s">
        <v>576</v>
      </c>
      <c r="H106" t="s">
        <v>577</v>
      </c>
      <c r="I106" s="1">
        <v>43948</v>
      </c>
      <c r="K106" t="s">
        <v>131</v>
      </c>
      <c r="L106">
        <v>14</v>
      </c>
      <c r="M106" t="s">
        <v>114</v>
      </c>
      <c r="N106" t="s">
        <v>115</v>
      </c>
      <c r="O106" t="s">
        <v>116</v>
      </c>
      <c r="P106" t="s">
        <v>117</v>
      </c>
      <c r="Q106" t="s">
        <v>118</v>
      </c>
      <c r="R106">
        <v>31</v>
      </c>
      <c r="S106" s="3">
        <v>537871</v>
      </c>
      <c r="T106" s="3">
        <v>94645.166666666672</v>
      </c>
      <c r="U106" s="22">
        <v>0</v>
      </c>
      <c r="V106" s="3">
        <v>0</v>
      </c>
      <c r="W106" s="23"/>
      <c r="X106" s="3">
        <v>2154.9318910256411</v>
      </c>
      <c r="Y106" s="3">
        <v>0</v>
      </c>
      <c r="Z106" s="24">
        <v>224.11291666666668</v>
      </c>
      <c r="AA106">
        <v>75</v>
      </c>
      <c r="AC106" s="3">
        <v>3753.6511039275633</v>
      </c>
      <c r="AD106" s="3">
        <v>4167</v>
      </c>
      <c r="AE106" s="3">
        <v>105019.86257828654</v>
      </c>
      <c r="AF106" s="3">
        <v>5687.5</v>
      </c>
      <c r="AH106" s="3">
        <v>110707.36257828654</v>
      </c>
      <c r="AK106" s="3">
        <v>17246.247781680318</v>
      </c>
      <c r="AL106" t="s">
        <v>473</v>
      </c>
      <c r="AM106" t="s">
        <v>474</v>
      </c>
      <c r="AN106" s="25">
        <v>8.5000000000000006E-2</v>
      </c>
      <c r="AO106" s="26">
        <v>127953.61035996686</v>
      </c>
      <c r="AP106" s="27">
        <v>10876.056880597183</v>
      </c>
      <c r="AQ106" s="3">
        <v>29700</v>
      </c>
      <c r="AR106" s="26">
        <v>2524.5</v>
      </c>
      <c r="AS106" s="26">
        <v>171054.16724056404</v>
      </c>
      <c r="AT106" s="26">
        <v>157653.61035996687</v>
      </c>
      <c r="AU106" t="s">
        <v>170</v>
      </c>
      <c r="AV106" t="s">
        <v>170</v>
      </c>
      <c r="AW106" t="s">
        <v>171</v>
      </c>
      <c r="AX106">
        <v>90135</v>
      </c>
      <c r="AY106" t="s">
        <v>172</v>
      </c>
      <c r="AZ106">
        <v>94.088300000000004</v>
      </c>
      <c r="BA106" s="3">
        <v>1818.017407483864</v>
      </c>
      <c r="BB106" s="26">
        <v>157653.61035996687</v>
      </c>
      <c r="BC106" s="26">
        <v>13400.556880597171</v>
      </c>
      <c r="BE106" t="s">
        <v>122</v>
      </c>
      <c r="BF106">
        <v>1</v>
      </c>
      <c r="BH106" t="s">
        <v>173</v>
      </c>
      <c r="BJ106" t="s">
        <v>414</v>
      </c>
      <c r="BO106" t="s">
        <v>578</v>
      </c>
      <c r="BP106" t="s">
        <v>126</v>
      </c>
      <c r="BQ106" t="s">
        <v>127</v>
      </c>
      <c r="CX106" t="s">
        <v>177</v>
      </c>
      <c r="CY106" s="29" t="s">
        <v>5358</v>
      </c>
      <c r="CZ106" s="29">
        <v>60002</v>
      </c>
      <c r="DA106" s="29" t="str">
        <f t="shared" ref="DA106:DA127" si="11">MID(BH106,3,8)</f>
        <v>30001390</v>
      </c>
      <c r="DB106" s="29" t="str">
        <f t="shared" ref="DB106:DB127" si="12">F106</f>
        <v>W0004134</v>
      </c>
      <c r="DC106" s="29" t="s">
        <v>279</v>
      </c>
      <c r="DD106" s="30">
        <f>SUM(T106,V106:W106,Z106:AD106)</f>
        <v>102864.9306872609</v>
      </c>
      <c r="DE106" s="30">
        <f>SUM(AI106:AK106)</f>
        <v>17246.247781680318</v>
      </c>
      <c r="DF106" s="31">
        <f>AF106</f>
        <v>5687.5</v>
      </c>
      <c r="DG106" s="32">
        <f>AQ106</f>
        <v>29700</v>
      </c>
      <c r="DH106" s="30">
        <f>SUM(X106:Y106)</f>
        <v>2154.9318910256411</v>
      </c>
      <c r="DI106" s="30">
        <f>SUM(AP106,AR106)</f>
        <v>13400.556880597183</v>
      </c>
      <c r="DJ106" s="26">
        <f>SUM(DD106:DI106)-AS106</f>
        <v>0</v>
      </c>
    </row>
    <row r="107" spans="2:114" x14ac:dyDescent="0.25">
      <c r="D107" t="s">
        <v>109</v>
      </c>
      <c r="F107" t="s">
        <v>579</v>
      </c>
      <c r="G107" t="s">
        <v>580</v>
      </c>
      <c r="H107" t="s">
        <v>581</v>
      </c>
      <c r="I107" s="1">
        <v>43962</v>
      </c>
      <c r="K107" t="s">
        <v>219</v>
      </c>
      <c r="L107">
        <v>13</v>
      </c>
      <c r="M107" t="s">
        <v>132</v>
      </c>
      <c r="N107" t="s">
        <v>133</v>
      </c>
      <c r="O107" t="s">
        <v>116</v>
      </c>
      <c r="P107" t="s">
        <v>117</v>
      </c>
      <c r="Q107" t="s">
        <v>118</v>
      </c>
      <c r="R107">
        <v>31</v>
      </c>
      <c r="S107" s="3">
        <v>384154</v>
      </c>
      <c r="T107" s="3">
        <v>69025.666666666672</v>
      </c>
      <c r="U107" s="22">
        <v>0</v>
      </c>
      <c r="V107" s="3">
        <v>0</v>
      </c>
      <c r="W107" s="23"/>
      <c r="X107" s="3">
        <v>1539.0785256410256</v>
      </c>
      <c r="Y107" s="3">
        <v>889.24537037037032</v>
      </c>
      <c r="Z107" s="24">
        <v>160.06416666666667</v>
      </c>
      <c r="AA107">
        <v>75</v>
      </c>
      <c r="AC107" s="3">
        <v>0</v>
      </c>
      <c r="AD107" s="3">
        <v>4167</v>
      </c>
      <c r="AE107" s="3">
        <v>75856.054729344731</v>
      </c>
      <c r="AF107" s="3">
        <v>12402.5</v>
      </c>
      <c r="AH107" s="3">
        <v>88258.554729344731</v>
      </c>
      <c r="AK107" s="3">
        <v>0</v>
      </c>
      <c r="AL107" t="s">
        <v>119</v>
      </c>
      <c r="AN107" s="25">
        <v>0.05</v>
      </c>
      <c r="AO107" s="26">
        <v>88258.554729344731</v>
      </c>
      <c r="AP107" s="27">
        <v>4412.9277364672371</v>
      </c>
      <c r="AQ107" s="3">
        <v>29700</v>
      </c>
      <c r="AR107" s="26">
        <v>1485</v>
      </c>
      <c r="AS107" s="26">
        <v>123856.48246581196</v>
      </c>
      <c r="AT107" s="26">
        <v>117958.55472934473</v>
      </c>
      <c r="AU107" t="s">
        <v>170</v>
      </c>
      <c r="AV107" t="s">
        <v>170</v>
      </c>
      <c r="AW107" t="s">
        <v>171</v>
      </c>
      <c r="AX107">
        <v>90342</v>
      </c>
      <c r="AY107" t="s">
        <v>172</v>
      </c>
      <c r="AZ107">
        <v>94.088300000000004</v>
      </c>
      <c r="BA107" s="3">
        <v>1316.3855916815583</v>
      </c>
      <c r="BB107" s="26">
        <v>117958.55472934473</v>
      </c>
      <c r="BC107" s="26">
        <v>5897.9277364672307</v>
      </c>
      <c r="BE107" t="s">
        <v>122</v>
      </c>
      <c r="BF107">
        <v>1</v>
      </c>
      <c r="BH107" t="s">
        <v>173</v>
      </c>
      <c r="BJ107" t="s">
        <v>337</v>
      </c>
      <c r="BO107" t="s">
        <v>499</v>
      </c>
      <c r="BP107" t="s">
        <v>176</v>
      </c>
      <c r="BQ107" t="s">
        <v>176</v>
      </c>
      <c r="CX107" t="s">
        <v>177</v>
      </c>
      <c r="CY107" s="29" t="s">
        <v>5358</v>
      </c>
      <c r="CZ107" s="29">
        <v>60002</v>
      </c>
      <c r="DA107" s="29" t="str">
        <f t="shared" si="11"/>
        <v>30001390</v>
      </c>
      <c r="DB107" s="29" t="str">
        <f t="shared" si="12"/>
        <v>W0004937</v>
      </c>
      <c r="DC107" s="29" t="s">
        <v>178</v>
      </c>
      <c r="DD107" s="30">
        <f>SUM(T107,V107:W107,Z107:AD107)</f>
        <v>73427.730833333335</v>
      </c>
      <c r="DE107" s="30">
        <f>SUM(AI107:AK107)</f>
        <v>0</v>
      </c>
      <c r="DF107" s="31">
        <f>AF107</f>
        <v>12402.5</v>
      </c>
      <c r="DG107" s="32">
        <f>AQ107</f>
        <v>29700</v>
      </c>
      <c r="DH107" s="30">
        <f>SUM(X107:Y107)</f>
        <v>2428.3238960113958</v>
      </c>
      <c r="DI107" s="30">
        <f>SUM(AP107,AR107)</f>
        <v>5897.9277364672371</v>
      </c>
      <c r="DJ107" s="26">
        <f>SUM(DD107:DI107)-AS107</f>
        <v>0</v>
      </c>
    </row>
    <row r="108" spans="2:114" x14ac:dyDescent="0.25">
      <c r="D108" t="s">
        <v>109</v>
      </c>
      <c r="F108" t="s">
        <v>582</v>
      </c>
      <c r="G108" t="s">
        <v>583</v>
      </c>
      <c r="H108" t="s">
        <v>584</v>
      </c>
      <c r="I108" s="1">
        <v>43962</v>
      </c>
      <c r="K108" t="s">
        <v>224</v>
      </c>
      <c r="L108">
        <v>12</v>
      </c>
      <c r="M108" t="s">
        <v>114</v>
      </c>
      <c r="N108" t="s">
        <v>115</v>
      </c>
      <c r="O108" t="s">
        <v>143</v>
      </c>
      <c r="P108" t="s">
        <v>117</v>
      </c>
      <c r="Q108" t="s">
        <v>118</v>
      </c>
      <c r="R108">
        <v>31</v>
      </c>
      <c r="S108" s="3">
        <v>423294</v>
      </c>
      <c r="T108" s="3">
        <v>75548.916666666672</v>
      </c>
      <c r="U108" s="22">
        <v>0</v>
      </c>
      <c r="V108" s="3">
        <v>0</v>
      </c>
      <c r="W108" s="23"/>
      <c r="X108" s="3">
        <v>1695.8894230769231</v>
      </c>
      <c r="Y108" s="3">
        <v>979.84722222222229</v>
      </c>
      <c r="Z108" s="24">
        <v>176.3725</v>
      </c>
      <c r="AA108">
        <v>75</v>
      </c>
      <c r="AC108" s="3">
        <v>2168.7989593380598</v>
      </c>
      <c r="AD108" s="3">
        <v>4167</v>
      </c>
      <c r="AE108" s="3">
        <v>84811.824771303873</v>
      </c>
      <c r="AF108" s="3">
        <v>5687.5</v>
      </c>
      <c r="AH108" s="3">
        <v>90499.324771303873</v>
      </c>
      <c r="AK108" s="3">
        <v>5813.1491241962494</v>
      </c>
      <c r="AL108" t="s">
        <v>320</v>
      </c>
      <c r="AM108" t="s">
        <v>321</v>
      </c>
      <c r="AN108" s="25">
        <v>8.5000000000000006E-2</v>
      </c>
      <c r="AO108" s="26">
        <v>96312.473895500123</v>
      </c>
      <c r="AP108" s="27">
        <v>8186.5602811175113</v>
      </c>
      <c r="AQ108" s="3">
        <v>29700</v>
      </c>
      <c r="AR108" s="26">
        <v>2524.5</v>
      </c>
      <c r="AS108" s="26">
        <v>136723.53417661763</v>
      </c>
      <c r="AT108" s="26">
        <v>126012.47389550012</v>
      </c>
      <c r="AU108" t="s">
        <v>170</v>
      </c>
      <c r="AV108" t="s">
        <v>170</v>
      </c>
      <c r="AW108" t="s">
        <v>171</v>
      </c>
      <c r="AX108">
        <v>90390</v>
      </c>
      <c r="AY108" t="s">
        <v>172</v>
      </c>
      <c r="AZ108">
        <v>94.088300000000004</v>
      </c>
      <c r="BA108" s="3">
        <v>1453.1406580479998</v>
      </c>
      <c r="BB108" s="26">
        <v>126012.47389550012</v>
      </c>
      <c r="BC108" s="26">
        <v>10711.060281117505</v>
      </c>
      <c r="BE108" t="s">
        <v>122</v>
      </c>
      <c r="BF108">
        <v>1</v>
      </c>
      <c r="BH108" t="s">
        <v>173</v>
      </c>
      <c r="BJ108" t="s">
        <v>276</v>
      </c>
      <c r="BO108" t="s">
        <v>431</v>
      </c>
      <c r="BP108" t="s">
        <v>126</v>
      </c>
      <c r="BQ108" t="s">
        <v>127</v>
      </c>
      <c r="CX108" t="s">
        <v>177</v>
      </c>
      <c r="CY108" s="29" t="s">
        <v>5358</v>
      </c>
      <c r="CZ108" s="29">
        <v>60002</v>
      </c>
      <c r="DA108" s="29" t="str">
        <f t="shared" si="11"/>
        <v>30001390</v>
      </c>
      <c r="DB108" s="29" t="str">
        <f t="shared" si="12"/>
        <v>W0005133</v>
      </c>
      <c r="DC108" s="29" t="s">
        <v>279</v>
      </c>
      <c r="DD108" s="30">
        <f>SUM(T108,V108:W108,Z108:AD108)</f>
        <v>82136.088126004732</v>
      </c>
      <c r="DE108" s="30">
        <f>SUM(AI108:AK108)</f>
        <v>5813.1491241962494</v>
      </c>
      <c r="DF108" s="31">
        <f>AF108</f>
        <v>5687.5</v>
      </c>
      <c r="DG108" s="32">
        <f>AQ108</f>
        <v>29700</v>
      </c>
      <c r="DH108" s="30">
        <f>SUM(X108:Y108)</f>
        <v>2675.7366452991455</v>
      </c>
      <c r="DI108" s="30">
        <f>SUM(AP108,AR108)</f>
        <v>10711.060281117512</v>
      </c>
      <c r="DJ108" s="26">
        <f>SUM(DD108:DI108)-AS108</f>
        <v>0</v>
      </c>
    </row>
    <row r="109" spans="2:114" x14ac:dyDescent="0.25">
      <c r="D109" t="s">
        <v>109</v>
      </c>
      <c r="F109" t="s">
        <v>585</v>
      </c>
      <c r="G109" t="s">
        <v>586</v>
      </c>
      <c r="H109" t="s">
        <v>587</v>
      </c>
      <c r="I109" s="1">
        <v>43990</v>
      </c>
      <c r="K109" t="s">
        <v>224</v>
      </c>
      <c r="L109">
        <v>12</v>
      </c>
      <c r="M109" t="s">
        <v>114</v>
      </c>
      <c r="N109" t="s">
        <v>115</v>
      </c>
      <c r="O109" t="s">
        <v>116</v>
      </c>
      <c r="P109" t="s">
        <v>117</v>
      </c>
      <c r="Q109" t="s">
        <v>118</v>
      </c>
      <c r="R109">
        <v>31</v>
      </c>
      <c r="S109" s="3">
        <v>295815</v>
      </c>
      <c r="T109" s="3">
        <v>54302.5</v>
      </c>
      <c r="U109" s="22">
        <v>0</v>
      </c>
      <c r="V109" s="3">
        <v>0</v>
      </c>
      <c r="W109" s="23"/>
      <c r="X109" s="3">
        <v>1185.15625</v>
      </c>
      <c r="Y109" s="3">
        <v>34.237847222222214</v>
      </c>
      <c r="Z109" s="24">
        <v>123.25625000000001</v>
      </c>
      <c r="AA109">
        <v>75</v>
      </c>
      <c r="AC109" s="3">
        <v>0</v>
      </c>
      <c r="AD109" s="3">
        <v>4167</v>
      </c>
      <c r="AE109" s="3">
        <v>59887.150347222218</v>
      </c>
      <c r="AF109" s="3">
        <v>5687.5</v>
      </c>
      <c r="AH109" s="3">
        <v>65574.650347222225</v>
      </c>
      <c r="AK109" s="3">
        <v>5785.5624142824954</v>
      </c>
      <c r="AL109" t="s">
        <v>363</v>
      </c>
      <c r="AM109" t="s">
        <v>364</v>
      </c>
      <c r="AN109" s="25">
        <v>8.5000000000000006E-2</v>
      </c>
      <c r="AO109" s="26">
        <v>71360.212761504721</v>
      </c>
      <c r="AP109" s="27">
        <v>6065.618084727902</v>
      </c>
      <c r="AQ109" s="3">
        <v>29700</v>
      </c>
      <c r="AR109" s="26">
        <v>2524.5</v>
      </c>
      <c r="AS109" s="26">
        <v>109650.33084623262</v>
      </c>
      <c r="AT109" s="26">
        <v>101060.21276150472</v>
      </c>
      <c r="AU109" t="s">
        <v>170</v>
      </c>
      <c r="AV109" t="s">
        <v>170</v>
      </c>
      <c r="AW109" t="s">
        <v>171</v>
      </c>
      <c r="AX109">
        <v>90373</v>
      </c>
      <c r="AY109" t="s">
        <v>172</v>
      </c>
      <c r="AZ109">
        <v>94.088300000000004</v>
      </c>
      <c r="BA109" s="3">
        <v>1165.3981509521655</v>
      </c>
      <c r="BB109" s="26">
        <v>101060.21276150472</v>
      </c>
      <c r="BC109" s="26">
        <v>8590.1180847279029</v>
      </c>
      <c r="BE109" t="s">
        <v>122</v>
      </c>
      <c r="BF109">
        <v>1</v>
      </c>
      <c r="BH109" t="s">
        <v>173</v>
      </c>
      <c r="BJ109" t="s">
        <v>276</v>
      </c>
      <c r="BO109" t="s">
        <v>482</v>
      </c>
      <c r="BP109" t="s">
        <v>126</v>
      </c>
      <c r="BQ109" t="s">
        <v>127</v>
      </c>
      <c r="CX109" t="s">
        <v>177</v>
      </c>
      <c r="CY109" s="29" t="s">
        <v>5358</v>
      </c>
      <c r="CZ109" s="29">
        <v>60002</v>
      </c>
      <c r="DA109" s="29" t="str">
        <f t="shared" si="11"/>
        <v>30001390</v>
      </c>
      <c r="DB109" s="29" t="str">
        <f t="shared" si="12"/>
        <v>W0004938</v>
      </c>
      <c r="DC109" s="29" t="s">
        <v>279</v>
      </c>
      <c r="DD109" s="30">
        <f>SUM(T109,V109:W109,Z109:AD109)</f>
        <v>58667.756249999999</v>
      </c>
      <c r="DE109" s="30">
        <f>SUM(AI109:AK109)</f>
        <v>5785.5624142824954</v>
      </c>
      <c r="DF109" s="31">
        <f>AF109</f>
        <v>5687.5</v>
      </c>
      <c r="DG109" s="32">
        <f>AQ109</f>
        <v>29700</v>
      </c>
      <c r="DH109" s="30">
        <f>SUM(X109:Y109)</f>
        <v>1219.3940972222222</v>
      </c>
      <c r="DI109" s="30">
        <f>SUM(AP109,AR109)</f>
        <v>8590.1180847279029</v>
      </c>
      <c r="DJ109" s="26">
        <f>SUM(DD109:DI109)-AS109</f>
        <v>0</v>
      </c>
    </row>
    <row r="110" spans="2:114" x14ac:dyDescent="0.25">
      <c r="D110" t="s">
        <v>109</v>
      </c>
      <c r="F110" t="s">
        <v>588</v>
      </c>
      <c r="G110" t="s">
        <v>589</v>
      </c>
      <c r="H110" t="s">
        <v>590</v>
      </c>
      <c r="I110" s="1">
        <v>43997</v>
      </c>
      <c r="K110" t="s">
        <v>156</v>
      </c>
      <c r="L110">
        <v>16</v>
      </c>
      <c r="M110" t="s">
        <v>550</v>
      </c>
      <c r="N110" t="s">
        <v>551</v>
      </c>
      <c r="O110" t="s">
        <v>116</v>
      </c>
      <c r="P110" t="s">
        <v>117</v>
      </c>
      <c r="Q110" t="s">
        <v>118</v>
      </c>
      <c r="R110">
        <v>31</v>
      </c>
      <c r="S110" s="3">
        <v>1257206</v>
      </c>
      <c r="T110" s="3">
        <v>209534.25</v>
      </c>
      <c r="U110" s="22">
        <v>0</v>
      </c>
      <c r="V110" s="3">
        <v>0</v>
      </c>
      <c r="W110" s="23"/>
      <c r="X110" s="3">
        <v>5036.8830128205127</v>
      </c>
      <c r="Y110" s="3">
        <v>2546.4241898148148</v>
      </c>
      <c r="Z110" s="24">
        <v>523.83583333333331</v>
      </c>
      <c r="AA110">
        <v>75</v>
      </c>
      <c r="AC110" s="3">
        <v>10733.352242316889</v>
      </c>
      <c r="AD110" s="3">
        <v>4167</v>
      </c>
      <c r="AE110" s="3">
        <v>232616.74527828553</v>
      </c>
      <c r="AF110" s="3">
        <v>7046.666666666667</v>
      </c>
      <c r="AH110" s="3">
        <v>239663.41194495218</v>
      </c>
      <c r="AK110" s="3">
        <v>7372.3146980524034</v>
      </c>
      <c r="AL110" t="s">
        <v>552</v>
      </c>
      <c r="AM110" t="s">
        <v>553</v>
      </c>
      <c r="AN110" s="25">
        <v>0.1</v>
      </c>
      <c r="AO110" s="26">
        <v>247035.72664300457</v>
      </c>
      <c r="AP110" s="27">
        <v>24703.57266430046</v>
      </c>
      <c r="AQ110" s="3">
        <v>29700</v>
      </c>
      <c r="AR110" s="26">
        <v>2970</v>
      </c>
      <c r="AS110" s="26">
        <v>304409.29930730502</v>
      </c>
      <c r="AT110" s="26">
        <v>276735.72664300457</v>
      </c>
      <c r="AU110" t="s">
        <v>170</v>
      </c>
      <c r="AV110" t="s">
        <v>170</v>
      </c>
      <c r="AW110" t="s">
        <v>171</v>
      </c>
      <c r="AX110">
        <v>90324</v>
      </c>
      <c r="AY110" t="s">
        <v>172</v>
      </c>
      <c r="AZ110">
        <v>94.088300000000004</v>
      </c>
      <c r="BA110" s="3">
        <v>3235.3576300911486</v>
      </c>
      <c r="BB110" s="26">
        <v>276735.72664300457</v>
      </c>
      <c r="BC110" s="26">
        <v>27673.572664300445</v>
      </c>
      <c r="BE110" t="s">
        <v>122</v>
      </c>
      <c r="BF110">
        <v>1</v>
      </c>
      <c r="BH110" t="s">
        <v>173</v>
      </c>
      <c r="BJ110" t="s">
        <v>554</v>
      </c>
      <c r="BO110" t="s">
        <v>555</v>
      </c>
      <c r="BP110" t="s">
        <v>170</v>
      </c>
      <c r="BQ110" t="s">
        <v>296</v>
      </c>
      <c r="CX110" t="s">
        <v>177</v>
      </c>
      <c r="CY110" s="29" t="s">
        <v>5358</v>
      </c>
      <c r="CZ110" s="29">
        <v>60002</v>
      </c>
      <c r="DA110" s="29" t="str">
        <f t="shared" si="11"/>
        <v>30001390</v>
      </c>
      <c r="DB110" s="29" t="str">
        <f t="shared" si="12"/>
        <v>W0004939</v>
      </c>
      <c r="DC110" s="29" t="s">
        <v>556</v>
      </c>
      <c r="DD110" s="30">
        <f>SUM(T110,V110:W110,Z110:AD110)</f>
        <v>225033.43807565022</v>
      </c>
      <c r="DE110" s="30">
        <f>SUM(AI110:AK110)</f>
        <v>7372.3146980524034</v>
      </c>
      <c r="DF110" s="31">
        <f>AF110</f>
        <v>7046.666666666667</v>
      </c>
      <c r="DG110" s="32">
        <f>AQ110</f>
        <v>29700</v>
      </c>
      <c r="DH110" s="30">
        <f>SUM(X110:Y110)</f>
        <v>7583.3072026353275</v>
      </c>
      <c r="DI110" s="30">
        <f>SUM(AP110,AR110)</f>
        <v>27673.57266430046</v>
      </c>
      <c r="DJ110" s="26">
        <f>SUM(DD110:DI110)-AS110</f>
        <v>0</v>
      </c>
    </row>
    <row r="111" spans="2:114" x14ac:dyDescent="0.25">
      <c r="D111" t="s">
        <v>109</v>
      </c>
      <c r="F111" t="s">
        <v>591</v>
      </c>
      <c r="G111" t="s">
        <v>592</v>
      </c>
      <c r="H111" t="s">
        <v>593</v>
      </c>
      <c r="I111" s="1">
        <v>43999</v>
      </c>
      <c r="K111" t="s">
        <v>156</v>
      </c>
      <c r="L111">
        <v>16</v>
      </c>
      <c r="M111" t="s">
        <v>114</v>
      </c>
      <c r="N111" t="s">
        <v>115</v>
      </c>
      <c r="O111" t="s">
        <v>116</v>
      </c>
      <c r="P111" t="s">
        <v>117</v>
      </c>
      <c r="Q111" t="s">
        <v>118</v>
      </c>
      <c r="R111">
        <v>31</v>
      </c>
      <c r="S111" s="3">
        <v>634773</v>
      </c>
      <c r="T111" s="3">
        <v>110795.5</v>
      </c>
      <c r="U111" s="22">
        <v>0</v>
      </c>
      <c r="V111" s="3">
        <v>0</v>
      </c>
      <c r="W111" s="23"/>
      <c r="X111" s="3">
        <v>2543.1610576923076</v>
      </c>
      <c r="Y111" s="3">
        <v>1469.3819444444446</v>
      </c>
      <c r="Z111" s="24">
        <v>264.48874999999998</v>
      </c>
      <c r="AA111">
        <v>75</v>
      </c>
      <c r="AC111" s="3">
        <v>0</v>
      </c>
      <c r="AD111" s="3">
        <v>5167</v>
      </c>
      <c r="AE111" s="3">
        <v>120314.53175213675</v>
      </c>
      <c r="AF111" s="3">
        <v>5687.5</v>
      </c>
      <c r="AH111" s="3">
        <v>126002.03175213675</v>
      </c>
      <c r="AK111" s="3">
        <v>5785.5624142824954</v>
      </c>
      <c r="AL111" t="s">
        <v>363</v>
      </c>
      <c r="AM111" t="s">
        <v>364</v>
      </c>
      <c r="AN111" s="25">
        <v>8.5000000000000006E-2</v>
      </c>
      <c r="AO111" s="26">
        <v>131787.59416641924</v>
      </c>
      <c r="AP111" s="27">
        <v>11201.945504145637</v>
      </c>
      <c r="AQ111" s="3">
        <v>29700</v>
      </c>
      <c r="AR111" s="26">
        <v>2524.5</v>
      </c>
      <c r="AS111" s="26">
        <v>175214.03967056487</v>
      </c>
      <c r="AT111" s="26">
        <v>161487.59416641924</v>
      </c>
      <c r="AU111" t="s">
        <v>170</v>
      </c>
      <c r="AV111" t="s">
        <v>170</v>
      </c>
      <c r="AW111" t="s">
        <v>171</v>
      </c>
      <c r="AX111">
        <v>90218</v>
      </c>
      <c r="AY111" t="s">
        <v>172</v>
      </c>
      <c r="AZ111">
        <v>94.088300000000004</v>
      </c>
      <c r="BA111" s="3">
        <v>1862.229838041126</v>
      </c>
      <c r="BB111" s="26">
        <v>161487.59416641924</v>
      </c>
      <c r="BC111" s="26">
        <v>13726.445504145639</v>
      </c>
      <c r="BE111" t="s">
        <v>122</v>
      </c>
      <c r="BF111">
        <v>1</v>
      </c>
      <c r="BH111" t="s">
        <v>173</v>
      </c>
      <c r="BJ111" t="s">
        <v>594</v>
      </c>
      <c r="BO111" t="s">
        <v>595</v>
      </c>
      <c r="BP111" t="s">
        <v>170</v>
      </c>
      <c r="BQ111" t="s">
        <v>127</v>
      </c>
      <c r="CX111" t="s">
        <v>177</v>
      </c>
      <c r="CY111" s="29" t="s">
        <v>5358</v>
      </c>
      <c r="CZ111" s="29">
        <v>60002</v>
      </c>
      <c r="DA111" s="29" t="str">
        <f t="shared" si="11"/>
        <v>30001390</v>
      </c>
      <c r="DB111" s="29" t="str">
        <f t="shared" si="12"/>
        <v>W0004135</v>
      </c>
      <c r="DC111" s="29" t="s">
        <v>279</v>
      </c>
      <c r="DD111" s="30">
        <f>SUM(T111,V111:W111,Z111:AD111)</f>
        <v>116301.98875</v>
      </c>
      <c r="DE111" s="30">
        <f>SUM(AI111:AK111)</f>
        <v>5785.5624142824954</v>
      </c>
      <c r="DF111" s="31">
        <f>AF111</f>
        <v>5687.5</v>
      </c>
      <c r="DG111" s="32">
        <f>AQ111</f>
        <v>29700</v>
      </c>
      <c r="DH111" s="30">
        <f>SUM(X111:Y111)</f>
        <v>4012.543002136752</v>
      </c>
      <c r="DI111" s="30">
        <f>SUM(AP111,AR111)</f>
        <v>13726.445504145637</v>
      </c>
      <c r="DJ111" s="26">
        <f>SUM(DD111:DI111)-AS111</f>
        <v>0</v>
      </c>
    </row>
    <row r="112" spans="2:114" x14ac:dyDescent="0.25">
      <c r="B112">
        <f>+COUNTIF(G112:G3264,G112)</f>
        <v>2</v>
      </c>
      <c r="C112">
        <v>2</v>
      </c>
      <c r="D112" t="s">
        <v>109</v>
      </c>
      <c r="F112" t="s">
        <v>596</v>
      </c>
      <c r="G112" t="s">
        <v>597</v>
      </c>
      <c r="H112" t="s">
        <v>598</v>
      </c>
      <c r="I112" s="1">
        <v>44004</v>
      </c>
      <c r="K112" t="s">
        <v>113</v>
      </c>
      <c r="L112">
        <v>15</v>
      </c>
      <c r="M112" t="s">
        <v>114</v>
      </c>
      <c r="N112" t="s">
        <v>115</v>
      </c>
      <c r="O112" t="s">
        <v>116</v>
      </c>
      <c r="P112" t="s">
        <v>117</v>
      </c>
      <c r="Q112" t="s">
        <v>118</v>
      </c>
      <c r="R112">
        <v>31</v>
      </c>
      <c r="S112" s="3">
        <v>810187</v>
      </c>
      <c r="T112" s="3">
        <v>140031.16666666666</v>
      </c>
      <c r="U112" s="22">
        <v>0</v>
      </c>
      <c r="V112" s="3">
        <v>0</v>
      </c>
      <c r="W112" s="23"/>
      <c r="X112" s="3">
        <v>3245.9415064102564</v>
      </c>
      <c r="Y112" s="3">
        <v>1875.4328703703702</v>
      </c>
      <c r="Z112" s="24">
        <v>337.57791666666662</v>
      </c>
      <c r="AA112">
        <v>75</v>
      </c>
      <c r="AC112" s="3">
        <v>6917.208584530269</v>
      </c>
      <c r="AD112" s="3">
        <v>4167</v>
      </c>
      <c r="AE112" s="3">
        <v>156649.32754464421</v>
      </c>
      <c r="AF112" s="3">
        <v>5687.5</v>
      </c>
      <c r="AH112" s="3">
        <v>162336.82754464421</v>
      </c>
      <c r="AK112" s="3">
        <v>5785.5624142824954</v>
      </c>
      <c r="AL112" t="s">
        <v>363</v>
      </c>
      <c r="AM112" t="s">
        <v>364</v>
      </c>
      <c r="AN112" s="25">
        <v>8.5000000000000006E-2</v>
      </c>
      <c r="AO112" s="26">
        <v>168122.38995892671</v>
      </c>
      <c r="AP112" s="27">
        <v>14290.403146508772</v>
      </c>
      <c r="AQ112" s="3">
        <v>29700</v>
      </c>
      <c r="AR112" s="26">
        <v>2524.5</v>
      </c>
      <c r="AS112" s="26">
        <v>214637.29310543547</v>
      </c>
      <c r="AT112" s="26">
        <v>197822.38995892671</v>
      </c>
      <c r="AU112" t="s">
        <v>184</v>
      </c>
      <c r="AV112" t="s">
        <v>184</v>
      </c>
      <c r="AW112" t="s">
        <v>185</v>
      </c>
      <c r="AX112">
        <v>1233</v>
      </c>
      <c r="AY112" t="s">
        <v>187</v>
      </c>
      <c r="AZ112">
        <v>67.992199999999997</v>
      </c>
      <c r="BA112" s="3">
        <v>3156.792883675414</v>
      </c>
      <c r="BB112" s="26">
        <v>197822.38995892671</v>
      </c>
      <c r="BC112" s="26">
        <v>16814.903146508761</v>
      </c>
      <c r="BE112" t="s">
        <v>122</v>
      </c>
      <c r="BF112">
        <v>1</v>
      </c>
      <c r="BH112" t="s">
        <v>188</v>
      </c>
      <c r="BJ112" t="s">
        <v>594</v>
      </c>
      <c r="BO112" t="s">
        <v>595</v>
      </c>
      <c r="BP112" t="s">
        <v>191</v>
      </c>
      <c r="BQ112" t="s">
        <v>127</v>
      </c>
      <c r="CX112" t="s">
        <v>177</v>
      </c>
      <c r="CY112" s="29" t="s">
        <v>5359</v>
      </c>
      <c r="CZ112" s="29">
        <v>60005</v>
      </c>
      <c r="DA112" s="29" t="str">
        <f t="shared" si="11"/>
        <v>30001401</v>
      </c>
      <c r="DB112" s="29" t="str">
        <f t="shared" si="12"/>
        <v>W0004940</v>
      </c>
      <c r="DC112" s="29" t="s">
        <v>279</v>
      </c>
      <c r="DD112" s="30">
        <f>SUM(T112,V112:W112,Z112:AD112)</f>
        <v>151527.9531678636</v>
      </c>
      <c r="DE112" s="30">
        <f>SUM(AI112:AK112)</f>
        <v>5785.5624142824954</v>
      </c>
      <c r="DF112" s="31">
        <f>AF112</f>
        <v>5687.5</v>
      </c>
      <c r="DG112" s="32">
        <f>AQ112</f>
        <v>29700</v>
      </c>
      <c r="DH112" s="30">
        <f>SUM(X112:Y112)</f>
        <v>5121.3743767806263</v>
      </c>
      <c r="DI112" s="30">
        <f>SUM(AP112,AR112)</f>
        <v>16814.903146508772</v>
      </c>
      <c r="DJ112" s="26">
        <f>SUM(DD112:DI112)-AS112</f>
        <v>0</v>
      </c>
    </row>
    <row r="113" spans="2:114" x14ac:dyDescent="0.25">
      <c r="D113" t="s">
        <v>109</v>
      </c>
      <c r="F113" t="s">
        <v>599</v>
      </c>
      <c r="G113" t="s">
        <v>600</v>
      </c>
      <c r="H113" t="s">
        <v>601</v>
      </c>
      <c r="I113" s="1">
        <v>44011</v>
      </c>
      <c r="J113" s="1">
        <v>46101</v>
      </c>
      <c r="K113" t="s">
        <v>224</v>
      </c>
      <c r="L113">
        <v>12</v>
      </c>
      <c r="M113" t="s">
        <v>114</v>
      </c>
      <c r="N113" t="s">
        <v>115</v>
      </c>
      <c r="O113" t="s">
        <v>116</v>
      </c>
      <c r="P113" t="s">
        <v>117</v>
      </c>
      <c r="Q113" t="s">
        <v>602</v>
      </c>
      <c r="R113">
        <v>20</v>
      </c>
      <c r="S113" s="3">
        <v>393774</v>
      </c>
      <c r="T113" s="3">
        <v>45567.096774193553</v>
      </c>
      <c r="U113" s="22">
        <v>0</v>
      </c>
      <c r="V113" s="3">
        <v>0</v>
      </c>
      <c r="W113" s="23"/>
      <c r="X113" s="3">
        <v>1577.6201923076924</v>
      </c>
      <c r="Y113" s="3">
        <v>911.51388888888891</v>
      </c>
      <c r="Z113" s="24">
        <v>164.07249999999999</v>
      </c>
      <c r="AA113">
        <v>75</v>
      </c>
      <c r="AC113" s="3">
        <v>3073.4042881502974</v>
      </c>
      <c r="AD113" s="3">
        <v>4167</v>
      </c>
      <c r="AE113" s="3">
        <v>55535.707643540438</v>
      </c>
      <c r="AF113" s="3">
        <v>5687.5</v>
      </c>
      <c r="AH113" s="3">
        <v>61223.207643540438</v>
      </c>
      <c r="AK113" s="3">
        <v>5813.1491241962494</v>
      </c>
      <c r="AL113" t="s">
        <v>320</v>
      </c>
      <c r="AM113" t="s">
        <v>321</v>
      </c>
      <c r="AN113" s="25">
        <v>8.5000000000000006E-2</v>
      </c>
      <c r="AO113" s="26">
        <v>67036.356767736681</v>
      </c>
      <c r="AP113" s="27">
        <v>5698.0903252576181</v>
      </c>
      <c r="AQ113" s="3">
        <v>19161.290322580648</v>
      </c>
      <c r="AR113" s="26">
        <v>1628.7096774193551</v>
      </c>
      <c r="AS113" s="26">
        <v>93524.447092994305</v>
      </c>
      <c r="AT113" s="26">
        <v>86197.647090317332</v>
      </c>
      <c r="AU113" t="s">
        <v>170</v>
      </c>
      <c r="AV113" t="s">
        <v>170</v>
      </c>
      <c r="AW113" t="s">
        <v>171</v>
      </c>
      <c r="AX113">
        <v>90264</v>
      </c>
      <c r="AY113" t="s">
        <v>172</v>
      </c>
      <c r="AZ113">
        <v>94.088300000000004</v>
      </c>
      <c r="BA113" s="3">
        <v>994.00719423131568</v>
      </c>
      <c r="BB113" s="26">
        <v>86197.647090317332</v>
      </c>
      <c r="BC113" s="26">
        <v>7326.8000026769732</v>
      </c>
      <c r="BE113" t="s">
        <v>122</v>
      </c>
      <c r="BF113">
        <v>1</v>
      </c>
      <c r="BH113" t="s">
        <v>173</v>
      </c>
      <c r="BJ113" t="s">
        <v>276</v>
      </c>
      <c r="BO113" t="s">
        <v>431</v>
      </c>
      <c r="BP113" t="s">
        <v>126</v>
      </c>
      <c r="BQ113" t="s">
        <v>127</v>
      </c>
      <c r="CX113" t="s">
        <v>177</v>
      </c>
      <c r="CY113" s="29" t="s">
        <v>5358</v>
      </c>
      <c r="CZ113" s="29">
        <v>60002</v>
      </c>
      <c r="DA113" s="29" t="str">
        <f t="shared" si="11"/>
        <v>30001390</v>
      </c>
      <c r="DB113" s="29" t="str">
        <f t="shared" si="12"/>
        <v>W0004941</v>
      </c>
      <c r="DC113" s="29" t="s">
        <v>279</v>
      </c>
      <c r="DD113" s="30">
        <f>SUM(T113,V113:W113,Z113:AD113)</f>
        <v>53046.573562343852</v>
      </c>
      <c r="DE113" s="30">
        <f>SUM(AI113:AK113)</f>
        <v>5813.1491241962494</v>
      </c>
      <c r="DF113" s="31">
        <f>AF113</f>
        <v>5687.5</v>
      </c>
      <c r="DG113" s="32">
        <f>AQ113</f>
        <v>19161.290322580648</v>
      </c>
      <c r="DH113" s="30">
        <f>SUM(X113:Y113)</f>
        <v>2489.1340811965811</v>
      </c>
      <c r="DI113" s="30">
        <f>SUM(AP113,AR113)</f>
        <v>7326.8000026769732</v>
      </c>
      <c r="DJ113" s="26">
        <f>SUM(DD113:DI113)-AS113</f>
        <v>0</v>
      </c>
    </row>
    <row r="114" spans="2:114" x14ac:dyDescent="0.25">
      <c r="D114" t="s">
        <v>109</v>
      </c>
      <c r="F114" t="s">
        <v>603</v>
      </c>
      <c r="G114" t="s">
        <v>604</v>
      </c>
      <c r="H114" t="s">
        <v>605</v>
      </c>
      <c r="I114" s="1">
        <v>44025</v>
      </c>
      <c r="K114" t="s">
        <v>219</v>
      </c>
      <c r="L114">
        <v>13</v>
      </c>
      <c r="M114" t="s">
        <v>114</v>
      </c>
      <c r="N114" t="s">
        <v>115</v>
      </c>
      <c r="O114" t="s">
        <v>116</v>
      </c>
      <c r="P114" t="s">
        <v>117</v>
      </c>
      <c r="Q114" t="s">
        <v>118</v>
      </c>
      <c r="R114">
        <v>31</v>
      </c>
      <c r="S114" s="3">
        <v>455401</v>
      </c>
      <c r="T114" s="3">
        <v>80900.083333333328</v>
      </c>
      <c r="U114" s="22">
        <v>0</v>
      </c>
      <c r="V114" s="3">
        <v>0</v>
      </c>
      <c r="W114" s="23"/>
      <c r="X114" s="3">
        <v>1824.5232371794871</v>
      </c>
      <c r="Y114" s="3">
        <v>1054.1689814814815</v>
      </c>
      <c r="Z114" s="24">
        <v>189.75041666666669</v>
      </c>
      <c r="AA114">
        <v>75</v>
      </c>
      <c r="AC114" s="3">
        <v>0</v>
      </c>
      <c r="AD114" s="3">
        <v>4167</v>
      </c>
      <c r="AE114" s="3">
        <v>88210.52596866095</v>
      </c>
      <c r="AF114" s="3">
        <v>5687.5</v>
      </c>
      <c r="AH114" s="3">
        <v>93898.02596866095</v>
      </c>
      <c r="AK114" s="3">
        <v>5785.5624142824954</v>
      </c>
      <c r="AL114" t="s">
        <v>363</v>
      </c>
      <c r="AM114" t="s">
        <v>364</v>
      </c>
      <c r="AN114" s="25">
        <v>8.5000000000000006E-2</v>
      </c>
      <c r="AO114" s="26">
        <v>99683.588382943446</v>
      </c>
      <c r="AP114" s="27">
        <v>8473.1050125501934</v>
      </c>
      <c r="AQ114" s="3">
        <v>29700</v>
      </c>
      <c r="AR114" s="26">
        <v>2524.5</v>
      </c>
      <c r="AS114" s="26">
        <v>140381.19339549364</v>
      </c>
      <c r="AT114" s="26">
        <v>129383.58838294345</v>
      </c>
      <c r="AU114" t="s">
        <v>170</v>
      </c>
      <c r="AV114" t="s">
        <v>170</v>
      </c>
      <c r="AW114" t="s">
        <v>171</v>
      </c>
      <c r="AX114">
        <v>90373</v>
      </c>
      <c r="AY114" t="s">
        <v>172</v>
      </c>
      <c r="AZ114">
        <v>94.088300000000004</v>
      </c>
      <c r="BA114" s="3">
        <v>1492.0154088818017</v>
      </c>
      <c r="BB114" s="26">
        <v>129383.58838294345</v>
      </c>
      <c r="BC114" s="26">
        <v>10997.605012550193</v>
      </c>
      <c r="BE114" t="s">
        <v>122</v>
      </c>
      <c r="BF114">
        <v>1</v>
      </c>
      <c r="BH114" t="s">
        <v>173</v>
      </c>
      <c r="BJ114" t="s">
        <v>276</v>
      </c>
      <c r="BO114" t="s">
        <v>482</v>
      </c>
      <c r="BP114" t="s">
        <v>126</v>
      </c>
      <c r="BQ114" t="s">
        <v>127</v>
      </c>
      <c r="CX114" t="s">
        <v>177</v>
      </c>
      <c r="CY114" s="29" t="s">
        <v>5358</v>
      </c>
      <c r="CZ114" s="29">
        <v>60002</v>
      </c>
      <c r="DA114" s="29" t="str">
        <f t="shared" si="11"/>
        <v>30001390</v>
      </c>
      <c r="DB114" s="29" t="str">
        <f t="shared" si="12"/>
        <v>W0004136</v>
      </c>
      <c r="DC114" s="29" t="s">
        <v>279</v>
      </c>
      <c r="DD114" s="30">
        <f>SUM(T114,V114:W114,Z114:AD114)</f>
        <v>85331.833749999991</v>
      </c>
      <c r="DE114" s="30">
        <f>SUM(AI114:AK114)</f>
        <v>5785.5624142824954</v>
      </c>
      <c r="DF114" s="31">
        <f>AF114</f>
        <v>5687.5</v>
      </c>
      <c r="DG114" s="32">
        <f>AQ114</f>
        <v>29700</v>
      </c>
      <c r="DH114" s="30">
        <f>SUM(X114:Y114)</f>
        <v>2878.6922186609686</v>
      </c>
      <c r="DI114" s="30">
        <f>SUM(AP114,AR114)</f>
        <v>10997.605012550193</v>
      </c>
      <c r="DJ114" s="26">
        <f>SUM(DD114:DI114)-AS114</f>
        <v>0</v>
      </c>
    </row>
    <row r="115" spans="2:114" x14ac:dyDescent="0.25">
      <c r="D115" t="s">
        <v>109</v>
      </c>
      <c r="F115" t="s">
        <v>606</v>
      </c>
      <c r="G115" t="s">
        <v>607</v>
      </c>
      <c r="H115" t="s">
        <v>608</v>
      </c>
      <c r="I115" s="1">
        <v>44032</v>
      </c>
      <c r="K115" t="s">
        <v>113</v>
      </c>
      <c r="L115">
        <v>15</v>
      </c>
      <c r="M115" t="s">
        <v>114</v>
      </c>
      <c r="N115" t="s">
        <v>115</v>
      </c>
      <c r="O115" t="s">
        <v>116</v>
      </c>
      <c r="P115" t="s">
        <v>117</v>
      </c>
      <c r="Q115" t="s">
        <v>118</v>
      </c>
      <c r="R115">
        <v>31</v>
      </c>
      <c r="S115" s="3">
        <v>850828</v>
      </c>
      <c r="T115" s="3">
        <v>146804.58333333334</v>
      </c>
      <c r="U115" s="22">
        <v>0</v>
      </c>
      <c r="V115" s="3">
        <v>0</v>
      </c>
      <c r="W115" s="23"/>
      <c r="X115" s="3">
        <v>3408.7660256410254</v>
      </c>
      <c r="Y115" s="3">
        <v>1969.5092592592591</v>
      </c>
      <c r="Z115" s="24">
        <v>354.51166666666666</v>
      </c>
      <c r="AA115">
        <v>75</v>
      </c>
      <c r="AC115" s="3">
        <v>5122.3404802504956</v>
      </c>
      <c r="AD115" s="3">
        <v>4167</v>
      </c>
      <c r="AE115" s="3">
        <v>161901.71076515078</v>
      </c>
      <c r="AF115" s="3">
        <v>5687.5</v>
      </c>
      <c r="AH115" s="3">
        <v>167589.21076515078</v>
      </c>
      <c r="AK115" s="3">
        <v>5813.1491241962494</v>
      </c>
      <c r="AL115" t="s">
        <v>320</v>
      </c>
      <c r="AM115" t="s">
        <v>321</v>
      </c>
      <c r="AN115" s="25">
        <v>8.5000000000000006E-2</v>
      </c>
      <c r="AO115" s="26">
        <v>173402.35988934702</v>
      </c>
      <c r="AP115" s="27">
        <v>14739.200590594497</v>
      </c>
      <c r="AQ115" s="3">
        <v>29700</v>
      </c>
      <c r="AR115" s="26">
        <v>2524.5</v>
      </c>
      <c r="AS115" s="26">
        <v>220366.06047994152</v>
      </c>
      <c r="AT115" s="26">
        <v>203102.35988934702</v>
      </c>
      <c r="AU115" t="s">
        <v>170</v>
      </c>
      <c r="AV115" t="s">
        <v>170</v>
      </c>
      <c r="AW115" t="s">
        <v>171</v>
      </c>
      <c r="AX115">
        <v>90264</v>
      </c>
      <c r="AY115" t="s">
        <v>172</v>
      </c>
      <c r="AZ115">
        <v>94.088300000000004</v>
      </c>
      <c r="BA115" s="3">
        <v>2342.1196947967123</v>
      </c>
      <c r="BB115" s="26">
        <v>203102.35988934702</v>
      </c>
      <c r="BC115" s="26">
        <v>17263.700590594497</v>
      </c>
      <c r="BE115" t="s">
        <v>122</v>
      </c>
      <c r="BF115">
        <v>1</v>
      </c>
      <c r="BH115" t="s">
        <v>173</v>
      </c>
      <c r="BJ115" t="s">
        <v>276</v>
      </c>
      <c r="BO115" t="s">
        <v>431</v>
      </c>
      <c r="BP115" t="s">
        <v>126</v>
      </c>
      <c r="BQ115" t="s">
        <v>127</v>
      </c>
      <c r="CX115" t="s">
        <v>177</v>
      </c>
      <c r="CY115" s="29" t="s">
        <v>5358</v>
      </c>
      <c r="CZ115" s="29">
        <v>60002</v>
      </c>
      <c r="DA115" s="29" t="str">
        <f t="shared" si="11"/>
        <v>30001390</v>
      </c>
      <c r="DB115" s="29" t="str">
        <f t="shared" si="12"/>
        <v>W0005134</v>
      </c>
      <c r="DC115" s="29" t="s">
        <v>279</v>
      </c>
      <c r="DD115" s="30">
        <f>SUM(T115,V115:W115,Z115:AD115)</f>
        <v>156523.43548025051</v>
      </c>
      <c r="DE115" s="30">
        <f>SUM(AI115:AK115)</f>
        <v>5813.1491241962494</v>
      </c>
      <c r="DF115" s="31">
        <f>AF115</f>
        <v>5687.5</v>
      </c>
      <c r="DG115" s="32">
        <f>AQ115</f>
        <v>29700</v>
      </c>
      <c r="DH115" s="30">
        <f>SUM(X115:Y115)</f>
        <v>5378.2752849002845</v>
      </c>
      <c r="DI115" s="30">
        <f>SUM(AP115,AR115)</f>
        <v>17263.700590594497</v>
      </c>
      <c r="DJ115" s="26">
        <f>SUM(DD115:DI115)-AS115</f>
        <v>0</v>
      </c>
    </row>
    <row r="116" spans="2:114" x14ac:dyDescent="0.25">
      <c r="D116" t="s">
        <v>109</v>
      </c>
      <c r="F116" t="s">
        <v>609</v>
      </c>
      <c r="G116" t="s">
        <v>610</v>
      </c>
      <c r="H116" t="s">
        <v>611</v>
      </c>
      <c r="I116" s="1">
        <v>44032</v>
      </c>
      <c r="K116" t="s">
        <v>219</v>
      </c>
      <c r="L116">
        <v>13</v>
      </c>
      <c r="M116" t="s">
        <v>114</v>
      </c>
      <c r="N116" t="s">
        <v>115</v>
      </c>
      <c r="O116" t="s">
        <v>116</v>
      </c>
      <c r="P116" t="s">
        <v>117</v>
      </c>
      <c r="Q116" t="s">
        <v>118</v>
      </c>
      <c r="R116">
        <v>31</v>
      </c>
      <c r="S116" s="3">
        <v>660992</v>
      </c>
      <c r="T116" s="3">
        <v>115165.33333333333</v>
      </c>
      <c r="U116" s="22">
        <v>0</v>
      </c>
      <c r="V116" s="3">
        <v>0</v>
      </c>
      <c r="W116" s="23"/>
      <c r="X116" s="3">
        <v>2648.2051282051279</v>
      </c>
      <c r="Y116" s="3">
        <v>1530.0740740740739</v>
      </c>
      <c r="Z116" s="24">
        <v>275.41333333333336</v>
      </c>
      <c r="AA116">
        <v>75</v>
      </c>
      <c r="AC116" s="3">
        <v>0</v>
      </c>
      <c r="AD116" s="3">
        <v>4167</v>
      </c>
      <c r="AE116" s="3">
        <v>123861.02586894586</v>
      </c>
      <c r="AF116" s="3">
        <v>5687.5</v>
      </c>
      <c r="AH116" s="3">
        <v>129548.52586894586</v>
      </c>
      <c r="AK116" s="3">
        <v>5785.5624142824954</v>
      </c>
      <c r="AL116" t="s">
        <v>363</v>
      </c>
      <c r="AM116" t="s">
        <v>364</v>
      </c>
      <c r="AN116" s="25">
        <v>8.5000000000000006E-2</v>
      </c>
      <c r="AO116" s="26">
        <v>135334.08828322834</v>
      </c>
      <c r="AP116" s="27">
        <v>11503.39750407441</v>
      </c>
      <c r="AQ116" s="3">
        <v>29700</v>
      </c>
      <c r="AR116" s="26">
        <v>2524.5</v>
      </c>
      <c r="AS116" s="26">
        <v>179061.98578730275</v>
      </c>
      <c r="AT116" s="26">
        <v>165034.08828322834</v>
      </c>
      <c r="AU116" t="s">
        <v>170</v>
      </c>
      <c r="AV116" t="s">
        <v>170</v>
      </c>
      <c r="AW116" t="s">
        <v>171</v>
      </c>
      <c r="AX116">
        <v>90023</v>
      </c>
      <c r="AY116" t="s">
        <v>172</v>
      </c>
      <c r="AZ116">
        <v>94.088300000000004</v>
      </c>
      <c r="BA116" s="3">
        <v>1903.1270177833242</v>
      </c>
      <c r="BB116" s="26">
        <v>165034.08828322834</v>
      </c>
      <c r="BC116" s="26">
        <v>14027.897504074412</v>
      </c>
      <c r="BE116" t="s">
        <v>122</v>
      </c>
      <c r="BF116">
        <v>1</v>
      </c>
      <c r="BH116" t="s">
        <v>173</v>
      </c>
      <c r="BJ116" t="s">
        <v>542</v>
      </c>
      <c r="BO116" t="s">
        <v>543</v>
      </c>
      <c r="BP116" t="s">
        <v>126</v>
      </c>
      <c r="BQ116" t="s">
        <v>127</v>
      </c>
      <c r="CX116" t="s">
        <v>177</v>
      </c>
      <c r="CY116" s="29" t="s">
        <v>5358</v>
      </c>
      <c r="CZ116" s="29">
        <v>60002</v>
      </c>
      <c r="DA116" s="29" t="str">
        <f t="shared" si="11"/>
        <v>30001390</v>
      </c>
      <c r="DB116" s="29" t="str">
        <f t="shared" si="12"/>
        <v>W0004138</v>
      </c>
      <c r="DC116" s="29" t="s">
        <v>279</v>
      </c>
      <c r="DD116" s="30">
        <f>SUM(T116,V116:W116,Z116:AD116)</f>
        <v>119682.74666666666</v>
      </c>
      <c r="DE116" s="30">
        <f>SUM(AI116:AK116)</f>
        <v>5785.5624142824954</v>
      </c>
      <c r="DF116" s="31">
        <f>AF116</f>
        <v>5687.5</v>
      </c>
      <c r="DG116" s="32">
        <f>AQ116</f>
        <v>29700</v>
      </c>
      <c r="DH116" s="30">
        <f>SUM(X116:Y116)</f>
        <v>4178.2792022792019</v>
      </c>
      <c r="DI116" s="30">
        <f>SUM(AP116,AR116)</f>
        <v>14027.89750407441</v>
      </c>
      <c r="DJ116" s="26">
        <f>SUM(DD116:DI116)-AS116</f>
        <v>0</v>
      </c>
    </row>
    <row r="117" spans="2:114" x14ac:dyDescent="0.25">
      <c r="D117" t="s">
        <v>109</v>
      </c>
      <c r="F117" t="s">
        <v>612</v>
      </c>
      <c r="G117" t="s">
        <v>613</v>
      </c>
      <c r="H117" t="s">
        <v>614</v>
      </c>
      <c r="I117" s="1">
        <v>44039</v>
      </c>
      <c r="K117" t="s">
        <v>113</v>
      </c>
      <c r="L117">
        <v>15</v>
      </c>
      <c r="M117" t="s">
        <v>114</v>
      </c>
      <c r="N117" t="s">
        <v>115</v>
      </c>
      <c r="O117" t="s">
        <v>116</v>
      </c>
      <c r="P117" t="s">
        <v>117</v>
      </c>
      <c r="Q117" t="s">
        <v>118</v>
      </c>
      <c r="R117">
        <v>31</v>
      </c>
      <c r="S117" s="3">
        <v>673749</v>
      </c>
      <c r="T117" s="3">
        <v>117291.41666666667</v>
      </c>
      <c r="U117" s="22">
        <v>0</v>
      </c>
      <c r="V117" s="3">
        <v>0</v>
      </c>
      <c r="W117" s="23"/>
      <c r="X117" s="3">
        <v>2699.3149038461538</v>
      </c>
      <c r="Y117" s="3">
        <v>0</v>
      </c>
      <c r="Z117" s="24">
        <v>280.72874999999999</v>
      </c>
      <c r="AA117">
        <v>75</v>
      </c>
      <c r="AC117" s="3">
        <v>0</v>
      </c>
      <c r="AD117" s="3">
        <v>4167</v>
      </c>
      <c r="AE117" s="3">
        <v>124513.46032051282</v>
      </c>
      <c r="AF117" s="3">
        <v>5687.5</v>
      </c>
      <c r="AH117" s="3">
        <v>130200.96032051282</v>
      </c>
      <c r="AK117" s="3">
        <v>3900.7409927950625</v>
      </c>
      <c r="AL117" t="s">
        <v>390</v>
      </c>
      <c r="AM117" t="s">
        <v>391</v>
      </c>
      <c r="AN117" s="25">
        <v>8.5000000000000006E-2</v>
      </c>
      <c r="AO117" s="26">
        <v>134101.70131330789</v>
      </c>
      <c r="AP117" s="27">
        <v>11398.644611631171</v>
      </c>
      <c r="AQ117" s="3">
        <v>29700</v>
      </c>
      <c r="AR117" s="26">
        <v>2524.5</v>
      </c>
      <c r="AS117" s="26">
        <v>177724.84592493906</v>
      </c>
      <c r="AT117" s="26">
        <v>163801.70131330789</v>
      </c>
      <c r="AU117" t="s">
        <v>170</v>
      </c>
      <c r="AV117" t="s">
        <v>170</v>
      </c>
      <c r="AW117" t="s">
        <v>171</v>
      </c>
      <c r="AX117">
        <v>90242</v>
      </c>
      <c r="AY117" t="s">
        <v>172</v>
      </c>
      <c r="AZ117">
        <v>94.088300000000004</v>
      </c>
      <c r="BA117" s="3">
        <v>1888.9154754091535</v>
      </c>
      <c r="BB117" s="26">
        <v>163801.70131330789</v>
      </c>
      <c r="BC117" s="26">
        <v>13923.144611631171</v>
      </c>
      <c r="BE117" t="s">
        <v>122</v>
      </c>
      <c r="BF117">
        <v>1</v>
      </c>
      <c r="BH117" t="s">
        <v>173</v>
      </c>
      <c r="BJ117" t="s">
        <v>414</v>
      </c>
      <c r="BO117" t="s">
        <v>415</v>
      </c>
      <c r="BP117" t="s">
        <v>126</v>
      </c>
      <c r="BQ117" t="s">
        <v>127</v>
      </c>
      <c r="CX117" t="s">
        <v>177</v>
      </c>
      <c r="CY117" s="29" t="s">
        <v>5358</v>
      </c>
      <c r="CZ117" s="29">
        <v>60002</v>
      </c>
      <c r="DA117" s="29" t="str">
        <f t="shared" si="11"/>
        <v>30001390</v>
      </c>
      <c r="DB117" s="29" t="str">
        <f t="shared" si="12"/>
        <v>W0005135</v>
      </c>
      <c r="DC117" s="29" t="s">
        <v>279</v>
      </c>
      <c r="DD117" s="30">
        <f>SUM(T117,V117:W117,Z117:AD117)</f>
        <v>121814.14541666667</v>
      </c>
      <c r="DE117" s="30">
        <f>SUM(AI117:AK117)</f>
        <v>3900.7409927950625</v>
      </c>
      <c r="DF117" s="31">
        <f>AF117</f>
        <v>5687.5</v>
      </c>
      <c r="DG117" s="32">
        <f>AQ117</f>
        <v>29700</v>
      </c>
      <c r="DH117" s="30">
        <f>SUM(X117:Y117)</f>
        <v>2699.3149038461538</v>
      </c>
      <c r="DI117" s="30">
        <f>SUM(AP117,AR117)</f>
        <v>13923.144611631171</v>
      </c>
      <c r="DJ117" s="26">
        <f>SUM(DD117:DI117)-AS117</f>
        <v>0</v>
      </c>
    </row>
    <row r="118" spans="2:114" x14ac:dyDescent="0.25">
      <c r="D118" t="s">
        <v>109</v>
      </c>
      <c r="F118" t="s">
        <v>615</v>
      </c>
      <c r="G118" t="s">
        <v>616</v>
      </c>
      <c r="H118" t="s">
        <v>617</v>
      </c>
      <c r="I118" s="1">
        <v>44046</v>
      </c>
      <c r="K118" t="s">
        <v>219</v>
      </c>
      <c r="L118">
        <v>13</v>
      </c>
      <c r="M118" t="s">
        <v>114</v>
      </c>
      <c r="N118" t="s">
        <v>115</v>
      </c>
      <c r="O118" t="s">
        <v>116</v>
      </c>
      <c r="P118" t="s">
        <v>117</v>
      </c>
      <c r="Q118" t="s">
        <v>118</v>
      </c>
      <c r="R118">
        <v>31</v>
      </c>
      <c r="S118" s="3">
        <v>423501</v>
      </c>
      <c r="T118" s="3">
        <v>75583.5</v>
      </c>
      <c r="U118" s="22">
        <v>0</v>
      </c>
      <c r="V118" s="3">
        <v>0</v>
      </c>
      <c r="W118" s="23"/>
      <c r="X118" s="3">
        <v>1696.71875</v>
      </c>
      <c r="Y118" s="3">
        <v>980.32638888888891</v>
      </c>
      <c r="Z118" s="24">
        <v>176.45875000000001</v>
      </c>
      <c r="AA118">
        <v>75</v>
      </c>
      <c r="AC118" s="3">
        <v>3615.3479109607997</v>
      </c>
      <c r="AD118" s="3">
        <v>4167</v>
      </c>
      <c r="AE118" s="3">
        <v>86294.351799849697</v>
      </c>
      <c r="AF118" s="3">
        <v>5687.5</v>
      </c>
      <c r="AH118" s="3">
        <v>91981.851799849697</v>
      </c>
      <c r="AK118" s="3">
        <v>5813.1491241962494</v>
      </c>
      <c r="AL118" t="s">
        <v>320</v>
      </c>
      <c r="AM118" t="s">
        <v>321</v>
      </c>
      <c r="AN118" s="25">
        <v>8.5000000000000006E-2</v>
      </c>
      <c r="AO118" s="26">
        <v>97795.000924045948</v>
      </c>
      <c r="AP118" s="27">
        <v>8312.5750785439068</v>
      </c>
      <c r="AQ118" s="3">
        <v>29700</v>
      </c>
      <c r="AR118" s="26">
        <v>2524.5</v>
      </c>
      <c r="AS118" s="26">
        <v>138332.07600258983</v>
      </c>
      <c r="AT118" s="26">
        <v>127495.00092404595</v>
      </c>
      <c r="AU118" t="s">
        <v>170</v>
      </c>
      <c r="AV118" t="s">
        <v>170</v>
      </c>
      <c r="AW118" t="s">
        <v>171</v>
      </c>
      <c r="AX118">
        <v>90390</v>
      </c>
      <c r="AY118" t="s">
        <v>172</v>
      </c>
      <c r="AZ118">
        <v>94.088300000000004</v>
      </c>
      <c r="BA118" s="3">
        <v>1470.2367457227926</v>
      </c>
      <c r="BB118" s="26">
        <v>127495.00092404595</v>
      </c>
      <c r="BC118" s="26">
        <v>10837.075078543887</v>
      </c>
      <c r="BE118" t="s">
        <v>122</v>
      </c>
      <c r="BF118">
        <v>1</v>
      </c>
      <c r="BH118" t="s">
        <v>173</v>
      </c>
      <c r="BJ118" t="s">
        <v>276</v>
      </c>
      <c r="BO118" t="s">
        <v>431</v>
      </c>
      <c r="BP118" t="s">
        <v>126</v>
      </c>
      <c r="BQ118" t="s">
        <v>127</v>
      </c>
      <c r="CX118" t="s">
        <v>177</v>
      </c>
      <c r="CY118" s="29" t="s">
        <v>5358</v>
      </c>
      <c r="CZ118" s="29">
        <v>60002</v>
      </c>
      <c r="DA118" s="29" t="str">
        <f t="shared" si="11"/>
        <v>30001390</v>
      </c>
      <c r="DB118" s="29" t="str">
        <f t="shared" si="12"/>
        <v>W0004139</v>
      </c>
      <c r="DC118" s="29" t="s">
        <v>279</v>
      </c>
      <c r="DD118" s="30">
        <f>SUM(T118,V118:W118,Z118:AD118)</f>
        <v>83617.306660960807</v>
      </c>
      <c r="DE118" s="30">
        <f>SUM(AI118:AK118)</f>
        <v>5813.1491241962494</v>
      </c>
      <c r="DF118" s="31">
        <f>AF118</f>
        <v>5687.5</v>
      </c>
      <c r="DG118" s="32">
        <f>AQ118</f>
        <v>29700</v>
      </c>
      <c r="DH118" s="30">
        <f>SUM(X118:Y118)</f>
        <v>2677.0451388888887</v>
      </c>
      <c r="DI118" s="30">
        <f>SUM(AP118,AR118)</f>
        <v>10837.075078543907</v>
      </c>
      <c r="DJ118" s="26">
        <f>SUM(DD118:DI118)-AS118</f>
        <v>0</v>
      </c>
    </row>
    <row r="119" spans="2:114" x14ac:dyDescent="0.25">
      <c r="D119" t="s">
        <v>109</v>
      </c>
      <c r="F119" t="s">
        <v>618</v>
      </c>
      <c r="G119" t="s">
        <v>619</v>
      </c>
      <c r="H119" t="s">
        <v>620</v>
      </c>
      <c r="I119" s="1">
        <v>44046</v>
      </c>
      <c r="K119" t="s">
        <v>219</v>
      </c>
      <c r="L119">
        <v>13</v>
      </c>
      <c r="M119" t="s">
        <v>114</v>
      </c>
      <c r="N119" t="s">
        <v>115</v>
      </c>
      <c r="O119" t="s">
        <v>116</v>
      </c>
      <c r="P119" t="s">
        <v>117</v>
      </c>
      <c r="Q119" t="s">
        <v>118</v>
      </c>
      <c r="R119">
        <v>31</v>
      </c>
      <c r="S119" s="3">
        <v>507600</v>
      </c>
      <c r="T119" s="3">
        <v>89600</v>
      </c>
      <c r="U119" s="22">
        <v>0</v>
      </c>
      <c r="V119" s="3">
        <v>0</v>
      </c>
      <c r="W119" s="23"/>
      <c r="X119" s="3">
        <v>2033.6538461538464</v>
      </c>
      <c r="Y119" s="3">
        <v>969.375</v>
      </c>
      <c r="Z119" s="24">
        <v>211.5</v>
      </c>
      <c r="AA119">
        <v>75</v>
      </c>
      <c r="AC119" s="3">
        <v>0</v>
      </c>
      <c r="AD119" s="3">
        <v>4167</v>
      </c>
      <c r="AE119" s="3">
        <v>97056.528846153844</v>
      </c>
      <c r="AF119" s="3">
        <v>5687.5</v>
      </c>
      <c r="AH119" s="3">
        <v>102744.02884615384</v>
      </c>
      <c r="AK119" s="3">
        <v>5813.1491241962494</v>
      </c>
      <c r="AL119" t="s">
        <v>320</v>
      </c>
      <c r="AM119" t="s">
        <v>321</v>
      </c>
      <c r="AN119" s="25">
        <v>8.5000000000000006E-2</v>
      </c>
      <c r="AO119" s="26">
        <v>108557.17797035009</v>
      </c>
      <c r="AP119" s="27">
        <v>9227.3601274797584</v>
      </c>
      <c r="AQ119" s="3">
        <v>29700</v>
      </c>
      <c r="AR119" s="26">
        <v>2524.5</v>
      </c>
      <c r="AS119" s="26">
        <v>150009.03809782985</v>
      </c>
      <c r="AT119" s="26">
        <v>138257.17797035008</v>
      </c>
      <c r="AU119" t="s">
        <v>170</v>
      </c>
      <c r="AV119" t="s">
        <v>170</v>
      </c>
      <c r="AW119" t="s">
        <v>171</v>
      </c>
      <c r="AX119">
        <v>90390</v>
      </c>
      <c r="AY119" t="s">
        <v>172</v>
      </c>
      <c r="AZ119">
        <v>94.088300000000004</v>
      </c>
      <c r="BA119" s="3">
        <v>1594.3431659178648</v>
      </c>
      <c r="BB119" s="26">
        <v>138257.17797035008</v>
      </c>
      <c r="BC119" s="26">
        <v>11751.860127479769</v>
      </c>
      <c r="BE119" t="s">
        <v>122</v>
      </c>
      <c r="BF119">
        <v>1</v>
      </c>
      <c r="BH119" t="s">
        <v>173</v>
      </c>
      <c r="BJ119" t="s">
        <v>276</v>
      </c>
      <c r="BO119" t="s">
        <v>431</v>
      </c>
      <c r="BP119" t="s">
        <v>126</v>
      </c>
      <c r="BQ119" t="s">
        <v>127</v>
      </c>
      <c r="CX119" t="s">
        <v>177</v>
      </c>
      <c r="CY119" s="29" t="s">
        <v>5358</v>
      </c>
      <c r="CZ119" s="29">
        <v>60002</v>
      </c>
      <c r="DA119" s="29" t="str">
        <f t="shared" si="11"/>
        <v>30001390</v>
      </c>
      <c r="DB119" s="29" t="str">
        <f t="shared" si="12"/>
        <v>W0004140</v>
      </c>
      <c r="DC119" s="29" t="s">
        <v>279</v>
      </c>
      <c r="DD119" s="30">
        <f>SUM(T119,V119:W119,Z119:AD119)</f>
        <v>94053.5</v>
      </c>
      <c r="DE119" s="30">
        <f>SUM(AI119:AK119)</f>
        <v>5813.1491241962494</v>
      </c>
      <c r="DF119" s="31">
        <f>AF119</f>
        <v>5687.5</v>
      </c>
      <c r="DG119" s="32">
        <f>AQ119</f>
        <v>29700</v>
      </c>
      <c r="DH119" s="30">
        <f>SUM(X119:Y119)</f>
        <v>3003.0288461538466</v>
      </c>
      <c r="DI119" s="30">
        <f>SUM(AP119,AR119)</f>
        <v>11751.860127479758</v>
      </c>
      <c r="DJ119" s="26">
        <f>SUM(DD119:DI119)-AS119</f>
        <v>0</v>
      </c>
    </row>
    <row r="120" spans="2:114" x14ac:dyDescent="0.25">
      <c r="D120" t="s">
        <v>109</v>
      </c>
      <c r="F120" t="s">
        <v>621</v>
      </c>
      <c r="G120" t="s">
        <v>622</v>
      </c>
      <c r="H120" t="s">
        <v>623</v>
      </c>
      <c r="I120" s="1">
        <v>44053</v>
      </c>
      <c r="K120" t="s">
        <v>156</v>
      </c>
      <c r="L120">
        <v>16</v>
      </c>
      <c r="M120" t="s">
        <v>550</v>
      </c>
      <c r="N120" t="s">
        <v>551</v>
      </c>
      <c r="O120" t="s">
        <v>116</v>
      </c>
      <c r="P120" t="s">
        <v>117</v>
      </c>
      <c r="Q120" t="s">
        <v>118</v>
      </c>
      <c r="R120">
        <v>31</v>
      </c>
      <c r="S120" s="3">
        <v>1302528</v>
      </c>
      <c r="T120" s="3">
        <v>217088</v>
      </c>
      <c r="U120" s="22">
        <v>0</v>
      </c>
      <c r="V120" s="3">
        <v>0</v>
      </c>
      <c r="W120" s="23"/>
      <c r="X120" s="3">
        <v>5218.4615384615381</v>
      </c>
      <c r="Y120" s="3">
        <v>1658.3111111111109</v>
      </c>
      <c r="Z120" s="24">
        <v>542.72</v>
      </c>
      <c r="AA120">
        <v>75</v>
      </c>
      <c r="AC120" s="3">
        <v>11119.576714527777</v>
      </c>
      <c r="AD120" s="3">
        <v>4167</v>
      </c>
      <c r="AE120" s="3">
        <v>239869.0693641004</v>
      </c>
      <c r="AF120" s="3">
        <v>7046.666666666667</v>
      </c>
      <c r="AH120" s="3">
        <v>246915.73603076706</v>
      </c>
      <c r="AK120" s="3">
        <v>7372.3146980524034</v>
      </c>
      <c r="AL120" t="s">
        <v>552</v>
      </c>
      <c r="AM120" t="s">
        <v>553</v>
      </c>
      <c r="AN120" s="25">
        <v>0.1</v>
      </c>
      <c r="AO120" s="26">
        <v>254288.05072881945</v>
      </c>
      <c r="AP120" s="27">
        <v>25428.805072881947</v>
      </c>
      <c r="AQ120" s="3">
        <v>29700</v>
      </c>
      <c r="AR120" s="26">
        <v>2970</v>
      </c>
      <c r="AS120" s="26">
        <v>312386.85580170137</v>
      </c>
      <c r="AT120" s="26">
        <v>283988.05072881945</v>
      </c>
      <c r="AU120" t="s">
        <v>170</v>
      </c>
      <c r="AV120" t="s">
        <v>170</v>
      </c>
      <c r="AW120" t="s">
        <v>171</v>
      </c>
      <c r="AX120">
        <v>90324</v>
      </c>
      <c r="AY120" t="s">
        <v>172</v>
      </c>
      <c r="AZ120">
        <v>94.088300000000004</v>
      </c>
      <c r="BA120" s="3">
        <v>3320.1456057947839</v>
      </c>
      <c r="BB120" s="26">
        <v>283988.05072881945</v>
      </c>
      <c r="BC120" s="26">
        <v>28398.805072881922</v>
      </c>
      <c r="BE120" t="s">
        <v>122</v>
      </c>
      <c r="BF120">
        <v>1</v>
      </c>
      <c r="BH120" t="s">
        <v>173</v>
      </c>
      <c r="BJ120" t="s">
        <v>554</v>
      </c>
      <c r="BO120" t="s">
        <v>555</v>
      </c>
      <c r="BP120" t="s">
        <v>170</v>
      </c>
      <c r="BQ120" t="s">
        <v>296</v>
      </c>
      <c r="CX120" t="s">
        <v>177</v>
      </c>
      <c r="CY120" s="29" t="s">
        <v>5358</v>
      </c>
      <c r="CZ120" s="29">
        <v>60002</v>
      </c>
      <c r="DA120" s="29" t="str">
        <f t="shared" si="11"/>
        <v>30001390</v>
      </c>
      <c r="DB120" s="29" t="str">
        <f t="shared" si="12"/>
        <v>W0004942</v>
      </c>
      <c r="DC120" s="29" t="s">
        <v>556</v>
      </c>
      <c r="DD120" s="30">
        <f>SUM(T120,V120:W120,Z120:AD120)</f>
        <v>232992.29671452777</v>
      </c>
      <c r="DE120" s="30">
        <f>SUM(AI120:AK120)</f>
        <v>7372.3146980524034</v>
      </c>
      <c r="DF120" s="31">
        <f>AF120</f>
        <v>7046.666666666667</v>
      </c>
      <c r="DG120" s="32">
        <f>AQ120</f>
        <v>29700</v>
      </c>
      <c r="DH120" s="30">
        <f>SUM(X120:Y120)</f>
        <v>6876.7726495726492</v>
      </c>
      <c r="DI120" s="30">
        <f>SUM(AP120,AR120)</f>
        <v>28398.805072881947</v>
      </c>
      <c r="DJ120" s="26">
        <f>SUM(DD120:DI120)-AS120</f>
        <v>0</v>
      </c>
    </row>
    <row r="121" spans="2:114" x14ac:dyDescent="0.25">
      <c r="D121" t="s">
        <v>109</v>
      </c>
      <c r="F121" t="s">
        <v>624</v>
      </c>
      <c r="G121" t="s">
        <v>625</v>
      </c>
      <c r="H121" t="s">
        <v>626</v>
      </c>
      <c r="I121" s="1">
        <v>44060</v>
      </c>
      <c r="K121" t="s">
        <v>156</v>
      </c>
      <c r="L121">
        <v>16</v>
      </c>
      <c r="M121" t="s">
        <v>114</v>
      </c>
      <c r="N121" t="s">
        <v>115</v>
      </c>
      <c r="O121" t="s">
        <v>116</v>
      </c>
      <c r="P121" t="s">
        <v>117</v>
      </c>
      <c r="Q121" t="s">
        <v>118</v>
      </c>
      <c r="R121">
        <v>31</v>
      </c>
      <c r="S121" s="3">
        <v>801040</v>
      </c>
      <c r="T121" s="3">
        <v>138506.58333333334</v>
      </c>
      <c r="U121" s="22">
        <v>0</v>
      </c>
      <c r="V121" s="3">
        <v>0</v>
      </c>
      <c r="W121" s="23"/>
      <c r="X121" s="3">
        <v>3209.2948717948716</v>
      </c>
      <c r="Y121" s="3">
        <v>1854.2592592592591</v>
      </c>
      <c r="Z121" s="24">
        <v>333.76666666666665</v>
      </c>
      <c r="AA121">
        <v>75</v>
      </c>
      <c r="AC121" s="3">
        <v>0</v>
      </c>
      <c r="AD121" s="3">
        <v>4167</v>
      </c>
      <c r="AE121" s="3">
        <v>148145.90413105415</v>
      </c>
      <c r="AF121" s="3">
        <v>5687.5</v>
      </c>
      <c r="AH121" s="3">
        <v>153833.40413105415</v>
      </c>
      <c r="AK121" s="3">
        <v>17246.247781680318</v>
      </c>
      <c r="AL121" t="s">
        <v>473</v>
      </c>
      <c r="AM121" t="s">
        <v>474</v>
      </c>
      <c r="AN121" s="25">
        <v>8.5000000000000006E-2</v>
      </c>
      <c r="AO121" s="26">
        <v>171079.65191273447</v>
      </c>
      <c r="AP121" s="27">
        <v>14541.770412582431</v>
      </c>
      <c r="AQ121" s="3">
        <v>29700</v>
      </c>
      <c r="AR121" s="26">
        <v>2524.5</v>
      </c>
      <c r="AS121" s="26">
        <v>217845.9223253169</v>
      </c>
      <c r="AT121" s="26">
        <v>200779.65191273447</v>
      </c>
      <c r="AU121" t="s">
        <v>170</v>
      </c>
      <c r="AV121" t="s">
        <v>170</v>
      </c>
      <c r="AW121" t="s">
        <v>171</v>
      </c>
      <c r="AX121">
        <v>90135</v>
      </c>
      <c r="AY121" t="s">
        <v>172</v>
      </c>
      <c r="AZ121">
        <v>94.088300000000004</v>
      </c>
      <c r="BA121" s="3">
        <v>2315.3348750622222</v>
      </c>
      <c r="BB121" s="26">
        <v>200779.65191273447</v>
      </c>
      <c r="BC121" s="26">
        <v>17066.270412582438</v>
      </c>
      <c r="BE121" t="s">
        <v>122</v>
      </c>
      <c r="BF121">
        <v>1</v>
      </c>
      <c r="BH121" t="s">
        <v>173</v>
      </c>
      <c r="BJ121" t="s">
        <v>414</v>
      </c>
      <c r="BO121" t="s">
        <v>578</v>
      </c>
      <c r="BP121" t="s">
        <v>126</v>
      </c>
      <c r="BQ121" t="s">
        <v>127</v>
      </c>
      <c r="CX121" t="s">
        <v>177</v>
      </c>
      <c r="CY121" s="29" t="s">
        <v>5358</v>
      </c>
      <c r="CZ121" s="29">
        <v>60002</v>
      </c>
      <c r="DA121" s="29" t="str">
        <f t="shared" si="11"/>
        <v>30001390</v>
      </c>
      <c r="DB121" s="29" t="str">
        <f t="shared" si="12"/>
        <v>W0004141</v>
      </c>
      <c r="DC121" s="29" t="s">
        <v>279</v>
      </c>
      <c r="DD121" s="30">
        <f>SUM(T121,V121:W121,Z121:AD121)</f>
        <v>143082.35</v>
      </c>
      <c r="DE121" s="30">
        <f>SUM(AI121:AK121)</f>
        <v>17246.247781680318</v>
      </c>
      <c r="DF121" s="31">
        <f>AF121</f>
        <v>5687.5</v>
      </c>
      <c r="DG121" s="32">
        <f>AQ121</f>
        <v>29700</v>
      </c>
      <c r="DH121" s="30">
        <f>SUM(X121:Y121)</f>
        <v>5063.5541310541303</v>
      </c>
      <c r="DI121" s="30">
        <f>SUM(AP121,AR121)</f>
        <v>17066.270412582431</v>
      </c>
      <c r="DJ121" s="26">
        <f>SUM(DD121:DI121)-AS121</f>
        <v>0</v>
      </c>
    </row>
    <row r="122" spans="2:114" x14ac:dyDescent="0.25">
      <c r="B122">
        <f>+COUNTIF(G122:G3275,G122)</f>
        <v>2</v>
      </c>
      <c r="C122">
        <v>2</v>
      </c>
      <c r="D122" t="s">
        <v>109</v>
      </c>
      <c r="F122" t="s">
        <v>627</v>
      </c>
      <c r="G122" t="s">
        <v>628</v>
      </c>
      <c r="H122" t="s">
        <v>629</v>
      </c>
      <c r="I122" s="1">
        <v>44088</v>
      </c>
      <c r="K122" t="s">
        <v>131</v>
      </c>
      <c r="L122">
        <v>14</v>
      </c>
      <c r="M122" t="s">
        <v>114</v>
      </c>
      <c r="N122" t="s">
        <v>115</v>
      </c>
      <c r="O122" t="s">
        <v>116</v>
      </c>
      <c r="P122" t="s">
        <v>117</v>
      </c>
      <c r="Q122" t="s">
        <v>118</v>
      </c>
      <c r="R122">
        <v>31</v>
      </c>
      <c r="S122" s="3">
        <v>747156</v>
      </c>
      <c r="T122" s="3">
        <v>129526</v>
      </c>
      <c r="U122" s="22">
        <v>0</v>
      </c>
      <c r="V122" s="3">
        <v>0</v>
      </c>
      <c r="W122" s="23"/>
      <c r="X122" s="3">
        <v>2993.4134615384614</v>
      </c>
      <c r="Y122" s="3">
        <v>1729.5277777777778</v>
      </c>
      <c r="Z122" s="24">
        <v>311.315</v>
      </c>
      <c r="AA122">
        <v>75</v>
      </c>
      <c r="AC122" s="3">
        <v>3317.2276950102209</v>
      </c>
      <c r="AD122" s="3">
        <v>4167</v>
      </c>
      <c r="AE122" s="3">
        <v>142119.48393432648</v>
      </c>
      <c r="AF122" s="3">
        <v>5687.5</v>
      </c>
      <c r="AH122" s="3">
        <v>147806.98393432648</v>
      </c>
      <c r="AK122" s="3">
        <v>5785.5624142824954</v>
      </c>
      <c r="AL122" t="s">
        <v>363</v>
      </c>
      <c r="AM122" t="s">
        <v>364</v>
      </c>
      <c r="AN122" s="25">
        <v>8.5000000000000006E-2</v>
      </c>
      <c r="AO122" s="26">
        <v>153592.54634860897</v>
      </c>
      <c r="AP122" s="27">
        <v>13055.366439631764</v>
      </c>
      <c r="AQ122" s="3">
        <v>29700</v>
      </c>
      <c r="AR122" s="26">
        <v>2524.5</v>
      </c>
      <c r="AS122" s="26">
        <v>198872.41278824073</v>
      </c>
      <c r="AT122" s="26">
        <v>183292.54634860897</v>
      </c>
      <c r="AU122" t="s">
        <v>184</v>
      </c>
      <c r="AV122" t="s">
        <v>184</v>
      </c>
      <c r="AW122" t="s">
        <v>185</v>
      </c>
      <c r="AX122">
        <v>1233</v>
      </c>
      <c r="AY122" t="s">
        <v>187</v>
      </c>
      <c r="AZ122">
        <v>67.992199999999997</v>
      </c>
      <c r="BA122" s="3">
        <v>2924.9298123643703</v>
      </c>
      <c r="BB122" s="26">
        <v>183292.54634860897</v>
      </c>
      <c r="BC122" s="26">
        <v>15579.866439631762</v>
      </c>
      <c r="BE122" t="s">
        <v>122</v>
      </c>
      <c r="BF122">
        <v>1</v>
      </c>
      <c r="BH122" t="s">
        <v>188</v>
      </c>
      <c r="BJ122" t="s">
        <v>594</v>
      </c>
      <c r="BO122" t="s">
        <v>595</v>
      </c>
      <c r="BP122" t="s">
        <v>191</v>
      </c>
      <c r="BQ122" t="s">
        <v>127</v>
      </c>
      <c r="CX122" t="s">
        <v>177</v>
      </c>
      <c r="CY122" s="29" t="s">
        <v>5359</v>
      </c>
      <c r="CZ122" s="29">
        <v>60005</v>
      </c>
      <c r="DA122" s="29" t="str">
        <f t="shared" si="11"/>
        <v>30001401</v>
      </c>
      <c r="DB122" s="29" t="str">
        <f t="shared" si="12"/>
        <v>W0004143</v>
      </c>
      <c r="DC122" s="29" t="s">
        <v>279</v>
      </c>
      <c r="DD122" s="30">
        <f>SUM(T122,V122:W122,Z122:AD122)</f>
        <v>137396.54269501023</v>
      </c>
      <c r="DE122" s="30">
        <f>SUM(AI122:AK122)</f>
        <v>5785.5624142824954</v>
      </c>
      <c r="DF122" s="31">
        <f>AF122</f>
        <v>5687.5</v>
      </c>
      <c r="DG122" s="32">
        <f>AQ122</f>
        <v>29700</v>
      </c>
      <c r="DH122" s="30">
        <f>SUM(X122:Y122)</f>
        <v>4722.9412393162393</v>
      </c>
      <c r="DI122" s="30">
        <f>SUM(AP122,AR122)</f>
        <v>15579.866439631764</v>
      </c>
      <c r="DJ122" s="26">
        <f>SUM(DD122:DI122)-AS122</f>
        <v>0</v>
      </c>
    </row>
    <row r="123" spans="2:114" x14ac:dyDescent="0.25">
      <c r="D123" t="s">
        <v>109</v>
      </c>
      <c r="F123" t="s">
        <v>630</v>
      </c>
      <c r="G123" t="s">
        <v>631</v>
      </c>
      <c r="H123" t="s">
        <v>632</v>
      </c>
      <c r="I123" s="1">
        <v>44088</v>
      </c>
      <c r="K123" t="s">
        <v>113</v>
      </c>
      <c r="L123">
        <v>15</v>
      </c>
      <c r="M123" t="s">
        <v>292</v>
      </c>
      <c r="N123" t="s">
        <v>293</v>
      </c>
      <c r="O123" t="s">
        <v>116</v>
      </c>
      <c r="P123" t="s">
        <v>117</v>
      </c>
      <c r="Q123" t="s">
        <v>118</v>
      </c>
      <c r="R123">
        <v>31</v>
      </c>
      <c r="S123" s="3">
        <v>1063250</v>
      </c>
      <c r="T123" s="3">
        <v>177208.33333333334</v>
      </c>
      <c r="U123" s="22">
        <v>0.1</v>
      </c>
      <c r="V123" s="3">
        <v>17720.833333333336</v>
      </c>
      <c r="W123" s="23"/>
      <c r="X123" s="3">
        <v>4259.8157051282051</v>
      </c>
      <c r="Y123" s="3">
        <v>1476.7361111111111</v>
      </c>
      <c r="Z123" s="24">
        <v>443.02083333333337</v>
      </c>
      <c r="AA123">
        <v>75</v>
      </c>
      <c r="AC123" s="3">
        <v>9076.7873310038776</v>
      </c>
      <c r="AD123" s="3">
        <v>4167</v>
      </c>
      <c r="AE123" s="3">
        <v>214427.52664724324</v>
      </c>
      <c r="AF123" s="3">
        <v>23570.833333333332</v>
      </c>
      <c r="AH123" s="3">
        <v>237998.35998057658</v>
      </c>
      <c r="AK123" s="3">
        <v>0</v>
      </c>
      <c r="AL123" t="s">
        <v>119</v>
      </c>
      <c r="AN123" s="25">
        <v>8.5000000000000006E-2</v>
      </c>
      <c r="AO123" s="26">
        <v>237998.35998057658</v>
      </c>
      <c r="AP123" s="27">
        <v>20229.860598349012</v>
      </c>
      <c r="AQ123" s="3">
        <v>29700</v>
      </c>
      <c r="AR123" s="26">
        <v>2524.5</v>
      </c>
      <c r="AS123" s="26">
        <v>290452.72057892557</v>
      </c>
      <c r="AT123" s="26">
        <v>267698.35998057656</v>
      </c>
      <c r="AU123" t="s">
        <v>170</v>
      </c>
      <c r="AV123" t="s">
        <v>170</v>
      </c>
      <c r="AW123" t="s">
        <v>171</v>
      </c>
      <c r="AX123">
        <v>90217</v>
      </c>
      <c r="AY123" t="s">
        <v>172</v>
      </c>
      <c r="AZ123">
        <v>94.088300000000004</v>
      </c>
      <c r="BA123" s="3">
        <v>3087.0227284255911</v>
      </c>
      <c r="BB123" s="26">
        <v>267698.35998057656</v>
      </c>
      <c r="BC123" s="26">
        <v>22754.360598349012</v>
      </c>
      <c r="BE123" t="s">
        <v>122</v>
      </c>
      <c r="BF123">
        <v>1</v>
      </c>
      <c r="BH123" t="s">
        <v>173</v>
      </c>
      <c r="BJ123" t="s">
        <v>633</v>
      </c>
      <c r="BO123" t="s">
        <v>634</v>
      </c>
      <c r="BP123" t="s">
        <v>126</v>
      </c>
      <c r="BQ123" t="s">
        <v>635</v>
      </c>
      <c r="CX123" t="s">
        <v>177</v>
      </c>
      <c r="CY123" s="29" t="s">
        <v>5358</v>
      </c>
      <c r="CZ123" s="29">
        <v>60002</v>
      </c>
      <c r="DA123" s="29" t="str">
        <f t="shared" si="11"/>
        <v>30001390</v>
      </c>
      <c r="DB123" s="29" t="str">
        <f t="shared" si="12"/>
        <v>W0004145</v>
      </c>
      <c r="DC123" s="29" t="s">
        <v>297</v>
      </c>
      <c r="DD123" s="30">
        <f>SUM(T123,V123:W123,Z123:AD123)</f>
        <v>208690.9748310039</v>
      </c>
      <c r="DE123" s="30">
        <f>SUM(AI123:AK123)</f>
        <v>0</v>
      </c>
      <c r="DF123" s="31">
        <f>AF123</f>
        <v>23570.833333333332</v>
      </c>
      <c r="DG123" s="32">
        <f>AQ123</f>
        <v>29700</v>
      </c>
      <c r="DH123" s="30">
        <f>SUM(X123:Y123)</f>
        <v>5736.5518162393164</v>
      </c>
      <c r="DI123" s="30">
        <f>SUM(AP123,AR123)</f>
        <v>22754.360598349012</v>
      </c>
      <c r="DJ123" s="26">
        <f>SUM(DD123:DI123)-AS123</f>
        <v>0</v>
      </c>
    </row>
    <row r="124" spans="2:114" x14ac:dyDescent="0.25">
      <c r="D124" t="s">
        <v>109</v>
      </c>
      <c r="F124" t="s">
        <v>636</v>
      </c>
      <c r="G124" t="s">
        <v>637</v>
      </c>
      <c r="H124" t="s">
        <v>638</v>
      </c>
      <c r="I124" s="1">
        <v>44088</v>
      </c>
      <c r="K124" t="s">
        <v>224</v>
      </c>
      <c r="L124">
        <v>12</v>
      </c>
      <c r="M124" t="s">
        <v>114</v>
      </c>
      <c r="N124" t="s">
        <v>115</v>
      </c>
      <c r="O124" t="s">
        <v>116</v>
      </c>
      <c r="P124" t="s">
        <v>117</v>
      </c>
      <c r="Q124" t="s">
        <v>118</v>
      </c>
      <c r="R124">
        <v>31</v>
      </c>
      <c r="S124" s="3">
        <v>405521</v>
      </c>
      <c r="T124" s="3">
        <v>72586.833333333328</v>
      </c>
      <c r="U124" s="22">
        <v>0</v>
      </c>
      <c r="V124" s="3">
        <v>0</v>
      </c>
      <c r="W124" s="23"/>
      <c r="X124" s="3">
        <v>1624.6834935897434</v>
      </c>
      <c r="Y124" s="3">
        <v>938.70601851851848</v>
      </c>
      <c r="Z124" s="24">
        <v>168.96708333333333</v>
      </c>
      <c r="AA124">
        <v>75</v>
      </c>
      <c r="AC124" s="3">
        <v>0</v>
      </c>
      <c r="AD124" s="3">
        <v>4167</v>
      </c>
      <c r="AE124" s="3">
        <v>79561.18992877494</v>
      </c>
      <c r="AF124" s="3">
        <v>5687.5</v>
      </c>
      <c r="AH124" s="3">
        <v>85248.68992877494</v>
      </c>
      <c r="AK124" s="3">
        <v>5785.5624142824954</v>
      </c>
      <c r="AL124" t="s">
        <v>363</v>
      </c>
      <c r="AM124" t="s">
        <v>364</v>
      </c>
      <c r="AN124" s="25">
        <v>8.5000000000000006E-2</v>
      </c>
      <c r="AO124" s="26">
        <v>91034.252343057437</v>
      </c>
      <c r="AP124" s="27">
        <v>7737.911449159883</v>
      </c>
      <c r="AQ124" s="3">
        <v>29700</v>
      </c>
      <c r="AR124" s="26">
        <v>2524.5</v>
      </c>
      <c r="AS124" s="26">
        <v>130996.66379221732</v>
      </c>
      <c r="AT124" s="26">
        <v>120734.25234305744</v>
      </c>
      <c r="AU124" t="s">
        <v>170</v>
      </c>
      <c r="AV124" t="s">
        <v>170</v>
      </c>
      <c r="AW124" t="s">
        <v>171</v>
      </c>
      <c r="AX124">
        <v>90373</v>
      </c>
      <c r="AY124" t="s">
        <v>172</v>
      </c>
      <c r="AZ124">
        <v>94.088300000000004</v>
      </c>
      <c r="BA124" s="3">
        <v>1392.2736811295063</v>
      </c>
      <c r="BB124" s="26">
        <v>120734.25234305744</v>
      </c>
      <c r="BC124" s="26">
        <v>10262.411449159888</v>
      </c>
      <c r="BE124" t="s">
        <v>122</v>
      </c>
      <c r="BF124">
        <v>1</v>
      </c>
      <c r="BH124" t="s">
        <v>173</v>
      </c>
      <c r="BJ124" t="s">
        <v>276</v>
      </c>
      <c r="BO124" t="s">
        <v>639</v>
      </c>
      <c r="BP124" t="s">
        <v>126</v>
      </c>
      <c r="BQ124" t="s">
        <v>127</v>
      </c>
      <c r="CX124" t="s">
        <v>177</v>
      </c>
      <c r="CY124" s="29" t="s">
        <v>5358</v>
      </c>
      <c r="CZ124" s="29">
        <v>60002</v>
      </c>
      <c r="DA124" s="29" t="str">
        <f t="shared" si="11"/>
        <v>30001390</v>
      </c>
      <c r="DB124" s="29" t="str">
        <f t="shared" si="12"/>
        <v>W0004146</v>
      </c>
      <c r="DC124" s="29" t="s">
        <v>279</v>
      </c>
      <c r="DD124" s="30">
        <f>SUM(T124,V124:W124,Z124:AD124)</f>
        <v>76997.800416666665</v>
      </c>
      <c r="DE124" s="30">
        <f>SUM(AI124:AK124)</f>
        <v>5785.5624142824954</v>
      </c>
      <c r="DF124" s="31">
        <f>AF124</f>
        <v>5687.5</v>
      </c>
      <c r="DG124" s="32">
        <f>AQ124</f>
        <v>29700</v>
      </c>
      <c r="DH124" s="30">
        <f>SUM(X124:Y124)</f>
        <v>2563.3895121082619</v>
      </c>
      <c r="DI124" s="30">
        <f>SUM(AP124,AR124)</f>
        <v>10262.411449159883</v>
      </c>
      <c r="DJ124" s="26">
        <f>SUM(DD124:DI124)-AS124</f>
        <v>0</v>
      </c>
    </row>
    <row r="125" spans="2:114" x14ac:dyDescent="0.25">
      <c r="D125" t="s">
        <v>109</v>
      </c>
      <c r="F125" t="s">
        <v>640</v>
      </c>
      <c r="G125" t="s">
        <v>641</v>
      </c>
      <c r="H125" t="s">
        <v>642</v>
      </c>
      <c r="I125" s="1">
        <v>44088</v>
      </c>
      <c r="K125" t="s">
        <v>156</v>
      </c>
      <c r="L125">
        <v>16</v>
      </c>
      <c r="M125" t="s">
        <v>132</v>
      </c>
      <c r="N125" t="s">
        <v>133</v>
      </c>
      <c r="O125" t="s">
        <v>116</v>
      </c>
      <c r="P125" t="s">
        <v>117</v>
      </c>
      <c r="Q125" t="s">
        <v>118</v>
      </c>
      <c r="R125">
        <v>31</v>
      </c>
      <c r="S125" s="3">
        <v>1965559</v>
      </c>
      <c r="T125" s="3">
        <v>332593.16666666669</v>
      </c>
      <c r="U125" s="22">
        <v>0</v>
      </c>
      <c r="V125" s="3">
        <v>0</v>
      </c>
      <c r="W125" s="23"/>
      <c r="X125" s="3">
        <v>7874.8357371794882</v>
      </c>
      <c r="Y125" s="3">
        <v>1819.9620370370369</v>
      </c>
      <c r="Z125" s="24">
        <v>818.98291666666671</v>
      </c>
      <c r="AA125">
        <v>75</v>
      </c>
      <c r="AC125" s="3">
        <v>14972.601223772199</v>
      </c>
      <c r="AD125" s="3">
        <v>4167</v>
      </c>
      <c r="AE125" s="3">
        <v>362321.54858132207</v>
      </c>
      <c r="AF125" s="3">
        <v>12402.5</v>
      </c>
      <c r="AH125" s="3">
        <v>374724.04858132207</v>
      </c>
      <c r="AK125" s="3">
        <v>0</v>
      </c>
      <c r="AL125" t="s">
        <v>119</v>
      </c>
      <c r="AN125" s="25">
        <v>0.05</v>
      </c>
      <c r="AO125" s="26">
        <v>374724.04858132207</v>
      </c>
      <c r="AP125" s="27">
        <v>18736.202429066103</v>
      </c>
      <c r="AQ125" s="3">
        <v>29700</v>
      </c>
      <c r="AR125" s="26">
        <v>1485</v>
      </c>
      <c r="AS125" s="26">
        <v>424645.25101038819</v>
      </c>
      <c r="AT125" s="26">
        <v>404424.04858132207</v>
      </c>
      <c r="AU125" t="s">
        <v>170</v>
      </c>
      <c r="AV125" t="s">
        <v>170</v>
      </c>
      <c r="AW125" t="s">
        <v>171</v>
      </c>
      <c r="AX125">
        <v>90205</v>
      </c>
      <c r="AY125" t="s">
        <v>172</v>
      </c>
      <c r="AZ125">
        <v>94.088300000000004</v>
      </c>
      <c r="BA125" s="3">
        <v>4513.2630838307014</v>
      </c>
      <c r="BB125" s="26">
        <v>404424.04858132207</v>
      </c>
      <c r="BC125" s="26">
        <v>20221.202429066121</v>
      </c>
      <c r="BE125" t="s">
        <v>122</v>
      </c>
      <c r="BF125">
        <v>1</v>
      </c>
      <c r="BH125" t="s">
        <v>173</v>
      </c>
      <c r="BJ125" t="s">
        <v>643</v>
      </c>
      <c r="BO125" t="s">
        <v>499</v>
      </c>
      <c r="BP125" t="s">
        <v>176</v>
      </c>
      <c r="BQ125" t="s">
        <v>176</v>
      </c>
      <c r="CX125" t="s">
        <v>177</v>
      </c>
      <c r="CY125" s="29" t="s">
        <v>5358</v>
      </c>
      <c r="CZ125" s="29">
        <v>60002</v>
      </c>
      <c r="DA125" s="29" t="str">
        <f t="shared" si="11"/>
        <v>30001390</v>
      </c>
      <c r="DB125" s="29" t="str">
        <f t="shared" si="12"/>
        <v>W0004147</v>
      </c>
      <c r="DC125" s="29" t="s">
        <v>178</v>
      </c>
      <c r="DD125" s="30">
        <f>SUM(T125,V125:W125,Z125:AD125)</f>
        <v>352626.75080710556</v>
      </c>
      <c r="DE125" s="30">
        <f>SUM(AI125:AK125)</f>
        <v>0</v>
      </c>
      <c r="DF125" s="31">
        <f>AF125</f>
        <v>12402.5</v>
      </c>
      <c r="DG125" s="32">
        <f>AQ125</f>
        <v>29700</v>
      </c>
      <c r="DH125" s="30">
        <f>SUM(X125:Y125)</f>
        <v>9694.7977742165258</v>
      </c>
      <c r="DI125" s="30">
        <f>SUM(AP125,AR125)</f>
        <v>20221.202429066103</v>
      </c>
      <c r="DJ125" s="26">
        <f>SUM(DD125:DI125)-AS125</f>
        <v>0</v>
      </c>
    </row>
    <row r="126" spans="2:114" x14ac:dyDescent="0.25">
      <c r="D126" t="s">
        <v>109</v>
      </c>
      <c r="F126" t="s">
        <v>644</v>
      </c>
      <c r="G126" t="s">
        <v>645</v>
      </c>
      <c r="H126" t="s">
        <v>646</v>
      </c>
      <c r="I126" s="1">
        <v>44105</v>
      </c>
      <c r="K126" t="s">
        <v>113</v>
      </c>
      <c r="L126">
        <v>15</v>
      </c>
      <c r="M126" t="s">
        <v>114</v>
      </c>
      <c r="N126" t="s">
        <v>115</v>
      </c>
      <c r="O126" t="s">
        <v>116</v>
      </c>
      <c r="P126" t="s">
        <v>117</v>
      </c>
      <c r="Q126" t="s">
        <v>118</v>
      </c>
      <c r="R126">
        <v>31</v>
      </c>
      <c r="S126" s="3">
        <v>782349</v>
      </c>
      <c r="T126" s="3">
        <v>135391.5</v>
      </c>
      <c r="U126" s="22">
        <v>0</v>
      </c>
      <c r="V126" s="3">
        <v>0</v>
      </c>
      <c r="W126" s="23"/>
      <c r="X126" s="3">
        <v>3134.4110576923081</v>
      </c>
      <c r="Y126" s="3">
        <v>0</v>
      </c>
      <c r="Z126" s="24">
        <v>325.97874999999999</v>
      </c>
      <c r="AA126">
        <v>75</v>
      </c>
      <c r="AC126" s="3">
        <v>0</v>
      </c>
      <c r="AD126" s="3">
        <v>4167</v>
      </c>
      <c r="AE126" s="3">
        <v>143093.88980769232</v>
      </c>
      <c r="AF126" s="3">
        <v>5687.5</v>
      </c>
      <c r="AH126" s="3">
        <v>148781.38980769232</v>
      </c>
      <c r="AK126" s="3">
        <v>5785.5624142824954</v>
      </c>
      <c r="AL126" t="s">
        <v>363</v>
      </c>
      <c r="AM126" t="s">
        <v>364</v>
      </c>
      <c r="AN126" s="25">
        <v>8.5000000000000006E-2</v>
      </c>
      <c r="AO126" s="26">
        <v>154566.95222197482</v>
      </c>
      <c r="AP126" s="27">
        <v>13138.19093886786</v>
      </c>
      <c r="AQ126" s="3">
        <v>29700</v>
      </c>
      <c r="AR126" s="26">
        <v>2524.5</v>
      </c>
      <c r="AS126" s="26">
        <v>199929.64316084268</v>
      </c>
      <c r="AT126" s="26">
        <v>184266.95222197482</v>
      </c>
      <c r="AU126" t="s">
        <v>170</v>
      </c>
      <c r="AV126" t="s">
        <v>170</v>
      </c>
      <c r="AW126" t="s">
        <v>171</v>
      </c>
      <c r="AX126">
        <v>90366</v>
      </c>
      <c r="AY126" t="s">
        <v>172</v>
      </c>
      <c r="AZ126">
        <v>94.088300000000004</v>
      </c>
      <c r="BA126" s="3">
        <v>2124.9150336528842</v>
      </c>
      <c r="BB126" s="26">
        <v>184266.95222197482</v>
      </c>
      <c r="BC126" s="26">
        <v>15662.690938867861</v>
      </c>
      <c r="BE126" t="s">
        <v>122</v>
      </c>
      <c r="BF126">
        <v>1</v>
      </c>
      <c r="BH126" t="s">
        <v>173</v>
      </c>
      <c r="BJ126" t="s">
        <v>276</v>
      </c>
      <c r="BO126" t="s">
        <v>639</v>
      </c>
      <c r="BP126" t="s">
        <v>126</v>
      </c>
      <c r="BQ126" t="s">
        <v>127</v>
      </c>
      <c r="CX126" t="s">
        <v>177</v>
      </c>
      <c r="CY126" s="29" t="s">
        <v>5358</v>
      </c>
      <c r="CZ126" s="29">
        <v>60002</v>
      </c>
      <c r="DA126" s="29" t="str">
        <f t="shared" si="11"/>
        <v>30001390</v>
      </c>
      <c r="DB126" s="29" t="str">
        <f t="shared" si="12"/>
        <v>W0005301</v>
      </c>
      <c r="DC126" s="29" t="s">
        <v>279</v>
      </c>
      <c r="DD126" s="30">
        <f>SUM(T126,V126:W126,Z126:AD126)</f>
        <v>139959.47875000001</v>
      </c>
      <c r="DE126" s="30">
        <f>SUM(AI126:AK126)</f>
        <v>5785.5624142824954</v>
      </c>
      <c r="DF126" s="31">
        <f>AF126</f>
        <v>5687.5</v>
      </c>
      <c r="DG126" s="32">
        <f>AQ126</f>
        <v>29700</v>
      </c>
      <c r="DH126" s="30">
        <f>SUM(X126:Y126)</f>
        <v>3134.4110576923081</v>
      </c>
      <c r="DI126" s="30">
        <f>SUM(AP126,AR126)</f>
        <v>15662.69093886786</v>
      </c>
      <c r="DJ126" s="26">
        <f>SUM(DD126:DI126)-AS126</f>
        <v>0</v>
      </c>
    </row>
    <row r="127" spans="2:114" x14ac:dyDescent="0.25">
      <c r="B127">
        <f>+COUNTIF(G127:G3280,G127)</f>
        <v>2</v>
      </c>
      <c r="C127">
        <v>2</v>
      </c>
      <c r="D127" t="s">
        <v>109</v>
      </c>
      <c r="F127" t="s">
        <v>647</v>
      </c>
      <c r="G127" t="s">
        <v>648</v>
      </c>
      <c r="H127" t="s">
        <v>649</v>
      </c>
      <c r="I127" s="1">
        <v>44109</v>
      </c>
      <c r="K127" t="s">
        <v>131</v>
      </c>
      <c r="L127">
        <v>14</v>
      </c>
      <c r="M127" t="s">
        <v>114</v>
      </c>
      <c r="N127" t="s">
        <v>115</v>
      </c>
      <c r="O127" t="s">
        <v>116</v>
      </c>
      <c r="P127" t="s">
        <v>117</v>
      </c>
      <c r="Q127" t="s">
        <v>118</v>
      </c>
      <c r="R127">
        <v>31</v>
      </c>
      <c r="S127" s="3">
        <v>610468</v>
      </c>
      <c r="T127" s="3">
        <v>106744.66666666667</v>
      </c>
      <c r="U127" s="22">
        <v>0</v>
      </c>
      <c r="V127" s="3">
        <v>0</v>
      </c>
      <c r="W127" s="23"/>
      <c r="X127" s="3">
        <v>2445.7852564102564</v>
      </c>
      <c r="Y127" s="3">
        <v>529.92013888888891</v>
      </c>
      <c r="Z127" s="24">
        <v>254.36166666666668</v>
      </c>
      <c r="AA127">
        <v>75</v>
      </c>
      <c r="AC127" s="3">
        <v>0</v>
      </c>
      <c r="AD127" s="3">
        <v>4167</v>
      </c>
      <c r="AE127" s="3">
        <v>114216.73372863248</v>
      </c>
      <c r="AF127" s="3">
        <v>5687.5</v>
      </c>
      <c r="AH127" s="3">
        <v>119904.23372863248</v>
      </c>
      <c r="AK127" s="3">
        <v>7530.1189525032505</v>
      </c>
      <c r="AL127" t="s">
        <v>650</v>
      </c>
      <c r="AM127" t="s">
        <v>651</v>
      </c>
      <c r="AN127" s="25">
        <v>8.5000000000000006E-2</v>
      </c>
      <c r="AO127" s="26">
        <v>127434.35268113573</v>
      </c>
      <c r="AP127" s="27">
        <v>10831.919977896538</v>
      </c>
      <c r="AQ127" s="3">
        <v>29700</v>
      </c>
      <c r="AR127" s="26">
        <v>2524.5</v>
      </c>
      <c r="AS127" s="26">
        <v>170490.77265903226</v>
      </c>
      <c r="AT127" s="26">
        <v>157134.35268113573</v>
      </c>
      <c r="AU127" t="s">
        <v>184</v>
      </c>
      <c r="AV127" t="s">
        <v>184</v>
      </c>
      <c r="AW127" t="s">
        <v>185</v>
      </c>
      <c r="AX127">
        <v>1205</v>
      </c>
      <c r="AY127" t="s">
        <v>187</v>
      </c>
      <c r="AZ127">
        <v>67.992199999999997</v>
      </c>
      <c r="BA127" s="3">
        <v>2507.5048705444487</v>
      </c>
      <c r="BB127" s="26">
        <v>157134.35268113573</v>
      </c>
      <c r="BC127" s="26">
        <v>13356.419977896527</v>
      </c>
      <c r="BE127" t="s">
        <v>122</v>
      </c>
      <c r="BF127">
        <v>1</v>
      </c>
      <c r="BH127" t="s">
        <v>188</v>
      </c>
      <c r="BJ127" t="s">
        <v>414</v>
      </c>
      <c r="BO127" t="s">
        <v>506</v>
      </c>
      <c r="BP127" t="s">
        <v>191</v>
      </c>
      <c r="BQ127" t="s">
        <v>127</v>
      </c>
      <c r="CX127" t="s">
        <v>177</v>
      </c>
      <c r="CY127" s="29" t="s">
        <v>5359</v>
      </c>
      <c r="CZ127" s="29">
        <v>60005</v>
      </c>
      <c r="DA127" s="29" t="str">
        <f t="shared" si="11"/>
        <v>30001401</v>
      </c>
      <c r="DB127" s="29" t="str">
        <f t="shared" si="12"/>
        <v>W0004943</v>
      </c>
      <c r="DC127" s="29" t="s">
        <v>279</v>
      </c>
      <c r="DD127" s="30">
        <f>SUM(T127,V127:W127,Z127:AD127)</f>
        <v>111241.02833333334</v>
      </c>
      <c r="DE127" s="30">
        <f>SUM(AI127:AK127)</f>
        <v>7530.1189525032505</v>
      </c>
      <c r="DF127" s="31">
        <f>AF127</f>
        <v>5687.5</v>
      </c>
      <c r="DG127" s="32">
        <f>AQ127</f>
        <v>29700</v>
      </c>
      <c r="DH127" s="30">
        <f>SUM(X127:Y127)</f>
        <v>2975.7053952991455</v>
      </c>
      <c r="DI127" s="30">
        <f>SUM(AP127,AR127)</f>
        <v>13356.419977896538</v>
      </c>
      <c r="DJ127" s="26">
        <f>SUM(DD127:DI127)-AS127</f>
        <v>0</v>
      </c>
    </row>
    <row r="128" spans="2:114" x14ac:dyDescent="0.25">
      <c r="D128" t="s">
        <v>109</v>
      </c>
      <c r="F128" t="s">
        <v>652</v>
      </c>
      <c r="G128" t="s">
        <v>321</v>
      </c>
      <c r="H128" t="s">
        <v>320</v>
      </c>
      <c r="I128" s="1">
        <v>44123</v>
      </c>
      <c r="K128" t="s">
        <v>149</v>
      </c>
      <c r="L128">
        <v>18</v>
      </c>
      <c r="M128" t="s">
        <v>114</v>
      </c>
      <c r="N128" t="s">
        <v>115</v>
      </c>
      <c r="O128" t="s">
        <v>116</v>
      </c>
      <c r="P128" t="s">
        <v>229</v>
      </c>
      <c r="Q128" t="s">
        <v>118</v>
      </c>
      <c r="R128">
        <v>31</v>
      </c>
      <c r="S128" s="3">
        <v>2138571</v>
      </c>
      <c r="T128" s="3">
        <v>361428.5</v>
      </c>
      <c r="U128" s="22">
        <v>0.15</v>
      </c>
      <c r="V128" s="3">
        <v>54214.275000000001</v>
      </c>
      <c r="W128" s="23"/>
      <c r="X128" s="3">
        <v>8567.9927884615372</v>
      </c>
      <c r="Y128" s="3">
        <v>4950.395833333333</v>
      </c>
      <c r="Z128" s="24">
        <v>891.07124999999996</v>
      </c>
      <c r="AA128">
        <v>75</v>
      </c>
      <c r="AC128" s="3">
        <v>18257.045939708816</v>
      </c>
      <c r="AD128" s="3">
        <v>5167</v>
      </c>
      <c r="AE128" s="3">
        <v>453551.2808115037</v>
      </c>
      <c r="AF128" s="3">
        <v>5687.5</v>
      </c>
      <c r="AG128" s="3">
        <v>29700</v>
      </c>
      <c r="AH128" s="3">
        <v>459238.7808115037</v>
      </c>
      <c r="AK128" s="3">
        <v>-459238.7808115037</v>
      </c>
      <c r="AL128" t="s">
        <v>115</v>
      </c>
      <c r="AM128">
        <v>0</v>
      </c>
      <c r="AN128" s="23">
        <v>0</v>
      </c>
      <c r="AO128" s="26">
        <v>0</v>
      </c>
      <c r="AP128" s="26">
        <v>0</v>
      </c>
      <c r="AQ128" s="26">
        <v>0</v>
      </c>
      <c r="AR128" s="26">
        <v>0</v>
      </c>
      <c r="AS128" s="26">
        <v>0</v>
      </c>
      <c r="AT128" s="26">
        <v>0</v>
      </c>
      <c r="AU128" t="s">
        <v>170</v>
      </c>
      <c r="AV128" s="33" t="s">
        <v>231</v>
      </c>
      <c r="AW128" t="s">
        <v>231</v>
      </c>
      <c r="AX128">
        <v>90264</v>
      </c>
      <c r="AY128" t="s">
        <v>233</v>
      </c>
      <c r="AZ128">
        <v>1</v>
      </c>
      <c r="BA128" s="3">
        <v>0</v>
      </c>
      <c r="BB128" s="26">
        <v>0</v>
      </c>
      <c r="BC128" s="26">
        <v>0</v>
      </c>
      <c r="BE128" t="s">
        <v>122</v>
      </c>
      <c r="BF128">
        <v>1</v>
      </c>
      <c r="BH128" t="s">
        <v>234</v>
      </c>
      <c r="BJ128" t="s">
        <v>358</v>
      </c>
      <c r="BO128" t="s">
        <v>431</v>
      </c>
      <c r="BP128" t="s">
        <v>126</v>
      </c>
      <c r="BQ128" t="s">
        <v>127</v>
      </c>
      <c r="CX128" t="s">
        <v>234</v>
      </c>
      <c r="CY128" s="29"/>
    </row>
    <row r="129" spans="2:114" x14ac:dyDescent="0.25">
      <c r="D129" t="s">
        <v>109</v>
      </c>
      <c r="F129" t="s">
        <v>653</v>
      </c>
      <c r="G129" t="s">
        <v>654</v>
      </c>
      <c r="H129" t="s">
        <v>655</v>
      </c>
      <c r="I129" s="1">
        <v>44132</v>
      </c>
      <c r="K129" t="s">
        <v>113</v>
      </c>
      <c r="L129">
        <v>15</v>
      </c>
      <c r="M129" t="s">
        <v>114</v>
      </c>
      <c r="N129" t="s">
        <v>115</v>
      </c>
      <c r="O129" t="s">
        <v>116</v>
      </c>
      <c r="P129" t="s">
        <v>117</v>
      </c>
      <c r="Q129" t="s">
        <v>118</v>
      </c>
      <c r="R129">
        <v>31</v>
      </c>
      <c r="S129" s="3">
        <v>871187</v>
      </c>
      <c r="T129" s="3">
        <v>150197.83333333334</v>
      </c>
      <c r="U129" s="22">
        <v>0</v>
      </c>
      <c r="V129" s="3">
        <v>0</v>
      </c>
      <c r="W129" s="23"/>
      <c r="X129" s="3">
        <v>3490.3325320512818</v>
      </c>
      <c r="Y129" s="3">
        <v>2016.6365740740741</v>
      </c>
      <c r="Z129" s="24">
        <v>362.99458333333337</v>
      </c>
      <c r="AA129">
        <v>75</v>
      </c>
      <c r="AC129" s="3">
        <v>6990.9702874458762</v>
      </c>
      <c r="AD129" s="3">
        <v>4167</v>
      </c>
      <c r="AE129" s="3">
        <v>167300.76731023792</v>
      </c>
      <c r="AF129" s="3">
        <v>5687.5</v>
      </c>
      <c r="AH129" s="3">
        <v>172988.26731023792</v>
      </c>
      <c r="AK129" s="3">
        <v>25969.360295241226</v>
      </c>
      <c r="AL129" t="s">
        <v>656</v>
      </c>
      <c r="AM129" t="s">
        <v>657</v>
      </c>
      <c r="AN129" s="25">
        <v>8.5000000000000006E-2</v>
      </c>
      <c r="AO129" s="26">
        <v>198957.62760547915</v>
      </c>
      <c r="AP129" s="27">
        <v>16911.398346465729</v>
      </c>
      <c r="AQ129" s="3">
        <v>29700</v>
      </c>
      <c r="AR129" s="26">
        <v>2524.5</v>
      </c>
      <c r="AS129" s="26">
        <v>248093.52595194487</v>
      </c>
      <c r="AT129" s="26">
        <v>228657.62760547915</v>
      </c>
      <c r="AU129" t="s">
        <v>170</v>
      </c>
      <c r="AV129" t="s">
        <v>170</v>
      </c>
      <c r="AW129" t="s">
        <v>171</v>
      </c>
      <c r="AX129">
        <v>90030</v>
      </c>
      <c r="AY129" t="s">
        <v>172</v>
      </c>
      <c r="AZ129">
        <v>94.088300000000004</v>
      </c>
      <c r="BA129" s="3">
        <v>2636.8159053989166</v>
      </c>
      <c r="BB129" s="26">
        <v>228657.62760547915</v>
      </c>
      <c r="BC129" s="26">
        <v>19435.898346465721</v>
      </c>
      <c r="BE129" t="s">
        <v>122</v>
      </c>
      <c r="BF129">
        <v>1</v>
      </c>
      <c r="BH129" t="s">
        <v>173</v>
      </c>
      <c r="BJ129" t="s">
        <v>658</v>
      </c>
      <c r="BO129" t="s">
        <v>659</v>
      </c>
      <c r="BP129" t="s">
        <v>126</v>
      </c>
      <c r="BQ129" t="s">
        <v>127</v>
      </c>
      <c r="CX129" t="s">
        <v>177</v>
      </c>
      <c r="CY129" s="29" t="s">
        <v>5358</v>
      </c>
      <c r="CZ129" s="29">
        <v>60002</v>
      </c>
      <c r="DA129" s="29" t="str">
        <f t="shared" ref="DA129:DA161" si="13">MID(BH129,3,8)</f>
        <v>30001390</v>
      </c>
      <c r="DB129" s="29" t="str">
        <f t="shared" ref="DB129:DB161" si="14">F129</f>
        <v>W0004148</v>
      </c>
      <c r="DC129" s="29" t="s">
        <v>279</v>
      </c>
      <c r="DD129" s="30">
        <f>SUM(T129,V129:W129,Z129:AD129)</f>
        <v>161793.79820411257</v>
      </c>
      <c r="DE129" s="30">
        <f>SUM(AI129:AK129)</f>
        <v>25969.360295241226</v>
      </c>
      <c r="DF129" s="31">
        <f>AF129</f>
        <v>5687.5</v>
      </c>
      <c r="DG129" s="32">
        <f>AQ129</f>
        <v>29700</v>
      </c>
      <c r="DH129" s="30">
        <f>SUM(X129:Y129)</f>
        <v>5506.9691061253561</v>
      </c>
      <c r="DI129" s="30">
        <f>SUM(AP129,AR129)</f>
        <v>19435.898346465729</v>
      </c>
      <c r="DJ129" s="26">
        <f>SUM(DD129:DI129)-AS129</f>
        <v>0</v>
      </c>
    </row>
    <row r="130" spans="2:114" x14ac:dyDescent="0.25">
      <c r="B130">
        <f>+COUNTIF(G130:G3283,G130)</f>
        <v>2</v>
      </c>
      <c r="C130">
        <v>2</v>
      </c>
      <c r="D130" t="s">
        <v>109</v>
      </c>
      <c r="F130" t="s">
        <v>660</v>
      </c>
      <c r="G130" t="s">
        <v>661</v>
      </c>
      <c r="H130" t="s">
        <v>662</v>
      </c>
      <c r="I130" s="1">
        <v>44144</v>
      </c>
      <c r="K130" t="s">
        <v>207</v>
      </c>
      <c r="L130">
        <v>11</v>
      </c>
      <c r="M130" t="s">
        <v>182</v>
      </c>
      <c r="N130" t="s">
        <v>183</v>
      </c>
      <c r="O130" t="s">
        <v>116</v>
      </c>
      <c r="P130" t="s">
        <v>117</v>
      </c>
      <c r="Q130" t="s">
        <v>118</v>
      </c>
      <c r="R130">
        <v>31</v>
      </c>
      <c r="S130" s="3">
        <v>279003</v>
      </c>
      <c r="T130" s="3">
        <v>51500.5</v>
      </c>
      <c r="U130" s="22">
        <v>0</v>
      </c>
      <c r="V130" s="3">
        <v>0</v>
      </c>
      <c r="W130" s="23"/>
      <c r="X130" s="3">
        <v>1117.8004807692307</v>
      </c>
      <c r="Y130" s="3">
        <v>645.84027777777783</v>
      </c>
      <c r="Z130" s="24">
        <v>116.25125</v>
      </c>
      <c r="AA130">
        <v>75</v>
      </c>
      <c r="AC130" s="3">
        <v>0</v>
      </c>
      <c r="AD130" s="3">
        <v>4167</v>
      </c>
      <c r="AE130" s="3">
        <v>57622.392008547016</v>
      </c>
      <c r="AF130" s="3">
        <v>4154.166666666667</v>
      </c>
      <c r="AH130" s="3">
        <v>61776.558675213681</v>
      </c>
      <c r="AK130" s="3">
        <v>0</v>
      </c>
      <c r="AL130" t="s">
        <v>119</v>
      </c>
      <c r="AN130" s="25">
        <v>0.05</v>
      </c>
      <c r="AO130" s="26">
        <v>61776.558675213681</v>
      </c>
      <c r="AP130" s="27">
        <v>3088.8279337606841</v>
      </c>
      <c r="AQ130" s="3">
        <v>29700</v>
      </c>
      <c r="AR130" s="26">
        <v>1485</v>
      </c>
      <c r="AS130" s="26">
        <v>96050.386608974368</v>
      </c>
      <c r="AT130" s="26">
        <v>91476.558675213688</v>
      </c>
      <c r="AU130" t="s">
        <v>184</v>
      </c>
      <c r="AV130" t="s">
        <v>184</v>
      </c>
      <c r="AW130" t="s">
        <v>185</v>
      </c>
      <c r="AX130">
        <v>2933</v>
      </c>
      <c r="AY130" t="s">
        <v>187</v>
      </c>
      <c r="AZ130">
        <v>67.992199999999997</v>
      </c>
      <c r="BA130" s="3">
        <v>1412.6677267241591</v>
      </c>
      <c r="BB130" s="26">
        <v>91476.558675213688</v>
      </c>
      <c r="BC130" s="26">
        <v>4573.82793376068</v>
      </c>
      <c r="BE130" t="s">
        <v>122</v>
      </c>
      <c r="BF130">
        <v>1</v>
      </c>
      <c r="BH130" t="s">
        <v>188</v>
      </c>
      <c r="BJ130" t="s">
        <v>189</v>
      </c>
      <c r="BO130" t="s">
        <v>190</v>
      </c>
      <c r="BP130" t="s">
        <v>191</v>
      </c>
      <c r="BQ130" t="s">
        <v>304</v>
      </c>
      <c r="CX130" t="s">
        <v>177</v>
      </c>
      <c r="CY130" s="29" t="s">
        <v>5359</v>
      </c>
      <c r="CZ130" s="29">
        <v>60005</v>
      </c>
      <c r="DA130" s="29" t="str">
        <f t="shared" si="13"/>
        <v>30001401</v>
      </c>
      <c r="DB130" s="29" t="str">
        <f t="shared" si="14"/>
        <v>W0004149</v>
      </c>
      <c r="DC130" s="29" t="s">
        <v>193</v>
      </c>
      <c r="DD130" s="30">
        <f>SUM(T130,V130:W130,Z130:AD130)</f>
        <v>55858.751250000001</v>
      </c>
      <c r="DE130" s="30">
        <f>SUM(AI130:AK130)</f>
        <v>0</v>
      </c>
      <c r="DF130" s="31">
        <f>AF130</f>
        <v>4154.166666666667</v>
      </c>
      <c r="DG130" s="32">
        <f>AQ130</f>
        <v>29700</v>
      </c>
      <c r="DH130" s="30">
        <f>SUM(X130:Y130)</f>
        <v>1763.6407585470085</v>
      </c>
      <c r="DI130" s="30">
        <f>SUM(AP130,AR130)</f>
        <v>4573.8279337606837</v>
      </c>
      <c r="DJ130" s="26">
        <f>SUM(DD130:DI130)-AS130</f>
        <v>0</v>
      </c>
    </row>
    <row r="131" spans="2:114" x14ac:dyDescent="0.25">
      <c r="B131">
        <f>+COUNTIF(G131:G3284,G131)</f>
        <v>2</v>
      </c>
      <c r="C131">
        <v>2</v>
      </c>
      <c r="D131" t="s">
        <v>109</v>
      </c>
      <c r="F131" t="s">
        <v>663</v>
      </c>
      <c r="G131" t="s">
        <v>664</v>
      </c>
      <c r="H131" t="s">
        <v>665</v>
      </c>
      <c r="I131" s="1">
        <v>44158</v>
      </c>
      <c r="K131" t="s">
        <v>113</v>
      </c>
      <c r="L131">
        <v>15</v>
      </c>
      <c r="M131" t="s">
        <v>550</v>
      </c>
      <c r="N131" t="s">
        <v>551</v>
      </c>
      <c r="O131" t="s">
        <v>116</v>
      </c>
      <c r="P131" t="s">
        <v>117</v>
      </c>
      <c r="Q131" t="s">
        <v>118</v>
      </c>
      <c r="R131">
        <v>31</v>
      </c>
      <c r="S131" s="3">
        <v>919806</v>
      </c>
      <c r="T131" s="3">
        <v>158301</v>
      </c>
      <c r="U131" s="22">
        <v>0</v>
      </c>
      <c r="V131" s="3">
        <v>0</v>
      </c>
      <c r="W131" s="23"/>
      <c r="X131" s="3">
        <v>3685.1201923076928</v>
      </c>
      <c r="Y131" s="3">
        <v>2129.1805555555557</v>
      </c>
      <c r="Z131" s="24">
        <v>383.2525</v>
      </c>
      <c r="AA131">
        <v>75</v>
      </c>
      <c r="AC131" s="3">
        <v>7852.5479562240098</v>
      </c>
      <c r="AD131" s="3">
        <v>4167</v>
      </c>
      <c r="AE131" s="3">
        <v>176593.10120408726</v>
      </c>
      <c r="AF131" s="3">
        <v>7046.666666666667</v>
      </c>
      <c r="AH131" s="3">
        <v>183639.76787075392</v>
      </c>
      <c r="AK131" s="3">
        <v>16772.619396754653</v>
      </c>
      <c r="AL131" t="s">
        <v>666</v>
      </c>
      <c r="AM131" t="s">
        <v>667</v>
      </c>
      <c r="AN131" s="25">
        <v>0.1</v>
      </c>
      <c r="AO131" s="26">
        <v>200412.38726750857</v>
      </c>
      <c r="AP131" s="27">
        <v>20041.23872675086</v>
      </c>
      <c r="AQ131" s="3">
        <v>29700</v>
      </c>
      <c r="AR131" s="26">
        <v>2970</v>
      </c>
      <c r="AS131" s="26">
        <v>253123.62599425943</v>
      </c>
      <c r="AT131" s="26">
        <v>230112.38726750857</v>
      </c>
      <c r="AU131" t="s">
        <v>184</v>
      </c>
      <c r="AV131" t="s">
        <v>184</v>
      </c>
      <c r="AW131" t="s">
        <v>185</v>
      </c>
      <c r="AX131">
        <v>1210</v>
      </c>
      <c r="AY131" t="s">
        <v>187</v>
      </c>
      <c r="AZ131">
        <v>67.992199999999997</v>
      </c>
      <c r="BA131" s="3">
        <v>3722.8332954994758</v>
      </c>
      <c r="BB131" s="26">
        <v>230112.38726750857</v>
      </c>
      <c r="BC131" s="26">
        <v>23011.23872675086</v>
      </c>
      <c r="BE131" t="s">
        <v>122</v>
      </c>
      <c r="BF131">
        <v>1</v>
      </c>
      <c r="BH131" t="s">
        <v>188</v>
      </c>
      <c r="BJ131" t="s">
        <v>668</v>
      </c>
      <c r="BO131" t="s">
        <v>555</v>
      </c>
      <c r="BP131" t="s">
        <v>191</v>
      </c>
      <c r="BQ131" t="s">
        <v>296</v>
      </c>
      <c r="CX131" t="s">
        <v>177</v>
      </c>
      <c r="CY131" s="29" t="s">
        <v>5359</v>
      </c>
      <c r="CZ131" s="29">
        <v>60005</v>
      </c>
      <c r="DA131" s="29" t="str">
        <f t="shared" si="13"/>
        <v>30001401</v>
      </c>
      <c r="DB131" s="29" t="str">
        <f t="shared" si="14"/>
        <v>W0005136</v>
      </c>
      <c r="DC131" s="29" t="s">
        <v>556</v>
      </c>
      <c r="DD131" s="30">
        <f>SUM(T131,V131:W131,Z131:AD131)</f>
        <v>170778.80045622401</v>
      </c>
      <c r="DE131" s="30">
        <f>SUM(AI131:AK131)</f>
        <v>16772.619396754653</v>
      </c>
      <c r="DF131" s="31">
        <f>AF131</f>
        <v>7046.666666666667</v>
      </c>
      <c r="DG131" s="32">
        <f>AQ131</f>
        <v>29700</v>
      </c>
      <c r="DH131" s="30">
        <f>SUM(X131:Y131)</f>
        <v>5814.300747863248</v>
      </c>
      <c r="DI131" s="30">
        <f>SUM(AP131,AR131)</f>
        <v>23011.23872675086</v>
      </c>
      <c r="DJ131" s="26">
        <f>SUM(DD131:DI131)-AS131</f>
        <v>0</v>
      </c>
    </row>
    <row r="132" spans="2:114" x14ac:dyDescent="0.25">
      <c r="D132" t="s">
        <v>109</v>
      </c>
      <c r="F132" t="s">
        <v>669</v>
      </c>
      <c r="G132" t="s">
        <v>670</v>
      </c>
      <c r="H132" t="s">
        <v>671</v>
      </c>
      <c r="I132" s="1">
        <v>44165</v>
      </c>
      <c r="K132" t="s">
        <v>156</v>
      </c>
      <c r="L132">
        <v>16</v>
      </c>
      <c r="M132" t="s">
        <v>114</v>
      </c>
      <c r="N132" t="s">
        <v>115</v>
      </c>
      <c r="O132" t="s">
        <v>116</v>
      </c>
      <c r="P132" t="s">
        <v>117</v>
      </c>
      <c r="Q132" t="s">
        <v>118</v>
      </c>
      <c r="R132">
        <v>31</v>
      </c>
      <c r="S132" s="3">
        <v>879543</v>
      </c>
      <c r="T132" s="3">
        <v>151590.5</v>
      </c>
      <c r="U132" s="22">
        <v>0</v>
      </c>
      <c r="V132" s="3">
        <v>0</v>
      </c>
      <c r="W132" s="23"/>
      <c r="X132" s="3">
        <v>3523.8100961538462</v>
      </c>
      <c r="Y132" s="3">
        <v>2035.9791666666667</v>
      </c>
      <c r="Z132" s="24">
        <v>366.47624999999999</v>
      </c>
      <c r="AA132">
        <v>75</v>
      </c>
      <c r="AC132" s="3">
        <v>7509.3511440472266</v>
      </c>
      <c r="AD132" s="3">
        <v>4167</v>
      </c>
      <c r="AE132" s="3">
        <v>169268.11665686773</v>
      </c>
      <c r="AF132" s="3">
        <v>5687.5</v>
      </c>
      <c r="AH132" s="3">
        <v>174955.61665686773</v>
      </c>
      <c r="AK132" s="3">
        <v>5785.5624142824954</v>
      </c>
      <c r="AL132" t="s">
        <v>363</v>
      </c>
      <c r="AM132" t="s">
        <v>364</v>
      </c>
      <c r="AN132" s="25">
        <v>8.5000000000000006E-2</v>
      </c>
      <c r="AO132" s="26">
        <v>180741.17907115023</v>
      </c>
      <c r="AP132" s="27">
        <v>15363.000221047771</v>
      </c>
      <c r="AQ132" s="3">
        <v>29700</v>
      </c>
      <c r="AR132" s="26">
        <v>2524.5</v>
      </c>
      <c r="AS132" s="26">
        <v>228328.67929219801</v>
      </c>
      <c r="AT132" s="26">
        <v>210441.17907115023</v>
      </c>
      <c r="AU132" t="s">
        <v>170</v>
      </c>
      <c r="AV132" t="s">
        <v>170</v>
      </c>
      <c r="AW132" t="s">
        <v>171</v>
      </c>
      <c r="AX132">
        <v>90272</v>
      </c>
      <c r="AY132" t="s">
        <v>172</v>
      </c>
      <c r="AZ132">
        <v>94.088300000000004</v>
      </c>
      <c r="BA132" s="3">
        <v>2426.748908123518</v>
      </c>
      <c r="BB132" s="26">
        <v>210441.17907115023</v>
      </c>
      <c r="BC132" s="26">
        <v>17887.500221047783</v>
      </c>
      <c r="BE132" t="s">
        <v>122</v>
      </c>
      <c r="BF132">
        <v>1</v>
      </c>
      <c r="BH132" t="s">
        <v>173</v>
      </c>
      <c r="BJ132" t="s">
        <v>510</v>
      </c>
      <c r="BO132" t="s">
        <v>510</v>
      </c>
      <c r="BP132" t="s">
        <v>126</v>
      </c>
      <c r="BQ132" t="s">
        <v>127</v>
      </c>
      <c r="CX132" t="s">
        <v>177</v>
      </c>
      <c r="CY132" s="29" t="s">
        <v>5358</v>
      </c>
      <c r="CZ132" s="29">
        <v>60002</v>
      </c>
      <c r="DA132" s="29" t="str">
        <f t="shared" si="13"/>
        <v>30001390</v>
      </c>
      <c r="DB132" s="29" t="str">
        <f t="shared" si="14"/>
        <v>W0004150</v>
      </c>
      <c r="DC132" s="29" t="s">
        <v>279</v>
      </c>
      <c r="DD132" s="30">
        <f>SUM(T132,V132:W132,Z132:AD132)</f>
        <v>163708.32739404723</v>
      </c>
      <c r="DE132" s="30">
        <f>SUM(AI132:AK132)</f>
        <v>5785.5624142824954</v>
      </c>
      <c r="DF132" s="31">
        <f>AF132</f>
        <v>5687.5</v>
      </c>
      <c r="DG132" s="32">
        <f>AQ132</f>
        <v>29700</v>
      </c>
      <c r="DH132" s="30">
        <f>SUM(X132:Y132)</f>
        <v>5559.7892628205127</v>
      </c>
      <c r="DI132" s="30">
        <f>SUM(AP132,AR132)</f>
        <v>17887.500221047769</v>
      </c>
      <c r="DJ132" s="26">
        <f>SUM(DD132:DI132)-AS132</f>
        <v>0</v>
      </c>
    </row>
    <row r="133" spans="2:114" x14ac:dyDescent="0.25">
      <c r="D133" t="s">
        <v>109</v>
      </c>
      <c r="F133" t="s">
        <v>672</v>
      </c>
      <c r="G133" t="s">
        <v>673</v>
      </c>
      <c r="H133" t="s">
        <v>674</v>
      </c>
      <c r="I133" s="1">
        <v>44168</v>
      </c>
      <c r="K133" t="s">
        <v>219</v>
      </c>
      <c r="L133">
        <v>13</v>
      </c>
      <c r="M133" t="s">
        <v>114</v>
      </c>
      <c r="N133" t="s">
        <v>115</v>
      </c>
      <c r="O133" t="s">
        <v>116</v>
      </c>
      <c r="P133" t="s">
        <v>117</v>
      </c>
      <c r="Q133" t="s">
        <v>118</v>
      </c>
      <c r="R133">
        <v>31</v>
      </c>
      <c r="S133" s="3">
        <v>411827</v>
      </c>
      <c r="T133" s="3">
        <v>73637.833333333328</v>
      </c>
      <c r="U133" s="22">
        <v>0</v>
      </c>
      <c r="V133" s="3">
        <v>0</v>
      </c>
      <c r="W133" s="23"/>
      <c r="X133" s="3">
        <v>1649.9479166666667</v>
      </c>
      <c r="Y133" s="3">
        <v>953.30324074074076</v>
      </c>
      <c r="Z133" s="24">
        <v>171.59458333333333</v>
      </c>
      <c r="AA133">
        <v>75</v>
      </c>
      <c r="AC133" s="3">
        <v>1024.4680960500991</v>
      </c>
      <c r="AD133" s="3">
        <v>4167</v>
      </c>
      <c r="AE133" s="3">
        <v>81679.147170124183</v>
      </c>
      <c r="AF133" s="3">
        <v>5687.5</v>
      </c>
      <c r="AH133" s="3">
        <v>87366.647170124183</v>
      </c>
      <c r="AK133" s="3">
        <v>7264.8</v>
      </c>
      <c r="AL133" t="s">
        <v>274</v>
      </c>
      <c r="AM133" t="s">
        <v>275</v>
      </c>
      <c r="AN133" s="25">
        <v>8.5000000000000006E-2</v>
      </c>
      <c r="AO133" s="26">
        <v>94631.447170124186</v>
      </c>
      <c r="AP133" s="27">
        <v>8043.6730094605564</v>
      </c>
      <c r="AQ133" s="3">
        <v>29700</v>
      </c>
      <c r="AR133" s="26">
        <v>2524.5</v>
      </c>
      <c r="AS133" s="26">
        <v>134899.62017958474</v>
      </c>
      <c r="AT133" s="26">
        <v>124331.44717012419</v>
      </c>
      <c r="AU133" t="s">
        <v>170</v>
      </c>
      <c r="AV133" t="s">
        <v>170</v>
      </c>
      <c r="AW133" t="s">
        <v>171</v>
      </c>
      <c r="AX133">
        <v>38599</v>
      </c>
      <c r="AY133" t="s">
        <v>172</v>
      </c>
      <c r="AZ133">
        <v>94.088300000000004</v>
      </c>
      <c r="BA133" s="3">
        <v>1433.7555273034452</v>
      </c>
      <c r="BB133" s="26">
        <v>124331.44717012419</v>
      </c>
      <c r="BC133" s="26">
        <v>10568.173009460559</v>
      </c>
      <c r="BE133" t="s">
        <v>122</v>
      </c>
      <c r="BF133">
        <v>1</v>
      </c>
      <c r="BH133" t="s">
        <v>173</v>
      </c>
      <c r="BJ133" t="s">
        <v>276</v>
      </c>
      <c r="BO133" t="s">
        <v>277</v>
      </c>
      <c r="BP133" t="s">
        <v>368</v>
      </c>
      <c r="BQ133" t="s">
        <v>675</v>
      </c>
      <c r="CX133" t="s">
        <v>177</v>
      </c>
      <c r="CY133" s="29" t="s">
        <v>5358</v>
      </c>
      <c r="CZ133" s="29">
        <v>60002</v>
      </c>
      <c r="DA133" s="29" t="str">
        <f t="shared" si="13"/>
        <v>30001390</v>
      </c>
      <c r="DB133" s="29" t="str">
        <f t="shared" si="14"/>
        <v>W0005303</v>
      </c>
      <c r="DC133" s="29" t="s">
        <v>279</v>
      </c>
      <c r="DD133" s="30">
        <f>SUM(T133,V133:W133,Z133:AD133)</f>
        <v>79075.896012716767</v>
      </c>
      <c r="DE133" s="30">
        <f>SUM(AI133:AK133)</f>
        <v>7264.8</v>
      </c>
      <c r="DF133" s="31">
        <f>AF133</f>
        <v>5687.5</v>
      </c>
      <c r="DG133" s="32">
        <f>AQ133</f>
        <v>29700</v>
      </c>
      <c r="DH133" s="30">
        <f>SUM(X133:Y133)</f>
        <v>2603.2511574074074</v>
      </c>
      <c r="DI133" s="30">
        <f>SUM(AP133,AR133)</f>
        <v>10568.173009460555</v>
      </c>
      <c r="DJ133" s="26">
        <f>SUM(DD133:DI133)-AS133</f>
        <v>0</v>
      </c>
    </row>
    <row r="134" spans="2:114" x14ac:dyDescent="0.25">
      <c r="D134" t="s">
        <v>109</v>
      </c>
      <c r="F134" t="s">
        <v>676</v>
      </c>
      <c r="G134" t="s">
        <v>677</v>
      </c>
      <c r="H134" t="s">
        <v>678</v>
      </c>
      <c r="I134" s="1">
        <v>44168</v>
      </c>
      <c r="K134" t="s">
        <v>224</v>
      </c>
      <c r="L134">
        <v>12</v>
      </c>
      <c r="M134" t="s">
        <v>114</v>
      </c>
      <c r="N134" t="s">
        <v>115</v>
      </c>
      <c r="O134" t="s">
        <v>116</v>
      </c>
      <c r="P134" t="s">
        <v>117</v>
      </c>
      <c r="Q134" t="s">
        <v>118</v>
      </c>
      <c r="R134">
        <v>31</v>
      </c>
      <c r="S134" s="3">
        <v>364220</v>
      </c>
      <c r="T134" s="3">
        <v>65703.25</v>
      </c>
      <c r="U134" s="22">
        <v>0</v>
      </c>
      <c r="V134" s="3">
        <v>0</v>
      </c>
      <c r="W134" s="23"/>
      <c r="X134" s="3">
        <v>1459.2147435897434</v>
      </c>
      <c r="Y134" s="3">
        <v>843.10185185185196</v>
      </c>
      <c r="Z134" s="24">
        <v>151.75833333333335</v>
      </c>
      <c r="AA134">
        <v>75</v>
      </c>
      <c r="AC134" s="3">
        <v>2048.9361921001982</v>
      </c>
      <c r="AD134" s="3">
        <v>4167</v>
      </c>
      <c r="AE134" s="3">
        <v>74448.261120875133</v>
      </c>
      <c r="AF134" s="3">
        <v>5687.5</v>
      </c>
      <c r="AH134" s="3">
        <v>80135.761120875133</v>
      </c>
      <c r="AK134" s="3">
        <v>5785.5624142824954</v>
      </c>
      <c r="AL134" t="s">
        <v>363</v>
      </c>
      <c r="AM134" t="s">
        <v>364</v>
      </c>
      <c r="AN134" s="25">
        <v>8.5000000000000006E-2</v>
      </c>
      <c r="AO134" s="26">
        <v>85921.32353515763</v>
      </c>
      <c r="AP134" s="27">
        <v>7303.3125004883987</v>
      </c>
      <c r="AQ134" s="3">
        <v>29700</v>
      </c>
      <c r="AR134" s="26">
        <v>2524.5</v>
      </c>
      <c r="AS134" s="26">
        <v>125449.13603564602</v>
      </c>
      <c r="AT134" s="26">
        <v>115621.32353515763</v>
      </c>
      <c r="AU134" t="s">
        <v>170</v>
      </c>
      <c r="AV134" t="s">
        <v>170</v>
      </c>
      <c r="AW134" t="s">
        <v>171</v>
      </c>
      <c r="AX134">
        <v>90373</v>
      </c>
      <c r="AY134" t="s">
        <v>172</v>
      </c>
      <c r="AZ134">
        <v>94.088300000000004</v>
      </c>
      <c r="BA134" s="3">
        <v>1333.3128139805483</v>
      </c>
      <c r="BB134" s="26">
        <v>115621.32353515763</v>
      </c>
      <c r="BC134" s="26">
        <v>9827.8125004883914</v>
      </c>
      <c r="BE134" t="s">
        <v>122</v>
      </c>
      <c r="BF134">
        <v>1</v>
      </c>
      <c r="BH134" t="s">
        <v>173</v>
      </c>
      <c r="BJ134" t="s">
        <v>276</v>
      </c>
      <c r="BO134" t="s">
        <v>482</v>
      </c>
      <c r="BP134" t="s">
        <v>126</v>
      </c>
      <c r="BQ134" t="s">
        <v>127</v>
      </c>
      <c r="CX134" t="s">
        <v>177</v>
      </c>
      <c r="CY134" s="29" t="s">
        <v>5358</v>
      </c>
      <c r="CZ134" s="29">
        <v>60002</v>
      </c>
      <c r="DA134" s="29" t="str">
        <f t="shared" si="13"/>
        <v>30001390</v>
      </c>
      <c r="DB134" s="29" t="str">
        <f t="shared" si="14"/>
        <v>W0004151</v>
      </c>
      <c r="DC134" s="29" t="s">
        <v>279</v>
      </c>
      <c r="DD134" s="30">
        <f>SUM(T134,V134:W134,Z134:AD134)</f>
        <v>72145.94452543353</v>
      </c>
      <c r="DE134" s="30">
        <f>SUM(AI134:AK134)</f>
        <v>5785.5624142824954</v>
      </c>
      <c r="DF134" s="31">
        <f>AF134</f>
        <v>5687.5</v>
      </c>
      <c r="DG134" s="32">
        <f>AQ134</f>
        <v>29700</v>
      </c>
      <c r="DH134" s="30">
        <f>SUM(X134:Y134)</f>
        <v>2302.3165954415954</v>
      </c>
      <c r="DI134" s="30">
        <f>SUM(AP134,AR134)</f>
        <v>9827.8125004883987</v>
      </c>
      <c r="DJ134" s="26">
        <f>SUM(DD134:DI134)-AS134</f>
        <v>0</v>
      </c>
    </row>
    <row r="135" spans="2:114" x14ac:dyDescent="0.25">
      <c r="D135" t="s">
        <v>109</v>
      </c>
      <c r="F135" t="s">
        <v>679</v>
      </c>
      <c r="G135" t="s">
        <v>680</v>
      </c>
      <c r="H135" t="s">
        <v>681</v>
      </c>
      <c r="I135" s="1">
        <v>44172</v>
      </c>
      <c r="K135" t="s">
        <v>131</v>
      </c>
      <c r="L135">
        <v>14</v>
      </c>
      <c r="M135" t="s">
        <v>114</v>
      </c>
      <c r="N135" t="s">
        <v>115</v>
      </c>
      <c r="O135" t="s">
        <v>116</v>
      </c>
      <c r="P135" t="s">
        <v>117</v>
      </c>
      <c r="Q135" t="s">
        <v>118</v>
      </c>
      <c r="R135">
        <v>31</v>
      </c>
      <c r="S135" s="3">
        <v>449462</v>
      </c>
      <c r="T135" s="3">
        <v>79910.25</v>
      </c>
      <c r="U135" s="22">
        <v>0</v>
      </c>
      <c r="V135" s="3">
        <v>0</v>
      </c>
      <c r="W135" s="23"/>
      <c r="X135" s="3">
        <v>1800.7291666666667</v>
      </c>
      <c r="Y135" s="3">
        <v>130.05266203703704</v>
      </c>
      <c r="Z135" s="24">
        <v>187.27583333333334</v>
      </c>
      <c r="AA135">
        <v>75</v>
      </c>
      <c r="AC135" s="3">
        <v>1024.4680960500991</v>
      </c>
      <c r="AD135" s="3">
        <v>4167</v>
      </c>
      <c r="AE135" s="3">
        <v>87294.77575808714</v>
      </c>
      <c r="AF135" s="3">
        <v>5687.5</v>
      </c>
      <c r="AH135" s="3">
        <v>92982.27575808714</v>
      </c>
      <c r="AK135" s="3">
        <v>5785.5624142824954</v>
      </c>
      <c r="AL135" t="s">
        <v>363</v>
      </c>
      <c r="AM135" t="s">
        <v>364</v>
      </c>
      <c r="AN135" s="25">
        <v>8.5000000000000006E-2</v>
      </c>
      <c r="AO135" s="26">
        <v>98767.838172369637</v>
      </c>
      <c r="AP135" s="27">
        <v>8395.2662446514205</v>
      </c>
      <c r="AQ135" s="3">
        <v>29700</v>
      </c>
      <c r="AR135" s="26">
        <v>2524.5</v>
      </c>
      <c r="AS135" s="26">
        <v>139387.60441702104</v>
      </c>
      <c r="AT135" s="26">
        <v>128467.83817236964</v>
      </c>
      <c r="AU135" t="s">
        <v>170</v>
      </c>
      <c r="AV135" t="s">
        <v>170</v>
      </c>
      <c r="AW135" t="s">
        <v>171</v>
      </c>
      <c r="AX135">
        <v>90373</v>
      </c>
      <c r="AY135" t="s">
        <v>172</v>
      </c>
      <c r="AZ135">
        <v>94.088300000000004</v>
      </c>
      <c r="BA135" s="3">
        <v>1481.4552331907478</v>
      </c>
      <c r="BB135" s="26">
        <v>128467.83817236964</v>
      </c>
      <c r="BC135" s="26">
        <v>10919.7662446514</v>
      </c>
      <c r="BE135" t="s">
        <v>122</v>
      </c>
      <c r="BF135">
        <v>1</v>
      </c>
      <c r="BH135" t="s">
        <v>173</v>
      </c>
      <c r="BJ135" t="s">
        <v>276</v>
      </c>
      <c r="BO135" t="s">
        <v>482</v>
      </c>
      <c r="BP135" t="s">
        <v>126</v>
      </c>
      <c r="BQ135" t="s">
        <v>127</v>
      </c>
      <c r="CX135" t="s">
        <v>177</v>
      </c>
      <c r="CY135" s="29" t="s">
        <v>5358</v>
      </c>
      <c r="CZ135" s="29">
        <v>60002</v>
      </c>
      <c r="DA135" s="29" t="str">
        <f t="shared" si="13"/>
        <v>30001390</v>
      </c>
      <c r="DB135" s="29" t="str">
        <f t="shared" si="14"/>
        <v>W0004944</v>
      </c>
      <c r="DC135" s="29" t="s">
        <v>279</v>
      </c>
      <c r="DD135" s="30">
        <f>SUM(T135,V135:W135,Z135:AD135)</f>
        <v>85363.993929383432</v>
      </c>
      <c r="DE135" s="30">
        <f>SUM(AI135:AK135)</f>
        <v>5785.5624142824954</v>
      </c>
      <c r="DF135" s="31">
        <f>AF135</f>
        <v>5687.5</v>
      </c>
      <c r="DG135" s="32">
        <f>AQ135</f>
        <v>29700</v>
      </c>
      <c r="DH135" s="30">
        <f>SUM(X135:Y135)</f>
        <v>1930.7818287037037</v>
      </c>
      <c r="DI135" s="30">
        <f>SUM(AP135,AR135)</f>
        <v>10919.76624465142</v>
      </c>
      <c r="DJ135" s="26">
        <f>SUM(DD135:DI135)-AS135</f>
        <v>0</v>
      </c>
    </row>
    <row r="136" spans="2:114" x14ac:dyDescent="0.25">
      <c r="D136" t="s">
        <v>109</v>
      </c>
      <c r="F136" t="s">
        <v>682</v>
      </c>
      <c r="G136" t="s">
        <v>683</v>
      </c>
      <c r="H136" t="s">
        <v>684</v>
      </c>
      <c r="I136" s="1">
        <v>44179</v>
      </c>
      <c r="K136" t="s">
        <v>131</v>
      </c>
      <c r="L136">
        <v>14</v>
      </c>
      <c r="M136" t="s">
        <v>114</v>
      </c>
      <c r="N136" t="s">
        <v>115</v>
      </c>
      <c r="O136" t="s">
        <v>116</v>
      </c>
      <c r="P136" t="s">
        <v>117</v>
      </c>
      <c r="Q136" t="s">
        <v>118</v>
      </c>
      <c r="R136">
        <v>31</v>
      </c>
      <c r="S136" s="3">
        <v>787738</v>
      </c>
      <c r="T136" s="3">
        <v>136289.66666666666</v>
      </c>
      <c r="U136" s="22">
        <v>0</v>
      </c>
      <c r="V136" s="3">
        <v>0</v>
      </c>
      <c r="W136" s="23"/>
      <c r="X136" s="3">
        <v>3156.0016025641021</v>
      </c>
      <c r="Y136" s="3">
        <v>1823.4675925925924</v>
      </c>
      <c r="Z136" s="24">
        <v>328.22416666666663</v>
      </c>
      <c r="AA136">
        <v>75</v>
      </c>
      <c r="AC136" s="3">
        <v>4097.8723842003965</v>
      </c>
      <c r="AD136" s="3">
        <v>5167</v>
      </c>
      <c r="AE136" s="3">
        <v>150937.23241269038</v>
      </c>
      <c r="AF136" s="3">
        <v>5687.5</v>
      </c>
      <c r="AH136" s="3">
        <v>156624.73241269038</v>
      </c>
      <c r="AK136" s="3">
        <v>7530.1189525032505</v>
      </c>
      <c r="AL136" t="s">
        <v>650</v>
      </c>
      <c r="AM136" t="s">
        <v>651</v>
      </c>
      <c r="AN136" s="25">
        <v>8.5000000000000006E-2</v>
      </c>
      <c r="AO136" s="26">
        <v>164154.85136519364</v>
      </c>
      <c r="AP136" s="27">
        <v>13953.162366041461</v>
      </c>
      <c r="AQ136" s="3">
        <v>29700</v>
      </c>
      <c r="AR136" s="26">
        <v>2524.5</v>
      </c>
      <c r="AS136" s="26">
        <v>210332.51373123509</v>
      </c>
      <c r="AT136" s="26">
        <v>193854.85136519364</v>
      </c>
      <c r="AU136" t="s">
        <v>170</v>
      </c>
      <c r="AV136" t="s">
        <v>170</v>
      </c>
      <c r="AW136" t="s">
        <v>171</v>
      </c>
      <c r="AX136">
        <v>35802</v>
      </c>
      <c r="AY136" t="s">
        <v>172</v>
      </c>
      <c r="AZ136">
        <v>94.088300000000004</v>
      </c>
      <c r="BA136" s="3">
        <v>2235.4800090046806</v>
      </c>
      <c r="BB136" s="26">
        <v>193854.85136519364</v>
      </c>
      <c r="BC136" s="26">
        <v>16477.662366041448</v>
      </c>
      <c r="BE136" t="s">
        <v>122</v>
      </c>
      <c r="BF136">
        <v>1</v>
      </c>
      <c r="BH136" t="s">
        <v>173</v>
      </c>
      <c r="BJ136" t="s">
        <v>276</v>
      </c>
      <c r="BO136" t="s">
        <v>125</v>
      </c>
      <c r="BP136" t="s">
        <v>126</v>
      </c>
      <c r="BQ136" t="s">
        <v>127</v>
      </c>
      <c r="CX136" t="s">
        <v>177</v>
      </c>
      <c r="CY136" s="29" t="s">
        <v>5358</v>
      </c>
      <c r="CZ136" s="29">
        <v>60002</v>
      </c>
      <c r="DA136" s="29" t="str">
        <f t="shared" si="13"/>
        <v>30001390</v>
      </c>
      <c r="DB136" s="29" t="str">
        <f t="shared" si="14"/>
        <v>W0005137</v>
      </c>
      <c r="DC136" s="29" t="s">
        <v>279</v>
      </c>
      <c r="DD136" s="30">
        <f>SUM(T136,V136:W136,Z136:AD136)</f>
        <v>145957.76321753371</v>
      </c>
      <c r="DE136" s="30">
        <f>SUM(AI136:AK136)</f>
        <v>7530.1189525032505</v>
      </c>
      <c r="DF136" s="31">
        <f>AF136</f>
        <v>5687.5</v>
      </c>
      <c r="DG136" s="32">
        <f>AQ136</f>
        <v>29700</v>
      </c>
      <c r="DH136" s="30">
        <f>SUM(X136:Y136)</f>
        <v>4979.4691951566947</v>
      </c>
      <c r="DI136" s="30">
        <f>SUM(AP136,AR136)</f>
        <v>16477.662366041463</v>
      </c>
      <c r="DJ136" s="26">
        <f>SUM(DD136:DI136)-AS136</f>
        <v>0</v>
      </c>
    </row>
    <row r="137" spans="2:114" x14ac:dyDescent="0.25">
      <c r="D137" t="s">
        <v>109</v>
      </c>
      <c r="F137" t="s">
        <v>685</v>
      </c>
      <c r="G137" t="s">
        <v>686</v>
      </c>
      <c r="H137" t="s">
        <v>687</v>
      </c>
      <c r="I137" s="1">
        <v>44182</v>
      </c>
      <c r="K137" t="s">
        <v>113</v>
      </c>
      <c r="L137">
        <v>15</v>
      </c>
      <c r="M137" t="s">
        <v>114</v>
      </c>
      <c r="N137" t="s">
        <v>115</v>
      </c>
      <c r="O137" t="s">
        <v>116</v>
      </c>
      <c r="P137" t="s">
        <v>117</v>
      </c>
      <c r="Q137" t="s">
        <v>118</v>
      </c>
      <c r="R137">
        <v>31</v>
      </c>
      <c r="S137" s="3">
        <v>750380</v>
      </c>
      <c r="T137" s="3">
        <v>130063.33333333331</v>
      </c>
      <c r="U137" s="22">
        <v>0</v>
      </c>
      <c r="V137" s="3">
        <v>0</v>
      </c>
      <c r="W137" s="23"/>
      <c r="X137" s="3">
        <v>3006.3301282051284</v>
      </c>
      <c r="Y137" s="3">
        <v>130.27430555555554</v>
      </c>
      <c r="Z137" s="24">
        <v>312.6583333333333</v>
      </c>
      <c r="AA137">
        <v>75</v>
      </c>
      <c r="AC137" s="3">
        <v>6021.8234685824827</v>
      </c>
      <c r="AD137" s="3">
        <v>4167</v>
      </c>
      <c r="AE137" s="3">
        <v>143776.4195690098</v>
      </c>
      <c r="AF137" s="3">
        <v>5687.5</v>
      </c>
      <c r="AH137" s="3">
        <v>149463.9195690098</v>
      </c>
      <c r="AK137" s="3">
        <v>25969.360295241226</v>
      </c>
      <c r="AL137" t="s">
        <v>656</v>
      </c>
      <c r="AM137" t="s">
        <v>657</v>
      </c>
      <c r="AN137" s="25">
        <v>8.5000000000000006E-2</v>
      </c>
      <c r="AO137" s="26">
        <v>175433.27986425103</v>
      </c>
      <c r="AP137" s="27">
        <v>14911.828788461338</v>
      </c>
      <c r="AQ137" s="3">
        <v>29700</v>
      </c>
      <c r="AR137" s="26">
        <v>2524.5</v>
      </c>
      <c r="AS137" s="26">
        <v>222569.60865271237</v>
      </c>
      <c r="AT137" s="26">
        <v>205133.27986425103</v>
      </c>
      <c r="AU137" t="s">
        <v>170</v>
      </c>
      <c r="AV137" t="s">
        <v>170</v>
      </c>
      <c r="AW137" t="s">
        <v>171</v>
      </c>
      <c r="AX137">
        <v>90030</v>
      </c>
      <c r="AY137" t="s">
        <v>172</v>
      </c>
      <c r="AZ137">
        <v>94.088300000000004</v>
      </c>
      <c r="BA137" s="3">
        <v>2365.5396967817715</v>
      </c>
      <c r="BB137" s="26">
        <v>205133.27986425103</v>
      </c>
      <c r="BC137" s="26">
        <v>17436.328788461338</v>
      </c>
      <c r="BE137" t="s">
        <v>122</v>
      </c>
      <c r="BF137">
        <v>1</v>
      </c>
      <c r="BH137" t="s">
        <v>173</v>
      </c>
      <c r="BJ137" t="s">
        <v>658</v>
      </c>
      <c r="BO137" t="s">
        <v>659</v>
      </c>
      <c r="BP137" t="s">
        <v>126</v>
      </c>
      <c r="BQ137" t="s">
        <v>127</v>
      </c>
      <c r="CX137" t="s">
        <v>177</v>
      </c>
      <c r="CY137" s="29" t="s">
        <v>5358</v>
      </c>
      <c r="CZ137" s="29">
        <v>60002</v>
      </c>
      <c r="DA137" s="29" t="str">
        <f t="shared" si="13"/>
        <v>30001390</v>
      </c>
      <c r="DB137" s="29" t="str">
        <f t="shared" si="14"/>
        <v>W0005304</v>
      </c>
      <c r="DC137" s="29" t="s">
        <v>279</v>
      </c>
      <c r="DD137" s="30">
        <f>SUM(T137,V137:W137,Z137:AD137)</f>
        <v>140639.81513524914</v>
      </c>
      <c r="DE137" s="30">
        <f>SUM(AI137:AK137)</f>
        <v>25969.360295241226</v>
      </c>
      <c r="DF137" s="31">
        <f>AF137</f>
        <v>5687.5</v>
      </c>
      <c r="DG137" s="32">
        <f>AQ137</f>
        <v>29700</v>
      </c>
      <c r="DH137" s="30">
        <f>SUM(X137:Y137)</f>
        <v>3136.6044337606841</v>
      </c>
      <c r="DI137" s="30">
        <f>SUM(AP137,AR137)</f>
        <v>17436.328788461338</v>
      </c>
      <c r="DJ137" s="26">
        <f>SUM(DD137:DI137)-AS137</f>
        <v>0</v>
      </c>
    </row>
    <row r="138" spans="2:114" x14ac:dyDescent="0.25">
      <c r="D138" t="s">
        <v>109</v>
      </c>
      <c r="F138" t="s">
        <v>688</v>
      </c>
      <c r="G138" t="s">
        <v>689</v>
      </c>
      <c r="H138" t="s">
        <v>690</v>
      </c>
      <c r="I138" s="1">
        <v>44186</v>
      </c>
      <c r="K138" t="s">
        <v>207</v>
      </c>
      <c r="L138">
        <v>11</v>
      </c>
      <c r="M138" t="s">
        <v>182</v>
      </c>
      <c r="N138" t="s">
        <v>183</v>
      </c>
      <c r="O138" t="s">
        <v>116</v>
      </c>
      <c r="P138" t="s">
        <v>117</v>
      </c>
      <c r="Q138" t="s">
        <v>118</v>
      </c>
      <c r="R138">
        <v>31</v>
      </c>
      <c r="S138" s="3">
        <v>291619</v>
      </c>
      <c r="T138" s="3">
        <v>48603.166666666664</v>
      </c>
      <c r="U138" s="22">
        <v>0</v>
      </c>
      <c r="V138" s="3">
        <v>0</v>
      </c>
      <c r="W138" s="23"/>
      <c r="X138" s="3">
        <v>1168.3453525641028</v>
      </c>
      <c r="Y138" s="3">
        <v>50.628298611111106</v>
      </c>
      <c r="Z138" s="24">
        <v>121.50791666666666</v>
      </c>
      <c r="AA138">
        <v>75</v>
      </c>
      <c r="AC138" s="3">
        <v>0</v>
      </c>
      <c r="AD138" s="3">
        <v>4167</v>
      </c>
      <c r="AE138" s="3">
        <v>54185.648234508546</v>
      </c>
      <c r="AF138" s="3">
        <v>4154.166666666667</v>
      </c>
      <c r="AH138" s="3">
        <v>58339.81490117521</v>
      </c>
      <c r="AK138" s="3">
        <v>0</v>
      </c>
      <c r="AL138" t="s">
        <v>119</v>
      </c>
      <c r="AN138" s="25">
        <v>0.05</v>
      </c>
      <c r="AO138" s="26">
        <v>58339.81490117521</v>
      </c>
      <c r="AP138" s="27">
        <v>2916.9907450587607</v>
      </c>
      <c r="AQ138" s="3">
        <v>29700</v>
      </c>
      <c r="AR138" s="26">
        <v>1485</v>
      </c>
      <c r="AS138" s="26">
        <v>92441.805646233974</v>
      </c>
      <c r="AT138" s="26">
        <v>88039.81490117521</v>
      </c>
      <c r="AU138" t="s">
        <v>170</v>
      </c>
      <c r="AV138" t="s">
        <v>170</v>
      </c>
      <c r="AW138" t="s">
        <v>171</v>
      </c>
      <c r="AX138">
        <v>35070</v>
      </c>
      <c r="AY138" t="s">
        <v>172</v>
      </c>
      <c r="AZ138">
        <v>94.088300000000004</v>
      </c>
      <c r="BA138" s="3">
        <v>982.50054094115819</v>
      </c>
      <c r="BB138" s="26">
        <v>88039.81490117521</v>
      </c>
      <c r="BC138" s="26">
        <v>4401.9907450587634</v>
      </c>
      <c r="BE138" t="s">
        <v>122</v>
      </c>
      <c r="BF138">
        <v>1</v>
      </c>
      <c r="BH138" t="s">
        <v>173</v>
      </c>
      <c r="BJ138" t="s">
        <v>189</v>
      </c>
      <c r="BO138" t="s">
        <v>248</v>
      </c>
      <c r="BP138" t="s">
        <v>198</v>
      </c>
      <c r="BQ138" t="s">
        <v>249</v>
      </c>
      <c r="CX138" t="s">
        <v>177</v>
      </c>
      <c r="CY138" s="29" t="s">
        <v>5358</v>
      </c>
      <c r="CZ138" s="29">
        <v>60002</v>
      </c>
      <c r="DA138" s="29" t="str">
        <f t="shared" si="13"/>
        <v>30001390</v>
      </c>
      <c r="DB138" s="29" t="str">
        <f t="shared" si="14"/>
        <v>W0004152</v>
      </c>
      <c r="DC138" s="29" t="s">
        <v>193</v>
      </c>
      <c r="DD138" s="30">
        <f>SUM(T138,V138:W138,Z138:AD138)</f>
        <v>52966.674583333333</v>
      </c>
      <c r="DE138" s="30">
        <f>SUM(AI138:AK138)</f>
        <v>0</v>
      </c>
      <c r="DF138" s="31">
        <f>AF138</f>
        <v>4154.166666666667</v>
      </c>
      <c r="DG138" s="32">
        <f>AQ138</f>
        <v>29700</v>
      </c>
      <c r="DH138" s="30">
        <f>SUM(X138:Y138)</f>
        <v>1218.9736511752139</v>
      </c>
      <c r="DI138" s="30">
        <f>SUM(AP138,AR138)</f>
        <v>4401.9907450587607</v>
      </c>
      <c r="DJ138" s="26">
        <f>SUM(DD138:DI138)-AS138</f>
        <v>0</v>
      </c>
    </row>
    <row r="139" spans="2:114" x14ac:dyDescent="0.25">
      <c r="D139" t="s">
        <v>109</v>
      </c>
      <c r="F139" t="s">
        <v>691</v>
      </c>
      <c r="G139" t="s">
        <v>692</v>
      </c>
      <c r="H139" t="s">
        <v>693</v>
      </c>
      <c r="I139" s="1">
        <v>44200</v>
      </c>
      <c r="K139" t="s">
        <v>224</v>
      </c>
      <c r="L139">
        <v>12</v>
      </c>
      <c r="M139" t="s">
        <v>182</v>
      </c>
      <c r="N139" t="s">
        <v>183</v>
      </c>
      <c r="O139" t="s">
        <v>116</v>
      </c>
      <c r="P139" t="s">
        <v>117</v>
      </c>
      <c r="Q139" t="s">
        <v>118</v>
      </c>
      <c r="R139">
        <v>31</v>
      </c>
      <c r="S139" s="3">
        <v>291673</v>
      </c>
      <c r="T139" s="3">
        <v>53612.083333333336</v>
      </c>
      <c r="U139" s="22">
        <v>0</v>
      </c>
      <c r="V139" s="3">
        <v>0</v>
      </c>
      <c r="W139" s="23"/>
      <c r="X139" s="3">
        <v>1168.5616987179487</v>
      </c>
      <c r="Y139" s="3">
        <v>675.16898148148152</v>
      </c>
      <c r="Z139" s="24">
        <v>121.53041666666667</v>
      </c>
      <c r="AA139">
        <v>75</v>
      </c>
      <c r="AC139" s="3">
        <v>0</v>
      </c>
      <c r="AD139" s="3">
        <v>4167</v>
      </c>
      <c r="AE139" s="3">
        <v>59819.344430199431</v>
      </c>
      <c r="AF139" s="3">
        <v>4154.166666666667</v>
      </c>
      <c r="AH139" s="3">
        <v>63973.511096866096</v>
      </c>
      <c r="AK139" s="3">
        <v>0</v>
      </c>
      <c r="AL139" t="s">
        <v>119</v>
      </c>
      <c r="AN139" s="25">
        <v>0.05</v>
      </c>
      <c r="AO139" s="26">
        <v>63973.511096866096</v>
      </c>
      <c r="AP139" s="27">
        <v>3198.6755548433048</v>
      </c>
      <c r="AQ139" s="3">
        <v>29700</v>
      </c>
      <c r="AR139" s="26">
        <v>1485</v>
      </c>
      <c r="AS139" s="26">
        <v>98357.186651709402</v>
      </c>
      <c r="AT139" s="26">
        <v>93673.511096866103</v>
      </c>
      <c r="AU139" t="s">
        <v>170</v>
      </c>
      <c r="AV139" t="s">
        <v>170</v>
      </c>
      <c r="AW139" t="s">
        <v>171</v>
      </c>
      <c r="AX139">
        <v>35876</v>
      </c>
      <c r="AY139" t="s">
        <v>172</v>
      </c>
      <c r="AZ139">
        <v>94.088300000000004</v>
      </c>
      <c r="BA139" s="3">
        <v>1045.3710679405347</v>
      </c>
      <c r="BB139" s="26">
        <v>93673.511096866103</v>
      </c>
      <c r="BC139" s="26">
        <v>4683.6755548432993</v>
      </c>
      <c r="BE139" t="s">
        <v>122</v>
      </c>
      <c r="BF139">
        <v>1</v>
      </c>
      <c r="BH139" t="s">
        <v>173</v>
      </c>
      <c r="BJ139" t="s">
        <v>189</v>
      </c>
      <c r="BO139" t="s">
        <v>190</v>
      </c>
      <c r="BP139" t="s">
        <v>198</v>
      </c>
      <c r="BQ139" t="s">
        <v>220</v>
      </c>
      <c r="CX139" t="s">
        <v>177</v>
      </c>
      <c r="CY139" s="29" t="s">
        <v>5358</v>
      </c>
      <c r="CZ139" s="29">
        <v>60002</v>
      </c>
      <c r="DA139" s="29" t="str">
        <f t="shared" si="13"/>
        <v>30001390</v>
      </c>
      <c r="DB139" s="29" t="str">
        <f t="shared" si="14"/>
        <v>W0005138</v>
      </c>
      <c r="DC139" s="29" t="s">
        <v>193</v>
      </c>
      <c r="DD139" s="30">
        <f>SUM(T139,V139:W139,Z139:AD139)</f>
        <v>57975.613750000004</v>
      </c>
      <c r="DE139" s="30">
        <f>SUM(AI139:AK139)</f>
        <v>0</v>
      </c>
      <c r="DF139" s="31">
        <f>AF139</f>
        <v>4154.166666666667</v>
      </c>
      <c r="DG139" s="32">
        <f>AQ139</f>
        <v>29700</v>
      </c>
      <c r="DH139" s="30">
        <f>SUM(X139:Y139)</f>
        <v>1843.7306801994303</v>
      </c>
      <c r="DI139" s="30">
        <f>SUM(AP139,AR139)</f>
        <v>4683.6755548433048</v>
      </c>
      <c r="DJ139" s="26">
        <f>SUM(DD139:DI139)-AS139</f>
        <v>0</v>
      </c>
    </row>
    <row r="140" spans="2:114" x14ac:dyDescent="0.25">
      <c r="D140" t="s">
        <v>109</v>
      </c>
      <c r="F140" t="s">
        <v>694</v>
      </c>
      <c r="G140" t="s">
        <v>695</v>
      </c>
      <c r="H140" t="s">
        <v>696</v>
      </c>
      <c r="I140" s="1">
        <v>44215</v>
      </c>
      <c r="K140" t="s">
        <v>219</v>
      </c>
      <c r="L140">
        <v>13</v>
      </c>
      <c r="M140" t="s">
        <v>114</v>
      </c>
      <c r="N140" t="s">
        <v>115</v>
      </c>
      <c r="O140" t="s">
        <v>116</v>
      </c>
      <c r="P140" t="s">
        <v>117</v>
      </c>
      <c r="Q140" t="s">
        <v>118</v>
      </c>
      <c r="R140">
        <v>31</v>
      </c>
      <c r="S140" s="3">
        <v>455811</v>
      </c>
      <c r="T140" s="3">
        <v>80968.416666666672</v>
      </c>
      <c r="U140" s="22">
        <v>0</v>
      </c>
      <c r="V140" s="3">
        <v>0</v>
      </c>
      <c r="W140" s="23"/>
      <c r="X140" s="3">
        <v>1826.1658653846155</v>
      </c>
      <c r="Y140" s="3">
        <v>211.02361111111111</v>
      </c>
      <c r="Z140" s="24">
        <v>189.92125000000001</v>
      </c>
      <c r="AA140">
        <v>75</v>
      </c>
      <c r="AC140" s="3">
        <v>0</v>
      </c>
      <c r="AD140" s="3">
        <v>4167</v>
      </c>
      <c r="AE140" s="3">
        <v>87437.527393162396</v>
      </c>
      <c r="AF140" s="3">
        <v>5687.5</v>
      </c>
      <c r="AH140" s="3">
        <v>93125.027393162396</v>
      </c>
      <c r="AK140" s="3">
        <v>3900.7409927950625</v>
      </c>
      <c r="AL140" t="s">
        <v>390</v>
      </c>
      <c r="AM140" t="s">
        <v>391</v>
      </c>
      <c r="AN140" s="25">
        <v>8.5000000000000006E-2</v>
      </c>
      <c r="AO140" s="26">
        <v>97025.768385957461</v>
      </c>
      <c r="AP140" s="27">
        <v>8247.1903128063841</v>
      </c>
      <c r="AQ140" s="3">
        <v>29700</v>
      </c>
      <c r="AR140" s="26">
        <v>2524.5</v>
      </c>
      <c r="AS140" s="26">
        <v>137497.45869876386</v>
      </c>
      <c r="AT140" s="26">
        <v>126725.76838595746</v>
      </c>
      <c r="AU140" t="s">
        <v>170</v>
      </c>
      <c r="AV140" t="s">
        <v>170</v>
      </c>
      <c r="AW140" t="s">
        <v>171</v>
      </c>
      <c r="AX140">
        <v>90294</v>
      </c>
      <c r="AY140" t="s">
        <v>172</v>
      </c>
      <c r="AZ140">
        <v>94.088300000000004</v>
      </c>
      <c r="BA140" s="3">
        <v>1461.366170913534</v>
      </c>
      <c r="BB140" s="26">
        <v>126725.76838595746</v>
      </c>
      <c r="BC140" s="26">
        <v>10771.6903128064</v>
      </c>
      <c r="BE140" t="s">
        <v>122</v>
      </c>
      <c r="BF140">
        <v>1</v>
      </c>
      <c r="BH140" t="s">
        <v>173</v>
      </c>
      <c r="BJ140" t="s">
        <v>358</v>
      </c>
      <c r="BO140" t="s">
        <v>438</v>
      </c>
      <c r="BP140" t="s">
        <v>126</v>
      </c>
      <c r="BQ140" t="s">
        <v>127</v>
      </c>
      <c r="CX140" t="s">
        <v>177</v>
      </c>
      <c r="CY140" s="29" t="s">
        <v>5358</v>
      </c>
      <c r="CZ140" s="29">
        <v>60002</v>
      </c>
      <c r="DA140" s="29" t="str">
        <f t="shared" si="13"/>
        <v>30001390</v>
      </c>
      <c r="DB140" s="29" t="str">
        <f t="shared" si="14"/>
        <v>W0004945</v>
      </c>
      <c r="DC140" s="29" t="s">
        <v>279</v>
      </c>
      <c r="DD140" s="30">
        <f>SUM(T140,V140:W140,Z140:AD140)</f>
        <v>85400.337916666671</v>
      </c>
      <c r="DE140" s="30">
        <f>SUM(AI140:AK140)</f>
        <v>3900.7409927950625</v>
      </c>
      <c r="DF140" s="31">
        <f>AF140</f>
        <v>5687.5</v>
      </c>
      <c r="DG140" s="32">
        <f>AQ140</f>
        <v>29700</v>
      </c>
      <c r="DH140" s="30">
        <f>SUM(X140:Y140)</f>
        <v>2037.1894764957265</v>
      </c>
      <c r="DI140" s="30">
        <f>SUM(AP140,AR140)</f>
        <v>10771.690312806384</v>
      </c>
      <c r="DJ140" s="26">
        <f>SUM(DD140:DI140)-AS140</f>
        <v>0</v>
      </c>
    </row>
    <row r="141" spans="2:114" x14ac:dyDescent="0.25">
      <c r="D141" t="s">
        <v>109</v>
      </c>
      <c r="F141" t="s">
        <v>697</v>
      </c>
      <c r="G141" t="s">
        <v>698</v>
      </c>
      <c r="H141" t="s">
        <v>699</v>
      </c>
      <c r="I141" s="1">
        <v>44215</v>
      </c>
      <c r="K141" t="s">
        <v>131</v>
      </c>
      <c r="L141">
        <v>14</v>
      </c>
      <c r="M141" t="s">
        <v>114</v>
      </c>
      <c r="N141" t="s">
        <v>115</v>
      </c>
      <c r="O141" t="s">
        <v>116</v>
      </c>
      <c r="P141" t="s">
        <v>117</v>
      </c>
      <c r="Q141" t="s">
        <v>118</v>
      </c>
      <c r="R141">
        <v>31</v>
      </c>
      <c r="S141" s="3">
        <v>449005</v>
      </c>
      <c r="T141" s="3">
        <v>79834.166666666672</v>
      </c>
      <c r="U141" s="22">
        <v>0</v>
      </c>
      <c r="V141" s="3">
        <v>0</v>
      </c>
      <c r="W141" s="23"/>
      <c r="X141" s="3">
        <v>1798.8982371794873</v>
      </c>
      <c r="Y141" s="3">
        <v>207.87268518518519</v>
      </c>
      <c r="Z141" s="24">
        <v>187.08541666666667</v>
      </c>
      <c r="AA141">
        <v>75</v>
      </c>
      <c r="AC141" s="3">
        <v>0</v>
      </c>
      <c r="AD141" s="3">
        <v>4167</v>
      </c>
      <c r="AE141" s="3">
        <v>86270.023005698007</v>
      </c>
      <c r="AF141" s="3">
        <v>5687.5</v>
      </c>
      <c r="AH141" s="3">
        <v>91957.523005698007</v>
      </c>
      <c r="AK141" s="3">
        <v>3900.7409927950625</v>
      </c>
      <c r="AL141" t="s">
        <v>390</v>
      </c>
      <c r="AM141" t="s">
        <v>391</v>
      </c>
      <c r="AN141" s="25">
        <v>8.5000000000000006E-2</v>
      </c>
      <c r="AO141" s="26">
        <v>95858.263998493072</v>
      </c>
      <c r="AP141" s="27">
        <v>8147.9524398719113</v>
      </c>
      <c r="AQ141" s="3">
        <v>29700</v>
      </c>
      <c r="AR141" s="26">
        <v>2524.5</v>
      </c>
      <c r="AS141" s="26">
        <v>136230.71643836499</v>
      </c>
      <c r="AT141" s="26">
        <v>125558.26399849307</v>
      </c>
      <c r="AU141" t="s">
        <v>170</v>
      </c>
      <c r="AV141" t="s">
        <v>170</v>
      </c>
      <c r="AW141" t="s">
        <v>171</v>
      </c>
      <c r="AX141">
        <v>90242</v>
      </c>
      <c r="AY141" t="s">
        <v>172</v>
      </c>
      <c r="AZ141">
        <v>94.088300000000004</v>
      </c>
      <c r="BA141" s="3">
        <v>1447.9028363607908</v>
      </c>
      <c r="BB141" s="26">
        <v>125558.26399849307</v>
      </c>
      <c r="BC141" s="26">
        <v>10672.452439871922</v>
      </c>
      <c r="BE141" t="s">
        <v>122</v>
      </c>
      <c r="BF141">
        <v>1</v>
      </c>
      <c r="BH141" t="s">
        <v>173</v>
      </c>
      <c r="BJ141" t="s">
        <v>414</v>
      </c>
      <c r="BO141" t="s">
        <v>451</v>
      </c>
      <c r="BP141" t="s">
        <v>126</v>
      </c>
      <c r="BQ141" t="s">
        <v>127</v>
      </c>
      <c r="CX141" t="s">
        <v>177</v>
      </c>
      <c r="CY141" s="29" t="s">
        <v>5358</v>
      </c>
      <c r="CZ141" s="29">
        <v>60002</v>
      </c>
      <c r="DA141" s="29" t="str">
        <f t="shared" si="13"/>
        <v>30001390</v>
      </c>
      <c r="DB141" s="29" t="str">
        <f t="shared" si="14"/>
        <v>W0004153</v>
      </c>
      <c r="DC141" s="29" t="s">
        <v>279</v>
      </c>
      <c r="DD141" s="30">
        <f>SUM(T141,V141:W141,Z141:AD141)</f>
        <v>84263.25208333334</v>
      </c>
      <c r="DE141" s="30">
        <f>SUM(AI141:AK141)</f>
        <v>3900.7409927950625</v>
      </c>
      <c r="DF141" s="31">
        <f>AF141</f>
        <v>5687.5</v>
      </c>
      <c r="DG141" s="32">
        <f>AQ141</f>
        <v>29700</v>
      </c>
      <c r="DH141" s="30">
        <f>SUM(X141:Y141)</f>
        <v>2006.7709223646725</v>
      </c>
      <c r="DI141" s="30">
        <f>SUM(AP141,AR141)</f>
        <v>10672.452439871911</v>
      </c>
      <c r="DJ141" s="26">
        <f>SUM(DD141:DI141)-AS141</f>
        <v>0</v>
      </c>
    </row>
    <row r="142" spans="2:114" x14ac:dyDescent="0.25">
      <c r="D142" t="s">
        <v>109</v>
      </c>
      <c r="F142" t="s">
        <v>700</v>
      </c>
      <c r="G142" t="s">
        <v>701</v>
      </c>
      <c r="H142" t="s">
        <v>702</v>
      </c>
      <c r="I142" s="1">
        <v>44220</v>
      </c>
      <c r="K142" t="s">
        <v>224</v>
      </c>
      <c r="L142">
        <v>12</v>
      </c>
      <c r="M142" t="s">
        <v>182</v>
      </c>
      <c r="N142" t="s">
        <v>183</v>
      </c>
      <c r="O142" t="s">
        <v>116</v>
      </c>
      <c r="P142" t="s">
        <v>117</v>
      </c>
      <c r="Q142" t="s">
        <v>118</v>
      </c>
      <c r="R142">
        <v>31</v>
      </c>
      <c r="S142" s="3">
        <v>271784</v>
      </c>
      <c r="T142" s="3">
        <v>50297.25</v>
      </c>
      <c r="U142" s="22">
        <v>0</v>
      </c>
      <c r="V142" s="3">
        <v>0</v>
      </c>
      <c r="W142" s="23"/>
      <c r="X142" s="3">
        <v>1088.8782051282051</v>
      </c>
      <c r="Y142" s="3">
        <v>629.12962962962968</v>
      </c>
      <c r="Z142" s="24">
        <v>113.24333333333334</v>
      </c>
      <c r="AA142">
        <v>75</v>
      </c>
      <c r="AC142" s="3">
        <v>0</v>
      </c>
      <c r="AD142" s="3">
        <v>4167</v>
      </c>
      <c r="AE142" s="3">
        <v>56370.501168091163</v>
      </c>
      <c r="AF142" s="3">
        <v>4154.166666666667</v>
      </c>
      <c r="AH142" s="3">
        <v>60524.667834757827</v>
      </c>
      <c r="AK142" s="3">
        <v>0</v>
      </c>
      <c r="AL142" t="s">
        <v>119</v>
      </c>
      <c r="AN142" s="25">
        <v>0.05</v>
      </c>
      <c r="AO142" s="26">
        <v>60524.667834757827</v>
      </c>
      <c r="AP142" s="27">
        <v>3026.2333917378915</v>
      </c>
      <c r="AQ142" s="3">
        <v>29700</v>
      </c>
      <c r="AR142" s="26">
        <v>1485</v>
      </c>
      <c r="AS142" s="26">
        <v>94735.901226495713</v>
      </c>
      <c r="AT142" s="26">
        <v>90224.667834757827</v>
      </c>
      <c r="AU142" t="s">
        <v>170</v>
      </c>
      <c r="AV142" t="s">
        <v>170</v>
      </c>
      <c r="AW142" t="s">
        <v>171</v>
      </c>
      <c r="AX142">
        <v>19883</v>
      </c>
      <c r="AY142" t="s">
        <v>172</v>
      </c>
      <c r="AZ142">
        <v>94.088300000000004</v>
      </c>
      <c r="BA142" s="3">
        <v>1006.8829092086445</v>
      </c>
      <c r="BB142" s="26">
        <v>90224.667834757827</v>
      </c>
      <c r="BC142" s="26">
        <v>4511.2333917378855</v>
      </c>
      <c r="BE142" t="s">
        <v>122</v>
      </c>
      <c r="BF142">
        <v>1</v>
      </c>
      <c r="BH142" t="s">
        <v>173</v>
      </c>
      <c r="BJ142" t="s">
        <v>189</v>
      </c>
      <c r="BO142" t="s">
        <v>190</v>
      </c>
      <c r="BP142" t="s">
        <v>287</v>
      </c>
      <c r="BQ142" t="s">
        <v>380</v>
      </c>
      <c r="CX142" t="s">
        <v>177</v>
      </c>
      <c r="CY142" s="29" t="s">
        <v>5358</v>
      </c>
      <c r="CZ142" s="29">
        <v>60002</v>
      </c>
      <c r="DA142" s="29" t="str">
        <f t="shared" si="13"/>
        <v>30001390</v>
      </c>
      <c r="DB142" s="29" t="str">
        <f t="shared" si="14"/>
        <v>W0004154</v>
      </c>
      <c r="DC142" s="29" t="s">
        <v>193</v>
      </c>
      <c r="DD142" s="30">
        <f>SUM(T142,V142:W142,Z142:AD142)</f>
        <v>54652.493333333332</v>
      </c>
      <c r="DE142" s="30">
        <f>SUM(AI142:AK142)</f>
        <v>0</v>
      </c>
      <c r="DF142" s="31">
        <f>AF142</f>
        <v>4154.166666666667</v>
      </c>
      <c r="DG142" s="32">
        <f>AQ142</f>
        <v>29700</v>
      </c>
      <c r="DH142" s="30">
        <f>SUM(X142:Y142)</f>
        <v>1718.0078347578346</v>
      </c>
      <c r="DI142" s="30">
        <f>SUM(AP142,AR142)</f>
        <v>4511.233391737891</v>
      </c>
      <c r="DJ142" s="26">
        <f>SUM(DD142:DI142)-AS142</f>
        <v>0</v>
      </c>
    </row>
    <row r="143" spans="2:114" x14ac:dyDescent="0.25">
      <c r="D143" t="s">
        <v>109</v>
      </c>
      <c r="F143" t="s">
        <v>703</v>
      </c>
      <c r="G143" t="s">
        <v>704</v>
      </c>
      <c r="H143" t="s">
        <v>705</v>
      </c>
      <c r="I143" s="1">
        <v>44221</v>
      </c>
      <c r="K143" t="s">
        <v>224</v>
      </c>
      <c r="L143">
        <v>12</v>
      </c>
      <c r="M143" t="s">
        <v>182</v>
      </c>
      <c r="N143" t="s">
        <v>183</v>
      </c>
      <c r="O143" t="s">
        <v>116</v>
      </c>
      <c r="P143" t="s">
        <v>117</v>
      </c>
      <c r="Q143" t="s">
        <v>118</v>
      </c>
      <c r="R143">
        <v>31</v>
      </c>
      <c r="S143" s="3">
        <v>333493</v>
      </c>
      <c r="T143" s="3">
        <v>60582.083333333336</v>
      </c>
      <c r="U143" s="22">
        <v>0</v>
      </c>
      <c r="V143" s="3">
        <v>0</v>
      </c>
      <c r="W143" s="23"/>
      <c r="X143" s="3">
        <v>1336.1097756410256</v>
      </c>
      <c r="Y143" s="3">
        <v>463.18472222222221</v>
      </c>
      <c r="Z143" s="24">
        <v>138.95541666666665</v>
      </c>
      <c r="AA143">
        <v>75</v>
      </c>
      <c r="AC143" s="3">
        <v>2675.910666882859</v>
      </c>
      <c r="AD143" s="3">
        <v>4167</v>
      </c>
      <c r="AE143" s="3">
        <v>69438.243914746097</v>
      </c>
      <c r="AF143" s="3">
        <v>4154.166666666667</v>
      </c>
      <c r="AH143" s="3">
        <v>73592.410581412769</v>
      </c>
      <c r="AK143" s="3">
        <v>0</v>
      </c>
      <c r="AL143" t="s">
        <v>119</v>
      </c>
      <c r="AN143" s="25">
        <v>0.05</v>
      </c>
      <c r="AO143" s="26">
        <v>73592.410581412769</v>
      </c>
      <c r="AP143" s="27">
        <v>3679.6205290706384</v>
      </c>
      <c r="AQ143" s="3">
        <v>29700</v>
      </c>
      <c r="AR143" s="26">
        <v>1485</v>
      </c>
      <c r="AS143" s="26">
        <v>108457.03111048341</v>
      </c>
      <c r="AT143" s="26">
        <v>103292.41058141277</v>
      </c>
      <c r="AU143" t="s">
        <v>170</v>
      </c>
      <c r="AV143" t="s">
        <v>170</v>
      </c>
      <c r="AW143" t="s">
        <v>171</v>
      </c>
      <c r="AX143">
        <v>34732</v>
      </c>
      <c r="AY143" t="s">
        <v>172</v>
      </c>
      <c r="AZ143">
        <v>94.088300000000004</v>
      </c>
      <c r="BA143" s="3">
        <v>1152.7153866153751</v>
      </c>
      <c r="BB143" s="26">
        <v>103292.41058141277</v>
      </c>
      <c r="BC143" s="26">
        <v>5164.6205290706421</v>
      </c>
      <c r="BE143" t="s">
        <v>122</v>
      </c>
      <c r="BF143">
        <v>1</v>
      </c>
      <c r="BH143" t="s">
        <v>173</v>
      </c>
      <c r="BJ143" t="s">
        <v>189</v>
      </c>
      <c r="BO143" t="s">
        <v>190</v>
      </c>
      <c r="BP143" t="s">
        <v>253</v>
      </c>
      <c r="BQ143" t="s">
        <v>254</v>
      </c>
      <c r="CX143" t="s">
        <v>177</v>
      </c>
      <c r="CY143" s="29" t="s">
        <v>5358</v>
      </c>
      <c r="CZ143" s="29">
        <v>60002</v>
      </c>
      <c r="DA143" s="29" t="str">
        <f t="shared" si="13"/>
        <v>30001390</v>
      </c>
      <c r="DB143" s="29" t="str">
        <f t="shared" si="14"/>
        <v>W0004155</v>
      </c>
      <c r="DC143" s="29" t="s">
        <v>193</v>
      </c>
      <c r="DD143" s="30">
        <f>SUM(T143,V143:W143,Z143:AD143)</f>
        <v>67638.949416882853</v>
      </c>
      <c r="DE143" s="30">
        <f>SUM(AI143:AK143)</f>
        <v>0</v>
      </c>
      <c r="DF143" s="31">
        <f>AF143</f>
        <v>4154.166666666667</v>
      </c>
      <c r="DG143" s="32">
        <f>AQ143</f>
        <v>29700</v>
      </c>
      <c r="DH143" s="30">
        <f>SUM(X143:Y143)</f>
        <v>1799.2944978632479</v>
      </c>
      <c r="DI143" s="30">
        <f>SUM(AP143,AR143)</f>
        <v>5164.6205290706384</v>
      </c>
      <c r="DJ143" s="26">
        <f>SUM(DD143:DI143)-AS143</f>
        <v>0</v>
      </c>
    </row>
    <row r="144" spans="2:114" x14ac:dyDescent="0.25">
      <c r="D144" t="s">
        <v>109</v>
      </c>
      <c r="F144" t="s">
        <v>706</v>
      </c>
      <c r="G144" t="s">
        <v>707</v>
      </c>
      <c r="H144" t="s">
        <v>708</v>
      </c>
      <c r="I144" s="1">
        <v>44228</v>
      </c>
      <c r="K144" t="s">
        <v>219</v>
      </c>
      <c r="L144">
        <v>13</v>
      </c>
      <c r="M144" t="s">
        <v>182</v>
      </c>
      <c r="N144" t="s">
        <v>183</v>
      </c>
      <c r="O144" t="s">
        <v>116</v>
      </c>
      <c r="P144" t="s">
        <v>117</v>
      </c>
      <c r="Q144" t="s">
        <v>118</v>
      </c>
      <c r="R144">
        <v>31</v>
      </c>
      <c r="S144" s="3">
        <v>419335</v>
      </c>
      <c r="T144" s="3">
        <v>74889.166666666672</v>
      </c>
      <c r="U144" s="22">
        <v>0</v>
      </c>
      <c r="V144" s="3">
        <v>0</v>
      </c>
      <c r="W144" s="23"/>
      <c r="X144" s="3">
        <v>1680.0280448717949</v>
      </c>
      <c r="Y144" s="3">
        <v>970.68287037037044</v>
      </c>
      <c r="Z144" s="24">
        <v>174.72291666666669</v>
      </c>
      <c r="AA144">
        <v>75</v>
      </c>
      <c r="AC144" s="3">
        <v>0</v>
      </c>
      <c r="AD144" s="3">
        <v>4167</v>
      </c>
      <c r="AE144" s="3">
        <v>81956.600498575499</v>
      </c>
      <c r="AF144" s="3">
        <v>4154.166666666667</v>
      </c>
      <c r="AH144" s="3">
        <v>86110.76716524217</v>
      </c>
      <c r="AK144" s="3">
        <v>0</v>
      </c>
      <c r="AL144" t="s">
        <v>119</v>
      </c>
      <c r="AN144" s="25">
        <v>0.05</v>
      </c>
      <c r="AO144" s="26">
        <v>86110.76716524217</v>
      </c>
      <c r="AP144" s="27">
        <v>4305.5383582621089</v>
      </c>
      <c r="AQ144" s="3">
        <v>29700</v>
      </c>
      <c r="AR144" s="26">
        <v>1485</v>
      </c>
      <c r="AS144" s="26">
        <v>121601.30552350428</v>
      </c>
      <c r="AT144" s="26">
        <v>115810.76716524217</v>
      </c>
      <c r="AU144" t="s">
        <v>170</v>
      </c>
      <c r="AV144" t="s">
        <v>170</v>
      </c>
      <c r="AW144" t="s">
        <v>171</v>
      </c>
      <c r="AX144">
        <v>35883</v>
      </c>
      <c r="AY144" t="s">
        <v>172</v>
      </c>
      <c r="AZ144">
        <v>94.088300000000004</v>
      </c>
      <c r="BA144" s="3">
        <v>1292.4168629203023</v>
      </c>
      <c r="BB144" s="26">
        <v>115810.76716524217</v>
      </c>
      <c r="BC144" s="26">
        <v>5790.5383582621143</v>
      </c>
      <c r="BE144" t="s">
        <v>122</v>
      </c>
      <c r="BF144">
        <v>1</v>
      </c>
      <c r="BH144" t="s">
        <v>173</v>
      </c>
      <c r="BJ144" t="s">
        <v>189</v>
      </c>
      <c r="BO144" t="s">
        <v>190</v>
      </c>
      <c r="BP144" t="s">
        <v>198</v>
      </c>
      <c r="BQ144" t="s">
        <v>709</v>
      </c>
      <c r="CX144" t="s">
        <v>177</v>
      </c>
      <c r="CY144" s="29" t="s">
        <v>5358</v>
      </c>
      <c r="CZ144" s="29">
        <v>60002</v>
      </c>
      <c r="DA144" s="29" t="str">
        <f t="shared" si="13"/>
        <v>30001390</v>
      </c>
      <c r="DB144" s="29" t="str">
        <f t="shared" si="14"/>
        <v>W0004156</v>
      </c>
      <c r="DC144" s="29" t="s">
        <v>193</v>
      </c>
      <c r="DD144" s="30">
        <f>SUM(T144,V144:W144,Z144:AD144)</f>
        <v>79305.889583333337</v>
      </c>
      <c r="DE144" s="30">
        <f>SUM(AI144:AK144)</f>
        <v>0</v>
      </c>
      <c r="DF144" s="31">
        <f>AF144</f>
        <v>4154.166666666667</v>
      </c>
      <c r="DG144" s="32">
        <f>AQ144</f>
        <v>29700</v>
      </c>
      <c r="DH144" s="30">
        <f>SUM(X144:Y144)</f>
        <v>2650.7109152421654</v>
      </c>
      <c r="DI144" s="30">
        <f>SUM(AP144,AR144)</f>
        <v>5790.5383582621089</v>
      </c>
      <c r="DJ144" s="26">
        <f>SUM(DD144:DI144)-AS144</f>
        <v>0</v>
      </c>
    </row>
    <row r="145" spans="2:114" x14ac:dyDescent="0.25">
      <c r="D145" t="s">
        <v>109</v>
      </c>
      <c r="F145" t="s">
        <v>710</v>
      </c>
      <c r="G145" t="s">
        <v>711</v>
      </c>
      <c r="H145" t="s">
        <v>712</v>
      </c>
      <c r="I145" s="1">
        <v>44228</v>
      </c>
      <c r="K145" t="s">
        <v>219</v>
      </c>
      <c r="L145">
        <v>13</v>
      </c>
      <c r="M145" t="s">
        <v>114</v>
      </c>
      <c r="N145" t="s">
        <v>115</v>
      </c>
      <c r="O145" t="s">
        <v>116</v>
      </c>
      <c r="P145" t="s">
        <v>117</v>
      </c>
      <c r="Q145" t="s">
        <v>118</v>
      </c>
      <c r="R145">
        <v>31</v>
      </c>
      <c r="S145" s="3">
        <v>524181</v>
      </c>
      <c r="T145" s="3">
        <v>92363.416666666672</v>
      </c>
      <c r="U145" s="22">
        <v>0</v>
      </c>
      <c r="V145" s="3">
        <v>0</v>
      </c>
      <c r="W145" s="23"/>
      <c r="X145" s="3">
        <v>2100.0841346153843</v>
      </c>
      <c r="Y145" s="3">
        <v>1213.3819444444446</v>
      </c>
      <c r="Z145" s="24">
        <v>218.40875</v>
      </c>
      <c r="AA145">
        <v>75</v>
      </c>
      <c r="AC145" s="3">
        <v>3930.8840845442305</v>
      </c>
      <c r="AD145" s="3">
        <v>4167</v>
      </c>
      <c r="AE145" s="3">
        <v>104068.17558027073</v>
      </c>
      <c r="AF145" s="3">
        <v>5687.5</v>
      </c>
      <c r="AH145" s="3">
        <v>109755.67558027073</v>
      </c>
      <c r="AK145" s="3">
        <v>5785.5624142824954</v>
      </c>
      <c r="AL145" t="s">
        <v>363</v>
      </c>
      <c r="AM145" t="s">
        <v>364</v>
      </c>
      <c r="AN145" s="25">
        <v>8.5000000000000006E-2</v>
      </c>
      <c r="AO145" s="26">
        <v>115541.23799455323</v>
      </c>
      <c r="AP145" s="27">
        <v>9821.005229537026</v>
      </c>
      <c r="AQ145" s="3">
        <v>29700</v>
      </c>
      <c r="AR145" s="26">
        <v>2524.5</v>
      </c>
      <c r="AS145" s="26">
        <v>157586.74322409026</v>
      </c>
      <c r="AT145" s="26">
        <v>145241.23799455323</v>
      </c>
      <c r="AU145" t="s">
        <v>170</v>
      </c>
      <c r="AV145" t="s">
        <v>170</v>
      </c>
      <c r="AW145" t="s">
        <v>171</v>
      </c>
      <c r="AX145">
        <v>90362</v>
      </c>
      <c r="AY145" t="s">
        <v>172</v>
      </c>
      <c r="AZ145">
        <v>94.088300000000004</v>
      </c>
      <c r="BA145" s="3">
        <v>1674.881395711159</v>
      </c>
      <c r="BB145" s="26">
        <v>145241.23799455323</v>
      </c>
      <c r="BC145" s="26">
        <v>12345.505229537026</v>
      </c>
      <c r="BE145" t="s">
        <v>122</v>
      </c>
      <c r="BF145">
        <v>1</v>
      </c>
      <c r="BH145" t="s">
        <v>173</v>
      </c>
      <c r="BJ145" t="s">
        <v>542</v>
      </c>
      <c r="BO145" t="s">
        <v>543</v>
      </c>
      <c r="BP145" t="s">
        <v>126</v>
      </c>
      <c r="BQ145" t="s">
        <v>127</v>
      </c>
      <c r="CX145" t="s">
        <v>177</v>
      </c>
      <c r="CY145" s="29" t="s">
        <v>5358</v>
      </c>
      <c r="CZ145" s="29">
        <v>60002</v>
      </c>
      <c r="DA145" s="29" t="str">
        <f t="shared" si="13"/>
        <v>30001390</v>
      </c>
      <c r="DB145" s="29" t="str">
        <f t="shared" si="14"/>
        <v>W0005305</v>
      </c>
      <c r="DC145" s="29" t="s">
        <v>279</v>
      </c>
      <c r="DD145" s="30">
        <f>SUM(T145,V145:W145,Z145:AD145)</f>
        <v>100754.70950121091</v>
      </c>
      <c r="DE145" s="30">
        <f>SUM(AI145:AK145)</f>
        <v>5785.5624142824954</v>
      </c>
      <c r="DF145" s="31">
        <f>AF145</f>
        <v>5687.5</v>
      </c>
      <c r="DG145" s="32">
        <f>AQ145</f>
        <v>29700</v>
      </c>
      <c r="DH145" s="30">
        <f>SUM(X145:Y145)</f>
        <v>3313.4660790598291</v>
      </c>
      <c r="DI145" s="30">
        <f>SUM(AP145,AR145)</f>
        <v>12345.505229537026</v>
      </c>
      <c r="DJ145" s="26">
        <f>SUM(DD145:DI145)-AS145</f>
        <v>0</v>
      </c>
    </row>
    <row r="146" spans="2:114" x14ac:dyDescent="0.25">
      <c r="D146" t="s">
        <v>109</v>
      </c>
      <c r="F146" t="s">
        <v>713</v>
      </c>
      <c r="G146" t="s">
        <v>714</v>
      </c>
      <c r="H146" t="s">
        <v>715</v>
      </c>
      <c r="I146" s="1">
        <v>44228</v>
      </c>
      <c r="K146" t="s">
        <v>219</v>
      </c>
      <c r="L146">
        <v>13</v>
      </c>
      <c r="M146" t="s">
        <v>114</v>
      </c>
      <c r="N146" t="s">
        <v>115</v>
      </c>
      <c r="O146" t="s">
        <v>116</v>
      </c>
      <c r="P146" t="s">
        <v>117</v>
      </c>
      <c r="Q146" t="s">
        <v>118</v>
      </c>
      <c r="R146">
        <v>31</v>
      </c>
      <c r="S146" s="3">
        <v>439722</v>
      </c>
      <c r="T146" s="3">
        <v>78287</v>
      </c>
      <c r="U146" s="22">
        <v>0</v>
      </c>
      <c r="V146" s="3">
        <v>0</v>
      </c>
      <c r="W146" s="23"/>
      <c r="X146" s="3">
        <v>1761.7067307692307</v>
      </c>
      <c r="Y146" s="3">
        <v>1017.875</v>
      </c>
      <c r="Z146" s="24">
        <v>183.2175</v>
      </c>
      <c r="AA146">
        <v>75</v>
      </c>
      <c r="AC146" s="3">
        <v>0</v>
      </c>
      <c r="AD146" s="3">
        <v>4167</v>
      </c>
      <c r="AE146" s="3">
        <v>85491.799230769233</v>
      </c>
      <c r="AF146" s="3">
        <v>5687.5</v>
      </c>
      <c r="AH146" s="3">
        <v>91179.299230769233</v>
      </c>
      <c r="AK146" s="3">
        <v>5785.5624142824954</v>
      </c>
      <c r="AL146" t="s">
        <v>363</v>
      </c>
      <c r="AM146" t="s">
        <v>364</v>
      </c>
      <c r="AN146" s="25">
        <v>8.5000000000000006E-2</v>
      </c>
      <c r="AO146" s="26">
        <v>96964.861645051729</v>
      </c>
      <c r="AP146" s="27">
        <v>8242.0132398293972</v>
      </c>
      <c r="AQ146" s="3">
        <v>29700</v>
      </c>
      <c r="AR146" s="26">
        <v>2524.5</v>
      </c>
      <c r="AS146" s="26">
        <v>137431.37488488114</v>
      </c>
      <c r="AT146" s="26">
        <v>126664.86164505173</v>
      </c>
      <c r="AU146" t="s">
        <v>170</v>
      </c>
      <c r="AV146" t="s">
        <v>170</v>
      </c>
      <c r="AW146" t="s">
        <v>171</v>
      </c>
      <c r="AX146">
        <v>90129</v>
      </c>
      <c r="AY146" t="s">
        <v>172</v>
      </c>
      <c r="AZ146">
        <v>94.088300000000004</v>
      </c>
      <c r="BA146" s="3">
        <v>1460.6638113865499</v>
      </c>
      <c r="BB146" s="26">
        <v>126664.86164505173</v>
      </c>
      <c r="BC146" s="26">
        <v>10766.513239829408</v>
      </c>
      <c r="BE146" t="s">
        <v>122</v>
      </c>
      <c r="BF146">
        <v>1</v>
      </c>
      <c r="BH146" t="s">
        <v>173</v>
      </c>
      <c r="BJ146" t="s">
        <v>276</v>
      </c>
      <c r="BO146" t="s">
        <v>338</v>
      </c>
      <c r="BP146" t="s">
        <v>126</v>
      </c>
      <c r="BQ146" t="s">
        <v>127</v>
      </c>
      <c r="CX146" t="s">
        <v>177</v>
      </c>
      <c r="CY146" s="29" t="s">
        <v>5358</v>
      </c>
      <c r="CZ146" s="29">
        <v>60002</v>
      </c>
      <c r="DA146" s="29" t="str">
        <f t="shared" si="13"/>
        <v>30001390</v>
      </c>
      <c r="DB146" s="29" t="str">
        <f t="shared" si="14"/>
        <v>W0004946</v>
      </c>
      <c r="DC146" s="29" t="s">
        <v>279</v>
      </c>
      <c r="DD146" s="30">
        <f>SUM(T146,V146:W146,Z146:AD146)</f>
        <v>82712.217499999999</v>
      </c>
      <c r="DE146" s="30">
        <f>SUM(AI146:AK146)</f>
        <v>5785.5624142824954</v>
      </c>
      <c r="DF146" s="31">
        <f>AF146</f>
        <v>5687.5</v>
      </c>
      <c r="DG146" s="32">
        <f>AQ146</f>
        <v>29700</v>
      </c>
      <c r="DH146" s="30">
        <f>SUM(X146:Y146)</f>
        <v>2779.5817307692305</v>
      </c>
      <c r="DI146" s="30">
        <f>SUM(AP146,AR146)</f>
        <v>10766.513239829397</v>
      </c>
      <c r="DJ146" s="26">
        <f>SUM(DD146:DI146)-AS146</f>
        <v>0</v>
      </c>
    </row>
    <row r="147" spans="2:114" x14ac:dyDescent="0.25">
      <c r="D147" t="s">
        <v>109</v>
      </c>
      <c r="F147" t="s">
        <v>716</v>
      </c>
      <c r="G147" t="s">
        <v>717</v>
      </c>
      <c r="H147" t="s">
        <v>718</v>
      </c>
      <c r="I147" s="1">
        <v>44249</v>
      </c>
      <c r="K147" t="s">
        <v>219</v>
      </c>
      <c r="L147">
        <v>13</v>
      </c>
      <c r="M147" t="s">
        <v>182</v>
      </c>
      <c r="N147" t="s">
        <v>183</v>
      </c>
      <c r="O147" t="s">
        <v>116</v>
      </c>
      <c r="P147" t="s">
        <v>117</v>
      </c>
      <c r="Q147" t="s">
        <v>118</v>
      </c>
      <c r="R147">
        <v>31</v>
      </c>
      <c r="S147" s="3">
        <v>461672</v>
      </c>
      <c r="T147" s="3">
        <v>81945.25</v>
      </c>
      <c r="U147" s="22">
        <v>0</v>
      </c>
      <c r="V147" s="3">
        <v>0</v>
      </c>
      <c r="W147" s="23"/>
      <c r="X147" s="3">
        <v>1849.6474358974358</v>
      </c>
      <c r="Y147" s="3">
        <v>1068.6851851851852</v>
      </c>
      <c r="Z147" s="24">
        <v>192.36333333333332</v>
      </c>
      <c r="AA147">
        <v>75</v>
      </c>
      <c r="AC147" s="3">
        <v>3941.1287655047313</v>
      </c>
      <c r="AD147" s="3">
        <v>4167</v>
      </c>
      <c r="AE147" s="3">
        <v>93239.074719920682</v>
      </c>
      <c r="AF147" s="3">
        <v>4154.166666666667</v>
      </c>
      <c r="AH147" s="3">
        <v>97393.241386587353</v>
      </c>
      <c r="AK147" s="3">
        <v>0</v>
      </c>
      <c r="AL147" t="s">
        <v>119</v>
      </c>
      <c r="AN147" s="25">
        <v>0.05</v>
      </c>
      <c r="AO147" s="26">
        <v>97393.241386587353</v>
      </c>
      <c r="AP147" s="27">
        <v>4869.662069329368</v>
      </c>
      <c r="AQ147" s="3">
        <v>29700</v>
      </c>
      <c r="AR147" s="26">
        <v>1485</v>
      </c>
      <c r="AS147" s="26">
        <v>133447.90345591673</v>
      </c>
      <c r="AT147" s="26">
        <v>127093.24138658735</v>
      </c>
      <c r="AU147" t="s">
        <v>170</v>
      </c>
      <c r="AV147" t="s">
        <v>170</v>
      </c>
      <c r="AW147" t="s">
        <v>171</v>
      </c>
      <c r="AX147">
        <v>35875</v>
      </c>
      <c r="AY147" t="s">
        <v>172</v>
      </c>
      <c r="AZ147">
        <v>94.088300000000004</v>
      </c>
      <c r="BA147" s="3">
        <v>1418.3262260654803</v>
      </c>
      <c r="BB147" s="26">
        <v>127093.24138658735</v>
      </c>
      <c r="BC147" s="26">
        <v>6354.6620693293808</v>
      </c>
      <c r="BE147" t="s">
        <v>122</v>
      </c>
      <c r="BF147">
        <v>1</v>
      </c>
      <c r="BH147" t="s">
        <v>173</v>
      </c>
      <c r="BJ147" t="s">
        <v>189</v>
      </c>
      <c r="BO147" t="s">
        <v>190</v>
      </c>
      <c r="BP147" t="s">
        <v>198</v>
      </c>
      <c r="BQ147" t="s">
        <v>220</v>
      </c>
      <c r="CX147" t="s">
        <v>177</v>
      </c>
      <c r="CY147" s="29" t="s">
        <v>5358</v>
      </c>
      <c r="CZ147" s="29">
        <v>60002</v>
      </c>
      <c r="DA147" s="29" t="str">
        <f t="shared" si="13"/>
        <v>30001390</v>
      </c>
      <c r="DB147" s="29" t="str">
        <f t="shared" si="14"/>
        <v>W0004157</v>
      </c>
      <c r="DC147" s="29" t="s">
        <v>193</v>
      </c>
      <c r="DD147" s="30">
        <f>SUM(T147,V147:W147,Z147:AD147)</f>
        <v>90320.742098838062</v>
      </c>
      <c r="DE147" s="30">
        <f>SUM(AI147:AK147)</f>
        <v>0</v>
      </c>
      <c r="DF147" s="31">
        <f>AF147</f>
        <v>4154.166666666667</v>
      </c>
      <c r="DG147" s="32">
        <f>AQ147</f>
        <v>29700</v>
      </c>
      <c r="DH147" s="30">
        <f>SUM(X147:Y147)</f>
        <v>2918.3326210826208</v>
      </c>
      <c r="DI147" s="30">
        <f>SUM(AP147,AR147)</f>
        <v>6354.662069329368</v>
      </c>
      <c r="DJ147" s="26">
        <f>SUM(DD147:DI147)-AS147</f>
        <v>0</v>
      </c>
    </row>
    <row r="148" spans="2:114" x14ac:dyDescent="0.25">
      <c r="D148" t="s">
        <v>109</v>
      </c>
      <c r="F148" t="s">
        <v>719</v>
      </c>
      <c r="G148" t="s">
        <v>720</v>
      </c>
      <c r="H148" t="s">
        <v>721</v>
      </c>
      <c r="I148" s="1">
        <v>44256</v>
      </c>
      <c r="K148" t="s">
        <v>224</v>
      </c>
      <c r="L148">
        <v>12</v>
      </c>
      <c r="M148" t="s">
        <v>182</v>
      </c>
      <c r="N148" t="s">
        <v>183</v>
      </c>
      <c r="O148" t="s">
        <v>116</v>
      </c>
      <c r="P148" t="s">
        <v>117</v>
      </c>
      <c r="Q148" t="s">
        <v>118</v>
      </c>
      <c r="R148">
        <v>31</v>
      </c>
      <c r="S148" s="3">
        <v>353505</v>
      </c>
      <c r="T148" s="3">
        <v>63917.500000000007</v>
      </c>
      <c r="U148" s="22">
        <v>0</v>
      </c>
      <c r="V148" s="3">
        <v>0</v>
      </c>
      <c r="W148" s="23"/>
      <c r="X148" s="3">
        <v>1416.2860576923076</v>
      </c>
      <c r="Y148" s="3">
        <v>818.2986111111112</v>
      </c>
      <c r="Z148" s="24">
        <v>147.29375000000002</v>
      </c>
      <c r="AA148">
        <v>75</v>
      </c>
      <c r="AC148" s="3">
        <v>0</v>
      </c>
      <c r="AD148" s="3">
        <v>4167</v>
      </c>
      <c r="AE148" s="3">
        <v>70541.378418803419</v>
      </c>
      <c r="AF148" s="3">
        <v>4154.166666666667</v>
      </c>
      <c r="AH148" s="3">
        <v>74695.54508547009</v>
      </c>
      <c r="AK148" s="3">
        <v>0</v>
      </c>
      <c r="AL148" t="s">
        <v>119</v>
      </c>
      <c r="AN148" s="25">
        <v>0.05</v>
      </c>
      <c r="AO148" s="26">
        <v>74695.54508547009</v>
      </c>
      <c r="AP148" s="27">
        <v>3734.7772542735047</v>
      </c>
      <c r="AQ148" s="3">
        <v>29700</v>
      </c>
      <c r="AR148" s="26">
        <v>1485</v>
      </c>
      <c r="AS148" s="26">
        <v>109615.32233974359</v>
      </c>
      <c r="AT148" s="26">
        <v>104395.54508547009</v>
      </c>
      <c r="AU148" t="s">
        <v>170</v>
      </c>
      <c r="AV148" t="s">
        <v>170</v>
      </c>
      <c r="AW148" t="s">
        <v>171</v>
      </c>
      <c r="AX148">
        <v>35880</v>
      </c>
      <c r="AY148" t="s">
        <v>172</v>
      </c>
      <c r="AZ148">
        <v>94.088300000000004</v>
      </c>
      <c r="BA148" s="3">
        <v>1165.0260695510876</v>
      </c>
      <c r="BB148" s="26">
        <v>104395.54508547009</v>
      </c>
      <c r="BC148" s="26">
        <v>5219.7772542735038</v>
      </c>
      <c r="BE148" t="s">
        <v>122</v>
      </c>
      <c r="BF148">
        <v>1</v>
      </c>
      <c r="BH148" t="s">
        <v>173</v>
      </c>
      <c r="BJ148" t="s">
        <v>189</v>
      </c>
      <c r="BO148" t="s">
        <v>190</v>
      </c>
      <c r="BP148" t="s">
        <v>198</v>
      </c>
      <c r="BQ148" t="s">
        <v>348</v>
      </c>
      <c r="CX148" t="s">
        <v>177</v>
      </c>
      <c r="CY148" s="29" t="s">
        <v>5358</v>
      </c>
      <c r="CZ148" s="29">
        <v>60002</v>
      </c>
      <c r="DA148" s="29" t="str">
        <f t="shared" si="13"/>
        <v>30001390</v>
      </c>
      <c r="DB148" s="29" t="str">
        <f t="shared" si="14"/>
        <v>W0004158</v>
      </c>
      <c r="DC148" s="29" t="s">
        <v>193</v>
      </c>
      <c r="DD148" s="30">
        <f>SUM(T148,V148:W148,Z148:AD148)</f>
        <v>68306.793750000012</v>
      </c>
      <c r="DE148" s="30">
        <f>SUM(AI148:AK148)</f>
        <v>0</v>
      </c>
      <c r="DF148" s="31">
        <f>AF148</f>
        <v>4154.166666666667</v>
      </c>
      <c r="DG148" s="32">
        <f>AQ148</f>
        <v>29700</v>
      </c>
      <c r="DH148" s="30">
        <f>SUM(X148:Y148)</f>
        <v>2234.5846688034189</v>
      </c>
      <c r="DI148" s="30">
        <f>SUM(AP148,AR148)</f>
        <v>5219.7772542735047</v>
      </c>
      <c r="DJ148" s="26">
        <f>SUM(DD148:DI148)-AS148</f>
        <v>0</v>
      </c>
    </row>
    <row r="149" spans="2:114" x14ac:dyDescent="0.25">
      <c r="B149">
        <f>+COUNTIF(G149:G3302,G149)</f>
        <v>2</v>
      </c>
      <c r="C149">
        <v>2</v>
      </c>
      <c r="D149" t="s">
        <v>109</v>
      </c>
      <c r="F149" t="s">
        <v>722</v>
      </c>
      <c r="G149" t="s">
        <v>723</v>
      </c>
      <c r="H149" t="s">
        <v>724</v>
      </c>
      <c r="I149" s="1">
        <v>44263</v>
      </c>
      <c r="K149" t="s">
        <v>219</v>
      </c>
      <c r="L149">
        <v>13</v>
      </c>
      <c r="M149" t="s">
        <v>114</v>
      </c>
      <c r="N149" t="s">
        <v>115</v>
      </c>
      <c r="O149" t="s">
        <v>116</v>
      </c>
      <c r="P149" t="s">
        <v>117</v>
      </c>
      <c r="Q149" t="s">
        <v>118</v>
      </c>
      <c r="R149">
        <v>31</v>
      </c>
      <c r="S149" s="3">
        <v>506275</v>
      </c>
      <c r="T149" s="3">
        <v>89379.083333333328</v>
      </c>
      <c r="U149" s="22">
        <v>0</v>
      </c>
      <c r="V149" s="3">
        <v>0</v>
      </c>
      <c r="W149" s="23"/>
      <c r="X149" s="3">
        <v>2028.3453525641025</v>
      </c>
      <c r="Y149" s="3">
        <v>1171.9328703703707</v>
      </c>
      <c r="Z149" s="24">
        <v>210.94791666666669</v>
      </c>
      <c r="AA149">
        <v>75</v>
      </c>
      <c r="AC149" s="3">
        <v>0</v>
      </c>
      <c r="AD149" s="3">
        <v>4167</v>
      </c>
      <c r="AE149" s="3">
        <v>97032.309472934474</v>
      </c>
      <c r="AF149" s="3">
        <v>5687.5</v>
      </c>
      <c r="AH149" s="3">
        <v>102719.80947293447</v>
      </c>
      <c r="AK149" s="3">
        <v>7530.1189525032505</v>
      </c>
      <c r="AL149" t="s">
        <v>650</v>
      </c>
      <c r="AM149" t="s">
        <v>651</v>
      </c>
      <c r="AN149" s="25">
        <v>8.5000000000000006E-2</v>
      </c>
      <c r="AO149" s="26">
        <v>110249.92842543773</v>
      </c>
      <c r="AP149" s="27">
        <v>9371.2439161622078</v>
      </c>
      <c r="AQ149" s="3">
        <v>29700</v>
      </c>
      <c r="AR149" s="26">
        <v>2524.5</v>
      </c>
      <c r="AS149" s="26">
        <v>151845.67234159994</v>
      </c>
      <c r="AT149" s="26">
        <v>139949.92842543771</v>
      </c>
      <c r="AU149" t="s">
        <v>184</v>
      </c>
      <c r="AV149" t="s">
        <v>184</v>
      </c>
      <c r="AW149" t="s">
        <v>185</v>
      </c>
      <c r="AX149">
        <v>5179</v>
      </c>
      <c r="AY149" t="s">
        <v>187</v>
      </c>
      <c r="AZ149">
        <v>67.992199999999997</v>
      </c>
      <c r="BA149" s="3">
        <v>2233.2807636993648</v>
      </c>
      <c r="BB149" s="26">
        <v>139949.92842543771</v>
      </c>
      <c r="BC149" s="26">
        <v>11895.743916162231</v>
      </c>
      <c r="BE149" t="s">
        <v>122</v>
      </c>
      <c r="BF149">
        <v>1</v>
      </c>
      <c r="BH149" t="s">
        <v>188</v>
      </c>
      <c r="BJ149" t="s">
        <v>276</v>
      </c>
      <c r="BO149" t="s">
        <v>482</v>
      </c>
      <c r="BP149" t="s">
        <v>191</v>
      </c>
      <c r="BQ149" t="s">
        <v>278</v>
      </c>
      <c r="CX149" t="s">
        <v>177</v>
      </c>
      <c r="CY149" s="29" t="s">
        <v>5359</v>
      </c>
      <c r="CZ149" s="29">
        <v>60005</v>
      </c>
      <c r="DA149" s="29" t="str">
        <f t="shared" si="13"/>
        <v>30001401</v>
      </c>
      <c r="DB149" s="29" t="str">
        <f t="shared" si="14"/>
        <v>W0004947</v>
      </c>
      <c r="DC149" s="29" t="s">
        <v>279</v>
      </c>
      <c r="DD149" s="30">
        <f>SUM(T149,V149:W149,Z149:AD149)</f>
        <v>93832.03125</v>
      </c>
      <c r="DE149" s="30">
        <f>SUM(AI149:AK149)</f>
        <v>7530.1189525032505</v>
      </c>
      <c r="DF149" s="31">
        <f>AF149</f>
        <v>5687.5</v>
      </c>
      <c r="DG149" s="32">
        <f>AQ149</f>
        <v>29700</v>
      </c>
      <c r="DH149" s="30">
        <f>SUM(X149:Y149)</f>
        <v>3200.278222934473</v>
      </c>
      <c r="DI149" s="30">
        <f>SUM(AP149,AR149)</f>
        <v>11895.743916162208</v>
      </c>
      <c r="DJ149" s="26">
        <f>SUM(DD149:DI149)-AS149</f>
        <v>0</v>
      </c>
    </row>
    <row r="150" spans="2:114" x14ac:dyDescent="0.25">
      <c r="D150" t="s">
        <v>109</v>
      </c>
      <c r="F150" t="s">
        <v>725</v>
      </c>
      <c r="G150" t="s">
        <v>726</v>
      </c>
      <c r="H150" t="s">
        <v>727</v>
      </c>
      <c r="I150" s="1">
        <v>44263</v>
      </c>
      <c r="K150" t="s">
        <v>113</v>
      </c>
      <c r="L150">
        <v>15</v>
      </c>
      <c r="M150" t="s">
        <v>550</v>
      </c>
      <c r="N150" t="s">
        <v>551</v>
      </c>
      <c r="O150" t="s">
        <v>116</v>
      </c>
      <c r="P150" t="s">
        <v>117</v>
      </c>
      <c r="Q150" t="s">
        <v>118</v>
      </c>
      <c r="R150">
        <v>31</v>
      </c>
      <c r="S150" s="3">
        <v>777283</v>
      </c>
      <c r="T150" s="3">
        <v>134547.08333333334</v>
      </c>
      <c r="U150" s="22">
        <v>0</v>
      </c>
      <c r="V150" s="3">
        <v>0</v>
      </c>
      <c r="W150" s="23"/>
      <c r="X150" s="3">
        <v>3114.1145833333335</v>
      </c>
      <c r="Y150" s="3">
        <v>719.70648148148155</v>
      </c>
      <c r="Z150" s="24">
        <v>323.8679166666667</v>
      </c>
      <c r="AA150">
        <v>75</v>
      </c>
      <c r="AC150" s="3">
        <v>4097.8723842003965</v>
      </c>
      <c r="AD150" s="3">
        <v>4167</v>
      </c>
      <c r="AE150" s="3">
        <v>147044.64469901525</v>
      </c>
      <c r="AF150" s="3">
        <v>7046.666666666667</v>
      </c>
      <c r="AH150" s="3">
        <v>154091.3113656819</v>
      </c>
      <c r="AK150" s="3">
        <v>0</v>
      </c>
      <c r="AL150" t="s">
        <v>119</v>
      </c>
      <c r="AN150" s="25">
        <v>0.1</v>
      </c>
      <c r="AO150" s="26">
        <v>154091.3113656819</v>
      </c>
      <c r="AP150" s="27">
        <v>15409.13113656819</v>
      </c>
      <c r="AQ150" s="3">
        <v>29700</v>
      </c>
      <c r="AR150" s="26">
        <v>2970</v>
      </c>
      <c r="AS150" s="26">
        <v>202170.44250225008</v>
      </c>
      <c r="AT150" s="26">
        <v>183791.3113656819</v>
      </c>
      <c r="AU150" t="s">
        <v>170</v>
      </c>
      <c r="AV150" t="s">
        <v>170</v>
      </c>
      <c r="AW150" t="s">
        <v>171</v>
      </c>
      <c r="AX150">
        <v>90326</v>
      </c>
      <c r="AY150" t="s">
        <v>172</v>
      </c>
      <c r="AZ150">
        <v>94.088300000000004</v>
      </c>
      <c r="BA150" s="3">
        <v>2148.7309527566135</v>
      </c>
      <c r="BB150" s="26">
        <v>183791.3113656819</v>
      </c>
      <c r="BC150" s="26">
        <v>18379.131136568176</v>
      </c>
      <c r="BE150" t="s">
        <v>122</v>
      </c>
      <c r="BF150">
        <v>1</v>
      </c>
      <c r="BH150" t="s">
        <v>173</v>
      </c>
      <c r="BJ150" t="s">
        <v>728</v>
      </c>
      <c r="BO150" t="s">
        <v>729</v>
      </c>
      <c r="BP150" t="s">
        <v>170</v>
      </c>
      <c r="BQ150" t="s">
        <v>296</v>
      </c>
      <c r="CX150" t="s">
        <v>177</v>
      </c>
      <c r="CY150" s="29" t="s">
        <v>5358</v>
      </c>
      <c r="CZ150" s="29">
        <v>60002</v>
      </c>
      <c r="DA150" s="29" t="str">
        <f t="shared" si="13"/>
        <v>30001390</v>
      </c>
      <c r="DB150" s="29" t="str">
        <f t="shared" si="14"/>
        <v>W0005306</v>
      </c>
      <c r="DC150" s="29" t="s">
        <v>556</v>
      </c>
      <c r="DD150" s="30">
        <f>SUM(T150,V150:W150,Z150:AD150)</f>
        <v>143210.82363420041</v>
      </c>
      <c r="DE150" s="30">
        <f>SUM(AI150:AK150)</f>
        <v>0</v>
      </c>
      <c r="DF150" s="31">
        <f>AF150</f>
        <v>7046.666666666667</v>
      </c>
      <c r="DG150" s="32">
        <f>AQ150</f>
        <v>29700</v>
      </c>
      <c r="DH150" s="30">
        <f>SUM(X150:Y150)</f>
        <v>3833.8210648148151</v>
      </c>
      <c r="DI150" s="30">
        <f>SUM(AP150,AR150)</f>
        <v>18379.13113656819</v>
      </c>
      <c r="DJ150" s="26">
        <f>SUM(DD150:DI150)-AS150</f>
        <v>0</v>
      </c>
    </row>
    <row r="151" spans="2:114" x14ac:dyDescent="0.25">
      <c r="D151" t="s">
        <v>109</v>
      </c>
      <c r="F151" t="s">
        <v>730</v>
      </c>
      <c r="G151" t="s">
        <v>731</v>
      </c>
      <c r="H151" t="s">
        <v>732</v>
      </c>
      <c r="I151" s="1">
        <v>44270</v>
      </c>
      <c r="K151" t="s">
        <v>224</v>
      </c>
      <c r="L151">
        <v>12</v>
      </c>
      <c r="M151" t="s">
        <v>182</v>
      </c>
      <c r="N151" t="s">
        <v>183</v>
      </c>
      <c r="O151" t="s">
        <v>116</v>
      </c>
      <c r="P151" t="s">
        <v>117</v>
      </c>
      <c r="Q151" t="s">
        <v>118</v>
      </c>
      <c r="R151">
        <v>31</v>
      </c>
      <c r="S151" s="3">
        <v>330972</v>
      </c>
      <c r="T151" s="3">
        <v>60161.916666666664</v>
      </c>
      <c r="U151" s="22">
        <v>0</v>
      </c>
      <c r="V151" s="3">
        <v>0</v>
      </c>
      <c r="W151" s="23"/>
      <c r="X151" s="3">
        <v>1326.0096153846155</v>
      </c>
      <c r="Y151" s="3">
        <v>766.13888888888891</v>
      </c>
      <c r="Z151" s="24">
        <v>137.905</v>
      </c>
      <c r="AA151">
        <v>75</v>
      </c>
      <c r="AC151" s="3">
        <v>0</v>
      </c>
      <c r="AD151" s="3">
        <v>4167</v>
      </c>
      <c r="AE151" s="3">
        <v>66633.970170940171</v>
      </c>
      <c r="AF151" s="3">
        <v>4154.166666666667</v>
      </c>
      <c r="AH151" s="3">
        <v>70788.136837606842</v>
      </c>
      <c r="AK151" s="3">
        <v>0</v>
      </c>
      <c r="AL151" t="s">
        <v>119</v>
      </c>
      <c r="AN151" s="25">
        <v>0.05</v>
      </c>
      <c r="AO151" s="26">
        <v>70788.136837606842</v>
      </c>
      <c r="AP151" s="27">
        <v>3539.4068418803422</v>
      </c>
      <c r="AQ151" s="3">
        <v>29700</v>
      </c>
      <c r="AR151" s="26">
        <v>1485</v>
      </c>
      <c r="AS151" s="26">
        <v>105512.54367948718</v>
      </c>
      <c r="AT151" s="26">
        <v>100488.13683760684</v>
      </c>
      <c r="AU151" t="s">
        <v>170</v>
      </c>
      <c r="AV151" t="s">
        <v>170</v>
      </c>
      <c r="AW151" t="s">
        <v>171</v>
      </c>
      <c r="AX151">
        <v>35875</v>
      </c>
      <c r="AY151" t="s">
        <v>172</v>
      </c>
      <c r="AZ151">
        <v>94.088300000000004</v>
      </c>
      <c r="BA151" s="3">
        <v>1121.4204495084637</v>
      </c>
      <c r="BB151" s="26">
        <v>100488.13683760684</v>
      </c>
      <c r="BC151" s="26">
        <v>5024.4068418803363</v>
      </c>
      <c r="BE151" t="s">
        <v>122</v>
      </c>
      <c r="BF151">
        <v>1</v>
      </c>
      <c r="BH151" t="s">
        <v>173</v>
      </c>
      <c r="BJ151" t="s">
        <v>189</v>
      </c>
      <c r="BO151" t="s">
        <v>190</v>
      </c>
      <c r="BP151" t="s">
        <v>198</v>
      </c>
      <c r="BQ151" t="s">
        <v>220</v>
      </c>
      <c r="CX151" t="s">
        <v>177</v>
      </c>
      <c r="CY151" s="29" t="s">
        <v>5358</v>
      </c>
      <c r="CZ151" s="29">
        <v>60002</v>
      </c>
      <c r="DA151" s="29" t="str">
        <f t="shared" si="13"/>
        <v>30001390</v>
      </c>
      <c r="DB151" s="29" t="str">
        <f t="shared" si="14"/>
        <v>W0005139</v>
      </c>
      <c r="DC151" s="29" t="s">
        <v>193</v>
      </c>
      <c r="DD151" s="30">
        <f>SUM(T151,V151:W151,Z151:AD151)</f>
        <v>64541.821666666663</v>
      </c>
      <c r="DE151" s="30">
        <f>SUM(AI151:AK151)</f>
        <v>0</v>
      </c>
      <c r="DF151" s="31">
        <f>AF151</f>
        <v>4154.166666666667</v>
      </c>
      <c r="DG151" s="32">
        <f>AQ151</f>
        <v>29700</v>
      </c>
      <c r="DH151" s="30">
        <f>SUM(X151:Y151)</f>
        <v>2092.1485042735044</v>
      </c>
      <c r="DI151" s="30">
        <f>SUM(AP151,AR151)</f>
        <v>5024.4068418803417</v>
      </c>
      <c r="DJ151" s="26">
        <f>SUM(DD151:DI151)-AS151</f>
        <v>0</v>
      </c>
    </row>
    <row r="152" spans="2:114" x14ac:dyDescent="0.25">
      <c r="D152" t="s">
        <v>109</v>
      </c>
      <c r="F152" t="s">
        <v>733</v>
      </c>
      <c r="G152" t="s">
        <v>734</v>
      </c>
      <c r="H152" t="s">
        <v>735</v>
      </c>
      <c r="I152" s="1">
        <v>44270</v>
      </c>
      <c r="K152" t="s">
        <v>156</v>
      </c>
      <c r="L152">
        <v>16</v>
      </c>
      <c r="M152" t="s">
        <v>550</v>
      </c>
      <c r="N152" t="s">
        <v>551</v>
      </c>
      <c r="O152" t="s">
        <v>116</v>
      </c>
      <c r="P152" t="s">
        <v>117</v>
      </c>
      <c r="Q152" t="s">
        <v>118</v>
      </c>
      <c r="R152">
        <v>31</v>
      </c>
      <c r="S152" s="3">
        <v>1102743</v>
      </c>
      <c r="T152" s="3">
        <v>188790.41666666666</v>
      </c>
      <c r="U152" s="22">
        <v>0</v>
      </c>
      <c r="V152" s="3">
        <v>0</v>
      </c>
      <c r="W152" s="23"/>
      <c r="X152" s="3">
        <v>4418.0408653846152</v>
      </c>
      <c r="Y152" s="3">
        <v>2552.6458333333335</v>
      </c>
      <c r="Z152" s="24">
        <v>459.47624999999999</v>
      </c>
      <c r="AA152">
        <v>75</v>
      </c>
      <c r="AC152" s="3">
        <v>9414.8618027004104</v>
      </c>
      <c r="AD152" s="3">
        <v>4167</v>
      </c>
      <c r="AE152" s="3">
        <v>209877.44141808504</v>
      </c>
      <c r="AF152" s="3">
        <v>7046.666666666667</v>
      </c>
      <c r="AH152" s="3">
        <v>216924.1080847517</v>
      </c>
      <c r="AK152" s="3">
        <v>7372.3146980524034</v>
      </c>
      <c r="AL152" t="s">
        <v>552</v>
      </c>
      <c r="AM152" t="s">
        <v>553</v>
      </c>
      <c r="AN152" s="25">
        <v>0.1</v>
      </c>
      <c r="AO152" s="26">
        <v>224296.42278280412</v>
      </c>
      <c r="AP152" s="27">
        <v>22429.642278280415</v>
      </c>
      <c r="AQ152" s="3">
        <v>29700</v>
      </c>
      <c r="AR152" s="26">
        <v>2970</v>
      </c>
      <c r="AS152" s="26">
        <v>279396.06506108452</v>
      </c>
      <c r="AT152" s="26">
        <v>253996.42278280412</v>
      </c>
      <c r="AU152" t="s">
        <v>170</v>
      </c>
      <c r="AV152" t="s">
        <v>170</v>
      </c>
      <c r="AW152" t="s">
        <v>171</v>
      </c>
      <c r="AX152">
        <v>90324</v>
      </c>
      <c r="AY152" t="s">
        <v>172</v>
      </c>
      <c r="AZ152">
        <v>94.088300000000004</v>
      </c>
      <c r="BA152" s="3">
        <v>2969.5091213369196</v>
      </c>
      <c r="BB152" s="26">
        <v>253996.42278280412</v>
      </c>
      <c r="BC152" s="26">
        <v>25399.6422782804</v>
      </c>
      <c r="BE152" t="s">
        <v>122</v>
      </c>
      <c r="BF152">
        <v>1</v>
      </c>
      <c r="BH152" t="s">
        <v>173</v>
      </c>
      <c r="BJ152" t="s">
        <v>554</v>
      </c>
      <c r="BO152" t="s">
        <v>555</v>
      </c>
      <c r="BP152" t="s">
        <v>170</v>
      </c>
      <c r="BQ152" t="s">
        <v>296</v>
      </c>
      <c r="CX152" t="s">
        <v>177</v>
      </c>
      <c r="CY152" s="29" t="s">
        <v>5358</v>
      </c>
      <c r="CZ152" s="29">
        <v>60002</v>
      </c>
      <c r="DA152" s="29" t="str">
        <f t="shared" si="13"/>
        <v>30001390</v>
      </c>
      <c r="DB152" s="29" t="str">
        <f t="shared" si="14"/>
        <v>W0004160</v>
      </c>
      <c r="DC152" s="29" t="s">
        <v>556</v>
      </c>
      <c r="DD152" s="30">
        <f>SUM(T152,V152:W152,Z152:AD152)</f>
        <v>202906.75471936708</v>
      </c>
      <c r="DE152" s="30">
        <f>SUM(AI152:AK152)</f>
        <v>7372.3146980524034</v>
      </c>
      <c r="DF152" s="31">
        <f>AF152</f>
        <v>7046.666666666667</v>
      </c>
      <c r="DG152" s="32">
        <f>AQ152</f>
        <v>29700</v>
      </c>
      <c r="DH152" s="30">
        <f>SUM(X152:Y152)</f>
        <v>6970.6866987179492</v>
      </c>
      <c r="DI152" s="30">
        <f>SUM(AP152,AR152)</f>
        <v>25399.642278280415</v>
      </c>
      <c r="DJ152" s="26">
        <f>SUM(DD152:DI152)-AS152</f>
        <v>0</v>
      </c>
    </row>
    <row r="153" spans="2:114" x14ac:dyDescent="0.25">
      <c r="D153" t="s">
        <v>109</v>
      </c>
      <c r="F153" t="s">
        <v>736</v>
      </c>
      <c r="G153" t="s">
        <v>737</v>
      </c>
      <c r="H153" t="s">
        <v>738</v>
      </c>
      <c r="I153" s="1">
        <v>44270</v>
      </c>
      <c r="K153" t="s">
        <v>219</v>
      </c>
      <c r="L153">
        <v>13</v>
      </c>
      <c r="M153" t="s">
        <v>114</v>
      </c>
      <c r="N153" t="s">
        <v>115</v>
      </c>
      <c r="O153" t="s">
        <v>116</v>
      </c>
      <c r="P153" t="s">
        <v>117</v>
      </c>
      <c r="Q153" t="s">
        <v>118</v>
      </c>
      <c r="R153">
        <v>31</v>
      </c>
      <c r="S153" s="3">
        <v>446170</v>
      </c>
      <c r="T153" s="3">
        <v>79361.583333333328</v>
      </c>
      <c r="U153" s="22">
        <v>0</v>
      </c>
      <c r="V153" s="3">
        <v>0</v>
      </c>
      <c r="W153" s="23"/>
      <c r="X153" s="3">
        <v>1787.5400641025642</v>
      </c>
      <c r="Y153" s="3">
        <v>1032.8009259259261</v>
      </c>
      <c r="Z153" s="24">
        <v>185.90416666666667</v>
      </c>
      <c r="AA153">
        <v>75</v>
      </c>
      <c r="AC153" s="3">
        <v>3254.735141151165</v>
      </c>
      <c r="AD153" s="3">
        <v>4167</v>
      </c>
      <c r="AE153" s="3">
        <v>89864.563631179641</v>
      </c>
      <c r="AF153" s="3">
        <v>5687.5</v>
      </c>
      <c r="AH153" s="3">
        <v>95552.063631179641</v>
      </c>
      <c r="AK153" s="3">
        <v>5813.1491241962494</v>
      </c>
      <c r="AL153" t="s">
        <v>320</v>
      </c>
      <c r="AM153" t="s">
        <v>321</v>
      </c>
      <c r="AN153" s="25">
        <v>8.5000000000000006E-2</v>
      </c>
      <c r="AO153" s="26">
        <v>101365.21275537589</v>
      </c>
      <c r="AP153" s="27">
        <v>8616.0430842069509</v>
      </c>
      <c r="AQ153" s="3">
        <v>29700</v>
      </c>
      <c r="AR153" s="26">
        <v>2524.5</v>
      </c>
      <c r="AS153" s="26">
        <v>142205.75583958282</v>
      </c>
      <c r="AT153" s="26">
        <v>131065.21275537589</v>
      </c>
      <c r="AU153" t="s">
        <v>170</v>
      </c>
      <c r="AV153" t="s">
        <v>170</v>
      </c>
      <c r="AW153" t="s">
        <v>171</v>
      </c>
      <c r="AX153">
        <v>90264</v>
      </c>
      <c r="AY153" t="s">
        <v>172</v>
      </c>
      <c r="AZ153">
        <v>94.088300000000004</v>
      </c>
      <c r="BA153" s="3">
        <v>1511.4074315253099</v>
      </c>
      <c r="BB153" s="26">
        <v>131065.21275537589</v>
      </c>
      <c r="BC153" s="26">
        <v>11140.543084206933</v>
      </c>
      <c r="BE153" t="s">
        <v>122</v>
      </c>
      <c r="BF153">
        <v>1</v>
      </c>
      <c r="BH153" t="s">
        <v>173</v>
      </c>
      <c r="BJ153" t="s">
        <v>276</v>
      </c>
      <c r="BO153" t="s">
        <v>431</v>
      </c>
      <c r="BP153" t="s">
        <v>126</v>
      </c>
      <c r="BQ153" t="s">
        <v>127</v>
      </c>
      <c r="CX153" t="s">
        <v>177</v>
      </c>
      <c r="CY153" s="29" t="s">
        <v>5358</v>
      </c>
      <c r="CZ153" s="29">
        <v>60002</v>
      </c>
      <c r="DA153" s="29" t="str">
        <f t="shared" si="13"/>
        <v>30001390</v>
      </c>
      <c r="DB153" s="29" t="str">
        <f t="shared" si="14"/>
        <v>W0004161</v>
      </c>
      <c r="DC153" s="29" t="s">
        <v>279</v>
      </c>
      <c r="DD153" s="30">
        <f>SUM(T153,V153:W153,Z153:AD153)</f>
        <v>87044.222641151151</v>
      </c>
      <c r="DE153" s="30">
        <f>SUM(AI153:AK153)</f>
        <v>5813.1491241962494</v>
      </c>
      <c r="DF153" s="31">
        <f>AF153</f>
        <v>5687.5</v>
      </c>
      <c r="DG153" s="32">
        <f>AQ153</f>
        <v>29700</v>
      </c>
      <c r="DH153" s="30">
        <f>SUM(X153:Y153)</f>
        <v>2820.3409900284905</v>
      </c>
      <c r="DI153" s="30">
        <f>SUM(AP153,AR153)</f>
        <v>11140.543084206951</v>
      </c>
      <c r="DJ153" s="26">
        <f>SUM(DD153:DI153)-AS153</f>
        <v>0</v>
      </c>
    </row>
    <row r="154" spans="2:114" x14ac:dyDescent="0.25">
      <c r="D154" t="s">
        <v>109</v>
      </c>
      <c r="F154" t="s">
        <v>739</v>
      </c>
      <c r="G154" t="s">
        <v>740</v>
      </c>
      <c r="H154" t="s">
        <v>741</v>
      </c>
      <c r="I154" s="1">
        <v>44277</v>
      </c>
      <c r="K154" t="s">
        <v>219</v>
      </c>
      <c r="L154">
        <v>13</v>
      </c>
      <c r="M154" t="s">
        <v>114</v>
      </c>
      <c r="N154" t="s">
        <v>115</v>
      </c>
      <c r="O154" t="s">
        <v>116</v>
      </c>
      <c r="P154" t="s">
        <v>117</v>
      </c>
      <c r="Q154" t="s">
        <v>118</v>
      </c>
      <c r="R154">
        <v>31</v>
      </c>
      <c r="S154" s="3">
        <v>506824</v>
      </c>
      <c r="T154" s="3">
        <v>89470.583333333328</v>
      </c>
      <c r="U154" s="22">
        <v>0</v>
      </c>
      <c r="V154" s="3">
        <v>0</v>
      </c>
      <c r="W154" s="23"/>
      <c r="X154" s="3">
        <v>2030.5448717948721</v>
      </c>
      <c r="Y154" s="3">
        <v>1173.2037037037039</v>
      </c>
      <c r="Z154" s="24">
        <v>211.17666666666668</v>
      </c>
      <c r="AA154">
        <v>75</v>
      </c>
      <c r="AC154" s="3">
        <v>2048.9361921001982</v>
      </c>
      <c r="AD154" s="3">
        <v>4167</v>
      </c>
      <c r="AE154" s="3">
        <v>99176.444767598776</v>
      </c>
      <c r="AF154" s="3">
        <v>5687.5</v>
      </c>
      <c r="AH154" s="3">
        <v>104863.94476759878</v>
      </c>
      <c r="AK154" s="3">
        <v>5813.1491241962494</v>
      </c>
      <c r="AL154" t="s">
        <v>320</v>
      </c>
      <c r="AM154" t="s">
        <v>321</v>
      </c>
      <c r="AN154" s="25">
        <v>8.5000000000000006E-2</v>
      </c>
      <c r="AO154" s="26">
        <v>110677.09389179503</v>
      </c>
      <c r="AP154" s="27">
        <v>9407.5529808025785</v>
      </c>
      <c r="AQ154" s="3">
        <v>29700</v>
      </c>
      <c r="AR154" s="26">
        <v>2524.5</v>
      </c>
      <c r="AS154" s="26">
        <v>152309.1468725976</v>
      </c>
      <c r="AT154" s="26">
        <v>140377.09389179503</v>
      </c>
      <c r="AU154" t="s">
        <v>170</v>
      </c>
      <c r="AV154" t="s">
        <v>170</v>
      </c>
      <c r="AW154" t="s">
        <v>171</v>
      </c>
      <c r="AX154">
        <v>90264</v>
      </c>
      <c r="AY154" t="s">
        <v>172</v>
      </c>
      <c r="AZ154">
        <v>94.088300000000004</v>
      </c>
      <c r="BA154" s="3">
        <v>1618.7894443049518</v>
      </c>
      <c r="BB154" s="26">
        <v>140377.09389179503</v>
      </c>
      <c r="BC154" s="26">
        <v>11932.052980802575</v>
      </c>
      <c r="BE154" t="s">
        <v>122</v>
      </c>
      <c r="BF154">
        <v>1</v>
      </c>
      <c r="BH154" t="s">
        <v>173</v>
      </c>
      <c r="BJ154" t="s">
        <v>276</v>
      </c>
      <c r="BO154" t="s">
        <v>431</v>
      </c>
      <c r="BP154" t="s">
        <v>126</v>
      </c>
      <c r="BQ154" t="s">
        <v>127</v>
      </c>
      <c r="CX154" t="s">
        <v>177</v>
      </c>
      <c r="CY154" s="29" t="s">
        <v>5358</v>
      </c>
      <c r="CZ154" s="29">
        <v>60002</v>
      </c>
      <c r="DA154" s="29" t="str">
        <f t="shared" si="13"/>
        <v>30001390</v>
      </c>
      <c r="DB154" s="29" t="str">
        <f t="shared" si="14"/>
        <v>W0004162</v>
      </c>
      <c r="DC154" s="29" t="s">
        <v>279</v>
      </c>
      <c r="DD154" s="30">
        <f>SUM(T154,V154:W154,Z154:AD154)</f>
        <v>95972.696192100193</v>
      </c>
      <c r="DE154" s="30">
        <f>SUM(AI154:AK154)</f>
        <v>5813.1491241962494</v>
      </c>
      <c r="DF154" s="31">
        <f>AF154</f>
        <v>5687.5</v>
      </c>
      <c r="DG154" s="32">
        <f>AQ154</f>
        <v>29700</v>
      </c>
      <c r="DH154" s="30">
        <f>SUM(X154:Y154)</f>
        <v>3203.748575498576</v>
      </c>
      <c r="DI154" s="30">
        <f>SUM(AP154,AR154)</f>
        <v>11932.052980802579</v>
      </c>
      <c r="DJ154" s="26">
        <f>SUM(DD154:DI154)-AS154</f>
        <v>0</v>
      </c>
    </row>
    <row r="155" spans="2:114" x14ac:dyDescent="0.25">
      <c r="D155" t="s">
        <v>109</v>
      </c>
      <c r="F155" t="s">
        <v>742</v>
      </c>
      <c r="G155" t="s">
        <v>743</v>
      </c>
      <c r="H155" t="s">
        <v>744</v>
      </c>
      <c r="I155" s="1">
        <v>44277</v>
      </c>
      <c r="K155" t="s">
        <v>219</v>
      </c>
      <c r="L155">
        <v>13</v>
      </c>
      <c r="M155" t="s">
        <v>182</v>
      </c>
      <c r="N155" t="s">
        <v>183</v>
      </c>
      <c r="O155" t="s">
        <v>116</v>
      </c>
      <c r="P155" t="s">
        <v>117</v>
      </c>
      <c r="Q155" t="s">
        <v>118</v>
      </c>
      <c r="R155">
        <v>31</v>
      </c>
      <c r="S155" s="3">
        <v>567459</v>
      </c>
      <c r="T155" s="3">
        <v>99576.5</v>
      </c>
      <c r="U155" s="22">
        <v>0</v>
      </c>
      <c r="V155" s="3">
        <v>0</v>
      </c>
      <c r="W155" s="23"/>
      <c r="X155" s="3">
        <v>2273.4735576923076</v>
      </c>
      <c r="Y155" s="3">
        <v>591.10312499999998</v>
      </c>
      <c r="Z155" s="24">
        <v>236.44125</v>
      </c>
      <c r="AA155">
        <v>75</v>
      </c>
      <c r="AC155" s="3">
        <v>0</v>
      </c>
      <c r="AD155" s="3">
        <v>4167</v>
      </c>
      <c r="AE155" s="3">
        <v>106919.51793269231</v>
      </c>
      <c r="AF155" s="3">
        <v>4154.166666666667</v>
      </c>
      <c r="AH155" s="3">
        <v>111073.68459935898</v>
      </c>
      <c r="AK155" s="3">
        <v>0</v>
      </c>
      <c r="AL155" t="s">
        <v>119</v>
      </c>
      <c r="AN155" s="25">
        <v>0.05</v>
      </c>
      <c r="AO155" s="26">
        <v>111073.68459935898</v>
      </c>
      <c r="AP155" s="27">
        <v>5553.6842299679492</v>
      </c>
      <c r="AQ155" s="3">
        <v>29700</v>
      </c>
      <c r="AR155" s="26">
        <v>1485</v>
      </c>
      <c r="AS155" s="26">
        <v>147812.36882932694</v>
      </c>
      <c r="AT155" s="26">
        <v>140773.684599359</v>
      </c>
      <c r="AU155" t="s">
        <v>170</v>
      </c>
      <c r="AV155" t="s">
        <v>170</v>
      </c>
      <c r="AW155" t="s">
        <v>171</v>
      </c>
      <c r="AX155">
        <v>35879</v>
      </c>
      <c r="AY155" t="s">
        <v>172</v>
      </c>
      <c r="AZ155">
        <v>94.088300000000004</v>
      </c>
      <c r="BA155" s="3">
        <v>1570.9962750876243</v>
      </c>
      <c r="BB155" s="26">
        <v>140773.684599359</v>
      </c>
      <c r="BC155" s="26">
        <v>7038.6842299679411</v>
      </c>
      <c r="BE155" t="s">
        <v>122</v>
      </c>
      <c r="BF155">
        <v>1</v>
      </c>
      <c r="BH155" t="s">
        <v>173</v>
      </c>
      <c r="BJ155" t="s">
        <v>189</v>
      </c>
      <c r="BO155" t="s">
        <v>190</v>
      </c>
      <c r="BP155" t="s">
        <v>198</v>
      </c>
      <c r="BQ155" t="s">
        <v>203</v>
      </c>
      <c r="CX155" t="s">
        <v>177</v>
      </c>
      <c r="CY155" s="29" t="s">
        <v>5358</v>
      </c>
      <c r="CZ155" s="29">
        <v>60002</v>
      </c>
      <c r="DA155" s="29" t="str">
        <f t="shared" si="13"/>
        <v>30001390</v>
      </c>
      <c r="DB155" s="29" t="str">
        <f t="shared" si="14"/>
        <v>W0004163</v>
      </c>
      <c r="DC155" s="29" t="s">
        <v>193</v>
      </c>
      <c r="DD155" s="30">
        <f>SUM(T155,V155:W155,Z155:AD155)</f>
        <v>104054.94125</v>
      </c>
      <c r="DE155" s="30">
        <f>SUM(AI155:AK155)</f>
        <v>0</v>
      </c>
      <c r="DF155" s="31">
        <f>AF155</f>
        <v>4154.166666666667</v>
      </c>
      <c r="DG155" s="32">
        <f>AQ155</f>
        <v>29700</v>
      </c>
      <c r="DH155" s="30">
        <f>SUM(X155:Y155)</f>
        <v>2864.5766826923077</v>
      </c>
      <c r="DI155" s="30">
        <f>SUM(AP155,AR155)</f>
        <v>7038.6842299679492</v>
      </c>
      <c r="DJ155" s="26">
        <f>SUM(DD155:DI155)-AS155</f>
        <v>0</v>
      </c>
    </row>
    <row r="156" spans="2:114" x14ac:dyDescent="0.25">
      <c r="D156" t="s">
        <v>109</v>
      </c>
      <c r="F156" t="s">
        <v>745</v>
      </c>
      <c r="G156" t="s">
        <v>746</v>
      </c>
      <c r="H156" t="s">
        <v>747</v>
      </c>
      <c r="I156" s="1">
        <v>44284</v>
      </c>
      <c r="K156" t="s">
        <v>219</v>
      </c>
      <c r="L156">
        <v>13</v>
      </c>
      <c r="M156" t="s">
        <v>550</v>
      </c>
      <c r="N156" t="s">
        <v>551</v>
      </c>
      <c r="O156" t="s">
        <v>116</v>
      </c>
      <c r="P156" t="s">
        <v>117</v>
      </c>
      <c r="Q156" t="s">
        <v>118</v>
      </c>
      <c r="R156">
        <v>31</v>
      </c>
      <c r="S156" s="3">
        <v>498593</v>
      </c>
      <c r="T156" s="3">
        <v>88098.75</v>
      </c>
      <c r="U156" s="22">
        <v>0</v>
      </c>
      <c r="V156" s="3">
        <v>0</v>
      </c>
      <c r="W156" s="23"/>
      <c r="X156" s="3">
        <v>1997.5681089743591</v>
      </c>
      <c r="Y156" s="3">
        <v>1154.150462962963</v>
      </c>
      <c r="Z156" s="24">
        <v>207.74708333333334</v>
      </c>
      <c r="AA156">
        <v>75</v>
      </c>
      <c r="AC156" s="3">
        <v>0</v>
      </c>
      <c r="AD156" s="3">
        <v>4167</v>
      </c>
      <c r="AE156" s="3">
        <v>95700.215655270658</v>
      </c>
      <c r="AF156" s="3">
        <v>7046.666666666667</v>
      </c>
      <c r="AH156" s="3">
        <v>102746.88232193733</v>
      </c>
      <c r="AK156" s="3">
        <v>0</v>
      </c>
      <c r="AL156" t="s">
        <v>119</v>
      </c>
      <c r="AN156" s="25">
        <v>0.1</v>
      </c>
      <c r="AO156" s="26">
        <v>102746.88232193733</v>
      </c>
      <c r="AP156" s="27">
        <v>10274.688232193734</v>
      </c>
      <c r="AQ156" s="3">
        <v>29700</v>
      </c>
      <c r="AR156" s="26">
        <v>2970</v>
      </c>
      <c r="AS156" s="26">
        <v>145691.57055413106</v>
      </c>
      <c r="AT156" s="26">
        <v>132446.88232193733</v>
      </c>
      <c r="AU156" t="s">
        <v>170</v>
      </c>
      <c r="AV156" t="s">
        <v>170</v>
      </c>
      <c r="AW156" t="s">
        <v>171</v>
      </c>
      <c r="AX156">
        <v>90326</v>
      </c>
      <c r="AY156" t="s">
        <v>172</v>
      </c>
      <c r="AZ156">
        <v>94.088300000000004</v>
      </c>
      <c r="BA156" s="3">
        <v>1548.4557650008667</v>
      </c>
      <c r="BB156" s="26">
        <v>132446.88232193733</v>
      </c>
      <c r="BC156" s="26">
        <v>13244.68823219373</v>
      </c>
      <c r="BE156" t="s">
        <v>122</v>
      </c>
      <c r="BF156">
        <v>1</v>
      </c>
      <c r="BH156" t="s">
        <v>173</v>
      </c>
      <c r="BJ156" t="s">
        <v>728</v>
      </c>
      <c r="BO156" t="s">
        <v>729</v>
      </c>
      <c r="BP156" t="s">
        <v>170</v>
      </c>
      <c r="BQ156" t="s">
        <v>296</v>
      </c>
      <c r="CX156" t="s">
        <v>177</v>
      </c>
      <c r="CY156" s="29" t="s">
        <v>5358</v>
      </c>
      <c r="CZ156" s="29">
        <v>60002</v>
      </c>
      <c r="DA156" s="29" t="str">
        <f t="shared" si="13"/>
        <v>30001390</v>
      </c>
      <c r="DB156" s="29" t="str">
        <f t="shared" si="14"/>
        <v>W0004164</v>
      </c>
      <c r="DC156" s="29" t="s">
        <v>556</v>
      </c>
      <c r="DD156" s="30">
        <f>SUM(T156,V156:W156,Z156:AD156)</f>
        <v>92548.497083333335</v>
      </c>
      <c r="DE156" s="30">
        <f>SUM(AI156:AK156)</f>
        <v>0</v>
      </c>
      <c r="DF156" s="31">
        <f>AF156</f>
        <v>7046.666666666667</v>
      </c>
      <c r="DG156" s="32">
        <f>AQ156</f>
        <v>29700</v>
      </c>
      <c r="DH156" s="30">
        <f>SUM(X156:Y156)</f>
        <v>3151.7185719373219</v>
      </c>
      <c r="DI156" s="30">
        <f>SUM(AP156,AR156)</f>
        <v>13244.688232193734</v>
      </c>
      <c r="DJ156" s="26">
        <f>SUM(DD156:DI156)-AS156</f>
        <v>0</v>
      </c>
    </row>
    <row r="157" spans="2:114" x14ac:dyDescent="0.25">
      <c r="B157">
        <f>+COUNTIF(G157:G3310,G157)</f>
        <v>2</v>
      </c>
      <c r="C157">
        <v>2</v>
      </c>
      <c r="D157" t="s">
        <v>109</v>
      </c>
      <c r="F157" t="s">
        <v>748</v>
      </c>
      <c r="G157" t="s">
        <v>749</v>
      </c>
      <c r="H157" t="s">
        <v>750</v>
      </c>
      <c r="I157" s="1">
        <v>44284</v>
      </c>
      <c r="K157" t="s">
        <v>219</v>
      </c>
      <c r="L157">
        <v>13</v>
      </c>
      <c r="M157" t="s">
        <v>182</v>
      </c>
      <c r="N157" t="s">
        <v>183</v>
      </c>
      <c r="O157" t="s">
        <v>116</v>
      </c>
      <c r="P157" t="s">
        <v>117</v>
      </c>
      <c r="Q157" t="s">
        <v>118</v>
      </c>
      <c r="R157">
        <v>31</v>
      </c>
      <c r="S157" s="3">
        <v>475944</v>
      </c>
      <c r="T157" s="3">
        <v>84324</v>
      </c>
      <c r="U157" s="22">
        <v>0</v>
      </c>
      <c r="V157" s="3">
        <v>0</v>
      </c>
      <c r="W157" s="23"/>
      <c r="X157" s="3">
        <v>1906.8269230769231</v>
      </c>
      <c r="Y157" s="3">
        <v>495.77499999999998</v>
      </c>
      <c r="Z157" s="24">
        <v>198.31</v>
      </c>
      <c r="AA157">
        <v>75</v>
      </c>
      <c r="AC157" s="3">
        <v>0</v>
      </c>
      <c r="AD157" s="3">
        <v>4167</v>
      </c>
      <c r="AE157" s="3">
        <v>91166.911923076914</v>
      </c>
      <c r="AF157" s="3">
        <v>4154.166666666667</v>
      </c>
      <c r="AH157" s="3">
        <v>95321.078589743585</v>
      </c>
      <c r="AK157" s="3">
        <v>0</v>
      </c>
      <c r="AL157" t="s">
        <v>119</v>
      </c>
      <c r="AN157" s="25">
        <v>0.05</v>
      </c>
      <c r="AO157" s="26">
        <v>95321.078589743585</v>
      </c>
      <c r="AP157" s="27">
        <v>4766.0539294871796</v>
      </c>
      <c r="AQ157" s="3">
        <v>29700</v>
      </c>
      <c r="AR157" s="26">
        <v>1485</v>
      </c>
      <c r="AS157" s="26">
        <v>131272.13251923077</v>
      </c>
      <c r="AT157" s="26">
        <v>125021.07858974359</v>
      </c>
      <c r="AU157" t="s">
        <v>184</v>
      </c>
      <c r="AV157" t="s">
        <v>184</v>
      </c>
      <c r="AW157" t="s">
        <v>185</v>
      </c>
      <c r="AX157">
        <v>2933</v>
      </c>
      <c r="AY157" t="s">
        <v>187</v>
      </c>
      <c r="AZ157">
        <v>67.992199999999997</v>
      </c>
      <c r="BA157" s="3">
        <v>1930.693999006221</v>
      </c>
      <c r="BB157" s="26">
        <v>125021.07858974359</v>
      </c>
      <c r="BC157" s="26">
        <v>6251.0539294871851</v>
      </c>
      <c r="BE157" t="s">
        <v>122</v>
      </c>
      <c r="BF157">
        <v>1</v>
      </c>
      <c r="BH157" t="s">
        <v>188</v>
      </c>
      <c r="BJ157" t="s">
        <v>189</v>
      </c>
      <c r="BO157" t="s">
        <v>190</v>
      </c>
      <c r="BP157" t="s">
        <v>191</v>
      </c>
      <c r="BQ157" t="s">
        <v>304</v>
      </c>
      <c r="CX157" t="s">
        <v>177</v>
      </c>
      <c r="CY157" s="29" t="s">
        <v>5359</v>
      </c>
      <c r="CZ157" s="29">
        <v>60005</v>
      </c>
      <c r="DA157" s="29" t="str">
        <f t="shared" si="13"/>
        <v>30001401</v>
      </c>
      <c r="DB157" s="29" t="str">
        <f t="shared" si="14"/>
        <v>W0005140</v>
      </c>
      <c r="DC157" s="29" t="s">
        <v>193</v>
      </c>
      <c r="DD157" s="30">
        <f>SUM(T157,V157:W157,Z157:AD157)</f>
        <v>88764.31</v>
      </c>
      <c r="DE157" s="30">
        <f>SUM(AI157:AK157)</f>
        <v>0</v>
      </c>
      <c r="DF157" s="31">
        <f>AF157</f>
        <v>4154.166666666667</v>
      </c>
      <c r="DG157" s="32">
        <f>AQ157</f>
        <v>29700</v>
      </c>
      <c r="DH157" s="30">
        <f>SUM(X157:Y157)</f>
        <v>2402.601923076923</v>
      </c>
      <c r="DI157" s="30">
        <f>SUM(AP157,AR157)</f>
        <v>6251.0539294871796</v>
      </c>
      <c r="DJ157" s="26">
        <f>SUM(DD157:DI157)-AS157</f>
        <v>0</v>
      </c>
    </row>
    <row r="158" spans="2:114" x14ac:dyDescent="0.25">
      <c r="B158">
        <f>+COUNTIF(G158:G3311,G158)</f>
        <v>2</v>
      </c>
      <c r="C158">
        <v>2</v>
      </c>
      <c r="D158" t="s">
        <v>109</v>
      </c>
      <c r="F158" t="s">
        <v>751</v>
      </c>
      <c r="G158" t="s">
        <v>752</v>
      </c>
      <c r="H158" t="s">
        <v>753</v>
      </c>
      <c r="I158" s="1">
        <v>44284</v>
      </c>
      <c r="K158" t="s">
        <v>224</v>
      </c>
      <c r="L158">
        <v>12</v>
      </c>
      <c r="M158" t="s">
        <v>182</v>
      </c>
      <c r="N158" t="s">
        <v>183</v>
      </c>
      <c r="O158" t="s">
        <v>116</v>
      </c>
      <c r="P158" t="s">
        <v>117</v>
      </c>
      <c r="Q158" t="s">
        <v>118</v>
      </c>
      <c r="R158">
        <v>31</v>
      </c>
      <c r="S158" s="3">
        <v>327828</v>
      </c>
      <c r="T158" s="3">
        <v>59637.916666666664</v>
      </c>
      <c r="U158" s="22">
        <v>0</v>
      </c>
      <c r="V158" s="3">
        <v>0</v>
      </c>
      <c r="W158" s="23"/>
      <c r="X158" s="3">
        <v>1313.4134615384617</v>
      </c>
      <c r="Y158" s="3">
        <v>758.8611111111112</v>
      </c>
      <c r="Z158" s="24">
        <v>136.595</v>
      </c>
      <c r="AA158">
        <v>75</v>
      </c>
      <c r="AC158" s="3">
        <v>0</v>
      </c>
      <c r="AD158" s="3">
        <v>4167</v>
      </c>
      <c r="AE158" s="3">
        <v>66088.786239316236</v>
      </c>
      <c r="AF158" s="3">
        <v>4154.166666666667</v>
      </c>
      <c r="AH158" s="3">
        <v>70242.952905982907</v>
      </c>
      <c r="AK158" s="3">
        <v>0</v>
      </c>
      <c r="AL158" t="s">
        <v>119</v>
      </c>
      <c r="AN158" s="25">
        <v>0.05</v>
      </c>
      <c r="AO158" s="26">
        <v>70242.952905982907</v>
      </c>
      <c r="AP158" s="27">
        <v>3512.1476452991456</v>
      </c>
      <c r="AQ158" s="3">
        <v>29700</v>
      </c>
      <c r="AR158" s="26">
        <v>1485</v>
      </c>
      <c r="AS158" s="26">
        <v>104940.10055128206</v>
      </c>
      <c r="AT158" s="26">
        <v>99942.952905982907</v>
      </c>
      <c r="AU158" t="s">
        <v>184</v>
      </c>
      <c r="AV158" t="s">
        <v>184</v>
      </c>
      <c r="AW158" t="s">
        <v>185</v>
      </c>
      <c r="AX158">
        <v>5151</v>
      </c>
      <c r="AY158" t="s">
        <v>187</v>
      </c>
      <c r="AZ158">
        <v>67.992199999999997</v>
      </c>
      <c r="BA158" s="3">
        <v>1543.4138114560503</v>
      </c>
      <c r="BB158" s="26">
        <v>99942.952905982907</v>
      </c>
      <c r="BC158" s="26">
        <v>4997.1476452991483</v>
      </c>
      <c r="BE158" t="s">
        <v>122</v>
      </c>
      <c r="BF158">
        <v>1</v>
      </c>
      <c r="BH158" t="s">
        <v>188</v>
      </c>
      <c r="BJ158" t="s">
        <v>189</v>
      </c>
      <c r="BO158" t="s">
        <v>190</v>
      </c>
      <c r="BP158" t="s">
        <v>191</v>
      </c>
      <c r="BQ158" t="s">
        <v>192</v>
      </c>
      <c r="CX158" t="s">
        <v>177</v>
      </c>
      <c r="CY158" s="29" t="s">
        <v>5359</v>
      </c>
      <c r="CZ158" s="29">
        <v>60005</v>
      </c>
      <c r="DA158" s="29" t="str">
        <f t="shared" si="13"/>
        <v>30001401</v>
      </c>
      <c r="DB158" s="29" t="str">
        <f t="shared" si="14"/>
        <v>W0005141</v>
      </c>
      <c r="DC158" s="29" t="s">
        <v>193</v>
      </c>
      <c r="DD158" s="30">
        <f>SUM(T158,V158:W158,Z158:AD158)</f>
        <v>64016.511666666665</v>
      </c>
      <c r="DE158" s="30">
        <f>SUM(AI158:AK158)</f>
        <v>0</v>
      </c>
      <c r="DF158" s="31">
        <f>AF158</f>
        <v>4154.166666666667</v>
      </c>
      <c r="DG158" s="32">
        <f>AQ158</f>
        <v>29700</v>
      </c>
      <c r="DH158" s="30">
        <f>SUM(X158:Y158)</f>
        <v>2072.2745726495727</v>
      </c>
      <c r="DI158" s="30">
        <f>SUM(AP158,AR158)</f>
        <v>4997.1476452991456</v>
      </c>
      <c r="DJ158" s="26">
        <f>SUM(DD158:DI158)-AS158</f>
        <v>0</v>
      </c>
    </row>
    <row r="159" spans="2:114" x14ac:dyDescent="0.25">
      <c r="D159" t="s">
        <v>109</v>
      </c>
      <c r="F159" t="s">
        <v>754</v>
      </c>
      <c r="G159" t="s">
        <v>755</v>
      </c>
      <c r="H159" t="s">
        <v>756</v>
      </c>
      <c r="I159" s="1">
        <v>44291</v>
      </c>
      <c r="K159" t="s">
        <v>224</v>
      </c>
      <c r="L159">
        <v>12</v>
      </c>
      <c r="M159" t="s">
        <v>114</v>
      </c>
      <c r="N159" t="s">
        <v>115</v>
      </c>
      <c r="O159" t="s">
        <v>116</v>
      </c>
      <c r="P159" t="s">
        <v>117</v>
      </c>
      <c r="Q159" t="s">
        <v>118</v>
      </c>
      <c r="R159">
        <v>31</v>
      </c>
      <c r="S159" s="3">
        <v>412639</v>
      </c>
      <c r="T159" s="3">
        <v>73773.083333333328</v>
      </c>
      <c r="U159" s="22">
        <v>0</v>
      </c>
      <c r="V159" s="3">
        <v>0</v>
      </c>
      <c r="W159" s="23"/>
      <c r="X159" s="3">
        <v>1653.2011217948718</v>
      </c>
      <c r="Y159" s="3">
        <v>955.18287037037044</v>
      </c>
      <c r="Z159" s="24">
        <v>171.93291666666667</v>
      </c>
      <c r="AA159">
        <v>75</v>
      </c>
      <c r="AC159" s="3">
        <v>0</v>
      </c>
      <c r="AD159" s="3">
        <v>4167</v>
      </c>
      <c r="AE159" s="3">
        <v>80795.40024216524</v>
      </c>
      <c r="AF159" s="3">
        <v>5687.5</v>
      </c>
      <c r="AH159" s="3">
        <v>86482.90024216524</v>
      </c>
      <c r="AK159" s="3">
        <v>5813.1491241962494</v>
      </c>
      <c r="AL159" t="s">
        <v>320</v>
      </c>
      <c r="AM159" t="s">
        <v>321</v>
      </c>
      <c r="AN159" s="25">
        <v>8.5000000000000006E-2</v>
      </c>
      <c r="AO159" s="26">
        <v>92296.049366361491</v>
      </c>
      <c r="AP159" s="27">
        <v>7845.1641961407277</v>
      </c>
      <c r="AQ159" s="3">
        <v>29700</v>
      </c>
      <c r="AR159" s="26">
        <v>2524.5</v>
      </c>
      <c r="AS159" s="26">
        <v>132365.71356250223</v>
      </c>
      <c r="AT159" s="26">
        <v>121996.04936636149</v>
      </c>
      <c r="AU159" t="s">
        <v>170</v>
      </c>
      <c r="AV159" t="s">
        <v>170</v>
      </c>
      <c r="AW159" t="s">
        <v>171</v>
      </c>
      <c r="AX159">
        <v>90264</v>
      </c>
      <c r="AY159" t="s">
        <v>172</v>
      </c>
      <c r="AZ159">
        <v>94.088300000000004</v>
      </c>
      <c r="BA159" s="3">
        <v>1406.8243720260887</v>
      </c>
      <c r="BB159" s="26">
        <v>121996.04936636149</v>
      </c>
      <c r="BC159" s="26">
        <v>10369.664196140744</v>
      </c>
      <c r="BE159" t="s">
        <v>122</v>
      </c>
      <c r="BF159">
        <v>1</v>
      </c>
      <c r="BH159" t="s">
        <v>173</v>
      </c>
      <c r="BJ159" t="s">
        <v>276</v>
      </c>
      <c r="BO159" t="s">
        <v>431</v>
      </c>
      <c r="BP159" t="s">
        <v>126</v>
      </c>
      <c r="BQ159" t="s">
        <v>127</v>
      </c>
      <c r="CX159" t="s">
        <v>177</v>
      </c>
      <c r="CY159" s="29" t="s">
        <v>5358</v>
      </c>
      <c r="CZ159" s="29">
        <v>60002</v>
      </c>
      <c r="DA159" s="29" t="str">
        <f t="shared" si="13"/>
        <v>30001390</v>
      </c>
      <c r="DB159" s="29" t="str">
        <f t="shared" si="14"/>
        <v>W0005142</v>
      </c>
      <c r="DC159" s="29" t="s">
        <v>279</v>
      </c>
      <c r="DD159" s="30">
        <f>SUM(T159,V159:W159,Z159:AD159)</f>
        <v>78187.016250000001</v>
      </c>
      <c r="DE159" s="30">
        <f>SUM(AI159:AK159)</f>
        <v>5813.1491241962494</v>
      </c>
      <c r="DF159" s="31">
        <f>AF159</f>
        <v>5687.5</v>
      </c>
      <c r="DG159" s="32">
        <f>AQ159</f>
        <v>29700</v>
      </c>
      <c r="DH159" s="30">
        <f>SUM(X159:Y159)</f>
        <v>2608.3839921652425</v>
      </c>
      <c r="DI159" s="30">
        <f>SUM(AP159,AR159)</f>
        <v>10369.664196140728</v>
      </c>
      <c r="DJ159" s="26">
        <f>SUM(DD159:DI159)-AS159</f>
        <v>0</v>
      </c>
    </row>
    <row r="160" spans="2:114" x14ac:dyDescent="0.25">
      <c r="B160">
        <f>+COUNTIF(G160:G3313,G160)</f>
        <v>2</v>
      </c>
      <c r="C160">
        <v>2</v>
      </c>
      <c r="D160" t="s">
        <v>109</v>
      </c>
      <c r="F160" t="s">
        <v>757</v>
      </c>
      <c r="G160" t="s">
        <v>758</v>
      </c>
      <c r="H160" t="s">
        <v>759</v>
      </c>
      <c r="I160" s="1">
        <v>44298</v>
      </c>
      <c r="K160" t="s">
        <v>224</v>
      </c>
      <c r="L160">
        <v>12</v>
      </c>
      <c r="M160" t="s">
        <v>182</v>
      </c>
      <c r="N160" t="s">
        <v>183</v>
      </c>
      <c r="O160" t="s">
        <v>116</v>
      </c>
      <c r="P160" t="s">
        <v>117</v>
      </c>
      <c r="Q160" t="s">
        <v>118</v>
      </c>
      <c r="R160">
        <v>31</v>
      </c>
      <c r="S160" s="3">
        <v>581543</v>
      </c>
      <c r="T160" s="3">
        <v>96923.75</v>
      </c>
      <c r="U160" s="22">
        <v>0</v>
      </c>
      <c r="V160" s="3">
        <v>0</v>
      </c>
      <c r="W160" s="23"/>
      <c r="X160" s="3">
        <v>2329.8998397435898</v>
      </c>
      <c r="Y160" s="3">
        <v>841.35271990740739</v>
      </c>
      <c r="Z160" s="24">
        <v>242.30958333333334</v>
      </c>
      <c r="AA160">
        <v>75</v>
      </c>
      <c r="AC160" s="3">
        <v>0</v>
      </c>
      <c r="AD160" s="3">
        <v>4167</v>
      </c>
      <c r="AE160" s="3">
        <v>104579.31214298433</v>
      </c>
      <c r="AF160" s="3">
        <v>4154.166666666667</v>
      </c>
      <c r="AH160" s="3">
        <v>108733.478809651</v>
      </c>
      <c r="AK160" s="3">
        <v>0</v>
      </c>
      <c r="AL160" t="s">
        <v>119</v>
      </c>
      <c r="AN160" s="25">
        <v>0.05</v>
      </c>
      <c r="AO160" s="26">
        <v>108733.478809651</v>
      </c>
      <c r="AP160" s="27">
        <v>5436.6739404825503</v>
      </c>
      <c r="AQ160" s="3">
        <v>29700</v>
      </c>
      <c r="AR160" s="26">
        <v>1485</v>
      </c>
      <c r="AS160" s="26">
        <v>145355.15275013354</v>
      </c>
      <c r="AT160" s="26">
        <v>138433.47880965099</v>
      </c>
      <c r="AU160" t="s">
        <v>184</v>
      </c>
      <c r="AV160" t="s">
        <v>184</v>
      </c>
      <c r="AW160" t="s">
        <v>185</v>
      </c>
      <c r="AX160">
        <v>2633</v>
      </c>
      <c r="AY160" t="s">
        <v>187</v>
      </c>
      <c r="AZ160">
        <v>67.992199999999997</v>
      </c>
      <c r="BA160" s="3">
        <v>2137.8209963809604</v>
      </c>
      <c r="BB160" s="26">
        <v>138433.47880965099</v>
      </c>
      <c r="BC160" s="26">
        <v>6921.6739404825494</v>
      </c>
      <c r="BE160" t="s">
        <v>122</v>
      </c>
      <c r="BF160">
        <v>1</v>
      </c>
      <c r="BH160" t="s">
        <v>188</v>
      </c>
      <c r="BJ160" t="s">
        <v>189</v>
      </c>
      <c r="BO160" t="s">
        <v>760</v>
      </c>
      <c r="BP160" t="s">
        <v>191</v>
      </c>
      <c r="BQ160" t="s">
        <v>761</v>
      </c>
      <c r="CX160" t="s">
        <v>177</v>
      </c>
      <c r="CY160" s="29" t="s">
        <v>5359</v>
      </c>
      <c r="CZ160" s="29">
        <v>60005</v>
      </c>
      <c r="DA160" s="29" t="str">
        <f t="shared" si="13"/>
        <v>30001401</v>
      </c>
      <c r="DB160" s="29" t="str">
        <f t="shared" si="14"/>
        <v>W0004948</v>
      </c>
      <c r="DC160" s="29" t="s">
        <v>193</v>
      </c>
      <c r="DD160" s="30">
        <f>SUM(T160,V160:W160,Z160:AD160)</f>
        <v>101408.05958333334</v>
      </c>
      <c r="DE160" s="30">
        <f>SUM(AI160:AK160)</f>
        <v>0</v>
      </c>
      <c r="DF160" s="31">
        <f>AF160</f>
        <v>4154.166666666667</v>
      </c>
      <c r="DG160" s="32">
        <f>AQ160</f>
        <v>29700</v>
      </c>
      <c r="DH160" s="30">
        <f>SUM(X160:Y160)</f>
        <v>3171.2525596509972</v>
      </c>
      <c r="DI160" s="30">
        <f>SUM(AP160,AR160)</f>
        <v>6921.6739404825503</v>
      </c>
      <c r="DJ160" s="26">
        <f>SUM(DD160:DI160)-AS160</f>
        <v>0</v>
      </c>
    </row>
    <row r="161" spans="2:114" x14ac:dyDescent="0.25">
      <c r="D161" t="s">
        <v>109</v>
      </c>
      <c r="F161" t="s">
        <v>762</v>
      </c>
      <c r="G161" t="s">
        <v>763</v>
      </c>
      <c r="H161" t="s">
        <v>764</v>
      </c>
      <c r="I161" s="1">
        <v>44298</v>
      </c>
      <c r="K161" t="s">
        <v>224</v>
      </c>
      <c r="L161">
        <v>12</v>
      </c>
      <c r="M161" t="s">
        <v>132</v>
      </c>
      <c r="N161" t="s">
        <v>133</v>
      </c>
      <c r="O161" t="s">
        <v>116</v>
      </c>
      <c r="P161" t="s">
        <v>117</v>
      </c>
      <c r="Q161" t="s">
        <v>118</v>
      </c>
      <c r="R161">
        <v>31</v>
      </c>
      <c r="S161" s="3">
        <v>275000</v>
      </c>
      <c r="T161" s="3">
        <v>50833.333333333336</v>
      </c>
      <c r="U161" s="22">
        <v>0</v>
      </c>
      <c r="V161" s="3">
        <v>0</v>
      </c>
      <c r="W161" s="23"/>
      <c r="X161" s="3">
        <v>1101.7628205128206</v>
      </c>
      <c r="Y161" s="3">
        <v>636.57407407407413</v>
      </c>
      <c r="Z161" s="24">
        <v>114.58333333333334</v>
      </c>
      <c r="AA161">
        <v>75</v>
      </c>
      <c r="AC161" s="3">
        <v>2604.1979001593522</v>
      </c>
      <c r="AD161" s="3">
        <v>4167</v>
      </c>
      <c r="AE161" s="3">
        <v>59532.451461412915</v>
      </c>
      <c r="AF161" s="3">
        <v>12402.5</v>
      </c>
      <c r="AH161" s="3">
        <v>71934.951461412915</v>
      </c>
      <c r="AK161" s="3">
        <v>0</v>
      </c>
      <c r="AL161" t="s">
        <v>119</v>
      </c>
      <c r="AN161" s="25">
        <v>0.05</v>
      </c>
      <c r="AO161" s="26">
        <v>71934.951461412915</v>
      </c>
      <c r="AP161" s="27">
        <v>3596.747573070646</v>
      </c>
      <c r="AQ161" s="3">
        <v>29700</v>
      </c>
      <c r="AR161" s="26">
        <v>1485</v>
      </c>
      <c r="AS161" s="26">
        <v>106716.69903448356</v>
      </c>
      <c r="AT161" s="26">
        <v>101634.95146141291</v>
      </c>
      <c r="AU161" t="s">
        <v>765</v>
      </c>
      <c r="AV161" t="s">
        <v>765</v>
      </c>
      <c r="AW161" t="s">
        <v>766</v>
      </c>
      <c r="AX161" t="s">
        <v>767</v>
      </c>
      <c r="AY161" t="s">
        <v>212</v>
      </c>
      <c r="AZ161">
        <v>125.569</v>
      </c>
      <c r="BA161" s="3">
        <v>849.86500676507387</v>
      </c>
      <c r="BB161" s="26">
        <v>101634.95146141291</v>
      </c>
      <c r="BC161" s="26">
        <v>5081.7475730706501</v>
      </c>
      <c r="BE161" t="s">
        <v>122</v>
      </c>
      <c r="BF161">
        <v>1</v>
      </c>
      <c r="BH161" t="s">
        <v>768</v>
      </c>
      <c r="BJ161" t="s">
        <v>189</v>
      </c>
      <c r="BO161" t="s">
        <v>769</v>
      </c>
      <c r="BP161" t="s">
        <v>176</v>
      </c>
      <c r="BQ161" t="s">
        <v>176</v>
      </c>
      <c r="CX161" t="s">
        <v>177</v>
      </c>
      <c r="CY161" s="29" t="s">
        <v>5362</v>
      </c>
      <c r="CZ161" s="29">
        <v>60008</v>
      </c>
      <c r="DA161" s="29" t="str">
        <f t="shared" si="13"/>
        <v>30001418</v>
      </c>
      <c r="DB161" s="29" t="str">
        <f t="shared" si="14"/>
        <v>W0005143</v>
      </c>
      <c r="DC161" s="29" t="s">
        <v>178</v>
      </c>
      <c r="DD161" s="30">
        <f>SUM(T161,V161:W161,Z161:AD161)</f>
        <v>57794.114566826021</v>
      </c>
      <c r="DE161" s="30">
        <f>SUM(AI161:AK161)</f>
        <v>0</v>
      </c>
      <c r="DF161" s="31">
        <f>AF161</f>
        <v>12402.5</v>
      </c>
      <c r="DG161" s="32">
        <f>AQ161</f>
        <v>29700</v>
      </c>
      <c r="DH161" s="30">
        <f>SUM(X161:Y161)</f>
        <v>1738.3368945868947</v>
      </c>
      <c r="DI161" s="30">
        <f>SUM(AP161,AR161)</f>
        <v>5081.7475730706465</v>
      </c>
      <c r="DJ161" s="26">
        <f>SUM(DD161:DI161)-AS161</f>
        <v>0</v>
      </c>
    </row>
    <row r="162" spans="2:114" x14ac:dyDescent="0.25">
      <c r="D162" t="s">
        <v>109</v>
      </c>
      <c r="F162" t="s">
        <v>770</v>
      </c>
      <c r="G162" t="s">
        <v>771</v>
      </c>
      <c r="H162" t="s">
        <v>772</v>
      </c>
      <c r="I162" s="1">
        <v>44298</v>
      </c>
      <c r="K162" t="s">
        <v>395</v>
      </c>
      <c r="L162">
        <v>21</v>
      </c>
      <c r="M162" t="s">
        <v>550</v>
      </c>
      <c r="N162" t="s">
        <v>228</v>
      </c>
      <c r="O162" t="s">
        <v>116</v>
      </c>
      <c r="P162" t="s">
        <v>396</v>
      </c>
      <c r="Q162" t="s">
        <v>118</v>
      </c>
      <c r="R162">
        <v>31</v>
      </c>
      <c r="S162" s="3">
        <v>8335484</v>
      </c>
      <c r="T162" s="3">
        <v>1129102.1666666667</v>
      </c>
      <c r="U162" s="22">
        <v>0.22</v>
      </c>
      <c r="V162" s="3">
        <v>248402.47666666668</v>
      </c>
      <c r="W162" s="23"/>
      <c r="X162" s="3">
        <v>33395.368589743586</v>
      </c>
      <c r="Y162" s="3">
        <v>19295.10185185185</v>
      </c>
      <c r="Z162" s="24">
        <v>3473.1183333333333</v>
      </c>
      <c r="AA162">
        <v>75</v>
      </c>
      <c r="AC162" s="3">
        <v>40850.665329997704</v>
      </c>
      <c r="AD162" s="3">
        <v>4167</v>
      </c>
      <c r="AE162" s="3">
        <v>1478760.89743826</v>
      </c>
      <c r="AF162" s="3">
        <v>7046.666666666667</v>
      </c>
      <c r="AH162" s="3">
        <v>1485807.5641049268</v>
      </c>
      <c r="AK162" s="3">
        <v>0</v>
      </c>
      <c r="AL162" t="s">
        <v>119</v>
      </c>
      <c r="AN162" s="25">
        <v>0.1</v>
      </c>
      <c r="AO162" s="26">
        <v>1485807.5641049268</v>
      </c>
      <c r="AP162" s="27">
        <v>148580.75641049267</v>
      </c>
      <c r="AQ162" s="3">
        <v>29700</v>
      </c>
      <c r="AR162" s="26">
        <v>2970</v>
      </c>
      <c r="AS162" s="26">
        <v>1667058.3205154194</v>
      </c>
      <c r="AT162" s="26">
        <v>1515507.5641049268</v>
      </c>
      <c r="AU162" t="s">
        <v>170</v>
      </c>
      <c r="AV162" t="s">
        <v>398</v>
      </c>
      <c r="AW162" t="s">
        <v>398</v>
      </c>
      <c r="AX162">
        <v>90324</v>
      </c>
      <c r="AY162" t="s">
        <v>233</v>
      </c>
      <c r="AZ162">
        <v>1</v>
      </c>
      <c r="BA162" s="3">
        <v>1667058.3205154194</v>
      </c>
      <c r="BB162" s="26">
        <v>1515507.5641049268</v>
      </c>
      <c r="BC162" s="26">
        <v>151550.75641049258</v>
      </c>
      <c r="BE162" t="s">
        <v>122</v>
      </c>
      <c r="BF162">
        <v>1</v>
      </c>
      <c r="BH162" t="s">
        <v>234</v>
      </c>
      <c r="BJ162" t="s">
        <v>773</v>
      </c>
      <c r="BO162" t="s">
        <v>197</v>
      </c>
      <c r="BP162" t="s">
        <v>170</v>
      </c>
      <c r="BQ162" t="s">
        <v>296</v>
      </c>
      <c r="CX162" t="s">
        <v>234</v>
      </c>
      <c r="CY162" s="29"/>
    </row>
    <row r="163" spans="2:114" x14ac:dyDescent="0.25">
      <c r="D163" t="s">
        <v>109</v>
      </c>
      <c r="F163" t="s">
        <v>774</v>
      </c>
      <c r="G163" t="s">
        <v>775</v>
      </c>
      <c r="H163" t="s">
        <v>776</v>
      </c>
      <c r="I163" s="1">
        <v>44305</v>
      </c>
      <c r="K163" t="s">
        <v>207</v>
      </c>
      <c r="L163">
        <v>11</v>
      </c>
      <c r="M163" t="s">
        <v>182</v>
      </c>
      <c r="N163" t="s">
        <v>183</v>
      </c>
      <c r="O163" t="s">
        <v>116</v>
      </c>
      <c r="P163" t="s">
        <v>117</v>
      </c>
      <c r="Q163" t="s">
        <v>118</v>
      </c>
      <c r="R163">
        <v>31</v>
      </c>
      <c r="S163" s="3">
        <v>314862</v>
      </c>
      <c r="T163" s="3">
        <v>57477</v>
      </c>
      <c r="U163" s="22">
        <v>0</v>
      </c>
      <c r="V163" s="3">
        <v>0</v>
      </c>
      <c r="W163" s="23"/>
      <c r="X163" s="3">
        <v>1261.4663461538462</v>
      </c>
      <c r="Y163" s="3">
        <v>419.08715277777782</v>
      </c>
      <c r="Z163" s="24">
        <v>131.1925</v>
      </c>
      <c r="AA163">
        <v>75</v>
      </c>
      <c r="AC163" s="3">
        <v>0</v>
      </c>
      <c r="AD163" s="3">
        <v>4167</v>
      </c>
      <c r="AE163" s="3">
        <v>63530.745998931619</v>
      </c>
      <c r="AF163" s="3">
        <v>4154.166666666667</v>
      </c>
      <c r="AH163" s="3">
        <v>67684.912665598284</v>
      </c>
      <c r="AK163" s="3">
        <v>0</v>
      </c>
      <c r="AL163" t="s">
        <v>119</v>
      </c>
      <c r="AN163" s="25">
        <v>0.05</v>
      </c>
      <c r="AO163" s="26">
        <v>67684.912665598284</v>
      </c>
      <c r="AP163" s="27">
        <v>3384.2456332799143</v>
      </c>
      <c r="AQ163" s="3">
        <v>29700</v>
      </c>
      <c r="AR163" s="26">
        <v>1485</v>
      </c>
      <c r="AS163" s="26">
        <v>102254.1582988782</v>
      </c>
      <c r="AT163" s="26">
        <v>97384.912665598284</v>
      </c>
      <c r="AU163" t="s">
        <v>170</v>
      </c>
      <c r="AV163" t="s">
        <v>170</v>
      </c>
      <c r="AW163" t="s">
        <v>171</v>
      </c>
      <c r="AX163">
        <v>35880</v>
      </c>
      <c r="AY163" t="s">
        <v>172</v>
      </c>
      <c r="AZ163">
        <v>94.088300000000004</v>
      </c>
      <c r="BA163" s="3">
        <v>1086.7893064161879</v>
      </c>
      <c r="BB163" s="26">
        <v>97384.912665598284</v>
      </c>
      <c r="BC163" s="26">
        <v>4869.2456332799193</v>
      </c>
      <c r="BE163" t="s">
        <v>122</v>
      </c>
      <c r="BF163">
        <v>1</v>
      </c>
      <c r="BH163" t="s">
        <v>173</v>
      </c>
      <c r="BJ163" t="s">
        <v>189</v>
      </c>
      <c r="BO163" t="s">
        <v>190</v>
      </c>
      <c r="BP163" t="s">
        <v>198</v>
      </c>
      <c r="BQ163" t="s">
        <v>348</v>
      </c>
      <c r="CX163" t="s">
        <v>177</v>
      </c>
      <c r="CY163" s="29" t="s">
        <v>5358</v>
      </c>
      <c r="CZ163" s="29">
        <v>60002</v>
      </c>
      <c r="DA163" s="29" t="str">
        <f>MID(BH163,3,8)</f>
        <v>30001390</v>
      </c>
      <c r="DB163" s="29" t="str">
        <f>F163</f>
        <v>W0004949</v>
      </c>
      <c r="DC163" s="29" t="s">
        <v>193</v>
      </c>
      <c r="DD163" s="30">
        <f>SUM(T163,V163:W163,Z163:AD163)</f>
        <v>61850.192499999997</v>
      </c>
      <c r="DE163" s="30">
        <f>SUM(AI163:AK163)</f>
        <v>0</v>
      </c>
      <c r="DF163" s="31">
        <f>AF163</f>
        <v>4154.166666666667</v>
      </c>
      <c r="DG163" s="32">
        <f>AQ163</f>
        <v>29700</v>
      </c>
      <c r="DH163" s="30">
        <f>SUM(X163:Y163)</f>
        <v>1680.5534989316241</v>
      </c>
      <c r="DI163" s="30">
        <f>SUM(AP163,AR163)</f>
        <v>4869.2456332799138</v>
      </c>
      <c r="DJ163" s="26">
        <f>SUM(DD163:DI163)-AS163</f>
        <v>0</v>
      </c>
    </row>
    <row r="164" spans="2:114" x14ac:dyDescent="0.25">
      <c r="D164" t="s">
        <v>109</v>
      </c>
      <c r="F164" t="s">
        <v>777</v>
      </c>
      <c r="G164" t="s">
        <v>778</v>
      </c>
      <c r="H164" t="s">
        <v>779</v>
      </c>
      <c r="I164" s="1">
        <v>44308</v>
      </c>
      <c r="K164" t="s">
        <v>113</v>
      </c>
      <c r="L164">
        <v>15</v>
      </c>
      <c r="M164" t="s">
        <v>292</v>
      </c>
      <c r="N164" t="s">
        <v>293</v>
      </c>
      <c r="O164" t="s">
        <v>116</v>
      </c>
      <c r="P164" t="s">
        <v>117</v>
      </c>
      <c r="Q164" t="s">
        <v>118</v>
      </c>
      <c r="R164">
        <v>31</v>
      </c>
      <c r="S164" s="3">
        <v>1126646</v>
      </c>
      <c r="T164" s="3">
        <v>192774.25</v>
      </c>
      <c r="U164" s="22">
        <v>0.1</v>
      </c>
      <c r="V164" s="3">
        <v>19277.424999999999</v>
      </c>
      <c r="W164" s="23"/>
      <c r="X164" s="3">
        <v>4513.8060897435889</v>
      </c>
      <c r="Y164" s="3">
        <v>1499.5866898148149</v>
      </c>
      <c r="Z164" s="24">
        <v>469.43583333333339</v>
      </c>
      <c r="AA164">
        <v>75</v>
      </c>
      <c r="AC164" s="3">
        <v>3073.4042881502974</v>
      </c>
      <c r="AD164" s="3">
        <v>4167</v>
      </c>
      <c r="AE164" s="3">
        <v>225849.90790104202</v>
      </c>
      <c r="AF164" s="3">
        <v>23570.833333333332</v>
      </c>
      <c r="AH164" s="3">
        <v>249420.74123437537</v>
      </c>
      <c r="AK164" s="3">
        <v>0</v>
      </c>
      <c r="AL164" t="s">
        <v>119</v>
      </c>
      <c r="AN164" s="25">
        <v>8.5000000000000006E-2</v>
      </c>
      <c r="AO164" s="26">
        <v>249420.74123437537</v>
      </c>
      <c r="AP164" s="27">
        <v>21200.763004921908</v>
      </c>
      <c r="AQ164" s="3">
        <v>29700</v>
      </c>
      <c r="AR164" s="26">
        <v>2524.5</v>
      </c>
      <c r="AS164" s="26">
        <v>302846.0042392973</v>
      </c>
      <c r="AT164" s="26">
        <v>279120.7412343754</v>
      </c>
      <c r="AU164" t="s">
        <v>164</v>
      </c>
      <c r="AV164" t="s">
        <v>241</v>
      </c>
      <c r="AW164" t="s">
        <v>241</v>
      </c>
      <c r="AX164" t="s">
        <v>242</v>
      </c>
      <c r="AY164" t="s">
        <v>233</v>
      </c>
      <c r="AZ164">
        <v>1</v>
      </c>
      <c r="BA164" s="3">
        <v>302846.0042392973</v>
      </c>
      <c r="BB164" s="26">
        <v>279120.7412343754</v>
      </c>
      <c r="BC164" s="26">
        <v>23725.263004921901</v>
      </c>
      <c r="BE164" t="s">
        <v>234</v>
      </c>
      <c r="BF164">
        <v>1</v>
      </c>
      <c r="BH164" t="s">
        <v>234</v>
      </c>
      <c r="BJ164" t="s">
        <v>358</v>
      </c>
      <c r="BO164" t="s">
        <v>573</v>
      </c>
      <c r="BP164" t="s">
        <v>556</v>
      </c>
      <c r="BQ164" t="s">
        <v>164</v>
      </c>
      <c r="CX164" t="s">
        <v>234</v>
      </c>
      <c r="CY164" s="29"/>
    </row>
    <row r="165" spans="2:114" x14ac:dyDescent="0.25">
      <c r="D165" t="s">
        <v>109</v>
      </c>
      <c r="F165" t="s">
        <v>780</v>
      </c>
      <c r="G165" t="s">
        <v>657</v>
      </c>
      <c r="H165" t="s">
        <v>656</v>
      </c>
      <c r="I165" s="1">
        <v>44312</v>
      </c>
      <c r="K165" t="s">
        <v>140</v>
      </c>
      <c r="L165">
        <v>17</v>
      </c>
      <c r="M165" t="s">
        <v>114</v>
      </c>
      <c r="N165" t="s">
        <v>115</v>
      </c>
      <c r="O165" t="s">
        <v>116</v>
      </c>
      <c r="P165" t="s">
        <v>229</v>
      </c>
      <c r="Q165" t="s">
        <v>118</v>
      </c>
      <c r="R165">
        <v>31</v>
      </c>
      <c r="S165" s="3">
        <v>2106111</v>
      </c>
      <c r="T165" s="3">
        <v>356018.41666666669</v>
      </c>
      <c r="U165" s="22">
        <v>0.15</v>
      </c>
      <c r="V165" s="3">
        <v>53402.762500000004</v>
      </c>
      <c r="W165" s="23"/>
      <c r="X165" s="3">
        <v>8437.9447115384628</v>
      </c>
      <c r="Y165" s="3">
        <v>4875.2569444444443</v>
      </c>
      <c r="Z165" s="24">
        <v>877.54624999999999</v>
      </c>
      <c r="AA165">
        <v>75</v>
      </c>
      <c r="AC165" s="3">
        <v>6937.6979464512715</v>
      </c>
      <c r="AD165" s="3">
        <v>5167</v>
      </c>
      <c r="AE165" s="3">
        <v>435791.62501910084</v>
      </c>
      <c r="AF165" s="3">
        <v>5687.5</v>
      </c>
      <c r="AG165" s="3">
        <v>29700</v>
      </c>
      <c r="AH165" s="3">
        <v>441479.12501910084</v>
      </c>
      <c r="AK165" s="3">
        <v>-441479.12501910084</v>
      </c>
      <c r="AL165" t="s">
        <v>115</v>
      </c>
      <c r="AM165">
        <v>0</v>
      </c>
      <c r="AN165" s="25">
        <v>0</v>
      </c>
      <c r="AO165" s="26">
        <v>0</v>
      </c>
      <c r="AP165" s="27">
        <v>0</v>
      </c>
      <c r="AQ165" s="3">
        <v>0</v>
      </c>
      <c r="AR165" s="26">
        <v>0</v>
      </c>
      <c r="AS165" s="26">
        <v>0</v>
      </c>
      <c r="AT165" s="26">
        <v>0</v>
      </c>
      <c r="AU165" t="s">
        <v>170</v>
      </c>
      <c r="AV165" s="33" t="s">
        <v>231</v>
      </c>
      <c r="AW165" t="s">
        <v>231</v>
      </c>
      <c r="AX165">
        <v>90217</v>
      </c>
      <c r="AY165" t="s">
        <v>233</v>
      </c>
      <c r="AZ165">
        <v>1</v>
      </c>
      <c r="BA165" s="3">
        <v>0</v>
      </c>
      <c r="BB165" s="26">
        <v>0</v>
      </c>
      <c r="BC165" s="26">
        <v>0</v>
      </c>
      <c r="BE165" t="s">
        <v>122</v>
      </c>
      <c r="BF165">
        <v>1</v>
      </c>
      <c r="BH165" t="s">
        <v>234</v>
      </c>
      <c r="BJ165" t="s">
        <v>594</v>
      </c>
      <c r="BO165" t="s">
        <v>659</v>
      </c>
      <c r="BP165" t="s">
        <v>126</v>
      </c>
      <c r="BQ165" t="s">
        <v>127</v>
      </c>
      <c r="CX165" t="s">
        <v>234</v>
      </c>
      <c r="CY165" s="29"/>
    </row>
    <row r="166" spans="2:114" x14ac:dyDescent="0.25">
      <c r="D166" t="s">
        <v>109</v>
      </c>
      <c r="F166" t="s">
        <v>781</v>
      </c>
      <c r="G166" t="s">
        <v>782</v>
      </c>
      <c r="H166" t="s">
        <v>783</v>
      </c>
      <c r="I166" s="1">
        <v>44319</v>
      </c>
      <c r="K166" t="s">
        <v>224</v>
      </c>
      <c r="L166">
        <v>12</v>
      </c>
      <c r="M166" t="s">
        <v>182</v>
      </c>
      <c r="N166" t="s">
        <v>183</v>
      </c>
      <c r="O166" t="s">
        <v>116</v>
      </c>
      <c r="P166" t="s">
        <v>117</v>
      </c>
      <c r="Q166" t="s">
        <v>118</v>
      </c>
      <c r="R166">
        <v>31</v>
      </c>
      <c r="S166" s="3">
        <v>370896</v>
      </c>
      <c r="T166" s="3">
        <v>66815.916666666672</v>
      </c>
      <c r="U166" s="22">
        <v>0</v>
      </c>
      <c r="V166" s="3">
        <v>0</v>
      </c>
      <c r="W166" s="23"/>
      <c r="X166" s="3">
        <v>1485.9615384615383</v>
      </c>
      <c r="Y166" s="3">
        <v>858.55555555555554</v>
      </c>
      <c r="Z166" s="24">
        <v>154.54</v>
      </c>
      <c r="AA166">
        <v>75</v>
      </c>
      <c r="AC166" s="3">
        <v>0</v>
      </c>
      <c r="AD166" s="3">
        <v>4167</v>
      </c>
      <c r="AE166" s="3">
        <v>73556.973760683759</v>
      </c>
      <c r="AF166" s="3">
        <v>4154.166666666667</v>
      </c>
      <c r="AH166" s="3">
        <v>77711.14042735043</v>
      </c>
      <c r="AK166" s="3">
        <v>4428.6782206037651</v>
      </c>
      <c r="AL166" t="s">
        <v>227</v>
      </c>
      <c r="AM166" t="s">
        <v>226</v>
      </c>
      <c r="AN166" s="25">
        <v>0.05</v>
      </c>
      <c r="AO166" s="26">
        <v>82139.818647954191</v>
      </c>
      <c r="AP166" s="27">
        <v>4106.9909323977099</v>
      </c>
      <c r="AQ166" s="3">
        <v>29700</v>
      </c>
      <c r="AR166" s="26">
        <v>1485</v>
      </c>
      <c r="AS166" s="26">
        <v>117431.8095803519</v>
      </c>
      <c r="AT166" s="26">
        <v>111839.81864795419</v>
      </c>
      <c r="AU166" t="s">
        <v>208</v>
      </c>
      <c r="AV166" t="s">
        <v>208</v>
      </c>
      <c r="AW166" t="s">
        <v>210</v>
      </c>
      <c r="AX166" t="s">
        <v>458</v>
      </c>
      <c r="AY166" t="s">
        <v>212</v>
      </c>
      <c r="AZ166">
        <v>125.569</v>
      </c>
      <c r="BA166" s="3">
        <v>935.19745781484198</v>
      </c>
      <c r="BB166" s="26">
        <v>111839.81864795419</v>
      </c>
      <c r="BC166" s="26">
        <v>5591.9909323977045</v>
      </c>
      <c r="BE166" t="s">
        <v>122</v>
      </c>
      <c r="BF166">
        <v>1</v>
      </c>
      <c r="BH166" t="s">
        <v>315</v>
      </c>
      <c r="BJ166" t="s">
        <v>189</v>
      </c>
      <c r="BO166" t="s">
        <v>190</v>
      </c>
      <c r="BP166" t="s">
        <v>214</v>
      </c>
      <c r="BQ166" t="s">
        <v>784</v>
      </c>
      <c r="CX166" t="s">
        <v>177</v>
      </c>
      <c r="CY166" s="29" t="s">
        <v>5360</v>
      </c>
      <c r="CZ166" s="29">
        <v>60009</v>
      </c>
      <c r="DA166" s="29" t="str">
        <f t="shared" ref="DA166:DA170" si="15">MID(BH166,3,8)</f>
        <v>30001417</v>
      </c>
      <c r="DB166" s="29" t="str">
        <f t="shared" ref="DB166:DB170" si="16">F166</f>
        <v>W0005144</v>
      </c>
      <c r="DC166" s="29" t="s">
        <v>193</v>
      </c>
      <c r="DD166" s="30">
        <f>SUM(T166,V166:W166,Z166:AD166)</f>
        <v>71212.456666666665</v>
      </c>
      <c r="DE166" s="30">
        <f>SUM(AI166:AK166)</f>
        <v>4428.6782206037651</v>
      </c>
      <c r="DF166" s="31">
        <f>AF166</f>
        <v>4154.166666666667</v>
      </c>
      <c r="DG166" s="32">
        <f>AQ166</f>
        <v>29700</v>
      </c>
      <c r="DH166" s="30">
        <f>SUM(X166:Y166)</f>
        <v>2344.5170940170938</v>
      </c>
      <c r="DI166" s="30">
        <f>SUM(AP166,AR166)</f>
        <v>5591.9909323977099</v>
      </c>
      <c r="DJ166" s="26">
        <f>SUM(DD166:DI166)-AS166</f>
        <v>0</v>
      </c>
    </row>
    <row r="167" spans="2:114" x14ac:dyDescent="0.25">
      <c r="D167" t="s">
        <v>109</v>
      </c>
      <c r="F167" t="s">
        <v>785</v>
      </c>
      <c r="G167" t="s">
        <v>786</v>
      </c>
      <c r="H167" t="s">
        <v>787</v>
      </c>
      <c r="I167" s="1">
        <v>44319</v>
      </c>
      <c r="K167" t="s">
        <v>224</v>
      </c>
      <c r="L167">
        <v>12</v>
      </c>
      <c r="M167" t="s">
        <v>114</v>
      </c>
      <c r="N167" t="s">
        <v>115</v>
      </c>
      <c r="O167" t="s">
        <v>116</v>
      </c>
      <c r="P167" t="s">
        <v>117</v>
      </c>
      <c r="Q167" t="s">
        <v>118</v>
      </c>
      <c r="R167">
        <v>31</v>
      </c>
      <c r="S167" s="3">
        <v>369182</v>
      </c>
      <c r="T167" s="3">
        <v>66530.25</v>
      </c>
      <c r="U167" s="22">
        <v>0</v>
      </c>
      <c r="V167" s="3">
        <v>0</v>
      </c>
      <c r="W167" s="23"/>
      <c r="X167" s="3">
        <v>1479.094551282051</v>
      </c>
      <c r="Y167" s="3">
        <v>555.48217592592596</v>
      </c>
      <c r="Z167" s="24">
        <v>153.82583333333335</v>
      </c>
      <c r="AA167">
        <v>75</v>
      </c>
      <c r="AC167" s="3">
        <v>0</v>
      </c>
      <c r="AD167" s="3">
        <v>4167</v>
      </c>
      <c r="AE167" s="3">
        <v>72960.652560541304</v>
      </c>
      <c r="AF167" s="3">
        <v>5687.5</v>
      </c>
      <c r="AH167" s="3">
        <v>78648.152560541304</v>
      </c>
      <c r="AK167" s="3">
        <v>5785.5624142824954</v>
      </c>
      <c r="AL167" t="s">
        <v>363</v>
      </c>
      <c r="AM167" t="s">
        <v>364</v>
      </c>
      <c r="AN167" s="25">
        <v>8.5000000000000006E-2</v>
      </c>
      <c r="AO167" s="26">
        <v>84433.714974823801</v>
      </c>
      <c r="AP167" s="27">
        <v>7176.8657728600238</v>
      </c>
      <c r="AQ167" s="3">
        <v>29700</v>
      </c>
      <c r="AR167" s="26">
        <v>2524.5</v>
      </c>
      <c r="AS167" s="26">
        <v>123835.08074768382</v>
      </c>
      <c r="AT167" s="26">
        <v>114133.7149748238</v>
      </c>
      <c r="AU167" t="s">
        <v>170</v>
      </c>
      <c r="AV167" t="s">
        <v>170</v>
      </c>
      <c r="AW167" t="s">
        <v>171</v>
      </c>
      <c r="AX167">
        <v>90373</v>
      </c>
      <c r="AY167" t="s">
        <v>172</v>
      </c>
      <c r="AZ167">
        <v>94.088300000000004</v>
      </c>
      <c r="BA167" s="3">
        <v>1316.1581275002718</v>
      </c>
      <c r="BB167" s="26">
        <v>114133.7149748238</v>
      </c>
      <c r="BC167" s="26">
        <v>9701.3657728600228</v>
      </c>
      <c r="BE167" t="s">
        <v>122</v>
      </c>
      <c r="BF167">
        <v>1</v>
      </c>
      <c r="BH167" t="s">
        <v>173</v>
      </c>
      <c r="BJ167" t="s">
        <v>276</v>
      </c>
      <c r="BO167" t="s">
        <v>788</v>
      </c>
      <c r="BP167" t="s">
        <v>126</v>
      </c>
      <c r="BQ167" t="s">
        <v>127</v>
      </c>
      <c r="CX167" t="s">
        <v>177</v>
      </c>
      <c r="CY167" s="29" t="s">
        <v>5358</v>
      </c>
      <c r="CZ167" s="29">
        <v>60002</v>
      </c>
      <c r="DA167" s="29" t="str">
        <f t="shared" si="15"/>
        <v>30001390</v>
      </c>
      <c r="DB167" s="29" t="str">
        <f t="shared" si="16"/>
        <v>W0004167</v>
      </c>
      <c r="DC167" s="29" t="s">
        <v>279</v>
      </c>
      <c r="DD167" s="30">
        <f>SUM(T167,V167:W167,Z167:AD167)</f>
        <v>70926.075833333336</v>
      </c>
      <c r="DE167" s="30">
        <f>SUM(AI167:AK167)</f>
        <v>5785.5624142824954</v>
      </c>
      <c r="DF167" s="31">
        <f>AF167</f>
        <v>5687.5</v>
      </c>
      <c r="DG167" s="32">
        <f>AQ167</f>
        <v>29700</v>
      </c>
      <c r="DH167" s="30">
        <f>SUM(X167:Y167)</f>
        <v>2034.576727207977</v>
      </c>
      <c r="DI167" s="30">
        <f>SUM(AP167,AR167)</f>
        <v>9701.3657728600228</v>
      </c>
      <c r="DJ167" s="26">
        <f>SUM(DD167:DI167)-AS167</f>
        <v>0</v>
      </c>
    </row>
    <row r="168" spans="2:114" x14ac:dyDescent="0.25">
      <c r="D168" t="s">
        <v>109</v>
      </c>
      <c r="F168" t="s">
        <v>789</v>
      </c>
      <c r="G168" t="s">
        <v>790</v>
      </c>
      <c r="H168" t="s">
        <v>791</v>
      </c>
      <c r="I168" s="1">
        <v>44319</v>
      </c>
      <c r="K168" t="s">
        <v>219</v>
      </c>
      <c r="L168">
        <v>13</v>
      </c>
      <c r="M168" t="s">
        <v>114</v>
      </c>
      <c r="N168" t="s">
        <v>115</v>
      </c>
      <c r="O168" t="s">
        <v>116</v>
      </c>
      <c r="P168" t="s">
        <v>117</v>
      </c>
      <c r="Q168" t="s">
        <v>118</v>
      </c>
      <c r="R168">
        <v>31</v>
      </c>
      <c r="S168" s="3">
        <v>439109</v>
      </c>
      <c r="T168" s="3">
        <v>78184.833333333328</v>
      </c>
      <c r="U168" s="22">
        <v>0</v>
      </c>
      <c r="V168" s="3">
        <v>0</v>
      </c>
      <c r="W168" s="23"/>
      <c r="X168" s="3">
        <v>1759.250801282051</v>
      </c>
      <c r="Y168" s="3">
        <v>863.98761574074081</v>
      </c>
      <c r="Z168" s="24">
        <v>182.96208333333331</v>
      </c>
      <c r="AA168">
        <v>75</v>
      </c>
      <c r="AC168" s="3">
        <v>0</v>
      </c>
      <c r="AD168" s="3">
        <v>4167</v>
      </c>
      <c r="AE168" s="3">
        <v>85233.033833689449</v>
      </c>
      <c r="AF168" s="3">
        <v>5687.5</v>
      </c>
      <c r="AH168" s="3">
        <v>90920.533833689449</v>
      </c>
      <c r="AK168" s="3">
        <v>5813.1491241962494</v>
      </c>
      <c r="AL168" t="s">
        <v>320</v>
      </c>
      <c r="AM168" t="s">
        <v>321</v>
      </c>
      <c r="AN168" s="25">
        <v>8.5000000000000006E-2</v>
      </c>
      <c r="AO168" s="26">
        <v>96733.6829578857</v>
      </c>
      <c r="AP168" s="27">
        <v>8222.363051420285</v>
      </c>
      <c r="AQ168" s="3">
        <v>29700</v>
      </c>
      <c r="AR168" s="26">
        <v>2524.5</v>
      </c>
      <c r="AS168" s="26">
        <v>137180.54600930598</v>
      </c>
      <c r="AT168" s="26">
        <v>126433.6829578857</v>
      </c>
      <c r="AU168" t="s">
        <v>170</v>
      </c>
      <c r="AV168" t="s">
        <v>170</v>
      </c>
      <c r="AW168" t="s">
        <v>171</v>
      </c>
      <c r="AX168">
        <v>14684</v>
      </c>
      <c r="AY168" t="s">
        <v>172</v>
      </c>
      <c r="AZ168">
        <v>94.088300000000004</v>
      </c>
      <c r="BA168" s="3">
        <v>1457.9979233263432</v>
      </c>
      <c r="BB168" s="26">
        <v>126433.6829578857</v>
      </c>
      <c r="BC168" s="26">
        <v>10746.863051420281</v>
      </c>
      <c r="BE168" t="s">
        <v>122</v>
      </c>
      <c r="BF168">
        <v>1</v>
      </c>
      <c r="BH168" t="s">
        <v>173</v>
      </c>
      <c r="BJ168" t="s">
        <v>276</v>
      </c>
      <c r="BO168" t="s">
        <v>419</v>
      </c>
      <c r="BP168" t="s">
        <v>126</v>
      </c>
      <c r="BQ168" t="s">
        <v>420</v>
      </c>
      <c r="CX168" t="s">
        <v>177</v>
      </c>
      <c r="CY168" s="29" t="s">
        <v>5358</v>
      </c>
      <c r="CZ168" s="29">
        <v>60002</v>
      </c>
      <c r="DA168" s="29" t="str">
        <f t="shared" si="15"/>
        <v>30001390</v>
      </c>
      <c r="DB168" s="29" t="str">
        <f t="shared" si="16"/>
        <v>W0004168</v>
      </c>
      <c r="DC168" s="29" t="s">
        <v>279</v>
      </c>
      <c r="DD168" s="30">
        <f>SUM(T168,V168:W168,Z168:AD168)</f>
        <v>82609.79541666666</v>
      </c>
      <c r="DE168" s="30">
        <f>SUM(AI168:AK168)</f>
        <v>5813.1491241962494</v>
      </c>
      <c r="DF168" s="31">
        <f>AF168</f>
        <v>5687.5</v>
      </c>
      <c r="DG168" s="32">
        <f>AQ168</f>
        <v>29700</v>
      </c>
      <c r="DH168" s="30">
        <f>SUM(X168:Y168)</f>
        <v>2623.238417022792</v>
      </c>
      <c r="DI168" s="30">
        <f>SUM(AP168,AR168)</f>
        <v>10746.863051420285</v>
      </c>
      <c r="DJ168" s="26">
        <f>SUM(DD168:DI168)-AS168</f>
        <v>0</v>
      </c>
    </row>
    <row r="169" spans="2:114" x14ac:dyDescent="0.25">
      <c r="D169" t="s">
        <v>109</v>
      </c>
      <c r="F169" t="s">
        <v>792</v>
      </c>
      <c r="G169" t="s">
        <v>793</v>
      </c>
      <c r="H169" t="s">
        <v>794</v>
      </c>
      <c r="I169" s="1">
        <v>44319</v>
      </c>
      <c r="K169" t="s">
        <v>224</v>
      </c>
      <c r="L169">
        <v>12</v>
      </c>
      <c r="M169" t="s">
        <v>182</v>
      </c>
      <c r="N169" t="s">
        <v>183</v>
      </c>
      <c r="O169" t="s">
        <v>116</v>
      </c>
      <c r="P169" t="s">
        <v>117</v>
      </c>
      <c r="Q169" t="s">
        <v>118</v>
      </c>
      <c r="R169">
        <v>31</v>
      </c>
      <c r="S169" s="3">
        <v>341671</v>
      </c>
      <c r="T169" s="3">
        <v>61945.083333333336</v>
      </c>
      <c r="U169" s="22">
        <v>0</v>
      </c>
      <c r="V169" s="3">
        <v>0</v>
      </c>
      <c r="W169" s="23"/>
      <c r="X169" s="3">
        <v>1368.874198717949</v>
      </c>
      <c r="Y169" s="3">
        <v>790.90509259259261</v>
      </c>
      <c r="Z169" s="24">
        <v>142.36291666666668</v>
      </c>
      <c r="AA169">
        <v>75</v>
      </c>
      <c r="AC169" s="3">
        <v>2061.2298092527994</v>
      </c>
      <c r="AD169" s="3">
        <v>4167</v>
      </c>
      <c r="AE169" s="3">
        <v>70550.455350563338</v>
      </c>
      <c r="AF169" s="3">
        <v>4154.166666666667</v>
      </c>
      <c r="AH169" s="3">
        <v>74704.622017230009</v>
      </c>
      <c r="AK169" s="3">
        <v>0</v>
      </c>
      <c r="AL169" t="s">
        <v>119</v>
      </c>
      <c r="AN169" s="25">
        <v>0.05</v>
      </c>
      <c r="AO169" s="26">
        <v>74704.622017230009</v>
      </c>
      <c r="AP169" s="27">
        <v>3735.2311008615006</v>
      </c>
      <c r="AQ169" s="3">
        <v>29700</v>
      </c>
      <c r="AR169" s="26">
        <v>1485</v>
      </c>
      <c r="AS169" s="26">
        <v>109624.85311809152</v>
      </c>
      <c r="AT169" s="26">
        <v>104404.62201723001</v>
      </c>
      <c r="AU169" t="s">
        <v>170</v>
      </c>
      <c r="AV169" t="s">
        <v>170</v>
      </c>
      <c r="AW169" t="s">
        <v>171</v>
      </c>
      <c r="AX169">
        <v>35885</v>
      </c>
      <c r="AY169" t="s">
        <v>172</v>
      </c>
      <c r="AZ169">
        <v>94.088300000000004</v>
      </c>
      <c r="BA169" s="3">
        <v>1165.127365656426</v>
      </c>
      <c r="BB169" s="26">
        <v>104404.62201723001</v>
      </c>
      <c r="BC169" s="26">
        <v>5220.231100861507</v>
      </c>
      <c r="BE169" t="s">
        <v>122</v>
      </c>
      <c r="BF169">
        <v>1</v>
      </c>
      <c r="BH169" t="s">
        <v>173</v>
      </c>
      <c r="BJ169" t="s">
        <v>189</v>
      </c>
      <c r="BO169" t="s">
        <v>190</v>
      </c>
      <c r="BP169" t="s">
        <v>198</v>
      </c>
      <c r="BQ169" t="s">
        <v>270</v>
      </c>
      <c r="CX169" t="s">
        <v>177</v>
      </c>
      <c r="CY169" s="29" t="s">
        <v>5358</v>
      </c>
      <c r="CZ169" s="29">
        <v>60002</v>
      </c>
      <c r="DA169" s="29" t="str">
        <f t="shared" si="15"/>
        <v>30001390</v>
      </c>
      <c r="DB169" s="29" t="str">
        <f t="shared" si="16"/>
        <v>W0004169</v>
      </c>
      <c r="DC169" s="29" t="s">
        <v>193</v>
      </c>
      <c r="DD169" s="30">
        <f>SUM(T169,V169:W169,Z169:AD169)</f>
        <v>68390.676059252801</v>
      </c>
      <c r="DE169" s="30">
        <f>SUM(AI169:AK169)</f>
        <v>0</v>
      </c>
      <c r="DF169" s="31">
        <f>AF169</f>
        <v>4154.166666666667</v>
      </c>
      <c r="DG169" s="32">
        <f>AQ169</f>
        <v>29700</v>
      </c>
      <c r="DH169" s="30">
        <f>SUM(X169:Y169)</f>
        <v>2159.7792913105413</v>
      </c>
      <c r="DI169" s="30">
        <f>SUM(AP169,AR169)</f>
        <v>5220.2311008615006</v>
      </c>
      <c r="DJ169" s="26">
        <f>SUM(DD169:DI169)-AS169</f>
        <v>0</v>
      </c>
    </row>
    <row r="170" spans="2:114" x14ac:dyDescent="0.25">
      <c r="D170" t="s">
        <v>109</v>
      </c>
      <c r="F170" t="s">
        <v>795</v>
      </c>
      <c r="G170" t="s">
        <v>796</v>
      </c>
      <c r="H170" t="s">
        <v>797</v>
      </c>
      <c r="I170" s="1">
        <v>44326</v>
      </c>
      <c r="K170" t="s">
        <v>219</v>
      </c>
      <c r="L170">
        <v>13</v>
      </c>
      <c r="M170" t="s">
        <v>114</v>
      </c>
      <c r="N170" t="s">
        <v>115</v>
      </c>
      <c r="O170" t="s">
        <v>116</v>
      </c>
      <c r="P170" t="s">
        <v>117</v>
      </c>
      <c r="Q170" t="s">
        <v>118</v>
      </c>
      <c r="R170">
        <v>31</v>
      </c>
      <c r="S170" s="3">
        <v>416209</v>
      </c>
      <c r="T170" s="3">
        <v>74368.083333333328</v>
      </c>
      <c r="U170" s="22">
        <v>0</v>
      </c>
      <c r="V170" s="3">
        <v>0</v>
      </c>
      <c r="W170" s="23"/>
      <c r="X170" s="3">
        <v>1667.5040064102566</v>
      </c>
      <c r="Y170" s="3">
        <v>963.44675925925935</v>
      </c>
      <c r="Z170" s="24">
        <v>173.42041666666668</v>
      </c>
      <c r="AA170">
        <v>75</v>
      </c>
      <c r="AC170" s="3">
        <v>0</v>
      </c>
      <c r="AD170" s="3">
        <v>4167</v>
      </c>
      <c r="AE170" s="3">
        <v>81414.454515669495</v>
      </c>
      <c r="AF170" s="3">
        <v>5687.5</v>
      </c>
      <c r="AH170" s="3">
        <v>87101.954515669495</v>
      </c>
      <c r="AK170" s="3">
        <v>3900.7409927950625</v>
      </c>
      <c r="AL170" t="s">
        <v>390</v>
      </c>
      <c r="AM170" t="s">
        <v>391</v>
      </c>
      <c r="AN170" s="25">
        <v>8.5000000000000006E-2</v>
      </c>
      <c r="AO170" s="26">
        <v>91002.69550846456</v>
      </c>
      <c r="AP170" s="27">
        <v>7735.2291182194886</v>
      </c>
      <c r="AQ170" s="3">
        <v>29700</v>
      </c>
      <c r="AR170" s="26">
        <v>2524.5</v>
      </c>
      <c r="AS170" s="26">
        <v>130962.42462668405</v>
      </c>
      <c r="AT170" s="26">
        <v>120702.69550846456</v>
      </c>
      <c r="AU170" t="s">
        <v>170</v>
      </c>
      <c r="AV170" t="s">
        <v>170</v>
      </c>
      <c r="AW170" t="s">
        <v>171</v>
      </c>
      <c r="AX170">
        <v>90242</v>
      </c>
      <c r="AY170" t="s">
        <v>172</v>
      </c>
      <c r="AZ170">
        <v>94.088300000000004</v>
      </c>
      <c r="BA170" s="3">
        <v>1391.9097765257109</v>
      </c>
      <c r="BB170" s="26">
        <v>120702.69550846456</v>
      </c>
      <c r="BC170" s="26">
        <v>10259.729118219489</v>
      </c>
      <c r="BE170" t="s">
        <v>122</v>
      </c>
      <c r="BF170">
        <v>1</v>
      </c>
      <c r="BH170" t="s">
        <v>173</v>
      </c>
      <c r="BJ170" t="s">
        <v>414</v>
      </c>
      <c r="BO170" t="s">
        <v>451</v>
      </c>
      <c r="BP170" t="s">
        <v>126</v>
      </c>
      <c r="BQ170" t="s">
        <v>127</v>
      </c>
      <c r="CX170" t="s">
        <v>177</v>
      </c>
      <c r="CY170" s="29" t="s">
        <v>5358</v>
      </c>
      <c r="CZ170" s="29">
        <v>60002</v>
      </c>
      <c r="DA170" s="29" t="str">
        <f t="shared" si="15"/>
        <v>30001390</v>
      </c>
      <c r="DB170" s="29" t="str">
        <f t="shared" si="16"/>
        <v>W0004950</v>
      </c>
      <c r="DC170" s="29" t="s">
        <v>279</v>
      </c>
      <c r="DD170" s="30">
        <f>SUM(T170,V170:W170,Z170:AD170)</f>
        <v>78783.503749999989</v>
      </c>
      <c r="DE170" s="30">
        <f>SUM(AI170:AK170)</f>
        <v>3900.7409927950625</v>
      </c>
      <c r="DF170" s="31">
        <f>AF170</f>
        <v>5687.5</v>
      </c>
      <c r="DG170" s="32">
        <f>AQ170</f>
        <v>29700</v>
      </c>
      <c r="DH170" s="30">
        <f>SUM(X170:Y170)</f>
        <v>2630.9507656695159</v>
      </c>
      <c r="DI170" s="30">
        <f>SUM(AP170,AR170)</f>
        <v>10259.729118219489</v>
      </c>
      <c r="DJ170" s="26">
        <f>SUM(DD170:DI170)-AS170</f>
        <v>0</v>
      </c>
    </row>
    <row r="171" spans="2:114" x14ac:dyDescent="0.25">
      <c r="D171" t="s">
        <v>109</v>
      </c>
      <c r="F171" t="s">
        <v>798</v>
      </c>
      <c r="G171" t="s">
        <v>799</v>
      </c>
      <c r="H171" t="s">
        <v>800</v>
      </c>
      <c r="I171" s="1">
        <v>44326</v>
      </c>
      <c r="K171" t="s">
        <v>131</v>
      </c>
      <c r="L171">
        <v>14</v>
      </c>
      <c r="M171" t="s">
        <v>132</v>
      </c>
      <c r="N171" t="s">
        <v>133</v>
      </c>
      <c r="O171" t="s">
        <v>116</v>
      </c>
      <c r="P171" t="s">
        <v>117</v>
      </c>
      <c r="Q171" t="s">
        <v>118</v>
      </c>
      <c r="R171">
        <v>31</v>
      </c>
      <c r="S171" s="3">
        <v>522000</v>
      </c>
      <c r="T171" s="3">
        <v>87000</v>
      </c>
      <c r="U171" s="22">
        <v>0.1</v>
      </c>
      <c r="V171" s="3">
        <v>8700</v>
      </c>
      <c r="W171" s="23"/>
      <c r="X171" s="3">
        <v>2091.3461538461538</v>
      </c>
      <c r="Y171" s="3">
        <v>785.41666666666663</v>
      </c>
      <c r="Z171" s="24">
        <v>217.5</v>
      </c>
      <c r="AA171">
        <v>75</v>
      </c>
      <c r="AC171" s="3">
        <v>3484.2159946663874</v>
      </c>
      <c r="AD171" s="3">
        <v>5167</v>
      </c>
      <c r="AE171" s="3">
        <v>107520.47881517922</v>
      </c>
      <c r="AF171" s="3">
        <v>12402.5</v>
      </c>
      <c r="AH171" s="3">
        <v>119922.97881517922</v>
      </c>
      <c r="AK171" s="3">
        <v>0</v>
      </c>
      <c r="AL171" t="s">
        <v>119</v>
      </c>
      <c r="AN171" s="25">
        <v>0.05</v>
      </c>
      <c r="AO171" s="26">
        <v>119922.97881517922</v>
      </c>
      <c r="AP171" s="27">
        <v>5996.1489407589615</v>
      </c>
      <c r="AQ171" s="3">
        <v>29700</v>
      </c>
      <c r="AR171" s="26">
        <v>1485</v>
      </c>
      <c r="AS171" s="26">
        <v>157104.12775593819</v>
      </c>
      <c r="AT171" s="26">
        <v>149622.9788151792</v>
      </c>
      <c r="AU171" t="s">
        <v>120</v>
      </c>
      <c r="AV171" t="s">
        <v>120</v>
      </c>
      <c r="AW171" t="s">
        <v>120</v>
      </c>
      <c r="AX171">
        <v>2047600</v>
      </c>
      <c r="AY171" t="s">
        <v>121</v>
      </c>
      <c r="AZ171">
        <v>108.643</v>
      </c>
      <c r="BA171" s="3">
        <v>1446.0584460659056</v>
      </c>
      <c r="BB171" s="26">
        <v>149622.9788151792</v>
      </c>
      <c r="BC171" s="26">
        <v>7481.1489407589834</v>
      </c>
      <c r="BE171" t="s">
        <v>122</v>
      </c>
      <c r="BF171">
        <v>1</v>
      </c>
      <c r="BH171" t="s">
        <v>123</v>
      </c>
      <c r="BJ171" t="s">
        <v>643</v>
      </c>
      <c r="BO171" t="s">
        <v>769</v>
      </c>
      <c r="BP171" t="s">
        <v>164</v>
      </c>
      <c r="BQ171" t="s">
        <v>164</v>
      </c>
      <c r="CX171" t="s">
        <v>128</v>
      </c>
      <c r="CY171" s="29"/>
    </row>
    <row r="172" spans="2:114" x14ac:dyDescent="0.25">
      <c r="B172">
        <f>+COUNTIF(G172:G3325,G172)</f>
        <v>2</v>
      </c>
      <c r="C172">
        <v>2</v>
      </c>
      <c r="D172" t="s">
        <v>109</v>
      </c>
      <c r="F172" t="s">
        <v>801</v>
      </c>
      <c r="G172" t="s">
        <v>802</v>
      </c>
      <c r="H172" t="s">
        <v>803</v>
      </c>
      <c r="I172" s="1">
        <v>44335</v>
      </c>
      <c r="K172" t="s">
        <v>113</v>
      </c>
      <c r="L172">
        <v>15</v>
      </c>
      <c r="M172" t="s">
        <v>114</v>
      </c>
      <c r="N172" t="s">
        <v>115</v>
      </c>
      <c r="O172" t="s">
        <v>116</v>
      </c>
      <c r="P172" t="s">
        <v>117</v>
      </c>
      <c r="Q172" t="s">
        <v>118</v>
      </c>
      <c r="R172">
        <v>31</v>
      </c>
      <c r="S172" s="3">
        <v>969788</v>
      </c>
      <c r="T172" s="3">
        <v>166631.25</v>
      </c>
      <c r="U172" s="22">
        <v>0</v>
      </c>
      <c r="V172" s="3">
        <v>0</v>
      </c>
      <c r="W172" s="23"/>
      <c r="X172" s="3">
        <v>3885.3685897435894</v>
      </c>
      <c r="Y172" s="3">
        <v>1571.4157407407408</v>
      </c>
      <c r="Z172" s="24">
        <v>404.07833333333338</v>
      </c>
      <c r="AA172">
        <v>75</v>
      </c>
      <c r="AC172" s="3">
        <v>8279.7511522769018</v>
      </c>
      <c r="AD172" s="3">
        <v>4167</v>
      </c>
      <c r="AE172" s="3">
        <v>185013.86381609458</v>
      </c>
      <c r="AF172" s="3">
        <v>5687.5</v>
      </c>
      <c r="AH172" s="3">
        <v>190701.36381609458</v>
      </c>
      <c r="AK172" s="3">
        <v>25969.360295241226</v>
      </c>
      <c r="AL172" t="s">
        <v>656</v>
      </c>
      <c r="AM172" t="s">
        <v>657</v>
      </c>
      <c r="AN172" s="25">
        <v>8.5000000000000006E-2</v>
      </c>
      <c r="AO172" s="26">
        <v>216670.72411133582</v>
      </c>
      <c r="AP172" s="27">
        <v>18417.011549463547</v>
      </c>
      <c r="AQ172" s="3">
        <v>29700</v>
      </c>
      <c r="AR172" s="26">
        <v>2524.5</v>
      </c>
      <c r="AS172" s="26">
        <v>267312.23566079937</v>
      </c>
      <c r="AT172" s="26">
        <v>246370.72411133582</v>
      </c>
      <c r="AU172" t="s">
        <v>184</v>
      </c>
      <c r="AV172" t="s">
        <v>184</v>
      </c>
      <c r="AW172" t="s">
        <v>185</v>
      </c>
      <c r="AX172">
        <v>1201</v>
      </c>
      <c r="AY172" t="s">
        <v>187</v>
      </c>
      <c r="AZ172">
        <v>67.992199999999997</v>
      </c>
      <c r="BA172" s="3">
        <v>3931.5132568265094</v>
      </c>
      <c r="BB172" s="26">
        <v>246370.72411133582</v>
      </c>
      <c r="BC172" s="26">
        <v>20941.511549463554</v>
      </c>
      <c r="BE172" t="s">
        <v>122</v>
      </c>
      <c r="BF172">
        <v>1</v>
      </c>
      <c r="BH172" t="s">
        <v>188</v>
      </c>
      <c r="BJ172" t="s">
        <v>658</v>
      </c>
      <c r="BO172" t="s">
        <v>659</v>
      </c>
      <c r="BP172" t="s">
        <v>191</v>
      </c>
      <c r="BQ172" t="s">
        <v>127</v>
      </c>
      <c r="CX172" t="s">
        <v>177</v>
      </c>
      <c r="CY172" s="29" t="s">
        <v>5359</v>
      </c>
      <c r="CZ172" s="29">
        <v>60005</v>
      </c>
      <c r="DA172" s="29" t="str">
        <f t="shared" ref="DA172:DA193" si="17">MID(BH172,3,8)</f>
        <v>30001401</v>
      </c>
      <c r="DB172" s="29" t="str">
        <f t="shared" ref="DB172:DB193" si="18">F172</f>
        <v>W0004171</v>
      </c>
      <c r="DC172" s="29" t="s">
        <v>279</v>
      </c>
      <c r="DD172" s="30">
        <f>SUM(T172,V172:W172,Z172:AD172)</f>
        <v>179557.07948561024</v>
      </c>
      <c r="DE172" s="30">
        <f>SUM(AI172:AK172)</f>
        <v>25969.360295241226</v>
      </c>
      <c r="DF172" s="31">
        <f>AF172</f>
        <v>5687.5</v>
      </c>
      <c r="DG172" s="32">
        <f>AQ172</f>
        <v>29700</v>
      </c>
      <c r="DH172" s="30">
        <f>SUM(X172:Y172)</f>
        <v>5456.78433048433</v>
      </c>
      <c r="DI172" s="30">
        <f>SUM(AP172,AR172)</f>
        <v>20941.511549463547</v>
      </c>
      <c r="DJ172" s="26">
        <f>SUM(DD172:DI172)-AS172</f>
        <v>0</v>
      </c>
    </row>
    <row r="173" spans="2:114" x14ac:dyDescent="0.25">
      <c r="D173" t="s">
        <v>109</v>
      </c>
      <c r="F173" t="s">
        <v>804</v>
      </c>
      <c r="G173" t="s">
        <v>805</v>
      </c>
      <c r="H173" t="s">
        <v>806</v>
      </c>
      <c r="I173" s="1">
        <v>44335</v>
      </c>
      <c r="K173" t="s">
        <v>131</v>
      </c>
      <c r="L173">
        <v>14</v>
      </c>
      <c r="M173" t="s">
        <v>114</v>
      </c>
      <c r="N173" t="s">
        <v>115</v>
      </c>
      <c r="O173" t="s">
        <v>116</v>
      </c>
      <c r="P173" t="s">
        <v>117</v>
      </c>
      <c r="Q173" t="s">
        <v>118</v>
      </c>
      <c r="R173">
        <v>31</v>
      </c>
      <c r="S173" s="3">
        <v>572946</v>
      </c>
      <c r="T173" s="3">
        <v>100490.91666666667</v>
      </c>
      <c r="U173" s="22">
        <v>0</v>
      </c>
      <c r="V173" s="3">
        <v>0</v>
      </c>
      <c r="W173" s="23"/>
      <c r="X173" s="3">
        <v>2295.4567307692309</v>
      </c>
      <c r="Y173" s="3">
        <v>928.38472222222231</v>
      </c>
      <c r="Z173" s="24">
        <v>238.72749999999999</v>
      </c>
      <c r="AA173">
        <v>75</v>
      </c>
      <c r="AC173" s="3">
        <v>0</v>
      </c>
      <c r="AD173" s="3">
        <v>4167</v>
      </c>
      <c r="AE173" s="3">
        <v>108195.48561965812</v>
      </c>
      <c r="AF173" s="3">
        <v>5687.5</v>
      </c>
      <c r="AH173" s="3">
        <v>113882.98561965812</v>
      </c>
      <c r="AK173" s="3">
        <v>17246.247781680318</v>
      </c>
      <c r="AL173" t="s">
        <v>473</v>
      </c>
      <c r="AM173" t="s">
        <v>474</v>
      </c>
      <c r="AN173" s="25">
        <v>8.5000000000000006E-2</v>
      </c>
      <c r="AO173" s="26">
        <v>131129.23340133845</v>
      </c>
      <c r="AP173" s="27">
        <v>11145.984839113769</v>
      </c>
      <c r="AQ173" s="3">
        <v>29700</v>
      </c>
      <c r="AR173" s="26">
        <v>2524.5</v>
      </c>
      <c r="AS173" s="26">
        <v>174499.71824045223</v>
      </c>
      <c r="AT173" s="26">
        <v>160829.23340133845</v>
      </c>
      <c r="AU173" t="s">
        <v>170</v>
      </c>
      <c r="AV173" t="s">
        <v>170</v>
      </c>
      <c r="AW173" t="s">
        <v>171</v>
      </c>
      <c r="AX173">
        <v>90135</v>
      </c>
      <c r="AY173" t="s">
        <v>172</v>
      </c>
      <c r="AZ173">
        <v>94.088300000000004</v>
      </c>
      <c r="BA173" s="3">
        <v>1854.6378055555497</v>
      </c>
      <c r="BB173" s="26">
        <v>160829.23340133845</v>
      </c>
      <c r="BC173" s="26">
        <v>13670.484839113778</v>
      </c>
      <c r="BE173" t="s">
        <v>122</v>
      </c>
      <c r="BF173">
        <v>1</v>
      </c>
      <c r="BH173" t="s">
        <v>173</v>
      </c>
      <c r="BJ173" t="s">
        <v>414</v>
      </c>
      <c r="BO173" t="s">
        <v>578</v>
      </c>
      <c r="BP173" t="s">
        <v>126</v>
      </c>
      <c r="BQ173" t="s">
        <v>127</v>
      </c>
      <c r="CX173" t="s">
        <v>177</v>
      </c>
      <c r="CY173" s="29" t="s">
        <v>5358</v>
      </c>
      <c r="CZ173" s="29">
        <v>60002</v>
      </c>
      <c r="DA173" s="29" t="str">
        <f t="shared" si="17"/>
        <v>30001390</v>
      </c>
      <c r="DB173" s="29" t="str">
        <f t="shared" si="18"/>
        <v>W0004172</v>
      </c>
      <c r="DC173" s="29" t="s">
        <v>279</v>
      </c>
      <c r="DD173" s="30">
        <f>SUM(T173,V173:W173,Z173:AD173)</f>
        <v>104971.64416666667</v>
      </c>
      <c r="DE173" s="30">
        <f>SUM(AI173:AK173)</f>
        <v>17246.247781680318</v>
      </c>
      <c r="DF173" s="31">
        <f>AF173</f>
        <v>5687.5</v>
      </c>
      <c r="DG173" s="32">
        <f>AQ173</f>
        <v>29700</v>
      </c>
      <c r="DH173" s="30">
        <f>SUM(X173:Y173)</f>
        <v>3223.8414529914535</v>
      </c>
      <c r="DI173" s="30">
        <f>SUM(AP173,AR173)</f>
        <v>13670.484839113769</v>
      </c>
      <c r="DJ173" s="26">
        <f>SUM(DD173:DI173)-AS173</f>
        <v>0</v>
      </c>
    </row>
    <row r="174" spans="2:114" x14ac:dyDescent="0.25">
      <c r="D174" t="s">
        <v>109</v>
      </c>
      <c r="F174" t="s">
        <v>807</v>
      </c>
      <c r="G174" t="s">
        <v>808</v>
      </c>
      <c r="H174" t="s">
        <v>809</v>
      </c>
      <c r="I174" s="1">
        <v>44340</v>
      </c>
      <c r="K174" t="s">
        <v>219</v>
      </c>
      <c r="L174">
        <v>13</v>
      </c>
      <c r="M174" t="s">
        <v>182</v>
      </c>
      <c r="N174" t="s">
        <v>183</v>
      </c>
      <c r="O174" t="s">
        <v>116</v>
      </c>
      <c r="P174" t="s">
        <v>117</v>
      </c>
      <c r="Q174" t="s">
        <v>118</v>
      </c>
      <c r="R174">
        <v>31</v>
      </c>
      <c r="S174" s="3">
        <v>436259</v>
      </c>
      <c r="T174" s="3">
        <v>77709.75</v>
      </c>
      <c r="U174" s="22">
        <v>0</v>
      </c>
      <c r="V174" s="3">
        <v>0</v>
      </c>
      <c r="W174" s="23"/>
      <c r="X174" s="3">
        <v>1747.8325320512822</v>
      </c>
      <c r="Y174" s="3">
        <v>1009.8587962962962</v>
      </c>
      <c r="Z174" s="24">
        <v>181.77458333333331</v>
      </c>
      <c r="AA174">
        <v>75</v>
      </c>
      <c r="AC174" s="3">
        <v>0</v>
      </c>
      <c r="AD174" s="3">
        <v>5167</v>
      </c>
      <c r="AE174" s="3">
        <v>85891.215911680905</v>
      </c>
      <c r="AF174" s="3">
        <v>4154.166666666667</v>
      </c>
      <c r="AH174" s="3">
        <v>90045.382578347577</v>
      </c>
      <c r="AK174" s="3">
        <v>0</v>
      </c>
      <c r="AL174" t="s">
        <v>119</v>
      </c>
      <c r="AN174" s="25">
        <v>0.05</v>
      </c>
      <c r="AO174" s="26">
        <v>90045.382578347577</v>
      </c>
      <c r="AP174" s="27">
        <v>4502.269128917379</v>
      </c>
      <c r="AQ174" s="3">
        <v>29700</v>
      </c>
      <c r="AR174" s="26">
        <v>1485</v>
      </c>
      <c r="AS174" s="26">
        <v>125732.65170726496</v>
      </c>
      <c r="AT174" s="26">
        <v>119745.38257834758</v>
      </c>
      <c r="AU174" t="s">
        <v>170</v>
      </c>
      <c r="AV174" t="s">
        <v>170</v>
      </c>
      <c r="AW174" t="s">
        <v>171</v>
      </c>
      <c r="AX174">
        <v>35883</v>
      </c>
      <c r="AY174" t="s">
        <v>172</v>
      </c>
      <c r="AZ174">
        <v>94.088300000000004</v>
      </c>
      <c r="BA174" s="3">
        <v>1336.3261075741082</v>
      </c>
      <c r="BB174" s="26">
        <v>119745.38257834758</v>
      </c>
      <c r="BC174" s="26">
        <v>5987.2691289173817</v>
      </c>
      <c r="BE174" t="s">
        <v>122</v>
      </c>
      <c r="BF174">
        <v>1</v>
      </c>
      <c r="BH174" t="s">
        <v>173</v>
      </c>
      <c r="BJ174" t="s">
        <v>189</v>
      </c>
      <c r="BO174" t="s">
        <v>190</v>
      </c>
      <c r="BP174" t="s">
        <v>198</v>
      </c>
      <c r="BQ174" t="s">
        <v>709</v>
      </c>
      <c r="CX174" t="s">
        <v>177</v>
      </c>
      <c r="CY174" s="29" t="s">
        <v>5358</v>
      </c>
      <c r="CZ174" s="29">
        <v>60002</v>
      </c>
      <c r="DA174" s="29" t="str">
        <f t="shared" si="17"/>
        <v>30001390</v>
      </c>
      <c r="DB174" s="29" t="str">
        <f t="shared" si="18"/>
        <v>W0004173</v>
      </c>
      <c r="DC174" s="29" t="s">
        <v>193</v>
      </c>
      <c r="DD174" s="30">
        <f>SUM(T174,V174:W174,Z174:AD174)</f>
        <v>83133.524583333332</v>
      </c>
      <c r="DE174" s="30">
        <f>SUM(AI174:AK174)</f>
        <v>0</v>
      </c>
      <c r="DF174" s="31">
        <f>AF174</f>
        <v>4154.166666666667</v>
      </c>
      <c r="DG174" s="32">
        <f>AQ174</f>
        <v>29700</v>
      </c>
      <c r="DH174" s="30">
        <f>SUM(X174:Y174)</f>
        <v>2757.6913283475783</v>
      </c>
      <c r="DI174" s="30">
        <f>SUM(AP174,AR174)</f>
        <v>5987.269128917379</v>
      </c>
      <c r="DJ174" s="26">
        <f>SUM(DD174:DI174)-AS174</f>
        <v>0</v>
      </c>
    </row>
    <row r="175" spans="2:114" x14ac:dyDescent="0.25">
      <c r="D175" t="s">
        <v>109</v>
      </c>
      <c r="F175" t="s">
        <v>810</v>
      </c>
      <c r="G175" t="s">
        <v>811</v>
      </c>
      <c r="H175" t="s">
        <v>812</v>
      </c>
      <c r="I175" s="1">
        <v>44340</v>
      </c>
      <c r="K175" t="s">
        <v>224</v>
      </c>
      <c r="L175">
        <v>12</v>
      </c>
      <c r="M175" t="s">
        <v>182</v>
      </c>
      <c r="N175" t="s">
        <v>183</v>
      </c>
      <c r="O175" t="s">
        <v>116</v>
      </c>
      <c r="P175" t="s">
        <v>117</v>
      </c>
      <c r="Q175" t="s">
        <v>118</v>
      </c>
      <c r="R175">
        <v>31</v>
      </c>
      <c r="S175" s="3">
        <v>342336</v>
      </c>
      <c r="T175" s="3">
        <v>62056</v>
      </c>
      <c r="U175" s="22">
        <v>0</v>
      </c>
      <c r="V175" s="3">
        <v>0</v>
      </c>
      <c r="W175" s="23"/>
      <c r="X175" s="3">
        <v>1371.5384615384617</v>
      </c>
      <c r="Y175" s="3">
        <v>633.95555555555552</v>
      </c>
      <c r="Z175" s="24">
        <v>142.64000000000001</v>
      </c>
      <c r="AA175">
        <v>75</v>
      </c>
      <c r="AC175" s="3">
        <v>0</v>
      </c>
      <c r="AD175" s="3">
        <v>4167</v>
      </c>
      <c r="AE175" s="3">
        <v>68446.134017094009</v>
      </c>
      <c r="AF175" s="3">
        <v>4154.166666666667</v>
      </c>
      <c r="AH175" s="3">
        <v>72600.300683760681</v>
      </c>
      <c r="AK175" s="3">
        <v>0</v>
      </c>
      <c r="AL175" t="s">
        <v>119</v>
      </c>
      <c r="AN175" s="25">
        <v>0.05</v>
      </c>
      <c r="AO175" s="26">
        <v>72600.300683760681</v>
      </c>
      <c r="AP175" s="27">
        <v>3630.0150341880344</v>
      </c>
      <c r="AQ175" s="3">
        <v>29700</v>
      </c>
      <c r="AR175" s="26">
        <v>1485</v>
      </c>
      <c r="AS175" s="26">
        <v>107415.31571794872</v>
      </c>
      <c r="AT175" s="26">
        <v>102300.30068376068</v>
      </c>
      <c r="AU175" t="s">
        <v>170</v>
      </c>
      <c r="AV175" t="s">
        <v>170</v>
      </c>
      <c r="AW175" t="s">
        <v>171</v>
      </c>
      <c r="AX175">
        <v>35070</v>
      </c>
      <c r="AY175" t="s">
        <v>172</v>
      </c>
      <c r="AZ175">
        <v>94.088300000000004</v>
      </c>
      <c r="BA175" s="3">
        <v>1141.6437082819937</v>
      </c>
      <c r="BB175" s="26">
        <v>102300.30068376068</v>
      </c>
      <c r="BC175" s="26">
        <v>5115.0150341880362</v>
      </c>
      <c r="BE175" t="s">
        <v>122</v>
      </c>
      <c r="BF175">
        <v>1</v>
      </c>
      <c r="BH175" t="s">
        <v>173</v>
      </c>
      <c r="BJ175" t="s">
        <v>189</v>
      </c>
      <c r="BO175" t="s">
        <v>248</v>
      </c>
      <c r="BP175" t="s">
        <v>198</v>
      </c>
      <c r="BQ175" t="s">
        <v>249</v>
      </c>
      <c r="CX175" t="s">
        <v>177</v>
      </c>
      <c r="CY175" s="29" t="s">
        <v>5358</v>
      </c>
      <c r="CZ175" s="29">
        <v>60002</v>
      </c>
      <c r="DA175" s="29" t="str">
        <f t="shared" si="17"/>
        <v>30001390</v>
      </c>
      <c r="DB175" s="29" t="str">
        <f t="shared" si="18"/>
        <v>W0004951</v>
      </c>
      <c r="DC175" s="29" t="s">
        <v>193</v>
      </c>
      <c r="DD175" s="30">
        <f>SUM(T175,V175:W175,Z175:AD175)</f>
        <v>66440.639999999999</v>
      </c>
      <c r="DE175" s="30">
        <f>SUM(AI175:AK175)</f>
        <v>0</v>
      </c>
      <c r="DF175" s="31">
        <f>AF175</f>
        <v>4154.166666666667</v>
      </c>
      <c r="DG175" s="32">
        <f>AQ175</f>
        <v>29700</v>
      </c>
      <c r="DH175" s="30">
        <f>SUM(X175:Y175)</f>
        <v>2005.4940170940172</v>
      </c>
      <c r="DI175" s="30">
        <f>SUM(AP175,AR175)</f>
        <v>5115.0150341880344</v>
      </c>
      <c r="DJ175" s="26">
        <f>SUM(DD175:DI175)-AS175</f>
        <v>0</v>
      </c>
    </row>
    <row r="176" spans="2:114" x14ac:dyDescent="0.25">
      <c r="D176" t="s">
        <v>109</v>
      </c>
      <c r="F176" t="s">
        <v>813</v>
      </c>
      <c r="G176" t="s">
        <v>814</v>
      </c>
      <c r="H176" t="s">
        <v>815</v>
      </c>
      <c r="I176" s="1">
        <v>44340</v>
      </c>
      <c r="K176" t="s">
        <v>219</v>
      </c>
      <c r="L176">
        <v>13</v>
      </c>
      <c r="M176" t="s">
        <v>114</v>
      </c>
      <c r="N176" t="s">
        <v>115</v>
      </c>
      <c r="O176" t="s">
        <v>116</v>
      </c>
      <c r="P176" t="s">
        <v>117</v>
      </c>
      <c r="Q176" t="s">
        <v>118</v>
      </c>
      <c r="R176">
        <v>31</v>
      </c>
      <c r="S176" s="3">
        <v>313848</v>
      </c>
      <c r="T176" s="3">
        <v>57307.916666666664</v>
      </c>
      <c r="U176" s="22">
        <v>0</v>
      </c>
      <c r="V176" s="3">
        <v>0</v>
      </c>
      <c r="W176" s="23"/>
      <c r="X176" s="3">
        <v>1257.4038461538462</v>
      </c>
      <c r="Y176" s="3">
        <v>726.5</v>
      </c>
      <c r="Z176" s="24">
        <v>130.77000000000001</v>
      </c>
      <c r="AA176">
        <v>75</v>
      </c>
      <c r="AC176" s="3">
        <v>0</v>
      </c>
      <c r="AD176" s="3">
        <v>4167</v>
      </c>
      <c r="AE176" s="3">
        <v>63664.590512820505</v>
      </c>
      <c r="AF176" s="3">
        <v>5687.5</v>
      </c>
      <c r="AH176" s="3">
        <v>69352.090512820505</v>
      </c>
      <c r="AK176" s="3">
        <v>7264.8</v>
      </c>
      <c r="AL176" t="s">
        <v>274</v>
      </c>
      <c r="AM176" t="s">
        <v>275</v>
      </c>
      <c r="AN176" s="25">
        <v>8.5000000000000006E-2</v>
      </c>
      <c r="AO176" s="26">
        <v>76616.890512820508</v>
      </c>
      <c r="AP176" s="27">
        <v>6512.435693589744</v>
      </c>
      <c r="AQ176" s="3">
        <v>29700</v>
      </c>
      <c r="AR176" s="26">
        <v>2524.5</v>
      </c>
      <c r="AS176" s="26">
        <v>115353.82620641025</v>
      </c>
      <c r="AT176" s="26">
        <v>106316.89051282051</v>
      </c>
      <c r="AU176" t="s">
        <v>170</v>
      </c>
      <c r="AV176" t="s">
        <v>170</v>
      </c>
      <c r="AW176" t="s">
        <v>171</v>
      </c>
      <c r="AX176">
        <v>35803</v>
      </c>
      <c r="AY176" t="s">
        <v>172</v>
      </c>
      <c r="AZ176">
        <v>94.088300000000004</v>
      </c>
      <c r="BA176" s="3">
        <v>1226.0166907725004</v>
      </c>
      <c r="BB176" s="26">
        <v>106316.89051282051</v>
      </c>
      <c r="BC176" s="26">
        <v>9036.9356935897376</v>
      </c>
      <c r="BE176" t="s">
        <v>122</v>
      </c>
      <c r="BF176">
        <v>1</v>
      </c>
      <c r="BH176" t="s">
        <v>173</v>
      </c>
      <c r="BJ176" t="s">
        <v>358</v>
      </c>
      <c r="BO176" t="s">
        <v>277</v>
      </c>
      <c r="BP176" t="s">
        <v>235</v>
      </c>
      <c r="BQ176" t="s">
        <v>816</v>
      </c>
      <c r="CX176" t="s">
        <v>177</v>
      </c>
      <c r="CY176" s="29" t="s">
        <v>5358</v>
      </c>
      <c r="CZ176" s="29">
        <v>60002</v>
      </c>
      <c r="DA176" s="29" t="str">
        <f t="shared" si="17"/>
        <v>30001390</v>
      </c>
      <c r="DB176" s="29" t="str">
        <f t="shared" si="18"/>
        <v>W0005308</v>
      </c>
      <c r="DC176" s="29" t="s">
        <v>279</v>
      </c>
      <c r="DD176" s="30">
        <f>SUM(T176,V176:W176,Z176:AD176)</f>
        <v>61680.686666666661</v>
      </c>
      <c r="DE176" s="30">
        <f>SUM(AI176:AK176)</f>
        <v>7264.8</v>
      </c>
      <c r="DF176" s="31">
        <f>AF176</f>
        <v>5687.5</v>
      </c>
      <c r="DG176" s="32">
        <f>AQ176</f>
        <v>29700</v>
      </c>
      <c r="DH176" s="30">
        <f>SUM(X176:Y176)</f>
        <v>1983.9038461538462</v>
      </c>
      <c r="DI176" s="30">
        <f>SUM(AP176,AR176)</f>
        <v>9036.9356935897449</v>
      </c>
      <c r="DJ176" s="26">
        <f>SUM(DD176:DI176)-AS176</f>
        <v>0</v>
      </c>
    </row>
    <row r="177" spans="2:114" x14ac:dyDescent="0.25">
      <c r="D177" t="s">
        <v>109</v>
      </c>
      <c r="F177" t="s">
        <v>817</v>
      </c>
      <c r="G177" t="s">
        <v>818</v>
      </c>
      <c r="H177" t="s">
        <v>819</v>
      </c>
      <c r="I177" s="1">
        <v>44348</v>
      </c>
      <c r="K177" t="s">
        <v>140</v>
      </c>
      <c r="L177">
        <v>17</v>
      </c>
      <c r="M177" t="s">
        <v>114</v>
      </c>
      <c r="N177" t="s">
        <v>115</v>
      </c>
      <c r="O177" t="s">
        <v>116</v>
      </c>
      <c r="P177" t="s">
        <v>117</v>
      </c>
      <c r="Q177" t="s">
        <v>118</v>
      </c>
      <c r="R177">
        <v>31</v>
      </c>
      <c r="S177" s="3">
        <v>1888528</v>
      </c>
      <c r="T177" s="3">
        <v>319754.58333333331</v>
      </c>
      <c r="U177" s="22">
        <v>0.15</v>
      </c>
      <c r="V177" s="3">
        <v>47963.187499999993</v>
      </c>
      <c r="W177" s="23"/>
      <c r="X177" s="3">
        <v>7566.2179487179483</v>
      </c>
      <c r="Y177" s="3">
        <v>4371.5925925925931</v>
      </c>
      <c r="Z177" s="24">
        <v>786.88666666666677</v>
      </c>
      <c r="AA177">
        <v>75</v>
      </c>
      <c r="AC177" s="3">
        <v>15154.956544869117</v>
      </c>
      <c r="AD177" s="3">
        <v>4167</v>
      </c>
      <c r="AE177" s="3">
        <v>399839.42458617961</v>
      </c>
      <c r="AF177" s="3">
        <v>5687.5</v>
      </c>
      <c r="AH177" s="3">
        <v>405526.92458617961</v>
      </c>
      <c r="AK177" s="3">
        <v>5785.5624142824954</v>
      </c>
      <c r="AL177" t="s">
        <v>363</v>
      </c>
      <c r="AM177" t="s">
        <v>364</v>
      </c>
      <c r="AN177" s="25">
        <v>8.5000000000000006E-2</v>
      </c>
      <c r="AO177" s="26">
        <v>411312.48700046208</v>
      </c>
      <c r="AP177" s="27">
        <v>34961.56139503928</v>
      </c>
      <c r="AQ177" s="3">
        <v>29700</v>
      </c>
      <c r="AR177" s="26">
        <v>2524.5</v>
      </c>
      <c r="AS177" s="26">
        <v>478498.54839550133</v>
      </c>
      <c r="AT177" s="26">
        <v>441012.48700046208</v>
      </c>
      <c r="AU177" t="s">
        <v>170</v>
      </c>
      <c r="AV177" t="s">
        <v>170</v>
      </c>
      <c r="AW177" t="s">
        <v>171</v>
      </c>
      <c r="AX177" t="s">
        <v>820</v>
      </c>
      <c r="AY177" t="s">
        <v>172</v>
      </c>
      <c r="AZ177">
        <v>94.088300000000004</v>
      </c>
      <c r="BA177" s="3">
        <v>5085.6328405923086</v>
      </c>
      <c r="BB177" s="26">
        <v>441012.48700046208</v>
      </c>
      <c r="BC177" s="26">
        <v>37486.061395039258</v>
      </c>
      <c r="BE177" t="s">
        <v>122</v>
      </c>
      <c r="BF177">
        <v>1</v>
      </c>
      <c r="BH177" t="s">
        <v>173</v>
      </c>
      <c r="BJ177" t="s">
        <v>276</v>
      </c>
      <c r="BO177" t="s">
        <v>197</v>
      </c>
      <c r="BP177" t="s">
        <v>126</v>
      </c>
      <c r="BQ177" t="s">
        <v>127</v>
      </c>
      <c r="CX177" t="s">
        <v>177</v>
      </c>
      <c r="CY177" s="29" t="s">
        <v>5358</v>
      </c>
      <c r="CZ177" s="29">
        <v>60002</v>
      </c>
      <c r="DA177" s="29" t="str">
        <f t="shared" si="17"/>
        <v>30001390</v>
      </c>
      <c r="DB177" s="29" t="str">
        <f t="shared" si="18"/>
        <v>W0004174</v>
      </c>
      <c r="DC177" s="29" t="s">
        <v>279</v>
      </c>
      <c r="DD177" s="30">
        <f>SUM(T177,V177:W177,Z177:AD177)</f>
        <v>387901.61404486909</v>
      </c>
      <c r="DE177" s="30">
        <f>SUM(AI177:AK177)</f>
        <v>5785.5624142824954</v>
      </c>
      <c r="DF177" s="31">
        <f>AF177</f>
        <v>5687.5</v>
      </c>
      <c r="DG177" s="32">
        <f>AQ177</f>
        <v>29700</v>
      </c>
      <c r="DH177" s="30">
        <f>SUM(X177:Y177)</f>
        <v>11937.81054131054</v>
      </c>
      <c r="DI177" s="30">
        <f>SUM(AP177,AR177)</f>
        <v>37486.06139503928</v>
      </c>
      <c r="DJ177" s="26">
        <f>SUM(DD177:DI177)-AS177</f>
        <v>0</v>
      </c>
    </row>
    <row r="178" spans="2:114" x14ac:dyDescent="0.25">
      <c r="D178" t="s">
        <v>109</v>
      </c>
      <c r="F178" t="s">
        <v>821</v>
      </c>
      <c r="G178" t="s">
        <v>822</v>
      </c>
      <c r="H178" t="s">
        <v>823</v>
      </c>
      <c r="I178" s="1">
        <v>44348</v>
      </c>
      <c r="K178" t="s">
        <v>219</v>
      </c>
      <c r="L178">
        <v>13</v>
      </c>
      <c r="M178" t="s">
        <v>114</v>
      </c>
      <c r="N178" t="s">
        <v>115</v>
      </c>
      <c r="O178" t="s">
        <v>116</v>
      </c>
      <c r="P178" t="s">
        <v>117</v>
      </c>
      <c r="Q178" t="s">
        <v>118</v>
      </c>
      <c r="R178">
        <v>31</v>
      </c>
      <c r="S178" s="3">
        <v>404233</v>
      </c>
      <c r="T178" s="3">
        <v>72372.166666666672</v>
      </c>
      <c r="U178" s="22">
        <v>0</v>
      </c>
      <c r="V178" s="3">
        <v>0</v>
      </c>
      <c r="W178" s="23"/>
      <c r="X178" s="3">
        <v>1619.5232371794873</v>
      </c>
      <c r="Y178" s="3">
        <v>935.72453703703707</v>
      </c>
      <c r="Z178" s="24">
        <v>168.43041666666667</v>
      </c>
      <c r="AA178">
        <v>75</v>
      </c>
      <c r="AC178" s="3">
        <v>0</v>
      </c>
      <c r="AD178" s="3">
        <v>4167</v>
      </c>
      <c r="AE178" s="3">
        <v>79337.844857549862</v>
      </c>
      <c r="AF178" s="3">
        <v>5687.5</v>
      </c>
      <c r="AH178" s="3">
        <v>85025.344857549862</v>
      </c>
      <c r="AK178" s="3">
        <v>5785.5624142824954</v>
      </c>
      <c r="AL178" t="s">
        <v>363</v>
      </c>
      <c r="AM178" t="s">
        <v>364</v>
      </c>
      <c r="AN178" s="25">
        <v>8.5000000000000006E-2</v>
      </c>
      <c r="AO178" s="26">
        <v>90810.907271832359</v>
      </c>
      <c r="AP178" s="27">
        <v>7718.9271181057511</v>
      </c>
      <c r="AQ178" s="3">
        <v>29700</v>
      </c>
      <c r="AR178" s="26">
        <v>2524.5</v>
      </c>
      <c r="AS178" s="26">
        <v>130754.33438993811</v>
      </c>
      <c r="AT178" s="26">
        <v>120510.90727183236</v>
      </c>
      <c r="AU178" t="s">
        <v>170</v>
      </c>
      <c r="AV178" t="s">
        <v>170</v>
      </c>
      <c r="AW178" t="s">
        <v>171</v>
      </c>
      <c r="AX178">
        <v>90129</v>
      </c>
      <c r="AY178" t="s">
        <v>172</v>
      </c>
      <c r="AZ178">
        <v>94.088300000000004</v>
      </c>
      <c r="BA178" s="3">
        <v>1389.6981281406734</v>
      </c>
      <c r="BB178" s="26">
        <v>120510.90727183236</v>
      </c>
      <c r="BC178" s="26">
        <v>10243.427118105756</v>
      </c>
      <c r="BE178" t="s">
        <v>122</v>
      </c>
      <c r="BF178">
        <v>1</v>
      </c>
      <c r="BH178" t="s">
        <v>173</v>
      </c>
      <c r="BJ178" t="s">
        <v>276</v>
      </c>
      <c r="BO178" t="s">
        <v>338</v>
      </c>
      <c r="BP178" t="s">
        <v>126</v>
      </c>
      <c r="BQ178" t="s">
        <v>127</v>
      </c>
      <c r="CX178" t="s">
        <v>177</v>
      </c>
      <c r="CY178" s="29" t="s">
        <v>5358</v>
      </c>
      <c r="CZ178" s="29">
        <v>60002</v>
      </c>
      <c r="DA178" s="29" t="str">
        <f t="shared" si="17"/>
        <v>30001390</v>
      </c>
      <c r="DB178" s="29" t="str">
        <f t="shared" si="18"/>
        <v>W0004175</v>
      </c>
      <c r="DC178" s="29" t="s">
        <v>279</v>
      </c>
      <c r="DD178" s="30">
        <f>SUM(T178,V178:W178,Z178:AD178)</f>
        <v>76782.597083333341</v>
      </c>
      <c r="DE178" s="30">
        <f>SUM(AI178:AK178)</f>
        <v>5785.5624142824954</v>
      </c>
      <c r="DF178" s="31">
        <f>AF178</f>
        <v>5687.5</v>
      </c>
      <c r="DG178" s="32">
        <f>AQ178</f>
        <v>29700</v>
      </c>
      <c r="DH178" s="30">
        <f>SUM(X178:Y178)</f>
        <v>2555.2477742165242</v>
      </c>
      <c r="DI178" s="30">
        <f>SUM(AP178,AR178)</f>
        <v>10243.427118105752</v>
      </c>
      <c r="DJ178" s="26">
        <f>SUM(DD178:DI178)-AS178</f>
        <v>0</v>
      </c>
    </row>
    <row r="179" spans="2:114" x14ac:dyDescent="0.25">
      <c r="D179" t="s">
        <v>109</v>
      </c>
      <c r="F179" t="s">
        <v>824</v>
      </c>
      <c r="G179" t="s">
        <v>825</v>
      </c>
      <c r="H179" t="s">
        <v>826</v>
      </c>
      <c r="I179" s="1">
        <v>44348</v>
      </c>
      <c r="K179" t="s">
        <v>224</v>
      </c>
      <c r="L179">
        <v>12</v>
      </c>
      <c r="M179" t="s">
        <v>114</v>
      </c>
      <c r="N179" t="s">
        <v>115</v>
      </c>
      <c r="O179" t="s">
        <v>116</v>
      </c>
      <c r="P179" t="s">
        <v>117</v>
      </c>
      <c r="Q179" t="s">
        <v>118</v>
      </c>
      <c r="R179">
        <v>31</v>
      </c>
      <c r="S179" s="3">
        <v>316795</v>
      </c>
      <c r="T179" s="3">
        <v>57799.083333333336</v>
      </c>
      <c r="U179" s="22">
        <v>0</v>
      </c>
      <c r="V179" s="3">
        <v>0</v>
      </c>
      <c r="W179" s="23"/>
      <c r="X179" s="3">
        <v>1269.2107371794871</v>
      </c>
      <c r="Y179" s="3">
        <v>733.32175925925924</v>
      </c>
      <c r="Z179" s="24">
        <v>131.99791666666667</v>
      </c>
      <c r="AA179">
        <v>75</v>
      </c>
      <c r="AC179" s="3">
        <v>0</v>
      </c>
      <c r="AD179" s="3">
        <v>4167</v>
      </c>
      <c r="AE179" s="3">
        <v>64175.61374643875</v>
      </c>
      <c r="AF179" s="3">
        <v>5687.5</v>
      </c>
      <c r="AH179" s="3">
        <v>69863.113746438758</v>
      </c>
      <c r="AK179" s="3">
        <v>5785.5624142824954</v>
      </c>
      <c r="AL179" t="s">
        <v>363</v>
      </c>
      <c r="AM179" t="s">
        <v>364</v>
      </c>
      <c r="AN179" s="25">
        <v>8.5000000000000006E-2</v>
      </c>
      <c r="AO179" s="26">
        <v>75648.676160721254</v>
      </c>
      <c r="AP179" s="27">
        <v>6430.137473661307</v>
      </c>
      <c r="AQ179" s="3">
        <v>29700</v>
      </c>
      <c r="AR179" s="26">
        <v>2524.5</v>
      </c>
      <c r="AS179" s="26">
        <v>114303.31363438256</v>
      </c>
      <c r="AT179" s="26">
        <v>105348.67616072125</v>
      </c>
      <c r="AU179" t="s">
        <v>170</v>
      </c>
      <c r="AV179" t="s">
        <v>170</v>
      </c>
      <c r="AW179" t="s">
        <v>171</v>
      </c>
      <c r="AX179">
        <v>90129</v>
      </c>
      <c r="AY179" t="s">
        <v>172</v>
      </c>
      <c r="AZ179">
        <v>94.088300000000004</v>
      </c>
      <c r="BA179" s="3">
        <v>1214.8515132527907</v>
      </c>
      <c r="BB179" s="26">
        <v>105348.67616072125</v>
      </c>
      <c r="BC179" s="26">
        <v>8954.637473661307</v>
      </c>
      <c r="BE179" t="s">
        <v>122</v>
      </c>
      <c r="BF179">
        <v>1</v>
      </c>
      <c r="BH179" t="s">
        <v>173</v>
      </c>
      <c r="BJ179" t="s">
        <v>276</v>
      </c>
      <c r="BO179" t="s">
        <v>338</v>
      </c>
      <c r="BP179" t="s">
        <v>126</v>
      </c>
      <c r="BQ179" t="s">
        <v>127</v>
      </c>
      <c r="CX179" t="s">
        <v>177</v>
      </c>
      <c r="CY179" s="29" t="s">
        <v>5358</v>
      </c>
      <c r="CZ179" s="29">
        <v>60002</v>
      </c>
      <c r="DA179" s="29" t="str">
        <f t="shared" si="17"/>
        <v>30001390</v>
      </c>
      <c r="DB179" s="29" t="str">
        <f t="shared" si="18"/>
        <v>W0004176</v>
      </c>
      <c r="DC179" s="29" t="s">
        <v>279</v>
      </c>
      <c r="DD179" s="30">
        <f>SUM(T179,V179:W179,Z179:AD179)</f>
        <v>62173.081250000003</v>
      </c>
      <c r="DE179" s="30">
        <f>SUM(AI179:AK179)</f>
        <v>5785.5624142824954</v>
      </c>
      <c r="DF179" s="31">
        <f>AF179</f>
        <v>5687.5</v>
      </c>
      <c r="DG179" s="32">
        <f>AQ179</f>
        <v>29700</v>
      </c>
      <c r="DH179" s="30">
        <f>SUM(X179:Y179)</f>
        <v>2002.5324964387464</v>
      </c>
      <c r="DI179" s="30">
        <f>SUM(AP179,AR179)</f>
        <v>8954.637473661307</v>
      </c>
      <c r="DJ179" s="26">
        <f>SUM(DD179:DI179)-AS179</f>
        <v>0</v>
      </c>
    </row>
    <row r="180" spans="2:114" x14ac:dyDescent="0.25">
      <c r="D180" t="s">
        <v>109</v>
      </c>
      <c r="F180" t="s">
        <v>827</v>
      </c>
      <c r="G180" t="s">
        <v>828</v>
      </c>
      <c r="H180" t="s">
        <v>829</v>
      </c>
      <c r="I180" s="1">
        <v>44351</v>
      </c>
      <c r="K180" t="s">
        <v>207</v>
      </c>
      <c r="L180">
        <v>11</v>
      </c>
      <c r="M180" t="s">
        <v>182</v>
      </c>
      <c r="N180" t="s">
        <v>183</v>
      </c>
      <c r="O180" t="s">
        <v>116</v>
      </c>
      <c r="P180" t="s">
        <v>117</v>
      </c>
      <c r="Q180" t="s">
        <v>118</v>
      </c>
      <c r="R180">
        <v>31</v>
      </c>
      <c r="S180" s="3">
        <v>308962</v>
      </c>
      <c r="T180" s="3">
        <v>56493.666666666664</v>
      </c>
      <c r="U180" s="22">
        <v>0</v>
      </c>
      <c r="V180" s="3">
        <v>0</v>
      </c>
      <c r="W180" s="23"/>
      <c r="X180" s="3">
        <v>1237.8285256410256</v>
      </c>
      <c r="Y180" s="3">
        <v>715.18981481481489</v>
      </c>
      <c r="Z180" s="24">
        <v>128.73416666666665</v>
      </c>
      <c r="AA180">
        <v>75</v>
      </c>
      <c r="AC180" s="3">
        <v>0</v>
      </c>
      <c r="AD180" s="3">
        <v>4167</v>
      </c>
      <c r="AE180" s="3">
        <v>62817.419173789174</v>
      </c>
      <c r="AF180" s="3">
        <v>4154.166666666667</v>
      </c>
      <c r="AH180" s="3">
        <v>66971.585840455838</v>
      </c>
      <c r="AK180" s="3">
        <v>0</v>
      </c>
      <c r="AL180" t="s">
        <v>119</v>
      </c>
      <c r="AN180" s="25">
        <v>0.05</v>
      </c>
      <c r="AO180" s="26">
        <v>66971.585840455838</v>
      </c>
      <c r="AP180" s="27">
        <v>3348.5792920227923</v>
      </c>
      <c r="AQ180" s="3">
        <v>29700</v>
      </c>
      <c r="AR180" s="26">
        <v>1485</v>
      </c>
      <c r="AS180" s="26">
        <v>101505.16513247864</v>
      </c>
      <c r="AT180" s="26">
        <v>96671.585840455838</v>
      </c>
      <c r="AU180" t="s">
        <v>170</v>
      </c>
      <c r="AV180" t="s">
        <v>170</v>
      </c>
      <c r="AW180" t="s">
        <v>171</v>
      </c>
      <c r="AX180">
        <v>86023</v>
      </c>
      <c r="AY180" t="s">
        <v>172</v>
      </c>
      <c r="AZ180">
        <v>94.088300000000004</v>
      </c>
      <c r="BA180" s="3">
        <v>1078.8287718290014</v>
      </c>
      <c r="BB180" s="26">
        <v>96671.585840455838</v>
      </c>
      <c r="BC180" s="26">
        <v>4833.5792920227977</v>
      </c>
      <c r="BE180" t="s">
        <v>122</v>
      </c>
      <c r="BF180">
        <v>1</v>
      </c>
      <c r="BH180" t="s">
        <v>173</v>
      </c>
      <c r="BJ180" t="s">
        <v>189</v>
      </c>
      <c r="BO180" t="s">
        <v>190</v>
      </c>
      <c r="BP180" t="s">
        <v>287</v>
      </c>
      <c r="BQ180" t="s">
        <v>830</v>
      </c>
      <c r="CX180" t="s">
        <v>177</v>
      </c>
      <c r="CY180" s="29" t="s">
        <v>5358</v>
      </c>
      <c r="CZ180" s="29">
        <v>60002</v>
      </c>
      <c r="DA180" s="29" t="str">
        <f t="shared" si="17"/>
        <v>30001390</v>
      </c>
      <c r="DB180" s="29" t="str">
        <f t="shared" si="18"/>
        <v>W0005309</v>
      </c>
      <c r="DC180" s="29" t="s">
        <v>193</v>
      </c>
      <c r="DD180" s="30">
        <f>SUM(T180,V180:W180,Z180:AD180)</f>
        <v>60864.400833333333</v>
      </c>
      <c r="DE180" s="30">
        <f>SUM(AI180:AK180)</f>
        <v>0</v>
      </c>
      <c r="DF180" s="31">
        <f>AF180</f>
        <v>4154.166666666667</v>
      </c>
      <c r="DG180" s="32">
        <f>AQ180</f>
        <v>29700</v>
      </c>
      <c r="DH180" s="30">
        <f>SUM(X180:Y180)</f>
        <v>1953.0183404558406</v>
      </c>
      <c r="DI180" s="30">
        <f>SUM(AP180,AR180)</f>
        <v>4833.5792920227923</v>
      </c>
      <c r="DJ180" s="26">
        <f>SUM(DD180:DI180)-AS180</f>
        <v>0</v>
      </c>
    </row>
    <row r="181" spans="2:114" x14ac:dyDescent="0.25">
      <c r="D181" t="s">
        <v>109</v>
      </c>
      <c r="F181" t="s">
        <v>831</v>
      </c>
      <c r="G181" t="s">
        <v>832</v>
      </c>
      <c r="H181" t="s">
        <v>833</v>
      </c>
      <c r="I181" s="1">
        <v>44354</v>
      </c>
      <c r="K181" t="s">
        <v>219</v>
      </c>
      <c r="L181">
        <v>13</v>
      </c>
      <c r="M181" t="s">
        <v>114</v>
      </c>
      <c r="N181" t="s">
        <v>115</v>
      </c>
      <c r="O181" t="s">
        <v>116</v>
      </c>
      <c r="P181" t="s">
        <v>117</v>
      </c>
      <c r="Q181" t="s">
        <v>118</v>
      </c>
      <c r="R181">
        <v>31</v>
      </c>
      <c r="S181" s="3">
        <v>506181</v>
      </c>
      <c r="T181" s="3">
        <v>89363.416666666672</v>
      </c>
      <c r="U181" s="22">
        <v>0</v>
      </c>
      <c r="V181" s="3">
        <v>0</v>
      </c>
      <c r="W181" s="23"/>
      <c r="X181" s="3">
        <v>2027.96875</v>
      </c>
      <c r="Y181" s="3">
        <v>1025.2508680555554</v>
      </c>
      <c r="Z181" s="24">
        <v>210.90875</v>
      </c>
      <c r="AA181">
        <v>75</v>
      </c>
      <c r="AC181" s="3">
        <v>0</v>
      </c>
      <c r="AD181" s="3">
        <v>4167</v>
      </c>
      <c r="AE181" s="3">
        <v>96869.545034722236</v>
      </c>
      <c r="AF181" s="3">
        <v>5687.5</v>
      </c>
      <c r="AH181" s="3">
        <v>102557.04503472224</v>
      </c>
      <c r="AK181" s="3">
        <v>17246.247781680318</v>
      </c>
      <c r="AL181" t="s">
        <v>473</v>
      </c>
      <c r="AM181" t="s">
        <v>474</v>
      </c>
      <c r="AN181" s="25">
        <v>8.5000000000000006E-2</v>
      </c>
      <c r="AO181" s="26">
        <v>119803.29281640255</v>
      </c>
      <c r="AP181" s="27">
        <v>10183.279889394218</v>
      </c>
      <c r="AQ181" s="3">
        <v>29700</v>
      </c>
      <c r="AR181" s="26">
        <v>2524.5</v>
      </c>
      <c r="AS181" s="26">
        <v>162211.07270579677</v>
      </c>
      <c r="AT181" s="26">
        <v>149503.29281640257</v>
      </c>
      <c r="AU181" t="s">
        <v>170</v>
      </c>
      <c r="AV181" t="s">
        <v>170</v>
      </c>
      <c r="AW181" t="s">
        <v>171</v>
      </c>
      <c r="AX181">
        <v>90135</v>
      </c>
      <c r="AY181" t="s">
        <v>172</v>
      </c>
      <c r="AZ181">
        <v>94.088300000000004</v>
      </c>
      <c r="BA181" s="3">
        <v>1724.0302216725859</v>
      </c>
      <c r="BB181" s="26">
        <v>149503.29281640257</v>
      </c>
      <c r="BC181" s="26">
        <v>12707.779889394209</v>
      </c>
      <c r="BE181" t="s">
        <v>122</v>
      </c>
      <c r="BF181">
        <v>1</v>
      </c>
      <c r="BH181" t="s">
        <v>173</v>
      </c>
      <c r="BJ181" t="s">
        <v>414</v>
      </c>
      <c r="BO181" t="s">
        <v>578</v>
      </c>
      <c r="BP181" t="s">
        <v>126</v>
      </c>
      <c r="BQ181" t="s">
        <v>127</v>
      </c>
      <c r="CX181" t="s">
        <v>177</v>
      </c>
      <c r="CY181" s="29" t="s">
        <v>5358</v>
      </c>
      <c r="CZ181" s="29">
        <v>60002</v>
      </c>
      <c r="DA181" s="29" t="str">
        <f t="shared" si="17"/>
        <v>30001390</v>
      </c>
      <c r="DB181" s="29" t="str">
        <f t="shared" si="18"/>
        <v>W0004177</v>
      </c>
      <c r="DC181" s="29" t="s">
        <v>279</v>
      </c>
      <c r="DD181" s="30">
        <f>SUM(T181,V181:W181,Z181:AD181)</f>
        <v>93816.325416666674</v>
      </c>
      <c r="DE181" s="30">
        <f>SUM(AI181:AK181)</f>
        <v>17246.247781680318</v>
      </c>
      <c r="DF181" s="31">
        <f>AF181</f>
        <v>5687.5</v>
      </c>
      <c r="DG181" s="32">
        <f>AQ181</f>
        <v>29700</v>
      </c>
      <c r="DH181" s="30">
        <f>SUM(X181:Y181)</f>
        <v>3053.2196180555557</v>
      </c>
      <c r="DI181" s="30">
        <f>SUM(AP181,AR181)</f>
        <v>12707.779889394218</v>
      </c>
      <c r="DJ181" s="26">
        <f>SUM(DD181:DI181)-AS181</f>
        <v>0</v>
      </c>
    </row>
    <row r="182" spans="2:114" x14ac:dyDescent="0.25">
      <c r="B182">
        <f>+COUNTIF(G182:G3335,G182)</f>
        <v>2</v>
      </c>
      <c r="C182">
        <v>2</v>
      </c>
      <c r="D182" t="s">
        <v>109</v>
      </c>
      <c r="F182" t="s">
        <v>834</v>
      </c>
      <c r="G182" t="s">
        <v>835</v>
      </c>
      <c r="H182" t="s">
        <v>836</v>
      </c>
      <c r="I182" s="1">
        <v>44375</v>
      </c>
      <c r="K182" t="s">
        <v>224</v>
      </c>
      <c r="L182">
        <v>12</v>
      </c>
      <c r="M182" t="s">
        <v>182</v>
      </c>
      <c r="N182" t="s">
        <v>183</v>
      </c>
      <c r="O182" t="s">
        <v>116</v>
      </c>
      <c r="P182" t="s">
        <v>117</v>
      </c>
      <c r="Q182" t="s">
        <v>118</v>
      </c>
      <c r="R182">
        <v>31</v>
      </c>
      <c r="S182" s="3">
        <v>312905</v>
      </c>
      <c r="T182" s="3">
        <v>57150.75</v>
      </c>
      <c r="U182" s="22">
        <v>0</v>
      </c>
      <c r="V182" s="3">
        <v>0</v>
      </c>
      <c r="W182" s="23"/>
      <c r="X182" s="3">
        <v>1253.6258012820513</v>
      </c>
      <c r="Y182" s="3">
        <v>724.31712962962968</v>
      </c>
      <c r="Z182" s="24">
        <v>130.37708333333333</v>
      </c>
      <c r="AA182">
        <v>75</v>
      </c>
      <c r="AC182" s="3">
        <v>0</v>
      </c>
      <c r="AD182" s="3">
        <v>4167</v>
      </c>
      <c r="AE182" s="3">
        <v>63501.070014245015</v>
      </c>
      <c r="AF182" s="3">
        <v>4154.166666666667</v>
      </c>
      <c r="AH182" s="3">
        <v>67655.236680911679</v>
      </c>
      <c r="AK182" s="3">
        <v>0</v>
      </c>
      <c r="AL182" t="s">
        <v>119</v>
      </c>
      <c r="AN182" s="25">
        <v>0.05</v>
      </c>
      <c r="AO182" s="26">
        <v>67655.236680911679</v>
      </c>
      <c r="AP182" s="27">
        <v>3382.7618340455842</v>
      </c>
      <c r="AQ182" s="3">
        <v>29700</v>
      </c>
      <c r="AR182" s="26">
        <v>1485</v>
      </c>
      <c r="AS182" s="26">
        <v>102222.99851495726</v>
      </c>
      <c r="AT182" s="26">
        <v>97355.236680911679</v>
      </c>
      <c r="AU182" t="s">
        <v>184</v>
      </c>
      <c r="AV182" t="s">
        <v>184</v>
      </c>
      <c r="AW182" t="s">
        <v>185</v>
      </c>
      <c r="AX182">
        <v>2670</v>
      </c>
      <c r="AY182" t="s">
        <v>187</v>
      </c>
      <c r="AZ182">
        <v>67.992199999999997</v>
      </c>
      <c r="BA182" s="3">
        <v>1503.4518446962632</v>
      </c>
      <c r="BB182" s="26">
        <v>97355.236680911679</v>
      </c>
      <c r="BC182" s="26">
        <v>4867.7618340455811</v>
      </c>
      <c r="BE182" t="s">
        <v>122</v>
      </c>
      <c r="BF182">
        <v>1</v>
      </c>
      <c r="BH182" t="s">
        <v>188</v>
      </c>
      <c r="BJ182" t="s">
        <v>189</v>
      </c>
      <c r="BO182" t="s">
        <v>190</v>
      </c>
      <c r="BP182" t="s">
        <v>191</v>
      </c>
      <c r="BQ182" t="s">
        <v>837</v>
      </c>
      <c r="CX182" t="s">
        <v>177</v>
      </c>
      <c r="CY182" s="29" t="s">
        <v>5359</v>
      </c>
      <c r="CZ182" s="29">
        <v>60005</v>
      </c>
      <c r="DA182" s="29" t="str">
        <f t="shared" si="17"/>
        <v>30001401</v>
      </c>
      <c r="DB182" s="29" t="str">
        <f t="shared" si="18"/>
        <v>W0004180</v>
      </c>
      <c r="DC182" s="29" t="s">
        <v>193</v>
      </c>
      <c r="DD182" s="30">
        <f>SUM(T182,V182:W182,Z182:AD182)</f>
        <v>61523.127083333333</v>
      </c>
      <c r="DE182" s="30">
        <f>SUM(AI182:AK182)</f>
        <v>0</v>
      </c>
      <c r="DF182" s="31">
        <f>AF182</f>
        <v>4154.166666666667</v>
      </c>
      <c r="DG182" s="32">
        <f>AQ182</f>
        <v>29700</v>
      </c>
      <c r="DH182" s="30">
        <f>SUM(X182:Y182)</f>
        <v>1977.9429309116808</v>
      </c>
      <c r="DI182" s="30">
        <f>SUM(AP182,AR182)</f>
        <v>4867.7618340455847</v>
      </c>
      <c r="DJ182" s="26">
        <f>SUM(DD182:DI182)-AS182</f>
        <v>0</v>
      </c>
    </row>
    <row r="183" spans="2:114" x14ac:dyDescent="0.25">
      <c r="B183">
        <f>+COUNTIF(G183:G3336,G183)</f>
        <v>2</v>
      </c>
      <c r="C183">
        <v>2</v>
      </c>
      <c r="D183" t="s">
        <v>109</v>
      </c>
      <c r="F183" t="s">
        <v>838</v>
      </c>
      <c r="G183" t="s">
        <v>839</v>
      </c>
      <c r="H183" t="s">
        <v>840</v>
      </c>
      <c r="I183" s="1">
        <v>44382</v>
      </c>
      <c r="K183" t="s">
        <v>207</v>
      </c>
      <c r="L183">
        <v>11</v>
      </c>
      <c r="M183" t="s">
        <v>182</v>
      </c>
      <c r="N183" t="s">
        <v>183</v>
      </c>
      <c r="O183" t="s">
        <v>116</v>
      </c>
      <c r="P183" t="s">
        <v>117</v>
      </c>
      <c r="Q183" t="s">
        <v>118</v>
      </c>
      <c r="R183">
        <v>31</v>
      </c>
      <c r="S183" s="3">
        <v>331046</v>
      </c>
      <c r="T183" s="3">
        <v>60174.25</v>
      </c>
      <c r="U183" s="22">
        <v>0</v>
      </c>
      <c r="V183" s="3">
        <v>0</v>
      </c>
      <c r="W183" s="23"/>
      <c r="X183" s="3">
        <v>1326.3060897435898</v>
      </c>
      <c r="Y183" s="3">
        <v>766.31018518518533</v>
      </c>
      <c r="Z183" s="24">
        <v>137.93583333333333</v>
      </c>
      <c r="AA183">
        <v>75</v>
      </c>
      <c r="AC183" s="3">
        <v>0</v>
      </c>
      <c r="AD183" s="3">
        <v>4167</v>
      </c>
      <c r="AE183" s="3">
        <v>66646.802108262113</v>
      </c>
      <c r="AF183" s="3">
        <v>4154.166666666667</v>
      </c>
      <c r="AH183" s="3">
        <v>70800.968774928784</v>
      </c>
      <c r="AK183" s="3">
        <v>0</v>
      </c>
      <c r="AL183" t="s">
        <v>119</v>
      </c>
      <c r="AN183" s="25">
        <v>0.05</v>
      </c>
      <c r="AO183" s="26">
        <v>70800.968774928784</v>
      </c>
      <c r="AP183" s="27">
        <v>3540.0484387464394</v>
      </c>
      <c r="AQ183" s="3">
        <v>29700</v>
      </c>
      <c r="AR183" s="26">
        <v>1485</v>
      </c>
      <c r="AS183" s="26">
        <v>105526.01721367522</v>
      </c>
      <c r="AT183" s="26">
        <v>100500.96877492878</v>
      </c>
      <c r="AU183" t="s">
        <v>184</v>
      </c>
      <c r="AV183" t="s">
        <v>184</v>
      </c>
      <c r="AW183" t="s">
        <v>185</v>
      </c>
      <c r="AX183">
        <v>2933</v>
      </c>
      <c r="AY183" t="s">
        <v>187</v>
      </c>
      <c r="AZ183">
        <v>67.992199999999997</v>
      </c>
      <c r="BA183" s="3">
        <v>1552.0312214294468</v>
      </c>
      <c r="BB183" s="26">
        <v>100500.96877492878</v>
      </c>
      <c r="BC183" s="26">
        <v>5025.0484387464385</v>
      </c>
      <c r="BE183" t="s">
        <v>122</v>
      </c>
      <c r="BF183">
        <v>1</v>
      </c>
      <c r="BH183" t="s">
        <v>188</v>
      </c>
      <c r="BJ183" t="s">
        <v>189</v>
      </c>
      <c r="BO183" t="s">
        <v>190</v>
      </c>
      <c r="BP183" t="s">
        <v>191</v>
      </c>
      <c r="BQ183" t="s">
        <v>304</v>
      </c>
      <c r="CX183" t="s">
        <v>177</v>
      </c>
      <c r="CY183" s="29" t="s">
        <v>5359</v>
      </c>
      <c r="CZ183" s="29">
        <v>60005</v>
      </c>
      <c r="DA183" s="29" t="str">
        <f t="shared" si="17"/>
        <v>30001401</v>
      </c>
      <c r="DB183" s="29" t="str">
        <f t="shared" si="18"/>
        <v>W0005145</v>
      </c>
      <c r="DC183" s="29" t="s">
        <v>193</v>
      </c>
      <c r="DD183" s="30">
        <f>SUM(T183,V183:W183,Z183:AD183)</f>
        <v>64554.185833333337</v>
      </c>
      <c r="DE183" s="30">
        <f>SUM(AI183:AK183)</f>
        <v>0</v>
      </c>
      <c r="DF183" s="31">
        <f>AF183</f>
        <v>4154.166666666667</v>
      </c>
      <c r="DG183" s="32">
        <f>AQ183</f>
        <v>29700</v>
      </c>
      <c r="DH183" s="30">
        <f>SUM(X183:Y183)</f>
        <v>2092.6162749287751</v>
      </c>
      <c r="DI183" s="30">
        <f>SUM(AP183,AR183)</f>
        <v>5025.0484387464394</v>
      </c>
      <c r="DJ183" s="26">
        <f>SUM(DD183:DI183)-AS183</f>
        <v>0</v>
      </c>
    </row>
    <row r="184" spans="2:114" x14ac:dyDescent="0.25">
      <c r="D184" t="s">
        <v>109</v>
      </c>
      <c r="F184" t="s">
        <v>841</v>
      </c>
      <c r="G184" t="s">
        <v>842</v>
      </c>
      <c r="H184" t="s">
        <v>843</v>
      </c>
      <c r="I184" s="1">
        <v>44386</v>
      </c>
      <c r="K184" t="s">
        <v>207</v>
      </c>
      <c r="L184">
        <v>11</v>
      </c>
      <c r="M184" t="s">
        <v>182</v>
      </c>
      <c r="N184" t="s">
        <v>183</v>
      </c>
      <c r="O184" t="s">
        <v>116</v>
      </c>
      <c r="P184" t="s">
        <v>117</v>
      </c>
      <c r="Q184" t="s">
        <v>118</v>
      </c>
      <c r="R184">
        <v>31</v>
      </c>
      <c r="S184" s="3">
        <v>252120</v>
      </c>
      <c r="T184" s="3">
        <v>45996.25</v>
      </c>
      <c r="U184" s="22">
        <v>0</v>
      </c>
      <c r="V184" s="3">
        <v>0</v>
      </c>
      <c r="W184" s="23"/>
      <c r="X184" s="3">
        <v>1010.0961538461538</v>
      </c>
      <c r="Y184" s="3">
        <v>583.6111111111112</v>
      </c>
      <c r="Z184" s="24">
        <v>105.05</v>
      </c>
      <c r="AA184">
        <v>75</v>
      </c>
      <c r="AC184" s="3">
        <v>1779.5010828390223</v>
      </c>
      <c r="AD184" s="3">
        <v>4167</v>
      </c>
      <c r="AE184" s="3">
        <v>53716.508347796291</v>
      </c>
      <c r="AF184" s="3">
        <v>4154.166666666667</v>
      </c>
      <c r="AH184" s="3">
        <v>57870.675014462955</v>
      </c>
      <c r="AK184" s="3">
        <v>0</v>
      </c>
      <c r="AL184" t="s">
        <v>119</v>
      </c>
      <c r="AN184" s="25">
        <v>0.05</v>
      </c>
      <c r="AO184" s="26">
        <v>57870.675014462955</v>
      </c>
      <c r="AP184" s="27">
        <v>2893.5337507231479</v>
      </c>
      <c r="AQ184" s="3">
        <v>29700</v>
      </c>
      <c r="AR184" s="26">
        <v>1485</v>
      </c>
      <c r="AS184" s="26">
        <v>91949.208765186107</v>
      </c>
      <c r="AT184" s="26">
        <v>87570.675014462962</v>
      </c>
      <c r="AU184" t="s">
        <v>170</v>
      </c>
      <c r="AV184" t="s">
        <v>170</v>
      </c>
      <c r="AW184" t="s">
        <v>171</v>
      </c>
      <c r="AX184">
        <v>34766</v>
      </c>
      <c r="AY184" t="s">
        <v>172</v>
      </c>
      <c r="AZ184">
        <v>94.088300000000004</v>
      </c>
      <c r="BA184" s="3">
        <v>977.26506659367965</v>
      </c>
      <c r="BB184" s="26">
        <v>87570.675014462962</v>
      </c>
      <c r="BC184" s="26">
        <v>4378.5337507231452</v>
      </c>
      <c r="BE184" t="s">
        <v>122</v>
      </c>
      <c r="BF184">
        <v>1</v>
      </c>
      <c r="BH184" t="s">
        <v>173</v>
      </c>
      <c r="BJ184" t="s">
        <v>189</v>
      </c>
      <c r="BO184" t="s">
        <v>190</v>
      </c>
      <c r="BP184" t="s">
        <v>253</v>
      </c>
      <c r="BQ184" t="s">
        <v>254</v>
      </c>
      <c r="CX184" t="s">
        <v>177</v>
      </c>
      <c r="CY184" s="29" t="s">
        <v>5358</v>
      </c>
      <c r="CZ184" s="29">
        <v>60002</v>
      </c>
      <c r="DA184" s="29" t="str">
        <f t="shared" si="17"/>
        <v>30001390</v>
      </c>
      <c r="DB184" s="29" t="str">
        <f t="shared" si="18"/>
        <v>W0004952</v>
      </c>
      <c r="DC184" s="29" t="s">
        <v>193</v>
      </c>
      <c r="DD184" s="30">
        <f>SUM(T184,V184:W184,Z184:AD184)</f>
        <v>52122.801082839025</v>
      </c>
      <c r="DE184" s="30">
        <f>SUM(AI184:AK184)</f>
        <v>0</v>
      </c>
      <c r="DF184" s="31">
        <f>AF184</f>
        <v>4154.166666666667</v>
      </c>
      <c r="DG184" s="32">
        <f>AQ184</f>
        <v>29700</v>
      </c>
      <c r="DH184" s="30">
        <f>SUM(X184:Y184)</f>
        <v>1593.7072649572651</v>
      </c>
      <c r="DI184" s="30">
        <f>SUM(AP184,AR184)</f>
        <v>4378.5337507231479</v>
      </c>
      <c r="DJ184" s="26">
        <f>SUM(DD184:DI184)-AS184</f>
        <v>0</v>
      </c>
    </row>
    <row r="185" spans="2:114" x14ac:dyDescent="0.25">
      <c r="D185" t="s">
        <v>109</v>
      </c>
      <c r="F185" t="s">
        <v>844</v>
      </c>
      <c r="G185" t="s">
        <v>845</v>
      </c>
      <c r="H185" t="s">
        <v>846</v>
      </c>
      <c r="I185" s="1">
        <v>44389</v>
      </c>
      <c r="K185" t="s">
        <v>131</v>
      </c>
      <c r="L185">
        <v>14</v>
      </c>
      <c r="M185" t="s">
        <v>114</v>
      </c>
      <c r="N185" t="s">
        <v>115</v>
      </c>
      <c r="O185" t="s">
        <v>116</v>
      </c>
      <c r="P185" t="s">
        <v>117</v>
      </c>
      <c r="Q185" t="s">
        <v>118</v>
      </c>
      <c r="R185">
        <v>31</v>
      </c>
      <c r="S185" s="3">
        <v>570877</v>
      </c>
      <c r="T185" s="3">
        <v>100146.08333333333</v>
      </c>
      <c r="U185" s="22">
        <v>0</v>
      </c>
      <c r="V185" s="3">
        <v>0</v>
      </c>
      <c r="W185" s="23"/>
      <c r="X185" s="3">
        <v>2287.1674679487178</v>
      </c>
      <c r="Y185" s="3">
        <v>1321.4745370370372</v>
      </c>
      <c r="Z185" s="24">
        <v>237.86541666666668</v>
      </c>
      <c r="AA185">
        <v>75</v>
      </c>
      <c r="AC185" s="3">
        <v>0</v>
      </c>
      <c r="AD185" s="3">
        <v>4167</v>
      </c>
      <c r="AE185" s="3">
        <v>108234.59075498575</v>
      </c>
      <c r="AF185" s="3">
        <v>5687.5</v>
      </c>
      <c r="AH185" s="3">
        <v>113922.09075498575</v>
      </c>
      <c r="AK185" s="3">
        <v>5785.5624142824954</v>
      </c>
      <c r="AL185" t="s">
        <v>363</v>
      </c>
      <c r="AM185" t="s">
        <v>364</v>
      </c>
      <c r="AN185" s="25">
        <v>8.5000000000000006E-2</v>
      </c>
      <c r="AO185" s="26">
        <v>119707.65316926825</v>
      </c>
      <c r="AP185" s="27">
        <v>10175.150519387802</v>
      </c>
      <c r="AQ185" s="3">
        <v>29700</v>
      </c>
      <c r="AR185" s="26">
        <v>2524.5</v>
      </c>
      <c r="AS185" s="26">
        <v>162107.30368865604</v>
      </c>
      <c r="AT185" s="26">
        <v>149407.65316926825</v>
      </c>
      <c r="AU185" t="s">
        <v>170</v>
      </c>
      <c r="AV185" t="s">
        <v>170</v>
      </c>
      <c r="AW185" t="s">
        <v>171</v>
      </c>
      <c r="AX185">
        <v>90389</v>
      </c>
      <c r="AY185" t="s">
        <v>172</v>
      </c>
      <c r="AZ185">
        <v>94.088300000000004</v>
      </c>
      <c r="BA185" s="3">
        <v>1722.9273319706706</v>
      </c>
      <c r="BB185" s="26">
        <v>149407.65316926825</v>
      </c>
      <c r="BC185" s="26">
        <v>12699.650519387797</v>
      </c>
      <c r="BE185" t="s">
        <v>122</v>
      </c>
      <c r="BF185">
        <v>1</v>
      </c>
      <c r="BH185" t="s">
        <v>173</v>
      </c>
      <c r="BJ185" t="s">
        <v>276</v>
      </c>
      <c r="BO185" t="s">
        <v>847</v>
      </c>
      <c r="BP185" t="s">
        <v>126</v>
      </c>
      <c r="BQ185" t="s">
        <v>127</v>
      </c>
      <c r="CX185" t="s">
        <v>177</v>
      </c>
      <c r="CY185" s="29" t="s">
        <v>5358</v>
      </c>
      <c r="CZ185" s="29">
        <v>60002</v>
      </c>
      <c r="DA185" s="29" t="str">
        <f t="shared" si="17"/>
        <v>30001390</v>
      </c>
      <c r="DB185" s="29" t="str">
        <f t="shared" si="18"/>
        <v>W0004181</v>
      </c>
      <c r="DC185" s="29" t="s">
        <v>279</v>
      </c>
      <c r="DD185" s="30">
        <f>SUM(T185,V185:W185,Z185:AD185)</f>
        <v>104625.94875</v>
      </c>
      <c r="DE185" s="30">
        <f>SUM(AI185:AK185)</f>
        <v>5785.5624142824954</v>
      </c>
      <c r="DF185" s="31">
        <f>AF185</f>
        <v>5687.5</v>
      </c>
      <c r="DG185" s="32">
        <f>AQ185</f>
        <v>29700</v>
      </c>
      <c r="DH185" s="30">
        <f>SUM(X185:Y185)</f>
        <v>3608.6420049857552</v>
      </c>
      <c r="DI185" s="30">
        <f>SUM(AP185,AR185)</f>
        <v>12699.650519387802</v>
      </c>
      <c r="DJ185" s="26">
        <f>SUM(DD185:DI185)-AS185</f>
        <v>0</v>
      </c>
    </row>
    <row r="186" spans="2:114" x14ac:dyDescent="0.25">
      <c r="D186" t="s">
        <v>109</v>
      </c>
      <c r="F186" t="s">
        <v>848</v>
      </c>
      <c r="G186" t="s">
        <v>849</v>
      </c>
      <c r="H186" t="s">
        <v>850</v>
      </c>
      <c r="I186" s="1">
        <v>44389</v>
      </c>
      <c r="K186" t="s">
        <v>219</v>
      </c>
      <c r="L186">
        <v>13</v>
      </c>
      <c r="M186" t="s">
        <v>114</v>
      </c>
      <c r="N186" t="s">
        <v>115</v>
      </c>
      <c r="O186" t="s">
        <v>116</v>
      </c>
      <c r="P186" t="s">
        <v>117</v>
      </c>
      <c r="Q186" t="s">
        <v>118</v>
      </c>
      <c r="R186">
        <v>31</v>
      </c>
      <c r="S186" s="3">
        <v>511883</v>
      </c>
      <c r="T186" s="3">
        <v>90313.833333333328</v>
      </c>
      <c r="U186" s="22">
        <v>0</v>
      </c>
      <c r="V186" s="3">
        <v>0</v>
      </c>
      <c r="W186" s="23"/>
      <c r="X186" s="3">
        <v>2050.8133012820513</v>
      </c>
      <c r="Y186" s="3">
        <v>1184.9143518518517</v>
      </c>
      <c r="Z186" s="24">
        <v>213.28458333333333</v>
      </c>
      <c r="AA186">
        <v>75</v>
      </c>
      <c r="AC186" s="3">
        <v>4370.3808977497229</v>
      </c>
      <c r="AD186" s="3">
        <v>5167</v>
      </c>
      <c r="AE186" s="3">
        <v>103375.22646755028</v>
      </c>
      <c r="AF186" s="3">
        <v>5687.5</v>
      </c>
      <c r="AH186" s="3">
        <v>109062.72646755028</v>
      </c>
      <c r="AK186" s="3">
        <v>7530.1189525032505</v>
      </c>
      <c r="AL186" t="s">
        <v>650</v>
      </c>
      <c r="AM186" t="s">
        <v>651</v>
      </c>
      <c r="AN186" s="25">
        <v>8.5000000000000006E-2</v>
      </c>
      <c r="AO186" s="26">
        <v>116592.84542005353</v>
      </c>
      <c r="AP186" s="27">
        <v>9910.3918607045507</v>
      </c>
      <c r="AQ186" s="3">
        <v>29700</v>
      </c>
      <c r="AR186" s="26">
        <v>2524.5</v>
      </c>
      <c r="AS186" s="26">
        <v>158727.7372807581</v>
      </c>
      <c r="AT186" s="26">
        <v>146292.84542005352</v>
      </c>
      <c r="AU186" t="s">
        <v>170</v>
      </c>
      <c r="AV186" t="s">
        <v>170</v>
      </c>
      <c r="AW186" t="s">
        <v>171</v>
      </c>
      <c r="AX186">
        <v>94651</v>
      </c>
      <c r="AY186" t="s">
        <v>172</v>
      </c>
      <c r="AZ186">
        <v>94.088300000000004</v>
      </c>
      <c r="BA186" s="3">
        <v>1687.0082388645358</v>
      </c>
      <c r="BB186" s="26">
        <v>146292.84542005352</v>
      </c>
      <c r="BC186" s="26">
        <v>12434.891860704578</v>
      </c>
      <c r="BE186" t="s">
        <v>122</v>
      </c>
      <c r="BF186">
        <v>1</v>
      </c>
      <c r="BH186" t="s">
        <v>173</v>
      </c>
      <c r="BJ186" t="s">
        <v>510</v>
      </c>
      <c r="BO186" t="s">
        <v>595</v>
      </c>
      <c r="BP186" t="s">
        <v>170</v>
      </c>
      <c r="BQ186" t="s">
        <v>127</v>
      </c>
      <c r="CX186" t="s">
        <v>177</v>
      </c>
      <c r="CY186" s="29" t="s">
        <v>5358</v>
      </c>
      <c r="CZ186" s="29">
        <v>60002</v>
      </c>
      <c r="DA186" s="29" t="str">
        <f t="shared" si="17"/>
        <v>30001390</v>
      </c>
      <c r="DB186" s="29" t="str">
        <f t="shared" si="18"/>
        <v>W0004182</v>
      </c>
      <c r="DC186" s="29" t="s">
        <v>279</v>
      </c>
      <c r="DD186" s="30">
        <f>SUM(T186,V186:W186,Z186:AD186)</f>
        <v>100139.49881441638</v>
      </c>
      <c r="DE186" s="30">
        <f>SUM(AI186:AK186)</f>
        <v>7530.1189525032505</v>
      </c>
      <c r="DF186" s="31">
        <f>AF186</f>
        <v>5687.5</v>
      </c>
      <c r="DG186" s="32">
        <f>AQ186</f>
        <v>29700</v>
      </c>
      <c r="DH186" s="30">
        <f>SUM(X186:Y186)</f>
        <v>3235.727653133903</v>
      </c>
      <c r="DI186" s="30">
        <f>SUM(AP186,AR186)</f>
        <v>12434.891860704551</v>
      </c>
      <c r="DJ186" s="26">
        <f>SUM(DD186:DI186)-AS186</f>
        <v>0</v>
      </c>
    </row>
    <row r="187" spans="2:114" x14ac:dyDescent="0.25">
      <c r="D187" t="s">
        <v>109</v>
      </c>
      <c r="F187" t="s">
        <v>851</v>
      </c>
      <c r="G187" t="s">
        <v>852</v>
      </c>
      <c r="H187" t="s">
        <v>853</v>
      </c>
      <c r="I187" s="1">
        <v>44396</v>
      </c>
      <c r="K187" t="s">
        <v>156</v>
      </c>
      <c r="L187">
        <v>16</v>
      </c>
      <c r="M187" t="s">
        <v>550</v>
      </c>
      <c r="N187" t="s">
        <v>551</v>
      </c>
      <c r="O187" t="s">
        <v>116</v>
      </c>
      <c r="P187" t="s">
        <v>117</v>
      </c>
      <c r="Q187" t="s">
        <v>118</v>
      </c>
      <c r="R187">
        <v>31</v>
      </c>
      <c r="S187" s="3">
        <v>1425781</v>
      </c>
      <c r="T187" s="3">
        <v>242630.08333333334</v>
      </c>
      <c r="U187" s="22">
        <v>0</v>
      </c>
      <c r="V187" s="3">
        <v>0</v>
      </c>
      <c r="W187" s="23"/>
      <c r="X187" s="3">
        <v>5712.2636217948711</v>
      </c>
      <c r="Y187" s="3">
        <v>3300.4189814814813</v>
      </c>
      <c r="Z187" s="24">
        <v>594.07541666666668</v>
      </c>
      <c r="AA187">
        <v>75</v>
      </c>
      <c r="AC187" s="3">
        <v>8391.4181747463626</v>
      </c>
      <c r="AD187" s="3">
        <v>4167</v>
      </c>
      <c r="AE187" s="3">
        <v>264870.25952802273</v>
      </c>
      <c r="AF187" s="3">
        <v>7046.666666666667</v>
      </c>
      <c r="AH187" s="3">
        <v>271916.92619468941</v>
      </c>
      <c r="AK187" s="3">
        <v>0</v>
      </c>
      <c r="AL187" t="s">
        <v>119</v>
      </c>
      <c r="AN187" s="25">
        <v>0.1</v>
      </c>
      <c r="AO187" s="26">
        <v>271916.92619468941</v>
      </c>
      <c r="AP187" s="27">
        <v>27191.692619468944</v>
      </c>
      <c r="AQ187" s="3">
        <v>29700</v>
      </c>
      <c r="AR187" s="26">
        <v>2970</v>
      </c>
      <c r="AS187" s="26">
        <v>331778.61881415837</v>
      </c>
      <c r="AT187" s="26">
        <v>301616.92619468941</v>
      </c>
      <c r="AU187" t="s">
        <v>170</v>
      </c>
      <c r="AV187" t="s">
        <v>170</v>
      </c>
      <c r="AW187" t="s">
        <v>171</v>
      </c>
      <c r="AX187">
        <v>90292</v>
      </c>
      <c r="AY187" t="s">
        <v>172</v>
      </c>
      <c r="AZ187">
        <v>94.088300000000004</v>
      </c>
      <c r="BA187" s="3">
        <v>3526.2473529031595</v>
      </c>
      <c r="BB187" s="26">
        <v>301616.92619468941</v>
      </c>
      <c r="BC187" s="26">
        <v>30161.692619468959</v>
      </c>
      <c r="BE187" t="s">
        <v>122</v>
      </c>
      <c r="BF187">
        <v>1</v>
      </c>
      <c r="BH187" t="s">
        <v>173</v>
      </c>
      <c r="BJ187" t="s">
        <v>572</v>
      </c>
      <c r="BO187" t="s">
        <v>854</v>
      </c>
      <c r="BP187" t="s">
        <v>170</v>
      </c>
      <c r="BQ187" t="s">
        <v>296</v>
      </c>
      <c r="CX187" t="s">
        <v>177</v>
      </c>
      <c r="CY187" s="29" t="s">
        <v>5358</v>
      </c>
      <c r="CZ187" s="29">
        <v>60002</v>
      </c>
      <c r="DA187" s="29" t="str">
        <f t="shared" si="17"/>
        <v>30001390</v>
      </c>
      <c r="DB187" s="29" t="str">
        <f t="shared" si="18"/>
        <v>W0004184</v>
      </c>
      <c r="DC187" s="29" t="s">
        <v>556</v>
      </c>
      <c r="DD187" s="30">
        <f>SUM(T187,V187:W187,Z187:AD187)</f>
        <v>255857.57692474636</v>
      </c>
      <c r="DE187" s="30">
        <f>SUM(AI187:AK187)</f>
        <v>0</v>
      </c>
      <c r="DF187" s="31">
        <f>AF187</f>
        <v>7046.666666666667</v>
      </c>
      <c r="DG187" s="32">
        <f>AQ187</f>
        <v>29700</v>
      </c>
      <c r="DH187" s="30">
        <f>SUM(X187:Y187)</f>
        <v>9012.6826032763529</v>
      </c>
      <c r="DI187" s="30">
        <f>SUM(AP187,AR187)</f>
        <v>30161.692619468944</v>
      </c>
      <c r="DJ187" s="26">
        <f>SUM(DD187:DI187)-AS187</f>
        <v>0</v>
      </c>
    </row>
    <row r="188" spans="2:114" x14ac:dyDescent="0.25">
      <c r="D188" t="s">
        <v>109</v>
      </c>
      <c r="F188" t="s">
        <v>855</v>
      </c>
      <c r="G188" t="s">
        <v>856</v>
      </c>
      <c r="H188" t="s">
        <v>857</v>
      </c>
      <c r="I188" s="1">
        <v>44396</v>
      </c>
      <c r="K188" t="s">
        <v>156</v>
      </c>
      <c r="L188">
        <v>16</v>
      </c>
      <c r="M188" t="s">
        <v>550</v>
      </c>
      <c r="N188" t="s">
        <v>551</v>
      </c>
      <c r="O188" t="s">
        <v>116</v>
      </c>
      <c r="P188" t="s">
        <v>117</v>
      </c>
      <c r="Q188" t="s">
        <v>118</v>
      </c>
      <c r="R188">
        <v>31</v>
      </c>
      <c r="S188" s="3">
        <v>1042355</v>
      </c>
      <c r="T188" s="3">
        <v>178725.83333333334</v>
      </c>
      <c r="U188" s="22">
        <v>0</v>
      </c>
      <c r="V188" s="3">
        <v>0</v>
      </c>
      <c r="W188" s="23"/>
      <c r="X188" s="3">
        <v>4176.1017628205127</v>
      </c>
      <c r="Y188" s="3">
        <v>2412.8587962962965</v>
      </c>
      <c r="Z188" s="24">
        <v>434.31458333333336</v>
      </c>
      <c r="AA188">
        <v>75</v>
      </c>
      <c r="AC188" s="3">
        <v>8898.5298822911609</v>
      </c>
      <c r="AD188" s="3">
        <v>4167</v>
      </c>
      <c r="AE188" s="3">
        <v>198889.63835807462</v>
      </c>
      <c r="AF188" s="3">
        <v>7046.666666666667</v>
      </c>
      <c r="AH188" s="3">
        <v>205936.30502474128</v>
      </c>
      <c r="AK188" s="3">
        <v>0</v>
      </c>
      <c r="AL188" t="s">
        <v>119</v>
      </c>
      <c r="AN188" s="25">
        <v>0.1</v>
      </c>
      <c r="AO188" s="26">
        <v>205936.30502474128</v>
      </c>
      <c r="AP188" s="27">
        <v>20593.63050247413</v>
      </c>
      <c r="AQ188" s="3">
        <v>29700</v>
      </c>
      <c r="AR188" s="26">
        <v>2970</v>
      </c>
      <c r="AS188" s="26">
        <v>259199.93552721542</v>
      </c>
      <c r="AT188" s="26">
        <v>235636.30502474128</v>
      </c>
      <c r="AU188" t="s">
        <v>170</v>
      </c>
      <c r="AV188" t="s">
        <v>170</v>
      </c>
      <c r="AW188" t="s">
        <v>171</v>
      </c>
      <c r="AX188">
        <v>90292</v>
      </c>
      <c r="AY188" t="s">
        <v>172</v>
      </c>
      <c r="AZ188">
        <v>94.088300000000004</v>
      </c>
      <c r="BA188" s="3">
        <v>2754.8583142347711</v>
      </c>
      <c r="BB188" s="26">
        <v>235636.30502474128</v>
      </c>
      <c r="BC188" s="26">
        <v>23563.630502474145</v>
      </c>
      <c r="BE188" t="s">
        <v>122</v>
      </c>
      <c r="BF188">
        <v>1</v>
      </c>
      <c r="BH188" t="s">
        <v>173</v>
      </c>
      <c r="BJ188" t="s">
        <v>572</v>
      </c>
      <c r="BO188" t="s">
        <v>854</v>
      </c>
      <c r="BP188" t="s">
        <v>170</v>
      </c>
      <c r="BQ188" t="s">
        <v>296</v>
      </c>
      <c r="CX188" t="s">
        <v>177</v>
      </c>
      <c r="CY188" s="29" t="s">
        <v>5358</v>
      </c>
      <c r="CZ188" s="29">
        <v>60002</v>
      </c>
      <c r="DA188" s="29" t="str">
        <f t="shared" si="17"/>
        <v>30001390</v>
      </c>
      <c r="DB188" s="29" t="str">
        <f t="shared" si="18"/>
        <v>W0004185</v>
      </c>
      <c r="DC188" s="29" t="s">
        <v>556</v>
      </c>
      <c r="DD188" s="30">
        <f>SUM(T188,V188:W188,Z188:AD188)</f>
        <v>192300.67779895783</v>
      </c>
      <c r="DE188" s="30">
        <f>SUM(AI188:AK188)</f>
        <v>0</v>
      </c>
      <c r="DF188" s="31">
        <f>AF188</f>
        <v>7046.666666666667</v>
      </c>
      <c r="DG188" s="32">
        <f>AQ188</f>
        <v>29700</v>
      </c>
      <c r="DH188" s="30">
        <f>SUM(X188:Y188)</f>
        <v>6588.9605591168092</v>
      </c>
      <c r="DI188" s="30">
        <f>SUM(AP188,AR188)</f>
        <v>23563.63050247413</v>
      </c>
      <c r="DJ188" s="26">
        <f>SUM(DD188:DI188)-AS188</f>
        <v>0</v>
      </c>
    </row>
    <row r="189" spans="2:114" x14ac:dyDescent="0.25">
      <c r="D189" t="s">
        <v>109</v>
      </c>
      <c r="F189" t="s">
        <v>858</v>
      </c>
      <c r="G189" t="s">
        <v>859</v>
      </c>
      <c r="H189" t="s">
        <v>860</v>
      </c>
      <c r="I189" s="1">
        <v>44398</v>
      </c>
      <c r="K189" t="s">
        <v>219</v>
      </c>
      <c r="L189">
        <v>13</v>
      </c>
      <c r="M189" t="s">
        <v>114</v>
      </c>
      <c r="N189" t="s">
        <v>115</v>
      </c>
      <c r="O189" t="s">
        <v>116</v>
      </c>
      <c r="P189" t="s">
        <v>117</v>
      </c>
      <c r="Q189" t="s">
        <v>118</v>
      </c>
      <c r="R189">
        <v>31</v>
      </c>
      <c r="S189" s="3">
        <v>434383</v>
      </c>
      <c r="T189" s="3">
        <v>77397.166666666672</v>
      </c>
      <c r="U189" s="22">
        <v>0</v>
      </c>
      <c r="V189" s="3">
        <v>0</v>
      </c>
      <c r="W189" s="23"/>
      <c r="X189" s="3">
        <v>1740.3165064102566</v>
      </c>
      <c r="Y189" s="3">
        <v>1005.5162037037038</v>
      </c>
      <c r="Z189" s="24">
        <v>180.99291666666667</v>
      </c>
      <c r="AA189">
        <v>75</v>
      </c>
      <c r="AC189" s="3">
        <v>0</v>
      </c>
      <c r="AD189" s="3">
        <v>4167</v>
      </c>
      <c r="AE189" s="3">
        <v>84565.9922934473</v>
      </c>
      <c r="AF189" s="3">
        <v>5687.5</v>
      </c>
      <c r="AH189" s="3">
        <v>90253.4922934473</v>
      </c>
      <c r="AK189" s="3">
        <v>5813.1491241962494</v>
      </c>
      <c r="AL189" t="s">
        <v>320</v>
      </c>
      <c r="AM189" t="s">
        <v>321</v>
      </c>
      <c r="AN189" s="25">
        <v>8.5000000000000006E-2</v>
      </c>
      <c r="AO189" s="26">
        <v>96066.64141764355</v>
      </c>
      <c r="AP189" s="27">
        <v>8165.6645204997021</v>
      </c>
      <c r="AQ189" s="3">
        <v>29700</v>
      </c>
      <c r="AR189" s="26">
        <v>2524.5</v>
      </c>
      <c r="AS189" s="26">
        <v>136456.80593814325</v>
      </c>
      <c r="AT189" s="26">
        <v>125766.64141764355</v>
      </c>
      <c r="AU189" t="s">
        <v>170</v>
      </c>
      <c r="AV189" t="s">
        <v>170</v>
      </c>
      <c r="AW189" t="s">
        <v>171</v>
      </c>
      <c r="AX189">
        <v>90264</v>
      </c>
      <c r="AY189" t="s">
        <v>172</v>
      </c>
      <c r="AZ189">
        <v>94.088300000000004</v>
      </c>
      <c r="BA189" s="3">
        <v>1450.3057865658457</v>
      </c>
      <c r="BB189" s="26">
        <v>125766.64141764355</v>
      </c>
      <c r="BC189" s="26">
        <v>10690.164520499704</v>
      </c>
      <c r="BE189" t="s">
        <v>122</v>
      </c>
      <c r="BF189">
        <v>1</v>
      </c>
      <c r="BH189" t="s">
        <v>173</v>
      </c>
      <c r="BJ189" t="s">
        <v>276</v>
      </c>
      <c r="BO189" t="s">
        <v>431</v>
      </c>
      <c r="BP189" t="s">
        <v>126</v>
      </c>
      <c r="BQ189" t="s">
        <v>127</v>
      </c>
      <c r="CX189" t="s">
        <v>177</v>
      </c>
      <c r="CY189" s="29" t="s">
        <v>5358</v>
      </c>
      <c r="CZ189" s="29">
        <v>60002</v>
      </c>
      <c r="DA189" s="29" t="str">
        <f t="shared" si="17"/>
        <v>30001390</v>
      </c>
      <c r="DB189" s="29" t="str">
        <f t="shared" si="18"/>
        <v>W0004186</v>
      </c>
      <c r="DC189" s="29" t="s">
        <v>279</v>
      </c>
      <c r="DD189" s="30">
        <f>SUM(T189,V189:W189,Z189:AD189)</f>
        <v>81820.159583333341</v>
      </c>
      <c r="DE189" s="30">
        <f>SUM(AI189:AK189)</f>
        <v>5813.1491241962494</v>
      </c>
      <c r="DF189" s="31">
        <f>AF189</f>
        <v>5687.5</v>
      </c>
      <c r="DG189" s="32">
        <f>AQ189</f>
        <v>29700</v>
      </c>
      <c r="DH189" s="30">
        <f>SUM(X189:Y189)</f>
        <v>2745.8327101139603</v>
      </c>
      <c r="DI189" s="30">
        <f>SUM(AP189,AR189)</f>
        <v>10690.164520499702</v>
      </c>
      <c r="DJ189" s="26">
        <f>SUM(DD189:DI189)-AS189</f>
        <v>0</v>
      </c>
    </row>
    <row r="190" spans="2:114" x14ac:dyDescent="0.25">
      <c r="D190" t="s">
        <v>109</v>
      </c>
      <c r="F190" t="s">
        <v>861</v>
      </c>
      <c r="G190" t="s">
        <v>862</v>
      </c>
      <c r="H190" t="s">
        <v>863</v>
      </c>
      <c r="I190" s="1">
        <v>44403</v>
      </c>
      <c r="K190" t="s">
        <v>219</v>
      </c>
      <c r="L190">
        <v>13</v>
      </c>
      <c r="M190" t="s">
        <v>114</v>
      </c>
      <c r="N190" t="s">
        <v>115</v>
      </c>
      <c r="O190" t="s">
        <v>116</v>
      </c>
      <c r="P190" t="s">
        <v>117</v>
      </c>
      <c r="Q190" t="s">
        <v>118</v>
      </c>
      <c r="R190">
        <v>31</v>
      </c>
      <c r="S190" s="3">
        <v>410149</v>
      </c>
      <c r="T190" s="3">
        <v>73358.083333333328</v>
      </c>
      <c r="U190" s="22">
        <v>0</v>
      </c>
      <c r="V190" s="3">
        <v>0</v>
      </c>
      <c r="W190" s="23"/>
      <c r="X190" s="3">
        <v>1643.2251602564102</v>
      </c>
      <c r="Y190" s="3">
        <v>949.41898148148164</v>
      </c>
      <c r="Z190" s="24">
        <v>170.89541666666668</v>
      </c>
      <c r="AA190">
        <v>75</v>
      </c>
      <c r="AC190" s="3">
        <v>2048.9361921001982</v>
      </c>
      <c r="AD190" s="3">
        <v>4167</v>
      </c>
      <c r="AE190" s="3">
        <v>82412.559083838074</v>
      </c>
      <c r="AF190" s="3">
        <v>5687.5</v>
      </c>
      <c r="AH190" s="3">
        <v>88100.059083838074</v>
      </c>
      <c r="AK190" s="3">
        <v>17246.247781680318</v>
      </c>
      <c r="AL190" t="s">
        <v>473</v>
      </c>
      <c r="AM190" t="s">
        <v>474</v>
      </c>
      <c r="AN190" s="25">
        <v>8.5000000000000006E-2</v>
      </c>
      <c r="AO190" s="26">
        <v>105346.30686551839</v>
      </c>
      <c r="AP190" s="27">
        <v>8954.4360835690641</v>
      </c>
      <c r="AQ190" s="3">
        <v>29700</v>
      </c>
      <c r="AR190" s="26">
        <v>2524.5</v>
      </c>
      <c r="AS190" s="26">
        <v>146525.24294908746</v>
      </c>
      <c r="AT190" s="26">
        <v>135046.30686551839</v>
      </c>
      <c r="AU190" t="s">
        <v>262</v>
      </c>
      <c r="AV190" t="s">
        <v>262</v>
      </c>
      <c r="AW190" t="s">
        <v>263</v>
      </c>
      <c r="AX190">
        <v>6391</v>
      </c>
      <c r="AY190" t="s">
        <v>264</v>
      </c>
      <c r="AZ190">
        <v>65.109899999999996</v>
      </c>
      <c r="BA190" s="3">
        <v>2250.429549870104</v>
      </c>
      <c r="BB190" s="26">
        <v>135046.30686551839</v>
      </c>
      <c r="BC190" s="26">
        <v>11478.936083569075</v>
      </c>
      <c r="BE190" t="s">
        <v>122</v>
      </c>
      <c r="BF190">
        <v>1</v>
      </c>
      <c r="BH190" t="s">
        <v>265</v>
      </c>
      <c r="BJ190" t="s">
        <v>276</v>
      </c>
      <c r="BO190" t="s">
        <v>578</v>
      </c>
      <c r="BP190" t="s">
        <v>126</v>
      </c>
      <c r="BQ190" t="s">
        <v>262</v>
      </c>
      <c r="CX190" t="s">
        <v>177</v>
      </c>
      <c r="CY190" s="29" t="s">
        <v>5361</v>
      </c>
      <c r="CZ190" s="29">
        <v>60014</v>
      </c>
      <c r="DA190" s="29" t="str">
        <f t="shared" si="17"/>
        <v>30001416</v>
      </c>
      <c r="DB190" s="29" t="str">
        <f t="shared" si="18"/>
        <v>W0004953</v>
      </c>
      <c r="DC190" s="29" t="s">
        <v>279</v>
      </c>
      <c r="DD190" s="30">
        <f>SUM(T190,V190:W190,Z190:AD190)</f>
        <v>79819.914942100193</v>
      </c>
      <c r="DE190" s="30">
        <f>SUM(AI190:AK190)</f>
        <v>17246.247781680318</v>
      </c>
      <c r="DF190" s="31">
        <f>AF190</f>
        <v>5687.5</v>
      </c>
      <c r="DG190" s="32">
        <f>AQ190</f>
        <v>29700</v>
      </c>
      <c r="DH190" s="30">
        <f>SUM(X190:Y190)</f>
        <v>2592.6441417378919</v>
      </c>
      <c r="DI190" s="30">
        <f>SUM(AP190,AR190)</f>
        <v>11478.936083569064</v>
      </c>
      <c r="DJ190" s="26">
        <f>SUM(DD190:DI190)-AS190</f>
        <v>0</v>
      </c>
    </row>
    <row r="191" spans="2:114" x14ac:dyDescent="0.25">
      <c r="D191" t="s">
        <v>109</v>
      </c>
      <c r="F191" t="s">
        <v>864</v>
      </c>
      <c r="G191" t="s">
        <v>865</v>
      </c>
      <c r="H191" t="s">
        <v>866</v>
      </c>
      <c r="I191" s="1">
        <v>44410</v>
      </c>
      <c r="K191" t="s">
        <v>224</v>
      </c>
      <c r="L191">
        <v>12</v>
      </c>
      <c r="M191" t="s">
        <v>182</v>
      </c>
      <c r="N191" t="s">
        <v>183</v>
      </c>
      <c r="O191" t="s">
        <v>116</v>
      </c>
      <c r="P191" t="s">
        <v>117</v>
      </c>
      <c r="Q191" t="s">
        <v>118</v>
      </c>
      <c r="R191">
        <v>31</v>
      </c>
      <c r="S191" s="3">
        <v>392059</v>
      </c>
      <c r="T191" s="3">
        <v>70343.083333333328</v>
      </c>
      <c r="U191" s="22">
        <v>0</v>
      </c>
      <c r="V191" s="3">
        <v>0</v>
      </c>
      <c r="W191" s="23"/>
      <c r="X191" s="3">
        <v>1570.749198717949</v>
      </c>
      <c r="Y191" s="3">
        <v>907.54398148148152</v>
      </c>
      <c r="Z191" s="24">
        <v>163.35791666666665</v>
      </c>
      <c r="AA191">
        <v>75</v>
      </c>
      <c r="AC191" s="3">
        <v>1338.9798015374795</v>
      </c>
      <c r="AD191" s="3">
        <v>4167</v>
      </c>
      <c r="AE191" s="3">
        <v>78565.7142317369</v>
      </c>
      <c r="AF191" s="3">
        <v>4154.166666666667</v>
      </c>
      <c r="AH191" s="3">
        <v>82719.880898403571</v>
      </c>
      <c r="AK191" s="3">
        <v>0</v>
      </c>
      <c r="AL191" t="s">
        <v>119</v>
      </c>
      <c r="AN191" s="25">
        <v>0.05</v>
      </c>
      <c r="AO191" s="26">
        <v>82719.880898403571</v>
      </c>
      <c r="AP191" s="27">
        <v>4135.9940449201786</v>
      </c>
      <c r="AQ191" s="3">
        <v>29700</v>
      </c>
      <c r="AR191" s="26">
        <v>1485</v>
      </c>
      <c r="AS191" s="26">
        <v>118040.87494332375</v>
      </c>
      <c r="AT191" s="26">
        <v>112419.88089840357</v>
      </c>
      <c r="AU191" t="s">
        <v>170</v>
      </c>
      <c r="AV191" t="s">
        <v>170</v>
      </c>
      <c r="AW191" t="s">
        <v>171</v>
      </c>
      <c r="AX191">
        <v>35880</v>
      </c>
      <c r="AY191" t="s">
        <v>172</v>
      </c>
      <c r="AZ191">
        <v>94.088300000000004</v>
      </c>
      <c r="BA191" s="3">
        <v>1254.5754885923516</v>
      </c>
      <c r="BB191" s="26">
        <v>112419.88089840357</v>
      </c>
      <c r="BC191" s="26">
        <v>5620.9940449201822</v>
      </c>
      <c r="BE191" t="s">
        <v>122</v>
      </c>
      <c r="BF191">
        <v>1</v>
      </c>
      <c r="BH191" t="s">
        <v>173</v>
      </c>
      <c r="BJ191" t="s">
        <v>189</v>
      </c>
      <c r="BO191" t="s">
        <v>190</v>
      </c>
      <c r="BP191" t="s">
        <v>198</v>
      </c>
      <c r="BQ191" t="s">
        <v>348</v>
      </c>
      <c r="CX191" t="s">
        <v>177</v>
      </c>
      <c r="CY191" s="29" t="s">
        <v>5358</v>
      </c>
      <c r="CZ191" s="29">
        <v>60002</v>
      </c>
      <c r="DA191" s="29" t="str">
        <f t="shared" si="17"/>
        <v>30001390</v>
      </c>
      <c r="DB191" s="29" t="str">
        <f t="shared" si="18"/>
        <v>W0005311</v>
      </c>
      <c r="DC191" s="29" t="s">
        <v>193</v>
      </c>
      <c r="DD191" s="30">
        <f>SUM(T191,V191:W191,Z191:AD191)</f>
        <v>76087.421051537473</v>
      </c>
      <c r="DE191" s="30">
        <f>SUM(AI191:AK191)</f>
        <v>0</v>
      </c>
      <c r="DF191" s="31">
        <f>AF191</f>
        <v>4154.166666666667</v>
      </c>
      <c r="DG191" s="32">
        <f>AQ191</f>
        <v>29700</v>
      </c>
      <c r="DH191" s="30">
        <f>SUM(X191:Y191)</f>
        <v>2478.2931801994305</v>
      </c>
      <c r="DI191" s="30">
        <f>SUM(AP191,AR191)</f>
        <v>5620.9940449201786</v>
      </c>
      <c r="DJ191" s="26">
        <f>SUM(DD191:DI191)-AS191</f>
        <v>0</v>
      </c>
    </row>
    <row r="192" spans="2:114" x14ac:dyDescent="0.25">
      <c r="D192" t="s">
        <v>109</v>
      </c>
      <c r="F192" t="s">
        <v>867</v>
      </c>
      <c r="G192" t="s">
        <v>868</v>
      </c>
      <c r="H192" t="s">
        <v>869</v>
      </c>
      <c r="I192" s="1">
        <v>44410</v>
      </c>
      <c r="K192" t="s">
        <v>140</v>
      </c>
      <c r="L192">
        <v>17</v>
      </c>
      <c r="M192" t="s">
        <v>114</v>
      </c>
      <c r="N192" t="s">
        <v>115</v>
      </c>
      <c r="O192" t="s">
        <v>116</v>
      </c>
      <c r="P192" t="s">
        <v>117</v>
      </c>
      <c r="Q192" t="s">
        <v>118</v>
      </c>
      <c r="R192">
        <v>31</v>
      </c>
      <c r="S192" s="3">
        <v>1313008</v>
      </c>
      <c r="T192" s="3">
        <v>223834.58333333334</v>
      </c>
      <c r="U192" s="22">
        <v>0.15</v>
      </c>
      <c r="V192" s="3">
        <v>33575.1875</v>
      </c>
      <c r="W192" s="23"/>
      <c r="X192" s="3">
        <v>5260.4487179487178</v>
      </c>
      <c r="Y192" s="3">
        <v>3039.3703703703704</v>
      </c>
      <c r="Z192" s="24">
        <v>547.0866666666667</v>
      </c>
      <c r="AA192">
        <v>75</v>
      </c>
      <c r="AC192" s="3">
        <v>0</v>
      </c>
      <c r="AD192" s="3">
        <v>4167</v>
      </c>
      <c r="AE192" s="3">
        <v>270498.67658831913</v>
      </c>
      <c r="AF192" s="3">
        <v>5687.5</v>
      </c>
      <c r="AH192" s="3">
        <v>276186.17658831913</v>
      </c>
      <c r="AK192" s="3">
        <v>5785.5624142824954</v>
      </c>
      <c r="AL192" t="s">
        <v>363</v>
      </c>
      <c r="AM192" t="s">
        <v>364</v>
      </c>
      <c r="AN192" s="25">
        <v>8.5000000000000006E-2</v>
      </c>
      <c r="AO192" s="26">
        <v>281971.73900260159</v>
      </c>
      <c r="AP192" s="27">
        <v>23967.597815221136</v>
      </c>
      <c r="AQ192" s="3">
        <v>29700</v>
      </c>
      <c r="AR192" s="26">
        <v>2524.5</v>
      </c>
      <c r="AS192" s="26">
        <v>338163.83681782271</v>
      </c>
      <c r="AT192" s="26">
        <v>311671.73900260159</v>
      </c>
      <c r="AU192" t="s">
        <v>170</v>
      </c>
      <c r="AV192" t="s">
        <v>170</v>
      </c>
      <c r="AW192" t="s">
        <v>171</v>
      </c>
      <c r="AX192">
        <v>90217</v>
      </c>
      <c r="AY192" t="s">
        <v>172</v>
      </c>
      <c r="AZ192">
        <v>94.088300000000004</v>
      </c>
      <c r="BA192" s="3">
        <v>3594.1114550674492</v>
      </c>
      <c r="BB192" s="26">
        <v>311671.73900260159</v>
      </c>
      <c r="BC192" s="26">
        <v>26492.097815221117</v>
      </c>
      <c r="BE192" t="s">
        <v>122</v>
      </c>
      <c r="BF192">
        <v>1</v>
      </c>
      <c r="BH192" t="s">
        <v>173</v>
      </c>
      <c r="BJ192" t="s">
        <v>276</v>
      </c>
      <c r="BO192" t="s">
        <v>847</v>
      </c>
      <c r="BP192" t="s">
        <v>126</v>
      </c>
      <c r="BQ192" t="s">
        <v>127</v>
      </c>
      <c r="CX192" t="s">
        <v>177</v>
      </c>
      <c r="CY192" s="29" t="s">
        <v>5358</v>
      </c>
      <c r="CZ192" s="29">
        <v>60002</v>
      </c>
      <c r="DA192" s="29" t="str">
        <f t="shared" si="17"/>
        <v>30001390</v>
      </c>
      <c r="DB192" s="29" t="str">
        <f t="shared" si="18"/>
        <v>W0004187</v>
      </c>
      <c r="DC192" s="29" t="s">
        <v>279</v>
      </c>
      <c r="DD192" s="30">
        <f>SUM(T192,V192:W192,Z192:AD192)</f>
        <v>262198.85750000004</v>
      </c>
      <c r="DE192" s="30">
        <f>SUM(AI192:AK192)</f>
        <v>5785.5624142824954</v>
      </c>
      <c r="DF192" s="31">
        <f>AF192</f>
        <v>5687.5</v>
      </c>
      <c r="DG192" s="32">
        <f>AQ192</f>
        <v>29700</v>
      </c>
      <c r="DH192" s="30">
        <f>SUM(X192:Y192)</f>
        <v>8299.8190883190873</v>
      </c>
      <c r="DI192" s="30">
        <f>SUM(AP192,AR192)</f>
        <v>26492.097815221136</v>
      </c>
      <c r="DJ192" s="26">
        <f>SUM(DD192:DI192)-AS192</f>
        <v>0</v>
      </c>
    </row>
    <row r="193" spans="2:114" x14ac:dyDescent="0.25">
      <c r="D193" t="s">
        <v>109</v>
      </c>
      <c r="F193" t="s">
        <v>870</v>
      </c>
      <c r="G193" t="s">
        <v>871</v>
      </c>
      <c r="H193" t="s">
        <v>872</v>
      </c>
      <c r="I193" s="1">
        <v>44410</v>
      </c>
      <c r="K193" t="s">
        <v>219</v>
      </c>
      <c r="L193">
        <v>13</v>
      </c>
      <c r="M193" t="s">
        <v>182</v>
      </c>
      <c r="N193" t="s">
        <v>183</v>
      </c>
      <c r="O193" t="s">
        <v>116</v>
      </c>
      <c r="P193" t="s">
        <v>117</v>
      </c>
      <c r="Q193" t="s">
        <v>118</v>
      </c>
      <c r="R193">
        <v>31</v>
      </c>
      <c r="S193" s="3">
        <v>580955</v>
      </c>
      <c r="T193" s="3">
        <v>101825.83333333333</v>
      </c>
      <c r="U193" s="22">
        <v>0</v>
      </c>
      <c r="V193" s="3">
        <v>0</v>
      </c>
      <c r="W193" s="23"/>
      <c r="X193" s="3">
        <v>2327.5440705128203</v>
      </c>
      <c r="Y193" s="3">
        <v>1344.8032407407406</v>
      </c>
      <c r="Z193" s="24">
        <v>242.06458333333333</v>
      </c>
      <c r="AA193">
        <v>75</v>
      </c>
      <c r="AC193" s="3">
        <v>4662.3543051240013</v>
      </c>
      <c r="AD193" s="3">
        <v>4167</v>
      </c>
      <c r="AE193" s="3">
        <v>114644.59953304424</v>
      </c>
      <c r="AF193" s="3">
        <v>4154.166666666667</v>
      </c>
      <c r="AH193" s="3">
        <v>118798.76619971091</v>
      </c>
      <c r="AK193" s="3">
        <v>0</v>
      </c>
      <c r="AL193" t="s">
        <v>119</v>
      </c>
      <c r="AN193" s="25">
        <v>0.05</v>
      </c>
      <c r="AO193" s="26">
        <v>118798.76619971091</v>
      </c>
      <c r="AP193" s="27">
        <v>5939.9383099855459</v>
      </c>
      <c r="AQ193" s="3">
        <v>29700</v>
      </c>
      <c r="AR193" s="26">
        <v>1485</v>
      </c>
      <c r="AS193" s="26">
        <v>155923.70450969646</v>
      </c>
      <c r="AT193" s="26">
        <v>148498.7661997109</v>
      </c>
      <c r="AU193" t="s">
        <v>170</v>
      </c>
      <c r="AV193" t="s">
        <v>170</v>
      </c>
      <c r="AW193" t="s">
        <v>171</v>
      </c>
      <c r="AX193">
        <v>35887</v>
      </c>
      <c r="AY193" t="s">
        <v>172</v>
      </c>
      <c r="AZ193">
        <v>94.088300000000004</v>
      </c>
      <c r="BA193" s="3">
        <v>1657.2060979919549</v>
      </c>
      <c r="BB193" s="26">
        <v>148498.7661997109</v>
      </c>
      <c r="BC193" s="26">
        <v>7424.9383099855622</v>
      </c>
      <c r="BE193" t="s">
        <v>122</v>
      </c>
      <c r="BF193">
        <v>1</v>
      </c>
      <c r="BH193" t="s">
        <v>173</v>
      </c>
      <c r="BJ193" t="s">
        <v>189</v>
      </c>
      <c r="BO193" t="s">
        <v>190</v>
      </c>
      <c r="BP193" t="s">
        <v>198</v>
      </c>
      <c r="BQ193" t="s">
        <v>270</v>
      </c>
      <c r="CX193" t="s">
        <v>177</v>
      </c>
      <c r="CY193" s="29" t="s">
        <v>5358</v>
      </c>
      <c r="CZ193" s="29">
        <v>60002</v>
      </c>
      <c r="DA193" s="29" t="str">
        <f t="shared" si="17"/>
        <v>30001390</v>
      </c>
      <c r="DB193" s="29" t="str">
        <f t="shared" si="18"/>
        <v>W0005312</v>
      </c>
      <c r="DC193" s="29" t="s">
        <v>193</v>
      </c>
      <c r="DD193" s="30">
        <f>SUM(T193,V193:W193,Z193:AD193)</f>
        <v>110972.25222179067</v>
      </c>
      <c r="DE193" s="30">
        <f>SUM(AI193:AK193)</f>
        <v>0</v>
      </c>
      <c r="DF193" s="31">
        <f>AF193</f>
        <v>4154.166666666667</v>
      </c>
      <c r="DG193" s="32">
        <f>AQ193</f>
        <v>29700</v>
      </c>
      <c r="DH193" s="30">
        <f>SUM(X193:Y193)</f>
        <v>3672.3473112535612</v>
      </c>
      <c r="DI193" s="30">
        <f>SUM(AP193,AR193)</f>
        <v>7424.9383099855459</v>
      </c>
      <c r="DJ193" s="26">
        <f>SUM(DD193:DI193)-AS193</f>
        <v>0</v>
      </c>
    </row>
    <row r="194" spans="2:114" x14ac:dyDescent="0.25">
      <c r="D194" t="s">
        <v>109</v>
      </c>
      <c r="F194" t="s">
        <v>873</v>
      </c>
      <c r="G194" t="s">
        <v>874</v>
      </c>
      <c r="H194" t="s">
        <v>875</v>
      </c>
      <c r="I194" s="1">
        <v>44417</v>
      </c>
      <c r="K194" t="s">
        <v>131</v>
      </c>
      <c r="L194">
        <v>14</v>
      </c>
      <c r="M194" t="s">
        <v>240</v>
      </c>
      <c r="N194" t="s">
        <v>115</v>
      </c>
      <c r="O194" t="s">
        <v>116</v>
      </c>
      <c r="P194" t="s">
        <v>117</v>
      </c>
      <c r="Q194" t="s">
        <v>118</v>
      </c>
      <c r="R194">
        <v>31</v>
      </c>
      <c r="S194" s="3">
        <v>583844</v>
      </c>
      <c r="T194" s="3">
        <v>97307.25</v>
      </c>
      <c r="U194" s="22">
        <v>0.1</v>
      </c>
      <c r="V194" s="3">
        <v>9730.7250000000004</v>
      </c>
      <c r="W194" s="23"/>
      <c r="X194" s="3">
        <v>2339.1185897435898</v>
      </c>
      <c r="Y194" s="3">
        <v>1351.4907407407406</v>
      </c>
      <c r="Z194" s="24">
        <v>243.26833333333332</v>
      </c>
      <c r="AA194">
        <v>75</v>
      </c>
      <c r="AC194" s="3">
        <v>2048.9361921001982</v>
      </c>
      <c r="AD194" s="3">
        <v>4167</v>
      </c>
      <c r="AE194" s="3">
        <v>117262.78885591787</v>
      </c>
      <c r="AF194" s="3">
        <v>0</v>
      </c>
      <c r="AH194" s="3">
        <v>117262.78885591787</v>
      </c>
      <c r="AK194" s="3">
        <v>0</v>
      </c>
      <c r="AL194" t="s">
        <v>119</v>
      </c>
      <c r="AN194" s="25">
        <v>0</v>
      </c>
      <c r="AO194" s="26">
        <v>117262.78885591787</v>
      </c>
      <c r="AP194" s="27">
        <v>0</v>
      </c>
      <c r="AQ194" s="3">
        <v>29700</v>
      </c>
      <c r="AR194" s="26">
        <v>0</v>
      </c>
      <c r="AS194" s="26">
        <v>146962.78885591787</v>
      </c>
      <c r="AT194" s="26">
        <v>146962.78885591787</v>
      </c>
      <c r="AU194" t="s">
        <v>164</v>
      </c>
      <c r="AV194" t="s">
        <v>241</v>
      </c>
      <c r="AW194" t="s">
        <v>241</v>
      </c>
      <c r="AX194" t="s">
        <v>242</v>
      </c>
      <c r="AY194" t="s">
        <v>233</v>
      </c>
      <c r="AZ194">
        <v>1</v>
      </c>
      <c r="BA194" s="3">
        <v>146962.78885591787</v>
      </c>
      <c r="BB194" s="26">
        <v>146962.78885591787</v>
      </c>
      <c r="BC194" s="26">
        <v>0</v>
      </c>
      <c r="BE194" t="s">
        <v>234</v>
      </c>
      <c r="BF194">
        <v>1</v>
      </c>
      <c r="BH194" t="s">
        <v>234</v>
      </c>
      <c r="BJ194" t="s">
        <v>414</v>
      </c>
      <c r="BO194" t="s">
        <v>248</v>
      </c>
      <c r="BP194" t="s">
        <v>164</v>
      </c>
      <c r="BQ194" t="s">
        <v>164</v>
      </c>
      <c r="CX194" t="s">
        <v>234</v>
      </c>
      <c r="CY194" s="29"/>
    </row>
    <row r="195" spans="2:114" x14ac:dyDescent="0.25">
      <c r="D195" t="s">
        <v>109</v>
      </c>
      <c r="F195" t="s">
        <v>876</v>
      </c>
      <c r="G195" t="s">
        <v>877</v>
      </c>
      <c r="H195" t="s">
        <v>878</v>
      </c>
      <c r="I195" s="1">
        <v>44417</v>
      </c>
      <c r="K195" t="s">
        <v>224</v>
      </c>
      <c r="L195">
        <v>12</v>
      </c>
      <c r="M195" t="s">
        <v>182</v>
      </c>
      <c r="N195" t="s">
        <v>183</v>
      </c>
      <c r="O195" t="s">
        <v>116</v>
      </c>
      <c r="P195" t="s">
        <v>117</v>
      </c>
      <c r="Q195" t="s">
        <v>118</v>
      </c>
      <c r="R195">
        <v>31</v>
      </c>
      <c r="S195" s="3">
        <v>329522</v>
      </c>
      <c r="T195" s="3">
        <v>59920.25</v>
      </c>
      <c r="U195" s="22">
        <v>0</v>
      </c>
      <c r="V195" s="3">
        <v>0</v>
      </c>
      <c r="W195" s="23"/>
      <c r="X195" s="3">
        <v>1320.2003205128206</v>
      </c>
      <c r="Y195" s="3">
        <v>762.78240740740739</v>
      </c>
      <c r="Z195" s="24">
        <v>137.30083333333334</v>
      </c>
      <c r="AA195">
        <v>75</v>
      </c>
      <c r="AC195" s="3">
        <v>0</v>
      </c>
      <c r="AD195" s="3">
        <v>4167</v>
      </c>
      <c r="AE195" s="3">
        <v>66382.533561253571</v>
      </c>
      <c r="AF195" s="3">
        <v>4154.166666666667</v>
      </c>
      <c r="AH195" s="3">
        <v>70536.700227920242</v>
      </c>
      <c r="AK195" s="3">
        <v>0</v>
      </c>
      <c r="AL195" t="s">
        <v>119</v>
      </c>
      <c r="AN195" s="25">
        <v>0.05</v>
      </c>
      <c r="AO195" s="26">
        <v>70536.700227920242</v>
      </c>
      <c r="AP195" s="27">
        <v>3526.8350113960123</v>
      </c>
      <c r="AQ195" s="3">
        <v>29700</v>
      </c>
      <c r="AR195" s="26">
        <v>1485</v>
      </c>
      <c r="AS195" s="26">
        <v>105248.53523931626</v>
      </c>
      <c r="AT195" s="26">
        <v>100236.70022792024</v>
      </c>
      <c r="AU195" t="s">
        <v>170</v>
      </c>
      <c r="AV195" t="s">
        <v>170</v>
      </c>
      <c r="AW195" t="s">
        <v>171</v>
      </c>
      <c r="AX195">
        <v>35883</v>
      </c>
      <c r="AY195" t="s">
        <v>172</v>
      </c>
      <c r="AZ195">
        <v>94.088300000000004</v>
      </c>
      <c r="BA195" s="3">
        <v>1118.6144848968072</v>
      </c>
      <c r="BB195" s="26">
        <v>100236.70022792024</v>
      </c>
      <c r="BC195" s="26">
        <v>5011.8350113960187</v>
      </c>
      <c r="BE195" t="s">
        <v>122</v>
      </c>
      <c r="BF195">
        <v>1</v>
      </c>
      <c r="BH195" t="s">
        <v>173</v>
      </c>
      <c r="BJ195" t="s">
        <v>189</v>
      </c>
      <c r="BO195" t="s">
        <v>190</v>
      </c>
      <c r="BP195" t="s">
        <v>198</v>
      </c>
      <c r="BQ195" t="s">
        <v>709</v>
      </c>
      <c r="CX195" t="s">
        <v>177</v>
      </c>
      <c r="CY195" s="29" t="s">
        <v>5358</v>
      </c>
      <c r="CZ195" s="29">
        <v>60002</v>
      </c>
      <c r="DA195" s="29" t="str">
        <f t="shared" ref="DA195:DA227" si="19">MID(BH195,3,8)</f>
        <v>30001390</v>
      </c>
      <c r="DB195" s="29" t="str">
        <f t="shared" ref="DB195:DB227" si="20">F195</f>
        <v>W0004188</v>
      </c>
      <c r="DC195" s="29" t="s">
        <v>193</v>
      </c>
      <c r="DD195" s="30">
        <f>SUM(T195,V195:W195,Z195:AD195)</f>
        <v>64299.550833333335</v>
      </c>
      <c r="DE195" s="30">
        <f>SUM(AI195:AK195)</f>
        <v>0</v>
      </c>
      <c r="DF195" s="31">
        <f>AF195</f>
        <v>4154.166666666667</v>
      </c>
      <c r="DG195" s="32">
        <f>AQ195</f>
        <v>29700</v>
      </c>
      <c r="DH195" s="30">
        <f>SUM(X195:Y195)</f>
        <v>2082.9827279202282</v>
      </c>
      <c r="DI195" s="30">
        <f>SUM(AP195,AR195)</f>
        <v>5011.8350113960123</v>
      </c>
      <c r="DJ195" s="26">
        <f>SUM(DD195:DI195)-AS195</f>
        <v>0</v>
      </c>
    </row>
    <row r="196" spans="2:114" x14ac:dyDescent="0.25">
      <c r="D196" t="s">
        <v>109</v>
      </c>
      <c r="F196" t="s">
        <v>879</v>
      </c>
      <c r="G196" t="s">
        <v>880</v>
      </c>
      <c r="H196" t="s">
        <v>881</v>
      </c>
      <c r="I196" s="1">
        <v>44417</v>
      </c>
      <c r="K196" t="s">
        <v>219</v>
      </c>
      <c r="L196">
        <v>13</v>
      </c>
      <c r="M196" t="s">
        <v>114</v>
      </c>
      <c r="N196" t="s">
        <v>115</v>
      </c>
      <c r="O196" t="s">
        <v>116</v>
      </c>
      <c r="P196" t="s">
        <v>117</v>
      </c>
      <c r="Q196" t="s">
        <v>118</v>
      </c>
      <c r="R196">
        <v>31</v>
      </c>
      <c r="S196" s="3">
        <v>506350</v>
      </c>
      <c r="T196" s="3">
        <v>89391.583333333328</v>
      </c>
      <c r="U196" s="22">
        <v>0</v>
      </c>
      <c r="V196" s="3">
        <v>0</v>
      </c>
      <c r="W196" s="23"/>
      <c r="X196" s="3">
        <v>2028.6458333333333</v>
      </c>
      <c r="Y196" s="3">
        <v>1172.1064814814815</v>
      </c>
      <c r="Z196" s="24">
        <v>210.97916666666669</v>
      </c>
      <c r="AA196">
        <v>75</v>
      </c>
      <c r="AC196" s="3">
        <v>0</v>
      </c>
      <c r="AD196" s="3">
        <v>4167</v>
      </c>
      <c r="AE196" s="3">
        <v>97045.314814814803</v>
      </c>
      <c r="AF196" s="3">
        <v>5687.5</v>
      </c>
      <c r="AH196" s="3">
        <v>102732.8148148148</v>
      </c>
      <c r="AK196" s="3">
        <v>5785.5624142824954</v>
      </c>
      <c r="AL196" t="s">
        <v>363</v>
      </c>
      <c r="AM196" t="s">
        <v>364</v>
      </c>
      <c r="AN196" s="25">
        <v>8.5000000000000006E-2</v>
      </c>
      <c r="AO196" s="26">
        <v>108518.3772290973</v>
      </c>
      <c r="AP196" s="27">
        <v>9224.0620644732717</v>
      </c>
      <c r="AQ196" s="3">
        <v>29700</v>
      </c>
      <c r="AR196" s="26">
        <v>2524.5</v>
      </c>
      <c r="AS196" s="26">
        <v>149966.93929357058</v>
      </c>
      <c r="AT196" s="26">
        <v>138218.3772290973</v>
      </c>
      <c r="AU196" t="s">
        <v>170</v>
      </c>
      <c r="AV196" t="s">
        <v>170</v>
      </c>
      <c r="AW196" t="s">
        <v>171</v>
      </c>
      <c r="AX196">
        <v>90390</v>
      </c>
      <c r="AY196" t="s">
        <v>172</v>
      </c>
      <c r="AZ196">
        <v>94.088300000000004</v>
      </c>
      <c r="BA196" s="3">
        <v>1593.8957266054394</v>
      </c>
      <c r="BB196" s="26">
        <v>138218.3772290973</v>
      </c>
      <c r="BC196" s="26">
        <v>11748.562064473284</v>
      </c>
      <c r="BE196" t="s">
        <v>122</v>
      </c>
      <c r="BF196">
        <v>1</v>
      </c>
      <c r="BH196" t="s">
        <v>173</v>
      </c>
      <c r="BJ196" t="s">
        <v>276</v>
      </c>
      <c r="BO196" t="s">
        <v>847</v>
      </c>
      <c r="BP196" t="s">
        <v>126</v>
      </c>
      <c r="BQ196" t="s">
        <v>127</v>
      </c>
      <c r="CX196" t="s">
        <v>177</v>
      </c>
      <c r="CY196" s="29" t="s">
        <v>5358</v>
      </c>
      <c r="CZ196" s="29">
        <v>60002</v>
      </c>
      <c r="DA196" s="29" t="str">
        <f t="shared" si="19"/>
        <v>30001390</v>
      </c>
      <c r="DB196" s="29" t="str">
        <f t="shared" si="20"/>
        <v>W0004189</v>
      </c>
      <c r="DC196" s="29" t="s">
        <v>279</v>
      </c>
      <c r="DD196" s="30">
        <f>SUM(T196,V196:W196,Z196:AD196)</f>
        <v>93844.5625</v>
      </c>
      <c r="DE196" s="30">
        <f>SUM(AI196:AK196)</f>
        <v>5785.5624142824954</v>
      </c>
      <c r="DF196" s="31">
        <f>AF196</f>
        <v>5687.5</v>
      </c>
      <c r="DG196" s="32">
        <f>AQ196</f>
        <v>29700</v>
      </c>
      <c r="DH196" s="30">
        <f>SUM(X196:Y196)</f>
        <v>3200.7523148148148</v>
      </c>
      <c r="DI196" s="30">
        <f>SUM(AP196,AR196)</f>
        <v>11748.562064473272</v>
      </c>
      <c r="DJ196" s="26">
        <f>SUM(DD196:DI196)-AS196</f>
        <v>0</v>
      </c>
    </row>
    <row r="197" spans="2:114" x14ac:dyDescent="0.25">
      <c r="D197" t="s">
        <v>109</v>
      </c>
      <c r="F197" t="s">
        <v>882</v>
      </c>
      <c r="G197" t="s">
        <v>883</v>
      </c>
      <c r="H197" t="s">
        <v>884</v>
      </c>
      <c r="I197" s="1">
        <v>44424</v>
      </c>
      <c r="K197" t="s">
        <v>224</v>
      </c>
      <c r="L197">
        <v>12</v>
      </c>
      <c r="M197" t="s">
        <v>182</v>
      </c>
      <c r="N197" t="s">
        <v>183</v>
      </c>
      <c r="O197" t="s">
        <v>116</v>
      </c>
      <c r="P197" t="s">
        <v>117</v>
      </c>
      <c r="Q197" t="s">
        <v>118</v>
      </c>
      <c r="R197">
        <v>31</v>
      </c>
      <c r="S197" s="3">
        <v>362624</v>
      </c>
      <c r="T197" s="3">
        <v>65437.333333333336</v>
      </c>
      <c r="U197" s="22">
        <v>0</v>
      </c>
      <c r="V197" s="3">
        <v>0</v>
      </c>
      <c r="W197" s="23"/>
      <c r="X197" s="3">
        <v>1452.8205128205127</v>
      </c>
      <c r="Y197" s="3">
        <v>839.40740740740739</v>
      </c>
      <c r="Z197" s="24">
        <v>151.09333333333333</v>
      </c>
      <c r="AA197">
        <v>75</v>
      </c>
      <c r="AC197" s="3">
        <v>0</v>
      </c>
      <c r="AD197" s="3">
        <v>4167</v>
      </c>
      <c r="AE197" s="3">
        <v>72122.654586894583</v>
      </c>
      <c r="AF197" s="3">
        <v>4154.166666666667</v>
      </c>
      <c r="AH197" s="3">
        <v>76276.821253561255</v>
      </c>
      <c r="AK197" s="3">
        <v>0</v>
      </c>
      <c r="AL197" t="s">
        <v>119</v>
      </c>
      <c r="AN197" s="25">
        <v>0.05</v>
      </c>
      <c r="AO197" s="26">
        <v>76276.821253561255</v>
      </c>
      <c r="AP197" s="27">
        <v>3813.8410626780628</v>
      </c>
      <c r="AQ197" s="3">
        <v>29700</v>
      </c>
      <c r="AR197" s="26">
        <v>1485</v>
      </c>
      <c r="AS197" s="26">
        <v>111275.66231623932</v>
      </c>
      <c r="AT197" s="26">
        <v>105976.82125356125</v>
      </c>
      <c r="AU197" t="s">
        <v>170</v>
      </c>
      <c r="AV197" t="s">
        <v>170</v>
      </c>
      <c r="AW197" t="s">
        <v>171</v>
      </c>
      <c r="AX197">
        <v>32119</v>
      </c>
      <c r="AY197" t="s">
        <v>172</v>
      </c>
      <c r="AZ197">
        <v>94.088300000000004</v>
      </c>
      <c r="BA197" s="3">
        <v>1182.6726842363962</v>
      </c>
      <c r="BB197" s="26">
        <v>105976.82125356125</v>
      </c>
      <c r="BC197" s="26">
        <v>5298.8410626780678</v>
      </c>
      <c r="BE197" t="s">
        <v>122</v>
      </c>
      <c r="BF197">
        <v>1</v>
      </c>
      <c r="BH197" t="s">
        <v>173</v>
      </c>
      <c r="BJ197" t="s">
        <v>189</v>
      </c>
      <c r="BO197" t="s">
        <v>190</v>
      </c>
      <c r="BP197" t="s">
        <v>287</v>
      </c>
      <c r="BQ197" t="s">
        <v>885</v>
      </c>
      <c r="CX197" t="s">
        <v>177</v>
      </c>
      <c r="CY197" s="29" t="s">
        <v>5358</v>
      </c>
      <c r="CZ197" s="29">
        <v>60002</v>
      </c>
      <c r="DA197" s="29" t="str">
        <f t="shared" si="19"/>
        <v>30001390</v>
      </c>
      <c r="DB197" s="29" t="str">
        <f t="shared" si="20"/>
        <v>W0004955</v>
      </c>
      <c r="DC197" s="29" t="s">
        <v>193</v>
      </c>
      <c r="DD197" s="30">
        <f>SUM(T197,V197:W197,Z197:AD197)</f>
        <v>69830.426666666666</v>
      </c>
      <c r="DE197" s="30">
        <f>SUM(AI197:AK197)</f>
        <v>0</v>
      </c>
      <c r="DF197" s="31">
        <f>AF197</f>
        <v>4154.166666666667</v>
      </c>
      <c r="DG197" s="32">
        <f>AQ197</f>
        <v>29700</v>
      </c>
      <c r="DH197" s="30">
        <f>SUM(X197:Y197)</f>
        <v>2292.2279202279201</v>
      </c>
      <c r="DI197" s="30">
        <f>SUM(AP197,AR197)</f>
        <v>5298.8410626780624</v>
      </c>
      <c r="DJ197" s="26">
        <f>SUM(DD197:DI197)-AS197</f>
        <v>0</v>
      </c>
    </row>
    <row r="198" spans="2:114" x14ac:dyDescent="0.25">
      <c r="D198" t="s">
        <v>109</v>
      </c>
      <c r="F198" t="s">
        <v>886</v>
      </c>
      <c r="G198" t="s">
        <v>887</v>
      </c>
      <c r="H198" t="s">
        <v>888</v>
      </c>
      <c r="I198" s="1">
        <v>44424</v>
      </c>
      <c r="K198" t="s">
        <v>219</v>
      </c>
      <c r="L198">
        <v>13</v>
      </c>
      <c r="M198" t="s">
        <v>114</v>
      </c>
      <c r="N198" t="s">
        <v>115</v>
      </c>
      <c r="O198" t="s">
        <v>116</v>
      </c>
      <c r="P198" t="s">
        <v>117</v>
      </c>
      <c r="Q198" t="s">
        <v>118</v>
      </c>
      <c r="R198">
        <v>31</v>
      </c>
      <c r="S198" s="3">
        <v>395422</v>
      </c>
      <c r="T198" s="3">
        <v>70903.583333333328</v>
      </c>
      <c r="U198" s="22">
        <v>0</v>
      </c>
      <c r="V198" s="3">
        <v>0</v>
      </c>
      <c r="W198" s="23"/>
      <c r="X198" s="3">
        <v>1584.2227564102566</v>
      </c>
      <c r="Y198" s="3">
        <v>915.32870370370381</v>
      </c>
      <c r="Z198" s="24">
        <v>164.75916666666669</v>
      </c>
      <c r="AA198">
        <v>75</v>
      </c>
      <c r="AC198" s="3">
        <v>0</v>
      </c>
      <c r="AD198" s="3">
        <v>4167</v>
      </c>
      <c r="AE198" s="3">
        <v>77809.893960113957</v>
      </c>
      <c r="AF198" s="3">
        <v>5687.5</v>
      </c>
      <c r="AH198" s="3">
        <v>83497.393960113957</v>
      </c>
      <c r="AK198" s="3">
        <v>3900.7409927950625</v>
      </c>
      <c r="AL198" t="s">
        <v>390</v>
      </c>
      <c r="AM198" t="s">
        <v>391</v>
      </c>
      <c r="AN198" s="25">
        <v>8.5000000000000006E-2</v>
      </c>
      <c r="AO198" s="26">
        <v>87398.134952909022</v>
      </c>
      <c r="AP198" s="27">
        <v>7428.8414709972676</v>
      </c>
      <c r="AQ198" s="3">
        <v>29700</v>
      </c>
      <c r="AR198" s="26">
        <v>2524.5</v>
      </c>
      <c r="AS198" s="26">
        <v>127051.47642390629</v>
      </c>
      <c r="AT198" s="26">
        <v>117098.13495290902</v>
      </c>
      <c r="AU198" t="s">
        <v>170</v>
      </c>
      <c r="AV198" t="s">
        <v>170</v>
      </c>
      <c r="AW198" t="s">
        <v>171</v>
      </c>
      <c r="AX198">
        <v>90294</v>
      </c>
      <c r="AY198" t="s">
        <v>172</v>
      </c>
      <c r="AZ198">
        <v>94.088300000000004</v>
      </c>
      <c r="BA198" s="3">
        <v>1350.3429908278317</v>
      </c>
      <c r="BB198" s="26">
        <v>117098.13495290902</v>
      </c>
      <c r="BC198" s="26">
        <v>9953.3414709972712</v>
      </c>
      <c r="BE198" t="s">
        <v>122</v>
      </c>
      <c r="BF198">
        <v>1</v>
      </c>
      <c r="BH198" t="s">
        <v>173</v>
      </c>
      <c r="BJ198" t="s">
        <v>358</v>
      </c>
      <c r="BO198" t="s">
        <v>392</v>
      </c>
      <c r="BP198" t="s">
        <v>126</v>
      </c>
      <c r="BQ198" t="s">
        <v>127</v>
      </c>
      <c r="CX198" t="s">
        <v>177</v>
      </c>
      <c r="CY198" s="29" t="s">
        <v>5358</v>
      </c>
      <c r="CZ198" s="29">
        <v>60002</v>
      </c>
      <c r="DA198" s="29" t="str">
        <f t="shared" si="19"/>
        <v>30001390</v>
      </c>
      <c r="DB198" s="29" t="str">
        <f t="shared" si="20"/>
        <v>W0004190</v>
      </c>
      <c r="DC198" s="29" t="s">
        <v>279</v>
      </c>
      <c r="DD198" s="30">
        <f>SUM(T198,V198:W198,Z198:AD198)</f>
        <v>75310.342499999999</v>
      </c>
      <c r="DE198" s="30">
        <f>SUM(AI198:AK198)</f>
        <v>3900.7409927950625</v>
      </c>
      <c r="DF198" s="31">
        <f>AF198</f>
        <v>5687.5</v>
      </c>
      <c r="DG198" s="32">
        <f>AQ198</f>
        <v>29700</v>
      </c>
      <c r="DH198" s="30">
        <f>SUM(X198:Y198)</f>
        <v>2499.5514601139603</v>
      </c>
      <c r="DI198" s="30">
        <f>SUM(AP198,AR198)</f>
        <v>9953.3414709972676</v>
      </c>
      <c r="DJ198" s="26">
        <f>SUM(DD198:DI198)-AS198</f>
        <v>0</v>
      </c>
    </row>
    <row r="199" spans="2:114" x14ac:dyDescent="0.25">
      <c r="D199" t="s">
        <v>109</v>
      </c>
      <c r="F199" t="s">
        <v>889</v>
      </c>
      <c r="G199" t="s">
        <v>890</v>
      </c>
      <c r="H199" t="s">
        <v>891</v>
      </c>
      <c r="I199" s="1">
        <v>44424</v>
      </c>
      <c r="K199" t="s">
        <v>224</v>
      </c>
      <c r="L199">
        <v>12</v>
      </c>
      <c r="M199" t="s">
        <v>182</v>
      </c>
      <c r="N199" t="s">
        <v>183</v>
      </c>
      <c r="O199" t="s">
        <v>116</v>
      </c>
      <c r="P199" t="s">
        <v>117</v>
      </c>
      <c r="Q199" t="s">
        <v>118</v>
      </c>
      <c r="R199">
        <v>31</v>
      </c>
      <c r="S199" s="3">
        <v>387874</v>
      </c>
      <c r="T199" s="3">
        <v>69645.583333333328</v>
      </c>
      <c r="U199" s="22">
        <v>0</v>
      </c>
      <c r="V199" s="3">
        <v>0</v>
      </c>
      <c r="W199" s="23"/>
      <c r="X199" s="3">
        <v>1553.9823717948718</v>
      </c>
      <c r="Y199" s="3">
        <v>897.85648148148152</v>
      </c>
      <c r="Z199" s="24">
        <v>161.61416666666668</v>
      </c>
      <c r="AA199">
        <v>75</v>
      </c>
      <c r="AC199" s="3">
        <v>0</v>
      </c>
      <c r="AD199" s="3">
        <v>4167</v>
      </c>
      <c r="AE199" s="3">
        <v>76501.036353276344</v>
      </c>
      <c r="AF199" s="3">
        <v>4154.166666666667</v>
      </c>
      <c r="AH199" s="3">
        <v>80655.203019943016</v>
      </c>
      <c r="AK199" s="3">
        <v>0</v>
      </c>
      <c r="AL199" t="s">
        <v>119</v>
      </c>
      <c r="AN199" s="25">
        <v>0.05</v>
      </c>
      <c r="AO199" s="26">
        <v>80655.203019943016</v>
      </c>
      <c r="AP199" s="27">
        <v>4032.760150997151</v>
      </c>
      <c r="AQ199" s="3">
        <v>29700</v>
      </c>
      <c r="AR199" s="26">
        <v>1485</v>
      </c>
      <c r="AS199" s="26">
        <v>115872.96317094017</v>
      </c>
      <c r="AT199" s="26">
        <v>110355.20301994302</v>
      </c>
      <c r="AU199" t="s">
        <v>170</v>
      </c>
      <c r="AV199" t="s">
        <v>170</v>
      </c>
      <c r="AW199" t="s">
        <v>171</v>
      </c>
      <c r="AX199">
        <v>35070</v>
      </c>
      <c r="AY199" t="s">
        <v>172</v>
      </c>
      <c r="AZ199">
        <v>94.088300000000004</v>
      </c>
      <c r="BA199" s="3">
        <v>1231.5342414619051</v>
      </c>
      <c r="BB199" s="26">
        <v>110355.20301994302</v>
      </c>
      <c r="BC199" s="26">
        <v>5517.7601509971573</v>
      </c>
      <c r="BE199" t="s">
        <v>122</v>
      </c>
      <c r="BF199">
        <v>1</v>
      </c>
      <c r="BH199" t="s">
        <v>173</v>
      </c>
      <c r="BJ199" t="s">
        <v>189</v>
      </c>
      <c r="BO199" t="s">
        <v>248</v>
      </c>
      <c r="BP199" t="s">
        <v>198</v>
      </c>
      <c r="BQ199" t="s">
        <v>249</v>
      </c>
      <c r="CX199" t="s">
        <v>177</v>
      </c>
      <c r="CY199" s="29" t="s">
        <v>5358</v>
      </c>
      <c r="CZ199" s="29">
        <v>60002</v>
      </c>
      <c r="DA199" s="29" t="str">
        <f t="shared" si="19"/>
        <v>30001390</v>
      </c>
      <c r="DB199" s="29" t="str">
        <f t="shared" si="20"/>
        <v>W0004191</v>
      </c>
      <c r="DC199" s="29" t="s">
        <v>193</v>
      </c>
      <c r="DD199" s="30">
        <f>SUM(T199,V199:W199,Z199:AD199)</f>
        <v>74049.197499999995</v>
      </c>
      <c r="DE199" s="30">
        <f>SUM(AI199:AK199)</f>
        <v>0</v>
      </c>
      <c r="DF199" s="31">
        <f>AF199</f>
        <v>4154.166666666667</v>
      </c>
      <c r="DG199" s="32">
        <f>AQ199</f>
        <v>29700</v>
      </c>
      <c r="DH199" s="30">
        <f>SUM(X199:Y199)</f>
        <v>2451.8388532763533</v>
      </c>
      <c r="DI199" s="30">
        <f>SUM(AP199,AR199)</f>
        <v>5517.760150997151</v>
      </c>
      <c r="DJ199" s="26">
        <f>SUM(DD199:DI199)-AS199</f>
        <v>0</v>
      </c>
    </row>
    <row r="200" spans="2:114" x14ac:dyDescent="0.25">
      <c r="D200" t="s">
        <v>109</v>
      </c>
      <c r="F200" t="s">
        <v>892</v>
      </c>
      <c r="G200" t="s">
        <v>893</v>
      </c>
      <c r="H200" t="s">
        <v>894</v>
      </c>
      <c r="I200" s="1">
        <v>44424</v>
      </c>
      <c r="K200" t="s">
        <v>224</v>
      </c>
      <c r="L200">
        <v>12</v>
      </c>
      <c r="M200" t="s">
        <v>182</v>
      </c>
      <c r="N200" t="s">
        <v>183</v>
      </c>
      <c r="O200" t="s">
        <v>116</v>
      </c>
      <c r="P200" t="s">
        <v>117</v>
      </c>
      <c r="Q200" t="s">
        <v>118</v>
      </c>
      <c r="R200">
        <v>31</v>
      </c>
      <c r="S200" s="3">
        <v>270190</v>
      </c>
      <c r="T200" s="3">
        <v>50031.666666666664</v>
      </c>
      <c r="U200" s="22">
        <v>0</v>
      </c>
      <c r="V200" s="3">
        <v>0</v>
      </c>
      <c r="W200" s="23"/>
      <c r="X200" s="3">
        <v>1082.4919871794871</v>
      </c>
      <c r="Y200" s="3">
        <v>625.43981481481489</v>
      </c>
      <c r="Z200" s="24">
        <v>112.57916666666667</v>
      </c>
      <c r="AA200">
        <v>75</v>
      </c>
      <c r="AC200" s="3">
        <v>0</v>
      </c>
      <c r="AD200" s="3">
        <v>4167</v>
      </c>
      <c r="AE200" s="3">
        <v>56094.177635327636</v>
      </c>
      <c r="AF200" s="3">
        <v>4154.166666666667</v>
      </c>
      <c r="AH200" s="3">
        <v>60248.344301994301</v>
      </c>
      <c r="AK200" s="3">
        <v>4428.6782206037651</v>
      </c>
      <c r="AL200" t="s">
        <v>227</v>
      </c>
      <c r="AM200" t="s">
        <v>226</v>
      </c>
      <c r="AN200" s="25">
        <v>0.05</v>
      </c>
      <c r="AO200" s="26">
        <v>64677.022522598068</v>
      </c>
      <c r="AP200" s="27">
        <v>3233.8511261299036</v>
      </c>
      <c r="AQ200" s="3">
        <v>29700</v>
      </c>
      <c r="AR200" s="26">
        <v>1485</v>
      </c>
      <c r="AS200" s="26">
        <v>99095.873648727968</v>
      </c>
      <c r="AT200" s="26">
        <v>94377.022522598068</v>
      </c>
      <c r="AU200" t="s">
        <v>208</v>
      </c>
      <c r="AV200" t="s">
        <v>208</v>
      </c>
      <c r="AW200" t="s">
        <v>210</v>
      </c>
      <c r="AX200" t="s">
        <v>895</v>
      </c>
      <c r="AY200" t="s">
        <v>212</v>
      </c>
      <c r="AZ200">
        <v>125.569</v>
      </c>
      <c r="BA200" s="3">
        <v>789.17466610969245</v>
      </c>
      <c r="BB200" s="26">
        <v>94377.022522598068</v>
      </c>
      <c r="BC200" s="26">
        <v>4718.8511261298991</v>
      </c>
      <c r="BE200" t="s">
        <v>122</v>
      </c>
      <c r="BF200">
        <v>1</v>
      </c>
      <c r="BH200" t="s">
        <v>315</v>
      </c>
      <c r="BJ200" t="s">
        <v>189</v>
      </c>
      <c r="BO200" t="s">
        <v>190</v>
      </c>
      <c r="BP200" t="s">
        <v>214</v>
      </c>
      <c r="BQ200" t="s">
        <v>896</v>
      </c>
      <c r="CX200" t="s">
        <v>177</v>
      </c>
      <c r="CY200" s="29" t="s">
        <v>5360</v>
      </c>
      <c r="CZ200" s="29">
        <v>60009</v>
      </c>
      <c r="DA200" s="29" t="str">
        <f t="shared" si="19"/>
        <v>30001417</v>
      </c>
      <c r="DB200" s="29" t="str">
        <f t="shared" si="20"/>
        <v>W0004192</v>
      </c>
      <c r="DC200" s="29" t="s">
        <v>193</v>
      </c>
      <c r="DD200" s="30">
        <f>SUM(T200,V200:W200,Z200:AD200)</f>
        <v>54386.245833333334</v>
      </c>
      <c r="DE200" s="30">
        <f>SUM(AI200:AK200)</f>
        <v>4428.6782206037651</v>
      </c>
      <c r="DF200" s="31">
        <f>AF200</f>
        <v>4154.166666666667</v>
      </c>
      <c r="DG200" s="32">
        <f>AQ200</f>
        <v>29700</v>
      </c>
      <c r="DH200" s="30">
        <f>SUM(X200:Y200)</f>
        <v>1707.9318019943021</v>
      </c>
      <c r="DI200" s="30">
        <f>SUM(AP200,AR200)</f>
        <v>4718.8511261299036</v>
      </c>
      <c r="DJ200" s="26">
        <f>SUM(DD200:DI200)-AS200</f>
        <v>0</v>
      </c>
    </row>
    <row r="201" spans="2:114" x14ac:dyDescent="0.25">
      <c r="D201" t="s">
        <v>109</v>
      </c>
      <c r="F201" t="s">
        <v>897</v>
      </c>
      <c r="G201" t="s">
        <v>898</v>
      </c>
      <c r="H201" t="s">
        <v>899</v>
      </c>
      <c r="I201" s="1">
        <v>44424</v>
      </c>
      <c r="K201" t="s">
        <v>219</v>
      </c>
      <c r="L201">
        <v>13</v>
      </c>
      <c r="M201" t="s">
        <v>114</v>
      </c>
      <c r="N201" t="s">
        <v>115</v>
      </c>
      <c r="O201" t="s">
        <v>116</v>
      </c>
      <c r="P201" t="s">
        <v>117</v>
      </c>
      <c r="Q201" t="s">
        <v>118</v>
      </c>
      <c r="R201">
        <v>31</v>
      </c>
      <c r="S201" s="3">
        <v>405234</v>
      </c>
      <c r="T201" s="3">
        <v>72538.916666666672</v>
      </c>
      <c r="U201" s="22">
        <v>0</v>
      </c>
      <c r="V201" s="3">
        <v>0</v>
      </c>
      <c r="W201" s="23"/>
      <c r="X201" s="3">
        <v>1623.533653846154</v>
      </c>
      <c r="Y201" s="3">
        <v>938.04166666666663</v>
      </c>
      <c r="Z201" s="24">
        <v>168.8475</v>
      </c>
      <c r="AA201">
        <v>75</v>
      </c>
      <c r="AC201" s="3">
        <v>3073.4042881502974</v>
      </c>
      <c r="AD201" s="3">
        <v>5167</v>
      </c>
      <c r="AE201" s="3">
        <v>83584.7437753298</v>
      </c>
      <c r="AF201" s="3">
        <v>5687.5</v>
      </c>
      <c r="AH201" s="3">
        <v>89272.2437753298</v>
      </c>
      <c r="AK201" s="3">
        <v>5785.5624142824954</v>
      </c>
      <c r="AL201" t="s">
        <v>363</v>
      </c>
      <c r="AM201" t="s">
        <v>364</v>
      </c>
      <c r="AN201" s="25">
        <v>8.5000000000000006E-2</v>
      </c>
      <c r="AO201" s="26">
        <v>95057.806189612296</v>
      </c>
      <c r="AP201" s="27">
        <v>8079.9135261170459</v>
      </c>
      <c r="AQ201" s="3">
        <v>29700</v>
      </c>
      <c r="AR201" s="26">
        <v>2524.5</v>
      </c>
      <c r="AS201" s="26">
        <v>135362.21971572936</v>
      </c>
      <c r="AT201" s="26">
        <v>124757.8061896123</v>
      </c>
      <c r="AU201" t="s">
        <v>170</v>
      </c>
      <c r="AV201" t="s">
        <v>170</v>
      </c>
      <c r="AW201" t="s">
        <v>171</v>
      </c>
      <c r="AX201">
        <v>90373</v>
      </c>
      <c r="AY201" t="s">
        <v>172</v>
      </c>
      <c r="AZ201">
        <v>94.088300000000004</v>
      </c>
      <c r="BA201" s="3">
        <v>1438.6721804488905</v>
      </c>
      <c r="BB201" s="26">
        <v>124757.8061896123</v>
      </c>
      <c r="BC201" s="26">
        <v>10604.41352611706</v>
      </c>
      <c r="BE201" t="s">
        <v>122</v>
      </c>
      <c r="BF201">
        <v>1</v>
      </c>
      <c r="BH201" t="s">
        <v>173</v>
      </c>
      <c r="BJ201" t="s">
        <v>276</v>
      </c>
      <c r="BO201" t="s">
        <v>482</v>
      </c>
      <c r="BP201" t="s">
        <v>126</v>
      </c>
      <c r="BQ201" t="s">
        <v>127</v>
      </c>
      <c r="CX201" t="s">
        <v>177</v>
      </c>
      <c r="CY201" s="29" t="s">
        <v>5358</v>
      </c>
      <c r="CZ201" s="29">
        <v>60002</v>
      </c>
      <c r="DA201" s="29" t="str">
        <f t="shared" si="19"/>
        <v>30001390</v>
      </c>
      <c r="DB201" s="29" t="str">
        <f t="shared" si="20"/>
        <v>W0004193</v>
      </c>
      <c r="DC201" s="29" t="s">
        <v>279</v>
      </c>
      <c r="DD201" s="30">
        <f>SUM(T201,V201:W201,Z201:AD201)</f>
        <v>81023.168454816972</v>
      </c>
      <c r="DE201" s="30">
        <f>SUM(AI201:AK201)</f>
        <v>5785.5624142824954</v>
      </c>
      <c r="DF201" s="31">
        <f>AF201</f>
        <v>5687.5</v>
      </c>
      <c r="DG201" s="32">
        <f>AQ201</f>
        <v>29700</v>
      </c>
      <c r="DH201" s="30">
        <f>SUM(X201:Y201)</f>
        <v>2561.5753205128208</v>
      </c>
      <c r="DI201" s="30">
        <f>SUM(AP201,AR201)</f>
        <v>10604.413526117045</v>
      </c>
      <c r="DJ201" s="26">
        <f>SUM(DD201:DI201)-AS201</f>
        <v>0</v>
      </c>
    </row>
    <row r="202" spans="2:114" x14ac:dyDescent="0.25">
      <c r="B202">
        <f>+COUNTIF(G202:G3355,G202)</f>
        <v>2</v>
      </c>
      <c r="C202">
        <v>2</v>
      </c>
      <c r="D202" t="s">
        <v>109</v>
      </c>
      <c r="F202" t="s">
        <v>900</v>
      </c>
      <c r="G202" t="s">
        <v>901</v>
      </c>
      <c r="H202" t="s">
        <v>902</v>
      </c>
      <c r="I202" s="1">
        <v>44427</v>
      </c>
      <c r="K202" t="s">
        <v>219</v>
      </c>
      <c r="L202">
        <v>13</v>
      </c>
      <c r="M202" t="s">
        <v>114</v>
      </c>
      <c r="N202" t="s">
        <v>115</v>
      </c>
      <c r="O202" t="s">
        <v>116</v>
      </c>
      <c r="P202" t="s">
        <v>117</v>
      </c>
      <c r="Q202" t="s">
        <v>118</v>
      </c>
      <c r="R202">
        <v>31</v>
      </c>
      <c r="S202" s="3">
        <v>498713</v>
      </c>
      <c r="T202" s="3">
        <v>88118.833333333328</v>
      </c>
      <c r="U202" s="22">
        <v>0</v>
      </c>
      <c r="V202" s="3">
        <v>0</v>
      </c>
      <c r="W202" s="23"/>
      <c r="X202" s="3">
        <v>1998.0488782051279</v>
      </c>
      <c r="Y202" s="3">
        <v>1154.4282407407406</v>
      </c>
      <c r="Z202" s="24">
        <v>207.79708333333332</v>
      </c>
      <c r="AA202">
        <v>75</v>
      </c>
      <c r="AC202" s="3">
        <v>4002.5968512677373</v>
      </c>
      <c r="AD202" s="3">
        <v>4167</v>
      </c>
      <c r="AE202" s="3">
        <v>99723.704386880272</v>
      </c>
      <c r="AF202" s="3">
        <v>5687.5</v>
      </c>
      <c r="AH202" s="3">
        <v>105411.20438688027</v>
      </c>
      <c r="AK202" s="3">
        <v>7530.1189525032505</v>
      </c>
      <c r="AL202" t="s">
        <v>650</v>
      </c>
      <c r="AM202" t="s">
        <v>651</v>
      </c>
      <c r="AN202" s="25">
        <v>8.5000000000000006E-2</v>
      </c>
      <c r="AO202" s="26">
        <v>112941.32333938353</v>
      </c>
      <c r="AP202" s="27">
        <v>9600.0124838476004</v>
      </c>
      <c r="AQ202" s="3">
        <v>29700</v>
      </c>
      <c r="AR202" s="26">
        <v>2524.5</v>
      </c>
      <c r="AS202" s="26">
        <v>154765.83582323114</v>
      </c>
      <c r="AT202" s="26">
        <v>142641.32333938353</v>
      </c>
      <c r="AU202" t="s">
        <v>184</v>
      </c>
      <c r="AV202" t="s">
        <v>184</v>
      </c>
      <c r="AW202" t="s">
        <v>185</v>
      </c>
      <c r="AX202">
        <v>1202</v>
      </c>
      <c r="AY202" t="s">
        <v>187</v>
      </c>
      <c r="AZ202">
        <v>67.992199999999997</v>
      </c>
      <c r="BA202" s="3">
        <v>2276.2292707579863</v>
      </c>
      <c r="BB202" s="26">
        <v>142641.32333938353</v>
      </c>
      <c r="BC202" s="26">
        <v>12124.512483847619</v>
      </c>
      <c r="BE202" t="s">
        <v>122</v>
      </c>
      <c r="BF202">
        <v>1</v>
      </c>
      <c r="BH202" t="s">
        <v>188</v>
      </c>
      <c r="BJ202" t="s">
        <v>276</v>
      </c>
      <c r="BO202" t="s">
        <v>506</v>
      </c>
      <c r="BP202" t="s">
        <v>191</v>
      </c>
      <c r="BQ202" t="s">
        <v>127</v>
      </c>
      <c r="CX202" t="s">
        <v>177</v>
      </c>
      <c r="CY202" s="29" t="s">
        <v>5359</v>
      </c>
      <c r="CZ202" s="29">
        <v>60005</v>
      </c>
      <c r="DA202" s="29" t="str">
        <f t="shared" si="19"/>
        <v>30001401</v>
      </c>
      <c r="DB202" s="29" t="str">
        <f t="shared" si="20"/>
        <v>W0005313</v>
      </c>
      <c r="DC202" s="29" t="s">
        <v>279</v>
      </c>
      <c r="DD202" s="30">
        <f>SUM(T202,V202:W202,Z202:AD202)</f>
        <v>96571.227267934402</v>
      </c>
      <c r="DE202" s="30">
        <f>SUM(AI202:AK202)</f>
        <v>7530.1189525032505</v>
      </c>
      <c r="DF202" s="31">
        <f>AF202</f>
        <v>5687.5</v>
      </c>
      <c r="DG202" s="32">
        <f>AQ202</f>
        <v>29700</v>
      </c>
      <c r="DH202" s="30">
        <f>SUM(X202:Y202)</f>
        <v>3152.4771189458688</v>
      </c>
      <c r="DI202" s="30">
        <f>SUM(AP202,AR202)</f>
        <v>12124.5124838476</v>
      </c>
      <c r="DJ202" s="26">
        <f>SUM(DD202:DI202)-AS202</f>
        <v>0</v>
      </c>
    </row>
    <row r="203" spans="2:114" x14ac:dyDescent="0.25">
      <c r="D203" t="s">
        <v>109</v>
      </c>
      <c r="F203" t="s">
        <v>903</v>
      </c>
      <c r="G203" t="s">
        <v>904</v>
      </c>
      <c r="H203" t="s">
        <v>905</v>
      </c>
      <c r="I203" s="1">
        <v>44431</v>
      </c>
      <c r="K203" t="s">
        <v>224</v>
      </c>
      <c r="L203">
        <v>12</v>
      </c>
      <c r="M203" t="s">
        <v>114</v>
      </c>
      <c r="N203" t="s">
        <v>115</v>
      </c>
      <c r="O203" t="s">
        <v>116</v>
      </c>
      <c r="P203" t="s">
        <v>117</v>
      </c>
      <c r="Q203" t="s">
        <v>118</v>
      </c>
      <c r="R203">
        <v>31</v>
      </c>
      <c r="S203" s="3">
        <v>418531</v>
      </c>
      <c r="T203" s="3">
        <v>74755.083333333328</v>
      </c>
      <c r="U203" s="22">
        <v>0</v>
      </c>
      <c r="V203" s="3">
        <v>0</v>
      </c>
      <c r="W203" s="23"/>
      <c r="X203" s="3">
        <v>1676.8068910256409</v>
      </c>
      <c r="Y203" s="3">
        <v>968.82175925925935</v>
      </c>
      <c r="Z203" s="24">
        <v>174.38791666666668</v>
      </c>
      <c r="AA203">
        <v>75</v>
      </c>
      <c r="AC203" s="3">
        <v>0</v>
      </c>
      <c r="AD203" s="3">
        <v>4167</v>
      </c>
      <c r="AE203" s="3">
        <v>81817.099900284898</v>
      </c>
      <c r="AF203" s="3">
        <v>5687.5</v>
      </c>
      <c r="AH203" s="3">
        <v>87504.599900284898</v>
      </c>
      <c r="AK203" s="3">
        <v>5785.5624142824954</v>
      </c>
      <c r="AL203" t="s">
        <v>363</v>
      </c>
      <c r="AM203" t="s">
        <v>364</v>
      </c>
      <c r="AN203" s="25">
        <v>8.5000000000000006E-2</v>
      </c>
      <c r="AO203" s="26">
        <v>93290.162314567395</v>
      </c>
      <c r="AP203" s="27">
        <v>7929.6637967382294</v>
      </c>
      <c r="AQ203" s="3">
        <v>29700</v>
      </c>
      <c r="AR203" s="26">
        <v>2524.5</v>
      </c>
      <c r="AS203" s="26">
        <v>133444.32611130562</v>
      </c>
      <c r="AT203" s="26">
        <v>122990.16231456739</v>
      </c>
      <c r="AU203" t="s">
        <v>170</v>
      </c>
      <c r="AV203" t="s">
        <v>170</v>
      </c>
      <c r="AW203" t="s">
        <v>171</v>
      </c>
      <c r="AX203">
        <v>90373</v>
      </c>
      <c r="AY203" t="s">
        <v>172</v>
      </c>
      <c r="AZ203">
        <v>94.088300000000004</v>
      </c>
      <c r="BA203" s="3">
        <v>1418.28820492352</v>
      </c>
      <c r="BB203" s="26">
        <v>122990.16231456739</v>
      </c>
      <c r="BC203" s="26">
        <v>10454.163796738227</v>
      </c>
      <c r="BE203" t="s">
        <v>122</v>
      </c>
      <c r="BF203">
        <v>1</v>
      </c>
      <c r="BH203" t="s">
        <v>173</v>
      </c>
      <c r="BJ203" t="s">
        <v>276</v>
      </c>
      <c r="BO203" t="s">
        <v>482</v>
      </c>
      <c r="BP203" t="s">
        <v>126</v>
      </c>
      <c r="BQ203" t="s">
        <v>127</v>
      </c>
      <c r="CX203" t="s">
        <v>177</v>
      </c>
      <c r="CY203" s="29" t="s">
        <v>5358</v>
      </c>
      <c r="CZ203" s="29">
        <v>60002</v>
      </c>
      <c r="DA203" s="29" t="str">
        <f t="shared" si="19"/>
        <v>30001390</v>
      </c>
      <c r="DB203" s="29" t="str">
        <f t="shared" si="20"/>
        <v>W0004195</v>
      </c>
      <c r="DC203" s="29" t="s">
        <v>279</v>
      </c>
      <c r="DD203" s="30">
        <f>SUM(T203,V203:W203,Z203:AD203)</f>
        <v>79171.471250000002</v>
      </c>
      <c r="DE203" s="30">
        <f>SUM(AI203:AK203)</f>
        <v>5785.5624142824954</v>
      </c>
      <c r="DF203" s="31">
        <f>AF203</f>
        <v>5687.5</v>
      </c>
      <c r="DG203" s="32">
        <f>AQ203</f>
        <v>29700</v>
      </c>
      <c r="DH203" s="30">
        <f>SUM(X203:Y203)</f>
        <v>2645.6286502849002</v>
      </c>
      <c r="DI203" s="30">
        <f>SUM(AP203,AR203)</f>
        <v>10454.16379673823</v>
      </c>
      <c r="DJ203" s="26">
        <f>SUM(DD203:DI203)-AS203</f>
        <v>0</v>
      </c>
    </row>
    <row r="204" spans="2:114" x14ac:dyDescent="0.25">
      <c r="D204" t="s">
        <v>109</v>
      </c>
      <c r="F204" t="s">
        <v>906</v>
      </c>
      <c r="G204" t="s">
        <v>907</v>
      </c>
      <c r="H204" t="s">
        <v>908</v>
      </c>
      <c r="I204" s="1">
        <v>44438</v>
      </c>
      <c r="K204" t="s">
        <v>219</v>
      </c>
      <c r="L204">
        <v>13</v>
      </c>
      <c r="M204" t="s">
        <v>114</v>
      </c>
      <c r="N204" t="s">
        <v>115</v>
      </c>
      <c r="O204" t="s">
        <v>116</v>
      </c>
      <c r="P204" t="s">
        <v>117</v>
      </c>
      <c r="Q204" t="s">
        <v>118</v>
      </c>
      <c r="R204">
        <v>31</v>
      </c>
      <c r="S204" s="3">
        <v>318611</v>
      </c>
      <c r="T204" s="3">
        <v>58101.75</v>
      </c>
      <c r="U204" s="22">
        <v>0</v>
      </c>
      <c r="V204" s="3">
        <v>0</v>
      </c>
      <c r="W204" s="23"/>
      <c r="X204" s="3">
        <v>1276.4863782051282</v>
      </c>
      <c r="Y204" s="3">
        <v>737.52546296296305</v>
      </c>
      <c r="Z204" s="24">
        <v>132.75458333333333</v>
      </c>
      <c r="AA204">
        <v>75</v>
      </c>
      <c r="AC204" s="3">
        <v>0</v>
      </c>
      <c r="AD204" s="3">
        <v>4167</v>
      </c>
      <c r="AE204" s="3">
        <v>64490.516424501424</v>
      </c>
      <c r="AF204" s="3">
        <v>5687.5</v>
      </c>
      <c r="AH204" s="3">
        <v>70178.016424501431</v>
      </c>
      <c r="AK204" s="3">
        <v>7264.8</v>
      </c>
      <c r="AL204" t="s">
        <v>274</v>
      </c>
      <c r="AM204" t="s">
        <v>275</v>
      </c>
      <c r="AN204" s="25">
        <v>8.5000000000000006E-2</v>
      </c>
      <c r="AO204" s="26">
        <v>77442.816424501434</v>
      </c>
      <c r="AP204" s="27">
        <v>6582.6393960826226</v>
      </c>
      <c r="AQ204" s="3">
        <v>29700</v>
      </c>
      <c r="AR204" s="26">
        <v>2524.5</v>
      </c>
      <c r="AS204" s="26">
        <v>116249.95582058406</v>
      </c>
      <c r="AT204" s="26">
        <v>107142.81642450143</v>
      </c>
      <c r="AU204" t="s">
        <v>170</v>
      </c>
      <c r="AV204" t="s">
        <v>170</v>
      </c>
      <c r="AW204" t="s">
        <v>171</v>
      </c>
      <c r="AX204">
        <v>35803</v>
      </c>
      <c r="AY204" t="s">
        <v>172</v>
      </c>
      <c r="AZ204">
        <v>94.088300000000004</v>
      </c>
      <c r="BA204" s="3">
        <v>1235.5410377335338</v>
      </c>
      <c r="BB204" s="26">
        <v>107142.81642450143</v>
      </c>
      <c r="BC204" s="26">
        <v>9107.1393960826244</v>
      </c>
      <c r="BE204" t="s">
        <v>122</v>
      </c>
      <c r="BF204">
        <v>1</v>
      </c>
      <c r="BH204" t="s">
        <v>173</v>
      </c>
      <c r="BJ204" t="s">
        <v>358</v>
      </c>
      <c r="BO204" t="s">
        <v>277</v>
      </c>
      <c r="BP204" t="s">
        <v>235</v>
      </c>
      <c r="BQ204" t="s">
        <v>816</v>
      </c>
      <c r="CX204" t="s">
        <v>177</v>
      </c>
      <c r="CY204" s="29" t="s">
        <v>5358</v>
      </c>
      <c r="CZ204" s="29">
        <v>60002</v>
      </c>
      <c r="DA204" s="29" t="str">
        <f t="shared" si="19"/>
        <v>30001390</v>
      </c>
      <c r="DB204" s="29" t="str">
        <f t="shared" si="20"/>
        <v>W0004956</v>
      </c>
      <c r="DC204" s="29" t="s">
        <v>279</v>
      </c>
      <c r="DD204" s="30">
        <f>SUM(T204,V204:W204,Z204:AD204)</f>
        <v>62476.504583333335</v>
      </c>
      <c r="DE204" s="30">
        <f>SUM(AI204:AK204)</f>
        <v>7264.8</v>
      </c>
      <c r="DF204" s="31">
        <f>AF204</f>
        <v>5687.5</v>
      </c>
      <c r="DG204" s="32">
        <f>AQ204</f>
        <v>29700</v>
      </c>
      <c r="DH204" s="30">
        <f>SUM(X204:Y204)</f>
        <v>2014.0118411680912</v>
      </c>
      <c r="DI204" s="30">
        <f>SUM(AP204,AR204)</f>
        <v>9107.1393960826226</v>
      </c>
      <c r="DJ204" s="26">
        <f>SUM(DD204:DI204)-AS204</f>
        <v>0</v>
      </c>
    </row>
    <row r="205" spans="2:114" x14ac:dyDescent="0.25">
      <c r="D205" t="s">
        <v>109</v>
      </c>
      <c r="F205" t="s">
        <v>909</v>
      </c>
      <c r="G205" t="s">
        <v>910</v>
      </c>
      <c r="H205" t="s">
        <v>911</v>
      </c>
      <c r="I205" s="1">
        <v>44438</v>
      </c>
      <c r="K205" t="s">
        <v>224</v>
      </c>
      <c r="L205">
        <v>12</v>
      </c>
      <c r="M205" t="s">
        <v>114</v>
      </c>
      <c r="N205" t="s">
        <v>115</v>
      </c>
      <c r="O205" t="s">
        <v>116</v>
      </c>
      <c r="P205" t="s">
        <v>117</v>
      </c>
      <c r="Q205" t="s">
        <v>118</v>
      </c>
      <c r="R205">
        <v>31</v>
      </c>
      <c r="S205" s="3">
        <v>479732</v>
      </c>
      <c r="T205" s="3">
        <v>84955.333333333328</v>
      </c>
      <c r="U205" s="22">
        <v>0</v>
      </c>
      <c r="V205" s="3">
        <v>0</v>
      </c>
      <c r="W205" s="23"/>
      <c r="X205" s="3">
        <v>1922.0032051282053</v>
      </c>
      <c r="Y205" s="3">
        <v>1110.4907407407406</v>
      </c>
      <c r="Z205" s="24">
        <v>199.88833333333332</v>
      </c>
      <c r="AA205">
        <v>75</v>
      </c>
      <c r="AC205" s="3">
        <v>0</v>
      </c>
      <c r="AD205" s="3">
        <v>4167</v>
      </c>
      <c r="AE205" s="3">
        <v>92429.715612535612</v>
      </c>
      <c r="AF205" s="3">
        <v>5687.5</v>
      </c>
      <c r="AH205" s="3">
        <v>98117.215612535612</v>
      </c>
      <c r="AK205" s="3">
        <v>5785.5624142824954</v>
      </c>
      <c r="AL205" t="s">
        <v>363</v>
      </c>
      <c r="AM205" t="s">
        <v>364</v>
      </c>
      <c r="AN205" s="25">
        <v>8.5000000000000006E-2</v>
      </c>
      <c r="AO205" s="26">
        <v>103902.77802681811</v>
      </c>
      <c r="AP205" s="27">
        <v>8831.7361322795405</v>
      </c>
      <c r="AQ205" s="3">
        <v>29700</v>
      </c>
      <c r="AR205" s="26">
        <v>2524.5</v>
      </c>
      <c r="AS205" s="26">
        <v>144959.01415909766</v>
      </c>
      <c r="AT205" s="26">
        <v>133602.77802681812</v>
      </c>
      <c r="AU205" t="s">
        <v>170</v>
      </c>
      <c r="AV205" t="s">
        <v>170</v>
      </c>
      <c r="AW205" t="s">
        <v>171</v>
      </c>
      <c r="AX205">
        <v>90243</v>
      </c>
      <c r="AY205" t="s">
        <v>172</v>
      </c>
      <c r="AZ205">
        <v>94.088300000000004</v>
      </c>
      <c r="BA205" s="3">
        <v>1540.6699255815829</v>
      </c>
      <c r="BB205" s="26">
        <v>133602.77802681812</v>
      </c>
      <c r="BC205" s="26">
        <v>11356.236132279533</v>
      </c>
      <c r="BE205" t="s">
        <v>122</v>
      </c>
      <c r="BF205">
        <v>1</v>
      </c>
      <c r="BH205" t="s">
        <v>173</v>
      </c>
      <c r="BJ205" t="s">
        <v>276</v>
      </c>
      <c r="BO205" t="s">
        <v>847</v>
      </c>
      <c r="BP205" t="s">
        <v>126</v>
      </c>
      <c r="BQ205" t="s">
        <v>127</v>
      </c>
      <c r="CX205" t="s">
        <v>177</v>
      </c>
      <c r="CY205" s="29" t="s">
        <v>5358</v>
      </c>
      <c r="CZ205" s="29">
        <v>60002</v>
      </c>
      <c r="DA205" s="29" t="str">
        <f t="shared" si="19"/>
        <v>30001390</v>
      </c>
      <c r="DB205" s="29" t="str">
        <f t="shared" si="20"/>
        <v>W0004196</v>
      </c>
      <c r="DC205" s="29" t="s">
        <v>279</v>
      </c>
      <c r="DD205" s="30">
        <f>SUM(T205,V205:W205,Z205:AD205)</f>
        <v>89397.221666666665</v>
      </c>
      <c r="DE205" s="30">
        <f>SUM(AI205:AK205)</f>
        <v>5785.5624142824954</v>
      </c>
      <c r="DF205" s="31">
        <f>AF205</f>
        <v>5687.5</v>
      </c>
      <c r="DG205" s="32">
        <f>AQ205</f>
        <v>29700</v>
      </c>
      <c r="DH205" s="30">
        <f>SUM(X205:Y205)</f>
        <v>3032.493945868946</v>
      </c>
      <c r="DI205" s="30">
        <f>SUM(AP205,AR205)</f>
        <v>11356.23613227954</v>
      </c>
      <c r="DJ205" s="26">
        <f>SUM(DD205:DI205)-AS205</f>
        <v>0</v>
      </c>
    </row>
    <row r="206" spans="2:114" x14ac:dyDescent="0.25">
      <c r="D206" t="s">
        <v>109</v>
      </c>
      <c r="F206" t="s">
        <v>912</v>
      </c>
      <c r="G206" t="s">
        <v>913</v>
      </c>
      <c r="H206" t="s">
        <v>914</v>
      </c>
      <c r="I206" s="1">
        <v>44438</v>
      </c>
      <c r="K206" t="s">
        <v>131</v>
      </c>
      <c r="L206">
        <v>14</v>
      </c>
      <c r="M206" t="s">
        <v>114</v>
      </c>
      <c r="N206" t="s">
        <v>115</v>
      </c>
      <c r="O206" t="s">
        <v>116</v>
      </c>
      <c r="P206" t="s">
        <v>117</v>
      </c>
      <c r="Q206" t="s">
        <v>118</v>
      </c>
      <c r="R206">
        <v>31</v>
      </c>
      <c r="S206" s="3">
        <v>587496</v>
      </c>
      <c r="T206" s="3">
        <v>102915.91666666667</v>
      </c>
      <c r="U206" s="22">
        <v>0</v>
      </c>
      <c r="V206" s="3">
        <v>0</v>
      </c>
      <c r="W206" s="23"/>
      <c r="X206" s="3">
        <v>2353.75</v>
      </c>
      <c r="Y206" s="3">
        <v>1359.9444444444446</v>
      </c>
      <c r="Z206" s="24">
        <v>244.79</v>
      </c>
      <c r="AA206">
        <v>75</v>
      </c>
      <c r="AC206" s="3">
        <v>0</v>
      </c>
      <c r="AD206" s="3">
        <v>4167</v>
      </c>
      <c r="AE206" s="3">
        <v>111116.4011111111</v>
      </c>
      <c r="AF206" s="3">
        <v>5687.5</v>
      </c>
      <c r="AH206" s="3">
        <v>116803.9011111111</v>
      </c>
      <c r="AK206" s="3">
        <v>5813.1491241962494</v>
      </c>
      <c r="AL206" t="s">
        <v>320</v>
      </c>
      <c r="AM206" t="s">
        <v>321</v>
      </c>
      <c r="AN206" s="25">
        <v>8.5000000000000006E-2</v>
      </c>
      <c r="AO206" s="26">
        <v>122617.05023530735</v>
      </c>
      <c r="AP206" s="27">
        <v>10422.449270001125</v>
      </c>
      <c r="AQ206" s="3">
        <v>29700</v>
      </c>
      <c r="AR206" s="26">
        <v>2524.5</v>
      </c>
      <c r="AS206" s="26">
        <v>165263.99950530849</v>
      </c>
      <c r="AT206" s="26">
        <v>152317.05023530737</v>
      </c>
      <c r="AU206" t="s">
        <v>170</v>
      </c>
      <c r="AV206" t="s">
        <v>170</v>
      </c>
      <c r="AW206" t="s">
        <v>171</v>
      </c>
      <c r="AX206">
        <v>90349</v>
      </c>
      <c r="AY206" t="s">
        <v>172</v>
      </c>
      <c r="AZ206">
        <v>94.088300000000004</v>
      </c>
      <c r="BA206" s="3">
        <v>1756.4776864425064</v>
      </c>
      <c r="BB206" s="26">
        <v>152317.05023530737</v>
      </c>
      <c r="BC206" s="26">
        <v>12946.949270001118</v>
      </c>
      <c r="BE206" t="s">
        <v>122</v>
      </c>
      <c r="BF206">
        <v>1</v>
      </c>
      <c r="BH206" t="s">
        <v>173</v>
      </c>
      <c r="BJ206" t="s">
        <v>124</v>
      </c>
      <c r="BO206" t="s">
        <v>431</v>
      </c>
      <c r="BP206" t="s">
        <v>126</v>
      </c>
      <c r="BQ206" t="s">
        <v>127</v>
      </c>
      <c r="CX206" t="s">
        <v>177</v>
      </c>
      <c r="CY206" s="29" t="s">
        <v>5358</v>
      </c>
      <c r="CZ206" s="29">
        <v>60002</v>
      </c>
      <c r="DA206" s="29" t="str">
        <f t="shared" si="19"/>
        <v>30001390</v>
      </c>
      <c r="DB206" s="29" t="str">
        <f t="shared" si="20"/>
        <v>W0005147</v>
      </c>
      <c r="DC206" s="29" t="s">
        <v>279</v>
      </c>
      <c r="DD206" s="30">
        <f>SUM(T206,V206:W206,Z206:AD206)</f>
        <v>107402.70666666667</v>
      </c>
      <c r="DE206" s="30">
        <f>SUM(AI206:AK206)</f>
        <v>5813.1491241962494</v>
      </c>
      <c r="DF206" s="31">
        <f>AF206</f>
        <v>5687.5</v>
      </c>
      <c r="DG206" s="32">
        <f>AQ206</f>
        <v>29700</v>
      </c>
      <c r="DH206" s="30">
        <f>SUM(X206:Y206)</f>
        <v>3713.6944444444443</v>
      </c>
      <c r="DI206" s="30">
        <f>SUM(AP206,AR206)</f>
        <v>12946.949270001125</v>
      </c>
      <c r="DJ206" s="26">
        <f>SUM(DD206:DI206)-AS206</f>
        <v>0</v>
      </c>
    </row>
    <row r="207" spans="2:114" x14ac:dyDescent="0.25">
      <c r="D207" t="s">
        <v>109</v>
      </c>
      <c r="F207" t="s">
        <v>915</v>
      </c>
      <c r="G207" t="s">
        <v>916</v>
      </c>
      <c r="H207" t="s">
        <v>917</v>
      </c>
      <c r="I207" s="1">
        <v>44440</v>
      </c>
      <c r="K207" t="s">
        <v>219</v>
      </c>
      <c r="L207">
        <v>13</v>
      </c>
      <c r="M207" t="s">
        <v>114</v>
      </c>
      <c r="N207" t="s">
        <v>115</v>
      </c>
      <c r="O207" t="s">
        <v>116</v>
      </c>
      <c r="P207" t="s">
        <v>117</v>
      </c>
      <c r="Q207" t="s">
        <v>118</v>
      </c>
      <c r="R207">
        <v>31</v>
      </c>
      <c r="S207" s="3">
        <v>469082</v>
      </c>
      <c r="T207" s="3">
        <v>83180.333333333328</v>
      </c>
      <c r="U207" s="22">
        <v>0</v>
      </c>
      <c r="V207" s="3">
        <v>0</v>
      </c>
      <c r="W207" s="23"/>
      <c r="X207" s="3">
        <v>1879.3349358974358</v>
      </c>
      <c r="Y207" s="3">
        <v>1085.8379629629628</v>
      </c>
      <c r="Z207" s="24">
        <v>195.45083333333332</v>
      </c>
      <c r="AA207">
        <v>75</v>
      </c>
      <c r="AC207" s="3">
        <v>0</v>
      </c>
      <c r="AD207" s="3">
        <v>4167</v>
      </c>
      <c r="AE207" s="3">
        <v>90582.957065527065</v>
      </c>
      <c r="AF207" s="3">
        <v>5687.5</v>
      </c>
      <c r="AH207" s="3">
        <v>96270.457065527065</v>
      </c>
      <c r="AK207" s="3">
        <v>3900.7409927950625</v>
      </c>
      <c r="AL207" t="s">
        <v>390</v>
      </c>
      <c r="AM207" t="s">
        <v>391</v>
      </c>
      <c r="AN207" s="25">
        <v>8.5000000000000006E-2</v>
      </c>
      <c r="AO207" s="26">
        <v>100171.19805832213</v>
      </c>
      <c r="AP207" s="27">
        <v>8514.5518349573813</v>
      </c>
      <c r="AQ207" s="3">
        <v>29700</v>
      </c>
      <c r="AR207" s="26">
        <v>2524.5</v>
      </c>
      <c r="AS207" s="26">
        <v>140910.24989327951</v>
      </c>
      <c r="AT207" s="26">
        <v>129871.19805832213</v>
      </c>
      <c r="AU207" t="s">
        <v>918</v>
      </c>
      <c r="AV207" t="s">
        <v>918</v>
      </c>
      <c r="AW207" t="s">
        <v>919</v>
      </c>
      <c r="AX207">
        <v>1116</v>
      </c>
      <c r="AY207" t="s">
        <v>121</v>
      </c>
      <c r="AZ207">
        <v>108.643</v>
      </c>
      <c r="BA207" s="3">
        <v>1297.0025670616562</v>
      </c>
      <c r="BB207" s="26">
        <v>129871.19805832213</v>
      </c>
      <c r="BC207" s="26">
        <v>11039.051834957383</v>
      </c>
      <c r="BE207" t="s">
        <v>122</v>
      </c>
      <c r="BF207">
        <v>1</v>
      </c>
      <c r="BH207" t="s">
        <v>920</v>
      </c>
      <c r="BJ207" t="s">
        <v>414</v>
      </c>
      <c r="BO207" t="s">
        <v>506</v>
      </c>
      <c r="BP207" t="s">
        <v>918</v>
      </c>
      <c r="BQ207" t="s">
        <v>127</v>
      </c>
      <c r="CX207" t="s">
        <v>177</v>
      </c>
      <c r="CY207" s="29" t="s">
        <v>5363</v>
      </c>
      <c r="CZ207" s="29">
        <v>60013</v>
      </c>
      <c r="DA207" s="29" t="str">
        <f t="shared" si="19"/>
        <v>30001419</v>
      </c>
      <c r="DB207" s="29" t="str">
        <f t="shared" si="20"/>
        <v>W0005148</v>
      </c>
      <c r="DC207" s="29" t="s">
        <v>279</v>
      </c>
      <c r="DD207" s="30">
        <f>SUM(T207,V207:W207,Z207:AD207)</f>
        <v>87617.784166666665</v>
      </c>
      <c r="DE207" s="30">
        <f>SUM(AI207:AK207)</f>
        <v>3900.7409927950625</v>
      </c>
      <c r="DF207" s="31">
        <f>AF207</f>
        <v>5687.5</v>
      </c>
      <c r="DG207" s="32">
        <f>AQ207</f>
        <v>29700</v>
      </c>
      <c r="DH207" s="30">
        <f>SUM(X207:Y207)</f>
        <v>2965.1728988603986</v>
      </c>
      <c r="DI207" s="30">
        <f>SUM(AP207,AR207)</f>
        <v>11039.051834957381</v>
      </c>
      <c r="DJ207" s="26">
        <f>SUM(DD207:DI207)-AS207</f>
        <v>0</v>
      </c>
    </row>
    <row r="208" spans="2:114" x14ac:dyDescent="0.25">
      <c r="D208" t="s">
        <v>109</v>
      </c>
      <c r="F208" t="s">
        <v>921</v>
      </c>
      <c r="G208" t="s">
        <v>922</v>
      </c>
      <c r="H208" t="s">
        <v>923</v>
      </c>
      <c r="I208" s="1">
        <v>44445</v>
      </c>
      <c r="K208" t="s">
        <v>219</v>
      </c>
      <c r="L208">
        <v>13</v>
      </c>
      <c r="M208" t="s">
        <v>114</v>
      </c>
      <c r="N208" t="s">
        <v>115</v>
      </c>
      <c r="O208" t="s">
        <v>116</v>
      </c>
      <c r="P208" t="s">
        <v>117</v>
      </c>
      <c r="Q208" t="s">
        <v>118</v>
      </c>
      <c r="R208">
        <v>31</v>
      </c>
      <c r="S208" s="3">
        <v>445852</v>
      </c>
      <c r="T208" s="3">
        <v>79308.583333333328</v>
      </c>
      <c r="U208" s="22">
        <v>0</v>
      </c>
      <c r="V208" s="3">
        <v>0</v>
      </c>
      <c r="W208" s="23"/>
      <c r="X208" s="3">
        <v>1786.2660256410256</v>
      </c>
      <c r="Y208" s="3">
        <v>1032.064814814815</v>
      </c>
      <c r="Z208" s="24">
        <v>185.77166666666668</v>
      </c>
      <c r="AA208">
        <v>75</v>
      </c>
      <c r="AC208" s="3">
        <v>2048.9361921001982</v>
      </c>
      <c r="AD208" s="3">
        <v>4167</v>
      </c>
      <c r="AE208" s="3">
        <v>88603.622032556043</v>
      </c>
      <c r="AF208" s="3">
        <v>5687.5</v>
      </c>
      <c r="AH208" s="3">
        <v>94291.122032556043</v>
      </c>
      <c r="AK208" s="3">
        <v>5785.5624142824954</v>
      </c>
      <c r="AL208" t="s">
        <v>363</v>
      </c>
      <c r="AM208" t="s">
        <v>364</v>
      </c>
      <c r="AN208" s="25">
        <v>8.5000000000000006E-2</v>
      </c>
      <c r="AO208" s="26">
        <v>100076.68444683854</v>
      </c>
      <c r="AP208" s="27">
        <v>8506.5181779812756</v>
      </c>
      <c r="AQ208" s="3">
        <v>29700</v>
      </c>
      <c r="AR208" s="26">
        <v>2524.5</v>
      </c>
      <c r="AS208" s="26">
        <v>140807.70262481982</v>
      </c>
      <c r="AT208" s="26">
        <v>129776.68444683854</v>
      </c>
      <c r="AU208" t="s">
        <v>170</v>
      </c>
      <c r="AV208" t="s">
        <v>170</v>
      </c>
      <c r="AW208" t="s">
        <v>171</v>
      </c>
      <c r="AX208">
        <v>90373</v>
      </c>
      <c r="AY208" t="s">
        <v>172</v>
      </c>
      <c r="AZ208">
        <v>94.088300000000004</v>
      </c>
      <c r="BA208" s="3">
        <v>1496.5484829125387</v>
      </c>
      <c r="BB208" s="26">
        <v>129776.68444683854</v>
      </c>
      <c r="BC208" s="26">
        <v>11031.018177981285</v>
      </c>
      <c r="BE208" t="s">
        <v>122</v>
      </c>
      <c r="BF208">
        <v>1</v>
      </c>
      <c r="BH208" t="s">
        <v>173</v>
      </c>
      <c r="BJ208" t="s">
        <v>276</v>
      </c>
      <c r="BO208" t="s">
        <v>482</v>
      </c>
      <c r="BP208" t="s">
        <v>126</v>
      </c>
      <c r="BQ208" t="s">
        <v>127</v>
      </c>
      <c r="CX208" t="s">
        <v>177</v>
      </c>
      <c r="CY208" s="29" t="s">
        <v>5358</v>
      </c>
      <c r="CZ208" s="29">
        <v>60002</v>
      </c>
      <c r="DA208" s="29" t="str">
        <f t="shared" si="19"/>
        <v>30001390</v>
      </c>
      <c r="DB208" s="29" t="str">
        <f t="shared" si="20"/>
        <v>W0004197</v>
      </c>
      <c r="DC208" s="29" t="s">
        <v>279</v>
      </c>
      <c r="DD208" s="30">
        <f>SUM(T208,V208:W208,Z208:AD208)</f>
        <v>85785.291192100194</v>
      </c>
      <c r="DE208" s="30">
        <f>SUM(AI208:AK208)</f>
        <v>5785.5624142824954</v>
      </c>
      <c r="DF208" s="31">
        <f>AF208</f>
        <v>5687.5</v>
      </c>
      <c r="DG208" s="32">
        <f>AQ208</f>
        <v>29700</v>
      </c>
      <c r="DH208" s="30">
        <f>SUM(X208:Y208)</f>
        <v>2818.3308404558406</v>
      </c>
      <c r="DI208" s="30">
        <f>SUM(AP208,AR208)</f>
        <v>11031.018177981276</v>
      </c>
      <c r="DJ208" s="26">
        <f>SUM(DD208:DI208)-AS208</f>
        <v>0</v>
      </c>
    </row>
    <row r="209" spans="2:114" x14ac:dyDescent="0.25">
      <c r="D209" t="s">
        <v>109</v>
      </c>
      <c r="F209" t="s">
        <v>924</v>
      </c>
      <c r="G209" t="s">
        <v>925</v>
      </c>
      <c r="H209" t="s">
        <v>926</v>
      </c>
      <c r="I209" s="1">
        <v>44452</v>
      </c>
      <c r="K209" t="s">
        <v>207</v>
      </c>
      <c r="L209">
        <v>11</v>
      </c>
      <c r="M209" t="s">
        <v>182</v>
      </c>
      <c r="N209" t="s">
        <v>183</v>
      </c>
      <c r="O209" t="s">
        <v>116</v>
      </c>
      <c r="P209" t="s">
        <v>117</v>
      </c>
      <c r="Q209" t="s">
        <v>118</v>
      </c>
      <c r="R209">
        <v>31</v>
      </c>
      <c r="S209" s="3">
        <v>319343</v>
      </c>
      <c r="T209" s="3">
        <v>58223.833333333336</v>
      </c>
      <c r="U209" s="22">
        <v>0</v>
      </c>
      <c r="V209" s="3">
        <v>0</v>
      </c>
      <c r="W209" s="23"/>
      <c r="X209" s="3">
        <v>1279.4190705128206</v>
      </c>
      <c r="Y209" s="3">
        <v>739.21990740740739</v>
      </c>
      <c r="Z209" s="24">
        <v>133.05958333333334</v>
      </c>
      <c r="AA209">
        <v>75</v>
      </c>
      <c r="AC209" s="3">
        <v>0</v>
      </c>
      <c r="AD209" s="3">
        <v>4167</v>
      </c>
      <c r="AE209" s="3">
        <v>64617.5318945869</v>
      </c>
      <c r="AF209" s="3">
        <v>4154.166666666667</v>
      </c>
      <c r="AH209" s="3">
        <v>68771.698561253565</v>
      </c>
      <c r="AK209" s="3">
        <v>0</v>
      </c>
      <c r="AL209" t="s">
        <v>119</v>
      </c>
      <c r="AN209" s="25">
        <v>0.05</v>
      </c>
      <c r="AO209" s="26">
        <v>68771.698561253565</v>
      </c>
      <c r="AP209" s="27">
        <v>3438.5849280626785</v>
      </c>
      <c r="AQ209" s="3">
        <v>29700</v>
      </c>
      <c r="AR209" s="26">
        <v>1485</v>
      </c>
      <c r="AS209" s="26">
        <v>103395.28348931624</v>
      </c>
      <c r="AT209" s="26">
        <v>98471.698561253565</v>
      </c>
      <c r="AU209" t="s">
        <v>170</v>
      </c>
      <c r="AV209" t="s">
        <v>170</v>
      </c>
      <c r="AW209" t="s">
        <v>171</v>
      </c>
      <c r="AX209">
        <v>35070</v>
      </c>
      <c r="AY209" t="s">
        <v>172</v>
      </c>
      <c r="AZ209">
        <v>94.088300000000004</v>
      </c>
      <c r="BA209" s="3">
        <v>1098.9175433004552</v>
      </c>
      <c r="BB209" s="26">
        <v>98471.698561253565</v>
      </c>
      <c r="BC209" s="26">
        <v>4923.5849280626717</v>
      </c>
      <c r="BE209" t="s">
        <v>122</v>
      </c>
      <c r="BF209">
        <v>1</v>
      </c>
      <c r="BH209" t="s">
        <v>173</v>
      </c>
      <c r="BJ209" t="s">
        <v>189</v>
      </c>
      <c r="BO209" t="s">
        <v>248</v>
      </c>
      <c r="BP209" t="s">
        <v>198</v>
      </c>
      <c r="BQ209" t="s">
        <v>249</v>
      </c>
      <c r="CX209" t="s">
        <v>177</v>
      </c>
      <c r="CY209" s="29" t="s">
        <v>5358</v>
      </c>
      <c r="CZ209" s="29">
        <v>60002</v>
      </c>
      <c r="DA209" s="29" t="str">
        <f t="shared" si="19"/>
        <v>30001390</v>
      </c>
      <c r="DB209" s="29" t="str">
        <f t="shared" si="20"/>
        <v>W0004199</v>
      </c>
      <c r="DC209" s="29" t="s">
        <v>193</v>
      </c>
      <c r="DD209" s="30">
        <f>SUM(T209,V209:W209,Z209:AD209)</f>
        <v>62598.892916666671</v>
      </c>
      <c r="DE209" s="30">
        <f>SUM(AI209:AK209)</f>
        <v>0</v>
      </c>
      <c r="DF209" s="31">
        <f>AF209</f>
        <v>4154.166666666667</v>
      </c>
      <c r="DG209" s="32">
        <f>AQ209</f>
        <v>29700</v>
      </c>
      <c r="DH209" s="30">
        <f>SUM(X209:Y209)</f>
        <v>2018.6389779202279</v>
      </c>
      <c r="DI209" s="30">
        <f>SUM(AP209,AR209)</f>
        <v>4923.584928062679</v>
      </c>
      <c r="DJ209" s="26">
        <f>SUM(DD209:DI209)-AS209</f>
        <v>0</v>
      </c>
    </row>
    <row r="210" spans="2:114" x14ac:dyDescent="0.25">
      <c r="D210" t="s">
        <v>109</v>
      </c>
      <c r="F210" t="s">
        <v>927</v>
      </c>
      <c r="G210" t="s">
        <v>928</v>
      </c>
      <c r="H210" t="s">
        <v>929</v>
      </c>
      <c r="I210" s="1">
        <v>44452</v>
      </c>
      <c r="K210" t="s">
        <v>219</v>
      </c>
      <c r="L210">
        <v>13</v>
      </c>
      <c r="M210" t="s">
        <v>114</v>
      </c>
      <c r="N210" t="s">
        <v>115</v>
      </c>
      <c r="O210" t="s">
        <v>116</v>
      </c>
      <c r="P210" t="s">
        <v>117</v>
      </c>
      <c r="Q210" t="s">
        <v>118</v>
      </c>
      <c r="R210">
        <v>31</v>
      </c>
      <c r="S210" s="3">
        <v>450886</v>
      </c>
      <c r="T210" s="3">
        <v>80147.666666666672</v>
      </c>
      <c r="U210" s="22">
        <v>0</v>
      </c>
      <c r="V210" s="3">
        <v>0</v>
      </c>
      <c r="W210" s="23"/>
      <c r="X210" s="3">
        <v>1806.4342948717949</v>
      </c>
      <c r="Y210" s="3">
        <v>1043.7175925925926</v>
      </c>
      <c r="Z210" s="24">
        <v>187.86916666666667</v>
      </c>
      <c r="AA210">
        <v>75</v>
      </c>
      <c r="AC210" s="3">
        <v>0</v>
      </c>
      <c r="AD210" s="3">
        <v>4167</v>
      </c>
      <c r="AE210" s="3">
        <v>87427.687720797738</v>
      </c>
      <c r="AF210" s="3">
        <v>5687.5</v>
      </c>
      <c r="AH210" s="3">
        <v>93115.187720797738</v>
      </c>
      <c r="AK210" s="3">
        <v>5813.1491241962494</v>
      </c>
      <c r="AL210" t="s">
        <v>320</v>
      </c>
      <c r="AM210" t="s">
        <v>321</v>
      </c>
      <c r="AN210" s="25">
        <v>8.5000000000000006E-2</v>
      </c>
      <c r="AO210" s="26">
        <v>98928.336844993988</v>
      </c>
      <c r="AP210" s="27">
        <v>8408.9086318244899</v>
      </c>
      <c r="AQ210" s="3">
        <v>29700</v>
      </c>
      <c r="AR210" s="26">
        <v>2524.5</v>
      </c>
      <c r="AS210" s="26">
        <v>139561.74547681847</v>
      </c>
      <c r="AT210" s="26">
        <v>128628.33684499399</v>
      </c>
      <c r="AU210" t="s">
        <v>170</v>
      </c>
      <c r="AV210" t="s">
        <v>170</v>
      </c>
      <c r="AW210" t="s">
        <v>171</v>
      </c>
      <c r="AX210">
        <v>90264</v>
      </c>
      <c r="AY210" t="s">
        <v>172</v>
      </c>
      <c r="AZ210">
        <v>94.088300000000004</v>
      </c>
      <c r="BA210" s="3">
        <v>1483.3060590617374</v>
      </c>
      <c r="BB210" s="26">
        <v>128628.33684499399</v>
      </c>
      <c r="BC210" s="26">
        <v>10933.408631824481</v>
      </c>
      <c r="BE210" t="s">
        <v>122</v>
      </c>
      <c r="BF210">
        <v>1</v>
      </c>
      <c r="BH210" t="s">
        <v>173</v>
      </c>
      <c r="BJ210" t="s">
        <v>276</v>
      </c>
      <c r="BO210" t="s">
        <v>431</v>
      </c>
      <c r="BP210" t="s">
        <v>126</v>
      </c>
      <c r="BQ210" t="s">
        <v>127</v>
      </c>
      <c r="CX210" t="s">
        <v>177</v>
      </c>
      <c r="CY210" s="29" t="s">
        <v>5358</v>
      </c>
      <c r="CZ210" s="29">
        <v>60002</v>
      </c>
      <c r="DA210" s="29" t="str">
        <f t="shared" si="19"/>
        <v>30001390</v>
      </c>
      <c r="DB210" s="29" t="str">
        <f t="shared" si="20"/>
        <v>W0005314</v>
      </c>
      <c r="DC210" s="29" t="s">
        <v>279</v>
      </c>
      <c r="DD210" s="30">
        <f>SUM(T210,V210:W210,Z210:AD210)</f>
        <v>84577.535833333342</v>
      </c>
      <c r="DE210" s="30">
        <f>SUM(AI210:AK210)</f>
        <v>5813.1491241962494</v>
      </c>
      <c r="DF210" s="31">
        <f>AF210</f>
        <v>5687.5</v>
      </c>
      <c r="DG210" s="32">
        <f>AQ210</f>
        <v>29700</v>
      </c>
      <c r="DH210" s="30">
        <f>SUM(X210:Y210)</f>
        <v>2850.1518874643875</v>
      </c>
      <c r="DI210" s="30">
        <f>SUM(AP210,AR210)</f>
        <v>10933.40863182449</v>
      </c>
      <c r="DJ210" s="26">
        <f>SUM(DD210:DI210)-AS210</f>
        <v>0</v>
      </c>
    </row>
    <row r="211" spans="2:114" x14ac:dyDescent="0.25">
      <c r="D211" t="s">
        <v>109</v>
      </c>
      <c r="F211" t="s">
        <v>930</v>
      </c>
      <c r="G211" t="s">
        <v>931</v>
      </c>
      <c r="H211" t="s">
        <v>932</v>
      </c>
      <c r="I211" s="1">
        <v>44454</v>
      </c>
      <c r="K211" t="s">
        <v>219</v>
      </c>
      <c r="L211">
        <v>13</v>
      </c>
      <c r="M211" t="s">
        <v>132</v>
      </c>
      <c r="N211" t="s">
        <v>133</v>
      </c>
      <c r="O211" t="s">
        <v>116</v>
      </c>
      <c r="P211" t="s">
        <v>117</v>
      </c>
      <c r="Q211" t="s">
        <v>118</v>
      </c>
      <c r="R211">
        <v>31</v>
      </c>
      <c r="S211" s="3">
        <v>543941</v>
      </c>
      <c r="T211" s="3">
        <v>95656.75</v>
      </c>
      <c r="U211" s="22">
        <v>0</v>
      </c>
      <c r="V211" s="3">
        <v>0</v>
      </c>
      <c r="W211" s="23"/>
      <c r="X211" s="3">
        <v>2179.2508012820513</v>
      </c>
      <c r="Y211" s="3">
        <v>1259.1226851851852</v>
      </c>
      <c r="Z211" s="24">
        <v>226.64208333333332</v>
      </c>
      <c r="AA211">
        <v>75</v>
      </c>
      <c r="AC211" s="3">
        <v>0</v>
      </c>
      <c r="AD211" s="3">
        <v>4167</v>
      </c>
      <c r="AE211" s="3">
        <v>103563.76556980057</v>
      </c>
      <c r="AF211" s="3">
        <v>12402.5</v>
      </c>
      <c r="AH211" s="3">
        <v>115966.26556980057</v>
      </c>
      <c r="AK211" s="3">
        <v>0</v>
      </c>
      <c r="AL211" t="s">
        <v>119</v>
      </c>
      <c r="AN211" s="25">
        <v>0.05</v>
      </c>
      <c r="AO211" s="26">
        <v>115966.26556980057</v>
      </c>
      <c r="AP211" s="27">
        <v>5798.313278490029</v>
      </c>
      <c r="AQ211" s="3">
        <v>29700</v>
      </c>
      <c r="AR211" s="26">
        <v>1485</v>
      </c>
      <c r="AS211" s="26">
        <v>152949.57884829061</v>
      </c>
      <c r="AT211" s="26">
        <v>145666.26556980057</v>
      </c>
      <c r="AU211" t="s">
        <v>170</v>
      </c>
      <c r="AV211" t="s">
        <v>170</v>
      </c>
      <c r="AW211" t="s">
        <v>171</v>
      </c>
      <c r="AX211">
        <v>90342</v>
      </c>
      <c r="AY211" t="s">
        <v>172</v>
      </c>
      <c r="AZ211">
        <v>94.088300000000004</v>
      </c>
      <c r="BA211" s="3">
        <v>1625.5961564646252</v>
      </c>
      <c r="BB211" s="26">
        <v>145666.26556980057</v>
      </c>
      <c r="BC211" s="26">
        <v>7283.3132784900372</v>
      </c>
      <c r="BE211" t="s">
        <v>122</v>
      </c>
      <c r="BF211">
        <v>1</v>
      </c>
      <c r="BH211" t="s">
        <v>173</v>
      </c>
      <c r="BJ211" t="s">
        <v>337</v>
      </c>
      <c r="BO211" t="s">
        <v>499</v>
      </c>
      <c r="BP211" t="s">
        <v>176</v>
      </c>
      <c r="BQ211" t="s">
        <v>176</v>
      </c>
      <c r="CX211" t="s">
        <v>177</v>
      </c>
      <c r="CY211" s="29" t="s">
        <v>5358</v>
      </c>
      <c r="CZ211" s="29">
        <v>60002</v>
      </c>
      <c r="DA211" s="29" t="str">
        <f t="shared" si="19"/>
        <v>30001390</v>
      </c>
      <c r="DB211" s="29" t="str">
        <f t="shared" si="20"/>
        <v>W0005149</v>
      </c>
      <c r="DC211" s="29" t="s">
        <v>178</v>
      </c>
      <c r="DD211" s="30">
        <f>SUM(T211,V211:W211,Z211:AD211)</f>
        <v>100125.39208333334</v>
      </c>
      <c r="DE211" s="30">
        <f>SUM(AI211:AK211)</f>
        <v>0</v>
      </c>
      <c r="DF211" s="31">
        <f>AF211</f>
        <v>12402.5</v>
      </c>
      <c r="DG211" s="32">
        <f>AQ211</f>
        <v>29700</v>
      </c>
      <c r="DH211" s="30">
        <f>SUM(X211:Y211)</f>
        <v>3438.3734864672365</v>
      </c>
      <c r="DI211" s="30">
        <f>SUM(AP211,AR211)</f>
        <v>7283.313278490029</v>
      </c>
      <c r="DJ211" s="26">
        <f>SUM(DD211:DI211)-AS211</f>
        <v>0</v>
      </c>
    </row>
    <row r="212" spans="2:114" x14ac:dyDescent="0.25">
      <c r="D212" t="s">
        <v>109</v>
      </c>
      <c r="F212" t="s">
        <v>933</v>
      </c>
      <c r="G212" t="s">
        <v>934</v>
      </c>
      <c r="H212" t="s">
        <v>935</v>
      </c>
      <c r="I212" s="1">
        <v>44459</v>
      </c>
      <c r="K212" t="s">
        <v>219</v>
      </c>
      <c r="L212">
        <v>13</v>
      </c>
      <c r="M212" t="s">
        <v>114</v>
      </c>
      <c r="N212" t="s">
        <v>115</v>
      </c>
      <c r="O212" t="s">
        <v>116</v>
      </c>
      <c r="P212" t="s">
        <v>117</v>
      </c>
      <c r="Q212" t="s">
        <v>118</v>
      </c>
      <c r="R212">
        <v>31</v>
      </c>
      <c r="S212" s="3">
        <v>495089</v>
      </c>
      <c r="T212" s="3">
        <v>87514.75</v>
      </c>
      <c r="U212" s="22">
        <v>0</v>
      </c>
      <c r="V212" s="3">
        <v>0</v>
      </c>
      <c r="W212" s="23"/>
      <c r="X212" s="3">
        <v>1983.5296474358975</v>
      </c>
      <c r="Y212" s="3">
        <v>1146.0393518518517</v>
      </c>
      <c r="Z212" s="24">
        <v>206.28708333333333</v>
      </c>
      <c r="AA212">
        <v>75</v>
      </c>
      <c r="AC212" s="3">
        <v>4218.7596195343085</v>
      </c>
      <c r="AD212" s="3">
        <v>4167</v>
      </c>
      <c r="AE212" s="3">
        <v>99311.365702155381</v>
      </c>
      <c r="AF212" s="3">
        <v>5687.5</v>
      </c>
      <c r="AH212" s="3">
        <v>104998.86570215538</v>
      </c>
      <c r="AK212" s="3">
        <v>5785.5624142824954</v>
      </c>
      <c r="AL212" t="s">
        <v>363</v>
      </c>
      <c r="AM212" t="s">
        <v>364</v>
      </c>
      <c r="AN212" s="25">
        <v>8.5000000000000006E-2</v>
      </c>
      <c r="AO212" s="26">
        <v>110784.42811643788</v>
      </c>
      <c r="AP212" s="27">
        <v>9416.6763898972204</v>
      </c>
      <c r="AQ212" s="3">
        <v>29700</v>
      </c>
      <c r="AR212" s="26">
        <v>2524.5</v>
      </c>
      <c r="AS212" s="26">
        <v>152425.6045063351</v>
      </c>
      <c r="AT212" s="26">
        <v>140484.42811643786</v>
      </c>
      <c r="AU212" t="s">
        <v>170</v>
      </c>
      <c r="AV212" t="s">
        <v>170</v>
      </c>
      <c r="AW212" t="s">
        <v>171</v>
      </c>
      <c r="AX212">
        <v>90390</v>
      </c>
      <c r="AY212" t="s">
        <v>172</v>
      </c>
      <c r="AZ212">
        <v>94.088300000000004</v>
      </c>
      <c r="BA212" s="3">
        <v>1620.0271926088058</v>
      </c>
      <c r="BB212" s="26">
        <v>140484.42811643786</v>
      </c>
      <c r="BC212" s="26">
        <v>11941.176389897242</v>
      </c>
      <c r="BE212" t="s">
        <v>122</v>
      </c>
      <c r="BF212">
        <v>1</v>
      </c>
      <c r="BH212" t="s">
        <v>173</v>
      </c>
      <c r="BJ212" t="s">
        <v>276</v>
      </c>
      <c r="BO212" t="s">
        <v>847</v>
      </c>
      <c r="BP212" t="s">
        <v>126</v>
      </c>
      <c r="BQ212" t="s">
        <v>127</v>
      </c>
      <c r="CX212" t="s">
        <v>177</v>
      </c>
      <c r="CY212" s="29" t="s">
        <v>5358</v>
      </c>
      <c r="CZ212" s="29">
        <v>60002</v>
      </c>
      <c r="DA212" s="29" t="str">
        <f t="shared" si="19"/>
        <v>30001390</v>
      </c>
      <c r="DB212" s="29" t="str">
        <f t="shared" si="20"/>
        <v>W0004200</v>
      </c>
      <c r="DC212" s="29" t="s">
        <v>279</v>
      </c>
      <c r="DD212" s="30">
        <f>SUM(T212,V212:W212,Z212:AD212)</f>
        <v>96181.796702867636</v>
      </c>
      <c r="DE212" s="30">
        <f>SUM(AI212:AK212)</f>
        <v>5785.5624142824954</v>
      </c>
      <c r="DF212" s="31">
        <f>AF212</f>
        <v>5687.5</v>
      </c>
      <c r="DG212" s="32">
        <f>AQ212</f>
        <v>29700</v>
      </c>
      <c r="DH212" s="30">
        <f>SUM(X212:Y212)</f>
        <v>3129.5689992877492</v>
      </c>
      <c r="DI212" s="30">
        <f>SUM(AP212,AR212)</f>
        <v>11941.17638989722</v>
      </c>
      <c r="DJ212" s="26">
        <f>SUM(DD212:DI212)-AS212</f>
        <v>0</v>
      </c>
    </row>
    <row r="213" spans="2:114" x14ac:dyDescent="0.25">
      <c r="D213" t="s">
        <v>109</v>
      </c>
      <c r="F213" t="s">
        <v>936</v>
      </c>
      <c r="G213" t="s">
        <v>937</v>
      </c>
      <c r="H213" t="s">
        <v>938</v>
      </c>
      <c r="I213" s="1">
        <v>44459</v>
      </c>
      <c r="K213" t="s">
        <v>224</v>
      </c>
      <c r="L213">
        <v>12</v>
      </c>
      <c r="M213" t="s">
        <v>114</v>
      </c>
      <c r="N213" t="s">
        <v>115</v>
      </c>
      <c r="O213" t="s">
        <v>116</v>
      </c>
      <c r="P213" t="s">
        <v>117</v>
      </c>
      <c r="Q213" t="s">
        <v>118</v>
      </c>
      <c r="R213">
        <v>31</v>
      </c>
      <c r="S213" s="3">
        <v>397886</v>
      </c>
      <c r="T213" s="3">
        <v>71314.25</v>
      </c>
      <c r="U213" s="22">
        <v>0</v>
      </c>
      <c r="V213" s="3">
        <v>0</v>
      </c>
      <c r="W213" s="23"/>
      <c r="X213" s="3">
        <v>1594.094551282051</v>
      </c>
      <c r="Y213" s="3">
        <v>921.03240740740739</v>
      </c>
      <c r="Z213" s="24">
        <v>165.78583333333333</v>
      </c>
      <c r="AA213">
        <v>75</v>
      </c>
      <c r="AC213" s="3">
        <v>0</v>
      </c>
      <c r="AD213" s="3">
        <v>4167</v>
      </c>
      <c r="AE213" s="3">
        <v>78237.162792022777</v>
      </c>
      <c r="AF213" s="3">
        <v>5687.5</v>
      </c>
      <c r="AH213" s="3">
        <v>83924.662792022777</v>
      </c>
      <c r="AK213" s="3">
        <v>5785.5624142824954</v>
      </c>
      <c r="AL213" t="s">
        <v>363</v>
      </c>
      <c r="AM213" t="s">
        <v>364</v>
      </c>
      <c r="AN213" s="25">
        <v>8.5000000000000006E-2</v>
      </c>
      <c r="AO213" s="26">
        <v>89710.225206305273</v>
      </c>
      <c r="AP213" s="27">
        <v>7625.3691425359484</v>
      </c>
      <c r="AQ213" s="3">
        <v>29700</v>
      </c>
      <c r="AR213" s="26">
        <v>2524.5</v>
      </c>
      <c r="AS213" s="26">
        <v>129560.09434884122</v>
      </c>
      <c r="AT213" s="26">
        <v>119410.22520630527</v>
      </c>
      <c r="AU213" t="s">
        <v>170</v>
      </c>
      <c r="AV213" t="s">
        <v>170</v>
      </c>
      <c r="AW213" t="s">
        <v>171</v>
      </c>
      <c r="AX213">
        <v>90373</v>
      </c>
      <c r="AY213" t="s">
        <v>172</v>
      </c>
      <c r="AZ213">
        <v>94.088300000000004</v>
      </c>
      <c r="BA213" s="3">
        <v>1377.0053699433533</v>
      </c>
      <c r="BB213" s="26">
        <v>119410.22520630527</v>
      </c>
      <c r="BC213" s="26">
        <v>10149.869142535943</v>
      </c>
      <c r="BE213" t="s">
        <v>122</v>
      </c>
      <c r="BF213">
        <v>1</v>
      </c>
      <c r="BH213" t="s">
        <v>173</v>
      </c>
      <c r="BJ213" t="s">
        <v>276</v>
      </c>
      <c r="BO213" t="s">
        <v>482</v>
      </c>
      <c r="BP213" t="s">
        <v>126</v>
      </c>
      <c r="BQ213" t="s">
        <v>127</v>
      </c>
      <c r="CX213" t="s">
        <v>177</v>
      </c>
      <c r="CY213" s="29" t="s">
        <v>5358</v>
      </c>
      <c r="CZ213" s="29">
        <v>60002</v>
      </c>
      <c r="DA213" s="29" t="str">
        <f t="shared" si="19"/>
        <v>30001390</v>
      </c>
      <c r="DB213" s="29" t="str">
        <f t="shared" si="20"/>
        <v>W0004201</v>
      </c>
      <c r="DC213" s="29" t="s">
        <v>279</v>
      </c>
      <c r="DD213" s="30">
        <f>SUM(T213,V213:W213,Z213:AD213)</f>
        <v>75722.035833333328</v>
      </c>
      <c r="DE213" s="30">
        <f>SUM(AI213:AK213)</f>
        <v>5785.5624142824954</v>
      </c>
      <c r="DF213" s="31">
        <f>AF213</f>
        <v>5687.5</v>
      </c>
      <c r="DG213" s="32">
        <f>AQ213</f>
        <v>29700</v>
      </c>
      <c r="DH213" s="30">
        <f>SUM(X213:Y213)</f>
        <v>2515.1269586894587</v>
      </c>
      <c r="DI213" s="30">
        <f>SUM(AP213,AR213)</f>
        <v>10149.869142535948</v>
      </c>
      <c r="DJ213" s="26">
        <f>SUM(DD213:DI213)-AS213</f>
        <v>0</v>
      </c>
    </row>
    <row r="214" spans="2:114" x14ac:dyDescent="0.25">
      <c r="D214" t="s">
        <v>109</v>
      </c>
      <c r="F214" t="s">
        <v>939</v>
      </c>
      <c r="G214" t="s">
        <v>940</v>
      </c>
      <c r="H214" t="s">
        <v>941</v>
      </c>
      <c r="I214" s="1">
        <v>44459</v>
      </c>
      <c r="K214" t="s">
        <v>131</v>
      </c>
      <c r="L214">
        <v>14</v>
      </c>
      <c r="M214" t="s">
        <v>114</v>
      </c>
      <c r="N214" t="s">
        <v>115</v>
      </c>
      <c r="O214" t="s">
        <v>116</v>
      </c>
      <c r="P214" t="s">
        <v>117</v>
      </c>
      <c r="Q214" t="s">
        <v>118</v>
      </c>
      <c r="R214">
        <v>31</v>
      </c>
      <c r="S214" s="3">
        <v>712803</v>
      </c>
      <c r="T214" s="3">
        <v>123800.41666666667</v>
      </c>
      <c r="U214" s="22">
        <v>0</v>
      </c>
      <c r="V214" s="3">
        <v>0</v>
      </c>
      <c r="W214" s="23"/>
      <c r="X214" s="3">
        <v>2855.78125</v>
      </c>
      <c r="Y214" s="3">
        <v>1650.0069444444446</v>
      </c>
      <c r="Z214" s="24">
        <v>297.00125000000003</v>
      </c>
      <c r="AA214">
        <v>75</v>
      </c>
      <c r="AC214" s="3">
        <v>6085.3404905375892</v>
      </c>
      <c r="AD214" s="3">
        <v>4167</v>
      </c>
      <c r="AE214" s="3">
        <v>138930.5466016487</v>
      </c>
      <c r="AF214" s="3">
        <v>5687.5</v>
      </c>
      <c r="AH214" s="3">
        <v>144618.0466016487</v>
      </c>
      <c r="AK214" s="3">
        <v>7530.1189525032505</v>
      </c>
      <c r="AL214" t="s">
        <v>650</v>
      </c>
      <c r="AM214" t="s">
        <v>651</v>
      </c>
      <c r="AN214" s="25">
        <v>8.5000000000000006E-2</v>
      </c>
      <c r="AO214" s="26">
        <v>152148.16555415196</v>
      </c>
      <c r="AP214" s="27">
        <v>12932.594072102916</v>
      </c>
      <c r="AQ214" s="3">
        <v>29700</v>
      </c>
      <c r="AR214" s="26">
        <v>2524.5</v>
      </c>
      <c r="AS214" s="26">
        <v>197305.25962625488</v>
      </c>
      <c r="AT214" s="26">
        <v>181848.16555415196</v>
      </c>
      <c r="AU214" t="s">
        <v>170</v>
      </c>
      <c r="AV214" t="s">
        <v>170</v>
      </c>
      <c r="AW214" t="s">
        <v>171</v>
      </c>
      <c r="AX214">
        <v>94651</v>
      </c>
      <c r="AY214" t="s">
        <v>172</v>
      </c>
      <c r="AZ214">
        <v>94.088300000000004</v>
      </c>
      <c r="BA214" s="3">
        <v>2097.0222612828043</v>
      </c>
      <c r="BB214" s="26">
        <v>181848.16555415196</v>
      </c>
      <c r="BC214" s="26">
        <v>15457.094072102918</v>
      </c>
      <c r="BE214" t="s">
        <v>122</v>
      </c>
      <c r="BF214">
        <v>1</v>
      </c>
      <c r="BH214" t="s">
        <v>173</v>
      </c>
      <c r="BJ214" t="s">
        <v>510</v>
      </c>
      <c r="BO214" t="s">
        <v>595</v>
      </c>
      <c r="BP214" t="s">
        <v>170</v>
      </c>
      <c r="BQ214" t="s">
        <v>127</v>
      </c>
      <c r="CX214" t="s">
        <v>177</v>
      </c>
      <c r="CY214" s="29" t="s">
        <v>5358</v>
      </c>
      <c r="CZ214" s="29">
        <v>60002</v>
      </c>
      <c r="DA214" s="29" t="str">
        <f t="shared" si="19"/>
        <v>30001390</v>
      </c>
      <c r="DB214" s="29" t="str">
        <f t="shared" si="20"/>
        <v>W0004202</v>
      </c>
      <c r="DC214" s="29" t="s">
        <v>279</v>
      </c>
      <c r="DD214" s="30">
        <f>SUM(T214,V214:W214,Z214:AD214)</f>
        <v>134424.75840720427</v>
      </c>
      <c r="DE214" s="30">
        <f>SUM(AI214:AK214)</f>
        <v>7530.1189525032505</v>
      </c>
      <c r="DF214" s="31">
        <f>AF214</f>
        <v>5687.5</v>
      </c>
      <c r="DG214" s="32">
        <f>AQ214</f>
        <v>29700</v>
      </c>
      <c r="DH214" s="30">
        <f>SUM(X214:Y214)</f>
        <v>4505.7881944444443</v>
      </c>
      <c r="DI214" s="30">
        <f>SUM(AP214,AR214)</f>
        <v>15457.094072102916</v>
      </c>
      <c r="DJ214" s="26">
        <f>SUM(DD214:DI214)-AS214</f>
        <v>0</v>
      </c>
    </row>
    <row r="215" spans="2:114" x14ac:dyDescent="0.25">
      <c r="B215">
        <f>+COUNTIF(G215:G3368,G215)</f>
        <v>2</v>
      </c>
      <c r="C215">
        <v>2</v>
      </c>
      <c r="D215" t="s">
        <v>109</v>
      </c>
      <c r="F215" t="s">
        <v>942</v>
      </c>
      <c r="G215" t="s">
        <v>943</v>
      </c>
      <c r="H215" t="s">
        <v>944</v>
      </c>
      <c r="I215" s="1">
        <v>44459</v>
      </c>
      <c r="K215" t="s">
        <v>219</v>
      </c>
      <c r="L215">
        <v>13</v>
      </c>
      <c r="M215" t="s">
        <v>114</v>
      </c>
      <c r="N215" t="s">
        <v>115</v>
      </c>
      <c r="O215" t="s">
        <v>116</v>
      </c>
      <c r="P215" t="s">
        <v>117</v>
      </c>
      <c r="Q215" t="s">
        <v>118</v>
      </c>
      <c r="R215">
        <v>31</v>
      </c>
      <c r="S215" s="3">
        <v>516284</v>
      </c>
      <c r="T215" s="3">
        <v>91047.25</v>
      </c>
      <c r="U215" s="22">
        <v>0</v>
      </c>
      <c r="V215" s="3">
        <v>0</v>
      </c>
      <c r="W215" s="23"/>
      <c r="X215" s="3">
        <v>2068.4455128205132</v>
      </c>
      <c r="Y215" s="3">
        <v>1195.1018518518517</v>
      </c>
      <c r="Z215" s="24">
        <v>215.11833333333334</v>
      </c>
      <c r="AA215">
        <v>75</v>
      </c>
      <c r="AC215" s="3">
        <v>0</v>
      </c>
      <c r="AD215" s="3">
        <v>4167</v>
      </c>
      <c r="AE215" s="3">
        <v>98767.915698005701</v>
      </c>
      <c r="AF215" s="3">
        <v>5687.5</v>
      </c>
      <c r="AH215" s="3">
        <v>104455.4156980057</v>
      </c>
      <c r="AK215" s="3">
        <v>7530.1189525032505</v>
      </c>
      <c r="AL215" t="s">
        <v>650</v>
      </c>
      <c r="AM215" t="s">
        <v>651</v>
      </c>
      <c r="AN215" s="25">
        <v>8.5000000000000006E-2</v>
      </c>
      <c r="AO215" s="26">
        <v>111985.53465050895</v>
      </c>
      <c r="AP215" s="27">
        <v>9518.7704452932612</v>
      </c>
      <c r="AQ215" s="3">
        <v>29700</v>
      </c>
      <c r="AR215" s="26">
        <v>2524.5</v>
      </c>
      <c r="AS215" s="26">
        <v>153728.80509580224</v>
      </c>
      <c r="AT215" s="26">
        <v>141685.53465050895</v>
      </c>
      <c r="AU215" t="s">
        <v>184</v>
      </c>
      <c r="AV215" t="s">
        <v>184</v>
      </c>
      <c r="AW215" t="s">
        <v>185</v>
      </c>
      <c r="AX215">
        <v>1207</v>
      </c>
      <c r="AY215" t="s">
        <v>187</v>
      </c>
      <c r="AZ215">
        <v>67.992199999999997</v>
      </c>
      <c r="BA215" s="3">
        <v>2260.9770693668133</v>
      </c>
      <c r="BB215" s="26">
        <v>141685.53465050895</v>
      </c>
      <c r="BC215" s="26">
        <v>12043.270445293281</v>
      </c>
      <c r="BE215" t="s">
        <v>122</v>
      </c>
      <c r="BF215">
        <v>1</v>
      </c>
      <c r="BH215" t="s">
        <v>188</v>
      </c>
      <c r="BJ215" t="s">
        <v>414</v>
      </c>
      <c r="BO215" t="s">
        <v>277</v>
      </c>
      <c r="BP215" t="s">
        <v>191</v>
      </c>
      <c r="BQ215" t="s">
        <v>127</v>
      </c>
      <c r="CX215" t="s">
        <v>177</v>
      </c>
      <c r="CY215" s="29" t="s">
        <v>5359</v>
      </c>
      <c r="CZ215" s="29">
        <v>60005</v>
      </c>
      <c r="DA215" s="29" t="str">
        <f t="shared" si="19"/>
        <v>30001401</v>
      </c>
      <c r="DB215" s="29" t="str">
        <f t="shared" si="20"/>
        <v>W0004203</v>
      </c>
      <c r="DC215" s="29" t="s">
        <v>279</v>
      </c>
      <c r="DD215" s="30">
        <f>SUM(T215,V215:W215,Z215:AD215)</f>
        <v>95504.368333333332</v>
      </c>
      <c r="DE215" s="30">
        <f>SUM(AI215:AK215)</f>
        <v>7530.1189525032505</v>
      </c>
      <c r="DF215" s="31">
        <f>AF215</f>
        <v>5687.5</v>
      </c>
      <c r="DG215" s="32">
        <f>AQ215</f>
        <v>29700</v>
      </c>
      <c r="DH215" s="30">
        <f>SUM(X215:Y215)</f>
        <v>3263.5473646723649</v>
      </c>
      <c r="DI215" s="30">
        <f>SUM(AP215,AR215)</f>
        <v>12043.270445293261</v>
      </c>
      <c r="DJ215" s="26">
        <f>SUM(DD215:DI215)-AS215</f>
        <v>0</v>
      </c>
    </row>
    <row r="216" spans="2:114" x14ac:dyDescent="0.25">
      <c r="D216" t="s">
        <v>109</v>
      </c>
      <c r="F216" t="s">
        <v>945</v>
      </c>
      <c r="G216" t="s">
        <v>946</v>
      </c>
      <c r="H216" t="s">
        <v>947</v>
      </c>
      <c r="I216" s="1">
        <v>44459</v>
      </c>
      <c r="K216" t="s">
        <v>207</v>
      </c>
      <c r="L216">
        <v>11</v>
      </c>
      <c r="M216" t="s">
        <v>182</v>
      </c>
      <c r="N216" t="s">
        <v>183</v>
      </c>
      <c r="O216" t="s">
        <v>116</v>
      </c>
      <c r="P216" t="s">
        <v>117</v>
      </c>
      <c r="Q216" t="s">
        <v>118</v>
      </c>
      <c r="R216">
        <v>31</v>
      </c>
      <c r="S216" s="3">
        <v>252120</v>
      </c>
      <c r="T216" s="3">
        <v>44505.916666666664</v>
      </c>
      <c r="U216" s="22">
        <v>0</v>
      </c>
      <c r="V216" s="3">
        <v>0</v>
      </c>
      <c r="W216" s="23"/>
      <c r="X216" s="3">
        <v>1010.0961538461538</v>
      </c>
      <c r="Y216" s="3">
        <v>583.6111111111112</v>
      </c>
      <c r="Z216" s="24">
        <v>105.05</v>
      </c>
      <c r="AA216">
        <v>75</v>
      </c>
      <c r="AC216" s="3">
        <v>1024.4680960500991</v>
      </c>
      <c r="AD216" s="3">
        <v>4167</v>
      </c>
      <c r="AE216" s="3">
        <v>51471.142027674032</v>
      </c>
      <c r="AF216" s="3">
        <v>4154.166666666667</v>
      </c>
      <c r="AH216" s="3">
        <v>55625.308694340696</v>
      </c>
      <c r="AK216" s="3">
        <v>0</v>
      </c>
      <c r="AL216" t="s">
        <v>119</v>
      </c>
      <c r="AN216" s="25">
        <v>0.05</v>
      </c>
      <c r="AO216" s="26">
        <v>55625.308694340696</v>
      </c>
      <c r="AP216" s="27">
        <v>2781.2654347170351</v>
      </c>
      <c r="AQ216" s="3">
        <v>29700</v>
      </c>
      <c r="AR216" s="26">
        <v>1485</v>
      </c>
      <c r="AS216" s="26">
        <v>89591.574129057728</v>
      </c>
      <c r="AT216" s="26">
        <v>85325.308694340696</v>
      </c>
      <c r="AU216" t="s">
        <v>170</v>
      </c>
      <c r="AV216" t="s">
        <v>170</v>
      </c>
      <c r="AW216" t="s">
        <v>171</v>
      </c>
      <c r="AX216">
        <v>34732</v>
      </c>
      <c r="AY216" t="s">
        <v>172</v>
      </c>
      <c r="AZ216">
        <v>94.088300000000004</v>
      </c>
      <c r="BA216" s="3">
        <v>952.20738528656295</v>
      </c>
      <c r="BB216" s="26">
        <v>85325.308694340696</v>
      </c>
      <c r="BC216" s="26">
        <v>4266.2654347170319</v>
      </c>
      <c r="BE216" t="s">
        <v>122</v>
      </c>
      <c r="BF216">
        <v>1</v>
      </c>
      <c r="BH216" t="s">
        <v>173</v>
      </c>
      <c r="BJ216" t="s">
        <v>189</v>
      </c>
      <c r="BO216" t="s">
        <v>190</v>
      </c>
      <c r="BP216" t="s">
        <v>253</v>
      </c>
      <c r="BQ216" t="s">
        <v>254</v>
      </c>
      <c r="CX216" t="s">
        <v>177</v>
      </c>
      <c r="CY216" s="29" t="s">
        <v>5358</v>
      </c>
      <c r="CZ216" s="29">
        <v>60002</v>
      </c>
      <c r="DA216" s="29" t="str">
        <f t="shared" si="19"/>
        <v>30001390</v>
      </c>
      <c r="DB216" s="29" t="str">
        <f t="shared" si="20"/>
        <v>W0004204</v>
      </c>
      <c r="DC216" s="29" t="s">
        <v>193</v>
      </c>
      <c r="DD216" s="30">
        <f>SUM(T216,V216:W216,Z216:AD216)</f>
        <v>49877.434762716766</v>
      </c>
      <c r="DE216" s="30">
        <f>SUM(AI216:AK216)</f>
        <v>0</v>
      </c>
      <c r="DF216" s="31">
        <f>AF216</f>
        <v>4154.166666666667</v>
      </c>
      <c r="DG216" s="32">
        <f>AQ216</f>
        <v>29700</v>
      </c>
      <c r="DH216" s="30">
        <f>SUM(X216:Y216)</f>
        <v>1593.7072649572651</v>
      </c>
      <c r="DI216" s="30">
        <f>SUM(AP216,AR216)</f>
        <v>4266.2654347170355</v>
      </c>
      <c r="DJ216" s="26">
        <f>SUM(DD216:DI216)-AS216</f>
        <v>0</v>
      </c>
    </row>
    <row r="217" spans="2:114" x14ac:dyDescent="0.25">
      <c r="D217" t="s">
        <v>109</v>
      </c>
      <c r="F217" t="s">
        <v>948</v>
      </c>
      <c r="G217" t="s">
        <v>949</v>
      </c>
      <c r="H217" t="s">
        <v>950</v>
      </c>
      <c r="I217" s="1">
        <v>44459</v>
      </c>
      <c r="K217" t="s">
        <v>207</v>
      </c>
      <c r="L217">
        <v>11</v>
      </c>
      <c r="M217" t="s">
        <v>182</v>
      </c>
      <c r="N217" t="s">
        <v>183</v>
      </c>
      <c r="O217" t="s">
        <v>116</v>
      </c>
      <c r="P217" t="s">
        <v>117</v>
      </c>
      <c r="Q217" t="s">
        <v>118</v>
      </c>
      <c r="R217">
        <v>31</v>
      </c>
      <c r="S217" s="3">
        <v>285744</v>
      </c>
      <c r="T217" s="3">
        <v>52623.916666666664</v>
      </c>
      <c r="U217" s="22">
        <v>0</v>
      </c>
      <c r="V217" s="3">
        <v>0</v>
      </c>
      <c r="W217" s="23"/>
      <c r="X217" s="3">
        <v>1144.8076923076922</v>
      </c>
      <c r="Y217" s="3">
        <v>661.44444444444457</v>
      </c>
      <c r="Z217" s="24">
        <v>119.06</v>
      </c>
      <c r="AA217">
        <v>75</v>
      </c>
      <c r="AC217" s="3">
        <v>0</v>
      </c>
      <c r="AD217" s="3">
        <v>4167</v>
      </c>
      <c r="AE217" s="3">
        <v>58791.228803418802</v>
      </c>
      <c r="AF217" s="3">
        <v>4154.166666666667</v>
      </c>
      <c r="AH217" s="3">
        <v>62945.395470085467</v>
      </c>
      <c r="AK217" s="3">
        <v>0</v>
      </c>
      <c r="AL217" t="s">
        <v>119</v>
      </c>
      <c r="AN217" s="25">
        <v>0.05</v>
      </c>
      <c r="AO217" s="26">
        <v>62945.395470085467</v>
      </c>
      <c r="AP217" s="27">
        <v>3147.2697735042734</v>
      </c>
      <c r="AQ217" s="3">
        <v>29700</v>
      </c>
      <c r="AR217" s="26">
        <v>1485</v>
      </c>
      <c r="AS217" s="26">
        <v>97277.665243589741</v>
      </c>
      <c r="AT217" s="26">
        <v>92645.395470085467</v>
      </c>
      <c r="AU217" t="s">
        <v>170</v>
      </c>
      <c r="AV217" t="s">
        <v>170</v>
      </c>
      <c r="AW217" t="s">
        <v>171</v>
      </c>
      <c r="AX217">
        <v>35879</v>
      </c>
      <c r="AY217" t="s">
        <v>172</v>
      </c>
      <c r="AZ217">
        <v>94.088300000000004</v>
      </c>
      <c r="BA217" s="3">
        <v>1033.8975754008707</v>
      </c>
      <c r="BB217" s="26">
        <v>92645.395470085467</v>
      </c>
      <c r="BC217" s="26">
        <v>4632.2697735042748</v>
      </c>
      <c r="BE217" t="s">
        <v>122</v>
      </c>
      <c r="BF217">
        <v>1</v>
      </c>
      <c r="BH217" t="s">
        <v>173</v>
      </c>
      <c r="BJ217" t="s">
        <v>189</v>
      </c>
      <c r="BO217" t="s">
        <v>190</v>
      </c>
      <c r="BP217" t="s">
        <v>198</v>
      </c>
      <c r="BQ217" t="s">
        <v>203</v>
      </c>
      <c r="CX217" t="s">
        <v>177</v>
      </c>
      <c r="CY217" s="29" t="s">
        <v>5358</v>
      </c>
      <c r="CZ217" s="29">
        <v>60002</v>
      </c>
      <c r="DA217" s="29" t="str">
        <f t="shared" si="19"/>
        <v>30001390</v>
      </c>
      <c r="DB217" s="29" t="str">
        <f t="shared" si="20"/>
        <v>W0004957</v>
      </c>
      <c r="DC217" s="29" t="s">
        <v>193</v>
      </c>
      <c r="DD217" s="30">
        <f>SUM(T217,V217:W217,Z217:AD217)</f>
        <v>56984.976666666662</v>
      </c>
      <c r="DE217" s="30">
        <f>SUM(AI217:AK217)</f>
        <v>0</v>
      </c>
      <c r="DF217" s="31">
        <f>AF217</f>
        <v>4154.166666666667</v>
      </c>
      <c r="DG217" s="32">
        <f>AQ217</f>
        <v>29700</v>
      </c>
      <c r="DH217" s="30">
        <f>SUM(X217:Y217)</f>
        <v>1806.2521367521367</v>
      </c>
      <c r="DI217" s="30">
        <f>SUM(AP217,AR217)</f>
        <v>4632.269773504273</v>
      </c>
      <c r="DJ217" s="26">
        <f>SUM(DD217:DI217)-AS217</f>
        <v>0</v>
      </c>
    </row>
    <row r="218" spans="2:114" x14ac:dyDescent="0.25">
      <c r="D218" t="s">
        <v>109</v>
      </c>
      <c r="F218" t="s">
        <v>951</v>
      </c>
      <c r="G218" t="s">
        <v>952</v>
      </c>
      <c r="H218" t="s">
        <v>953</v>
      </c>
      <c r="I218" s="1">
        <v>44466</v>
      </c>
      <c r="K218" t="s">
        <v>219</v>
      </c>
      <c r="L218">
        <v>13</v>
      </c>
      <c r="M218" t="s">
        <v>114</v>
      </c>
      <c r="N218" t="s">
        <v>115</v>
      </c>
      <c r="O218" t="s">
        <v>116</v>
      </c>
      <c r="P218" t="s">
        <v>117</v>
      </c>
      <c r="Q218" t="s">
        <v>118</v>
      </c>
      <c r="R218">
        <v>31</v>
      </c>
      <c r="S218" s="3">
        <v>495731</v>
      </c>
      <c r="T218" s="3">
        <v>87621.833333333328</v>
      </c>
      <c r="U218" s="22">
        <v>0</v>
      </c>
      <c r="V218" s="3">
        <v>0</v>
      </c>
      <c r="W218" s="23"/>
      <c r="X218" s="3">
        <v>1986.1017628205129</v>
      </c>
      <c r="Y218" s="3">
        <v>1147.525462962963</v>
      </c>
      <c r="Z218" s="24">
        <v>206.55458333333331</v>
      </c>
      <c r="AA218">
        <v>75</v>
      </c>
      <c r="AC218" s="3">
        <v>0</v>
      </c>
      <c r="AD218" s="3">
        <v>4167</v>
      </c>
      <c r="AE218" s="3">
        <v>95204.015142450138</v>
      </c>
      <c r="AF218" s="3">
        <v>5687.5</v>
      </c>
      <c r="AH218" s="3">
        <v>100891.51514245014</v>
      </c>
      <c r="AK218" s="3">
        <v>17246.247781680318</v>
      </c>
      <c r="AL218" t="s">
        <v>473</v>
      </c>
      <c r="AM218" t="s">
        <v>474</v>
      </c>
      <c r="AN218" s="25">
        <v>8.5000000000000006E-2</v>
      </c>
      <c r="AO218" s="26">
        <v>118137.76292413045</v>
      </c>
      <c r="AP218" s="27">
        <v>10041.709848551089</v>
      </c>
      <c r="AQ218" s="3">
        <v>29700</v>
      </c>
      <c r="AR218" s="26">
        <v>2524.5</v>
      </c>
      <c r="AS218" s="26">
        <v>160403.97277268156</v>
      </c>
      <c r="AT218" s="26">
        <v>147837.76292413045</v>
      </c>
      <c r="AU218" t="s">
        <v>170</v>
      </c>
      <c r="AV218" t="s">
        <v>170</v>
      </c>
      <c r="AW218" t="s">
        <v>171</v>
      </c>
      <c r="AX218">
        <v>35661</v>
      </c>
      <c r="AY218" t="s">
        <v>172</v>
      </c>
      <c r="AZ218">
        <v>94.088300000000004</v>
      </c>
      <c r="BA218" s="3">
        <v>1704.8237960796566</v>
      </c>
      <c r="BB218" s="26">
        <v>147837.76292413045</v>
      </c>
      <c r="BC218" s="26">
        <v>12566.209848551109</v>
      </c>
      <c r="BE218" t="s">
        <v>122</v>
      </c>
      <c r="BF218">
        <v>1</v>
      </c>
      <c r="BH218" t="s">
        <v>173</v>
      </c>
      <c r="BJ218" t="s">
        <v>414</v>
      </c>
      <c r="BO218" t="s">
        <v>578</v>
      </c>
      <c r="BP218" t="s">
        <v>954</v>
      </c>
      <c r="BQ218" t="s">
        <v>955</v>
      </c>
      <c r="CX218" t="s">
        <v>177</v>
      </c>
      <c r="CY218" s="29" t="s">
        <v>5358</v>
      </c>
      <c r="CZ218" s="29">
        <v>60002</v>
      </c>
      <c r="DA218" s="29" t="str">
        <f t="shared" si="19"/>
        <v>30001390</v>
      </c>
      <c r="DB218" s="29" t="str">
        <f t="shared" si="20"/>
        <v>W0005150</v>
      </c>
      <c r="DC218" s="29" t="s">
        <v>279</v>
      </c>
      <c r="DD218" s="30">
        <f>SUM(T218,V218:W218,Z218:AD218)</f>
        <v>92070.387916666659</v>
      </c>
      <c r="DE218" s="30">
        <f>SUM(AI218:AK218)</f>
        <v>17246.247781680318</v>
      </c>
      <c r="DF218" s="31">
        <f>AF218</f>
        <v>5687.5</v>
      </c>
      <c r="DG218" s="32">
        <f>AQ218</f>
        <v>29700</v>
      </c>
      <c r="DH218" s="30">
        <f>SUM(X218:Y218)</f>
        <v>3133.6272257834762</v>
      </c>
      <c r="DI218" s="30">
        <f>SUM(AP218,AR218)</f>
        <v>12566.209848551089</v>
      </c>
      <c r="DJ218" s="26">
        <f>SUM(DD218:DI218)-AS218</f>
        <v>0</v>
      </c>
    </row>
    <row r="219" spans="2:114" x14ac:dyDescent="0.25">
      <c r="D219" t="s">
        <v>109</v>
      </c>
      <c r="F219" t="s">
        <v>956</v>
      </c>
      <c r="G219" t="s">
        <v>957</v>
      </c>
      <c r="H219" t="s">
        <v>958</v>
      </c>
      <c r="I219" s="1">
        <v>44473</v>
      </c>
      <c r="K219" t="s">
        <v>219</v>
      </c>
      <c r="L219">
        <v>13</v>
      </c>
      <c r="M219" t="s">
        <v>114</v>
      </c>
      <c r="N219" t="s">
        <v>115</v>
      </c>
      <c r="O219" t="s">
        <v>116</v>
      </c>
      <c r="P219" t="s">
        <v>117</v>
      </c>
      <c r="Q219" t="s">
        <v>118</v>
      </c>
      <c r="R219">
        <v>31</v>
      </c>
      <c r="S219" s="3">
        <v>438899</v>
      </c>
      <c r="T219" s="3">
        <v>78149.833333333328</v>
      </c>
      <c r="U219" s="22">
        <v>0</v>
      </c>
      <c r="V219" s="3">
        <v>0</v>
      </c>
      <c r="W219" s="23"/>
      <c r="X219" s="3">
        <v>1758.4094551282051</v>
      </c>
      <c r="Y219" s="3">
        <v>1015.9699074074074</v>
      </c>
      <c r="Z219" s="24">
        <v>182.87458333333333</v>
      </c>
      <c r="AA219">
        <v>75</v>
      </c>
      <c r="AC219" s="3">
        <v>0</v>
      </c>
      <c r="AD219" s="3">
        <v>5167</v>
      </c>
      <c r="AE219" s="3">
        <v>86349.087279202271</v>
      </c>
      <c r="AF219" s="3">
        <v>5687.5</v>
      </c>
      <c r="AH219" s="3">
        <v>92036.587279202271</v>
      </c>
      <c r="AK219" s="3">
        <v>3900.7409927950625</v>
      </c>
      <c r="AL219" t="s">
        <v>390</v>
      </c>
      <c r="AM219" t="s">
        <v>391</v>
      </c>
      <c r="AN219" s="25">
        <v>8.5000000000000006E-2</v>
      </c>
      <c r="AO219" s="26">
        <v>95937.328271997336</v>
      </c>
      <c r="AP219" s="27">
        <v>8154.6729031197738</v>
      </c>
      <c r="AQ219" s="3">
        <v>29700</v>
      </c>
      <c r="AR219" s="26">
        <v>2524.5</v>
      </c>
      <c r="AS219" s="26">
        <v>136316.5011751171</v>
      </c>
      <c r="AT219" s="26">
        <v>125637.32827199734</v>
      </c>
      <c r="AU219" t="s">
        <v>170</v>
      </c>
      <c r="AV219" t="s">
        <v>170</v>
      </c>
      <c r="AW219" t="s">
        <v>171</v>
      </c>
      <c r="AX219">
        <v>90220</v>
      </c>
      <c r="AY219" t="s">
        <v>172</v>
      </c>
      <c r="AZ219">
        <v>94.088300000000004</v>
      </c>
      <c r="BA219" s="3">
        <v>1448.8145834829313</v>
      </c>
      <c r="BB219" s="26">
        <v>125637.32827199734</v>
      </c>
      <c r="BC219" s="26">
        <v>10679.172903119761</v>
      </c>
      <c r="BE219" t="s">
        <v>122</v>
      </c>
      <c r="BF219">
        <v>1</v>
      </c>
      <c r="BH219" t="s">
        <v>173</v>
      </c>
      <c r="BJ219" t="s">
        <v>414</v>
      </c>
      <c r="BO219" t="s">
        <v>506</v>
      </c>
      <c r="BP219" t="s">
        <v>126</v>
      </c>
      <c r="BQ219" t="s">
        <v>127</v>
      </c>
      <c r="CX219" t="s">
        <v>177</v>
      </c>
      <c r="CY219" s="29" t="s">
        <v>5358</v>
      </c>
      <c r="CZ219" s="29">
        <v>60002</v>
      </c>
      <c r="DA219" s="29" t="str">
        <f t="shared" si="19"/>
        <v>30001390</v>
      </c>
      <c r="DB219" s="29" t="str">
        <f t="shared" si="20"/>
        <v>W0004205</v>
      </c>
      <c r="DC219" s="29" t="s">
        <v>279</v>
      </c>
      <c r="DD219" s="30">
        <f>SUM(T219,V219:W219,Z219:AD219)</f>
        <v>83574.707916666666</v>
      </c>
      <c r="DE219" s="30">
        <f>SUM(AI219:AK219)</f>
        <v>3900.7409927950625</v>
      </c>
      <c r="DF219" s="31">
        <f>AF219</f>
        <v>5687.5</v>
      </c>
      <c r="DG219" s="32">
        <f>AQ219</f>
        <v>29700</v>
      </c>
      <c r="DH219" s="30">
        <f>SUM(X219:Y219)</f>
        <v>2774.3793625356125</v>
      </c>
      <c r="DI219" s="30">
        <f>SUM(AP219,AR219)</f>
        <v>10679.172903119774</v>
      </c>
      <c r="DJ219" s="26">
        <f>SUM(DD219:DI219)-AS219</f>
        <v>0</v>
      </c>
    </row>
    <row r="220" spans="2:114" x14ac:dyDescent="0.25">
      <c r="D220" t="s">
        <v>109</v>
      </c>
      <c r="F220" t="s">
        <v>959</v>
      </c>
      <c r="G220" t="s">
        <v>960</v>
      </c>
      <c r="H220" t="s">
        <v>961</v>
      </c>
      <c r="I220" s="1">
        <v>44473</v>
      </c>
      <c r="K220" t="s">
        <v>224</v>
      </c>
      <c r="L220">
        <v>12</v>
      </c>
      <c r="M220" t="s">
        <v>114</v>
      </c>
      <c r="N220" t="s">
        <v>962</v>
      </c>
      <c r="O220" t="s">
        <v>116</v>
      </c>
      <c r="P220" t="s">
        <v>117</v>
      </c>
      <c r="Q220" t="s">
        <v>118</v>
      </c>
      <c r="R220">
        <v>31</v>
      </c>
      <c r="S220" s="3">
        <v>424420</v>
      </c>
      <c r="T220" s="3">
        <v>75736.666666666672</v>
      </c>
      <c r="U220" s="22">
        <v>0</v>
      </c>
      <c r="V220" s="3">
        <v>0</v>
      </c>
      <c r="W220" s="23"/>
      <c r="X220" s="3">
        <v>1700.4006410256409</v>
      </c>
      <c r="Y220" s="3">
        <v>982.45370370370381</v>
      </c>
      <c r="Z220" s="24">
        <v>176.84166666666667</v>
      </c>
      <c r="AA220">
        <v>75</v>
      </c>
      <c r="AC220" s="3">
        <v>0</v>
      </c>
      <c r="AD220" s="3">
        <v>4167</v>
      </c>
      <c r="AE220" s="3">
        <v>82838.36267806268</v>
      </c>
      <c r="AF220" s="3">
        <v>5687.5</v>
      </c>
      <c r="AH220" s="3">
        <v>88525.86267806268</v>
      </c>
      <c r="AJ220" s="3">
        <v>5100</v>
      </c>
      <c r="AK220" s="3">
        <v>5785.5624142824954</v>
      </c>
      <c r="AL220" t="s">
        <v>363</v>
      </c>
      <c r="AM220" t="s">
        <v>364</v>
      </c>
      <c r="AN220" s="25">
        <v>8.5000000000000006E-2</v>
      </c>
      <c r="AO220" s="26">
        <v>99411.425092345176</v>
      </c>
      <c r="AP220" s="27">
        <v>8449.9711328493413</v>
      </c>
      <c r="AQ220" s="3">
        <v>29700</v>
      </c>
      <c r="AR220" s="26">
        <v>2524.5</v>
      </c>
      <c r="AS220" s="26">
        <v>140085.8962251945</v>
      </c>
      <c r="AT220" s="26">
        <v>129111.42509234518</v>
      </c>
      <c r="AU220" t="s">
        <v>765</v>
      </c>
      <c r="AV220" t="s">
        <v>765</v>
      </c>
      <c r="AW220" t="s">
        <v>766</v>
      </c>
      <c r="AX220" t="s">
        <v>963</v>
      </c>
      <c r="AY220" t="s">
        <v>212</v>
      </c>
      <c r="AZ220">
        <v>125.569</v>
      </c>
      <c r="BA220" s="3">
        <v>1115.6089180067891</v>
      </c>
      <c r="BB220" s="26">
        <v>129111.42509234518</v>
      </c>
      <c r="BC220" s="26">
        <v>10974.471132849329</v>
      </c>
      <c r="BE220" t="s">
        <v>122</v>
      </c>
      <c r="BF220">
        <v>1</v>
      </c>
      <c r="BH220" t="s">
        <v>768</v>
      </c>
      <c r="BJ220" t="s">
        <v>276</v>
      </c>
      <c r="BO220" t="s">
        <v>431</v>
      </c>
      <c r="BP220" t="s">
        <v>126</v>
      </c>
      <c r="BQ220" t="s">
        <v>964</v>
      </c>
      <c r="CX220" t="s">
        <v>177</v>
      </c>
      <c r="CY220" s="29" t="s">
        <v>5362</v>
      </c>
      <c r="CZ220" s="29">
        <v>60008</v>
      </c>
      <c r="DA220" s="29" t="str">
        <f t="shared" si="19"/>
        <v>30001418</v>
      </c>
      <c r="DB220" s="29" t="str">
        <f t="shared" si="20"/>
        <v>W0004206</v>
      </c>
      <c r="DC220" s="29" t="s">
        <v>279</v>
      </c>
      <c r="DD220" s="30">
        <f>SUM(T220,V220:W220,Z220:AD220)</f>
        <v>80155.508333333331</v>
      </c>
      <c r="DE220" s="30">
        <f>SUM(AI220:AK220)</f>
        <v>10885.562414282496</v>
      </c>
      <c r="DF220" s="31">
        <f>AF220</f>
        <v>5687.5</v>
      </c>
      <c r="DG220" s="32">
        <f>AQ220</f>
        <v>29700</v>
      </c>
      <c r="DH220" s="30">
        <f>SUM(X220:Y220)</f>
        <v>2682.8543447293446</v>
      </c>
      <c r="DI220" s="30">
        <f>SUM(AP220,AR220)</f>
        <v>10974.471132849341</v>
      </c>
      <c r="DJ220" s="26">
        <f>SUM(DD220:DI220)-AS220</f>
        <v>0</v>
      </c>
    </row>
    <row r="221" spans="2:114" x14ac:dyDescent="0.25">
      <c r="D221" t="s">
        <v>109</v>
      </c>
      <c r="F221" t="s">
        <v>965</v>
      </c>
      <c r="G221" t="s">
        <v>966</v>
      </c>
      <c r="H221" t="s">
        <v>967</v>
      </c>
      <c r="I221" s="1">
        <v>44473</v>
      </c>
      <c r="K221" t="s">
        <v>219</v>
      </c>
      <c r="L221">
        <v>13</v>
      </c>
      <c r="M221" t="s">
        <v>114</v>
      </c>
      <c r="N221" t="s">
        <v>115</v>
      </c>
      <c r="O221" t="s">
        <v>116</v>
      </c>
      <c r="P221" t="s">
        <v>117</v>
      </c>
      <c r="Q221" t="s">
        <v>118</v>
      </c>
      <c r="R221">
        <v>31</v>
      </c>
      <c r="S221" s="3">
        <v>415747</v>
      </c>
      <c r="T221" s="3">
        <v>74291.166666666672</v>
      </c>
      <c r="U221" s="22">
        <v>0</v>
      </c>
      <c r="V221" s="3">
        <v>0</v>
      </c>
      <c r="W221" s="23"/>
      <c r="X221" s="3">
        <v>1665.6530448717949</v>
      </c>
      <c r="Y221" s="3">
        <v>962.37731481481501</v>
      </c>
      <c r="Z221" s="24">
        <v>173.22791666666669</v>
      </c>
      <c r="AA221">
        <v>75</v>
      </c>
      <c r="AC221" s="3">
        <v>0</v>
      </c>
      <c r="AD221" s="3">
        <v>4167</v>
      </c>
      <c r="AE221" s="3">
        <v>81334.424943019956</v>
      </c>
      <c r="AF221" s="3">
        <v>5687.5</v>
      </c>
      <c r="AH221" s="3">
        <v>87021.924943019956</v>
      </c>
      <c r="AK221" s="3">
        <v>3900.7409927950625</v>
      </c>
      <c r="AL221" t="s">
        <v>390</v>
      </c>
      <c r="AM221" t="s">
        <v>391</v>
      </c>
      <c r="AN221" s="25">
        <v>8.5000000000000006E-2</v>
      </c>
      <c r="AO221" s="26">
        <v>90922.665935815021</v>
      </c>
      <c r="AP221" s="27">
        <v>7728.4266045442773</v>
      </c>
      <c r="AQ221" s="3">
        <v>29700</v>
      </c>
      <c r="AR221" s="26">
        <v>2524.5</v>
      </c>
      <c r="AS221" s="26">
        <v>130875.5925403593</v>
      </c>
      <c r="AT221" s="26">
        <v>120622.66593581502</v>
      </c>
      <c r="AU221" t="s">
        <v>170</v>
      </c>
      <c r="AV221" t="s">
        <v>170</v>
      </c>
      <c r="AW221" t="s">
        <v>171</v>
      </c>
      <c r="AX221">
        <v>90242</v>
      </c>
      <c r="AY221" t="s">
        <v>172</v>
      </c>
      <c r="AZ221">
        <v>94.088300000000004</v>
      </c>
      <c r="BA221" s="3">
        <v>1390.9868978434013</v>
      </c>
      <c r="BB221" s="26">
        <v>120622.66593581502</v>
      </c>
      <c r="BC221" s="26">
        <v>10252.926604544278</v>
      </c>
      <c r="BE221" t="s">
        <v>122</v>
      </c>
      <c r="BF221">
        <v>1</v>
      </c>
      <c r="BH221" t="s">
        <v>173</v>
      </c>
      <c r="BJ221" t="s">
        <v>414</v>
      </c>
      <c r="BO221" t="s">
        <v>451</v>
      </c>
      <c r="BP221" t="s">
        <v>126</v>
      </c>
      <c r="BQ221" t="s">
        <v>127</v>
      </c>
      <c r="CX221" t="s">
        <v>177</v>
      </c>
      <c r="CY221" s="29" t="s">
        <v>5358</v>
      </c>
      <c r="CZ221" s="29">
        <v>60002</v>
      </c>
      <c r="DA221" s="29" t="str">
        <f t="shared" si="19"/>
        <v>30001390</v>
      </c>
      <c r="DB221" s="29" t="str">
        <f t="shared" si="20"/>
        <v>W0004207</v>
      </c>
      <c r="DC221" s="29" t="s">
        <v>279</v>
      </c>
      <c r="DD221" s="30">
        <f>SUM(T221,V221:W221,Z221:AD221)</f>
        <v>78706.394583333342</v>
      </c>
      <c r="DE221" s="30">
        <f>SUM(AI221:AK221)</f>
        <v>3900.7409927950625</v>
      </c>
      <c r="DF221" s="31">
        <f>AF221</f>
        <v>5687.5</v>
      </c>
      <c r="DG221" s="32">
        <f>AQ221</f>
        <v>29700</v>
      </c>
      <c r="DH221" s="30">
        <f>SUM(X221:Y221)</f>
        <v>2628.0303596866097</v>
      </c>
      <c r="DI221" s="30">
        <f>SUM(AP221,AR221)</f>
        <v>10252.926604544278</v>
      </c>
      <c r="DJ221" s="26">
        <f>SUM(DD221:DI221)-AS221</f>
        <v>0</v>
      </c>
    </row>
    <row r="222" spans="2:114" x14ac:dyDescent="0.25">
      <c r="D222" t="s">
        <v>109</v>
      </c>
      <c r="F222" t="s">
        <v>968</v>
      </c>
      <c r="G222" t="s">
        <v>969</v>
      </c>
      <c r="H222" t="s">
        <v>970</v>
      </c>
      <c r="I222" s="1">
        <v>44473</v>
      </c>
      <c r="K222" t="s">
        <v>224</v>
      </c>
      <c r="L222">
        <v>12</v>
      </c>
      <c r="M222" t="s">
        <v>114</v>
      </c>
      <c r="N222" t="s">
        <v>115</v>
      </c>
      <c r="O222" t="s">
        <v>116</v>
      </c>
      <c r="P222" t="s">
        <v>117</v>
      </c>
      <c r="Q222" t="s">
        <v>118</v>
      </c>
      <c r="R222">
        <v>31</v>
      </c>
      <c r="S222" s="3">
        <v>366636</v>
      </c>
      <c r="T222" s="3">
        <v>66106</v>
      </c>
      <c r="U222" s="22">
        <v>0</v>
      </c>
      <c r="V222" s="3">
        <v>0</v>
      </c>
      <c r="W222" s="23"/>
      <c r="X222" s="3">
        <v>1468.8942307692307</v>
      </c>
      <c r="Y222" s="3">
        <v>848.69444444444457</v>
      </c>
      <c r="Z222" s="24">
        <v>152.76500000000001</v>
      </c>
      <c r="AA222">
        <v>75</v>
      </c>
      <c r="AC222" s="3">
        <v>2048.9361921001982</v>
      </c>
      <c r="AD222" s="3">
        <v>4167</v>
      </c>
      <c r="AE222" s="3">
        <v>74867.28986731387</v>
      </c>
      <c r="AF222" s="3">
        <v>5687.5</v>
      </c>
      <c r="AH222" s="3">
        <v>80554.78986731387</v>
      </c>
      <c r="AK222" s="3">
        <v>5785.5624142824954</v>
      </c>
      <c r="AL222" t="s">
        <v>363</v>
      </c>
      <c r="AM222" t="s">
        <v>364</v>
      </c>
      <c r="AN222" s="25">
        <v>8.5000000000000006E-2</v>
      </c>
      <c r="AO222" s="26">
        <v>86340.352281596366</v>
      </c>
      <c r="AP222" s="27">
        <v>7338.9299439356919</v>
      </c>
      <c r="AQ222" s="3">
        <v>29700</v>
      </c>
      <c r="AR222" s="26">
        <v>2524.5</v>
      </c>
      <c r="AS222" s="26">
        <v>125903.78222553206</v>
      </c>
      <c r="AT222" s="26">
        <v>116040.35228159637</v>
      </c>
      <c r="AU222" t="s">
        <v>170</v>
      </c>
      <c r="AV222" t="s">
        <v>170</v>
      </c>
      <c r="AW222" t="s">
        <v>171</v>
      </c>
      <c r="AX222">
        <v>90373</v>
      </c>
      <c r="AY222" t="s">
        <v>172</v>
      </c>
      <c r="AZ222">
        <v>94.088300000000004</v>
      </c>
      <c r="BA222" s="3">
        <v>1338.1449364642795</v>
      </c>
      <c r="BB222" s="26">
        <v>116040.35228159637</v>
      </c>
      <c r="BC222" s="26">
        <v>9863.4299439356982</v>
      </c>
      <c r="BE222" t="s">
        <v>122</v>
      </c>
      <c r="BF222">
        <v>1</v>
      </c>
      <c r="BH222" t="s">
        <v>173</v>
      </c>
      <c r="BJ222" t="s">
        <v>276</v>
      </c>
      <c r="BO222" t="s">
        <v>482</v>
      </c>
      <c r="BP222" t="s">
        <v>126</v>
      </c>
      <c r="BQ222" t="s">
        <v>127</v>
      </c>
      <c r="CX222" t="s">
        <v>177</v>
      </c>
      <c r="CY222" s="29" t="s">
        <v>5358</v>
      </c>
      <c r="CZ222" s="29">
        <v>60002</v>
      </c>
      <c r="DA222" s="29" t="str">
        <f t="shared" si="19"/>
        <v>30001390</v>
      </c>
      <c r="DB222" s="29" t="str">
        <f t="shared" si="20"/>
        <v>W0005151</v>
      </c>
      <c r="DC222" s="29" t="s">
        <v>279</v>
      </c>
      <c r="DD222" s="30">
        <f>SUM(T222,V222:W222,Z222:AD222)</f>
        <v>72549.701192100198</v>
      </c>
      <c r="DE222" s="30">
        <f>SUM(AI222:AK222)</f>
        <v>5785.5624142824954</v>
      </c>
      <c r="DF222" s="31">
        <f>AF222</f>
        <v>5687.5</v>
      </c>
      <c r="DG222" s="32">
        <f>AQ222</f>
        <v>29700</v>
      </c>
      <c r="DH222" s="30">
        <f>SUM(X222:Y222)</f>
        <v>2317.5886752136753</v>
      </c>
      <c r="DI222" s="30">
        <f>SUM(AP222,AR222)</f>
        <v>9863.429943935691</v>
      </c>
      <c r="DJ222" s="26">
        <f>SUM(DD222:DI222)-AS222</f>
        <v>0</v>
      </c>
    </row>
    <row r="223" spans="2:114" x14ac:dyDescent="0.25">
      <c r="D223" t="s">
        <v>109</v>
      </c>
      <c r="F223" t="s">
        <v>971</v>
      </c>
      <c r="G223" t="s">
        <v>972</v>
      </c>
      <c r="H223" t="s">
        <v>973</v>
      </c>
      <c r="I223" s="1">
        <v>44473</v>
      </c>
      <c r="K223" t="s">
        <v>224</v>
      </c>
      <c r="L223">
        <v>12</v>
      </c>
      <c r="M223" t="s">
        <v>114</v>
      </c>
      <c r="N223" t="s">
        <v>962</v>
      </c>
      <c r="O223" t="s">
        <v>116</v>
      </c>
      <c r="P223" t="s">
        <v>117</v>
      </c>
      <c r="Q223" t="s">
        <v>118</v>
      </c>
      <c r="R223">
        <v>31</v>
      </c>
      <c r="S223" s="3">
        <v>366931</v>
      </c>
      <c r="T223" s="3">
        <v>66155.166666666672</v>
      </c>
      <c r="U223" s="22">
        <v>0</v>
      </c>
      <c r="V223" s="3">
        <v>0</v>
      </c>
      <c r="W223" s="23"/>
      <c r="X223" s="3">
        <v>1470.0761217948718</v>
      </c>
      <c r="Y223" s="3">
        <v>849.37731481481489</v>
      </c>
      <c r="Z223" s="24">
        <v>152.88791666666665</v>
      </c>
      <c r="AA223">
        <v>75</v>
      </c>
      <c r="AC223" s="3">
        <v>0</v>
      </c>
      <c r="AD223" s="3">
        <v>4167</v>
      </c>
      <c r="AE223" s="3">
        <v>72869.508019943038</v>
      </c>
      <c r="AF223" s="3">
        <v>5687.5</v>
      </c>
      <c r="AH223" s="3">
        <v>78557.008019943038</v>
      </c>
      <c r="AJ223" s="3">
        <v>5100</v>
      </c>
      <c r="AK223" s="3">
        <v>5785.5624142824954</v>
      </c>
      <c r="AL223" t="s">
        <v>363</v>
      </c>
      <c r="AM223" t="s">
        <v>364</v>
      </c>
      <c r="AN223" s="25">
        <v>8.5000000000000006E-2</v>
      </c>
      <c r="AO223" s="26">
        <v>89442.570434225534</v>
      </c>
      <c r="AP223" s="27">
        <v>7602.6184869091712</v>
      </c>
      <c r="AQ223" s="3">
        <v>29700</v>
      </c>
      <c r="AR223" s="26">
        <v>2524.5</v>
      </c>
      <c r="AS223" s="26">
        <v>129269.6889211347</v>
      </c>
      <c r="AT223" s="26">
        <v>119142.57043422553</v>
      </c>
      <c r="AU223" t="s">
        <v>765</v>
      </c>
      <c r="AV223" t="s">
        <v>765</v>
      </c>
      <c r="AW223" t="s">
        <v>766</v>
      </c>
      <c r="AX223" t="s">
        <v>974</v>
      </c>
      <c r="AY223" t="s">
        <v>212</v>
      </c>
      <c r="AZ223">
        <v>125.569</v>
      </c>
      <c r="BA223" s="3">
        <v>1029.4713577486059</v>
      </c>
      <c r="BB223" s="26">
        <v>119142.57043422553</v>
      </c>
      <c r="BC223" s="26">
        <v>10127.118486909167</v>
      </c>
      <c r="BE223" t="s">
        <v>122</v>
      </c>
      <c r="BF223">
        <v>1</v>
      </c>
      <c r="BH223" t="s">
        <v>768</v>
      </c>
      <c r="BJ223" t="s">
        <v>276</v>
      </c>
      <c r="BO223" t="s">
        <v>322</v>
      </c>
      <c r="BP223" t="s">
        <v>214</v>
      </c>
      <c r="BQ223" t="s">
        <v>964</v>
      </c>
      <c r="CX223" t="s">
        <v>177</v>
      </c>
      <c r="CY223" s="29" t="s">
        <v>5362</v>
      </c>
      <c r="CZ223" s="29">
        <v>60008</v>
      </c>
      <c r="DA223" s="29" t="str">
        <f t="shared" si="19"/>
        <v>30001418</v>
      </c>
      <c r="DB223" s="29" t="str">
        <f t="shared" si="20"/>
        <v>W0004208</v>
      </c>
      <c r="DC223" s="29" t="s">
        <v>279</v>
      </c>
      <c r="DD223" s="30">
        <f>SUM(T223,V223:W223,Z223:AD223)</f>
        <v>70550.054583333345</v>
      </c>
      <c r="DE223" s="30">
        <f>SUM(AI223:AK223)</f>
        <v>10885.562414282496</v>
      </c>
      <c r="DF223" s="31">
        <f>AF223</f>
        <v>5687.5</v>
      </c>
      <c r="DG223" s="32">
        <f>AQ223</f>
        <v>29700</v>
      </c>
      <c r="DH223" s="30">
        <f>SUM(X223:Y223)</f>
        <v>2319.4534366096868</v>
      </c>
      <c r="DI223" s="30">
        <f>SUM(AP223,AR223)</f>
        <v>10127.11848690917</v>
      </c>
      <c r="DJ223" s="26">
        <f>SUM(DD223:DI223)-AS223</f>
        <v>0</v>
      </c>
    </row>
    <row r="224" spans="2:114" x14ac:dyDescent="0.25">
      <c r="D224" t="s">
        <v>109</v>
      </c>
      <c r="F224" t="s">
        <v>975</v>
      </c>
      <c r="G224" t="s">
        <v>976</v>
      </c>
      <c r="H224" t="s">
        <v>977</v>
      </c>
      <c r="I224" s="1">
        <v>44480</v>
      </c>
      <c r="K224" t="s">
        <v>224</v>
      </c>
      <c r="L224">
        <v>12</v>
      </c>
      <c r="M224" t="s">
        <v>114</v>
      </c>
      <c r="N224" t="s">
        <v>115</v>
      </c>
      <c r="O224" t="s">
        <v>116</v>
      </c>
      <c r="P224" t="s">
        <v>117</v>
      </c>
      <c r="Q224" t="s">
        <v>118</v>
      </c>
      <c r="R224">
        <v>31</v>
      </c>
      <c r="S224" s="3">
        <v>432806</v>
      </c>
      <c r="T224" s="3">
        <v>77134.333333333328</v>
      </c>
      <c r="U224" s="22">
        <v>0</v>
      </c>
      <c r="V224" s="3">
        <v>0</v>
      </c>
      <c r="W224" s="23"/>
      <c r="X224" s="3">
        <v>1733.9983974358975</v>
      </c>
      <c r="Y224" s="3">
        <v>1001.8657407407408</v>
      </c>
      <c r="Z224" s="24">
        <v>180.33583333333331</v>
      </c>
      <c r="AA224">
        <v>75</v>
      </c>
      <c r="AC224" s="3">
        <v>0</v>
      </c>
      <c r="AD224" s="3">
        <v>4167</v>
      </c>
      <c r="AE224" s="3">
        <v>84292.533304843295</v>
      </c>
      <c r="AF224" s="3">
        <v>5687.5</v>
      </c>
      <c r="AH224" s="3">
        <v>89980.033304843295</v>
      </c>
      <c r="AK224" s="3">
        <v>5813.1491241962494</v>
      </c>
      <c r="AL224" t="s">
        <v>320</v>
      </c>
      <c r="AM224" t="s">
        <v>321</v>
      </c>
      <c r="AN224" s="25">
        <v>8.5000000000000006E-2</v>
      </c>
      <c r="AO224" s="26">
        <v>95793.182429039545</v>
      </c>
      <c r="AP224" s="27">
        <v>8142.420506468362</v>
      </c>
      <c r="AQ224" s="3">
        <v>29700</v>
      </c>
      <c r="AR224" s="26">
        <v>2524.5</v>
      </c>
      <c r="AS224" s="26">
        <v>136160.10293550789</v>
      </c>
      <c r="AT224" s="26">
        <v>125493.18242903955</v>
      </c>
      <c r="AU224" t="s">
        <v>765</v>
      </c>
      <c r="AV224" t="s">
        <v>765</v>
      </c>
      <c r="AW224" t="s">
        <v>766</v>
      </c>
      <c r="AX224" t="s">
        <v>978</v>
      </c>
      <c r="AY224" t="s">
        <v>212</v>
      </c>
      <c r="AZ224">
        <v>125.569</v>
      </c>
      <c r="BA224" s="3">
        <v>1084.3448855649713</v>
      </c>
      <c r="BB224" s="26">
        <v>125493.18242903955</v>
      </c>
      <c r="BC224" s="26">
        <v>10666.920506468348</v>
      </c>
      <c r="BE224" t="s">
        <v>122</v>
      </c>
      <c r="BF224">
        <v>1</v>
      </c>
      <c r="BH224" t="s">
        <v>768</v>
      </c>
      <c r="BJ224" t="s">
        <v>124</v>
      </c>
      <c r="BO224" t="s">
        <v>125</v>
      </c>
      <c r="BP224" t="s">
        <v>214</v>
      </c>
      <c r="BQ224" t="s">
        <v>964</v>
      </c>
      <c r="CX224" t="s">
        <v>177</v>
      </c>
      <c r="CY224" s="29" t="s">
        <v>5362</v>
      </c>
      <c r="CZ224" s="29">
        <v>60008</v>
      </c>
      <c r="DA224" s="29" t="str">
        <f t="shared" si="19"/>
        <v>30001418</v>
      </c>
      <c r="DB224" s="29" t="str">
        <f t="shared" si="20"/>
        <v>W0004209</v>
      </c>
      <c r="DC224" s="29" t="s">
        <v>279</v>
      </c>
      <c r="DD224" s="30">
        <f>SUM(T224,V224:W224,Z224:AD224)</f>
        <v>81556.669166666659</v>
      </c>
      <c r="DE224" s="30">
        <f>SUM(AI224:AK224)</f>
        <v>5813.1491241962494</v>
      </c>
      <c r="DF224" s="31">
        <f>AF224</f>
        <v>5687.5</v>
      </c>
      <c r="DG224" s="32">
        <f>AQ224</f>
        <v>29700</v>
      </c>
      <c r="DH224" s="30">
        <f>SUM(X224:Y224)</f>
        <v>2735.8641381766383</v>
      </c>
      <c r="DI224" s="30">
        <f>SUM(AP224,AR224)</f>
        <v>10666.920506468363</v>
      </c>
      <c r="DJ224" s="26">
        <f>SUM(DD224:DI224)-AS224</f>
        <v>0</v>
      </c>
    </row>
    <row r="225" spans="4:114" x14ac:dyDescent="0.25">
      <c r="D225" t="s">
        <v>109</v>
      </c>
      <c r="F225" t="s">
        <v>979</v>
      </c>
      <c r="G225" t="s">
        <v>980</v>
      </c>
      <c r="H225" t="s">
        <v>981</v>
      </c>
      <c r="I225" s="1">
        <v>44480</v>
      </c>
      <c r="K225" t="s">
        <v>224</v>
      </c>
      <c r="L225">
        <v>12</v>
      </c>
      <c r="M225" t="s">
        <v>114</v>
      </c>
      <c r="N225" t="s">
        <v>115</v>
      </c>
      <c r="O225" t="s">
        <v>116</v>
      </c>
      <c r="P225" t="s">
        <v>117</v>
      </c>
      <c r="Q225" t="s">
        <v>118</v>
      </c>
      <c r="R225">
        <v>31</v>
      </c>
      <c r="S225" s="3">
        <v>424596</v>
      </c>
      <c r="T225" s="3">
        <v>75766</v>
      </c>
      <c r="U225" s="22">
        <v>0</v>
      </c>
      <c r="V225" s="3">
        <v>0</v>
      </c>
      <c r="W225" s="23"/>
      <c r="X225" s="3">
        <v>1701.1057692307693</v>
      </c>
      <c r="Y225" s="3">
        <v>982.8611111111112</v>
      </c>
      <c r="Z225" s="24">
        <v>176.91499999999999</v>
      </c>
      <c r="AA225">
        <v>75</v>
      </c>
      <c r="AC225" s="3">
        <v>0</v>
      </c>
      <c r="AD225" s="3">
        <v>4167</v>
      </c>
      <c r="AE225" s="3">
        <v>82868.881880341869</v>
      </c>
      <c r="AF225" s="3">
        <v>5687.5</v>
      </c>
      <c r="AH225" s="3">
        <v>88556.381880341869</v>
      </c>
      <c r="AK225" s="3">
        <v>5813.1491241962494</v>
      </c>
      <c r="AL225" t="s">
        <v>320</v>
      </c>
      <c r="AM225" t="s">
        <v>321</v>
      </c>
      <c r="AN225" s="25">
        <v>8.5000000000000006E-2</v>
      </c>
      <c r="AO225" s="26">
        <v>94369.531004538119</v>
      </c>
      <c r="AP225" s="27">
        <v>8021.4101353857404</v>
      </c>
      <c r="AQ225" s="3">
        <v>29700</v>
      </c>
      <c r="AR225" s="26">
        <v>2524.5</v>
      </c>
      <c r="AS225" s="26">
        <v>134615.44113992387</v>
      </c>
      <c r="AT225" s="26">
        <v>124069.53100453812</v>
      </c>
      <c r="AU225" t="s">
        <v>170</v>
      </c>
      <c r="AV225" t="s">
        <v>170</v>
      </c>
      <c r="AW225" t="s">
        <v>171</v>
      </c>
      <c r="AX225">
        <v>90390</v>
      </c>
      <c r="AY225" t="s">
        <v>172</v>
      </c>
      <c r="AZ225">
        <v>94.088300000000004</v>
      </c>
      <c r="BA225" s="3">
        <v>1430.7351832260108</v>
      </c>
      <c r="BB225" s="26">
        <v>124069.53100453812</v>
      </c>
      <c r="BC225" s="26">
        <v>10545.910135385755</v>
      </c>
      <c r="BE225" t="s">
        <v>122</v>
      </c>
      <c r="BF225">
        <v>1</v>
      </c>
      <c r="BH225" t="s">
        <v>173</v>
      </c>
      <c r="BJ225" t="s">
        <v>276</v>
      </c>
      <c r="BO225" t="s">
        <v>431</v>
      </c>
      <c r="BP225" t="s">
        <v>126</v>
      </c>
      <c r="BQ225" t="s">
        <v>127</v>
      </c>
      <c r="CX225" t="s">
        <v>177</v>
      </c>
      <c r="CY225" s="29" t="s">
        <v>5358</v>
      </c>
      <c r="CZ225" s="29">
        <v>60002</v>
      </c>
      <c r="DA225" s="29" t="str">
        <f t="shared" si="19"/>
        <v>30001390</v>
      </c>
      <c r="DB225" s="29" t="str">
        <f t="shared" si="20"/>
        <v>W0005315</v>
      </c>
      <c r="DC225" s="29" t="s">
        <v>279</v>
      </c>
      <c r="DD225" s="30">
        <f>SUM(T225,V225:W225,Z225:AD225)</f>
        <v>80184.914999999994</v>
      </c>
      <c r="DE225" s="30">
        <f>SUM(AI225:AK225)</f>
        <v>5813.1491241962494</v>
      </c>
      <c r="DF225" s="31">
        <f>AF225</f>
        <v>5687.5</v>
      </c>
      <c r="DG225" s="32">
        <f>AQ225</f>
        <v>29700</v>
      </c>
      <c r="DH225" s="30">
        <f>SUM(X225:Y225)</f>
        <v>2683.9668803418804</v>
      </c>
      <c r="DI225" s="30">
        <f>SUM(AP225,AR225)</f>
        <v>10545.91013538574</v>
      </c>
      <c r="DJ225" s="26">
        <f>SUM(DD225:DI225)-AS225</f>
        <v>0</v>
      </c>
    </row>
    <row r="226" spans="4:114" x14ac:dyDescent="0.25">
      <c r="D226" t="s">
        <v>109</v>
      </c>
      <c r="F226" t="s">
        <v>982</v>
      </c>
      <c r="G226" t="s">
        <v>983</v>
      </c>
      <c r="H226" t="s">
        <v>984</v>
      </c>
      <c r="I226" s="1">
        <v>44480</v>
      </c>
      <c r="K226" t="s">
        <v>224</v>
      </c>
      <c r="L226">
        <v>12</v>
      </c>
      <c r="M226" t="s">
        <v>182</v>
      </c>
      <c r="N226" t="s">
        <v>183</v>
      </c>
      <c r="O226" t="s">
        <v>116</v>
      </c>
      <c r="P226" t="s">
        <v>117</v>
      </c>
      <c r="Q226" t="s">
        <v>118</v>
      </c>
      <c r="R226">
        <v>31</v>
      </c>
      <c r="S226" s="3">
        <v>379263</v>
      </c>
      <c r="T226" s="3">
        <v>68210.416666666672</v>
      </c>
      <c r="U226" s="22">
        <v>0</v>
      </c>
      <c r="V226" s="3">
        <v>0</v>
      </c>
      <c r="W226" s="23"/>
      <c r="X226" s="3">
        <v>1519.4831730769231</v>
      </c>
      <c r="Y226" s="3">
        <v>877.9236111111112</v>
      </c>
      <c r="Z226" s="24">
        <v>158.02625</v>
      </c>
      <c r="AA226">
        <v>75</v>
      </c>
      <c r="AC226" s="3">
        <v>0</v>
      </c>
      <c r="AD226" s="3">
        <v>4167</v>
      </c>
      <c r="AE226" s="3">
        <v>75007.849700854698</v>
      </c>
      <c r="AF226" s="3">
        <v>4154.166666666667</v>
      </c>
      <c r="AH226" s="3">
        <v>79162.01636752137</v>
      </c>
      <c r="AK226" s="3">
        <v>0</v>
      </c>
      <c r="AL226" t="s">
        <v>119</v>
      </c>
      <c r="AN226" s="25">
        <v>0.05</v>
      </c>
      <c r="AO226" s="26">
        <v>79162.01636752137</v>
      </c>
      <c r="AP226" s="27">
        <v>3958.1008183760687</v>
      </c>
      <c r="AQ226" s="3">
        <v>29700</v>
      </c>
      <c r="AR226" s="26">
        <v>1485</v>
      </c>
      <c r="AS226" s="26">
        <v>114305.11718589744</v>
      </c>
      <c r="AT226" s="26">
        <v>108862.01636752137</v>
      </c>
      <c r="AU226" t="s">
        <v>170</v>
      </c>
      <c r="AV226" t="s">
        <v>170</v>
      </c>
      <c r="AW226" t="s">
        <v>171</v>
      </c>
      <c r="AX226">
        <v>35883</v>
      </c>
      <c r="AY226" t="s">
        <v>172</v>
      </c>
      <c r="AZ226">
        <v>94.088300000000004</v>
      </c>
      <c r="BA226" s="3">
        <v>1214.8706819646804</v>
      </c>
      <c r="BB226" s="26">
        <v>108862.01636752137</v>
      </c>
      <c r="BC226" s="26">
        <v>5443.1008183760714</v>
      </c>
      <c r="BE226" t="s">
        <v>122</v>
      </c>
      <c r="BF226">
        <v>1</v>
      </c>
      <c r="BH226" t="s">
        <v>173</v>
      </c>
      <c r="BJ226" t="s">
        <v>189</v>
      </c>
      <c r="BO226" t="s">
        <v>190</v>
      </c>
      <c r="BP226" t="s">
        <v>198</v>
      </c>
      <c r="BQ226" t="s">
        <v>709</v>
      </c>
      <c r="CX226" t="s">
        <v>177</v>
      </c>
      <c r="CY226" s="29" t="s">
        <v>5358</v>
      </c>
      <c r="CZ226" s="29">
        <v>60002</v>
      </c>
      <c r="DA226" s="29" t="str">
        <f t="shared" si="19"/>
        <v>30001390</v>
      </c>
      <c r="DB226" s="29" t="str">
        <f t="shared" si="20"/>
        <v>W0004210</v>
      </c>
      <c r="DC226" s="29" t="s">
        <v>193</v>
      </c>
      <c r="DD226" s="30">
        <f>SUM(T226,V226:W226,Z226:AD226)</f>
        <v>72610.442916666667</v>
      </c>
      <c r="DE226" s="30">
        <f>SUM(AI226:AK226)</f>
        <v>0</v>
      </c>
      <c r="DF226" s="31">
        <f>AF226</f>
        <v>4154.166666666667</v>
      </c>
      <c r="DG226" s="32">
        <f>AQ226</f>
        <v>29700</v>
      </c>
      <c r="DH226" s="30">
        <f>SUM(X226:Y226)</f>
        <v>2397.4067841880342</v>
      </c>
      <c r="DI226" s="30">
        <f>SUM(AP226,AR226)</f>
        <v>5443.1008183760687</v>
      </c>
      <c r="DJ226" s="26">
        <f>SUM(DD226:DI226)-AS226</f>
        <v>0</v>
      </c>
    </row>
    <row r="227" spans="4:114" x14ac:dyDescent="0.25">
      <c r="D227" t="s">
        <v>109</v>
      </c>
      <c r="F227" t="s">
        <v>985</v>
      </c>
      <c r="G227" t="s">
        <v>986</v>
      </c>
      <c r="H227" t="s">
        <v>987</v>
      </c>
      <c r="I227" s="1">
        <v>44480</v>
      </c>
      <c r="K227" t="s">
        <v>131</v>
      </c>
      <c r="L227">
        <v>14</v>
      </c>
      <c r="M227" t="s">
        <v>114</v>
      </c>
      <c r="N227" t="s">
        <v>115</v>
      </c>
      <c r="O227" t="s">
        <v>116</v>
      </c>
      <c r="P227" t="s">
        <v>117</v>
      </c>
      <c r="Q227" t="s">
        <v>118</v>
      </c>
      <c r="R227">
        <v>31</v>
      </c>
      <c r="S227" s="3">
        <v>768349</v>
      </c>
      <c r="T227" s="3">
        <v>133058.08333333334</v>
      </c>
      <c r="U227" s="22">
        <v>0</v>
      </c>
      <c r="V227" s="3">
        <v>0</v>
      </c>
      <c r="W227" s="23"/>
      <c r="X227" s="3">
        <v>3078.3213141025644</v>
      </c>
      <c r="Y227" s="3">
        <v>1778.5856481481483</v>
      </c>
      <c r="Z227" s="24">
        <v>320.14541666666668</v>
      </c>
      <c r="AA227">
        <v>75</v>
      </c>
      <c r="AC227" s="3">
        <v>0</v>
      </c>
      <c r="AD227" s="3">
        <v>4167</v>
      </c>
      <c r="AE227" s="3">
        <v>142477.13571225072</v>
      </c>
      <c r="AF227" s="3">
        <v>5687.5</v>
      </c>
      <c r="AH227" s="3">
        <v>148164.63571225072</v>
      </c>
      <c r="AK227" s="3">
        <v>3900.7409927950625</v>
      </c>
      <c r="AL227" t="s">
        <v>390</v>
      </c>
      <c r="AM227" t="s">
        <v>391</v>
      </c>
      <c r="AN227" s="25">
        <v>8.5000000000000006E-2</v>
      </c>
      <c r="AO227" s="26">
        <v>152065.37670504578</v>
      </c>
      <c r="AP227" s="27">
        <v>12925.557019928892</v>
      </c>
      <c r="AQ227" s="3">
        <v>29700</v>
      </c>
      <c r="AR227" s="26">
        <v>2524.5</v>
      </c>
      <c r="AS227" s="26">
        <v>197215.43372497469</v>
      </c>
      <c r="AT227" s="26">
        <v>181765.37670504578</v>
      </c>
      <c r="AU227" t="s">
        <v>170</v>
      </c>
      <c r="AV227" t="s">
        <v>170</v>
      </c>
      <c r="AW227" t="s">
        <v>171</v>
      </c>
      <c r="AX227">
        <v>90382</v>
      </c>
      <c r="AY227" t="s">
        <v>172</v>
      </c>
      <c r="AZ227">
        <v>94.088300000000004</v>
      </c>
      <c r="BA227" s="3">
        <v>2096.0675633949672</v>
      </c>
      <c r="BB227" s="26">
        <v>181765.37670504578</v>
      </c>
      <c r="BC227" s="26">
        <v>15450.057019928907</v>
      </c>
      <c r="BE227" t="s">
        <v>122</v>
      </c>
      <c r="BF227">
        <v>1</v>
      </c>
      <c r="BH227" t="s">
        <v>173</v>
      </c>
      <c r="BJ227" t="s">
        <v>414</v>
      </c>
      <c r="BO227" t="s">
        <v>438</v>
      </c>
      <c r="BP227" t="s">
        <v>126</v>
      </c>
      <c r="BQ227" t="s">
        <v>127</v>
      </c>
      <c r="CX227" t="s">
        <v>177</v>
      </c>
      <c r="CY227" s="29" t="s">
        <v>5358</v>
      </c>
      <c r="CZ227" s="29">
        <v>60002</v>
      </c>
      <c r="DA227" s="29" t="str">
        <f t="shared" si="19"/>
        <v>30001390</v>
      </c>
      <c r="DB227" s="29" t="str">
        <f t="shared" si="20"/>
        <v>W0005316</v>
      </c>
      <c r="DC227" s="29" t="s">
        <v>279</v>
      </c>
      <c r="DD227" s="30">
        <f>SUM(T227,V227:W227,Z227:AD227)</f>
        <v>137620.22875000001</v>
      </c>
      <c r="DE227" s="30">
        <f>SUM(AI227:AK227)</f>
        <v>3900.7409927950625</v>
      </c>
      <c r="DF227" s="31">
        <f>AF227</f>
        <v>5687.5</v>
      </c>
      <c r="DG227" s="32">
        <f>AQ227</f>
        <v>29700</v>
      </c>
      <c r="DH227" s="30">
        <f>SUM(X227:Y227)</f>
        <v>4856.9069622507122</v>
      </c>
      <c r="DI227" s="30">
        <f>SUM(AP227,AR227)</f>
        <v>15450.057019928892</v>
      </c>
      <c r="DJ227" s="26">
        <f>SUM(DD227:DI227)-AS227</f>
        <v>0</v>
      </c>
    </row>
    <row r="228" spans="4:114" x14ac:dyDescent="0.25">
      <c r="D228" t="s">
        <v>109</v>
      </c>
      <c r="F228" t="s">
        <v>988</v>
      </c>
      <c r="G228" t="s">
        <v>989</v>
      </c>
      <c r="H228" t="s">
        <v>990</v>
      </c>
      <c r="I228" s="1">
        <v>44482</v>
      </c>
      <c r="K228" t="s">
        <v>207</v>
      </c>
      <c r="L228">
        <v>11</v>
      </c>
      <c r="M228" t="s">
        <v>182</v>
      </c>
      <c r="N228" t="s">
        <v>133</v>
      </c>
      <c r="O228" t="s">
        <v>116</v>
      </c>
      <c r="P228" t="s">
        <v>117</v>
      </c>
      <c r="Q228" t="s">
        <v>118</v>
      </c>
      <c r="R228">
        <v>31</v>
      </c>
      <c r="S228" s="3">
        <v>350548</v>
      </c>
      <c r="T228" s="3">
        <v>63424.666666666664</v>
      </c>
      <c r="U228" s="22">
        <v>0</v>
      </c>
      <c r="V228" s="3">
        <v>0</v>
      </c>
      <c r="W228" s="23"/>
      <c r="X228" s="3">
        <v>1404.4391025641025</v>
      </c>
      <c r="Y228" s="3">
        <v>811.4537037037037</v>
      </c>
      <c r="Z228" s="24">
        <v>146.06166666666667</v>
      </c>
      <c r="AA228">
        <v>75</v>
      </c>
      <c r="AC228" s="3">
        <v>3248.5883325748646</v>
      </c>
      <c r="AD228" s="3">
        <v>4167</v>
      </c>
      <c r="AE228" s="3">
        <v>73277.209472175993</v>
      </c>
      <c r="AF228" s="3">
        <v>4154.166666666667</v>
      </c>
      <c r="AH228" s="3">
        <v>77431.376138842665</v>
      </c>
      <c r="AK228" s="3">
        <v>0</v>
      </c>
      <c r="AL228" t="s">
        <v>119</v>
      </c>
      <c r="AN228" s="25">
        <v>0.05</v>
      </c>
      <c r="AO228" s="26">
        <v>77431.376138842665</v>
      </c>
      <c r="AP228" s="27">
        <v>3871.5688069421335</v>
      </c>
      <c r="AQ228" s="3">
        <v>29700</v>
      </c>
      <c r="AR228" s="26">
        <v>1485</v>
      </c>
      <c r="AS228" s="26">
        <v>112487.94494578479</v>
      </c>
      <c r="AT228" s="26">
        <v>107131.37613884266</v>
      </c>
      <c r="AU228" t="s">
        <v>991</v>
      </c>
      <c r="AV228" t="s">
        <v>991</v>
      </c>
      <c r="AW228" t="s">
        <v>992</v>
      </c>
      <c r="AX228" t="s">
        <v>993</v>
      </c>
      <c r="AY228" t="s">
        <v>121</v>
      </c>
      <c r="AZ228">
        <v>108.643</v>
      </c>
      <c r="BA228" s="3">
        <v>1035.39063672565</v>
      </c>
      <c r="BB228" s="26">
        <v>107131.37613884266</v>
      </c>
      <c r="BC228" s="26">
        <v>5356.5688069421303</v>
      </c>
      <c r="BE228" t="s">
        <v>122</v>
      </c>
      <c r="BF228">
        <v>1</v>
      </c>
      <c r="BH228" t="s">
        <v>234</v>
      </c>
      <c r="BJ228" t="s">
        <v>189</v>
      </c>
      <c r="BO228" t="s">
        <v>994</v>
      </c>
      <c r="BP228" t="s">
        <v>995</v>
      </c>
      <c r="BQ228" t="s">
        <v>996</v>
      </c>
      <c r="CX228" t="s">
        <v>128</v>
      </c>
      <c r="CY228" s="29" t="s">
        <v>5364</v>
      </c>
      <c r="CZ228" s="29">
        <v>60015</v>
      </c>
      <c r="DA228" s="29">
        <v>0</v>
      </c>
      <c r="DB228" s="29" t="str">
        <f>F228</f>
        <v>W0004211</v>
      </c>
      <c r="DC228" s="29" t="str">
        <f>M228</f>
        <v>Talent Services Capability Center</v>
      </c>
      <c r="DD228" s="30">
        <f>SUM(T228,V228:W228,Z228:AD228)</f>
        <v>71061.316665908191</v>
      </c>
      <c r="DE228" s="30">
        <f>SUM(AI228:AK228)</f>
        <v>0</v>
      </c>
      <c r="DF228" s="31">
        <f>AF228</f>
        <v>4154.166666666667</v>
      </c>
      <c r="DG228" s="32">
        <f>AQ228</f>
        <v>29700</v>
      </c>
      <c r="DH228" s="30">
        <f>SUM(X228:Y228)</f>
        <v>2215.892806267806</v>
      </c>
      <c r="DI228" s="30">
        <f>SUM(AP228,AR228)</f>
        <v>5356.568806942134</v>
      </c>
      <c r="DJ228" s="26">
        <f>SUM(DD228:DI228)-AS228</f>
        <v>0</v>
      </c>
    </row>
    <row r="229" spans="4:114" x14ac:dyDescent="0.25">
      <c r="D229" t="s">
        <v>109</v>
      </c>
      <c r="F229" t="s">
        <v>997</v>
      </c>
      <c r="G229" t="s">
        <v>998</v>
      </c>
      <c r="H229" t="s">
        <v>999</v>
      </c>
      <c r="I229" s="1">
        <v>44494</v>
      </c>
      <c r="K229" t="s">
        <v>219</v>
      </c>
      <c r="L229">
        <v>13</v>
      </c>
      <c r="M229" t="s">
        <v>114</v>
      </c>
      <c r="N229" t="s">
        <v>115</v>
      </c>
      <c r="O229" t="s">
        <v>116</v>
      </c>
      <c r="P229" t="s">
        <v>117</v>
      </c>
      <c r="Q229" t="s">
        <v>118</v>
      </c>
      <c r="R229">
        <v>31</v>
      </c>
      <c r="S229" s="3">
        <v>444905</v>
      </c>
      <c r="T229" s="3">
        <v>79150.833333333328</v>
      </c>
      <c r="U229" s="22">
        <v>0</v>
      </c>
      <c r="V229" s="3">
        <v>0</v>
      </c>
      <c r="W229" s="23"/>
      <c r="X229" s="3">
        <v>1782.4719551282051</v>
      </c>
      <c r="Y229" s="3">
        <v>1029.8726851851852</v>
      </c>
      <c r="Z229" s="24">
        <v>185.37708333333333</v>
      </c>
      <c r="AA229">
        <v>75</v>
      </c>
      <c r="AC229" s="3">
        <v>0</v>
      </c>
      <c r="AD229" s="3">
        <v>4167</v>
      </c>
      <c r="AE229" s="3">
        <v>86390.555056980054</v>
      </c>
      <c r="AF229" s="3">
        <v>5687.5</v>
      </c>
      <c r="AH229" s="3">
        <v>92078.055056980054</v>
      </c>
      <c r="AK229" s="3">
        <v>5785.5624142824954</v>
      </c>
      <c r="AL229" t="s">
        <v>363</v>
      </c>
      <c r="AM229" t="s">
        <v>364</v>
      </c>
      <c r="AN229" s="25">
        <v>8.5000000000000006E-2</v>
      </c>
      <c r="AO229" s="26">
        <v>97863.617471262551</v>
      </c>
      <c r="AP229" s="27">
        <v>8318.4074850573179</v>
      </c>
      <c r="AQ229" s="3">
        <v>29700</v>
      </c>
      <c r="AR229" s="26">
        <v>2524.5</v>
      </c>
      <c r="AS229" s="26">
        <v>138406.52495631989</v>
      </c>
      <c r="AT229" s="26">
        <v>127563.61747126255</v>
      </c>
      <c r="AU229" t="s">
        <v>170</v>
      </c>
      <c r="AV229" t="s">
        <v>170</v>
      </c>
      <c r="AW229" t="s">
        <v>171</v>
      </c>
      <c r="AX229">
        <v>90390</v>
      </c>
      <c r="AY229" t="s">
        <v>172</v>
      </c>
      <c r="AZ229">
        <v>94.088300000000004</v>
      </c>
      <c r="BA229" s="3">
        <v>1471.0280125830723</v>
      </c>
      <c r="BB229" s="26">
        <v>127563.61747126255</v>
      </c>
      <c r="BC229" s="26">
        <v>10842.907485057338</v>
      </c>
      <c r="BE229" t="s">
        <v>122</v>
      </c>
      <c r="BF229">
        <v>1</v>
      </c>
      <c r="BH229" t="s">
        <v>173</v>
      </c>
      <c r="BJ229" t="s">
        <v>276</v>
      </c>
      <c r="BO229" t="s">
        <v>847</v>
      </c>
      <c r="BP229" t="s">
        <v>126</v>
      </c>
      <c r="BQ229" t="s">
        <v>127</v>
      </c>
      <c r="CX229" t="s">
        <v>177</v>
      </c>
      <c r="CY229" s="29" t="s">
        <v>5358</v>
      </c>
      <c r="CZ229" s="29">
        <v>60002</v>
      </c>
      <c r="DA229" s="29" t="str">
        <f t="shared" ref="DA229:DA234" si="21">MID(BH229,3,8)</f>
        <v>30001390</v>
      </c>
      <c r="DB229" s="29" t="str">
        <f>F229</f>
        <v>W0004212</v>
      </c>
      <c r="DC229" s="29" t="s">
        <v>279</v>
      </c>
      <c r="DD229" s="30">
        <f>SUM(T229,V229:W229,Z229:AD229)</f>
        <v>83578.210416666669</v>
      </c>
      <c r="DE229" s="30">
        <f>SUM(AI229:AK229)</f>
        <v>5785.5624142824954</v>
      </c>
      <c r="DF229" s="31">
        <f>AF229</f>
        <v>5687.5</v>
      </c>
      <c r="DG229" s="32">
        <f>AQ229</f>
        <v>29700</v>
      </c>
      <c r="DH229" s="30">
        <f>SUM(X229:Y229)</f>
        <v>2812.3446403133903</v>
      </c>
      <c r="DI229" s="30">
        <f>SUM(AP229,AR229)</f>
        <v>10842.907485057318</v>
      </c>
      <c r="DJ229" s="26">
        <f>SUM(DD229:DI229)-AS229</f>
        <v>0</v>
      </c>
    </row>
    <row r="230" spans="4:114" x14ac:dyDescent="0.25">
      <c r="D230" t="s">
        <v>109</v>
      </c>
      <c r="F230" t="s">
        <v>1000</v>
      </c>
      <c r="G230" t="s">
        <v>1001</v>
      </c>
      <c r="H230" t="s">
        <v>1002</v>
      </c>
      <c r="I230" s="1">
        <v>44494</v>
      </c>
      <c r="K230" t="s">
        <v>224</v>
      </c>
      <c r="L230">
        <v>12</v>
      </c>
      <c r="M230" t="s">
        <v>114</v>
      </c>
      <c r="N230" t="s">
        <v>115</v>
      </c>
      <c r="O230" t="s">
        <v>116</v>
      </c>
      <c r="P230" t="s">
        <v>117</v>
      </c>
      <c r="Q230" t="s">
        <v>118</v>
      </c>
      <c r="R230">
        <v>31</v>
      </c>
      <c r="S230" s="3">
        <v>491777</v>
      </c>
      <c r="T230" s="3">
        <v>86962.75</v>
      </c>
      <c r="U230" s="22">
        <v>0</v>
      </c>
      <c r="V230" s="3">
        <v>0</v>
      </c>
      <c r="W230" s="23"/>
      <c r="X230" s="3">
        <v>1970.2604166666667</v>
      </c>
      <c r="Y230" s="3">
        <v>1138.3726851851852</v>
      </c>
      <c r="Z230" s="24">
        <v>204.90708333333333</v>
      </c>
      <c r="AA230">
        <v>75</v>
      </c>
      <c r="AC230" s="3">
        <v>0</v>
      </c>
      <c r="AD230" s="3">
        <v>4167</v>
      </c>
      <c r="AE230" s="3">
        <v>94518.290185185193</v>
      </c>
      <c r="AF230" s="3">
        <v>5687.5</v>
      </c>
      <c r="AH230" s="3">
        <v>100205.79018518519</v>
      </c>
      <c r="AK230" s="3">
        <v>5785.5624142824954</v>
      </c>
      <c r="AL230" t="s">
        <v>363</v>
      </c>
      <c r="AM230" t="s">
        <v>364</v>
      </c>
      <c r="AN230" s="25">
        <v>8.5000000000000006E-2</v>
      </c>
      <c r="AO230" s="26">
        <v>105991.35259946769</v>
      </c>
      <c r="AP230" s="27">
        <v>9009.264970954755</v>
      </c>
      <c r="AQ230" s="3">
        <v>29700</v>
      </c>
      <c r="AR230" s="26">
        <v>2524.5</v>
      </c>
      <c r="AS230" s="26">
        <v>147225.11757042244</v>
      </c>
      <c r="AT230" s="26">
        <v>135691.35259946767</v>
      </c>
      <c r="AU230" t="s">
        <v>170</v>
      </c>
      <c r="AV230" t="s">
        <v>170</v>
      </c>
      <c r="AW230" t="s">
        <v>171</v>
      </c>
      <c r="AX230">
        <v>90243</v>
      </c>
      <c r="AY230" t="s">
        <v>172</v>
      </c>
      <c r="AZ230">
        <v>94.088300000000004</v>
      </c>
      <c r="BA230" s="3">
        <v>1564.7547842869139</v>
      </c>
      <c r="BB230" s="26">
        <v>135691.35259946767</v>
      </c>
      <c r="BC230" s="26">
        <v>11533.76497095477</v>
      </c>
      <c r="BE230" t="s">
        <v>122</v>
      </c>
      <c r="BF230">
        <v>1</v>
      </c>
      <c r="BH230" t="s">
        <v>173</v>
      </c>
      <c r="BJ230" t="s">
        <v>276</v>
      </c>
      <c r="BO230" t="s">
        <v>847</v>
      </c>
      <c r="BP230" t="s">
        <v>126</v>
      </c>
      <c r="BQ230" t="s">
        <v>127</v>
      </c>
      <c r="CX230" t="s">
        <v>177</v>
      </c>
      <c r="CY230" s="29" t="s">
        <v>5358</v>
      </c>
      <c r="CZ230" s="29">
        <v>60002</v>
      </c>
      <c r="DA230" s="29" t="str">
        <f t="shared" si="21"/>
        <v>30001390</v>
      </c>
      <c r="DB230" s="29" t="str">
        <f>F230</f>
        <v>W0004214</v>
      </c>
      <c r="DC230" s="29" t="s">
        <v>279</v>
      </c>
      <c r="DD230" s="30">
        <f>SUM(T230,V230:W230,Z230:AD230)</f>
        <v>91409.657083333339</v>
      </c>
      <c r="DE230" s="30">
        <f>SUM(AI230:AK230)</f>
        <v>5785.5624142824954</v>
      </c>
      <c r="DF230" s="31">
        <f>AF230</f>
        <v>5687.5</v>
      </c>
      <c r="DG230" s="32">
        <f>AQ230</f>
        <v>29700</v>
      </c>
      <c r="DH230" s="30">
        <f>SUM(X230:Y230)</f>
        <v>3108.6331018518522</v>
      </c>
      <c r="DI230" s="30">
        <f>SUM(AP230,AR230)</f>
        <v>11533.764970954755</v>
      </c>
      <c r="DJ230" s="26">
        <f>SUM(DD230:DI230)-AS230</f>
        <v>0</v>
      </c>
    </row>
    <row r="231" spans="4:114" x14ac:dyDescent="0.25">
      <c r="D231" t="s">
        <v>109</v>
      </c>
      <c r="F231" t="s">
        <v>1003</v>
      </c>
      <c r="G231" t="s">
        <v>1004</v>
      </c>
      <c r="H231" t="s">
        <v>1005</v>
      </c>
      <c r="I231" s="1">
        <v>44494</v>
      </c>
      <c r="K231" t="s">
        <v>156</v>
      </c>
      <c r="L231">
        <v>16</v>
      </c>
      <c r="M231" t="s">
        <v>550</v>
      </c>
      <c r="N231" t="s">
        <v>551</v>
      </c>
      <c r="O231" t="s">
        <v>116</v>
      </c>
      <c r="P231" t="s">
        <v>117</v>
      </c>
      <c r="Q231" t="s">
        <v>118</v>
      </c>
      <c r="R231">
        <v>31</v>
      </c>
      <c r="S231" s="3">
        <v>1272244</v>
      </c>
      <c r="T231" s="3">
        <v>212040.66666666666</v>
      </c>
      <c r="U231" s="22">
        <v>0</v>
      </c>
      <c r="V231" s="3">
        <v>0</v>
      </c>
      <c r="W231" s="23"/>
      <c r="X231" s="3">
        <v>5097.1314102564111</v>
      </c>
      <c r="Y231" s="3">
        <v>2945.0092592592596</v>
      </c>
      <c r="Z231" s="24">
        <v>530.10166666666669</v>
      </c>
      <c r="AA231">
        <v>75</v>
      </c>
      <c r="AC231" s="3">
        <v>8840.1352008163049</v>
      </c>
      <c r="AD231" s="3">
        <v>4167</v>
      </c>
      <c r="AE231" s="3">
        <v>233695.04420366528</v>
      </c>
      <c r="AF231" s="3">
        <v>7046.666666666667</v>
      </c>
      <c r="AH231" s="3">
        <v>240741.71087033194</v>
      </c>
      <c r="AK231" s="3">
        <v>7372.3146980524034</v>
      </c>
      <c r="AL231" t="s">
        <v>552</v>
      </c>
      <c r="AM231" t="s">
        <v>553</v>
      </c>
      <c r="AN231" s="25">
        <v>0.1</v>
      </c>
      <c r="AO231" s="26">
        <v>248114.02556838433</v>
      </c>
      <c r="AP231" s="27">
        <v>24811.402556838435</v>
      </c>
      <c r="AQ231" s="3">
        <v>29700</v>
      </c>
      <c r="AR231" s="26">
        <v>2970</v>
      </c>
      <c r="AS231" s="26">
        <v>305595.42812522274</v>
      </c>
      <c r="AT231" s="26">
        <v>277814.02556838433</v>
      </c>
      <c r="AU231" t="s">
        <v>170</v>
      </c>
      <c r="AV231" t="s">
        <v>170</v>
      </c>
      <c r="AW231" t="s">
        <v>171</v>
      </c>
      <c r="AX231">
        <v>90324</v>
      </c>
      <c r="AY231" t="s">
        <v>172</v>
      </c>
      <c r="AZ231">
        <v>94.088300000000004</v>
      </c>
      <c r="BA231" s="3">
        <v>3247.9641796612623</v>
      </c>
      <c r="BB231" s="26">
        <v>277814.02556838433</v>
      </c>
      <c r="BC231" s="26">
        <v>27781.40255683841</v>
      </c>
      <c r="BE231" t="s">
        <v>122</v>
      </c>
      <c r="BF231">
        <v>1</v>
      </c>
      <c r="BH231" t="s">
        <v>173</v>
      </c>
      <c r="BJ231" t="s">
        <v>554</v>
      </c>
      <c r="BO231" t="s">
        <v>555</v>
      </c>
      <c r="BP231" t="s">
        <v>170</v>
      </c>
      <c r="BQ231" t="s">
        <v>296</v>
      </c>
      <c r="CX231" t="s">
        <v>177</v>
      </c>
      <c r="CY231" s="29" t="s">
        <v>5358</v>
      </c>
      <c r="CZ231" s="29">
        <v>60002</v>
      </c>
      <c r="DA231" s="29" t="str">
        <f t="shared" si="21"/>
        <v>30001390</v>
      </c>
      <c r="DB231" s="29" t="str">
        <f>F231</f>
        <v>W0004958</v>
      </c>
      <c r="DC231" s="29" t="s">
        <v>556</v>
      </c>
      <c r="DD231" s="30">
        <f>SUM(T231,V231:W231,Z231:AD231)</f>
        <v>225652.90353414961</v>
      </c>
      <c r="DE231" s="30">
        <f>SUM(AI231:AK231)</f>
        <v>7372.3146980524034</v>
      </c>
      <c r="DF231" s="31">
        <f>AF231</f>
        <v>7046.666666666667</v>
      </c>
      <c r="DG231" s="32">
        <f>AQ231</f>
        <v>29700</v>
      </c>
      <c r="DH231" s="30">
        <f>SUM(X231:Y231)</f>
        <v>8042.1406695156711</v>
      </c>
      <c r="DI231" s="30">
        <f>SUM(AP231,AR231)</f>
        <v>27781.402556838435</v>
      </c>
      <c r="DJ231" s="26">
        <f>SUM(DD231:DI231)-AS231</f>
        <v>0</v>
      </c>
    </row>
    <row r="232" spans="4:114" x14ac:dyDescent="0.25">
      <c r="D232" t="s">
        <v>109</v>
      </c>
      <c r="F232" t="s">
        <v>1006</v>
      </c>
      <c r="G232" t="s">
        <v>1007</v>
      </c>
      <c r="H232" t="s">
        <v>1008</v>
      </c>
      <c r="I232" s="1">
        <v>44501</v>
      </c>
      <c r="K232" t="s">
        <v>131</v>
      </c>
      <c r="L232">
        <v>14</v>
      </c>
      <c r="M232" t="s">
        <v>182</v>
      </c>
      <c r="N232" t="s">
        <v>183</v>
      </c>
      <c r="O232" t="s">
        <v>116</v>
      </c>
      <c r="P232" t="s">
        <v>117</v>
      </c>
      <c r="Q232" t="s">
        <v>118</v>
      </c>
      <c r="R232">
        <v>31</v>
      </c>
      <c r="S232" s="3">
        <v>547233</v>
      </c>
      <c r="T232" s="3">
        <v>96205.5</v>
      </c>
      <c r="U232" s="22">
        <v>0</v>
      </c>
      <c r="V232" s="3">
        <v>0</v>
      </c>
      <c r="W232" s="23"/>
      <c r="X232" s="3">
        <v>2192.4399038461538</v>
      </c>
      <c r="Y232" s="3">
        <v>1266.7430555555557</v>
      </c>
      <c r="Z232" s="24">
        <v>228.01375000000002</v>
      </c>
      <c r="AA232">
        <v>75</v>
      </c>
      <c r="AC232" s="3">
        <v>0</v>
      </c>
      <c r="AD232" s="3">
        <v>4167</v>
      </c>
      <c r="AE232" s="3">
        <v>104134.69670940172</v>
      </c>
      <c r="AF232" s="3">
        <v>4154.166666666667</v>
      </c>
      <c r="AH232" s="3">
        <v>108288.86337606839</v>
      </c>
      <c r="AK232" s="3">
        <v>0</v>
      </c>
      <c r="AL232" t="s">
        <v>119</v>
      </c>
      <c r="AN232" s="25">
        <v>0.05</v>
      </c>
      <c r="AO232" s="26">
        <v>108288.86337606839</v>
      </c>
      <c r="AP232" s="27">
        <v>5414.4431688034201</v>
      </c>
      <c r="AQ232" s="3">
        <v>29700</v>
      </c>
      <c r="AR232" s="26">
        <v>1485</v>
      </c>
      <c r="AS232" s="26">
        <v>144888.30654487183</v>
      </c>
      <c r="AT232" s="26">
        <v>137988.86337606839</v>
      </c>
      <c r="AU232" t="s">
        <v>170</v>
      </c>
      <c r="AV232" t="s">
        <v>170</v>
      </c>
      <c r="AW232" t="s">
        <v>171</v>
      </c>
      <c r="AX232">
        <v>35876</v>
      </c>
      <c r="AY232" t="s">
        <v>172</v>
      </c>
      <c r="AZ232">
        <v>94.088300000000004</v>
      </c>
      <c r="BA232" s="3">
        <v>1539.9184228524887</v>
      </c>
      <c r="BB232" s="26">
        <v>137988.86337606839</v>
      </c>
      <c r="BC232" s="26">
        <v>6899.4431688034383</v>
      </c>
      <c r="BE232" t="s">
        <v>122</v>
      </c>
      <c r="BF232">
        <v>1</v>
      </c>
      <c r="BH232" t="s">
        <v>173</v>
      </c>
      <c r="BJ232" t="s">
        <v>189</v>
      </c>
      <c r="BO232" t="s">
        <v>190</v>
      </c>
      <c r="BP232" t="s">
        <v>198</v>
      </c>
      <c r="BQ232" t="s">
        <v>220</v>
      </c>
      <c r="CX232" t="s">
        <v>177</v>
      </c>
      <c r="CY232" s="29" t="s">
        <v>5358</v>
      </c>
      <c r="CZ232" s="29">
        <v>60002</v>
      </c>
      <c r="DA232" s="29" t="str">
        <f t="shared" si="21"/>
        <v>30001390</v>
      </c>
      <c r="DB232" s="29" t="str">
        <f>F232</f>
        <v>W0004215</v>
      </c>
      <c r="DC232" s="29" t="s">
        <v>193</v>
      </c>
      <c r="DD232" s="30">
        <f>SUM(T232,V232:W232,Z232:AD232)</f>
        <v>100675.51375</v>
      </c>
      <c r="DE232" s="30">
        <f>SUM(AI232:AK232)</f>
        <v>0</v>
      </c>
      <c r="DF232" s="31">
        <f>AF232</f>
        <v>4154.166666666667</v>
      </c>
      <c r="DG232" s="32">
        <f>AQ232</f>
        <v>29700</v>
      </c>
      <c r="DH232" s="30">
        <f>SUM(X232:Y232)</f>
        <v>3459.1829594017095</v>
      </c>
      <c r="DI232" s="30">
        <f>SUM(AP232,AR232)</f>
        <v>6899.4431688034201</v>
      </c>
      <c r="DJ232" s="26">
        <f>SUM(DD232:DI232)-AS232</f>
        <v>0</v>
      </c>
    </row>
    <row r="233" spans="4:114" x14ac:dyDescent="0.25">
      <c r="D233" t="s">
        <v>109</v>
      </c>
      <c r="F233" t="s">
        <v>1009</v>
      </c>
      <c r="G233" t="s">
        <v>1010</v>
      </c>
      <c r="H233" t="s">
        <v>1011</v>
      </c>
      <c r="I233" s="1">
        <v>44501</v>
      </c>
      <c r="K233" t="s">
        <v>131</v>
      </c>
      <c r="L233">
        <v>14</v>
      </c>
      <c r="M233" t="s">
        <v>114</v>
      </c>
      <c r="N233" t="s">
        <v>115</v>
      </c>
      <c r="O233" t="s">
        <v>116</v>
      </c>
      <c r="P233" t="s">
        <v>117</v>
      </c>
      <c r="Q233" t="s">
        <v>118</v>
      </c>
      <c r="R233">
        <v>31</v>
      </c>
      <c r="S233" s="3">
        <v>697771</v>
      </c>
      <c r="T233" s="3">
        <v>121295.08333333333</v>
      </c>
      <c r="U233" s="22">
        <v>0</v>
      </c>
      <c r="V233" s="3">
        <v>0</v>
      </c>
      <c r="W233" s="23"/>
      <c r="X233" s="3">
        <v>2795.5568910256411</v>
      </c>
      <c r="Y233" s="3">
        <v>1615.2106481481483</v>
      </c>
      <c r="Z233" s="24">
        <v>290.73791666666671</v>
      </c>
      <c r="AA233">
        <v>75</v>
      </c>
      <c r="AC233" s="3">
        <v>0</v>
      </c>
      <c r="AD233" s="3">
        <v>4167</v>
      </c>
      <c r="AE233" s="3">
        <v>130238.58878917378</v>
      </c>
      <c r="AF233" s="3">
        <v>5687.5</v>
      </c>
      <c r="AH233" s="3">
        <v>135926.08878917378</v>
      </c>
      <c r="AK233" s="3">
        <v>3900.7409927950625</v>
      </c>
      <c r="AL233" t="s">
        <v>390</v>
      </c>
      <c r="AM233" t="s">
        <v>391</v>
      </c>
      <c r="AN233" s="25">
        <v>8.5000000000000006E-2</v>
      </c>
      <c r="AO233" s="26">
        <v>139826.82978196885</v>
      </c>
      <c r="AP233" s="27">
        <v>11885.280531467353</v>
      </c>
      <c r="AQ233" s="3">
        <v>29700</v>
      </c>
      <c r="AR233" s="26">
        <v>2524.5</v>
      </c>
      <c r="AS233" s="26">
        <v>183936.61031343619</v>
      </c>
      <c r="AT233" s="26">
        <v>169526.82978196885</v>
      </c>
      <c r="AU233" t="s">
        <v>170</v>
      </c>
      <c r="AV233" t="s">
        <v>170</v>
      </c>
      <c r="AW233" t="s">
        <v>171</v>
      </c>
      <c r="AX233">
        <v>90382</v>
      </c>
      <c r="AY233" t="s">
        <v>172</v>
      </c>
      <c r="AZ233">
        <v>94.088300000000004</v>
      </c>
      <c r="BA233" s="3">
        <v>1954.9360580798696</v>
      </c>
      <c r="BB233" s="26">
        <v>169526.82978196885</v>
      </c>
      <c r="BC233" s="26">
        <v>14409.780531467346</v>
      </c>
      <c r="BE233" t="s">
        <v>122</v>
      </c>
      <c r="BF233">
        <v>1</v>
      </c>
      <c r="BH233" t="s">
        <v>173</v>
      </c>
      <c r="BJ233" t="s">
        <v>414</v>
      </c>
      <c r="BO233" t="s">
        <v>482</v>
      </c>
      <c r="BP233" t="s">
        <v>126</v>
      </c>
      <c r="BQ233" t="s">
        <v>127</v>
      </c>
      <c r="CX233" t="s">
        <v>177</v>
      </c>
      <c r="CY233" s="29" t="s">
        <v>5358</v>
      </c>
      <c r="CZ233" s="29">
        <v>60002</v>
      </c>
      <c r="DA233" s="29" t="str">
        <f t="shared" si="21"/>
        <v>30001390</v>
      </c>
      <c r="DB233" s="29" t="str">
        <f>F233</f>
        <v>W0005152</v>
      </c>
      <c r="DC233" s="29" t="s">
        <v>279</v>
      </c>
      <c r="DD233" s="30">
        <f>SUM(T233,V233:W233,Z233:AD233)</f>
        <v>125827.82124999999</v>
      </c>
      <c r="DE233" s="30">
        <f>SUM(AI233:AK233)</f>
        <v>3900.7409927950625</v>
      </c>
      <c r="DF233" s="31">
        <f>AF233</f>
        <v>5687.5</v>
      </c>
      <c r="DG233" s="32">
        <f>AQ233</f>
        <v>29700</v>
      </c>
      <c r="DH233" s="30">
        <f>SUM(X233:Y233)</f>
        <v>4410.7675391737894</v>
      </c>
      <c r="DI233" s="30">
        <f>SUM(AP233,AR233)</f>
        <v>14409.780531467353</v>
      </c>
      <c r="DJ233" s="26">
        <f>SUM(DD233:DI233)-AS233</f>
        <v>0</v>
      </c>
    </row>
    <row r="234" spans="4:114" x14ac:dyDescent="0.25">
      <c r="D234" t="s">
        <v>109</v>
      </c>
      <c r="F234" t="s">
        <v>1012</v>
      </c>
      <c r="G234" t="s">
        <v>1013</v>
      </c>
      <c r="H234" t="s">
        <v>1014</v>
      </c>
      <c r="I234" s="1">
        <v>44501</v>
      </c>
      <c r="K234" t="s">
        <v>219</v>
      </c>
      <c r="L234">
        <v>13</v>
      </c>
      <c r="M234" t="s">
        <v>114</v>
      </c>
      <c r="N234" t="s">
        <v>115</v>
      </c>
      <c r="O234" t="s">
        <v>116</v>
      </c>
      <c r="P234" t="s">
        <v>117</v>
      </c>
      <c r="Q234" t="s">
        <v>118</v>
      </c>
      <c r="R234">
        <v>31</v>
      </c>
      <c r="S234" s="3">
        <v>450333</v>
      </c>
      <c r="T234" s="3">
        <v>80055.416666666672</v>
      </c>
      <c r="U234" s="22">
        <v>0</v>
      </c>
      <c r="V234" s="3">
        <v>0</v>
      </c>
      <c r="W234" s="23"/>
      <c r="X234" s="3">
        <v>1804.21875</v>
      </c>
      <c r="Y234" s="3">
        <v>1042.4375</v>
      </c>
      <c r="Z234" s="24">
        <v>187.63875000000002</v>
      </c>
      <c r="AA234">
        <v>75</v>
      </c>
      <c r="AC234" s="3">
        <v>0</v>
      </c>
      <c r="AD234" s="3">
        <v>4167</v>
      </c>
      <c r="AE234" s="3">
        <v>87331.71166666667</v>
      </c>
      <c r="AF234" s="3">
        <v>5687.5</v>
      </c>
      <c r="AH234" s="3">
        <v>93019.21166666667</v>
      </c>
      <c r="AK234" s="3">
        <v>3900.7409927950625</v>
      </c>
      <c r="AL234" t="s">
        <v>390</v>
      </c>
      <c r="AM234" t="s">
        <v>391</v>
      </c>
      <c r="AN234" s="25">
        <v>8.5000000000000006E-2</v>
      </c>
      <c r="AO234" s="26">
        <v>96919.952659461735</v>
      </c>
      <c r="AP234" s="27">
        <v>8238.1959760542486</v>
      </c>
      <c r="AQ234" s="3">
        <v>29700</v>
      </c>
      <c r="AR234" s="26">
        <v>2524.5</v>
      </c>
      <c r="AS234" s="26">
        <v>137382.648635516</v>
      </c>
      <c r="AT234" s="26">
        <v>126619.95265946173</v>
      </c>
      <c r="AU234" t="s">
        <v>170</v>
      </c>
      <c r="AV234" t="s">
        <v>170</v>
      </c>
      <c r="AW234" t="s">
        <v>171</v>
      </c>
      <c r="AX234">
        <v>90294</v>
      </c>
      <c r="AY234" t="s">
        <v>172</v>
      </c>
      <c r="AZ234">
        <v>94.088300000000004</v>
      </c>
      <c r="BA234" s="3">
        <v>1460.1459335062489</v>
      </c>
      <c r="BB234" s="26">
        <v>126619.95265946173</v>
      </c>
      <c r="BC234" s="26">
        <v>10762.695976054267</v>
      </c>
      <c r="BE234" t="s">
        <v>122</v>
      </c>
      <c r="BF234">
        <v>1</v>
      </c>
      <c r="BH234" t="s">
        <v>173</v>
      </c>
      <c r="BJ234" t="s">
        <v>358</v>
      </c>
      <c r="BO234" t="s">
        <v>392</v>
      </c>
      <c r="BP234" t="s">
        <v>126</v>
      </c>
      <c r="BQ234" t="s">
        <v>127</v>
      </c>
      <c r="CX234" t="s">
        <v>177</v>
      </c>
      <c r="CY234" s="29" t="s">
        <v>5358</v>
      </c>
      <c r="CZ234" s="29">
        <v>60002</v>
      </c>
      <c r="DA234" s="29" t="str">
        <f t="shared" si="21"/>
        <v>30001390</v>
      </c>
      <c r="DB234" s="29" t="str">
        <f>F234</f>
        <v>W0004216</v>
      </c>
      <c r="DC234" s="29" t="s">
        <v>279</v>
      </c>
      <c r="DD234" s="30">
        <f>SUM(T234,V234:W234,Z234:AD234)</f>
        <v>84485.05541666667</v>
      </c>
      <c r="DE234" s="30">
        <f>SUM(AI234:AK234)</f>
        <v>3900.7409927950625</v>
      </c>
      <c r="DF234" s="31">
        <f>AF234</f>
        <v>5687.5</v>
      </c>
      <c r="DG234" s="32">
        <f>AQ234</f>
        <v>29700</v>
      </c>
      <c r="DH234" s="30">
        <f>SUM(X234:Y234)</f>
        <v>2846.65625</v>
      </c>
      <c r="DI234" s="30">
        <f>SUM(AP234,AR234)</f>
        <v>10762.695976054249</v>
      </c>
      <c r="DJ234" s="26">
        <f>SUM(DD234:DI234)-AS234</f>
        <v>0</v>
      </c>
    </row>
    <row r="235" spans="4:114" x14ac:dyDescent="0.25">
      <c r="D235" t="s">
        <v>109</v>
      </c>
      <c r="F235" t="s">
        <v>1015</v>
      </c>
      <c r="G235" t="s">
        <v>651</v>
      </c>
      <c r="H235" t="s">
        <v>1016</v>
      </c>
      <c r="I235" s="1">
        <v>44501</v>
      </c>
      <c r="K235" t="s">
        <v>140</v>
      </c>
      <c r="L235">
        <v>17</v>
      </c>
      <c r="M235" t="s">
        <v>114</v>
      </c>
      <c r="N235" t="s">
        <v>115</v>
      </c>
      <c r="O235" t="s">
        <v>116</v>
      </c>
      <c r="P235" t="s">
        <v>229</v>
      </c>
      <c r="Q235" t="s">
        <v>118</v>
      </c>
      <c r="R235">
        <v>31</v>
      </c>
      <c r="S235" s="3">
        <v>1524227</v>
      </c>
      <c r="T235" s="3">
        <v>259037.83333333331</v>
      </c>
      <c r="U235" s="22">
        <v>0.15</v>
      </c>
      <c r="V235" s="3">
        <v>38855.674999999996</v>
      </c>
      <c r="W235" s="23"/>
      <c r="X235" s="3">
        <v>6106.6786858974365</v>
      </c>
      <c r="Y235" s="3">
        <v>3528.3032407407413</v>
      </c>
      <c r="Z235" s="24">
        <v>635.09458333333339</v>
      </c>
      <c r="AA235">
        <v>75</v>
      </c>
      <c r="AC235" s="3">
        <v>12232.149066838183</v>
      </c>
      <c r="AD235" s="3">
        <v>5167</v>
      </c>
      <c r="AE235" s="3">
        <v>325637.73391014303</v>
      </c>
      <c r="AF235" s="3">
        <v>5687.5</v>
      </c>
      <c r="AG235" s="3">
        <v>29700</v>
      </c>
      <c r="AH235" s="3">
        <v>331325.23391014303</v>
      </c>
      <c r="AK235" s="3">
        <v>-331325.23391014303</v>
      </c>
      <c r="AL235" t="s">
        <v>115</v>
      </c>
      <c r="AM235">
        <v>0</v>
      </c>
      <c r="AN235" s="23">
        <v>0</v>
      </c>
      <c r="AO235" s="26">
        <v>0</v>
      </c>
      <c r="AP235" s="27">
        <v>0</v>
      </c>
      <c r="AQ235" s="3">
        <v>0</v>
      </c>
      <c r="AR235" s="26">
        <v>0</v>
      </c>
      <c r="AS235" s="26">
        <v>0</v>
      </c>
      <c r="AT235" s="26">
        <v>0</v>
      </c>
      <c r="AU235" t="s">
        <v>170</v>
      </c>
      <c r="AV235" s="33" t="s">
        <v>231</v>
      </c>
      <c r="AW235" t="s">
        <v>231</v>
      </c>
      <c r="AX235">
        <v>35802</v>
      </c>
      <c r="AY235" t="s">
        <v>233</v>
      </c>
      <c r="AZ235">
        <v>1</v>
      </c>
      <c r="BA235" s="3">
        <v>0</v>
      </c>
      <c r="BB235" s="26">
        <v>0</v>
      </c>
      <c r="BC235" s="26">
        <v>0</v>
      </c>
      <c r="BE235" t="s">
        <v>122</v>
      </c>
      <c r="BF235">
        <v>1</v>
      </c>
      <c r="BH235" t="s">
        <v>234</v>
      </c>
      <c r="BJ235" t="s">
        <v>276</v>
      </c>
      <c r="BO235" t="s">
        <v>197</v>
      </c>
      <c r="BP235" t="s">
        <v>126</v>
      </c>
      <c r="BQ235" t="s">
        <v>127</v>
      </c>
      <c r="CX235" t="s">
        <v>234</v>
      </c>
      <c r="CY235" s="29"/>
    </row>
    <row r="236" spans="4:114" x14ac:dyDescent="0.25">
      <c r="D236" t="s">
        <v>109</v>
      </c>
      <c r="F236" t="s">
        <v>1017</v>
      </c>
      <c r="G236" t="s">
        <v>1018</v>
      </c>
      <c r="H236" t="s">
        <v>1019</v>
      </c>
      <c r="I236" s="1">
        <v>44501</v>
      </c>
      <c r="K236" t="s">
        <v>224</v>
      </c>
      <c r="L236">
        <v>12</v>
      </c>
      <c r="M236" t="s">
        <v>114</v>
      </c>
      <c r="N236" t="s">
        <v>115</v>
      </c>
      <c r="O236" t="s">
        <v>116</v>
      </c>
      <c r="P236" t="s">
        <v>117</v>
      </c>
      <c r="Q236" t="s">
        <v>118</v>
      </c>
      <c r="R236">
        <v>31</v>
      </c>
      <c r="S236" s="3">
        <v>366437</v>
      </c>
      <c r="T236" s="3">
        <v>66072.75</v>
      </c>
      <c r="U236" s="22">
        <v>0</v>
      </c>
      <c r="V236" s="3">
        <v>0</v>
      </c>
      <c r="W236" s="23"/>
      <c r="X236" s="3">
        <v>1468.0969551282051</v>
      </c>
      <c r="Y236" s="3">
        <v>848.2337962962963</v>
      </c>
      <c r="Z236" s="24">
        <v>152.68208333333334</v>
      </c>
      <c r="AA236">
        <v>75</v>
      </c>
      <c r="AC236" s="3">
        <v>0</v>
      </c>
      <c r="AD236" s="3">
        <v>4167</v>
      </c>
      <c r="AE236" s="3">
        <v>72783.762834757828</v>
      </c>
      <c r="AF236" s="3">
        <v>5687.5</v>
      </c>
      <c r="AH236" s="3">
        <v>78471.262834757828</v>
      </c>
      <c r="AK236" s="3">
        <v>5785.5624142824954</v>
      </c>
      <c r="AL236" t="s">
        <v>363</v>
      </c>
      <c r="AM236" t="s">
        <v>364</v>
      </c>
      <c r="AN236" s="25">
        <v>8.5000000000000006E-2</v>
      </c>
      <c r="AO236" s="26">
        <v>84256.825249040325</v>
      </c>
      <c r="AP236" s="27">
        <v>7161.8301461684277</v>
      </c>
      <c r="AQ236" s="3">
        <v>29700</v>
      </c>
      <c r="AR236" s="26">
        <v>2524.5</v>
      </c>
      <c r="AS236" s="26">
        <v>123643.15539520876</v>
      </c>
      <c r="AT236" s="26">
        <v>113956.82524904032</v>
      </c>
      <c r="AU236" t="s">
        <v>170</v>
      </c>
      <c r="AV236" t="s">
        <v>170</v>
      </c>
      <c r="AW236" t="s">
        <v>171</v>
      </c>
      <c r="AX236">
        <v>90373</v>
      </c>
      <c r="AY236" t="s">
        <v>172</v>
      </c>
      <c r="AZ236">
        <v>94.088300000000004</v>
      </c>
      <c r="BA236" s="3">
        <v>1314.1182845817041</v>
      </c>
      <c r="BB236" s="26">
        <v>113956.82524904032</v>
      </c>
      <c r="BC236" s="26">
        <v>9686.3301461684314</v>
      </c>
      <c r="BE236" t="s">
        <v>122</v>
      </c>
      <c r="BF236">
        <v>1</v>
      </c>
      <c r="BH236" t="s">
        <v>173</v>
      </c>
      <c r="BJ236" t="s">
        <v>276</v>
      </c>
      <c r="BO236" t="s">
        <v>482</v>
      </c>
      <c r="BP236" t="s">
        <v>126</v>
      </c>
      <c r="BQ236" t="s">
        <v>127</v>
      </c>
      <c r="CX236" t="s">
        <v>177</v>
      </c>
      <c r="CY236" s="29" t="s">
        <v>5358</v>
      </c>
      <c r="CZ236" s="29">
        <v>60002</v>
      </c>
      <c r="DA236" s="29" t="str">
        <f t="shared" ref="DA236:DA242" si="22">MID(BH236,3,8)</f>
        <v>30001390</v>
      </c>
      <c r="DB236" s="29" t="str">
        <f t="shared" ref="DB236:DB242" si="23">F236</f>
        <v>W0004218</v>
      </c>
      <c r="DC236" s="29" t="s">
        <v>279</v>
      </c>
      <c r="DD236" s="30">
        <f>SUM(T236,V236:W236,Z236:AD236)</f>
        <v>70467.432083333333</v>
      </c>
      <c r="DE236" s="30">
        <f>SUM(AI236:AK236)</f>
        <v>5785.5624142824954</v>
      </c>
      <c r="DF236" s="31">
        <f>AF236</f>
        <v>5687.5</v>
      </c>
      <c r="DG236" s="32">
        <f>AQ236</f>
        <v>29700</v>
      </c>
      <c r="DH236" s="30">
        <f>SUM(X236:Y236)</f>
        <v>2316.3307514245016</v>
      </c>
      <c r="DI236" s="30">
        <f>SUM(AP236,AR236)</f>
        <v>9686.3301461684277</v>
      </c>
      <c r="DJ236" s="26">
        <f>SUM(DD236:DI236)-AS236</f>
        <v>0</v>
      </c>
    </row>
    <row r="237" spans="4:114" x14ac:dyDescent="0.25">
      <c r="D237" t="s">
        <v>109</v>
      </c>
      <c r="F237" t="s">
        <v>1020</v>
      </c>
      <c r="G237" t="s">
        <v>1021</v>
      </c>
      <c r="H237" t="s">
        <v>1022</v>
      </c>
      <c r="I237" s="1">
        <v>44515</v>
      </c>
      <c r="K237" t="s">
        <v>131</v>
      </c>
      <c r="L237">
        <v>14</v>
      </c>
      <c r="M237" t="s">
        <v>114</v>
      </c>
      <c r="N237" t="s">
        <v>115</v>
      </c>
      <c r="O237" t="s">
        <v>116</v>
      </c>
      <c r="P237" t="s">
        <v>117</v>
      </c>
      <c r="Q237" t="s">
        <v>118</v>
      </c>
      <c r="R237">
        <v>31</v>
      </c>
      <c r="S237" s="3">
        <v>640741</v>
      </c>
      <c r="T237" s="3">
        <v>111790.16666666667</v>
      </c>
      <c r="U237" s="22">
        <v>0</v>
      </c>
      <c r="V237" s="3">
        <v>0</v>
      </c>
      <c r="W237" s="23"/>
      <c r="X237" s="3">
        <v>2567.071314102564</v>
      </c>
      <c r="Y237" s="3">
        <v>1483.1967592592594</v>
      </c>
      <c r="Z237" s="24">
        <v>266.97541666666666</v>
      </c>
      <c r="AA237">
        <v>75</v>
      </c>
      <c r="AC237" s="3">
        <v>0</v>
      </c>
      <c r="AD237" s="3">
        <v>4167</v>
      </c>
      <c r="AE237" s="3">
        <v>120349.41015669516</v>
      </c>
      <c r="AF237" s="3">
        <v>5687.5</v>
      </c>
      <c r="AH237" s="3">
        <v>126036.91015669516</v>
      </c>
      <c r="AK237" s="3">
        <v>17246.247781680318</v>
      </c>
      <c r="AL237" t="s">
        <v>473</v>
      </c>
      <c r="AM237" t="s">
        <v>474</v>
      </c>
      <c r="AN237" s="25">
        <v>8.5000000000000006E-2</v>
      </c>
      <c r="AO237" s="26">
        <v>143283.15793837549</v>
      </c>
      <c r="AP237" s="27">
        <v>12179.068424761917</v>
      </c>
      <c r="AQ237" s="3">
        <v>29700</v>
      </c>
      <c r="AR237" s="26">
        <v>2524.5</v>
      </c>
      <c r="AS237" s="26">
        <v>187686.72636313739</v>
      </c>
      <c r="AT237" s="26">
        <v>172983.15793837549</v>
      </c>
      <c r="AU237" t="s">
        <v>170</v>
      </c>
      <c r="AV237" t="s">
        <v>170</v>
      </c>
      <c r="AW237" t="s">
        <v>171</v>
      </c>
      <c r="AX237">
        <v>90353</v>
      </c>
      <c r="AY237" t="s">
        <v>172</v>
      </c>
      <c r="AZ237">
        <v>94.088300000000004</v>
      </c>
      <c r="BA237" s="3">
        <v>1994.7934691469331</v>
      </c>
      <c r="BB237" s="26">
        <v>172983.15793837549</v>
      </c>
      <c r="BC237" s="26">
        <v>14703.568424761906</v>
      </c>
      <c r="BE237" t="s">
        <v>122</v>
      </c>
      <c r="BF237">
        <v>1</v>
      </c>
      <c r="BH237" t="s">
        <v>173</v>
      </c>
      <c r="BJ237" t="s">
        <v>358</v>
      </c>
      <c r="BO237" t="s">
        <v>392</v>
      </c>
      <c r="BP237" t="s">
        <v>126</v>
      </c>
      <c r="BQ237" t="s">
        <v>127</v>
      </c>
      <c r="CX237" t="s">
        <v>177</v>
      </c>
      <c r="CY237" s="29" t="s">
        <v>5358</v>
      </c>
      <c r="CZ237" s="29">
        <v>60002</v>
      </c>
      <c r="DA237" s="29" t="str">
        <f t="shared" si="22"/>
        <v>30001390</v>
      </c>
      <c r="DB237" s="29" t="str">
        <f t="shared" si="23"/>
        <v>W0004219</v>
      </c>
      <c r="DC237" s="29" t="s">
        <v>279</v>
      </c>
      <c r="DD237" s="30">
        <f>SUM(T237,V237:W237,Z237:AD237)</f>
        <v>116299.14208333334</v>
      </c>
      <c r="DE237" s="30">
        <f>SUM(AI237:AK237)</f>
        <v>17246.247781680318</v>
      </c>
      <c r="DF237" s="31">
        <f>AF237</f>
        <v>5687.5</v>
      </c>
      <c r="DG237" s="32">
        <f>AQ237</f>
        <v>29700</v>
      </c>
      <c r="DH237" s="30">
        <f>SUM(X237:Y237)</f>
        <v>4050.2680733618236</v>
      </c>
      <c r="DI237" s="30">
        <f>SUM(AP237,AR237)</f>
        <v>14703.568424761917</v>
      </c>
      <c r="DJ237" s="26">
        <f>SUM(DD237:DI237)-AS237</f>
        <v>0</v>
      </c>
    </row>
    <row r="238" spans="4:114" x14ac:dyDescent="0.25">
      <c r="D238" t="s">
        <v>109</v>
      </c>
      <c r="F238" t="s">
        <v>1023</v>
      </c>
      <c r="G238" t="s">
        <v>1024</v>
      </c>
      <c r="H238" t="s">
        <v>1025</v>
      </c>
      <c r="I238" s="1">
        <v>44515</v>
      </c>
      <c r="K238" t="s">
        <v>219</v>
      </c>
      <c r="L238">
        <v>13</v>
      </c>
      <c r="M238" t="s">
        <v>114</v>
      </c>
      <c r="N238" t="s">
        <v>115</v>
      </c>
      <c r="O238" t="s">
        <v>116</v>
      </c>
      <c r="P238" t="s">
        <v>117</v>
      </c>
      <c r="Q238" t="s">
        <v>118</v>
      </c>
      <c r="R238">
        <v>31</v>
      </c>
      <c r="S238" s="3">
        <v>489942</v>
      </c>
      <c r="T238" s="3">
        <v>86656.916666666672</v>
      </c>
      <c r="U238" s="22">
        <v>0</v>
      </c>
      <c r="V238" s="3">
        <v>0</v>
      </c>
      <c r="W238" s="23"/>
      <c r="X238" s="3">
        <v>1962.9086538461536</v>
      </c>
      <c r="Y238" s="3">
        <v>1134.125</v>
      </c>
      <c r="Z238" s="24">
        <v>204.14250000000001</v>
      </c>
      <c r="AA238">
        <v>75</v>
      </c>
      <c r="AC238" s="3">
        <v>0</v>
      </c>
      <c r="AD238" s="3">
        <v>4167</v>
      </c>
      <c r="AE238" s="3">
        <v>94200.092820512829</v>
      </c>
      <c r="AF238" s="3">
        <v>5687.5</v>
      </c>
      <c r="AH238" s="3">
        <v>99887.592820512829</v>
      </c>
      <c r="AK238" s="3">
        <v>3900.7409927950625</v>
      </c>
      <c r="AL238" t="s">
        <v>390</v>
      </c>
      <c r="AM238" t="s">
        <v>391</v>
      </c>
      <c r="AN238" s="25">
        <v>8.5000000000000006E-2</v>
      </c>
      <c r="AO238" s="26">
        <v>103788.33381330789</v>
      </c>
      <c r="AP238" s="27">
        <v>8822.0083741311719</v>
      </c>
      <c r="AQ238" s="3">
        <v>29700</v>
      </c>
      <c r="AR238" s="26">
        <v>2524.5</v>
      </c>
      <c r="AS238" s="26">
        <v>144834.84218743906</v>
      </c>
      <c r="AT238" s="26">
        <v>133488.33381330789</v>
      </c>
      <c r="AU238" t="s">
        <v>170</v>
      </c>
      <c r="AV238" t="s">
        <v>170</v>
      </c>
      <c r="AW238" t="s">
        <v>171</v>
      </c>
      <c r="AX238">
        <v>90316</v>
      </c>
      <c r="AY238" t="s">
        <v>172</v>
      </c>
      <c r="AZ238">
        <v>94.088300000000004</v>
      </c>
      <c r="BA238" s="3">
        <v>1539.3501868716839</v>
      </c>
      <c r="BB238" s="26">
        <v>133488.33381330789</v>
      </c>
      <c r="BC238" s="26">
        <v>11346.508374131168</v>
      </c>
      <c r="BE238" t="s">
        <v>122</v>
      </c>
      <c r="BF238">
        <v>1</v>
      </c>
      <c r="BH238" t="s">
        <v>173</v>
      </c>
      <c r="BJ238" t="s">
        <v>414</v>
      </c>
      <c r="BO238" t="s">
        <v>482</v>
      </c>
      <c r="BP238" t="s">
        <v>126</v>
      </c>
      <c r="BQ238" t="s">
        <v>127</v>
      </c>
      <c r="CX238" t="s">
        <v>177</v>
      </c>
      <c r="CY238" s="29" t="s">
        <v>5358</v>
      </c>
      <c r="CZ238" s="29">
        <v>60002</v>
      </c>
      <c r="DA238" s="29" t="str">
        <f t="shared" si="22"/>
        <v>30001390</v>
      </c>
      <c r="DB238" s="29" t="str">
        <f t="shared" si="23"/>
        <v>W0004220</v>
      </c>
      <c r="DC238" s="29" t="s">
        <v>279</v>
      </c>
      <c r="DD238" s="30">
        <f>SUM(T238,V238:W238,Z238:AD238)</f>
        <v>91103.059166666673</v>
      </c>
      <c r="DE238" s="30">
        <f>SUM(AI238:AK238)</f>
        <v>3900.7409927950625</v>
      </c>
      <c r="DF238" s="31">
        <f>AF238</f>
        <v>5687.5</v>
      </c>
      <c r="DG238" s="32">
        <f>AQ238</f>
        <v>29700</v>
      </c>
      <c r="DH238" s="30">
        <f>SUM(X238:Y238)</f>
        <v>3097.0336538461534</v>
      </c>
      <c r="DI238" s="30">
        <f>SUM(AP238,AR238)</f>
        <v>11346.508374131172</v>
      </c>
      <c r="DJ238" s="26">
        <f>SUM(DD238:DI238)-AS238</f>
        <v>0</v>
      </c>
    </row>
    <row r="239" spans="4:114" x14ac:dyDescent="0.25">
      <c r="D239" t="s">
        <v>109</v>
      </c>
      <c r="F239" t="s">
        <v>1026</v>
      </c>
      <c r="G239" t="s">
        <v>1027</v>
      </c>
      <c r="H239" t="s">
        <v>1028</v>
      </c>
      <c r="I239" s="1">
        <v>44515</v>
      </c>
      <c r="K239" t="s">
        <v>131</v>
      </c>
      <c r="L239">
        <v>14</v>
      </c>
      <c r="M239" t="s">
        <v>114</v>
      </c>
      <c r="N239" t="s">
        <v>115</v>
      </c>
      <c r="O239" t="s">
        <v>116</v>
      </c>
      <c r="P239" t="s">
        <v>117</v>
      </c>
      <c r="Q239" t="s">
        <v>118</v>
      </c>
      <c r="R239">
        <v>31</v>
      </c>
      <c r="S239" s="3">
        <v>588564</v>
      </c>
      <c r="T239" s="3">
        <v>103094</v>
      </c>
      <c r="U239" s="22">
        <v>0</v>
      </c>
      <c r="V239" s="3">
        <v>0</v>
      </c>
      <c r="W239" s="23"/>
      <c r="X239" s="3">
        <v>2358.0288461538462</v>
      </c>
      <c r="Y239" s="3">
        <v>1362.4166666666667</v>
      </c>
      <c r="Z239" s="24">
        <v>245.23500000000001</v>
      </c>
      <c r="AA239">
        <v>75</v>
      </c>
      <c r="AC239" s="3">
        <v>0</v>
      </c>
      <c r="AD239" s="3">
        <v>4167</v>
      </c>
      <c r="AE239" s="3">
        <v>111301.68051282052</v>
      </c>
      <c r="AF239" s="3">
        <v>5687.5</v>
      </c>
      <c r="AH239" s="3">
        <v>116989.18051282052</v>
      </c>
      <c r="AK239" s="3">
        <v>5785.5624142824954</v>
      </c>
      <c r="AL239" t="s">
        <v>363</v>
      </c>
      <c r="AM239" t="s">
        <v>364</v>
      </c>
      <c r="AN239" s="25">
        <v>8.5000000000000006E-2</v>
      </c>
      <c r="AO239" s="26">
        <v>122774.74292710301</v>
      </c>
      <c r="AP239" s="27">
        <v>10435.853148803757</v>
      </c>
      <c r="AQ239" s="3">
        <v>29700</v>
      </c>
      <c r="AR239" s="26">
        <v>2524.5</v>
      </c>
      <c r="AS239" s="26">
        <v>165435.09607590677</v>
      </c>
      <c r="AT239" s="26">
        <v>152474.74292710301</v>
      </c>
      <c r="AU239" t="s">
        <v>170</v>
      </c>
      <c r="AV239" t="s">
        <v>170</v>
      </c>
      <c r="AW239" t="s">
        <v>171</v>
      </c>
      <c r="AX239">
        <v>90373</v>
      </c>
      <c r="AY239" t="s">
        <v>172</v>
      </c>
      <c r="AZ239">
        <v>94.088300000000004</v>
      </c>
      <c r="BA239" s="3">
        <v>1758.2961545261926</v>
      </c>
      <c r="BB239" s="26">
        <v>152474.74292710301</v>
      </c>
      <c r="BC239" s="26">
        <v>12960.353148803755</v>
      </c>
      <c r="BE239" t="s">
        <v>122</v>
      </c>
      <c r="BF239">
        <v>1</v>
      </c>
      <c r="BH239" t="s">
        <v>173</v>
      </c>
      <c r="BJ239" t="s">
        <v>276</v>
      </c>
      <c r="BO239" t="s">
        <v>482</v>
      </c>
      <c r="BP239" t="s">
        <v>126</v>
      </c>
      <c r="BQ239" t="s">
        <v>127</v>
      </c>
      <c r="CX239" t="s">
        <v>177</v>
      </c>
      <c r="CY239" s="29" t="s">
        <v>5358</v>
      </c>
      <c r="CZ239" s="29">
        <v>60002</v>
      </c>
      <c r="DA239" s="29" t="str">
        <f t="shared" si="22"/>
        <v>30001390</v>
      </c>
      <c r="DB239" s="29" t="str">
        <f t="shared" si="23"/>
        <v>W0004959</v>
      </c>
      <c r="DC239" s="29" t="s">
        <v>279</v>
      </c>
      <c r="DD239" s="30">
        <f>SUM(T239,V239:W239,Z239:AD239)</f>
        <v>107581.235</v>
      </c>
      <c r="DE239" s="30">
        <f>SUM(AI239:AK239)</f>
        <v>5785.5624142824954</v>
      </c>
      <c r="DF239" s="31">
        <f>AF239</f>
        <v>5687.5</v>
      </c>
      <c r="DG239" s="32">
        <f>AQ239</f>
        <v>29700</v>
      </c>
      <c r="DH239" s="30">
        <f>SUM(X239:Y239)</f>
        <v>3720.4455128205127</v>
      </c>
      <c r="DI239" s="30">
        <f>SUM(AP239,AR239)</f>
        <v>12960.353148803757</v>
      </c>
      <c r="DJ239" s="26">
        <f>SUM(DD239:DI239)-AS239</f>
        <v>0</v>
      </c>
    </row>
    <row r="240" spans="4:114" x14ac:dyDescent="0.25">
      <c r="D240" t="s">
        <v>109</v>
      </c>
      <c r="F240" t="s">
        <v>1029</v>
      </c>
      <c r="G240" t="s">
        <v>1030</v>
      </c>
      <c r="H240" t="s">
        <v>1031</v>
      </c>
      <c r="I240" s="1">
        <v>44515</v>
      </c>
      <c r="K240" t="s">
        <v>207</v>
      </c>
      <c r="L240">
        <v>11</v>
      </c>
      <c r="M240" t="s">
        <v>132</v>
      </c>
      <c r="N240" t="s">
        <v>133</v>
      </c>
      <c r="O240" t="s">
        <v>116</v>
      </c>
      <c r="P240" t="s">
        <v>117</v>
      </c>
      <c r="Q240" t="s">
        <v>118</v>
      </c>
      <c r="R240">
        <v>31</v>
      </c>
      <c r="S240" s="3">
        <v>252120</v>
      </c>
      <c r="T240" s="3">
        <v>39436.666666666664</v>
      </c>
      <c r="U240" s="22">
        <v>0</v>
      </c>
      <c r="V240" s="3">
        <v>0</v>
      </c>
      <c r="W240" s="23"/>
      <c r="X240" s="3">
        <v>1010.0961538461538</v>
      </c>
      <c r="Y240" s="3">
        <v>583.6111111111112</v>
      </c>
      <c r="Z240" s="24">
        <v>105.05</v>
      </c>
      <c r="AA240">
        <v>75</v>
      </c>
      <c r="AC240" s="3">
        <v>0</v>
      </c>
      <c r="AD240" s="3">
        <v>4167</v>
      </c>
      <c r="AE240" s="3">
        <v>45377.423931623933</v>
      </c>
      <c r="AF240" s="3">
        <v>12402.5</v>
      </c>
      <c r="AH240" s="3">
        <v>57779.923931623933</v>
      </c>
      <c r="AK240" s="3">
        <v>33281</v>
      </c>
      <c r="AL240" t="s">
        <v>168</v>
      </c>
      <c r="AM240" t="s">
        <v>169</v>
      </c>
      <c r="AN240" s="25">
        <v>0.05</v>
      </c>
      <c r="AO240" s="26">
        <v>91060.923931623925</v>
      </c>
      <c r="AP240" s="27">
        <v>4553.0461965811965</v>
      </c>
      <c r="AQ240" s="3">
        <v>29700</v>
      </c>
      <c r="AR240" s="26">
        <v>1485</v>
      </c>
      <c r="AS240" s="26">
        <v>126798.97012820512</v>
      </c>
      <c r="AT240" s="26">
        <v>120760.92393162393</v>
      </c>
      <c r="AU240" t="s">
        <v>170</v>
      </c>
      <c r="AV240" t="s">
        <v>170</v>
      </c>
      <c r="AW240" t="s">
        <v>171</v>
      </c>
      <c r="AX240">
        <v>90208</v>
      </c>
      <c r="AY240" t="s">
        <v>172</v>
      </c>
      <c r="AZ240">
        <v>94.088300000000004</v>
      </c>
      <c r="BA240" s="3">
        <v>1347.6592746197468</v>
      </c>
      <c r="BB240" s="26">
        <v>120760.92393162393</v>
      </c>
      <c r="BC240" s="26">
        <v>6038.0461965811992</v>
      </c>
      <c r="BE240" t="s">
        <v>122</v>
      </c>
      <c r="BF240">
        <v>1</v>
      </c>
      <c r="BH240" t="s">
        <v>173</v>
      </c>
      <c r="BJ240" t="s">
        <v>174</v>
      </c>
      <c r="BO240" t="s">
        <v>175</v>
      </c>
      <c r="BP240" t="s">
        <v>176</v>
      </c>
      <c r="BQ240" t="s">
        <v>176</v>
      </c>
      <c r="CX240" t="s">
        <v>177</v>
      </c>
      <c r="CY240" s="29" t="s">
        <v>5358</v>
      </c>
      <c r="CZ240" s="29">
        <v>60002</v>
      </c>
      <c r="DA240" s="29" t="str">
        <f t="shared" si="22"/>
        <v>30001390</v>
      </c>
      <c r="DB240" s="29" t="str">
        <f t="shared" si="23"/>
        <v>W0004221</v>
      </c>
      <c r="DC240" s="29" t="s">
        <v>178</v>
      </c>
      <c r="DD240" s="30">
        <f>SUM(T240,V240:W240,Z240:AD240)</f>
        <v>43783.716666666667</v>
      </c>
      <c r="DE240" s="30">
        <f>SUM(AI240:AK240)</f>
        <v>33281</v>
      </c>
      <c r="DF240" s="31">
        <f>AF240</f>
        <v>12402.5</v>
      </c>
      <c r="DG240" s="32">
        <f>AQ240</f>
        <v>29700</v>
      </c>
      <c r="DH240" s="30">
        <f>SUM(X240:Y240)</f>
        <v>1593.7072649572651</v>
      </c>
      <c r="DI240" s="30">
        <f>SUM(AP240,AR240)</f>
        <v>6038.0461965811965</v>
      </c>
      <c r="DJ240" s="26">
        <f>SUM(DD240:DI240)-AS240</f>
        <v>0</v>
      </c>
    </row>
    <row r="241" spans="4:114" x14ac:dyDescent="0.25">
      <c r="D241" t="s">
        <v>109</v>
      </c>
      <c r="F241" t="s">
        <v>1032</v>
      </c>
      <c r="G241" t="s">
        <v>1033</v>
      </c>
      <c r="H241" t="s">
        <v>1034</v>
      </c>
      <c r="I241" s="1">
        <v>44515</v>
      </c>
      <c r="K241" t="s">
        <v>131</v>
      </c>
      <c r="L241">
        <v>14</v>
      </c>
      <c r="M241" t="s">
        <v>114</v>
      </c>
      <c r="N241" t="s">
        <v>115</v>
      </c>
      <c r="O241" t="s">
        <v>116</v>
      </c>
      <c r="P241" t="s">
        <v>117</v>
      </c>
      <c r="Q241" t="s">
        <v>118</v>
      </c>
      <c r="R241">
        <v>31</v>
      </c>
      <c r="S241" s="3">
        <v>416056</v>
      </c>
      <c r="T241" s="3">
        <v>74342.583333333328</v>
      </c>
      <c r="U241" s="22">
        <v>0</v>
      </c>
      <c r="V241" s="3">
        <v>0</v>
      </c>
      <c r="W241" s="23"/>
      <c r="X241" s="3">
        <v>1666.8910256410256</v>
      </c>
      <c r="Y241" s="3">
        <v>963.09259259259272</v>
      </c>
      <c r="Z241" s="24">
        <v>173.35666666666668</v>
      </c>
      <c r="AA241">
        <v>75</v>
      </c>
      <c r="AC241" s="3">
        <v>0</v>
      </c>
      <c r="AD241" s="3">
        <v>5167</v>
      </c>
      <c r="AE241" s="3">
        <v>82387.923618233632</v>
      </c>
      <c r="AF241" s="3">
        <v>5687.5</v>
      </c>
      <c r="AH241" s="3">
        <v>88075.423618233632</v>
      </c>
      <c r="AK241" s="3">
        <v>7264.8</v>
      </c>
      <c r="AL241" t="s">
        <v>274</v>
      </c>
      <c r="AM241" t="s">
        <v>275</v>
      </c>
      <c r="AN241" s="25">
        <v>8.5000000000000006E-2</v>
      </c>
      <c r="AO241" s="26">
        <v>95340.223618233635</v>
      </c>
      <c r="AP241" s="27">
        <v>8103.9190075498591</v>
      </c>
      <c r="AQ241" s="3">
        <v>29700</v>
      </c>
      <c r="AR241" s="26">
        <v>2524.5</v>
      </c>
      <c r="AS241" s="26">
        <v>135668.64262578351</v>
      </c>
      <c r="AT241" s="26">
        <v>125040.22361823363</v>
      </c>
      <c r="AU241" t="s">
        <v>170</v>
      </c>
      <c r="AV241" t="s">
        <v>170</v>
      </c>
      <c r="AW241" t="s">
        <v>171</v>
      </c>
      <c r="AX241">
        <v>35803</v>
      </c>
      <c r="AY241" t="s">
        <v>172</v>
      </c>
      <c r="AZ241">
        <v>94.088300000000004</v>
      </c>
      <c r="BA241" s="3">
        <v>1441.928939366356</v>
      </c>
      <c r="BB241" s="26">
        <v>125040.22361823363</v>
      </c>
      <c r="BC241" s="26">
        <v>10628.419007549877</v>
      </c>
      <c r="BE241" t="s">
        <v>122</v>
      </c>
      <c r="BF241">
        <v>1</v>
      </c>
      <c r="BH241" t="s">
        <v>173</v>
      </c>
      <c r="BJ241" t="s">
        <v>358</v>
      </c>
      <c r="BO241" t="s">
        <v>277</v>
      </c>
      <c r="BP241" t="s">
        <v>235</v>
      </c>
      <c r="BQ241" t="s">
        <v>816</v>
      </c>
      <c r="CX241" t="s">
        <v>177</v>
      </c>
      <c r="CY241" s="29" t="s">
        <v>5358</v>
      </c>
      <c r="CZ241" s="29">
        <v>60002</v>
      </c>
      <c r="DA241" s="29" t="str">
        <f t="shared" si="22"/>
        <v>30001390</v>
      </c>
      <c r="DB241" s="29" t="str">
        <f t="shared" si="23"/>
        <v>W0004222</v>
      </c>
      <c r="DC241" s="29" t="s">
        <v>279</v>
      </c>
      <c r="DD241" s="30">
        <f>SUM(T241,V241:W241,Z241:AD241)</f>
        <v>79757.94</v>
      </c>
      <c r="DE241" s="30">
        <f>SUM(AI241:AK241)</f>
        <v>7264.8</v>
      </c>
      <c r="DF241" s="31">
        <f>AF241</f>
        <v>5687.5</v>
      </c>
      <c r="DG241" s="32">
        <f>AQ241</f>
        <v>29700</v>
      </c>
      <c r="DH241" s="30">
        <f>SUM(X241:Y241)</f>
        <v>2629.9836182336185</v>
      </c>
      <c r="DI241" s="30">
        <f>SUM(AP241,AR241)</f>
        <v>10628.419007549859</v>
      </c>
      <c r="DJ241" s="26">
        <f>SUM(DD241:DI241)-AS241</f>
        <v>0</v>
      </c>
    </row>
    <row r="242" spans="4:114" x14ac:dyDescent="0.25">
      <c r="D242" t="s">
        <v>109</v>
      </c>
      <c r="F242" t="s">
        <v>1035</v>
      </c>
      <c r="G242" t="s">
        <v>1036</v>
      </c>
      <c r="H242" t="s">
        <v>1037</v>
      </c>
      <c r="I242" s="1">
        <v>44515</v>
      </c>
      <c r="K242" t="s">
        <v>219</v>
      </c>
      <c r="L242">
        <v>13</v>
      </c>
      <c r="M242" t="s">
        <v>114</v>
      </c>
      <c r="N242" t="s">
        <v>115</v>
      </c>
      <c r="O242" t="s">
        <v>116</v>
      </c>
      <c r="P242" t="s">
        <v>117</v>
      </c>
      <c r="Q242" t="s">
        <v>118</v>
      </c>
      <c r="R242">
        <v>31</v>
      </c>
      <c r="S242" s="3">
        <v>521049</v>
      </c>
      <c r="T242" s="3">
        <v>91841.5</v>
      </c>
      <c r="U242" s="22">
        <v>0</v>
      </c>
      <c r="V242" s="3">
        <v>0</v>
      </c>
      <c r="W242" s="23"/>
      <c r="X242" s="3">
        <v>2087.5360576923076</v>
      </c>
      <c r="Y242" s="3">
        <v>1206.1319444444446</v>
      </c>
      <c r="Z242" s="24">
        <v>217.10374999999999</v>
      </c>
      <c r="AA242">
        <v>75</v>
      </c>
      <c r="AC242" s="3">
        <v>0</v>
      </c>
      <c r="AD242" s="3">
        <v>4167</v>
      </c>
      <c r="AE242" s="3">
        <v>99594.271752136745</v>
      </c>
      <c r="AF242" s="3">
        <v>5687.5</v>
      </c>
      <c r="AH242" s="3">
        <v>105281.77175213674</v>
      </c>
      <c r="AK242" s="3">
        <v>5813.1491241962494</v>
      </c>
      <c r="AL242" t="s">
        <v>320</v>
      </c>
      <c r="AM242" t="s">
        <v>321</v>
      </c>
      <c r="AN242" s="25">
        <v>8.5000000000000006E-2</v>
      </c>
      <c r="AO242" s="26">
        <v>111094.920876333</v>
      </c>
      <c r="AP242" s="27">
        <v>9443.0682744883052</v>
      </c>
      <c r="AQ242" s="3">
        <v>29700</v>
      </c>
      <c r="AR242" s="26">
        <v>2524.5</v>
      </c>
      <c r="AS242" s="26">
        <v>152762.48915082129</v>
      </c>
      <c r="AT242" s="26">
        <v>140794.920876333</v>
      </c>
      <c r="AU242" t="s">
        <v>170</v>
      </c>
      <c r="AV242" t="s">
        <v>170</v>
      </c>
      <c r="AW242" t="s">
        <v>171</v>
      </c>
      <c r="AX242">
        <v>14684</v>
      </c>
      <c r="AY242" t="s">
        <v>172</v>
      </c>
      <c r="AZ242">
        <v>94.088300000000004</v>
      </c>
      <c r="BA242" s="3">
        <v>1623.6077084060535</v>
      </c>
      <c r="BB242" s="26">
        <v>140794.920876333</v>
      </c>
      <c r="BC242" s="26">
        <v>11967.568274488294</v>
      </c>
      <c r="BE242" t="s">
        <v>122</v>
      </c>
      <c r="BF242">
        <v>1</v>
      </c>
      <c r="BH242" t="s">
        <v>173</v>
      </c>
      <c r="BJ242" t="s">
        <v>276</v>
      </c>
      <c r="BO242" t="s">
        <v>419</v>
      </c>
      <c r="BP242" t="s">
        <v>126</v>
      </c>
      <c r="BQ242" t="s">
        <v>127</v>
      </c>
      <c r="CX242" t="s">
        <v>177</v>
      </c>
      <c r="CY242" s="29" t="s">
        <v>5358</v>
      </c>
      <c r="CZ242" s="29">
        <v>60002</v>
      </c>
      <c r="DA242" s="29" t="str">
        <f t="shared" si="22"/>
        <v>30001390</v>
      </c>
      <c r="DB242" s="29" t="str">
        <f t="shared" si="23"/>
        <v>W0005153</v>
      </c>
      <c r="DC242" s="29" t="s">
        <v>279</v>
      </c>
      <c r="DD242" s="30">
        <f>SUM(T242,V242:W242,Z242:AD242)</f>
        <v>96300.603749999995</v>
      </c>
      <c r="DE242" s="30">
        <f>SUM(AI242:AK242)</f>
        <v>5813.1491241962494</v>
      </c>
      <c r="DF242" s="31">
        <f>AF242</f>
        <v>5687.5</v>
      </c>
      <c r="DG242" s="32">
        <f>AQ242</f>
        <v>29700</v>
      </c>
      <c r="DH242" s="30">
        <f>SUM(X242:Y242)</f>
        <v>3293.668002136752</v>
      </c>
      <c r="DI242" s="30">
        <f>SUM(AP242,AR242)</f>
        <v>11967.568274488305</v>
      </c>
      <c r="DJ242" s="26">
        <f>SUM(DD242:DI242)-AS242</f>
        <v>0</v>
      </c>
    </row>
    <row r="243" spans="4:114" x14ac:dyDescent="0.25">
      <c r="D243" t="s">
        <v>109</v>
      </c>
      <c r="F243" t="s">
        <v>1038</v>
      </c>
      <c r="G243" t="s">
        <v>1039</v>
      </c>
      <c r="H243" t="s">
        <v>1040</v>
      </c>
      <c r="I243" s="1">
        <v>44517</v>
      </c>
      <c r="K243" t="s">
        <v>156</v>
      </c>
      <c r="L243">
        <v>16</v>
      </c>
      <c r="M243" t="s">
        <v>550</v>
      </c>
      <c r="N243" t="s">
        <v>551</v>
      </c>
      <c r="O243" t="s">
        <v>116</v>
      </c>
      <c r="P243" t="s">
        <v>117</v>
      </c>
      <c r="Q243" t="s">
        <v>118</v>
      </c>
      <c r="R243">
        <v>31</v>
      </c>
      <c r="S243" s="3">
        <v>1207792</v>
      </c>
      <c r="T243" s="3">
        <v>206298.66666666666</v>
      </c>
      <c r="U243" s="22">
        <v>0.1</v>
      </c>
      <c r="V243" s="3">
        <v>20629.866666666669</v>
      </c>
      <c r="W243" s="23"/>
      <c r="X243" s="3">
        <v>4838.9102564102559</v>
      </c>
      <c r="Y243" s="3">
        <v>2795.8148148148148</v>
      </c>
      <c r="Z243" s="24">
        <v>503.24666666666667</v>
      </c>
      <c r="AA243">
        <v>75</v>
      </c>
      <c r="AC243" s="3">
        <v>9569.556485203977</v>
      </c>
      <c r="AD243" s="3">
        <v>4167</v>
      </c>
      <c r="AE243" s="3">
        <v>248878.06155642902</v>
      </c>
      <c r="AF243" s="3">
        <v>7046.666666666667</v>
      </c>
      <c r="AH243" s="3">
        <v>255924.72822309568</v>
      </c>
      <c r="AK243" s="3">
        <v>0</v>
      </c>
      <c r="AL243" t="s">
        <v>119</v>
      </c>
      <c r="AN243" s="25">
        <v>0.1</v>
      </c>
      <c r="AO243" s="26">
        <v>255924.72822309568</v>
      </c>
      <c r="AP243" s="27">
        <v>25592.47282230957</v>
      </c>
      <c r="AQ243" s="3">
        <v>29700</v>
      </c>
      <c r="AR243" s="26">
        <v>2970</v>
      </c>
      <c r="AS243" s="26">
        <v>314187.20104540524</v>
      </c>
      <c r="AT243" s="26">
        <v>285624.72822309565</v>
      </c>
      <c r="AU243" t="s">
        <v>120</v>
      </c>
      <c r="AV243" t="s">
        <v>120</v>
      </c>
      <c r="AW243" t="s">
        <v>120</v>
      </c>
      <c r="AX243">
        <v>2051062</v>
      </c>
      <c r="AY243" t="s">
        <v>121</v>
      </c>
      <c r="AZ243">
        <v>108.643</v>
      </c>
      <c r="BA243" s="3">
        <v>2891.9230971659954</v>
      </c>
      <c r="BB243" s="26">
        <v>285624.72822309565</v>
      </c>
      <c r="BC243" s="26">
        <v>28562.472822309588</v>
      </c>
      <c r="BE243" t="s">
        <v>122</v>
      </c>
      <c r="BF243">
        <v>1</v>
      </c>
      <c r="BH243" t="s">
        <v>123</v>
      </c>
      <c r="BJ243" t="s">
        <v>189</v>
      </c>
      <c r="BO243" t="s">
        <v>1041</v>
      </c>
      <c r="BP243" t="s">
        <v>556</v>
      </c>
      <c r="BQ243" t="s">
        <v>164</v>
      </c>
      <c r="CX243" t="s">
        <v>128</v>
      </c>
      <c r="CY243" s="29"/>
    </row>
    <row r="244" spans="4:114" x14ac:dyDescent="0.25">
      <c r="D244" t="s">
        <v>109</v>
      </c>
      <c r="F244" t="s">
        <v>1042</v>
      </c>
      <c r="G244" t="s">
        <v>1043</v>
      </c>
      <c r="H244" t="s">
        <v>1044</v>
      </c>
      <c r="I244" s="1">
        <v>44522</v>
      </c>
      <c r="K244" t="s">
        <v>224</v>
      </c>
      <c r="L244">
        <v>12</v>
      </c>
      <c r="M244" t="s">
        <v>182</v>
      </c>
      <c r="N244" t="s">
        <v>183</v>
      </c>
      <c r="O244" t="s">
        <v>116</v>
      </c>
      <c r="P244" t="s">
        <v>117</v>
      </c>
      <c r="Q244" t="s">
        <v>118</v>
      </c>
      <c r="R244">
        <v>31</v>
      </c>
      <c r="S244" s="3">
        <v>281692</v>
      </c>
      <c r="T244" s="3">
        <v>51948.666666666664</v>
      </c>
      <c r="U244" s="22">
        <v>0</v>
      </c>
      <c r="V244" s="3">
        <v>0</v>
      </c>
      <c r="W244" s="23"/>
      <c r="X244" s="3">
        <v>1128.573717948718</v>
      </c>
      <c r="Y244" s="3">
        <v>652.06481481481489</v>
      </c>
      <c r="Z244" s="24">
        <v>117.37166666666667</v>
      </c>
      <c r="AA244">
        <v>75</v>
      </c>
      <c r="AC244" s="3">
        <v>1536.7021440751487</v>
      </c>
      <c r="AD244" s="3">
        <v>4167</v>
      </c>
      <c r="AE244" s="3">
        <v>59625.379010172015</v>
      </c>
      <c r="AF244" s="3">
        <v>4154.166666666667</v>
      </c>
      <c r="AH244" s="3">
        <v>63779.545676838679</v>
      </c>
      <c r="AK244" s="3">
        <v>4428.6782206037651</v>
      </c>
      <c r="AL244" t="s">
        <v>227</v>
      </c>
      <c r="AM244" t="s">
        <v>226</v>
      </c>
      <c r="AN244" s="25">
        <v>0.05</v>
      </c>
      <c r="AO244" s="26">
        <v>68208.22389744244</v>
      </c>
      <c r="AP244" s="27">
        <v>3410.411194872122</v>
      </c>
      <c r="AQ244" s="3">
        <v>29700</v>
      </c>
      <c r="AR244" s="26">
        <v>1485</v>
      </c>
      <c r="AS244" s="26">
        <v>102803.63509231457</v>
      </c>
      <c r="AT244" s="26">
        <v>97908.22389744244</v>
      </c>
      <c r="AU244" t="s">
        <v>208</v>
      </c>
      <c r="AV244" t="s">
        <v>208</v>
      </c>
      <c r="AW244" t="s">
        <v>210</v>
      </c>
      <c r="AX244" t="s">
        <v>458</v>
      </c>
      <c r="AY244" t="s">
        <v>212</v>
      </c>
      <c r="AZ244">
        <v>125.569</v>
      </c>
      <c r="BA244" s="3">
        <v>818.70234765200462</v>
      </c>
      <c r="BB244" s="26">
        <v>97908.22389744244</v>
      </c>
      <c r="BC244" s="26">
        <v>4895.4111948721256</v>
      </c>
      <c r="BE244" t="s">
        <v>122</v>
      </c>
      <c r="BF244">
        <v>1</v>
      </c>
      <c r="BH244" t="s">
        <v>315</v>
      </c>
      <c r="BJ244" t="s">
        <v>189</v>
      </c>
      <c r="BO244" t="s">
        <v>190</v>
      </c>
      <c r="BP244" t="s">
        <v>214</v>
      </c>
      <c r="BQ244" t="s">
        <v>784</v>
      </c>
      <c r="CX244" t="s">
        <v>177</v>
      </c>
      <c r="CY244" s="29" t="s">
        <v>5360</v>
      </c>
      <c r="CZ244" s="29">
        <v>60009</v>
      </c>
      <c r="DA244" s="29" t="str">
        <f t="shared" ref="DA244:DA266" si="24">MID(BH244,3,8)</f>
        <v>30001417</v>
      </c>
      <c r="DB244" s="29" t="str">
        <f t="shared" ref="DB244:DB266" si="25">F244</f>
        <v>W0004960</v>
      </c>
      <c r="DC244" s="29" t="s">
        <v>193</v>
      </c>
      <c r="DD244" s="30">
        <f>SUM(T244,V244:W244,Z244:AD244)</f>
        <v>57844.740477408479</v>
      </c>
      <c r="DE244" s="30">
        <f>SUM(AI244:AK244)</f>
        <v>4428.6782206037651</v>
      </c>
      <c r="DF244" s="31">
        <f>AF244</f>
        <v>4154.166666666667</v>
      </c>
      <c r="DG244" s="32">
        <f>AQ244</f>
        <v>29700</v>
      </c>
      <c r="DH244" s="30">
        <f>SUM(X244:Y244)</f>
        <v>1780.638532763533</v>
      </c>
      <c r="DI244" s="30">
        <f>SUM(AP244,AR244)</f>
        <v>4895.411194872122</v>
      </c>
      <c r="DJ244" s="26">
        <f>SUM(DD244:DI244)-AS244</f>
        <v>0</v>
      </c>
    </row>
    <row r="245" spans="4:114" x14ac:dyDescent="0.25">
      <c r="D245" t="s">
        <v>109</v>
      </c>
      <c r="F245" t="s">
        <v>1045</v>
      </c>
      <c r="G245" t="s">
        <v>1046</v>
      </c>
      <c r="H245" t="s">
        <v>1047</v>
      </c>
      <c r="I245" s="1">
        <v>44522</v>
      </c>
      <c r="K245" t="s">
        <v>219</v>
      </c>
      <c r="L245">
        <v>13</v>
      </c>
      <c r="M245" t="s">
        <v>114</v>
      </c>
      <c r="N245" t="s">
        <v>115</v>
      </c>
      <c r="O245" t="s">
        <v>116</v>
      </c>
      <c r="P245" t="s">
        <v>117</v>
      </c>
      <c r="Q245" t="s">
        <v>118</v>
      </c>
      <c r="R245">
        <v>31</v>
      </c>
      <c r="S245" s="3">
        <v>398614</v>
      </c>
      <c r="T245" s="3">
        <v>71435.666666666672</v>
      </c>
      <c r="U245" s="22">
        <v>0</v>
      </c>
      <c r="V245" s="3">
        <v>0</v>
      </c>
      <c r="W245" s="23"/>
      <c r="X245" s="3">
        <v>1597.0112179487178</v>
      </c>
      <c r="Y245" s="3">
        <v>922.71759259259272</v>
      </c>
      <c r="Z245" s="24">
        <v>166.08916666666667</v>
      </c>
      <c r="AA245">
        <v>75</v>
      </c>
      <c r="AC245" s="3">
        <v>0</v>
      </c>
      <c r="AD245" s="3">
        <v>4167</v>
      </c>
      <c r="AE245" s="3">
        <v>78363.484643874661</v>
      </c>
      <c r="AF245" s="3">
        <v>5687.5</v>
      </c>
      <c r="AH245" s="3">
        <v>84050.984643874661</v>
      </c>
      <c r="AK245" s="3">
        <v>5813.1491241962494</v>
      </c>
      <c r="AL245" t="s">
        <v>320</v>
      </c>
      <c r="AM245" t="s">
        <v>321</v>
      </c>
      <c r="AN245" s="25">
        <v>8.5000000000000006E-2</v>
      </c>
      <c r="AO245" s="26">
        <v>89864.133768070911</v>
      </c>
      <c r="AP245" s="27">
        <v>7638.4513702860277</v>
      </c>
      <c r="AQ245" s="3">
        <v>29700</v>
      </c>
      <c r="AR245" s="26">
        <v>2524.5</v>
      </c>
      <c r="AS245" s="26">
        <v>129727.08513835694</v>
      </c>
      <c r="AT245" s="26">
        <v>119564.13376807091</v>
      </c>
      <c r="AU245" t="s">
        <v>170</v>
      </c>
      <c r="AV245" t="s">
        <v>170</v>
      </c>
      <c r="AW245" t="s">
        <v>171</v>
      </c>
      <c r="AX245">
        <v>90264</v>
      </c>
      <c r="AY245" t="s">
        <v>172</v>
      </c>
      <c r="AZ245">
        <v>94.088300000000004</v>
      </c>
      <c r="BA245" s="3">
        <v>1378.7802004963096</v>
      </c>
      <c r="BB245" s="26">
        <v>119564.13376807091</v>
      </c>
      <c r="BC245" s="26">
        <v>10162.951370286028</v>
      </c>
      <c r="BE245" t="s">
        <v>122</v>
      </c>
      <c r="BF245">
        <v>1</v>
      </c>
      <c r="BH245" t="s">
        <v>173</v>
      </c>
      <c r="BJ245" t="s">
        <v>276</v>
      </c>
      <c r="BO245" t="s">
        <v>431</v>
      </c>
      <c r="BP245" t="s">
        <v>126</v>
      </c>
      <c r="BQ245" t="s">
        <v>127</v>
      </c>
      <c r="CX245" t="s">
        <v>177</v>
      </c>
      <c r="CY245" s="29" t="s">
        <v>5358</v>
      </c>
      <c r="CZ245" s="29">
        <v>60002</v>
      </c>
      <c r="DA245" s="29" t="str">
        <f t="shared" si="24"/>
        <v>30001390</v>
      </c>
      <c r="DB245" s="29" t="str">
        <f t="shared" si="25"/>
        <v>W0004961</v>
      </c>
      <c r="DC245" s="29" t="s">
        <v>279</v>
      </c>
      <c r="DD245" s="30">
        <f>SUM(T245,V245:W245,Z245:AD245)</f>
        <v>75843.755833333344</v>
      </c>
      <c r="DE245" s="30">
        <f>SUM(AI245:AK245)</f>
        <v>5813.1491241962494</v>
      </c>
      <c r="DF245" s="31">
        <f>AF245</f>
        <v>5687.5</v>
      </c>
      <c r="DG245" s="32">
        <f>AQ245</f>
        <v>29700</v>
      </c>
      <c r="DH245" s="30">
        <f>SUM(X245:Y245)</f>
        <v>2519.7288105413104</v>
      </c>
      <c r="DI245" s="30">
        <f>SUM(AP245,AR245)</f>
        <v>10162.951370286028</v>
      </c>
      <c r="DJ245" s="26">
        <f>SUM(DD245:DI245)-AS245</f>
        <v>0</v>
      </c>
    </row>
    <row r="246" spans="4:114" x14ac:dyDescent="0.25">
      <c r="D246" t="s">
        <v>109</v>
      </c>
      <c r="F246" t="s">
        <v>1048</v>
      </c>
      <c r="G246" t="s">
        <v>1049</v>
      </c>
      <c r="H246" t="s">
        <v>1050</v>
      </c>
      <c r="I246" s="1">
        <v>44522</v>
      </c>
      <c r="K246" t="s">
        <v>219</v>
      </c>
      <c r="L246">
        <v>13</v>
      </c>
      <c r="M246" t="s">
        <v>114</v>
      </c>
      <c r="N246" t="s">
        <v>115</v>
      </c>
      <c r="O246" t="s">
        <v>116</v>
      </c>
      <c r="P246" t="s">
        <v>117</v>
      </c>
      <c r="Q246" t="s">
        <v>118</v>
      </c>
      <c r="R246">
        <v>31</v>
      </c>
      <c r="S246" s="3">
        <v>409126</v>
      </c>
      <c r="T246" s="3">
        <v>73187.583333333328</v>
      </c>
      <c r="U246" s="22">
        <v>0</v>
      </c>
      <c r="V246" s="3">
        <v>0</v>
      </c>
      <c r="W246" s="23"/>
      <c r="X246" s="3">
        <v>1639.1266025641025</v>
      </c>
      <c r="Y246" s="3">
        <v>947.05092592592598</v>
      </c>
      <c r="Z246" s="24">
        <v>170.46916666666669</v>
      </c>
      <c r="AA246">
        <v>75</v>
      </c>
      <c r="AC246" s="3">
        <v>0</v>
      </c>
      <c r="AD246" s="3">
        <v>4167</v>
      </c>
      <c r="AE246" s="3">
        <v>80186.230028490027</v>
      </c>
      <c r="AF246" s="3">
        <v>5687.5</v>
      </c>
      <c r="AH246" s="3">
        <v>85873.730028490027</v>
      </c>
      <c r="AK246" s="3">
        <v>5785.5624142824954</v>
      </c>
      <c r="AL246" t="s">
        <v>363</v>
      </c>
      <c r="AM246" t="s">
        <v>364</v>
      </c>
      <c r="AN246" s="25">
        <v>8.5000000000000006E-2</v>
      </c>
      <c r="AO246" s="26">
        <v>91659.292442772523</v>
      </c>
      <c r="AP246" s="27">
        <v>7791.0398576356647</v>
      </c>
      <c r="AQ246" s="3">
        <v>29700</v>
      </c>
      <c r="AR246" s="26">
        <v>2524.5</v>
      </c>
      <c r="AS246" s="26">
        <v>131674.83230040819</v>
      </c>
      <c r="AT246" s="26">
        <v>121359.29244277252</v>
      </c>
      <c r="AU246" t="s">
        <v>170</v>
      </c>
      <c r="AV246" t="s">
        <v>170</v>
      </c>
      <c r="AW246" t="s">
        <v>171</v>
      </c>
      <c r="AX246">
        <v>90373</v>
      </c>
      <c r="AY246" t="s">
        <v>172</v>
      </c>
      <c r="AZ246">
        <v>94.088300000000004</v>
      </c>
      <c r="BA246" s="3">
        <v>1399.4814690073918</v>
      </c>
      <c r="BB246" s="26">
        <v>121359.29244277252</v>
      </c>
      <c r="BC246" s="26">
        <v>10315.539857635667</v>
      </c>
      <c r="BE246" t="s">
        <v>122</v>
      </c>
      <c r="BF246">
        <v>1</v>
      </c>
      <c r="BH246" t="s">
        <v>173</v>
      </c>
      <c r="BJ246" t="s">
        <v>276</v>
      </c>
      <c r="BO246" t="s">
        <v>639</v>
      </c>
      <c r="BP246" t="s">
        <v>126</v>
      </c>
      <c r="BQ246" t="s">
        <v>127</v>
      </c>
      <c r="CX246" t="s">
        <v>177</v>
      </c>
      <c r="CY246" s="29" t="s">
        <v>5358</v>
      </c>
      <c r="CZ246" s="29">
        <v>60002</v>
      </c>
      <c r="DA246" s="29" t="str">
        <f t="shared" si="24"/>
        <v>30001390</v>
      </c>
      <c r="DB246" s="29" t="str">
        <f t="shared" si="25"/>
        <v>W0004224</v>
      </c>
      <c r="DC246" s="29" t="s">
        <v>279</v>
      </c>
      <c r="DD246" s="30">
        <f>SUM(T246,V246:W246,Z246:AD246)</f>
        <v>77600.052499999991</v>
      </c>
      <c r="DE246" s="30">
        <f>SUM(AI246:AK246)</f>
        <v>5785.5624142824954</v>
      </c>
      <c r="DF246" s="31">
        <f>AF246</f>
        <v>5687.5</v>
      </c>
      <c r="DG246" s="32">
        <f>AQ246</f>
        <v>29700</v>
      </c>
      <c r="DH246" s="30">
        <f>SUM(X246:Y246)</f>
        <v>2586.1775284900286</v>
      </c>
      <c r="DI246" s="30">
        <f>SUM(AP246,AR246)</f>
        <v>10315.539857635664</v>
      </c>
      <c r="DJ246" s="26">
        <f>SUM(DD246:DI246)-AS246</f>
        <v>0</v>
      </c>
    </row>
    <row r="247" spans="4:114" x14ac:dyDescent="0.25">
      <c r="D247" t="s">
        <v>109</v>
      </c>
      <c r="F247" t="s">
        <v>1051</v>
      </c>
      <c r="G247" t="s">
        <v>1052</v>
      </c>
      <c r="H247" t="s">
        <v>1053</v>
      </c>
      <c r="I247" s="1">
        <v>44529</v>
      </c>
      <c r="K247" t="s">
        <v>219</v>
      </c>
      <c r="L247">
        <v>13</v>
      </c>
      <c r="M247" t="s">
        <v>182</v>
      </c>
      <c r="N247" t="s">
        <v>183</v>
      </c>
      <c r="O247" t="s">
        <v>116</v>
      </c>
      <c r="P247" t="s">
        <v>117</v>
      </c>
      <c r="Q247" t="s">
        <v>118</v>
      </c>
      <c r="R247">
        <v>31</v>
      </c>
      <c r="S247" s="3">
        <v>351093</v>
      </c>
      <c r="T247" s="3">
        <v>63515.416666666664</v>
      </c>
      <c r="U247" s="22">
        <v>0</v>
      </c>
      <c r="V247" s="3">
        <v>0</v>
      </c>
      <c r="W247" s="23"/>
      <c r="X247" s="3">
        <v>1406.622596153846</v>
      </c>
      <c r="Y247" s="3">
        <v>812.71527777777783</v>
      </c>
      <c r="Z247" s="24">
        <v>146.28874999999999</v>
      </c>
      <c r="AA247">
        <v>75</v>
      </c>
      <c r="AC247" s="3">
        <v>0</v>
      </c>
      <c r="AD247" s="3">
        <v>5167</v>
      </c>
      <c r="AE247" s="3">
        <v>71123.043290598289</v>
      </c>
      <c r="AF247" s="3">
        <v>4154.166666666667</v>
      </c>
      <c r="AH247" s="3">
        <v>75277.20995726496</v>
      </c>
      <c r="AK247" s="3">
        <v>0</v>
      </c>
      <c r="AL247" t="s">
        <v>119</v>
      </c>
      <c r="AN247" s="25">
        <v>0.05</v>
      </c>
      <c r="AO247" s="26">
        <v>75277.20995726496</v>
      </c>
      <c r="AP247" s="27">
        <v>3763.8604978632484</v>
      </c>
      <c r="AQ247" s="3">
        <v>29700</v>
      </c>
      <c r="AR247" s="26">
        <v>1485</v>
      </c>
      <c r="AS247" s="26">
        <v>110226.07045512821</v>
      </c>
      <c r="AT247" s="26">
        <v>104977.20995726496</v>
      </c>
      <c r="AU247" t="s">
        <v>170</v>
      </c>
      <c r="AV247" t="s">
        <v>170</v>
      </c>
      <c r="AW247" t="s">
        <v>171</v>
      </c>
      <c r="AX247">
        <v>35879</v>
      </c>
      <c r="AY247" t="s">
        <v>172</v>
      </c>
      <c r="AZ247">
        <v>94.088300000000004</v>
      </c>
      <c r="BA247" s="3">
        <v>1171.5172923214491</v>
      </c>
      <c r="BB247" s="26">
        <v>104977.20995726496</v>
      </c>
      <c r="BC247" s="26">
        <v>5248.8604978632502</v>
      </c>
      <c r="BE247" t="s">
        <v>122</v>
      </c>
      <c r="BF247">
        <v>1</v>
      </c>
      <c r="BH247" t="s">
        <v>173</v>
      </c>
      <c r="BJ247" t="s">
        <v>189</v>
      </c>
      <c r="BO247" t="s">
        <v>190</v>
      </c>
      <c r="BP247" t="s">
        <v>198</v>
      </c>
      <c r="BQ247" t="s">
        <v>203</v>
      </c>
      <c r="CX247" t="s">
        <v>177</v>
      </c>
      <c r="CY247" s="29" t="s">
        <v>5358</v>
      </c>
      <c r="CZ247" s="29">
        <v>60002</v>
      </c>
      <c r="DA247" s="29" t="str">
        <f t="shared" si="24"/>
        <v>30001390</v>
      </c>
      <c r="DB247" s="29" t="str">
        <f t="shared" si="25"/>
        <v>W0004225</v>
      </c>
      <c r="DC247" s="29" t="s">
        <v>193</v>
      </c>
      <c r="DD247" s="30">
        <f>SUM(T247,V247:W247,Z247:AD247)</f>
        <v>68903.705416666664</v>
      </c>
      <c r="DE247" s="30">
        <f>SUM(AI247:AK247)</f>
        <v>0</v>
      </c>
      <c r="DF247" s="31">
        <f>AF247</f>
        <v>4154.166666666667</v>
      </c>
      <c r="DG247" s="32">
        <f>AQ247</f>
        <v>29700</v>
      </c>
      <c r="DH247" s="30">
        <f>SUM(X247:Y247)</f>
        <v>2219.337873931624</v>
      </c>
      <c r="DI247" s="30">
        <f>SUM(AP247,AR247)</f>
        <v>5248.8604978632484</v>
      </c>
      <c r="DJ247" s="26">
        <f>SUM(DD247:DI247)-AS247</f>
        <v>0</v>
      </c>
    </row>
    <row r="248" spans="4:114" x14ac:dyDescent="0.25">
      <c r="D248" t="s">
        <v>109</v>
      </c>
      <c r="F248" t="s">
        <v>1054</v>
      </c>
      <c r="G248" t="s">
        <v>1055</v>
      </c>
      <c r="H248" t="s">
        <v>1056</v>
      </c>
      <c r="I248" s="1">
        <v>44529</v>
      </c>
      <c r="K248" t="s">
        <v>219</v>
      </c>
      <c r="L248">
        <v>13</v>
      </c>
      <c r="M248" t="s">
        <v>114</v>
      </c>
      <c r="N248" t="s">
        <v>115</v>
      </c>
      <c r="O248" t="s">
        <v>116</v>
      </c>
      <c r="P248" t="s">
        <v>117</v>
      </c>
      <c r="Q248" t="s">
        <v>118</v>
      </c>
      <c r="R248">
        <v>31</v>
      </c>
      <c r="S248" s="3">
        <v>443584</v>
      </c>
      <c r="T248" s="3">
        <v>78930.666666666672</v>
      </c>
      <c r="U248" s="22">
        <v>0</v>
      </c>
      <c r="V248" s="3">
        <v>0</v>
      </c>
      <c r="W248" s="23"/>
      <c r="X248" s="3">
        <v>1777.1794871794873</v>
      </c>
      <c r="Y248" s="3">
        <v>1026.814814814815</v>
      </c>
      <c r="Z248" s="24">
        <v>184.82666666666668</v>
      </c>
      <c r="AA248">
        <v>75</v>
      </c>
      <c r="AC248" s="3">
        <v>0</v>
      </c>
      <c r="AD248" s="3">
        <v>4167</v>
      </c>
      <c r="AE248" s="3">
        <v>86161.487635327634</v>
      </c>
      <c r="AF248" s="3">
        <v>5687.5</v>
      </c>
      <c r="AH248" s="3">
        <v>91848.987635327634</v>
      </c>
      <c r="AK248" s="3">
        <v>5785.5624142824954</v>
      </c>
      <c r="AL248" t="s">
        <v>363</v>
      </c>
      <c r="AM248" t="s">
        <v>364</v>
      </c>
      <c r="AN248" s="25">
        <v>8.5000000000000006E-2</v>
      </c>
      <c r="AO248" s="26">
        <v>97634.55004961013</v>
      </c>
      <c r="AP248" s="27">
        <v>8298.936754216862</v>
      </c>
      <c r="AQ248" s="3">
        <v>29700</v>
      </c>
      <c r="AR248" s="26">
        <v>2524.5</v>
      </c>
      <c r="AS248" s="26">
        <v>138157.98680382699</v>
      </c>
      <c r="AT248" s="26">
        <v>127334.55004961013</v>
      </c>
      <c r="AU248" t="s">
        <v>170</v>
      </c>
      <c r="AV248" t="s">
        <v>170</v>
      </c>
      <c r="AW248" t="s">
        <v>171</v>
      </c>
      <c r="AX248">
        <v>90243</v>
      </c>
      <c r="AY248" t="s">
        <v>172</v>
      </c>
      <c r="AZ248">
        <v>94.088300000000004</v>
      </c>
      <c r="BA248" s="3">
        <v>1468.3864710471651</v>
      </c>
      <c r="BB248" s="26">
        <v>127334.55004961013</v>
      </c>
      <c r="BC248" s="26">
        <v>10823.436754216862</v>
      </c>
      <c r="BE248" t="s">
        <v>122</v>
      </c>
      <c r="BF248">
        <v>1</v>
      </c>
      <c r="BH248" t="s">
        <v>173</v>
      </c>
      <c r="BJ248" t="s">
        <v>276</v>
      </c>
      <c r="BO248" t="s">
        <v>847</v>
      </c>
      <c r="BP248" t="s">
        <v>126</v>
      </c>
      <c r="BQ248" t="s">
        <v>127</v>
      </c>
      <c r="CX248" t="s">
        <v>177</v>
      </c>
      <c r="CY248" s="29" t="s">
        <v>5358</v>
      </c>
      <c r="CZ248" s="29">
        <v>60002</v>
      </c>
      <c r="DA248" s="29" t="str">
        <f t="shared" si="24"/>
        <v>30001390</v>
      </c>
      <c r="DB248" s="29" t="str">
        <f t="shared" si="25"/>
        <v>W0004226</v>
      </c>
      <c r="DC248" s="29" t="s">
        <v>279</v>
      </c>
      <c r="DD248" s="30">
        <f>SUM(T248,V248:W248,Z248:AD248)</f>
        <v>83357.493333333332</v>
      </c>
      <c r="DE248" s="30">
        <f>SUM(AI248:AK248)</f>
        <v>5785.5624142824954</v>
      </c>
      <c r="DF248" s="31">
        <f>AF248</f>
        <v>5687.5</v>
      </c>
      <c r="DG248" s="32">
        <f>AQ248</f>
        <v>29700</v>
      </c>
      <c r="DH248" s="30">
        <f>SUM(X248:Y248)</f>
        <v>2803.9943019943021</v>
      </c>
      <c r="DI248" s="30">
        <f>SUM(AP248,AR248)</f>
        <v>10823.436754216862</v>
      </c>
      <c r="DJ248" s="26">
        <f>SUM(DD248:DI248)-AS248</f>
        <v>0</v>
      </c>
    </row>
    <row r="249" spans="4:114" x14ac:dyDescent="0.25">
      <c r="D249" t="s">
        <v>109</v>
      </c>
      <c r="F249" t="s">
        <v>1057</v>
      </c>
      <c r="G249" t="s">
        <v>1058</v>
      </c>
      <c r="H249" t="s">
        <v>1059</v>
      </c>
      <c r="I249" s="1">
        <v>44536</v>
      </c>
      <c r="K249" t="s">
        <v>224</v>
      </c>
      <c r="L249">
        <v>12</v>
      </c>
      <c r="M249" t="s">
        <v>182</v>
      </c>
      <c r="N249" t="s">
        <v>183</v>
      </c>
      <c r="O249" t="s">
        <v>116</v>
      </c>
      <c r="P249" t="s">
        <v>117</v>
      </c>
      <c r="Q249" t="s">
        <v>118</v>
      </c>
      <c r="R249">
        <v>31</v>
      </c>
      <c r="S249" s="3">
        <v>360855</v>
      </c>
      <c r="T249" s="3">
        <v>65142.416666666664</v>
      </c>
      <c r="U249" s="22">
        <v>0</v>
      </c>
      <c r="V249" s="3">
        <v>0</v>
      </c>
      <c r="W249" s="23"/>
      <c r="X249" s="3">
        <v>1445.7331730769231</v>
      </c>
      <c r="Y249" s="3">
        <v>835.3125</v>
      </c>
      <c r="Z249" s="24">
        <v>150.35625000000002</v>
      </c>
      <c r="AA249">
        <v>75</v>
      </c>
      <c r="AC249" s="3">
        <v>2868.5106689402778</v>
      </c>
      <c r="AD249" s="3">
        <v>4167</v>
      </c>
      <c r="AE249" s="3">
        <v>74684.329258683865</v>
      </c>
      <c r="AF249" s="3">
        <v>4154.166666666667</v>
      </c>
      <c r="AH249" s="3">
        <v>78838.495925350537</v>
      </c>
      <c r="AK249" s="3">
        <v>0</v>
      </c>
      <c r="AL249" t="s">
        <v>119</v>
      </c>
      <c r="AN249" s="25">
        <v>0.05</v>
      </c>
      <c r="AO249" s="26">
        <v>78838.495925350537</v>
      </c>
      <c r="AP249" s="27">
        <v>3941.9247962675272</v>
      </c>
      <c r="AQ249" s="3">
        <v>29700</v>
      </c>
      <c r="AR249" s="26">
        <v>1485</v>
      </c>
      <c r="AS249" s="26">
        <v>113965.42072161807</v>
      </c>
      <c r="AT249" s="26">
        <v>108538.49592535054</v>
      </c>
      <c r="AU249" t="s">
        <v>170</v>
      </c>
      <c r="AV249" t="s">
        <v>170</v>
      </c>
      <c r="AW249" t="s">
        <v>171</v>
      </c>
      <c r="AX249">
        <v>86023</v>
      </c>
      <c r="AY249" t="s">
        <v>172</v>
      </c>
      <c r="AZ249">
        <v>94.088300000000004</v>
      </c>
      <c r="BA249" s="3">
        <v>1211.2602812636435</v>
      </c>
      <c r="BB249" s="26">
        <v>108538.49592535054</v>
      </c>
      <c r="BC249" s="26">
        <v>5426.924796267529</v>
      </c>
      <c r="BE249" t="s">
        <v>122</v>
      </c>
      <c r="BF249">
        <v>1</v>
      </c>
      <c r="BH249" t="s">
        <v>173</v>
      </c>
      <c r="BJ249" t="s">
        <v>189</v>
      </c>
      <c r="BO249" t="s">
        <v>190</v>
      </c>
      <c r="BP249" t="s">
        <v>287</v>
      </c>
      <c r="BQ249" t="s">
        <v>830</v>
      </c>
      <c r="CX249" t="s">
        <v>177</v>
      </c>
      <c r="CY249" s="29" t="s">
        <v>5358</v>
      </c>
      <c r="CZ249" s="29">
        <v>60002</v>
      </c>
      <c r="DA249" s="29" t="str">
        <f t="shared" si="24"/>
        <v>30001390</v>
      </c>
      <c r="DB249" s="29" t="str">
        <f t="shared" si="25"/>
        <v>W0004227</v>
      </c>
      <c r="DC249" s="29" t="s">
        <v>193</v>
      </c>
      <c r="DD249" s="30">
        <f>SUM(T249,V249:W249,Z249:AD249)</f>
        <v>72403.283585606943</v>
      </c>
      <c r="DE249" s="30">
        <f>SUM(AI249:AK249)</f>
        <v>0</v>
      </c>
      <c r="DF249" s="31">
        <f>AF249</f>
        <v>4154.166666666667</v>
      </c>
      <c r="DG249" s="32">
        <f>AQ249</f>
        <v>29700</v>
      </c>
      <c r="DH249" s="30">
        <f>SUM(X249:Y249)</f>
        <v>2281.0456730769229</v>
      </c>
      <c r="DI249" s="30">
        <f>SUM(AP249,AR249)</f>
        <v>5426.9247962675272</v>
      </c>
      <c r="DJ249" s="26">
        <f>SUM(DD249:DI249)-AS249</f>
        <v>0</v>
      </c>
    </row>
    <row r="250" spans="4:114" x14ac:dyDescent="0.25">
      <c r="D250" t="s">
        <v>109</v>
      </c>
      <c r="F250" t="s">
        <v>1060</v>
      </c>
      <c r="G250" t="s">
        <v>1061</v>
      </c>
      <c r="H250" t="s">
        <v>1062</v>
      </c>
      <c r="I250" s="1">
        <v>44536</v>
      </c>
      <c r="K250" t="s">
        <v>207</v>
      </c>
      <c r="L250">
        <v>11</v>
      </c>
      <c r="M250" t="s">
        <v>182</v>
      </c>
      <c r="N250" t="s">
        <v>183</v>
      </c>
      <c r="O250" t="s">
        <v>116</v>
      </c>
      <c r="P250" t="s">
        <v>117</v>
      </c>
      <c r="Q250" t="s">
        <v>118</v>
      </c>
      <c r="R250">
        <v>31</v>
      </c>
      <c r="S250" s="3">
        <v>252120</v>
      </c>
      <c r="T250" s="3">
        <v>44384.583333333336</v>
      </c>
      <c r="U250" s="22">
        <v>0</v>
      </c>
      <c r="V250" s="3">
        <v>0</v>
      </c>
      <c r="W250" s="23"/>
      <c r="X250" s="3">
        <v>1010.0961538461538</v>
      </c>
      <c r="Y250" s="3">
        <v>583.6111111111112</v>
      </c>
      <c r="Z250" s="24">
        <v>105.05</v>
      </c>
      <c r="AA250">
        <v>75</v>
      </c>
      <c r="AC250" s="3">
        <v>0</v>
      </c>
      <c r="AD250" s="3">
        <v>4167</v>
      </c>
      <c r="AE250" s="3">
        <v>50325.340598290604</v>
      </c>
      <c r="AF250" s="3">
        <v>4154.166666666667</v>
      </c>
      <c r="AH250" s="3">
        <v>54479.507264957268</v>
      </c>
      <c r="AK250" s="3">
        <v>0</v>
      </c>
      <c r="AL250" t="s">
        <v>119</v>
      </c>
      <c r="AN250" s="25">
        <v>0.05</v>
      </c>
      <c r="AO250" s="26">
        <v>54479.507264957268</v>
      </c>
      <c r="AP250" s="27">
        <v>2723.9753632478637</v>
      </c>
      <c r="AQ250" s="3">
        <v>29700</v>
      </c>
      <c r="AR250" s="26">
        <v>1485</v>
      </c>
      <c r="AS250" s="26">
        <v>88388.482628205122</v>
      </c>
      <c r="AT250" s="26">
        <v>84179.507264957268</v>
      </c>
      <c r="AU250" t="s">
        <v>170</v>
      </c>
      <c r="AV250" t="s">
        <v>170</v>
      </c>
      <c r="AW250" t="s">
        <v>171</v>
      </c>
      <c r="AX250">
        <v>35876</v>
      </c>
      <c r="AY250" t="s">
        <v>172</v>
      </c>
      <c r="AZ250">
        <v>94.088300000000004</v>
      </c>
      <c r="BA250" s="3">
        <v>939.42055099523657</v>
      </c>
      <c r="BB250" s="26">
        <v>84179.507264957268</v>
      </c>
      <c r="BC250" s="26">
        <v>4208.9753632478532</v>
      </c>
      <c r="BE250" t="s">
        <v>122</v>
      </c>
      <c r="BF250">
        <v>1</v>
      </c>
      <c r="BH250" t="s">
        <v>173</v>
      </c>
      <c r="BJ250" t="s">
        <v>189</v>
      </c>
      <c r="BO250" t="s">
        <v>190</v>
      </c>
      <c r="BP250" t="s">
        <v>198</v>
      </c>
      <c r="BQ250" t="s">
        <v>220</v>
      </c>
      <c r="CX250" t="s">
        <v>177</v>
      </c>
      <c r="CY250" s="29" t="s">
        <v>5358</v>
      </c>
      <c r="CZ250" s="29">
        <v>60002</v>
      </c>
      <c r="DA250" s="29" t="str">
        <f t="shared" si="24"/>
        <v>30001390</v>
      </c>
      <c r="DB250" s="29" t="str">
        <f t="shared" si="25"/>
        <v>W0004228</v>
      </c>
      <c r="DC250" s="29" t="s">
        <v>193</v>
      </c>
      <c r="DD250" s="30">
        <f>SUM(T250,V250:W250,Z250:AD250)</f>
        <v>48731.633333333339</v>
      </c>
      <c r="DE250" s="30">
        <f>SUM(AI250:AK250)</f>
        <v>0</v>
      </c>
      <c r="DF250" s="31">
        <f>AF250</f>
        <v>4154.166666666667</v>
      </c>
      <c r="DG250" s="32">
        <f>AQ250</f>
        <v>29700</v>
      </c>
      <c r="DH250" s="30">
        <f>SUM(X250:Y250)</f>
        <v>1593.7072649572651</v>
      </c>
      <c r="DI250" s="30">
        <f>SUM(AP250,AR250)</f>
        <v>4208.9753632478642</v>
      </c>
      <c r="DJ250" s="26">
        <f>SUM(DD250:DI250)-AS250</f>
        <v>0</v>
      </c>
    </row>
    <row r="251" spans="4:114" x14ac:dyDescent="0.25">
      <c r="D251" t="s">
        <v>109</v>
      </c>
      <c r="F251" t="s">
        <v>1063</v>
      </c>
      <c r="G251" t="s">
        <v>1064</v>
      </c>
      <c r="H251" t="s">
        <v>1065</v>
      </c>
      <c r="I251" s="1">
        <v>44536</v>
      </c>
      <c r="K251" t="s">
        <v>219</v>
      </c>
      <c r="L251">
        <v>13</v>
      </c>
      <c r="M251" t="s">
        <v>114</v>
      </c>
      <c r="N251" t="s">
        <v>115</v>
      </c>
      <c r="O251" t="s">
        <v>116</v>
      </c>
      <c r="P251" t="s">
        <v>117</v>
      </c>
      <c r="Q251" t="s">
        <v>118</v>
      </c>
      <c r="R251">
        <v>31</v>
      </c>
      <c r="S251" s="3">
        <v>429543</v>
      </c>
      <c r="T251" s="3">
        <v>76590.416666666672</v>
      </c>
      <c r="U251" s="22">
        <v>0</v>
      </c>
      <c r="V251" s="3">
        <v>0</v>
      </c>
      <c r="W251" s="23"/>
      <c r="X251" s="3">
        <v>1720.9254807692307</v>
      </c>
      <c r="Y251" s="3">
        <v>994.3125</v>
      </c>
      <c r="Z251" s="24">
        <v>178.97624999999999</v>
      </c>
      <c r="AA251">
        <v>75</v>
      </c>
      <c r="AC251" s="3">
        <v>0</v>
      </c>
      <c r="AD251" s="3">
        <v>4167</v>
      </c>
      <c r="AE251" s="3">
        <v>83726.630897435913</v>
      </c>
      <c r="AF251" s="3">
        <v>5687.5</v>
      </c>
      <c r="AH251" s="3">
        <v>89414.130897435913</v>
      </c>
      <c r="AK251" s="3">
        <v>5813.1491241962494</v>
      </c>
      <c r="AL251" t="s">
        <v>320</v>
      </c>
      <c r="AM251" t="s">
        <v>321</v>
      </c>
      <c r="AN251" s="25">
        <v>8.5000000000000006E-2</v>
      </c>
      <c r="AO251" s="26">
        <v>95227.280021632163</v>
      </c>
      <c r="AP251" s="27">
        <v>8094.3188018387345</v>
      </c>
      <c r="AQ251" s="3">
        <v>29700</v>
      </c>
      <c r="AR251" s="26">
        <v>2524.5</v>
      </c>
      <c r="AS251" s="26">
        <v>135546.09882347088</v>
      </c>
      <c r="AT251" s="26">
        <v>124927.28002163216</v>
      </c>
      <c r="AU251" t="s">
        <v>170</v>
      </c>
      <c r="AV251" t="s">
        <v>170</v>
      </c>
      <c r="AW251" t="s">
        <v>171</v>
      </c>
      <c r="AX251">
        <v>90264</v>
      </c>
      <c r="AY251" t="s">
        <v>172</v>
      </c>
      <c r="AZ251">
        <v>94.088300000000004</v>
      </c>
      <c r="BA251" s="3">
        <v>1440.6265053515779</v>
      </c>
      <c r="BB251" s="26">
        <v>124927.28002163216</v>
      </c>
      <c r="BC251" s="26">
        <v>10618.818801838715</v>
      </c>
      <c r="BE251" t="s">
        <v>122</v>
      </c>
      <c r="BF251">
        <v>1</v>
      </c>
      <c r="BH251" t="s">
        <v>173</v>
      </c>
      <c r="BJ251" t="s">
        <v>276</v>
      </c>
      <c r="BO251" t="s">
        <v>431</v>
      </c>
      <c r="BP251" t="s">
        <v>126</v>
      </c>
      <c r="BQ251" t="s">
        <v>127</v>
      </c>
      <c r="CX251" t="s">
        <v>177</v>
      </c>
      <c r="CY251" s="29" t="s">
        <v>5358</v>
      </c>
      <c r="CZ251" s="29">
        <v>60002</v>
      </c>
      <c r="DA251" s="29" t="str">
        <f t="shared" si="24"/>
        <v>30001390</v>
      </c>
      <c r="DB251" s="29" t="str">
        <f t="shared" si="25"/>
        <v>W0005317</v>
      </c>
      <c r="DC251" s="29" t="s">
        <v>279</v>
      </c>
      <c r="DD251" s="30">
        <f>SUM(T251,V251:W251,Z251:AD251)</f>
        <v>81011.392916666679</v>
      </c>
      <c r="DE251" s="30">
        <f>SUM(AI251:AK251)</f>
        <v>5813.1491241962494</v>
      </c>
      <c r="DF251" s="31">
        <f>AF251</f>
        <v>5687.5</v>
      </c>
      <c r="DG251" s="32">
        <f>AQ251</f>
        <v>29700</v>
      </c>
      <c r="DH251" s="30">
        <f>SUM(X251:Y251)</f>
        <v>2715.2379807692305</v>
      </c>
      <c r="DI251" s="30">
        <f>SUM(AP251,AR251)</f>
        <v>10618.818801838734</v>
      </c>
      <c r="DJ251" s="26">
        <f>SUM(DD251:DI251)-AS251</f>
        <v>0</v>
      </c>
    </row>
    <row r="252" spans="4:114" x14ac:dyDescent="0.25">
      <c r="D252" t="s">
        <v>109</v>
      </c>
      <c r="F252" t="s">
        <v>1066</v>
      </c>
      <c r="G252" t="s">
        <v>1067</v>
      </c>
      <c r="H252" t="s">
        <v>1068</v>
      </c>
      <c r="I252" s="1">
        <v>44536</v>
      </c>
      <c r="K252" t="s">
        <v>219</v>
      </c>
      <c r="L252">
        <v>13</v>
      </c>
      <c r="M252" t="s">
        <v>114</v>
      </c>
      <c r="N252" t="s">
        <v>115</v>
      </c>
      <c r="O252" t="s">
        <v>116</v>
      </c>
      <c r="P252" t="s">
        <v>117</v>
      </c>
      <c r="Q252" t="s">
        <v>118</v>
      </c>
      <c r="R252">
        <v>31</v>
      </c>
      <c r="S252" s="3">
        <v>494697</v>
      </c>
      <c r="T252" s="3">
        <v>87449.5</v>
      </c>
      <c r="U252" s="22">
        <v>0</v>
      </c>
      <c r="V252" s="3">
        <v>0</v>
      </c>
      <c r="W252" s="23"/>
      <c r="X252" s="3">
        <v>1981.9591346153845</v>
      </c>
      <c r="Y252" s="3">
        <v>1145.1319444444446</v>
      </c>
      <c r="Z252" s="24">
        <v>206.12375</v>
      </c>
      <c r="AA252">
        <v>75</v>
      </c>
      <c r="AC252" s="3">
        <v>0</v>
      </c>
      <c r="AD252" s="3">
        <v>4167</v>
      </c>
      <c r="AE252" s="3">
        <v>95024.714829059827</v>
      </c>
      <c r="AF252" s="3">
        <v>5687.5</v>
      </c>
      <c r="AH252" s="3">
        <v>100712.21482905983</v>
      </c>
      <c r="AK252" s="3">
        <v>5785.5624142824954</v>
      </c>
      <c r="AL252" t="s">
        <v>363</v>
      </c>
      <c r="AM252" t="s">
        <v>364</v>
      </c>
      <c r="AN252" s="25">
        <v>8.5000000000000006E-2</v>
      </c>
      <c r="AO252" s="26">
        <v>106497.77724334232</v>
      </c>
      <c r="AP252" s="27">
        <v>9052.3110656840981</v>
      </c>
      <c r="AQ252" s="3">
        <v>29700</v>
      </c>
      <c r="AR252" s="26">
        <v>2524.5</v>
      </c>
      <c r="AS252" s="26">
        <v>147774.58830902644</v>
      </c>
      <c r="AT252" s="26">
        <v>136197.77724334231</v>
      </c>
      <c r="AU252" t="s">
        <v>170</v>
      </c>
      <c r="AV252" t="s">
        <v>170</v>
      </c>
      <c r="AW252" t="s">
        <v>171</v>
      </c>
      <c r="AX252">
        <v>90023</v>
      </c>
      <c r="AY252" t="s">
        <v>172</v>
      </c>
      <c r="AZ252">
        <v>94.088300000000004</v>
      </c>
      <c r="BA252" s="3">
        <v>1570.5947318532319</v>
      </c>
      <c r="BB252" s="26">
        <v>136197.77724334231</v>
      </c>
      <c r="BC252" s="26">
        <v>11576.811065684131</v>
      </c>
      <c r="BE252" t="s">
        <v>122</v>
      </c>
      <c r="BF252">
        <v>1</v>
      </c>
      <c r="BH252" t="s">
        <v>173</v>
      </c>
      <c r="BJ252" t="s">
        <v>542</v>
      </c>
      <c r="BO252" t="s">
        <v>543</v>
      </c>
      <c r="BP252" t="s">
        <v>126</v>
      </c>
      <c r="BQ252" t="s">
        <v>127</v>
      </c>
      <c r="CX252" t="s">
        <v>177</v>
      </c>
      <c r="CY252" s="29" t="s">
        <v>5358</v>
      </c>
      <c r="CZ252" s="29">
        <v>60002</v>
      </c>
      <c r="DA252" s="29" t="str">
        <f t="shared" si="24"/>
        <v>30001390</v>
      </c>
      <c r="DB252" s="29" t="str">
        <f t="shared" si="25"/>
        <v>W0004229</v>
      </c>
      <c r="DC252" s="29" t="s">
        <v>279</v>
      </c>
      <c r="DD252" s="30">
        <f>SUM(T252,V252:W252,Z252:AD252)</f>
        <v>91897.623749999999</v>
      </c>
      <c r="DE252" s="30">
        <f>SUM(AI252:AK252)</f>
        <v>5785.5624142824954</v>
      </c>
      <c r="DF252" s="31">
        <f>AF252</f>
        <v>5687.5</v>
      </c>
      <c r="DG252" s="32">
        <f>AQ252</f>
        <v>29700</v>
      </c>
      <c r="DH252" s="30">
        <f>SUM(X252:Y252)</f>
        <v>3127.0910790598291</v>
      </c>
      <c r="DI252" s="30">
        <f>SUM(AP252,AR252)</f>
        <v>11576.811065684098</v>
      </c>
      <c r="DJ252" s="26">
        <f>SUM(DD252:DI252)-AS252</f>
        <v>0</v>
      </c>
    </row>
    <row r="253" spans="4:114" x14ac:dyDescent="0.25">
      <c r="D253" t="s">
        <v>109</v>
      </c>
      <c r="F253" t="s">
        <v>1069</v>
      </c>
      <c r="G253" t="s">
        <v>1070</v>
      </c>
      <c r="H253" t="s">
        <v>1071</v>
      </c>
      <c r="I253" s="1">
        <v>44536</v>
      </c>
      <c r="K253" t="s">
        <v>219</v>
      </c>
      <c r="L253">
        <v>13</v>
      </c>
      <c r="M253" t="s">
        <v>114</v>
      </c>
      <c r="N253" t="s">
        <v>115</v>
      </c>
      <c r="O253" t="s">
        <v>143</v>
      </c>
      <c r="P253" t="s">
        <v>117</v>
      </c>
      <c r="Q253" t="s">
        <v>118</v>
      </c>
      <c r="R253">
        <v>31</v>
      </c>
      <c r="S253" s="3">
        <v>486227</v>
      </c>
      <c r="T253" s="3">
        <v>86037.833333333328</v>
      </c>
      <c r="U253" s="22">
        <v>0</v>
      </c>
      <c r="V253" s="3">
        <v>0</v>
      </c>
      <c r="W253" s="23"/>
      <c r="X253" s="3">
        <v>1948.0248397435898</v>
      </c>
      <c r="Y253" s="3">
        <v>1125.525462962963</v>
      </c>
      <c r="Z253" s="24">
        <v>202.59458333333333</v>
      </c>
      <c r="AA253">
        <v>75</v>
      </c>
      <c r="AC253" s="3">
        <v>3278.2979073603174</v>
      </c>
      <c r="AD253" s="3">
        <v>4167</v>
      </c>
      <c r="AE253" s="3">
        <v>96834.276126733545</v>
      </c>
      <c r="AF253" s="3">
        <v>5687.5</v>
      </c>
      <c r="AH253" s="3">
        <v>102521.77612673354</v>
      </c>
      <c r="AK253" s="3">
        <v>5785.5624142824954</v>
      </c>
      <c r="AL253" t="s">
        <v>363</v>
      </c>
      <c r="AM253" t="s">
        <v>364</v>
      </c>
      <c r="AN253" s="25">
        <v>8.5000000000000006E-2</v>
      </c>
      <c r="AO253" s="26">
        <v>108307.33854101604</v>
      </c>
      <c r="AP253" s="27">
        <v>9206.1237759863634</v>
      </c>
      <c r="AQ253" s="3">
        <v>29700</v>
      </c>
      <c r="AR253" s="26">
        <v>2524.5</v>
      </c>
      <c r="AS253" s="26">
        <v>149737.96231700241</v>
      </c>
      <c r="AT253" s="26">
        <v>138007.33854101604</v>
      </c>
      <c r="AU253" t="s">
        <v>170</v>
      </c>
      <c r="AV253" t="s">
        <v>170</v>
      </c>
      <c r="AW253" t="s">
        <v>171</v>
      </c>
      <c r="AX253">
        <v>90373</v>
      </c>
      <c r="AY253" t="s">
        <v>172</v>
      </c>
      <c r="AZ253">
        <v>94.088300000000004</v>
      </c>
      <c r="BA253" s="3">
        <v>1591.462087390275</v>
      </c>
      <c r="BB253" s="26">
        <v>138007.33854101604</v>
      </c>
      <c r="BC253" s="26">
        <v>11730.623775986372</v>
      </c>
      <c r="BE253" t="s">
        <v>122</v>
      </c>
      <c r="BF253">
        <v>1</v>
      </c>
      <c r="BH253" t="s">
        <v>173</v>
      </c>
      <c r="BJ253" t="s">
        <v>276</v>
      </c>
      <c r="BO253" t="s">
        <v>482</v>
      </c>
      <c r="BP253" t="s">
        <v>126</v>
      </c>
      <c r="BQ253" t="s">
        <v>127</v>
      </c>
      <c r="CX253" t="s">
        <v>177</v>
      </c>
      <c r="CY253" s="29" t="s">
        <v>5358</v>
      </c>
      <c r="CZ253" s="29">
        <v>60002</v>
      </c>
      <c r="DA253" s="29" t="str">
        <f t="shared" si="24"/>
        <v>30001390</v>
      </c>
      <c r="DB253" s="29" t="str">
        <f t="shared" si="25"/>
        <v>W0004230</v>
      </c>
      <c r="DC253" s="29" t="s">
        <v>279</v>
      </c>
      <c r="DD253" s="30">
        <f>SUM(T253,V253:W253,Z253:AD253)</f>
        <v>93760.725824026988</v>
      </c>
      <c r="DE253" s="30">
        <f>SUM(AI253:AK253)</f>
        <v>5785.5624142824954</v>
      </c>
      <c r="DF253" s="31">
        <f>AF253</f>
        <v>5687.5</v>
      </c>
      <c r="DG253" s="32">
        <f>AQ253</f>
        <v>29700</v>
      </c>
      <c r="DH253" s="30">
        <f>SUM(X253:Y253)</f>
        <v>3073.5503027065529</v>
      </c>
      <c r="DI253" s="30">
        <f>SUM(AP253,AR253)</f>
        <v>11730.623775986363</v>
      </c>
      <c r="DJ253" s="26">
        <f>SUM(DD253:DI253)-AS253</f>
        <v>0</v>
      </c>
    </row>
    <row r="254" spans="4:114" x14ac:dyDescent="0.25">
      <c r="D254" t="s">
        <v>109</v>
      </c>
      <c r="F254" t="s">
        <v>1072</v>
      </c>
      <c r="G254" t="s">
        <v>1073</v>
      </c>
      <c r="H254" t="s">
        <v>1074</v>
      </c>
      <c r="I254" s="1">
        <v>44543</v>
      </c>
      <c r="K254" t="s">
        <v>207</v>
      </c>
      <c r="L254">
        <v>11</v>
      </c>
      <c r="M254" t="s">
        <v>182</v>
      </c>
      <c r="N254" t="s">
        <v>183</v>
      </c>
      <c r="O254" t="s">
        <v>116</v>
      </c>
      <c r="P254" t="s">
        <v>117</v>
      </c>
      <c r="Q254" t="s">
        <v>118</v>
      </c>
      <c r="R254">
        <v>31</v>
      </c>
      <c r="S254" s="3">
        <v>252120</v>
      </c>
      <c r="T254" s="3">
        <v>43331.75</v>
      </c>
      <c r="U254" s="22">
        <v>0</v>
      </c>
      <c r="V254" s="3">
        <v>0</v>
      </c>
      <c r="W254" s="23"/>
      <c r="X254" s="3">
        <v>1010.0961538461538</v>
      </c>
      <c r="Y254" s="3">
        <v>583.6111111111112</v>
      </c>
      <c r="Z254" s="24">
        <v>105.05</v>
      </c>
      <c r="AA254">
        <v>75</v>
      </c>
      <c r="AC254" s="3">
        <v>0</v>
      </c>
      <c r="AD254" s="3">
        <v>4167</v>
      </c>
      <c r="AE254" s="3">
        <v>49272.507264957268</v>
      </c>
      <c r="AF254" s="3">
        <v>4154.166666666667</v>
      </c>
      <c r="AH254" s="3">
        <v>53426.673931623933</v>
      </c>
      <c r="AK254" s="3">
        <v>4428.6782206037651</v>
      </c>
      <c r="AL254" t="s">
        <v>227</v>
      </c>
      <c r="AM254" t="s">
        <v>226</v>
      </c>
      <c r="AN254" s="25">
        <v>0.05</v>
      </c>
      <c r="AO254" s="26">
        <v>57855.352152227701</v>
      </c>
      <c r="AP254" s="27">
        <v>2892.7676076113853</v>
      </c>
      <c r="AQ254" s="3">
        <v>29700</v>
      </c>
      <c r="AR254" s="26">
        <v>1485</v>
      </c>
      <c r="AS254" s="26">
        <v>91933.119759839086</v>
      </c>
      <c r="AT254" s="26">
        <v>87555.352152227701</v>
      </c>
      <c r="AU254" t="s">
        <v>208</v>
      </c>
      <c r="AV254" t="s">
        <v>208</v>
      </c>
      <c r="AW254" t="s">
        <v>210</v>
      </c>
      <c r="AX254" t="s">
        <v>1075</v>
      </c>
      <c r="AY254" t="s">
        <v>212</v>
      </c>
      <c r="AZ254">
        <v>125.569</v>
      </c>
      <c r="BA254" s="3">
        <v>732.13229188604737</v>
      </c>
      <c r="BB254" s="26">
        <v>87555.352152227701</v>
      </c>
      <c r="BC254" s="26">
        <v>4377.7676076113858</v>
      </c>
      <c r="BE254" t="s">
        <v>122</v>
      </c>
      <c r="BF254">
        <v>1</v>
      </c>
      <c r="BH254" t="s">
        <v>315</v>
      </c>
      <c r="BJ254" t="s">
        <v>189</v>
      </c>
      <c r="BO254" t="s">
        <v>190</v>
      </c>
      <c r="BP254" t="s">
        <v>214</v>
      </c>
      <c r="BQ254" t="s">
        <v>1076</v>
      </c>
      <c r="CX254" t="s">
        <v>177</v>
      </c>
      <c r="CY254" s="29" t="s">
        <v>5360</v>
      </c>
      <c r="CZ254" s="29">
        <v>60009</v>
      </c>
      <c r="DA254" s="29" t="str">
        <f t="shared" si="24"/>
        <v>30001417</v>
      </c>
      <c r="DB254" s="29" t="str">
        <f t="shared" si="25"/>
        <v>W0004231</v>
      </c>
      <c r="DC254" s="29" t="s">
        <v>193</v>
      </c>
      <c r="DD254" s="30">
        <f>SUM(T254,V254:W254,Z254:AD254)</f>
        <v>47678.8</v>
      </c>
      <c r="DE254" s="30">
        <f>SUM(AI254:AK254)</f>
        <v>4428.6782206037651</v>
      </c>
      <c r="DF254" s="31">
        <f>AF254</f>
        <v>4154.166666666667</v>
      </c>
      <c r="DG254" s="32">
        <f>AQ254</f>
        <v>29700</v>
      </c>
      <c r="DH254" s="30">
        <f>SUM(X254:Y254)</f>
        <v>1593.7072649572651</v>
      </c>
      <c r="DI254" s="30">
        <f>SUM(AP254,AR254)</f>
        <v>4377.7676076113858</v>
      </c>
      <c r="DJ254" s="26">
        <f>SUM(DD254:DI254)-AS254</f>
        <v>0</v>
      </c>
    </row>
    <row r="255" spans="4:114" x14ac:dyDescent="0.25">
      <c r="D255" t="s">
        <v>109</v>
      </c>
      <c r="F255" t="s">
        <v>1077</v>
      </c>
      <c r="G255" t="s">
        <v>1078</v>
      </c>
      <c r="H255" t="s">
        <v>1079</v>
      </c>
      <c r="I255" s="1">
        <v>44543</v>
      </c>
      <c r="K255" t="s">
        <v>219</v>
      </c>
      <c r="L255">
        <v>13</v>
      </c>
      <c r="M255" t="s">
        <v>114</v>
      </c>
      <c r="N255" t="s">
        <v>115</v>
      </c>
      <c r="O255" t="s">
        <v>116</v>
      </c>
      <c r="P255" t="s">
        <v>117</v>
      </c>
      <c r="Q255" t="s">
        <v>118</v>
      </c>
      <c r="R255">
        <v>31</v>
      </c>
      <c r="S255" s="3">
        <v>540495</v>
      </c>
      <c r="T255" s="3">
        <v>95082.416666666672</v>
      </c>
      <c r="U255" s="22">
        <v>0</v>
      </c>
      <c r="V255" s="3">
        <v>0</v>
      </c>
      <c r="W255" s="23"/>
      <c r="X255" s="3">
        <v>2165.4447115384614</v>
      </c>
      <c r="Y255" s="3">
        <v>1251.1458333333333</v>
      </c>
      <c r="Z255" s="24">
        <v>225.20625000000001</v>
      </c>
      <c r="AA255">
        <v>75</v>
      </c>
      <c r="AC255" s="3">
        <v>0</v>
      </c>
      <c r="AD255" s="3">
        <v>4167</v>
      </c>
      <c r="AE255" s="3">
        <v>102966.21346153847</v>
      </c>
      <c r="AF255" s="3">
        <v>5687.5</v>
      </c>
      <c r="AH255" s="3">
        <v>108653.71346153847</v>
      </c>
      <c r="AK255" s="3">
        <v>5785.5624142824954</v>
      </c>
      <c r="AL255" t="s">
        <v>363</v>
      </c>
      <c r="AM255" t="s">
        <v>364</v>
      </c>
      <c r="AN255" s="25">
        <v>8.5000000000000006E-2</v>
      </c>
      <c r="AO255" s="26">
        <v>114439.27587582097</v>
      </c>
      <c r="AP255" s="27">
        <v>9727.3384494447837</v>
      </c>
      <c r="AQ255" s="3">
        <v>29700</v>
      </c>
      <c r="AR255" s="26">
        <v>2524.5</v>
      </c>
      <c r="AS255" s="26">
        <v>156391.11432526575</v>
      </c>
      <c r="AT255" s="26">
        <v>144139.27587582095</v>
      </c>
      <c r="AU255" t="s">
        <v>170</v>
      </c>
      <c r="AV255" t="s">
        <v>170</v>
      </c>
      <c r="AW255" t="s">
        <v>171</v>
      </c>
      <c r="AX255">
        <v>90373</v>
      </c>
      <c r="AY255" t="s">
        <v>172</v>
      </c>
      <c r="AZ255">
        <v>94.088300000000004</v>
      </c>
      <c r="BA255" s="3">
        <v>1662.1738762977516</v>
      </c>
      <c r="BB255" s="26">
        <v>144139.27587582095</v>
      </c>
      <c r="BC255" s="26">
        <v>12251.838449444796</v>
      </c>
      <c r="BE255" t="s">
        <v>122</v>
      </c>
      <c r="BF255">
        <v>1</v>
      </c>
      <c r="BH255" t="s">
        <v>173</v>
      </c>
      <c r="BJ255" t="s">
        <v>276</v>
      </c>
      <c r="BO255" t="s">
        <v>847</v>
      </c>
      <c r="BP255" t="s">
        <v>126</v>
      </c>
      <c r="BQ255" t="s">
        <v>127</v>
      </c>
      <c r="CX255" t="s">
        <v>177</v>
      </c>
      <c r="CY255" s="29" t="s">
        <v>5358</v>
      </c>
      <c r="CZ255" s="29">
        <v>60002</v>
      </c>
      <c r="DA255" s="29" t="str">
        <f t="shared" si="24"/>
        <v>30001390</v>
      </c>
      <c r="DB255" s="29" t="str">
        <f t="shared" si="25"/>
        <v>W0004962</v>
      </c>
      <c r="DC255" s="29" t="s">
        <v>279</v>
      </c>
      <c r="DD255" s="30">
        <f>SUM(T255,V255:W255,Z255:AD255)</f>
        <v>99549.622916666674</v>
      </c>
      <c r="DE255" s="30">
        <f>SUM(AI255:AK255)</f>
        <v>5785.5624142824954</v>
      </c>
      <c r="DF255" s="31">
        <f>AF255</f>
        <v>5687.5</v>
      </c>
      <c r="DG255" s="32">
        <f>AQ255</f>
        <v>29700</v>
      </c>
      <c r="DH255" s="30">
        <f>SUM(X255:Y255)</f>
        <v>3416.5905448717949</v>
      </c>
      <c r="DI255" s="30">
        <f>SUM(AP255,AR255)</f>
        <v>12251.838449444784</v>
      </c>
      <c r="DJ255" s="26">
        <f>SUM(DD255:DI255)-AS255</f>
        <v>0</v>
      </c>
    </row>
    <row r="256" spans="4:114" x14ac:dyDescent="0.25">
      <c r="D256" t="s">
        <v>109</v>
      </c>
      <c r="F256" t="s">
        <v>1080</v>
      </c>
      <c r="G256" t="s">
        <v>1081</v>
      </c>
      <c r="H256" t="s">
        <v>1082</v>
      </c>
      <c r="I256" s="1">
        <v>44550</v>
      </c>
      <c r="K256" t="s">
        <v>207</v>
      </c>
      <c r="L256">
        <v>11</v>
      </c>
      <c r="M256" t="s">
        <v>182</v>
      </c>
      <c r="N256" t="s">
        <v>183</v>
      </c>
      <c r="O256" t="s">
        <v>116</v>
      </c>
      <c r="P256" t="s">
        <v>117</v>
      </c>
      <c r="Q256" t="s">
        <v>118</v>
      </c>
      <c r="R256">
        <v>31</v>
      </c>
      <c r="S256" s="3">
        <v>252120</v>
      </c>
      <c r="T256" s="3">
        <v>41352.416666666664</v>
      </c>
      <c r="U256" s="22">
        <v>0</v>
      </c>
      <c r="V256" s="3">
        <v>0</v>
      </c>
      <c r="W256" s="23"/>
      <c r="X256" s="3">
        <v>1010.0961538461538</v>
      </c>
      <c r="Y256" s="3">
        <v>583.6111111111112</v>
      </c>
      <c r="Z256" s="24">
        <v>105.05</v>
      </c>
      <c r="AA256">
        <v>75</v>
      </c>
      <c r="AC256" s="3">
        <v>0</v>
      </c>
      <c r="AD256" s="3">
        <v>4167</v>
      </c>
      <c r="AE256" s="3">
        <v>47293.173931623933</v>
      </c>
      <c r="AF256" s="3">
        <v>4154.166666666667</v>
      </c>
      <c r="AH256" s="3">
        <v>51447.340598290597</v>
      </c>
      <c r="AK256" s="3">
        <v>0</v>
      </c>
      <c r="AL256" t="s">
        <v>119</v>
      </c>
      <c r="AN256" s="25">
        <v>0.05</v>
      </c>
      <c r="AO256" s="26">
        <v>51447.340598290597</v>
      </c>
      <c r="AP256" s="27">
        <v>2572.3670299145301</v>
      </c>
      <c r="AQ256" s="3">
        <v>29700</v>
      </c>
      <c r="AR256" s="26">
        <v>1485</v>
      </c>
      <c r="AS256" s="26">
        <v>85204.707628205128</v>
      </c>
      <c r="AT256" s="26">
        <v>81147.340598290597</v>
      </c>
      <c r="AU256" t="s">
        <v>170</v>
      </c>
      <c r="AV256" t="s">
        <v>170</v>
      </c>
      <c r="AW256" t="s">
        <v>171</v>
      </c>
      <c r="AX256">
        <v>34732</v>
      </c>
      <c r="AY256" t="s">
        <v>172</v>
      </c>
      <c r="AZ256">
        <v>94.088300000000004</v>
      </c>
      <c r="BA256" s="3">
        <v>905.58239045880441</v>
      </c>
      <c r="BB256" s="26">
        <v>81147.340598290597</v>
      </c>
      <c r="BC256" s="26">
        <v>4057.3670299145306</v>
      </c>
      <c r="BE256" t="s">
        <v>122</v>
      </c>
      <c r="BF256">
        <v>1</v>
      </c>
      <c r="BH256" t="s">
        <v>173</v>
      </c>
      <c r="BJ256" t="s">
        <v>189</v>
      </c>
      <c r="BO256" t="s">
        <v>190</v>
      </c>
      <c r="BP256" t="s">
        <v>253</v>
      </c>
      <c r="BQ256" t="s">
        <v>254</v>
      </c>
      <c r="CX256" t="s">
        <v>177</v>
      </c>
      <c r="CY256" s="29" t="s">
        <v>5358</v>
      </c>
      <c r="CZ256" s="29">
        <v>60002</v>
      </c>
      <c r="DA256" s="29" t="str">
        <f t="shared" si="24"/>
        <v>30001390</v>
      </c>
      <c r="DB256" s="29" t="str">
        <f t="shared" si="25"/>
        <v>W0004232</v>
      </c>
      <c r="DC256" s="29" t="s">
        <v>193</v>
      </c>
      <c r="DD256" s="30">
        <f>SUM(T256,V256:W256,Z256:AD256)</f>
        <v>45699.466666666667</v>
      </c>
      <c r="DE256" s="30">
        <f>SUM(AI256:AK256)</f>
        <v>0</v>
      </c>
      <c r="DF256" s="31">
        <f>AF256</f>
        <v>4154.166666666667</v>
      </c>
      <c r="DG256" s="32">
        <f>AQ256</f>
        <v>29700</v>
      </c>
      <c r="DH256" s="30">
        <f>SUM(X256:Y256)</f>
        <v>1593.7072649572651</v>
      </c>
      <c r="DI256" s="30">
        <f>SUM(AP256,AR256)</f>
        <v>4057.3670299145301</v>
      </c>
      <c r="DJ256" s="26">
        <f>SUM(DD256:DI256)-AS256</f>
        <v>0</v>
      </c>
    </row>
    <row r="257" spans="4:114" x14ac:dyDescent="0.25">
      <c r="D257" t="s">
        <v>109</v>
      </c>
      <c r="F257" t="s">
        <v>1083</v>
      </c>
      <c r="G257" t="s">
        <v>1084</v>
      </c>
      <c r="H257" t="s">
        <v>1085</v>
      </c>
      <c r="I257" s="1">
        <v>44550</v>
      </c>
      <c r="K257" t="s">
        <v>219</v>
      </c>
      <c r="L257">
        <v>13</v>
      </c>
      <c r="M257" t="s">
        <v>114</v>
      </c>
      <c r="N257" t="s">
        <v>115</v>
      </c>
      <c r="O257" t="s">
        <v>116</v>
      </c>
      <c r="P257" t="s">
        <v>117</v>
      </c>
      <c r="Q257" t="s">
        <v>118</v>
      </c>
      <c r="R257">
        <v>31</v>
      </c>
      <c r="S257" s="3">
        <v>469110</v>
      </c>
      <c r="T257" s="3">
        <v>83184.916666666672</v>
      </c>
      <c r="U257" s="22">
        <v>0</v>
      </c>
      <c r="V257" s="3">
        <v>0</v>
      </c>
      <c r="W257" s="23"/>
      <c r="X257" s="3">
        <v>1879.4471153846155</v>
      </c>
      <c r="Y257" s="3">
        <v>1085.9027777777778</v>
      </c>
      <c r="Z257" s="24">
        <v>195.46250000000001</v>
      </c>
      <c r="AA257">
        <v>75</v>
      </c>
      <c r="AC257" s="3">
        <v>1193.5053318983655</v>
      </c>
      <c r="AD257" s="3">
        <v>4167</v>
      </c>
      <c r="AE257" s="3">
        <v>91781.234391727427</v>
      </c>
      <c r="AF257" s="3">
        <v>5687.5</v>
      </c>
      <c r="AH257" s="3">
        <v>97468.734391727427</v>
      </c>
      <c r="AK257" s="3">
        <v>5785.5624142824954</v>
      </c>
      <c r="AL257" t="s">
        <v>363</v>
      </c>
      <c r="AM257" t="s">
        <v>364</v>
      </c>
      <c r="AN257" s="25">
        <v>8.5000000000000006E-2</v>
      </c>
      <c r="AO257" s="26">
        <v>103254.29680600992</v>
      </c>
      <c r="AP257" s="27">
        <v>8776.6152285108437</v>
      </c>
      <c r="AQ257" s="3">
        <v>29700</v>
      </c>
      <c r="AR257" s="26">
        <v>2524.5</v>
      </c>
      <c r="AS257" s="26">
        <v>144255.41203452076</v>
      </c>
      <c r="AT257" s="26">
        <v>132954.29680600992</v>
      </c>
      <c r="AU257" t="s">
        <v>170</v>
      </c>
      <c r="AV257" t="s">
        <v>170</v>
      </c>
      <c r="AW257" t="s">
        <v>171</v>
      </c>
      <c r="AX257">
        <v>90309</v>
      </c>
      <c r="AY257" t="s">
        <v>172</v>
      </c>
      <c r="AZ257">
        <v>94.088300000000004</v>
      </c>
      <c r="BA257" s="3">
        <v>1533.1918212415439</v>
      </c>
      <c r="BB257" s="26">
        <v>132954.29680600992</v>
      </c>
      <c r="BC257" s="26">
        <v>11301.11522851084</v>
      </c>
      <c r="BE257" t="s">
        <v>122</v>
      </c>
      <c r="BF257">
        <v>1</v>
      </c>
      <c r="BH257" t="s">
        <v>173</v>
      </c>
      <c r="BJ257" t="s">
        <v>276</v>
      </c>
      <c r="BO257" t="s">
        <v>847</v>
      </c>
      <c r="BP257" t="s">
        <v>126</v>
      </c>
      <c r="BQ257" t="s">
        <v>127</v>
      </c>
      <c r="CX257" t="s">
        <v>177</v>
      </c>
      <c r="CY257" s="29" t="s">
        <v>5358</v>
      </c>
      <c r="CZ257" s="29">
        <v>60002</v>
      </c>
      <c r="DA257" s="29" t="str">
        <f t="shared" si="24"/>
        <v>30001390</v>
      </c>
      <c r="DB257" s="29" t="str">
        <f t="shared" si="25"/>
        <v>W0004963</v>
      </c>
      <c r="DC257" s="29" t="s">
        <v>279</v>
      </c>
      <c r="DD257" s="30">
        <f>SUM(T257,V257:W257,Z257:AD257)</f>
        <v>88815.884498565036</v>
      </c>
      <c r="DE257" s="30">
        <f>SUM(AI257:AK257)</f>
        <v>5785.5624142824954</v>
      </c>
      <c r="DF257" s="31">
        <f>AF257</f>
        <v>5687.5</v>
      </c>
      <c r="DG257" s="32">
        <f>AQ257</f>
        <v>29700</v>
      </c>
      <c r="DH257" s="30">
        <f>SUM(X257:Y257)</f>
        <v>2965.3498931623935</v>
      </c>
      <c r="DI257" s="30">
        <f>SUM(AP257,AR257)</f>
        <v>11301.115228510844</v>
      </c>
      <c r="DJ257" s="26">
        <f>SUM(DD257:DI257)-AS257</f>
        <v>0</v>
      </c>
    </row>
    <row r="258" spans="4:114" x14ac:dyDescent="0.25">
      <c r="D258" t="s">
        <v>109</v>
      </c>
      <c r="F258" t="s">
        <v>1086</v>
      </c>
      <c r="G258" t="s">
        <v>1087</v>
      </c>
      <c r="H258" t="s">
        <v>1088</v>
      </c>
      <c r="I258" s="1">
        <v>44550</v>
      </c>
      <c r="K258" t="s">
        <v>131</v>
      </c>
      <c r="L258">
        <v>14</v>
      </c>
      <c r="M258" t="s">
        <v>114</v>
      </c>
      <c r="N258" t="s">
        <v>115</v>
      </c>
      <c r="O258" t="s">
        <v>116</v>
      </c>
      <c r="P258" t="s">
        <v>117</v>
      </c>
      <c r="Q258" t="s">
        <v>118</v>
      </c>
      <c r="R258">
        <v>31</v>
      </c>
      <c r="S258" s="3">
        <v>740721</v>
      </c>
      <c r="T258" s="3">
        <v>128453.41666666669</v>
      </c>
      <c r="U258" s="22">
        <v>0</v>
      </c>
      <c r="V258" s="3">
        <v>0</v>
      </c>
      <c r="W258" s="23"/>
      <c r="X258" s="3">
        <v>2967.6322115384614</v>
      </c>
      <c r="Y258" s="3">
        <v>1714.6319444444446</v>
      </c>
      <c r="Z258" s="24">
        <v>308.63375000000002</v>
      </c>
      <c r="AA258">
        <v>75</v>
      </c>
      <c r="AC258" s="3">
        <v>0</v>
      </c>
      <c r="AD258" s="3">
        <v>4167</v>
      </c>
      <c r="AE258" s="3">
        <v>137686.3145726496</v>
      </c>
      <c r="AF258" s="3">
        <v>5687.5</v>
      </c>
      <c r="AH258" s="3">
        <v>143373.8145726496</v>
      </c>
      <c r="AK258" s="3">
        <v>5785.5624142824954</v>
      </c>
      <c r="AL258" t="s">
        <v>363</v>
      </c>
      <c r="AM258" t="s">
        <v>364</v>
      </c>
      <c r="AN258" s="25">
        <v>8.5000000000000006E-2</v>
      </c>
      <c r="AO258" s="26">
        <v>149159.3769869321</v>
      </c>
      <c r="AP258" s="27">
        <v>12678.54704388923</v>
      </c>
      <c r="AQ258" s="3">
        <v>29700</v>
      </c>
      <c r="AR258" s="26">
        <v>2524.5</v>
      </c>
      <c r="AS258" s="26">
        <v>194062.42403082133</v>
      </c>
      <c r="AT258" s="26">
        <v>178859.3769869321</v>
      </c>
      <c r="AU258" t="s">
        <v>170</v>
      </c>
      <c r="AV258" t="s">
        <v>170</v>
      </c>
      <c r="AW258" t="s">
        <v>171</v>
      </c>
      <c r="AX258">
        <v>90243</v>
      </c>
      <c r="AY258" t="s">
        <v>172</v>
      </c>
      <c r="AZ258">
        <v>94.088300000000004</v>
      </c>
      <c r="BA258" s="3">
        <v>2062.5563861906458</v>
      </c>
      <c r="BB258" s="26">
        <v>178859.3769869321</v>
      </c>
      <c r="BC258" s="26">
        <v>15203.047043889237</v>
      </c>
      <c r="BE258" t="s">
        <v>122</v>
      </c>
      <c r="BF258">
        <v>1</v>
      </c>
      <c r="BH258" t="s">
        <v>173</v>
      </c>
      <c r="BJ258" t="s">
        <v>276</v>
      </c>
      <c r="BO258" t="s">
        <v>847</v>
      </c>
      <c r="BP258" t="s">
        <v>126</v>
      </c>
      <c r="BQ258" t="s">
        <v>127</v>
      </c>
      <c r="CX258" t="s">
        <v>177</v>
      </c>
      <c r="CY258" s="29" t="s">
        <v>5358</v>
      </c>
      <c r="CZ258" s="29">
        <v>60002</v>
      </c>
      <c r="DA258" s="29" t="str">
        <f t="shared" si="24"/>
        <v>30001390</v>
      </c>
      <c r="DB258" s="29" t="str">
        <f t="shared" si="25"/>
        <v>W0005318</v>
      </c>
      <c r="DC258" s="29" t="s">
        <v>279</v>
      </c>
      <c r="DD258" s="30">
        <f>SUM(T258,V258:W258,Z258:AD258)</f>
        <v>133004.05041666667</v>
      </c>
      <c r="DE258" s="30">
        <f>SUM(AI258:AK258)</f>
        <v>5785.5624142824954</v>
      </c>
      <c r="DF258" s="31">
        <f>AF258</f>
        <v>5687.5</v>
      </c>
      <c r="DG258" s="32">
        <f>AQ258</f>
        <v>29700</v>
      </c>
      <c r="DH258" s="30">
        <f>SUM(X258:Y258)</f>
        <v>4682.2641559829062</v>
      </c>
      <c r="DI258" s="30">
        <f>SUM(AP258,AR258)</f>
        <v>15203.04704388923</v>
      </c>
      <c r="DJ258" s="26">
        <f>SUM(DD258:DI258)-AS258</f>
        <v>0</v>
      </c>
    </row>
    <row r="259" spans="4:114" x14ac:dyDescent="0.25">
      <c r="D259" t="s">
        <v>109</v>
      </c>
      <c r="F259" t="s">
        <v>1089</v>
      </c>
      <c r="G259" t="s">
        <v>1090</v>
      </c>
      <c r="H259" t="s">
        <v>1091</v>
      </c>
      <c r="I259" s="1">
        <v>44557</v>
      </c>
      <c r="K259" t="s">
        <v>156</v>
      </c>
      <c r="L259">
        <v>16</v>
      </c>
      <c r="M259" t="s">
        <v>114</v>
      </c>
      <c r="N259" t="s">
        <v>115</v>
      </c>
      <c r="O259" t="s">
        <v>116</v>
      </c>
      <c r="P259" t="s">
        <v>117</v>
      </c>
      <c r="Q259" t="s">
        <v>118</v>
      </c>
      <c r="R259">
        <v>31</v>
      </c>
      <c r="S259" s="3">
        <v>1162922</v>
      </c>
      <c r="T259" s="3">
        <v>198820.33333333334</v>
      </c>
      <c r="U259" s="22">
        <v>0</v>
      </c>
      <c r="V259" s="3">
        <v>0</v>
      </c>
      <c r="W259" s="23"/>
      <c r="X259" s="3">
        <v>4659.1426282051279</v>
      </c>
      <c r="Y259" s="3">
        <v>2691.9490740740744</v>
      </c>
      <c r="Z259" s="24">
        <v>484.55083333333334</v>
      </c>
      <c r="AA259">
        <v>75</v>
      </c>
      <c r="AC259" s="3">
        <v>0</v>
      </c>
      <c r="AD259" s="3">
        <v>4167</v>
      </c>
      <c r="AE259" s="3">
        <v>210897.97586894588</v>
      </c>
      <c r="AF259" s="3">
        <v>5687.5</v>
      </c>
      <c r="AH259" s="3">
        <v>216585.47586894588</v>
      </c>
      <c r="AK259" s="3">
        <v>5785.5624142824954</v>
      </c>
      <c r="AL259" t="s">
        <v>363</v>
      </c>
      <c r="AM259" t="s">
        <v>364</v>
      </c>
      <c r="AN259" s="25">
        <v>8.5000000000000006E-2</v>
      </c>
      <c r="AO259" s="26">
        <v>222371.03828322838</v>
      </c>
      <c r="AP259" s="27">
        <v>18901.538254074414</v>
      </c>
      <c r="AQ259" s="3">
        <v>29700</v>
      </c>
      <c r="AR259" s="26">
        <v>2524.5</v>
      </c>
      <c r="AS259" s="26">
        <v>273497.07653730281</v>
      </c>
      <c r="AT259" s="26">
        <v>252071.03828322838</v>
      </c>
      <c r="AU259" t="s">
        <v>170</v>
      </c>
      <c r="AV259" t="s">
        <v>170</v>
      </c>
      <c r="AW259" t="s">
        <v>171</v>
      </c>
      <c r="AX259">
        <v>90272</v>
      </c>
      <c r="AY259" t="s">
        <v>172</v>
      </c>
      <c r="AZ259">
        <v>94.088300000000004</v>
      </c>
      <c r="BA259" s="3">
        <v>2906.8128187808984</v>
      </c>
      <c r="BB259" s="26">
        <v>252071.03828322838</v>
      </c>
      <c r="BC259" s="26">
        <v>21426.038254074432</v>
      </c>
      <c r="BE259" t="s">
        <v>122</v>
      </c>
      <c r="BF259">
        <v>1</v>
      </c>
      <c r="BH259" t="s">
        <v>173</v>
      </c>
      <c r="BJ259" t="s">
        <v>510</v>
      </c>
      <c r="BO259" t="s">
        <v>510</v>
      </c>
      <c r="BP259" t="s">
        <v>126</v>
      </c>
      <c r="BQ259" t="s">
        <v>127</v>
      </c>
      <c r="CX259" t="s">
        <v>177</v>
      </c>
      <c r="CY259" s="29" t="s">
        <v>5358</v>
      </c>
      <c r="CZ259" s="29">
        <v>60002</v>
      </c>
      <c r="DA259" s="29" t="str">
        <f t="shared" si="24"/>
        <v>30001390</v>
      </c>
      <c r="DB259" s="29" t="str">
        <f t="shared" si="25"/>
        <v>W0004234</v>
      </c>
      <c r="DC259" s="29" t="s">
        <v>279</v>
      </c>
      <c r="DD259" s="30">
        <f>SUM(T259,V259:W259,Z259:AD259)</f>
        <v>203546.88416666668</v>
      </c>
      <c r="DE259" s="30">
        <f>SUM(AI259:AK259)</f>
        <v>5785.5624142824954</v>
      </c>
      <c r="DF259" s="31">
        <f>AF259</f>
        <v>5687.5</v>
      </c>
      <c r="DG259" s="32">
        <f>AQ259</f>
        <v>29700</v>
      </c>
      <c r="DH259" s="30">
        <f>SUM(X259:Y259)</f>
        <v>7351.0917022792019</v>
      </c>
      <c r="DI259" s="30">
        <f>SUM(AP259,AR259)</f>
        <v>21426.038254074414</v>
      </c>
      <c r="DJ259" s="26">
        <f>SUM(DD259:DI259)-AS259</f>
        <v>0</v>
      </c>
    </row>
    <row r="260" spans="4:114" x14ac:dyDescent="0.25">
      <c r="D260" t="s">
        <v>109</v>
      </c>
      <c r="F260" t="s">
        <v>1092</v>
      </c>
      <c r="G260" t="s">
        <v>1093</v>
      </c>
      <c r="H260" t="s">
        <v>1094</v>
      </c>
      <c r="I260" s="1">
        <v>44564</v>
      </c>
      <c r="K260" t="s">
        <v>224</v>
      </c>
      <c r="L260">
        <v>12</v>
      </c>
      <c r="M260" t="s">
        <v>114</v>
      </c>
      <c r="N260" t="s">
        <v>962</v>
      </c>
      <c r="O260" t="s">
        <v>116</v>
      </c>
      <c r="P260" t="s">
        <v>117</v>
      </c>
      <c r="Q260" t="s">
        <v>118</v>
      </c>
      <c r="R260">
        <v>31</v>
      </c>
      <c r="S260" s="3">
        <v>416549</v>
      </c>
      <c r="T260" s="3">
        <v>74424.75</v>
      </c>
      <c r="U260" s="22">
        <v>0</v>
      </c>
      <c r="V260" s="3">
        <v>0</v>
      </c>
      <c r="W260" s="23"/>
      <c r="X260" s="3">
        <v>1668.8661858974358</v>
      </c>
      <c r="Y260" s="3">
        <v>964.23379629629619</v>
      </c>
      <c r="Z260" s="24">
        <v>173.56208333333333</v>
      </c>
      <c r="AA260">
        <v>75</v>
      </c>
      <c r="AC260" s="3">
        <v>0</v>
      </c>
      <c r="AD260" s="3">
        <v>4167</v>
      </c>
      <c r="AE260" s="3">
        <v>81473.412065527067</v>
      </c>
      <c r="AF260" s="3">
        <v>5687.5</v>
      </c>
      <c r="AH260" s="3">
        <v>87160.912065527067</v>
      </c>
      <c r="AJ260" s="3">
        <v>5100</v>
      </c>
      <c r="AK260" s="3">
        <v>5785.5624142824954</v>
      </c>
      <c r="AL260" t="s">
        <v>363</v>
      </c>
      <c r="AM260" t="s">
        <v>364</v>
      </c>
      <c r="AN260" s="25">
        <v>8.5000000000000006E-2</v>
      </c>
      <c r="AO260" s="26">
        <v>98046.474479809563</v>
      </c>
      <c r="AP260" s="27">
        <v>8333.9503307838131</v>
      </c>
      <c r="AQ260" s="3">
        <v>29700</v>
      </c>
      <c r="AR260" s="26">
        <v>2524.5</v>
      </c>
      <c r="AS260" s="26">
        <v>138604.92481059337</v>
      </c>
      <c r="AT260" s="26">
        <v>127746.47447980956</v>
      </c>
      <c r="AU260" t="s">
        <v>765</v>
      </c>
      <c r="AV260" t="s">
        <v>765</v>
      </c>
      <c r="AW260" t="s">
        <v>766</v>
      </c>
      <c r="AX260" t="s">
        <v>963</v>
      </c>
      <c r="AY260" t="s">
        <v>212</v>
      </c>
      <c r="AZ260">
        <v>125.569</v>
      </c>
      <c r="BA260" s="3">
        <v>1103.8148333632773</v>
      </c>
      <c r="BB260" s="26">
        <v>127746.47447980956</v>
      </c>
      <c r="BC260" s="26">
        <v>10858.450330783802</v>
      </c>
      <c r="BE260" t="s">
        <v>122</v>
      </c>
      <c r="BF260">
        <v>1</v>
      </c>
      <c r="BH260" t="s">
        <v>768</v>
      </c>
      <c r="BJ260" t="s">
        <v>414</v>
      </c>
      <c r="BO260" t="s">
        <v>431</v>
      </c>
      <c r="BP260" t="s">
        <v>126</v>
      </c>
      <c r="BQ260" t="s">
        <v>964</v>
      </c>
      <c r="CX260" t="s">
        <v>177</v>
      </c>
      <c r="CY260" s="29" t="s">
        <v>5362</v>
      </c>
      <c r="CZ260" s="29">
        <v>60008</v>
      </c>
      <c r="DA260" s="29" t="str">
        <f t="shared" si="24"/>
        <v>30001418</v>
      </c>
      <c r="DB260" s="29" t="str">
        <f t="shared" si="25"/>
        <v>W0005154</v>
      </c>
      <c r="DC260" s="29" t="s">
        <v>279</v>
      </c>
      <c r="DD260" s="30">
        <f>SUM(T260,V260:W260,Z260:AD260)</f>
        <v>78840.312083333338</v>
      </c>
      <c r="DE260" s="30">
        <f>SUM(AI260:AK260)</f>
        <v>10885.562414282496</v>
      </c>
      <c r="DF260" s="31">
        <f>AF260</f>
        <v>5687.5</v>
      </c>
      <c r="DG260" s="32">
        <f>AQ260</f>
        <v>29700</v>
      </c>
      <c r="DH260" s="30">
        <f>SUM(X260:Y260)</f>
        <v>2633.0999821937321</v>
      </c>
      <c r="DI260" s="30">
        <f>SUM(AP260,AR260)</f>
        <v>10858.450330783813</v>
      </c>
      <c r="DJ260" s="26">
        <f>SUM(DD260:DI260)-AS260</f>
        <v>0</v>
      </c>
    </row>
    <row r="261" spans="4:114" x14ac:dyDescent="0.25">
      <c r="D261" t="s">
        <v>109</v>
      </c>
      <c r="F261" t="s">
        <v>1095</v>
      </c>
      <c r="G261" t="s">
        <v>1096</v>
      </c>
      <c r="H261" t="s">
        <v>1097</v>
      </c>
      <c r="I261" s="1">
        <v>44564</v>
      </c>
      <c r="K261" t="s">
        <v>224</v>
      </c>
      <c r="L261">
        <v>12</v>
      </c>
      <c r="M261" t="s">
        <v>114</v>
      </c>
      <c r="N261" t="s">
        <v>115</v>
      </c>
      <c r="O261" t="s">
        <v>116</v>
      </c>
      <c r="P261" t="s">
        <v>117</v>
      </c>
      <c r="Q261" t="s">
        <v>118</v>
      </c>
      <c r="R261">
        <v>31</v>
      </c>
      <c r="S261" s="3">
        <v>366799</v>
      </c>
      <c r="T261" s="3">
        <v>66133.083333333328</v>
      </c>
      <c r="U261" s="22">
        <v>0</v>
      </c>
      <c r="V261" s="3">
        <v>0</v>
      </c>
      <c r="W261" s="23"/>
      <c r="X261" s="3">
        <v>1469.5472756410256</v>
      </c>
      <c r="Y261" s="3">
        <v>849.07175925925924</v>
      </c>
      <c r="Z261" s="24">
        <v>152.83291666666668</v>
      </c>
      <c r="AA261">
        <v>75</v>
      </c>
      <c r="AC261" s="3">
        <v>0</v>
      </c>
      <c r="AD261" s="3">
        <v>4167</v>
      </c>
      <c r="AE261" s="3">
        <v>72846.535284900281</v>
      </c>
      <c r="AF261" s="3">
        <v>5687.5</v>
      </c>
      <c r="AH261" s="3">
        <v>78534.035284900281</v>
      </c>
      <c r="AK261" s="3">
        <v>5785.5624142824954</v>
      </c>
      <c r="AL261" t="s">
        <v>363</v>
      </c>
      <c r="AM261" t="s">
        <v>364</v>
      </c>
      <c r="AN261" s="25">
        <v>8.5000000000000006E-2</v>
      </c>
      <c r="AO261" s="26">
        <v>84319.597699182777</v>
      </c>
      <c r="AP261" s="27">
        <v>7167.1658044305368</v>
      </c>
      <c r="AQ261" s="3">
        <v>29700</v>
      </c>
      <c r="AR261" s="26">
        <v>2524.5</v>
      </c>
      <c r="AS261" s="26">
        <v>123711.26350361331</v>
      </c>
      <c r="AT261" s="26">
        <v>114019.59769918278</v>
      </c>
      <c r="AU261" t="s">
        <v>170</v>
      </c>
      <c r="AV261" t="s">
        <v>170</v>
      </c>
      <c r="AW261" t="s">
        <v>171</v>
      </c>
      <c r="AX261">
        <v>90129</v>
      </c>
      <c r="AY261" t="s">
        <v>172</v>
      </c>
      <c r="AZ261">
        <v>94.088300000000004</v>
      </c>
      <c r="BA261" s="3">
        <v>1314.8421589465779</v>
      </c>
      <c r="BB261" s="26">
        <v>114019.59769918278</v>
      </c>
      <c r="BC261" s="26">
        <v>9691.6658044305368</v>
      </c>
      <c r="BE261" t="s">
        <v>122</v>
      </c>
      <c r="BF261">
        <v>1</v>
      </c>
      <c r="BH261" t="s">
        <v>173</v>
      </c>
      <c r="BJ261" t="s">
        <v>276</v>
      </c>
      <c r="BO261" t="s">
        <v>338</v>
      </c>
      <c r="BP261" t="s">
        <v>126</v>
      </c>
      <c r="BQ261" t="s">
        <v>127</v>
      </c>
      <c r="CX261" t="s">
        <v>177</v>
      </c>
      <c r="CY261" s="29" t="s">
        <v>5358</v>
      </c>
      <c r="CZ261" s="29">
        <v>60002</v>
      </c>
      <c r="DA261" s="29" t="str">
        <f t="shared" si="24"/>
        <v>30001390</v>
      </c>
      <c r="DB261" s="29" t="str">
        <f t="shared" si="25"/>
        <v>W0005319</v>
      </c>
      <c r="DC261" s="29" t="s">
        <v>279</v>
      </c>
      <c r="DD261" s="30">
        <f>SUM(T261,V261:W261,Z261:AD261)</f>
        <v>70527.916249999995</v>
      </c>
      <c r="DE261" s="30">
        <f>SUM(AI261:AK261)</f>
        <v>5785.5624142824954</v>
      </c>
      <c r="DF261" s="31">
        <f>AF261</f>
        <v>5687.5</v>
      </c>
      <c r="DG261" s="32">
        <f>AQ261</f>
        <v>29700</v>
      </c>
      <c r="DH261" s="30">
        <f>SUM(X261:Y261)</f>
        <v>2318.619034900285</v>
      </c>
      <c r="DI261" s="30">
        <f>SUM(AP261,AR261)</f>
        <v>9691.6658044305368</v>
      </c>
      <c r="DJ261" s="26">
        <f>SUM(DD261:DI261)-AS261</f>
        <v>0</v>
      </c>
    </row>
    <row r="262" spans="4:114" x14ac:dyDescent="0.25">
      <c r="D262" t="s">
        <v>109</v>
      </c>
      <c r="F262" t="s">
        <v>1098</v>
      </c>
      <c r="G262" t="s">
        <v>1099</v>
      </c>
      <c r="H262" t="s">
        <v>1100</v>
      </c>
      <c r="I262" s="1">
        <v>44564</v>
      </c>
      <c r="K262" t="s">
        <v>224</v>
      </c>
      <c r="L262">
        <v>12</v>
      </c>
      <c r="M262" t="s">
        <v>114</v>
      </c>
      <c r="N262" t="s">
        <v>115</v>
      </c>
      <c r="O262" t="s">
        <v>116</v>
      </c>
      <c r="P262" t="s">
        <v>117</v>
      </c>
      <c r="Q262" t="s">
        <v>118</v>
      </c>
      <c r="R262">
        <v>31</v>
      </c>
      <c r="S262" s="3">
        <v>446695</v>
      </c>
      <c r="T262" s="3">
        <v>79449.166666666672</v>
      </c>
      <c r="U262" s="22">
        <v>0</v>
      </c>
      <c r="V262" s="3">
        <v>0</v>
      </c>
      <c r="W262" s="23"/>
      <c r="X262" s="3">
        <v>1789.6434294871794</v>
      </c>
      <c r="Y262" s="3">
        <v>1034.0162037037037</v>
      </c>
      <c r="Z262" s="24">
        <v>186.12291666666667</v>
      </c>
      <c r="AA262">
        <v>75</v>
      </c>
      <c r="AC262" s="3">
        <v>0</v>
      </c>
      <c r="AD262" s="3">
        <v>4167</v>
      </c>
      <c r="AE262" s="3">
        <v>86700.949216524212</v>
      </c>
      <c r="AF262" s="3">
        <v>5687.5</v>
      </c>
      <c r="AH262" s="3">
        <v>92388.449216524212</v>
      </c>
      <c r="AK262" s="3">
        <v>5813.1491241962494</v>
      </c>
      <c r="AL262" t="s">
        <v>320</v>
      </c>
      <c r="AM262" t="s">
        <v>321</v>
      </c>
      <c r="AN262" s="25">
        <v>8.5000000000000006E-2</v>
      </c>
      <c r="AO262" s="26">
        <v>98201.598340720462</v>
      </c>
      <c r="AP262" s="27">
        <v>8347.1358589612391</v>
      </c>
      <c r="AQ262" s="3">
        <v>29700</v>
      </c>
      <c r="AR262" s="26">
        <v>2524.5</v>
      </c>
      <c r="AS262" s="26">
        <v>138773.2341996817</v>
      </c>
      <c r="AT262" s="26">
        <v>127901.59834072046</v>
      </c>
      <c r="AU262" t="s">
        <v>170</v>
      </c>
      <c r="AV262" t="s">
        <v>170</v>
      </c>
      <c r="AW262" t="s">
        <v>171</v>
      </c>
      <c r="AX262">
        <v>90349</v>
      </c>
      <c r="AY262" t="s">
        <v>172</v>
      </c>
      <c r="AZ262">
        <v>94.088300000000004</v>
      </c>
      <c r="BA262" s="3">
        <v>1474.9255135833221</v>
      </c>
      <c r="BB262" s="26">
        <v>127901.59834072046</v>
      </c>
      <c r="BC262" s="26">
        <v>10871.635858961235</v>
      </c>
      <c r="BE262" t="s">
        <v>122</v>
      </c>
      <c r="BF262">
        <v>1</v>
      </c>
      <c r="BH262" t="s">
        <v>173</v>
      </c>
      <c r="BJ262" t="s">
        <v>124</v>
      </c>
      <c r="BO262" t="s">
        <v>431</v>
      </c>
      <c r="BP262" t="s">
        <v>126</v>
      </c>
      <c r="BQ262" t="s">
        <v>127</v>
      </c>
      <c r="CX262" t="s">
        <v>177</v>
      </c>
      <c r="CY262" s="29" t="s">
        <v>5358</v>
      </c>
      <c r="CZ262" s="29">
        <v>60002</v>
      </c>
      <c r="DA262" s="29" t="str">
        <f t="shared" si="24"/>
        <v>30001390</v>
      </c>
      <c r="DB262" s="29" t="str">
        <f t="shared" si="25"/>
        <v>W0005320</v>
      </c>
      <c r="DC262" s="29" t="s">
        <v>279</v>
      </c>
      <c r="DD262" s="30">
        <f>SUM(T262,V262:W262,Z262:AD262)</f>
        <v>83877.289583333331</v>
      </c>
      <c r="DE262" s="30">
        <f>SUM(AI262:AK262)</f>
        <v>5813.1491241962494</v>
      </c>
      <c r="DF262" s="31">
        <f>AF262</f>
        <v>5687.5</v>
      </c>
      <c r="DG262" s="32">
        <f>AQ262</f>
        <v>29700</v>
      </c>
      <c r="DH262" s="30">
        <f>SUM(X262:Y262)</f>
        <v>2823.6596331908831</v>
      </c>
      <c r="DI262" s="30">
        <f>SUM(AP262,AR262)</f>
        <v>10871.635858961239</v>
      </c>
      <c r="DJ262" s="26">
        <f>SUM(DD262:DI262)-AS262</f>
        <v>0</v>
      </c>
    </row>
    <row r="263" spans="4:114" x14ac:dyDescent="0.25">
      <c r="D263" t="s">
        <v>109</v>
      </c>
      <c r="F263" t="s">
        <v>1101</v>
      </c>
      <c r="G263" t="s">
        <v>1102</v>
      </c>
      <c r="H263" t="s">
        <v>1103</v>
      </c>
      <c r="I263" s="1">
        <v>44565</v>
      </c>
      <c r="K263" t="s">
        <v>219</v>
      </c>
      <c r="L263">
        <v>13</v>
      </c>
      <c r="M263" t="s">
        <v>114</v>
      </c>
      <c r="N263" t="s">
        <v>115</v>
      </c>
      <c r="O263" t="s">
        <v>116</v>
      </c>
      <c r="P263" t="s">
        <v>117</v>
      </c>
      <c r="Q263" t="s">
        <v>118</v>
      </c>
      <c r="R263">
        <v>31</v>
      </c>
      <c r="S263" s="3">
        <v>401599</v>
      </c>
      <c r="T263" s="3">
        <v>71933.166666666672</v>
      </c>
      <c r="U263" s="22">
        <v>0</v>
      </c>
      <c r="V263" s="3">
        <v>0</v>
      </c>
      <c r="W263" s="23"/>
      <c r="X263" s="3">
        <v>1608.9703525641025</v>
      </c>
      <c r="Y263" s="3">
        <v>929.62731481481501</v>
      </c>
      <c r="Z263" s="24">
        <v>167.33291666666668</v>
      </c>
      <c r="AA263">
        <v>75</v>
      </c>
      <c r="AC263" s="3">
        <v>0</v>
      </c>
      <c r="AD263" s="3">
        <v>4167</v>
      </c>
      <c r="AE263" s="3">
        <v>78881.097250712264</v>
      </c>
      <c r="AF263" s="3">
        <v>5687.5</v>
      </c>
      <c r="AH263" s="3">
        <v>84568.597250712264</v>
      </c>
      <c r="AK263" s="3">
        <v>5785.5624142824954</v>
      </c>
      <c r="AL263" t="s">
        <v>363</v>
      </c>
      <c r="AM263" t="s">
        <v>364</v>
      </c>
      <c r="AN263" s="25">
        <v>8.5000000000000006E-2</v>
      </c>
      <c r="AO263" s="26">
        <v>90354.159664994761</v>
      </c>
      <c r="AP263" s="27">
        <v>7680.1035715245553</v>
      </c>
      <c r="AQ263" s="3">
        <v>29700</v>
      </c>
      <c r="AR263" s="26">
        <v>2524.5</v>
      </c>
      <c r="AS263" s="26">
        <v>130258.76323651931</v>
      </c>
      <c r="AT263" s="26">
        <v>120054.15966499476</v>
      </c>
      <c r="AU263" t="s">
        <v>170</v>
      </c>
      <c r="AV263" t="s">
        <v>170</v>
      </c>
      <c r="AW263" t="s">
        <v>171</v>
      </c>
      <c r="AX263">
        <v>90129</v>
      </c>
      <c r="AY263" t="s">
        <v>172</v>
      </c>
      <c r="AZ263">
        <v>94.088300000000004</v>
      </c>
      <c r="BA263" s="3">
        <v>1384.4310422923925</v>
      </c>
      <c r="BB263" s="26">
        <v>120054.15966499476</v>
      </c>
      <c r="BC263" s="26">
        <v>10204.603571524553</v>
      </c>
      <c r="BE263" t="s">
        <v>122</v>
      </c>
      <c r="BF263">
        <v>1</v>
      </c>
      <c r="BH263" t="s">
        <v>173</v>
      </c>
      <c r="BJ263" t="s">
        <v>276</v>
      </c>
      <c r="BO263" t="s">
        <v>338</v>
      </c>
      <c r="BP263" t="s">
        <v>126</v>
      </c>
      <c r="BQ263" t="s">
        <v>127</v>
      </c>
      <c r="CX263" t="s">
        <v>177</v>
      </c>
      <c r="CY263" s="29" t="s">
        <v>5358</v>
      </c>
      <c r="CZ263" s="29">
        <v>60002</v>
      </c>
      <c r="DA263" s="29" t="str">
        <f t="shared" si="24"/>
        <v>30001390</v>
      </c>
      <c r="DB263" s="29" t="str">
        <f t="shared" si="25"/>
        <v>W0004235</v>
      </c>
      <c r="DC263" s="29" t="s">
        <v>279</v>
      </c>
      <c r="DD263" s="30">
        <f>SUM(T263,V263:W263,Z263:AD263)</f>
        <v>76342.499583333338</v>
      </c>
      <c r="DE263" s="30">
        <f>SUM(AI263:AK263)</f>
        <v>5785.5624142824954</v>
      </c>
      <c r="DF263" s="31">
        <f>AF263</f>
        <v>5687.5</v>
      </c>
      <c r="DG263" s="32">
        <f>AQ263</f>
        <v>29700</v>
      </c>
      <c r="DH263" s="30">
        <f>SUM(X263:Y263)</f>
        <v>2538.5976673789173</v>
      </c>
      <c r="DI263" s="30">
        <f>SUM(AP263,AR263)</f>
        <v>10204.603571524556</v>
      </c>
      <c r="DJ263" s="26">
        <f>SUM(DD263:DI263)-AS263</f>
        <v>0</v>
      </c>
    </row>
    <row r="264" spans="4:114" x14ac:dyDescent="0.25">
      <c r="D264" t="s">
        <v>109</v>
      </c>
      <c r="F264" t="s">
        <v>1104</v>
      </c>
      <c r="G264" t="s">
        <v>1105</v>
      </c>
      <c r="H264" t="s">
        <v>1106</v>
      </c>
      <c r="I264" s="1">
        <v>44564</v>
      </c>
      <c r="K264" t="s">
        <v>224</v>
      </c>
      <c r="L264">
        <v>12</v>
      </c>
      <c r="M264" t="s">
        <v>114</v>
      </c>
      <c r="N264" t="s">
        <v>115</v>
      </c>
      <c r="O264" t="s">
        <v>116</v>
      </c>
      <c r="P264" t="s">
        <v>117</v>
      </c>
      <c r="Q264" t="s">
        <v>118</v>
      </c>
      <c r="R264">
        <v>31</v>
      </c>
      <c r="S264" s="3">
        <v>369344</v>
      </c>
      <c r="T264" s="3">
        <v>66557.25</v>
      </c>
      <c r="U264" s="22">
        <v>0</v>
      </c>
      <c r="V264" s="3">
        <v>0</v>
      </c>
      <c r="W264" s="23"/>
      <c r="X264" s="3">
        <v>1479.7435897435898</v>
      </c>
      <c r="Y264" s="3">
        <v>854.96296296296305</v>
      </c>
      <c r="Z264" s="24">
        <v>153.89333333333335</v>
      </c>
      <c r="AA264">
        <v>75</v>
      </c>
      <c r="AC264" s="3">
        <v>0</v>
      </c>
      <c r="AD264" s="3">
        <v>4167</v>
      </c>
      <c r="AE264" s="3">
        <v>73287.849886039883</v>
      </c>
      <c r="AF264" s="3">
        <v>5687.5</v>
      </c>
      <c r="AH264" s="3">
        <v>78975.349886039883</v>
      </c>
      <c r="AK264" s="3">
        <v>5785.5624142824954</v>
      </c>
      <c r="AL264" t="s">
        <v>363</v>
      </c>
      <c r="AM264" t="s">
        <v>364</v>
      </c>
      <c r="AN264" s="25">
        <v>8.5000000000000006E-2</v>
      </c>
      <c r="AO264" s="26">
        <v>84760.912300322379</v>
      </c>
      <c r="AP264" s="27">
        <v>7204.6775455274028</v>
      </c>
      <c r="AQ264" s="3">
        <v>29700</v>
      </c>
      <c r="AR264" s="26">
        <v>2524.5</v>
      </c>
      <c r="AS264" s="26">
        <v>124190.08984584978</v>
      </c>
      <c r="AT264" s="26">
        <v>114460.91230032238</v>
      </c>
      <c r="AU264" t="s">
        <v>170</v>
      </c>
      <c r="AV264" t="s">
        <v>170</v>
      </c>
      <c r="AW264" t="s">
        <v>171</v>
      </c>
      <c r="AX264">
        <v>90129</v>
      </c>
      <c r="AY264" t="s">
        <v>172</v>
      </c>
      <c r="AZ264">
        <v>94.088300000000004</v>
      </c>
      <c r="BA264" s="3">
        <v>1319.9312756830527</v>
      </c>
      <c r="BB264" s="26">
        <v>114460.91230032238</v>
      </c>
      <c r="BC264" s="26">
        <v>9729.1775455274037</v>
      </c>
      <c r="BE264" t="s">
        <v>122</v>
      </c>
      <c r="BF264">
        <v>1</v>
      </c>
      <c r="BH264" t="s">
        <v>173</v>
      </c>
      <c r="BJ264" t="s">
        <v>276</v>
      </c>
      <c r="BO264" t="s">
        <v>338</v>
      </c>
      <c r="BP264" t="s">
        <v>126</v>
      </c>
      <c r="BQ264" t="s">
        <v>127</v>
      </c>
      <c r="CX264" t="s">
        <v>177</v>
      </c>
      <c r="CY264" s="29" t="s">
        <v>5358</v>
      </c>
      <c r="CZ264" s="29">
        <v>60002</v>
      </c>
      <c r="DA264" s="29" t="str">
        <f t="shared" si="24"/>
        <v>30001390</v>
      </c>
      <c r="DB264" s="29" t="str">
        <f t="shared" si="25"/>
        <v>W0005155</v>
      </c>
      <c r="DC264" s="29" t="s">
        <v>279</v>
      </c>
      <c r="DD264" s="30">
        <f>SUM(T264,V264:W264,Z264:AD264)</f>
        <v>70953.143333333326</v>
      </c>
      <c r="DE264" s="30">
        <f>SUM(AI264:AK264)</f>
        <v>5785.5624142824954</v>
      </c>
      <c r="DF264" s="31">
        <f>AF264</f>
        <v>5687.5</v>
      </c>
      <c r="DG264" s="32">
        <f>AQ264</f>
        <v>29700</v>
      </c>
      <c r="DH264" s="30">
        <f>SUM(X264:Y264)</f>
        <v>2334.7065527065529</v>
      </c>
      <c r="DI264" s="30">
        <f>SUM(AP264,AR264)</f>
        <v>9729.1775455274037</v>
      </c>
      <c r="DJ264" s="26">
        <f>SUM(DD264:DI264)-AS264</f>
        <v>0</v>
      </c>
    </row>
    <row r="265" spans="4:114" x14ac:dyDescent="0.25">
      <c r="D265" t="s">
        <v>109</v>
      </c>
      <c r="F265" t="s">
        <v>1107</v>
      </c>
      <c r="G265" t="s">
        <v>1108</v>
      </c>
      <c r="H265" t="s">
        <v>1109</v>
      </c>
      <c r="I265" s="1">
        <v>44571</v>
      </c>
      <c r="K265" t="s">
        <v>224</v>
      </c>
      <c r="L265">
        <v>12</v>
      </c>
      <c r="M265" t="s">
        <v>182</v>
      </c>
      <c r="N265" t="s">
        <v>183</v>
      </c>
      <c r="O265" t="s">
        <v>116</v>
      </c>
      <c r="P265" t="s">
        <v>117</v>
      </c>
      <c r="Q265" t="s">
        <v>118</v>
      </c>
      <c r="R265">
        <v>31</v>
      </c>
      <c r="S265" s="3">
        <v>316879</v>
      </c>
      <c r="T265" s="3">
        <v>57813.166666666664</v>
      </c>
      <c r="U265" s="22">
        <v>0</v>
      </c>
      <c r="V265" s="3">
        <v>0</v>
      </c>
      <c r="W265" s="23"/>
      <c r="X265" s="3">
        <v>1269.5472756410256</v>
      </c>
      <c r="Y265" s="3">
        <v>733.5162037037037</v>
      </c>
      <c r="Z265" s="24">
        <v>132.03291666666667</v>
      </c>
      <c r="AA265">
        <v>75</v>
      </c>
      <c r="AC265" s="3">
        <v>2705.6202416683118</v>
      </c>
      <c r="AD265" s="3">
        <v>4167</v>
      </c>
      <c r="AE265" s="3">
        <v>66895.883304346367</v>
      </c>
      <c r="AF265" s="3">
        <v>4154.166666666667</v>
      </c>
      <c r="AH265" s="3">
        <v>71050.049971013039</v>
      </c>
      <c r="AK265" s="3">
        <v>0</v>
      </c>
      <c r="AL265" t="s">
        <v>119</v>
      </c>
      <c r="AN265" s="25">
        <v>0.05</v>
      </c>
      <c r="AO265" s="26">
        <v>71050.049971013039</v>
      </c>
      <c r="AP265" s="27">
        <v>3552.502498550652</v>
      </c>
      <c r="AQ265" s="3">
        <v>29700</v>
      </c>
      <c r="AR265" s="26">
        <v>1485</v>
      </c>
      <c r="AS265" s="26">
        <v>105787.55246956369</v>
      </c>
      <c r="AT265" s="26">
        <v>100750.04997101304</v>
      </c>
      <c r="AU265" t="s">
        <v>170</v>
      </c>
      <c r="AV265" t="s">
        <v>170</v>
      </c>
      <c r="AW265" t="s">
        <v>171</v>
      </c>
      <c r="AX265">
        <v>35887</v>
      </c>
      <c r="AY265" t="s">
        <v>172</v>
      </c>
      <c r="AZ265">
        <v>94.088300000000004</v>
      </c>
      <c r="BA265" s="3">
        <v>1124.3433292934794</v>
      </c>
      <c r="BB265" s="26">
        <v>100750.04997101304</v>
      </c>
      <c r="BC265" s="26">
        <v>5037.5024985506461</v>
      </c>
      <c r="BE265" t="s">
        <v>122</v>
      </c>
      <c r="BF265">
        <v>1</v>
      </c>
      <c r="BH265" t="s">
        <v>173</v>
      </c>
      <c r="BJ265" t="s">
        <v>189</v>
      </c>
      <c r="BO265" t="s">
        <v>190</v>
      </c>
      <c r="BP265" t="s">
        <v>198</v>
      </c>
      <c r="BQ265" t="s">
        <v>270</v>
      </c>
      <c r="CX265" t="s">
        <v>177</v>
      </c>
      <c r="CY265" s="29" t="s">
        <v>5358</v>
      </c>
      <c r="CZ265" s="29">
        <v>60002</v>
      </c>
      <c r="DA265" s="29" t="str">
        <f t="shared" si="24"/>
        <v>30001390</v>
      </c>
      <c r="DB265" s="29" t="str">
        <f t="shared" si="25"/>
        <v>W0005321</v>
      </c>
      <c r="DC265" s="29" t="s">
        <v>193</v>
      </c>
      <c r="DD265" s="30">
        <f>SUM(T265,V265:W265,Z265:AD265)</f>
        <v>64892.819825001643</v>
      </c>
      <c r="DE265" s="30">
        <f>SUM(AI265:AK265)</f>
        <v>0</v>
      </c>
      <c r="DF265" s="31">
        <f>AF265</f>
        <v>4154.166666666667</v>
      </c>
      <c r="DG265" s="32">
        <f>AQ265</f>
        <v>29700</v>
      </c>
      <c r="DH265" s="30">
        <f>SUM(X265:Y265)</f>
        <v>2003.0634793447293</v>
      </c>
      <c r="DI265" s="30">
        <f>SUM(AP265,AR265)</f>
        <v>5037.5024985506516</v>
      </c>
      <c r="DJ265" s="26">
        <f>SUM(DD265:DI265)-AS265</f>
        <v>0</v>
      </c>
    </row>
    <row r="266" spans="4:114" x14ac:dyDescent="0.25">
      <c r="D266" t="s">
        <v>109</v>
      </c>
      <c r="F266" t="s">
        <v>1110</v>
      </c>
      <c r="G266" t="s">
        <v>1111</v>
      </c>
      <c r="H266" t="s">
        <v>1112</v>
      </c>
      <c r="I266" s="1">
        <v>44578</v>
      </c>
      <c r="K266" t="s">
        <v>156</v>
      </c>
      <c r="L266">
        <v>16</v>
      </c>
      <c r="M266" t="s">
        <v>114</v>
      </c>
      <c r="N266" t="s">
        <v>115</v>
      </c>
      <c r="O266" t="s">
        <v>116</v>
      </c>
      <c r="P266" t="s">
        <v>117</v>
      </c>
      <c r="Q266" t="s">
        <v>118</v>
      </c>
      <c r="R266">
        <v>31</v>
      </c>
      <c r="S266" s="3">
        <v>1448236</v>
      </c>
      <c r="T266" s="3">
        <v>246372.66666666666</v>
      </c>
      <c r="U266" s="22">
        <v>0</v>
      </c>
      <c r="V266" s="3">
        <v>0</v>
      </c>
      <c r="W266" s="23"/>
      <c r="X266" s="3">
        <v>5802.2275641025635</v>
      </c>
      <c r="Y266" s="3">
        <v>3352.3981481481478</v>
      </c>
      <c r="Z266" s="24">
        <v>603.43166666666662</v>
      </c>
      <c r="AA266">
        <v>75</v>
      </c>
      <c r="AC266" s="3">
        <v>8707.9788164258425</v>
      </c>
      <c r="AD266" s="3">
        <v>4167</v>
      </c>
      <c r="AE266" s="3">
        <v>269080.70286200987</v>
      </c>
      <c r="AF266" s="3">
        <v>5687.5</v>
      </c>
      <c r="AH266" s="3">
        <v>274768.20286200987</v>
      </c>
      <c r="AK266" s="3">
        <v>5785.5624142824954</v>
      </c>
      <c r="AL266" t="s">
        <v>363</v>
      </c>
      <c r="AM266" t="s">
        <v>364</v>
      </c>
      <c r="AN266" s="25">
        <v>8.5000000000000006E-2</v>
      </c>
      <c r="AO266" s="26">
        <v>280553.76527629234</v>
      </c>
      <c r="AP266" s="27">
        <v>23847.070048484849</v>
      </c>
      <c r="AQ266" s="3">
        <v>29700</v>
      </c>
      <c r="AR266" s="26">
        <v>2524.5</v>
      </c>
      <c r="AS266" s="26">
        <v>336625.33532477717</v>
      </c>
      <c r="AT266" s="26">
        <v>310253.76527629234</v>
      </c>
      <c r="AU266" t="s">
        <v>170</v>
      </c>
      <c r="AV266" t="s">
        <v>170</v>
      </c>
      <c r="AW266" t="s">
        <v>171</v>
      </c>
      <c r="AX266">
        <v>90272</v>
      </c>
      <c r="AY266" t="s">
        <v>172</v>
      </c>
      <c r="AZ266">
        <v>94.088300000000004</v>
      </c>
      <c r="BA266" s="3">
        <v>3577.7597780465494</v>
      </c>
      <c r="BB266" s="26">
        <v>310253.76527629234</v>
      </c>
      <c r="BC266" s="26">
        <v>26371.570048484835</v>
      </c>
      <c r="BE266" t="s">
        <v>122</v>
      </c>
      <c r="BF266">
        <v>1</v>
      </c>
      <c r="BH266" t="s">
        <v>173</v>
      </c>
      <c r="BJ266" t="s">
        <v>510</v>
      </c>
      <c r="BO266" t="s">
        <v>510</v>
      </c>
      <c r="BP266" t="s">
        <v>126</v>
      </c>
      <c r="BQ266" t="s">
        <v>127</v>
      </c>
      <c r="CX266" t="s">
        <v>177</v>
      </c>
      <c r="CY266" s="29" t="s">
        <v>5358</v>
      </c>
      <c r="CZ266" s="29">
        <v>60002</v>
      </c>
      <c r="DA266" s="29" t="str">
        <f t="shared" si="24"/>
        <v>30001390</v>
      </c>
      <c r="DB266" s="29" t="str">
        <f t="shared" si="25"/>
        <v>W0004964</v>
      </c>
      <c r="DC266" s="29" t="s">
        <v>279</v>
      </c>
      <c r="DD266" s="30">
        <f>SUM(T266,V266:W266,Z266:AD266)</f>
        <v>259926.07714975916</v>
      </c>
      <c r="DE266" s="30">
        <f>SUM(AI266:AK266)</f>
        <v>5785.5624142824954</v>
      </c>
      <c r="DF266" s="31">
        <f>AF266</f>
        <v>5687.5</v>
      </c>
      <c r="DG266" s="32">
        <f>AQ266</f>
        <v>29700</v>
      </c>
      <c r="DH266" s="30">
        <f>SUM(X266:Y266)</f>
        <v>9154.6257122507122</v>
      </c>
      <c r="DI266" s="30">
        <f>SUM(AP266,AR266)</f>
        <v>26371.570048484849</v>
      </c>
      <c r="DJ266" s="26">
        <f>SUM(DD266:DI266)-AS266</f>
        <v>0</v>
      </c>
    </row>
    <row r="267" spans="4:114" x14ac:dyDescent="0.25">
      <c r="D267" t="s">
        <v>109</v>
      </c>
      <c r="F267" t="s">
        <v>1113</v>
      </c>
      <c r="G267" t="s">
        <v>1114</v>
      </c>
      <c r="H267" t="s">
        <v>1115</v>
      </c>
      <c r="I267" s="1">
        <v>44562</v>
      </c>
      <c r="K267" t="s">
        <v>219</v>
      </c>
      <c r="L267">
        <v>13</v>
      </c>
      <c r="M267" t="s">
        <v>132</v>
      </c>
      <c r="N267" t="s">
        <v>133</v>
      </c>
      <c r="O267" t="s">
        <v>116</v>
      </c>
      <c r="P267" t="s">
        <v>117</v>
      </c>
      <c r="Q267" t="s">
        <v>118</v>
      </c>
      <c r="R267">
        <v>31</v>
      </c>
      <c r="S267" s="3">
        <v>401281</v>
      </c>
      <c r="T267" s="3">
        <v>66880.166666666672</v>
      </c>
      <c r="U267" s="22">
        <v>0</v>
      </c>
      <c r="V267" s="3">
        <v>0</v>
      </c>
      <c r="W267" s="23"/>
      <c r="X267" s="3">
        <v>1607.6963141025642</v>
      </c>
      <c r="Y267" s="3">
        <v>928.89120370370381</v>
      </c>
      <c r="Z267" s="24">
        <v>167.20041666666668</v>
      </c>
      <c r="AA267">
        <v>75</v>
      </c>
      <c r="AC267" s="3">
        <v>2740.4521569340154</v>
      </c>
      <c r="AD267" s="3">
        <v>4167</v>
      </c>
      <c r="AE267" s="3">
        <v>76566.40675807363</v>
      </c>
      <c r="AF267" s="3">
        <v>12402.5</v>
      </c>
      <c r="AH267" s="3">
        <v>88968.90675807363</v>
      </c>
      <c r="AK267" s="3">
        <v>33281</v>
      </c>
      <c r="AL267" t="s">
        <v>168</v>
      </c>
      <c r="AM267" t="s">
        <v>169</v>
      </c>
      <c r="AN267" s="25">
        <v>0.05</v>
      </c>
      <c r="AO267" s="26">
        <v>122249.90675807363</v>
      </c>
      <c r="AP267" s="27">
        <v>6112.4953379036815</v>
      </c>
      <c r="AQ267" s="3">
        <v>29700</v>
      </c>
      <c r="AR267" s="26">
        <v>1485</v>
      </c>
      <c r="AS267" s="26">
        <v>159547.4020959773</v>
      </c>
      <c r="AT267" s="26">
        <v>151949.90675807363</v>
      </c>
      <c r="AU267" t="s">
        <v>164</v>
      </c>
      <c r="AV267" t="s">
        <v>241</v>
      </c>
      <c r="AW267" t="s">
        <v>241</v>
      </c>
      <c r="AX267" t="s">
        <v>242</v>
      </c>
      <c r="AY267" t="s">
        <v>233</v>
      </c>
      <c r="AZ267">
        <v>1</v>
      </c>
      <c r="BA267" s="3">
        <v>159547.4020959773</v>
      </c>
      <c r="BB267" s="26">
        <v>151949.90675807363</v>
      </c>
      <c r="BC267" s="26">
        <v>7597.4953379036742</v>
      </c>
      <c r="BE267" t="s">
        <v>234</v>
      </c>
      <c r="BF267">
        <v>1</v>
      </c>
      <c r="BH267" t="s">
        <v>234</v>
      </c>
      <c r="BJ267" t="s">
        <v>174</v>
      </c>
      <c r="BO267" t="s">
        <v>1116</v>
      </c>
      <c r="BP267" t="s">
        <v>164</v>
      </c>
      <c r="BQ267" t="s">
        <v>164</v>
      </c>
      <c r="CX267" t="s">
        <v>234</v>
      </c>
      <c r="CY267" s="29"/>
    </row>
    <row r="268" spans="4:114" x14ac:dyDescent="0.25">
      <c r="D268" t="s">
        <v>109</v>
      </c>
      <c r="F268" t="s">
        <v>1117</v>
      </c>
      <c r="G268" t="s">
        <v>1118</v>
      </c>
      <c r="H268" t="s">
        <v>1119</v>
      </c>
      <c r="I268" s="1">
        <v>44580</v>
      </c>
      <c r="K268" t="s">
        <v>131</v>
      </c>
      <c r="L268">
        <v>14</v>
      </c>
      <c r="M268" t="s">
        <v>240</v>
      </c>
      <c r="N268" t="s">
        <v>228</v>
      </c>
      <c r="O268" t="s">
        <v>116</v>
      </c>
      <c r="P268" t="s">
        <v>117</v>
      </c>
      <c r="Q268" t="s">
        <v>118</v>
      </c>
      <c r="R268">
        <v>31</v>
      </c>
      <c r="S268" s="3">
        <v>646353</v>
      </c>
      <c r="T268" s="3">
        <v>107725.41666666667</v>
      </c>
      <c r="U268" s="22">
        <v>0.1</v>
      </c>
      <c r="V268" s="3">
        <v>10772.541666666668</v>
      </c>
      <c r="W268" s="23"/>
      <c r="X268" s="3">
        <v>2589.5552884615386</v>
      </c>
      <c r="Y268" s="3">
        <v>1496.1875</v>
      </c>
      <c r="Z268" s="24">
        <v>269.31375000000003</v>
      </c>
      <c r="AA268">
        <v>75</v>
      </c>
      <c r="AC268" s="3">
        <v>0</v>
      </c>
      <c r="AD268" s="3">
        <v>4167</v>
      </c>
      <c r="AE268" s="3">
        <v>127095.01487179488</v>
      </c>
      <c r="AF268" s="3">
        <v>0</v>
      </c>
      <c r="AH268" s="3">
        <v>127095.01487179488</v>
      </c>
      <c r="AK268" s="3">
        <v>0</v>
      </c>
      <c r="AL268" t="s">
        <v>119</v>
      </c>
      <c r="AN268" s="25">
        <v>0</v>
      </c>
      <c r="AO268" s="26">
        <v>127095.01487179488</v>
      </c>
      <c r="AP268" s="27">
        <v>0</v>
      </c>
      <c r="AQ268" s="3">
        <v>29700</v>
      </c>
      <c r="AR268" s="26">
        <v>0</v>
      </c>
      <c r="AS268" s="26">
        <v>156795.01487179488</v>
      </c>
      <c r="AT268" s="26">
        <v>156795.01487179488</v>
      </c>
      <c r="AU268" t="s">
        <v>164</v>
      </c>
      <c r="AV268" t="s">
        <v>241</v>
      </c>
      <c r="AW268" t="s">
        <v>241</v>
      </c>
      <c r="AX268" t="s">
        <v>242</v>
      </c>
      <c r="AY268" t="s">
        <v>233</v>
      </c>
      <c r="AZ268">
        <v>1</v>
      </c>
      <c r="BA268" s="3">
        <v>156795.01487179488</v>
      </c>
      <c r="BB268" s="26">
        <v>156795.01487179488</v>
      </c>
      <c r="BC268" s="26">
        <v>0</v>
      </c>
      <c r="BE268" t="s">
        <v>234</v>
      </c>
      <c r="BF268">
        <v>1</v>
      </c>
      <c r="BH268" t="s">
        <v>234</v>
      </c>
      <c r="BJ268" t="s">
        <v>134</v>
      </c>
      <c r="BO268" t="s">
        <v>1120</v>
      </c>
      <c r="BP268" t="s">
        <v>164</v>
      </c>
      <c r="BQ268" t="s">
        <v>164</v>
      </c>
      <c r="CX268" t="s">
        <v>234</v>
      </c>
      <c r="CY268" s="29"/>
    </row>
    <row r="269" spans="4:114" x14ac:dyDescent="0.25">
      <c r="D269" t="s">
        <v>109</v>
      </c>
      <c r="F269" t="s">
        <v>1121</v>
      </c>
      <c r="G269" t="s">
        <v>1122</v>
      </c>
      <c r="H269" t="s">
        <v>1123</v>
      </c>
      <c r="I269" s="1">
        <v>44585</v>
      </c>
      <c r="K269" t="s">
        <v>207</v>
      </c>
      <c r="L269">
        <v>11</v>
      </c>
      <c r="M269" t="s">
        <v>182</v>
      </c>
      <c r="N269" t="s">
        <v>183</v>
      </c>
      <c r="O269" t="s">
        <v>116</v>
      </c>
      <c r="P269" t="s">
        <v>117</v>
      </c>
      <c r="Q269" t="s">
        <v>118</v>
      </c>
      <c r="R269">
        <v>31</v>
      </c>
      <c r="S269" s="3">
        <v>252120</v>
      </c>
      <c r="T269" s="3">
        <v>44819.583333333336</v>
      </c>
      <c r="U269" s="22">
        <v>0</v>
      </c>
      <c r="V269" s="3">
        <v>0</v>
      </c>
      <c r="W269" s="23"/>
      <c r="X269" s="3">
        <v>1010.0961538461538</v>
      </c>
      <c r="Y269" s="3">
        <v>583.6111111111112</v>
      </c>
      <c r="Z269" s="24">
        <v>105.05</v>
      </c>
      <c r="AA269">
        <v>75</v>
      </c>
      <c r="AC269" s="3">
        <v>0</v>
      </c>
      <c r="AD269" s="3">
        <v>4167</v>
      </c>
      <c r="AE269" s="3">
        <v>50760.340598290604</v>
      </c>
      <c r="AF269" s="3">
        <v>4154.166666666667</v>
      </c>
      <c r="AH269" s="3">
        <v>54914.507264957268</v>
      </c>
      <c r="AK269" s="3">
        <v>0</v>
      </c>
      <c r="AL269" t="s">
        <v>119</v>
      </c>
      <c r="AN269" s="25">
        <v>0.05</v>
      </c>
      <c r="AO269" s="26">
        <v>54914.507264957268</v>
      </c>
      <c r="AP269" s="27">
        <v>2745.7253632478637</v>
      </c>
      <c r="AQ269" s="3">
        <v>29700</v>
      </c>
      <c r="AR269" s="26">
        <v>1485</v>
      </c>
      <c r="AS269" s="26">
        <v>88845.232628205122</v>
      </c>
      <c r="AT269" s="26">
        <v>84614.507264957268</v>
      </c>
      <c r="AU269" t="s">
        <v>170</v>
      </c>
      <c r="AV269" t="s">
        <v>170</v>
      </c>
      <c r="AW269" t="s">
        <v>171</v>
      </c>
      <c r="AX269">
        <v>35875</v>
      </c>
      <c r="AY269" t="s">
        <v>172</v>
      </c>
      <c r="AZ269">
        <v>94.088300000000004</v>
      </c>
      <c r="BA269" s="3">
        <v>944.27503343354192</v>
      </c>
      <c r="BB269" s="26">
        <v>84614.507264957268</v>
      </c>
      <c r="BC269" s="26">
        <v>4230.7253632478532</v>
      </c>
      <c r="BE269" t="s">
        <v>122</v>
      </c>
      <c r="BF269">
        <v>1</v>
      </c>
      <c r="BH269" t="s">
        <v>173</v>
      </c>
      <c r="BJ269" t="s">
        <v>189</v>
      </c>
      <c r="BO269" t="s">
        <v>190</v>
      </c>
      <c r="BP269" t="s">
        <v>198</v>
      </c>
      <c r="BQ269" t="s">
        <v>220</v>
      </c>
      <c r="CX269" t="s">
        <v>177</v>
      </c>
      <c r="CY269" s="29" t="s">
        <v>5358</v>
      </c>
      <c r="CZ269" s="29">
        <v>60002</v>
      </c>
      <c r="DA269" s="29" t="str">
        <f t="shared" ref="DA269:DA276" si="26">MID(BH269,3,8)</f>
        <v>30001390</v>
      </c>
      <c r="DB269" s="29" t="str">
        <f t="shared" ref="DB269:DB276" si="27">F269</f>
        <v>W0004237</v>
      </c>
      <c r="DC269" s="29" t="s">
        <v>193</v>
      </c>
      <c r="DD269" s="30">
        <f>SUM(T269,V269:W269,Z269:AD269)</f>
        <v>49166.633333333339</v>
      </c>
      <c r="DE269" s="30">
        <f>SUM(AI269:AK269)</f>
        <v>0</v>
      </c>
      <c r="DF269" s="31">
        <f>AF269</f>
        <v>4154.166666666667</v>
      </c>
      <c r="DG269" s="32">
        <f>AQ269</f>
        <v>29700</v>
      </c>
      <c r="DH269" s="30">
        <f>SUM(X269:Y269)</f>
        <v>1593.7072649572651</v>
      </c>
      <c r="DI269" s="30">
        <f>SUM(AP269,AR269)</f>
        <v>4230.7253632478642</v>
      </c>
      <c r="DJ269" s="26">
        <f>SUM(DD269:DI269)-AS269</f>
        <v>0</v>
      </c>
    </row>
    <row r="270" spans="4:114" x14ac:dyDescent="0.25">
      <c r="D270" t="s">
        <v>109</v>
      </c>
      <c r="F270" t="s">
        <v>1124</v>
      </c>
      <c r="G270" t="s">
        <v>1125</v>
      </c>
      <c r="H270" t="s">
        <v>1126</v>
      </c>
      <c r="I270" s="1">
        <v>44588</v>
      </c>
      <c r="K270" t="s">
        <v>156</v>
      </c>
      <c r="L270">
        <v>16</v>
      </c>
      <c r="M270" t="s">
        <v>550</v>
      </c>
      <c r="N270" t="s">
        <v>551</v>
      </c>
      <c r="O270" t="s">
        <v>116</v>
      </c>
      <c r="P270" t="s">
        <v>117</v>
      </c>
      <c r="Q270" t="s">
        <v>118</v>
      </c>
      <c r="R270">
        <v>31</v>
      </c>
      <c r="S270" s="3">
        <v>1457995</v>
      </c>
      <c r="T270" s="3">
        <v>242999.08333333334</v>
      </c>
      <c r="U270" s="22">
        <v>0</v>
      </c>
      <c r="V270" s="3">
        <v>0</v>
      </c>
      <c r="W270" s="23"/>
      <c r="X270" s="3">
        <v>5841.3261217948711</v>
      </c>
      <c r="Y270" s="3">
        <v>3374.9884259259261</v>
      </c>
      <c r="Z270" s="24">
        <v>607.4979166666667</v>
      </c>
      <c r="AA270">
        <v>75</v>
      </c>
      <c r="AC270" s="3">
        <v>10244.680960500991</v>
      </c>
      <c r="AD270" s="3">
        <v>4167</v>
      </c>
      <c r="AE270" s="3">
        <v>267309.57675822184</v>
      </c>
      <c r="AF270" s="3">
        <v>7046.666666666667</v>
      </c>
      <c r="AH270" s="3">
        <v>274356.24342488853</v>
      </c>
      <c r="AK270" s="3">
        <v>0</v>
      </c>
      <c r="AL270" t="s">
        <v>119</v>
      </c>
      <c r="AN270" s="25">
        <v>0.1</v>
      </c>
      <c r="AO270" s="26">
        <v>274356.24342488853</v>
      </c>
      <c r="AP270" s="27">
        <v>27435.624342488853</v>
      </c>
      <c r="AQ270" s="3">
        <v>29700</v>
      </c>
      <c r="AR270" s="26">
        <v>2970</v>
      </c>
      <c r="AS270" s="26">
        <v>334461.86776737741</v>
      </c>
      <c r="AT270" s="26">
        <v>304056.24342488853</v>
      </c>
      <c r="AU270" t="s">
        <v>170</v>
      </c>
      <c r="AV270" t="s">
        <v>170</v>
      </c>
      <c r="AW270" t="s">
        <v>171</v>
      </c>
      <c r="AX270">
        <v>90326</v>
      </c>
      <c r="AY270" t="s">
        <v>172</v>
      </c>
      <c r="AZ270">
        <v>94.088300000000004</v>
      </c>
      <c r="BA270" s="3">
        <v>3554.7657654286177</v>
      </c>
      <c r="BB270" s="26">
        <v>304056.24342488853</v>
      </c>
      <c r="BC270" s="26">
        <v>30405.624342488882</v>
      </c>
      <c r="BE270" t="s">
        <v>122</v>
      </c>
      <c r="BF270">
        <v>1</v>
      </c>
      <c r="BH270" t="s">
        <v>173</v>
      </c>
      <c r="BJ270" t="s">
        <v>728</v>
      </c>
      <c r="BO270" t="s">
        <v>729</v>
      </c>
      <c r="BP270" t="s">
        <v>170</v>
      </c>
      <c r="BQ270" t="s">
        <v>296</v>
      </c>
      <c r="CX270" t="s">
        <v>177</v>
      </c>
      <c r="CY270" s="29" t="s">
        <v>5358</v>
      </c>
      <c r="CZ270" s="29">
        <v>60002</v>
      </c>
      <c r="DA270" s="29" t="str">
        <f t="shared" si="26"/>
        <v>30001390</v>
      </c>
      <c r="DB270" s="29" t="str">
        <f t="shared" si="27"/>
        <v>W0004238</v>
      </c>
      <c r="DC270" s="29" t="s">
        <v>556</v>
      </c>
      <c r="DD270" s="30">
        <f>SUM(T270,V270:W270,Z270:AD270)</f>
        <v>258093.26221050101</v>
      </c>
      <c r="DE270" s="30">
        <f>SUM(AI270:AK270)</f>
        <v>0</v>
      </c>
      <c r="DF270" s="31">
        <f>AF270</f>
        <v>7046.666666666667</v>
      </c>
      <c r="DG270" s="32">
        <f>AQ270</f>
        <v>29700</v>
      </c>
      <c r="DH270" s="30">
        <f>SUM(X270:Y270)</f>
        <v>9216.3145477207981</v>
      </c>
      <c r="DI270" s="30">
        <f>SUM(AP270,AR270)</f>
        <v>30405.624342488853</v>
      </c>
      <c r="DJ270" s="26">
        <f>SUM(DD270:DI270)-AS270</f>
        <v>0</v>
      </c>
    </row>
    <row r="271" spans="4:114" x14ac:dyDescent="0.25">
      <c r="D271" t="s">
        <v>109</v>
      </c>
      <c r="F271" t="s">
        <v>1127</v>
      </c>
      <c r="G271" t="s">
        <v>1128</v>
      </c>
      <c r="H271" t="s">
        <v>1129</v>
      </c>
      <c r="I271" s="1">
        <v>44599</v>
      </c>
      <c r="K271" t="s">
        <v>224</v>
      </c>
      <c r="L271">
        <v>12</v>
      </c>
      <c r="M271" t="s">
        <v>182</v>
      </c>
      <c r="N271" t="s">
        <v>183</v>
      </c>
      <c r="O271" t="s">
        <v>116</v>
      </c>
      <c r="P271" t="s">
        <v>117</v>
      </c>
      <c r="Q271" t="s">
        <v>118</v>
      </c>
      <c r="R271">
        <v>31</v>
      </c>
      <c r="S271" s="3">
        <v>258483</v>
      </c>
      <c r="T271" s="3">
        <v>48080.5</v>
      </c>
      <c r="U271" s="22">
        <v>0</v>
      </c>
      <c r="V271" s="3">
        <v>0</v>
      </c>
      <c r="W271" s="23"/>
      <c r="X271" s="3">
        <v>1035.5889423076922</v>
      </c>
      <c r="Y271" s="3">
        <v>598.34027777777783</v>
      </c>
      <c r="Z271" s="24">
        <v>107.70125</v>
      </c>
      <c r="AA271">
        <v>75</v>
      </c>
      <c r="AC271" s="3">
        <v>883.09149879518543</v>
      </c>
      <c r="AD271" s="3">
        <v>4167</v>
      </c>
      <c r="AE271" s="3">
        <v>54947.221968880658</v>
      </c>
      <c r="AF271" s="3">
        <v>4154.166666666667</v>
      </c>
      <c r="AH271" s="3">
        <v>59101.388635547322</v>
      </c>
      <c r="AK271" s="3">
        <v>4428.6782206037651</v>
      </c>
      <c r="AL271" t="s">
        <v>227</v>
      </c>
      <c r="AM271" t="s">
        <v>226</v>
      </c>
      <c r="AN271" s="25">
        <v>0.05</v>
      </c>
      <c r="AO271" s="26">
        <v>63530.06685615109</v>
      </c>
      <c r="AP271" s="27">
        <v>3176.5033428075549</v>
      </c>
      <c r="AQ271" s="3">
        <v>29700</v>
      </c>
      <c r="AR271" s="26">
        <v>1485</v>
      </c>
      <c r="AS271" s="26">
        <v>97891.570198958652</v>
      </c>
      <c r="AT271" s="26">
        <v>93230.066856151097</v>
      </c>
      <c r="AU271" t="s">
        <v>208</v>
      </c>
      <c r="AV271" t="s">
        <v>208</v>
      </c>
      <c r="AW271" t="s">
        <v>210</v>
      </c>
      <c r="AX271" t="s">
        <v>1130</v>
      </c>
      <c r="AY271" t="s">
        <v>212</v>
      </c>
      <c r="AZ271">
        <v>125.569</v>
      </c>
      <c r="BA271" s="3">
        <v>779.58389569844985</v>
      </c>
      <c r="BB271" s="26">
        <v>93230.066856151097</v>
      </c>
      <c r="BC271" s="26">
        <v>4661.5033428075549</v>
      </c>
      <c r="BE271" t="s">
        <v>122</v>
      </c>
      <c r="BF271">
        <v>1</v>
      </c>
      <c r="BH271" t="s">
        <v>315</v>
      </c>
      <c r="BJ271" t="s">
        <v>189</v>
      </c>
      <c r="BO271" t="s">
        <v>190</v>
      </c>
      <c r="BP271" t="s">
        <v>214</v>
      </c>
      <c r="BQ271" t="s">
        <v>896</v>
      </c>
      <c r="CX271" t="s">
        <v>177</v>
      </c>
      <c r="CY271" s="29" t="s">
        <v>5360</v>
      </c>
      <c r="CZ271" s="29">
        <v>60009</v>
      </c>
      <c r="DA271" s="29" t="str">
        <f t="shared" si="26"/>
        <v>30001417</v>
      </c>
      <c r="DB271" s="29" t="str">
        <f t="shared" si="27"/>
        <v>W0004240</v>
      </c>
      <c r="DC271" s="29" t="s">
        <v>193</v>
      </c>
      <c r="DD271" s="30">
        <f>SUM(T271,V271:W271,Z271:AD271)</f>
        <v>53313.292748795182</v>
      </c>
      <c r="DE271" s="30">
        <f>SUM(AI271:AK271)</f>
        <v>4428.6782206037651</v>
      </c>
      <c r="DF271" s="31">
        <f>AF271</f>
        <v>4154.166666666667</v>
      </c>
      <c r="DG271" s="32">
        <f>AQ271</f>
        <v>29700</v>
      </c>
      <c r="DH271" s="30">
        <f>SUM(X271:Y271)</f>
        <v>1633.92922008547</v>
      </c>
      <c r="DI271" s="30">
        <f>SUM(AP271,AR271)</f>
        <v>4661.5033428075549</v>
      </c>
      <c r="DJ271" s="26">
        <f>SUM(DD271:DI271)-AS271</f>
        <v>0</v>
      </c>
    </row>
    <row r="272" spans="4:114" x14ac:dyDescent="0.25">
      <c r="D272" t="s">
        <v>109</v>
      </c>
      <c r="F272" t="s">
        <v>1131</v>
      </c>
      <c r="G272" t="s">
        <v>1132</v>
      </c>
      <c r="H272" t="s">
        <v>1133</v>
      </c>
      <c r="I272" s="1">
        <v>44599</v>
      </c>
      <c r="K272" t="s">
        <v>207</v>
      </c>
      <c r="L272">
        <v>11</v>
      </c>
      <c r="M272" t="s">
        <v>182</v>
      </c>
      <c r="N272" t="s">
        <v>183</v>
      </c>
      <c r="O272" t="s">
        <v>116</v>
      </c>
      <c r="P272" t="s">
        <v>117</v>
      </c>
      <c r="Q272" t="s">
        <v>118</v>
      </c>
      <c r="R272">
        <v>31</v>
      </c>
      <c r="S272" s="3">
        <v>265580</v>
      </c>
      <c r="T272" s="3">
        <v>49263.333333333336</v>
      </c>
      <c r="U272" s="22">
        <v>0</v>
      </c>
      <c r="V272" s="3">
        <v>0</v>
      </c>
      <c r="W272" s="23"/>
      <c r="X272" s="3">
        <v>1064.022435897436</v>
      </c>
      <c r="Y272" s="3">
        <v>614.76851851851859</v>
      </c>
      <c r="Z272" s="24">
        <v>110.65833333333335</v>
      </c>
      <c r="AA272">
        <v>75</v>
      </c>
      <c r="AC272" s="3">
        <v>0</v>
      </c>
      <c r="AD272" s="3">
        <v>4167</v>
      </c>
      <c r="AE272" s="3">
        <v>55294.782621082624</v>
      </c>
      <c r="AF272" s="3">
        <v>4154.166666666667</v>
      </c>
      <c r="AH272" s="3">
        <v>59448.949287749288</v>
      </c>
      <c r="AK272" s="3">
        <v>0</v>
      </c>
      <c r="AL272" t="s">
        <v>119</v>
      </c>
      <c r="AN272" s="25">
        <v>0.05</v>
      </c>
      <c r="AO272" s="26">
        <v>59448.949287749288</v>
      </c>
      <c r="AP272" s="27">
        <v>2972.4474643874646</v>
      </c>
      <c r="AQ272" s="3">
        <v>29700</v>
      </c>
      <c r="AR272" s="26">
        <v>1485</v>
      </c>
      <c r="AS272" s="26">
        <v>93606.396752136759</v>
      </c>
      <c r="AT272" s="26">
        <v>89148.949287749288</v>
      </c>
      <c r="AU272" t="s">
        <v>170</v>
      </c>
      <c r="AV272" t="s">
        <v>170</v>
      </c>
      <c r="AW272" t="s">
        <v>171</v>
      </c>
      <c r="AX272">
        <v>35875</v>
      </c>
      <c r="AY272" t="s">
        <v>172</v>
      </c>
      <c r="AZ272">
        <v>94.088300000000004</v>
      </c>
      <c r="BA272" s="3">
        <v>994.8781809442487</v>
      </c>
      <c r="BB272" s="26">
        <v>89148.949287749288</v>
      </c>
      <c r="BC272" s="26">
        <v>4457.447464387471</v>
      </c>
      <c r="BE272" t="s">
        <v>122</v>
      </c>
      <c r="BF272">
        <v>1</v>
      </c>
      <c r="BH272" t="s">
        <v>173</v>
      </c>
      <c r="BJ272" t="s">
        <v>189</v>
      </c>
      <c r="BO272" t="s">
        <v>190</v>
      </c>
      <c r="BP272" t="s">
        <v>198</v>
      </c>
      <c r="BQ272" t="s">
        <v>220</v>
      </c>
      <c r="CX272" t="s">
        <v>177</v>
      </c>
      <c r="CY272" s="29" t="s">
        <v>5358</v>
      </c>
      <c r="CZ272" s="29">
        <v>60002</v>
      </c>
      <c r="DA272" s="29" t="str">
        <f t="shared" si="26"/>
        <v>30001390</v>
      </c>
      <c r="DB272" s="29" t="str">
        <f t="shared" si="27"/>
        <v>W0004241</v>
      </c>
      <c r="DC272" s="29" t="s">
        <v>193</v>
      </c>
      <c r="DD272" s="30">
        <f>SUM(T272,V272:W272,Z272:AD272)</f>
        <v>53615.991666666669</v>
      </c>
      <c r="DE272" s="30">
        <f>SUM(AI272:AK272)</f>
        <v>0</v>
      </c>
      <c r="DF272" s="31">
        <f>AF272</f>
        <v>4154.166666666667</v>
      </c>
      <c r="DG272" s="32">
        <f>AQ272</f>
        <v>29700</v>
      </c>
      <c r="DH272" s="30">
        <f>SUM(X272:Y272)</f>
        <v>1678.7909544159547</v>
      </c>
      <c r="DI272" s="30">
        <f>SUM(AP272,AR272)</f>
        <v>4457.4474643874646</v>
      </c>
      <c r="DJ272" s="26">
        <f>SUM(DD272:DI272)-AS272</f>
        <v>0</v>
      </c>
    </row>
    <row r="273" spans="2:114" x14ac:dyDescent="0.25">
      <c r="D273" t="s">
        <v>109</v>
      </c>
      <c r="F273" t="s">
        <v>1134</v>
      </c>
      <c r="G273" t="s">
        <v>1135</v>
      </c>
      <c r="H273" t="s">
        <v>1136</v>
      </c>
      <c r="I273" s="1">
        <v>44599</v>
      </c>
      <c r="K273" t="s">
        <v>207</v>
      </c>
      <c r="L273">
        <v>11</v>
      </c>
      <c r="M273" t="s">
        <v>182</v>
      </c>
      <c r="N273" t="s">
        <v>183</v>
      </c>
      <c r="O273" t="s">
        <v>116</v>
      </c>
      <c r="P273" t="s">
        <v>117</v>
      </c>
      <c r="Q273" t="s">
        <v>118</v>
      </c>
      <c r="R273">
        <v>31</v>
      </c>
      <c r="S273" s="3">
        <v>252120</v>
      </c>
      <c r="T273" s="3">
        <v>43538.416666666664</v>
      </c>
      <c r="U273" s="22">
        <v>0</v>
      </c>
      <c r="V273" s="3">
        <v>0</v>
      </c>
      <c r="W273" s="23"/>
      <c r="X273" s="3">
        <v>1010.0961538461538</v>
      </c>
      <c r="Y273" s="3">
        <v>583.6111111111112</v>
      </c>
      <c r="Z273" s="24">
        <v>105.05</v>
      </c>
      <c r="AA273">
        <v>75</v>
      </c>
      <c r="AC273" s="3">
        <v>0</v>
      </c>
      <c r="AD273" s="3">
        <v>4167</v>
      </c>
      <c r="AE273" s="3">
        <v>49479.173931623933</v>
      </c>
      <c r="AF273" s="3">
        <v>4154.166666666667</v>
      </c>
      <c r="AH273" s="3">
        <v>53633.340598290597</v>
      </c>
      <c r="AK273" s="3">
        <v>0</v>
      </c>
      <c r="AL273" t="s">
        <v>119</v>
      </c>
      <c r="AN273" s="25">
        <v>0.05</v>
      </c>
      <c r="AO273" s="26">
        <v>53633.340598290597</v>
      </c>
      <c r="AP273" s="27">
        <v>2681.6670299145298</v>
      </c>
      <c r="AQ273" s="3">
        <v>29700</v>
      </c>
      <c r="AR273" s="26">
        <v>1485</v>
      </c>
      <c r="AS273" s="26">
        <v>87500.00762820513</v>
      </c>
      <c r="AT273" s="26">
        <v>83333.340598290597</v>
      </c>
      <c r="AU273" t="s">
        <v>261</v>
      </c>
      <c r="AV273" t="s">
        <v>262</v>
      </c>
      <c r="AW273" t="s">
        <v>263</v>
      </c>
      <c r="AX273">
        <v>2750</v>
      </c>
      <c r="AY273" t="s">
        <v>264</v>
      </c>
      <c r="AZ273">
        <v>65.109899999999996</v>
      </c>
      <c r="BA273" s="3">
        <v>1343.881769565076</v>
      </c>
      <c r="BB273" s="26">
        <v>83333.340598290597</v>
      </c>
      <c r="BC273" s="26">
        <v>4166.6670299145335</v>
      </c>
      <c r="BE273" t="s">
        <v>122</v>
      </c>
      <c r="BF273">
        <v>1</v>
      </c>
      <c r="BH273" t="s">
        <v>265</v>
      </c>
      <c r="BJ273" t="s">
        <v>189</v>
      </c>
      <c r="BO273" t="s">
        <v>190</v>
      </c>
      <c r="BP273" t="s">
        <v>262</v>
      </c>
      <c r="BQ273" t="s">
        <v>266</v>
      </c>
      <c r="CX273" t="s">
        <v>177</v>
      </c>
      <c r="CY273" s="29" t="s">
        <v>5361</v>
      </c>
      <c r="CZ273" s="29">
        <v>60014</v>
      </c>
      <c r="DA273" s="29" t="str">
        <f t="shared" si="26"/>
        <v>30001416</v>
      </c>
      <c r="DB273" s="29" t="str">
        <f t="shared" si="27"/>
        <v>W0004965</v>
      </c>
      <c r="DC273" s="29" t="s">
        <v>193</v>
      </c>
      <c r="DD273" s="30">
        <f>SUM(T273,V273:W273,Z273:AD273)</f>
        <v>47885.466666666667</v>
      </c>
      <c r="DE273" s="30">
        <f>SUM(AI273:AK273)</f>
        <v>0</v>
      </c>
      <c r="DF273" s="31">
        <f>AF273</f>
        <v>4154.166666666667</v>
      </c>
      <c r="DG273" s="32">
        <f>AQ273</f>
        <v>29700</v>
      </c>
      <c r="DH273" s="30">
        <f>SUM(X273:Y273)</f>
        <v>1593.7072649572651</v>
      </c>
      <c r="DI273" s="30">
        <f>SUM(AP273,AR273)</f>
        <v>4166.6670299145298</v>
      </c>
      <c r="DJ273" s="26">
        <f>SUM(DD273:DI273)-AS273</f>
        <v>0</v>
      </c>
    </row>
    <row r="274" spans="2:114" x14ac:dyDescent="0.25">
      <c r="D274" t="s">
        <v>109</v>
      </c>
      <c r="F274" t="s">
        <v>1137</v>
      </c>
      <c r="G274" t="s">
        <v>1138</v>
      </c>
      <c r="H274" t="s">
        <v>1139</v>
      </c>
      <c r="I274" s="1">
        <v>44599</v>
      </c>
      <c r="K274" t="s">
        <v>224</v>
      </c>
      <c r="L274">
        <v>12</v>
      </c>
      <c r="M274" t="s">
        <v>182</v>
      </c>
      <c r="N274" t="s">
        <v>183</v>
      </c>
      <c r="O274" t="s">
        <v>116</v>
      </c>
      <c r="P274" t="s">
        <v>117</v>
      </c>
      <c r="Q274" t="s">
        <v>118</v>
      </c>
      <c r="R274">
        <v>31</v>
      </c>
      <c r="S274" s="3">
        <v>320278</v>
      </c>
      <c r="T274" s="3">
        <v>58379.583333333336</v>
      </c>
      <c r="U274" s="22">
        <v>0</v>
      </c>
      <c r="V274" s="3">
        <v>0</v>
      </c>
      <c r="W274" s="23"/>
      <c r="X274" s="3">
        <v>1283.165064102564</v>
      </c>
      <c r="Y274" s="3">
        <v>741.38425925925924</v>
      </c>
      <c r="Z274" s="24">
        <v>133.44916666666666</v>
      </c>
      <c r="AA274">
        <v>75</v>
      </c>
      <c r="AC274" s="3">
        <v>2254.8542794062682</v>
      </c>
      <c r="AD274" s="3">
        <v>4167</v>
      </c>
      <c r="AE274" s="3">
        <v>67034.436102768086</v>
      </c>
      <c r="AF274" s="3">
        <v>4154.166666666667</v>
      </c>
      <c r="AH274" s="3">
        <v>71188.602769434758</v>
      </c>
      <c r="AK274" s="3">
        <v>4428.6782206037651</v>
      </c>
      <c r="AL274" t="s">
        <v>227</v>
      </c>
      <c r="AM274" t="s">
        <v>226</v>
      </c>
      <c r="AN274" s="25">
        <v>0.05</v>
      </c>
      <c r="AO274" s="26">
        <v>75617.280990038518</v>
      </c>
      <c r="AP274" s="27">
        <v>3780.8640495019263</v>
      </c>
      <c r="AQ274" s="3">
        <v>29700</v>
      </c>
      <c r="AR274" s="26">
        <v>1485</v>
      </c>
      <c r="AS274" s="26">
        <v>110583.14503954044</v>
      </c>
      <c r="AT274" s="26">
        <v>105317.28099003852</v>
      </c>
      <c r="AU274" t="s">
        <v>208</v>
      </c>
      <c r="AV274" t="s">
        <v>208</v>
      </c>
      <c r="AW274" t="s">
        <v>210</v>
      </c>
      <c r="AX274" t="s">
        <v>458</v>
      </c>
      <c r="AY274" t="s">
        <v>212</v>
      </c>
      <c r="AZ274">
        <v>125.569</v>
      </c>
      <c r="BA274" s="3">
        <v>880.65641232740916</v>
      </c>
      <c r="BB274" s="26">
        <v>105317.28099003852</v>
      </c>
      <c r="BC274" s="26">
        <v>5265.8640495019208</v>
      </c>
      <c r="BE274" t="s">
        <v>122</v>
      </c>
      <c r="BF274">
        <v>1</v>
      </c>
      <c r="BH274" t="s">
        <v>315</v>
      </c>
      <c r="BJ274" t="s">
        <v>189</v>
      </c>
      <c r="BO274" t="s">
        <v>190</v>
      </c>
      <c r="BP274" t="s">
        <v>214</v>
      </c>
      <c r="BQ274" t="s">
        <v>1140</v>
      </c>
      <c r="CX274" t="s">
        <v>177</v>
      </c>
      <c r="CY274" s="29" t="s">
        <v>5360</v>
      </c>
      <c r="CZ274" s="29">
        <v>60009</v>
      </c>
      <c r="DA274" s="29" t="str">
        <f t="shared" si="26"/>
        <v>30001417</v>
      </c>
      <c r="DB274" s="29" t="str">
        <f t="shared" si="27"/>
        <v>W0004242</v>
      </c>
      <c r="DC274" s="29" t="s">
        <v>193</v>
      </c>
      <c r="DD274" s="30">
        <f>SUM(T274,V274:W274,Z274:AD274)</f>
        <v>65009.886779406268</v>
      </c>
      <c r="DE274" s="30">
        <f>SUM(AI274:AK274)</f>
        <v>4428.6782206037651</v>
      </c>
      <c r="DF274" s="31">
        <f>AF274</f>
        <v>4154.166666666667</v>
      </c>
      <c r="DG274" s="32">
        <f>AQ274</f>
        <v>29700</v>
      </c>
      <c r="DH274" s="30">
        <f>SUM(X274:Y274)</f>
        <v>2024.5493233618231</v>
      </c>
      <c r="DI274" s="30">
        <f>SUM(AP274,AR274)</f>
        <v>5265.8640495019263</v>
      </c>
      <c r="DJ274" s="26">
        <f>SUM(DD274:DI274)-AS274</f>
        <v>0</v>
      </c>
    </row>
    <row r="275" spans="2:114" x14ac:dyDescent="0.25">
      <c r="D275" t="s">
        <v>109</v>
      </c>
      <c r="F275" t="s">
        <v>1141</v>
      </c>
      <c r="G275" t="s">
        <v>1142</v>
      </c>
      <c r="H275" t="s">
        <v>1143</v>
      </c>
      <c r="I275" s="1">
        <v>44599</v>
      </c>
      <c r="K275" t="s">
        <v>207</v>
      </c>
      <c r="L275">
        <v>11</v>
      </c>
      <c r="M275" t="s">
        <v>182</v>
      </c>
      <c r="N275" t="s">
        <v>183</v>
      </c>
      <c r="O275" t="s">
        <v>116</v>
      </c>
      <c r="P275" t="s">
        <v>117</v>
      </c>
      <c r="Q275" t="s">
        <v>118</v>
      </c>
      <c r="R275">
        <v>31</v>
      </c>
      <c r="S275" s="3">
        <v>257223</v>
      </c>
      <c r="T275" s="3">
        <v>47870.5</v>
      </c>
      <c r="U275" s="22">
        <v>0</v>
      </c>
      <c r="V275" s="3">
        <v>0</v>
      </c>
      <c r="W275" s="23"/>
      <c r="X275" s="3">
        <v>1030.5408653846155</v>
      </c>
      <c r="Y275" s="3">
        <v>595.4236111111112</v>
      </c>
      <c r="Z275" s="24">
        <v>107.17625</v>
      </c>
      <c r="AA275">
        <v>75</v>
      </c>
      <c r="AC275" s="3">
        <v>0</v>
      </c>
      <c r="AD275" s="3">
        <v>4167</v>
      </c>
      <c r="AE275" s="3">
        <v>53845.640726495723</v>
      </c>
      <c r="AF275" s="3">
        <v>4154.166666666667</v>
      </c>
      <c r="AH275" s="3">
        <v>57999.807393162388</v>
      </c>
      <c r="AK275" s="3">
        <v>0</v>
      </c>
      <c r="AL275" t="s">
        <v>119</v>
      </c>
      <c r="AN275" s="25">
        <v>0.05</v>
      </c>
      <c r="AO275" s="26">
        <v>57999.807393162388</v>
      </c>
      <c r="AP275" s="27">
        <v>2899.9903696581196</v>
      </c>
      <c r="AQ275" s="3">
        <v>29700</v>
      </c>
      <c r="AR275" s="26">
        <v>1485</v>
      </c>
      <c r="AS275" s="26">
        <v>92084.797762820497</v>
      </c>
      <c r="AT275" s="26">
        <v>87699.807393162395</v>
      </c>
      <c r="AU275" t="s">
        <v>170</v>
      </c>
      <c r="AV275" t="s">
        <v>170</v>
      </c>
      <c r="AW275" t="s">
        <v>171</v>
      </c>
      <c r="AX275">
        <v>35070</v>
      </c>
      <c r="AY275" t="s">
        <v>172</v>
      </c>
      <c r="AZ275">
        <v>94.088300000000004</v>
      </c>
      <c r="BA275" s="3">
        <v>978.7061490410656</v>
      </c>
      <c r="BB275" s="26">
        <v>87699.807393162395</v>
      </c>
      <c r="BC275" s="26">
        <v>4384.9903696581023</v>
      </c>
      <c r="BE275" t="s">
        <v>122</v>
      </c>
      <c r="BF275">
        <v>1</v>
      </c>
      <c r="BH275" t="s">
        <v>173</v>
      </c>
      <c r="BJ275" t="s">
        <v>189</v>
      </c>
      <c r="BO275" t="s">
        <v>190</v>
      </c>
      <c r="BP275" t="s">
        <v>198</v>
      </c>
      <c r="BQ275" t="s">
        <v>249</v>
      </c>
      <c r="CX275" t="s">
        <v>177</v>
      </c>
      <c r="CY275" s="29" t="s">
        <v>5358</v>
      </c>
      <c r="CZ275" s="29">
        <v>60002</v>
      </c>
      <c r="DA275" s="29" t="str">
        <f t="shared" si="26"/>
        <v>30001390</v>
      </c>
      <c r="DB275" s="29" t="str">
        <f t="shared" si="27"/>
        <v>W0005322</v>
      </c>
      <c r="DC275" s="29" t="s">
        <v>193</v>
      </c>
      <c r="DD275" s="30">
        <f>SUM(T275,V275:W275,Z275:AD275)</f>
        <v>52219.676249999997</v>
      </c>
      <c r="DE275" s="30">
        <f>SUM(AI275:AK275)</f>
        <v>0</v>
      </c>
      <c r="DF275" s="31">
        <f>AF275</f>
        <v>4154.166666666667</v>
      </c>
      <c r="DG275" s="32">
        <f>AQ275</f>
        <v>29700</v>
      </c>
      <c r="DH275" s="30">
        <f>SUM(X275:Y275)</f>
        <v>1625.9644764957266</v>
      </c>
      <c r="DI275" s="30">
        <f>SUM(AP275,AR275)</f>
        <v>4384.9903696581196</v>
      </c>
      <c r="DJ275" s="26">
        <f>SUM(DD275:DI275)-AS275</f>
        <v>0</v>
      </c>
    </row>
    <row r="276" spans="2:114" x14ac:dyDescent="0.25">
      <c r="D276" t="s">
        <v>109</v>
      </c>
      <c r="F276" t="s">
        <v>1144</v>
      </c>
      <c r="G276" t="s">
        <v>1145</v>
      </c>
      <c r="H276" t="s">
        <v>1146</v>
      </c>
      <c r="I276" s="1">
        <v>44599</v>
      </c>
      <c r="K276" t="s">
        <v>224</v>
      </c>
      <c r="L276">
        <v>12</v>
      </c>
      <c r="M276" t="s">
        <v>182</v>
      </c>
      <c r="N276" t="s">
        <v>183</v>
      </c>
      <c r="O276" t="s">
        <v>116</v>
      </c>
      <c r="P276" t="s">
        <v>117</v>
      </c>
      <c r="Q276" t="s">
        <v>118</v>
      </c>
      <c r="R276">
        <v>31</v>
      </c>
      <c r="S276" s="3">
        <v>264030</v>
      </c>
      <c r="T276" s="3">
        <v>49004.916666666664</v>
      </c>
      <c r="U276" s="22">
        <v>0</v>
      </c>
      <c r="V276" s="3">
        <v>0</v>
      </c>
      <c r="W276" s="23"/>
      <c r="X276" s="3">
        <v>1057.8125</v>
      </c>
      <c r="Y276" s="3">
        <v>611.18055555555554</v>
      </c>
      <c r="Z276" s="24">
        <v>110.0125</v>
      </c>
      <c r="AA276">
        <v>75</v>
      </c>
      <c r="AC276" s="3">
        <v>0</v>
      </c>
      <c r="AD276" s="3">
        <v>4167</v>
      </c>
      <c r="AE276" s="3">
        <v>55025.922222222216</v>
      </c>
      <c r="AF276" s="3">
        <v>4154.166666666667</v>
      </c>
      <c r="AH276" s="3">
        <v>59180.08888888888</v>
      </c>
      <c r="AK276" s="3">
        <v>0</v>
      </c>
      <c r="AL276" t="s">
        <v>119</v>
      </c>
      <c r="AN276" s="25">
        <v>0.05</v>
      </c>
      <c r="AO276" s="26">
        <v>59180.08888888888</v>
      </c>
      <c r="AP276" s="27">
        <v>2959.0044444444443</v>
      </c>
      <c r="AQ276" s="3">
        <v>29700</v>
      </c>
      <c r="AR276" s="26">
        <v>1485</v>
      </c>
      <c r="AS276" s="26">
        <v>93324.093333333323</v>
      </c>
      <c r="AT276" s="26">
        <v>88880.088888888888</v>
      </c>
      <c r="AU276" t="s">
        <v>208</v>
      </c>
      <c r="AV276" t="s">
        <v>208</v>
      </c>
      <c r="AW276" t="s">
        <v>210</v>
      </c>
      <c r="AX276" t="s">
        <v>1147</v>
      </c>
      <c r="AY276" t="s">
        <v>212</v>
      </c>
      <c r="AZ276">
        <v>125.569</v>
      </c>
      <c r="BA276" s="3">
        <v>743.20965631113825</v>
      </c>
      <c r="BB276" s="26">
        <v>88880.088888888888</v>
      </c>
      <c r="BC276" s="26">
        <v>4444.0044444444356</v>
      </c>
      <c r="BE276" t="s">
        <v>122</v>
      </c>
      <c r="BF276">
        <v>1</v>
      </c>
      <c r="BH276" t="s">
        <v>315</v>
      </c>
      <c r="BJ276" t="s">
        <v>189</v>
      </c>
      <c r="BO276" t="s">
        <v>190</v>
      </c>
      <c r="BP276" t="s">
        <v>214</v>
      </c>
      <c r="BQ276" t="s">
        <v>964</v>
      </c>
      <c r="CX276" t="s">
        <v>177</v>
      </c>
      <c r="CY276" s="29" t="s">
        <v>5360</v>
      </c>
      <c r="CZ276" s="29">
        <v>60009</v>
      </c>
      <c r="DA276" s="29" t="str">
        <f t="shared" si="26"/>
        <v>30001417</v>
      </c>
      <c r="DB276" s="29" t="str">
        <f t="shared" si="27"/>
        <v>W0004966</v>
      </c>
      <c r="DC276" s="29" t="s">
        <v>193</v>
      </c>
      <c r="DD276" s="30">
        <f>SUM(T276,V276:W276,Z276:AD276)</f>
        <v>53356.929166666661</v>
      </c>
      <c r="DE276" s="30">
        <f>SUM(AI276:AK276)</f>
        <v>0</v>
      </c>
      <c r="DF276" s="31">
        <f>AF276</f>
        <v>4154.166666666667</v>
      </c>
      <c r="DG276" s="32">
        <f>AQ276</f>
        <v>29700</v>
      </c>
      <c r="DH276" s="30">
        <f>SUM(X276:Y276)</f>
        <v>1668.9930555555557</v>
      </c>
      <c r="DI276" s="30">
        <f>SUM(AP276,AR276)</f>
        <v>4444.0044444444447</v>
      </c>
      <c r="DJ276" s="26">
        <f>SUM(DD276:DI276)-AS276</f>
        <v>0</v>
      </c>
    </row>
    <row r="277" spans="2:114" x14ac:dyDescent="0.25">
      <c r="D277" t="s">
        <v>109</v>
      </c>
      <c r="F277" t="s">
        <v>1148</v>
      </c>
      <c r="G277" t="s">
        <v>1149</v>
      </c>
      <c r="H277" t="s">
        <v>1150</v>
      </c>
      <c r="I277" s="1">
        <v>44606</v>
      </c>
      <c r="K277" t="s">
        <v>131</v>
      </c>
      <c r="L277">
        <v>14</v>
      </c>
      <c r="M277" t="s">
        <v>132</v>
      </c>
      <c r="N277" t="s">
        <v>133</v>
      </c>
      <c r="O277" t="s">
        <v>116</v>
      </c>
      <c r="P277" t="s">
        <v>117</v>
      </c>
      <c r="Q277" t="s">
        <v>118</v>
      </c>
      <c r="R277">
        <v>31</v>
      </c>
      <c r="S277" s="3">
        <v>705964</v>
      </c>
      <c r="T277" s="3">
        <v>117660.66666666667</v>
      </c>
      <c r="U277" s="22">
        <v>0.1</v>
      </c>
      <c r="V277" s="3">
        <v>11766.066666666668</v>
      </c>
      <c r="W277" s="23"/>
      <c r="X277" s="3">
        <v>2828.3814102564102</v>
      </c>
      <c r="Y277" s="3">
        <v>1634.1759259259261</v>
      </c>
      <c r="Z277" s="24">
        <v>294.1516666666667</v>
      </c>
      <c r="AA277">
        <v>75</v>
      </c>
      <c r="AC277" s="3">
        <v>4140.9000442345005</v>
      </c>
      <c r="AD277" s="3">
        <v>4167</v>
      </c>
      <c r="AE277" s="3">
        <v>142566.34238041684</v>
      </c>
      <c r="AF277" s="3">
        <v>12402.5</v>
      </c>
      <c r="AH277" s="3">
        <v>154968.84238041684</v>
      </c>
      <c r="AK277" s="3">
        <v>0</v>
      </c>
      <c r="AL277" t="s">
        <v>119</v>
      </c>
      <c r="AN277" s="25">
        <v>0.05</v>
      </c>
      <c r="AO277" s="26">
        <v>154968.84238041684</v>
      </c>
      <c r="AP277" s="27">
        <v>7748.4421190208423</v>
      </c>
      <c r="AQ277" s="3">
        <v>29700</v>
      </c>
      <c r="AR277" s="26">
        <v>1485</v>
      </c>
      <c r="AS277" s="26">
        <v>193902.28449943769</v>
      </c>
      <c r="AT277" s="26">
        <v>184668.84238041684</v>
      </c>
      <c r="AU277" t="s">
        <v>164</v>
      </c>
      <c r="AV277" t="s">
        <v>241</v>
      </c>
      <c r="AW277" t="s">
        <v>241</v>
      </c>
      <c r="AX277" t="s">
        <v>242</v>
      </c>
      <c r="AY277" t="s">
        <v>233</v>
      </c>
      <c r="AZ277">
        <v>1</v>
      </c>
      <c r="BA277" s="3">
        <v>193902.28449943769</v>
      </c>
      <c r="BB277" s="26">
        <v>184668.84238041684</v>
      </c>
      <c r="BC277" s="26">
        <v>9233.4421190208523</v>
      </c>
      <c r="BE277" t="s">
        <v>234</v>
      </c>
      <c r="BF277">
        <v>1</v>
      </c>
      <c r="BH277" t="s">
        <v>234</v>
      </c>
      <c r="BJ277" t="s">
        <v>337</v>
      </c>
      <c r="BO277" t="s">
        <v>769</v>
      </c>
      <c r="BP277" t="s">
        <v>164</v>
      </c>
      <c r="BQ277" t="s">
        <v>164</v>
      </c>
      <c r="CX277" t="s">
        <v>234</v>
      </c>
      <c r="CY277" s="29"/>
    </row>
    <row r="278" spans="2:114" x14ac:dyDescent="0.25">
      <c r="D278" t="s">
        <v>109</v>
      </c>
      <c r="F278" t="s">
        <v>1151</v>
      </c>
      <c r="G278" t="s">
        <v>1152</v>
      </c>
      <c r="H278" t="s">
        <v>1153</v>
      </c>
      <c r="I278" s="1">
        <v>44613</v>
      </c>
      <c r="K278" t="s">
        <v>131</v>
      </c>
      <c r="L278">
        <v>14</v>
      </c>
      <c r="M278" t="s">
        <v>550</v>
      </c>
      <c r="N278" t="s">
        <v>551</v>
      </c>
      <c r="O278" t="s">
        <v>116</v>
      </c>
      <c r="P278" t="s">
        <v>117</v>
      </c>
      <c r="Q278" t="s">
        <v>118</v>
      </c>
      <c r="R278">
        <v>31</v>
      </c>
      <c r="S278" s="3">
        <v>634990</v>
      </c>
      <c r="T278" s="3">
        <v>105831.66666666667</v>
      </c>
      <c r="U278" s="22">
        <v>0</v>
      </c>
      <c r="V278" s="3">
        <v>0</v>
      </c>
      <c r="W278" s="23"/>
      <c r="X278" s="3">
        <v>2544.0304487179487</v>
      </c>
      <c r="Y278" s="3">
        <v>1469.8842592592594</v>
      </c>
      <c r="Z278" s="24">
        <v>264.57916666666671</v>
      </c>
      <c r="AA278">
        <v>75</v>
      </c>
      <c r="AC278" s="3">
        <v>0</v>
      </c>
      <c r="AD278" s="3">
        <v>4167</v>
      </c>
      <c r="AE278" s="3">
        <v>114352.16054131054</v>
      </c>
      <c r="AF278" s="3">
        <v>7046.666666666667</v>
      </c>
      <c r="AH278" s="3">
        <v>121398.82720797721</v>
      </c>
      <c r="AK278" s="3">
        <v>0</v>
      </c>
      <c r="AL278" t="s">
        <v>119</v>
      </c>
      <c r="AN278" s="25">
        <v>0.1</v>
      </c>
      <c r="AO278" s="26">
        <v>121398.82720797721</v>
      </c>
      <c r="AP278" s="27">
        <v>12139.882720797723</v>
      </c>
      <c r="AQ278" s="3">
        <v>29700</v>
      </c>
      <c r="AR278" s="26">
        <v>2970</v>
      </c>
      <c r="AS278" s="26">
        <v>166208.70992877494</v>
      </c>
      <c r="AT278" s="26">
        <v>151098.82720797721</v>
      </c>
      <c r="AU278" t="s">
        <v>765</v>
      </c>
      <c r="AV278" t="s">
        <v>765</v>
      </c>
      <c r="AW278" t="s">
        <v>766</v>
      </c>
      <c r="AX278" t="s">
        <v>1154</v>
      </c>
      <c r="AY278" t="s">
        <v>212</v>
      </c>
      <c r="AZ278">
        <v>125.569</v>
      </c>
      <c r="BA278" s="3">
        <v>1323.6444498942808</v>
      </c>
      <c r="BB278" s="26">
        <v>151098.82720797721</v>
      </c>
      <c r="BC278" s="26">
        <v>15109.88272079773</v>
      </c>
      <c r="BE278" t="s">
        <v>122</v>
      </c>
      <c r="BF278">
        <v>1</v>
      </c>
      <c r="BH278" t="s">
        <v>768</v>
      </c>
      <c r="BJ278" t="s">
        <v>728</v>
      </c>
      <c r="BO278" t="s">
        <v>729</v>
      </c>
      <c r="BP278" t="s">
        <v>214</v>
      </c>
      <c r="BQ278" t="s">
        <v>964</v>
      </c>
      <c r="CX278" t="s">
        <v>177</v>
      </c>
      <c r="CY278" s="29" t="s">
        <v>5362</v>
      </c>
      <c r="CZ278" s="29">
        <v>60008</v>
      </c>
      <c r="DA278" s="29" t="str">
        <f t="shared" ref="DA278:DA297" si="28">MID(BH278,3,8)</f>
        <v>30001418</v>
      </c>
      <c r="DB278" s="29" t="str">
        <f t="shared" ref="DB278:DB297" si="29">F278</f>
        <v>W0004244</v>
      </c>
      <c r="DC278" s="29" t="s">
        <v>556</v>
      </c>
      <c r="DD278" s="30">
        <f>SUM(T278,V278:W278,Z278:AD278)</f>
        <v>110338.24583333333</v>
      </c>
      <c r="DE278" s="30">
        <f>SUM(AI278:AK278)</f>
        <v>0</v>
      </c>
      <c r="DF278" s="31">
        <f>AF278</f>
        <v>7046.666666666667</v>
      </c>
      <c r="DG278" s="32">
        <f>AQ278</f>
        <v>29700</v>
      </c>
      <c r="DH278" s="30">
        <f>SUM(X278:Y278)</f>
        <v>4013.9147079772083</v>
      </c>
      <c r="DI278" s="30">
        <f>SUM(AP278,AR278)</f>
        <v>15109.882720797723</v>
      </c>
      <c r="DJ278" s="26">
        <f>SUM(DD278:DI278)-AS278</f>
        <v>0</v>
      </c>
    </row>
    <row r="279" spans="2:114" x14ac:dyDescent="0.25">
      <c r="B279">
        <f>+COUNTIF(G279:G3432,G279)</f>
        <v>2</v>
      </c>
      <c r="C279">
        <v>2</v>
      </c>
      <c r="D279" t="s">
        <v>109</v>
      </c>
      <c r="F279" t="s">
        <v>1155</v>
      </c>
      <c r="G279" t="s">
        <v>1156</v>
      </c>
      <c r="H279" t="s">
        <v>1157</v>
      </c>
      <c r="I279" s="1">
        <v>44613</v>
      </c>
      <c r="K279" t="s">
        <v>207</v>
      </c>
      <c r="L279">
        <v>11</v>
      </c>
      <c r="M279" t="s">
        <v>182</v>
      </c>
      <c r="N279" t="s">
        <v>183</v>
      </c>
      <c r="O279" t="s">
        <v>116</v>
      </c>
      <c r="P279" t="s">
        <v>117</v>
      </c>
      <c r="Q279" t="s">
        <v>118</v>
      </c>
      <c r="R279">
        <v>31</v>
      </c>
      <c r="S279" s="3">
        <v>270600</v>
      </c>
      <c r="T279" s="3">
        <v>49481.083333333336</v>
      </c>
      <c r="U279" s="22">
        <v>0</v>
      </c>
      <c r="V279" s="3">
        <v>0</v>
      </c>
      <c r="W279" s="23"/>
      <c r="X279" s="3">
        <v>1084.1346153846155</v>
      </c>
      <c r="Y279" s="3">
        <v>626.38888888888891</v>
      </c>
      <c r="Z279" s="24">
        <v>112.75</v>
      </c>
      <c r="AA279">
        <v>75</v>
      </c>
      <c r="AC279" s="3">
        <v>0</v>
      </c>
      <c r="AD279" s="3">
        <v>4167</v>
      </c>
      <c r="AE279" s="3">
        <v>55546.356837606843</v>
      </c>
      <c r="AF279" s="3">
        <v>4154.166666666667</v>
      </c>
      <c r="AH279" s="3">
        <v>59700.523504273508</v>
      </c>
      <c r="AK279" s="3">
        <v>0</v>
      </c>
      <c r="AL279" t="s">
        <v>119</v>
      </c>
      <c r="AN279" s="25">
        <v>0.05</v>
      </c>
      <c r="AO279" s="26">
        <v>59700.523504273508</v>
      </c>
      <c r="AP279" s="27">
        <v>2985.0261752136757</v>
      </c>
      <c r="AQ279" s="3">
        <v>29700</v>
      </c>
      <c r="AR279" s="26">
        <v>1485</v>
      </c>
      <c r="AS279" s="26">
        <v>93870.549679487187</v>
      </c>
      <c r="AT279" s="26">
        <v>89400.5235042735</v>
      </c>
      <c r="AU279" t="s">
        <v>184</v>
      </c>
      <c r="AV279" t="s">
        <v>184</v>
      </c>
      <c r="AW279" t="s">
        <v>185</v>
      </c>
      <c r="AX279">
        <v>2633</v>
      </c>
      <c r="AY279" t="s">
        <v>187</v>
      </c>
      <c r="AZ279">
        <v>67.992199999999997</v>
      </c>
      <c r="BA279" s="3">
        <v>1380.6076238081307</v>
      </c>
      <c r="BB279" s="26">
        <v>89400.5235042735</v>
      </c>
      <c r="BC279" s="26">
        <v>4470.0261752136867</v>
      </c>
      <c r="BE279" t="s">
        <v>122</v>
      </c>
      <c r="BF279">
        <v>1</v>
      </c>
      <c r="BH279" t="s">
        <v>188</v>
      </c>
      <c r="BJ279" t="s">
        <v>189</v>
      </c>
      <c r="BO279" t="s">
        <v>760</v>
      </c>
      <c r="BP279" t="s">
        <v>191</v>
      </c>
      <c r="BQ279" t="s">
        <v>761</v>
      </c>
      <c r="CX279" t="s">
        <v>177</v>
      </c>
      <c r="CY279" s="29" t="s">
        <v>5359</v>
      </c>
      <c r="CZ279" s="29">
        <v>60005</v>
      </c>
      <c r="DA279" s="29" t="str">
        <f t="shared" si="28"/>
        <v>30001401</v>
      </c>
      <c r="DB279" s="29" t="str">
        <f t="shared" si="29"/>
        <v>W0004245</v>
      </c>
      <c r="DC279" s="29" t="s">
        <v>193</v>
      </c>
      <c r="DD279" s="30">
        <f>SUM(T279,V279:W279,Z279:AD279)</f>
        <v>53835.833333333336</v>
      </c>
      <c r="DE279" s="30">
        <f>SUM(AI279:AK279)</f>
        <v>0</v>
      </c>
      <c r="DF279" s="31">
        <f>AF279</f>
        <v>4154.166666666667</v>
      </c>
      <c r="DG279" s="32">
        <f>AQ279</f>
        <v>29700</v>
      </c>
      <c r="DH279" s="30">
        <f>SUM(X279:Y279)</f>
        <v>1710.5235042735044</v>
      </c>
      <c r="DI279" s="30">
        <f>SUM(AP279,AR279)</f>
        <v>4470.0261752136757</v>
      </c>
      <c r="DJ279" s="26">
        <f>SUM(DD279:DI279)-AS279</f>
        <v>0</v>
      </c>
    </row>
    <row r="280" spans="2:114" x14ac:dyDescent="0.25">
      <c r="D280" t="s">
        <v>109</v>
      </c>
      <c r="F280" t="s">
        <v>1158</v>
      </c>
      <c r="G280" t="s">
        <v>1159</v>
      </c>
      <c r="H280" t="s">
        <v>1160</v>
      </c>
      <c r="I280" s="1">
        <v>44613</v>
      </c>
      <c r="K280" t="s">
        <v>207</v>
      </c>
      <c r="L280">
        <v>11</v>
      </c>
      <c r="M280" t="s">
        <v>182</v>
      </c>
      <c r="N280" t="s">
        <v>183</v>
      </c>
      <c r="O280" t="s">
        <v>116</v>
      </c>
      <c r="P280" t="s">
        <v>117</v>
      </c>
      <c r="Q280" t="s">
        <v>118</v>
      </c>
      <c r="R280">
        <v>31</v>
      </c>
      <c r="S280" s="3">
        <v>252120</v>
      </c>
      <c r="T280" s="3">
        <v>41482.75</v>
      </c>
      <c r="U280" s="22">
        <v>0</v>
      </c>
      <c r="V280" s="3">
        <v>0</v>
      </c>
      <c r="W280" s="23"/>
      <c r="X280" s="3">
        <v>1010.0961538461538</v>
      </c>
      <c r="Y280" s="3">
        <v>583.6111111111112</v>
      </c>
      <c r="Z280" s="24">
        <v>105.05</v>
      </c>
      <c r="AA280">
        <v>75</v>
      </c>
      <c r="AC280" s="3">
        <v>0</v>
      </c>
      <c r="AD280" s="3">
        <v>4167</v>
      </c>
      <c r="AE280" s="3">
        <v>47423.507264957268</v>
      </c>
      <c r="AF280" s="3">
        <v>4154.166666666667</v>
      </c>
      <c r="AH280" s="3">
        <v>51577.673931623933</v>
      </c>
      <c r="AK280" s="3">
        <v>0</v>
      </c>
      <c r="AL280" t="s">
        <v>119</v>
      </c>
      <c r="AN280" s="25">
        <v>0.05</v>
      </c>
      <c r="AO280" s="26">
        <v>51577.673931623933</v>
      </c>
      <c r="AP280" s="27">
        <v>2578.883696581197</v>
      </c>
      <c r="AQ280" s="3">
        <v>29700</v>
      </c>
      <c r="AR280" s="26">
        <v>1485</v>
      </c>
      <c r="AS280" s="26">
        <v>85341.557628205133</v>
      </c>
      <c r="AT280" s="26">
        <v>81277.673931623925</v>
      </c>
      <c r="AU280" t="s">
        <v>170</v>
      </c>
      <c r="AV280" t="s">
        <v>170</v>
      </c>
      <c r="AW280" t="s">
        <v>171</v>
      </c>
      <c r="AX280">
        <v>35875</v>
      </c>
      <c r="AY280" t="s">
        <v>172</v>
      </c>
      <c r="AZ280">
        <v>94.088300000000004</v>
      </c>
      <c r="BA280" s="3">
        <v>907.03687523533881</v>
      </c>
      <c r="BB280" s="26">
        <v>81277.673931623925</v>
      </c>
      <c r="BC280" s="26">
        <v>4063.8836965812079</v>
      </c>
      <c r="BE280" t="s">
        <v>122</v>
      </c>
      <c r="BF280">
        <v>1</v>
      </c>
      <c r="BH280" t="s">
        <v>173</v>
      </c>
      <c r="BJ280" t="s">
        <v>189</v>
      </c>
      <c r="BO280" t="s">
        <v>190</v>
      </c>
      <c r="BP280" t="s">
        <v>198</v>
      </c>
      <c r="BQ280" t="s">
        <v>220</v>
      </c>
      <c r="CX280" t="s">
        <v>177</v>
      </c>
      <c r="CY280" s="29" t="s">
        <v>5358</v>
      </c>
      <c r="CZ280" s="29">
        <v>60002</v>
      </c>
      <c r="DA280" s="29" t="str">
        <f t="shared" si="28"/>
        <v>30001390</v>
      </c>
      <c r="DB280" s="29" t="str">
        <f t="shared" si="29"/>
        <v>W0005157</v>
      </c>
      <c r="DC280" s="29" t="s">
        <v>193</v>
      </c>
      <c r="DD280" s="30">
        <f>SUM(T280,V280:W280,Z280:AD280)</f>
        <v>45829.8</v>
      </c>
      <c r="DE280" s="30">
        <f>SUM(AI280:AK280)</f>
        <v>0</v>
      </c>
      <c r="DF280" s="31">
        <f>AF280</f>
        <v>4154.166666666667</v>
      </c>
      <c r="DG280" s="32">
        <f>AQ280</f>
        <v>29700</v>
      </c>
      <c r="DH280" s="30">
        <f>SUM(X280:Y280)</f>
        <v>1593.7072649572651</v>
      </c>
      <c r="DI280" s="30">
        <f>SUM(AP280,AR280)</f>
        <v>4063.883696581197</v>
      </c>
      <c r="DJ280" s="26">
        <f>SUM(DD280:DI280)-AS280</f>
        <v>0</v>
      </c>
    </row>
    <row r="281" spans="2:114" x14ac:dyDescent="0.25">
      <c r="D281" t="s">
        <v>109</v>
      </c>
      <c r="F281" t="s">
        <v>1161</v>
      </c>
      <c r="G281" t="s">
        <v>1162</v>
      </c>
      <c r="H281" t="s">
        <v>1163</v>
      </c>
      <c r="I281" s="1">
        <v>44613</v>
      </c>
      <c r="K281" t="s">
        <v>207</v>
      </c>
      <c r="L281">
        <v>11</v>
      </c>
      <c r="M281" t="s">
        <v>182</v>
      </c>
      <c r="N281" t="s">
        <v>183</v>
      </c>
      <c r="O281" t="s">
        <v>116</v>
      </c>
      <c r="P281" t="s">
        <v>117</v>
      </c>
      <c r="Q281" t="s">
        <v>118</v>
      </c>
      <c r="R281">
        <v>31</v>
      </c>
      <c r="S281" s="3">
        <v>252120</v>
      </c>
      <c r="T281" s="3">
        <v>36087.083333333336</v>
      </c>
      <c r="U281" s="22">
        <v>0</v>
      </c>
      <c r="V281" s="3">
        <v>0</v>
      </c>
      <c r="W281" s="23"/>
      <c r="X281" s="3">
        <v>1010.0961538461538</v>
      </c>
      <c r="Y281" s="3">
        <v>583.6111111111112</v>
      </c>
      <c r="Z281" s="24">
        <v>105.05</v>
      </c>
      <c r="AA281">
        <v>75</v>
      </c>
      <c r="AC281" s="3">
        <v>0</v>
      </c>
      <c r="AD281" s="3">
        <v>4167</v>
      </c>
      <c r="AE281" s="3">
        <v>42027.840598290604</v>
      </c>
      <c r="AF281" s="3">
        <v>4154.166666666667</v>
      </c>
      <c r="AH281" s="3">
        <v>46182.007264957268</v>
      </c>
      <c r="AK281" s="3">
        <v>0</v>
      </c>
      <c r="AL281" t="s">
        <v>119</v>
      </c>
      <c r="AN281" s="25">
        <v>0.05</v>
      </c>
      <c r="AO281" s="26">
        <v>46182.007264957268</v>
      </c>
      <c r="AP281" s="27">
        <v>2309.1003632478637</v>
      </c>
      <c r="AQ281" s="3">
        <v>29700</v>
      </c>
      <c r="AR281" s="26">
        <v>1485</v>
      </c>
      <c r="AS281" s="26">
        <v>79676.107628205122</v>
      </c>
      <c r="AT281" s="26">
        <v>75882.007264957268</v>
      </c>
      <c r="AU281" t="s">
        <v>170</v>
      </c>
      <c r="AV281" t="s">
        <v>170</v>
      </c>
      <c r="AW281" t="s">
        <v>171</v>
      </c>
      <c r="AX281">
        <v>35070</v>
      </c>
      <c r="AY281" t="s">
        <v>172</v>
      </c>
      <c r="AZ281">
        <v>94.088300000000004</v>
      </c>
      <c r="BA281" s="3">
        <v>846.822693450781</v>
      </c>
      <c r="BB281" s="26">
        <v>75882.007264957268</v>
      </c>
      <c r="BC281" s="26">
        <v>3794.1003632478532</v>
      </c>
      <c r="BE281" t="s">
        <v>122</v>
      </c>
      <c r="BF281">
        <v>1</v>
      </c>
      <c r="BH281" t="s">
        <v>173</v>
      </c>
      <c r="BJ281" t="s">
        <v>189</v>
      </c>
      <c r="BO281" t="s">
        <v>248</v>
      </c>
      <c r="BP281" t="s">
        <v>198</v>
      </c>
      <c r="BQ281" t="s">
        <v>249</v>
      </c>
      <c r="CX281" t="s">
        <v>177</v>
      </c>
      <c r="CY281" s="29" t="s">
        <v>5358</v>
      </c>
      <c r="CZ281" s="29">
        <v>60002</v>
      </c>
      <c r="DA281" s="29" t="str">
        <f t="shared" si="28"/>
        <v>30001390</v>
      </c>
      <c r="DB281" s="29" t="str">
        <f t="shared" si="29"/>
        <v>W0004246</v>
      </c>
      <c r="DC281" s="29" t="s">
        <v>193</v>
      </c>
      <c r="DD281" s="30">
        <f>SUM(T281,V281:W281,Z281:AD281)</f>
        <v>40434.133333333339</v>
      </c>
      <c r="DE281" s="30">
        <f>SUM(AI281:AK281)</f>
        <v>0</v>
      </c>
      <c r="DF281" s="31">
        <f>AF281</f>
        <v>4154.166666666667</v>
      </c>
      <c r="DG281" s="32">
        <f>AQ281</f>
        <v>29700</v>
      </c>
      <c r="DH281" s="30">
        <f>SUM(X281:Y281)</f>
        <v>1593.7072649572651</v>
      </c>
      <c r="DI281" s="30">
        <f>SUM(AP281,AR281)</f>
        <v>3794.1003632478637</v>
      </c>
      <c r="DJ281" s="26">
        <f>SUM(DD281:DI281)-AS281</f>
        <v>0</v>
      </c>
    </row>
    <row r="282" spans="2:114" x14ac:dyDescent="0.25">
      <c r="D282" t="s">
        <v>109</v>
      </c>
      <c r="F282" t="s">
        <v>1164</v>
      </c>
      <c r="G282" t="s">
        <v>1165</v>
      </c>
      <c r="H282" t="s">
        <v>1166</v>
      </c>
      <c r="I282" s="1">
        <v>44616</v>
      </c>
      <c r="K282" t="s">
        <v>219</v>
      </c>
      <c r="L282">
        <v>13</v>
      </c>
      <c r="M282" t="s">
        <v>550</v>
      </c>
      <c r="N282" t="s">
        <v>551</v>
      </c>
      <c r="O282" t="s">
        <v>116</v>
      </c>
      <c r="P282" t="s">
        <v>117</v>
      </c>
      <c r="Q282" t="s">
        <v>118</v>
      </c>
      <c r="R282">
        <v>31</v>
      </c>
      <c r="S282" s="3">
        <v>463114</v>
      </c>
      <c r="T282" s="3">
        <v>77185.666666666672</v>
      </c>
      <c r="U282" s="22">
        <v>0</v>
      </c>
      <c r="V282" s="3">
        <v>0</v>
      </c>
      <c r="W282" s="23"/>
      <c r="X282" s="3">
        <v>1855.4246794871797</v>
      </c>
      <c r="Y282" s="3">
        <v>1072.0231481481483</v>
      </c>
      <c r="Z282" s="24">
        <v>192.96416666666667</v>
      </c>
      <c r="AA282">
        <v>75</v>
      </c>
      <c r="AC282" s="3">
        <v>0</v>
      </c>
      <c r="AD282" s="3">
        <v>4167</v>
      </c>
      <c r="AE282" s="3">
        <v>84548.078660968662</v>
      </c>
      <c r="AF282" s="3">
        <v>7046.666666666667</v>
      </c>
      <c r="AH282" s="3">
        <v>91594.745327635334</v>
      </c>
      <c r="AK282" s="3">
        <v>0</v>
      </c>
      <c r="AL282" t="s">
        <v>119</v>
      </c>
      <c r="AN282" s="25">
        <v>0.1</v>
      </c>
      <c r="AO282" s="26">
        <v>91594.745327635334</v>
      </c>
      <c r="AP282" s="27">
        <v>9159.4745327635337</v>
      </c>
      <c r="AQ282" s="3">
        <v>29700</v>
      </c>
      <c r="AR282" s="26">
        <v>2970</v>
      </c>
      <c r="AS282" s="26">
        <v>133424.21986039885</v>
      </c>
      <c r="AT282" s="26">
        <v>121294.74532763533</v>
      </c>
      <c r="AU282" t="s">
        <v>765</v>
      </c>
      <c r="AV282" t="s">
        <v>765</v>
      </c>
      <c r="AW282" t="s">
        <v>766</v>
      </c>
      <c r="AX282" t="s">
        <v>1154</v>
      </c>
      <c r="AY282" t="s">
        <v>212</v>
      </c>
      <c r="AZ282">
        <v>125.569</v>
      </c>
      <c r="BA282" s="3">
        <v>1062.5569994218226</v>
      </c>
      <c r="BB282" s="26">
        <v>121294.74532763533</v>
      </c>
      <c r="BC282" s="26">
        <v>12129.474532763517</v>
      </c>
      <c r="BE282" t="s">
        <v>122</v>
      </c>
      <c r="BF282">
        <v>1</v>
      </c>
      <c r="BH282" t="s">
        <v>768</v>
      </c>
      <c r="BJ282" t="s">
        <v>728</v>
      </c>
      <c r="BO282" t="s">
        <v>729</v>
      </c>
      <c r="BP282" t="s">
        <v>214</v>
      </c>
      <c r="BQ282" t="s">
        <v>964</v>
      </c>
      <c r="CX282" t="s">
        <v>177</v>
      </c>
      <c r="CY282" s="29" t="s">
        <v>5362</v>
      </c>
      <c r="CZ282" s="29">
        <v>60008</v>
      </c>
      <c r="DA282" s="29" t="str">
        <f t="shared" si="28"/>
        <v>30001418</v>
      </c>
      <c r="DB282" s="29" t="str">
        <f t="shared" si="29"/>
        <v>W0004247</v>
      </c>
      <c r="DC282" s="29" t="s">
        <v>556</v>
      </c>
      <c r="DD282" s="30">
        <f>SUM(T282,V282:W282,Z282:AD282)</f>
        <v>81620.630833333344</v>
      </c>
      <c r="DE282" s="30">
        <f>SUM(AI282:AK282)</f>
        <v>0</v>
      </c>
      <c r="DF282" s="31">
        <f>AF282</f>
        <v>7046.666666666667</v>
      </c>
      <c r="DG282" s="32">
        <f>AQ282</f>
        <v>29700</v>
      </c>
      <c r="DH282" s="30">
        <f>SUM(X282:Y282)</f>
        <v>2927.4478276353279</v>
      </c>
      <c r="DI282" s="30">
        <f>SUM(AP282,AR282)</f>
        <v>12129.474532763534</v>
      </c>
      <c r="DJ282" s="26">
        <f>SUM(DD282:DI282)-AS282</f>
        <v>0</v>
      </c>
    </row>
    <row r="283" spans="2:114" x14ac:dyDescent="0.25">
      <c r="D283" t="s">
        <v>109</v>
      </c>
      <c r="F283" t="s">
        <v>1167</v>
      </c>
      <c r="G283" t="s">
        <v>1168</v>
      </c>
      <c r="H283" t="s">
        <v>1169</v>
      </c>
      <c r="I283" s="1">
        <v>44613</v>
      </c>
      <c r="K283" t="s">
        <v>219</v>
      </c>
      <c r="L283">
        <v>13</v>
      </c>
      <c r="M283" t="s">
        <v>550</v>
      </c>
      <c r="N283" t="s">
        <v>551</v>
      </c>
      <c r="O283" t="s">
        <v>116</v>
      </c>
      <c r="P283" t="s">
        <v>117</v>
      </c>
      <c r="Q283" t="s">
        <v>118</v>
      </c>
      <c r="R283">
        <v>31</v>
      </c>
      <c r="S283" s="3">
        <v>453783</v>
      </c>
      <c r="T283" s="3">
        <v>75630.5</v>
      </c>
      <c r="U283" s="22">
        <v>0</v>
      </c>
      <c r="V283" s="3">
        <v>0</v>
      </c>
      <c r="W283" s="23"/>
      <c r="X283" s="3">
        <v>1818.0408653846155</v>
      </c>
      <c r="Y283" s="3">
        <v>1050.4236111111111</v>
      </c>
      <c r="Z283" s="24">
        <v>189.07625000000002</v>
      </c>
      <c r="AA283">
        <v>75</v>
      </c>
      <c r="AC283" s="3">
        <v>1613.5372512789061</v>
      </c>
      <c r="AD283" s="3">
        <v>4167</v>
      </c>
      <c r="AE283" s="3">
        <v>84543.577977774621</v>
      </c>
      <c r="AF283" s="3">
        <v>7046.666666666667</v>
      </c>
      <c r="AH283" s="3">
        <v>91590.244644441293</v>
      </c>
      <c r="AK283" s="3">
        <v>35252.628306604311</v>
      </c>
      <c r="AL283" t="s">
        <v>1170</v>
      </c>
      <c r="AM283" t="s">
        <v>1171</v>
      </c>
      <c r="AN283" s="25">
        <v>0.1</v>
      </c>
      <c r="AO283" s="26">
        <v>126842.8729510456</v>
      </c>
      <c r="AP283" s="27">
        <v>12684.287295104561</v>
      </c>
      <c r="AQ283" s="3">
        <v>29700</v>
      </c>
      <c r="AR283" s="26">
        <v>2970</v>
      </c>
      <c r="AS283" s="26">
        <v>172197.16024615016</v>
      </c>
      <c r="AT283" s="26">
        <v>156542.8729510456</v>
      </c>
      <c r="AU283" t="s">
        <v>170</v>
      </c>
      <c r="AV283" t="s">
        <v>170</v>
      </c>
      <c r="AW283" t="s">
        <v>171</v>
      </c>
      <c r="AX283">
        <v>90292</v>
      </c>
      <c r="AY283" t="s">
        <v>172</v>
      </c>
      <c r="AZ283">
        <v>94.088300000000004</v>
      </c>
      <c r="BA283" s="3">
        <v>1830.1654960940962</v>
      </c>
      <c r="BB283" s="26">
        <v>156542.8729510456</v>
      </c>
      <c r="BC283" s="26">
        <v>15654.287295104557</v>
      </c>
      <c r="BE283" t="s">
        <v>122</v>
      </c>
      <c r="BF283">
        <v>1</v>
      </c>
      <c r="BH283" t="s">
        <v>173</v>
      </c>
      <c r="BJ283" t="s">
        <v>572</v>
      </c>
      <c r="BO283" t="s">
        <v>854</v>
      </c>
      <c r="BP283" t="s">
        <v>170</v>
      </c>
      <c r="BQ283" t="s">
        <v>296</v>
      </c>
      <c r="CX283" t="s">
        <v>177</v>
      </c>
      <c r="CY283" s="29" t="s">
        <v>5358</v>
      </c>
      <c r="CZ283" s="29">
        <v>60002</v>
      </c>
      <c r="DA283" s="29" t="str">
        <f t="shared" si="28"/>
        <v>30001390</v>
      </c>
      <c r="DB283" s="29" t="str">
        <f t="shared" si="29"/>
        <v>W0004248</v>
      </c>
      <c r="DC283" s="29" t="s">
        <v>556</v>
      </c>
      <c r="DD283" s="30">
        <f>SUM(T283,V283:W283,Z283:AD283)</f>
        <v>81675.113501278902</v>
      </c>
      <c r="DE283" s="30">
        <f>SUM(AI283:AK283)</f>
        <v>35252.628306604311</v>
      </c>
      <c r="DF283" s="31">
        <f>AF283</f>
        <v>7046.666666666667</v>
      </c>
      <c r="DG283" s="32">
        <f>AQ283</f>
        <v>29700</v>
      </c>
      <c r="DH283" s="30">
        <f>SUM(X283:Y283)</f>
        <v>2868.4644764957266</v>
      </c>
      <c r="DI283" s="30">
        <f>SUM(AP283,AR283)</f>
        <v>15654.287295104561</v>
      </c>
      <c r="DJ283" s="26">
        <f>SUM(DD283:DI283)-AS283</f>
        <v>0</v>
      </c>
    </row>
    <row r="284" spans="2:114" x14ac:dyDescent="0.25">
      <c r="D284" t="s">
        <v>109</v>
      </c>
      <c r="F284" t="s">
        <v>1172</v>
      </c>
      <c r="G284" t="s">
        <v>1173</v>
      </c>
      <c r="H284" t="s">
        <v>1174</v>
      </c>
      <c r="I284" s="1">
        <v>44627</v>
      </c>
      <c r="K284" t="s">
        <v>113</v>
      </c>
      <c r="L284">
        <v>15</v>
      </c>
      <c r="M284" t="s">
        <v>550</v>
      </c>
      <c r="N284" t="s">
        <v>551</v>
      </c>
      <c r="O284" t="s">
        <v>116</v>
      </c>
      <c r="P284" t="s">
        <v>117</v>
      </c>
      <c r="Q284" t="s">
        <v>118</v>
      </c>
      <c r="R284">
        <v>31</v>
      </c>
      <c r="S284" s="3">
        <v>746404</v>
      </c>
      <c r="T284" s="3">
        <v>124400.66666666667</v>
      </c>
      <c r="U284" s="22">
        <v>0</v>
      </c>
      <c r="V284" s="3">
        <v>0</v>
      </c>
      <c r="W284" s="23"/>
      <c r="X284" s="3">
        <v>2990.4006410256411</v>
      </c>
      <c r="Y284" s="3">
        <v>1727.7870370370372</v>
      </c>
      <c r="Z284" s="24">
        <v>311.00166666666667</v>
      </c>
      <c r="AA284">
        <v>75</v>
      </c>
      <c r="AC284" s="3">
        <v>0</v>
      </c>
      <c r="AD284" s="3">
        <v>4167</v>
      </c>
      <c r="AE284" s="3">
        <v>133671.85601139601</v>
      </c>
      <c r="AF284" s="3">
        <v>7046.666666666667</v>
      </c>
      <c r="AH284" s="3">
        <v>140718.52267806267</v>
      </c>
      <c r="AK284" s="3">
        <v>0</v>
      </c>
      <c r="AL284" t="s">
        <v>119</v>
      </c>
      <c r="AN284" s="25">
        <v>0.1</v>
      </c>
      <c r="AO284" s="26">
        <v>140718.52267806267</v>
      </c>
      <c r="AP284" s="27">
        <v>14071.852267806267</v>
      </c>
      <c r="AQ284" s="3">
        <v>29700</v>
      </c>
      <c r="AR284" s="26">
        <v>2970</v>
      </c>
      <c r="AS284" s="26">
        <v>187460.37494586894</v>
      </c>
      <c r="AT284" s="26">
        <v>170418.52267806267</v>
      </c>
      <c r="AU284" t="s">
        <v>765</v>
      </c>
      <c r="AV284" t="s">
        <v>765</v>
      </c>
      <c r="AW284" t="s">
        <v>766</v>
      </c>
      <c r="AX284" t="s">
        <v>1154</v>
      </c>
      <c r="AY284" t="s">
        <v>212</v>
      </c>
      <c r="AZ284">
        <v>125.569</v>
      </c>
      <c r="BA284" s="3">
        <v>1492.887376230351</v>
      </c>
      <c r="BB284" s="26">
        <v>170418.52267806267</v>
      </c>
      <c r="BC284" s="26">
        <v>17041.852267806273</v>
      </c>
      <c r="BE284" t="s">
        <v>122</v>
      </c>
      <c r="BF284">
        <v>1</v>
      </c>
      <c r="BH284" t="s">
        <v>768</v>
      </c>
      <c r="BJ284" t="s">
        <v>728</v>
      </c>
      <c r="BO284" t="s">
        <v>729</v>
      </c>
      <c r="BP284" t="s">
        <v>214</v>
      </c>
      <c r="BQ284" t="s">
        <v>964</v>
      </c>
      <c r="CX284" t="s">
        <v>177</v>
      </c>
      <c r="CY284" s="29" t="s">
        <v>5362</v>
      </c>
      <c r="CZ284" s="29">
        <v>60008</v>
      </c>
      <c r="DA284" s="29" t="str">
        <f t="shared" si="28"/>
        <v>30001418</v>
      </c>
      <c r="DB284" s="29" t="str">
        <f t="shared" si="29"/>
        <v>W0004249</v>
      </c>
      <c r="DC284" s="29" t="s">
        <v>556</v>
      </c>
      <c r="DD284" s="30">
        <f>SUM(T284,V284:W284,Z284:AD284)</f>
        <v>128953.66833333333</v>
      </c>
      <c r="DE284" s="30">
        <f>SUM(AI284:AK284)</f>
        <v>0</v>
      </c>
      <c r="DF284" s="31">
        <f>AF284</f>
        <v>7046.666666666667</v>
      </c>
      <c r="DG284" s="32">
        <f>AQ284</f>
        <v>29700</v>
      </c>
      <c r="DH284" s="30">
        <f>SUM(X284:Y284)</f>
        <v>4718.1876780626781</v>
      </c>
      <c r="DI284" s="30">
        <f>SUM(AP284,AR284)</f>
        <v>17041.852267806265</v>
      </c>
      <c r="DJ284" s="26">
        <f>SUM(DD284:DI284)-AS284</f>
        <v>0</v>
      </c>
    </row>
    <row r="285" spans="2:114" x14ac:dyDescent="0.25">
      <c r="D285" t="s">
        <v>109</v>
      </c>
      <c r="F285" t="s">
        <v>1175</v>
      </c>
      <c r="G285" t="s">
        <v>1176</v>
      </c>
      <c r="H285" t="s">
        <v>1177</v>
      </c>
      <c r="I285" s="1">
        <v>44627</v>
      </c>
      <c r="K285" t="s">
        <v>224</v>
      </c>
      <c r="L285">
        <v>12</v>
      </c>
      <c r="M285" t="s">
        <v>182</v>
      </c>
      <c r="N285" t="s">
        <v>183</v>
      </c>
      <c r="O285" t="s">
        <v>116</v>
      </c>
      <c r="P285" t="s">
        <v>117</v>
      </c>
      <c r="Q285" t="s">
        <v>118</v>
      </c>
      <c r="R285">
        <v>31</v>
      </c>
      <c r="S285" s="3">
        <v>549080</v>
      </c>
      <c r="T285" s="3">
        <v>91513.25</v>
      </c>
      <c r="U285" s="22">
        <v>0</v>
      </c>
      <c r="V285" s="3">
        <v>0</v>
      </c>
      <c r="W285" s="23"/>
      <c r="X285" s="3">
        <v>2199.8397435897436</v>
      </c>
      <c r="Y285" s="3">
        <v>1271.0185185185185</v>
      </c>
      <c r="Z285" s="24">
        <v>228.78333333333333</v>
      </c>
      <c r="AA285">
        <v>75</v>
      </c>
      <c r="AC285" s="3">
        <v>0</v>
      </c>
      <c r="AD285" s="3">
        <v>4167</v>
      </c>
      <c r="AE285" s="3">
        <v>99454.891595441615</v>
      </c>
      <c r="AF285" s="3">
        <v>4154.166666666667</v>
      </c>
      <c r="AH285" s="3">
        <v>103609.05826210829</v>
      </c>
      <c r="AK285" s="3">
        <v>4428.6782206037651</v>
      </c>
      <c r="AL285" t="s">
        <v>227</v>
      </c>
      <c r="AM285" t="s">
        <v>226</v>
      </c>
      <c r="AN285" s="25">
        <v>0.05</v>
      </c>
      <c r="AO285" s="26">
        <v>108037.73648271205</v>
      </c>
      <c r="AP285" s="27">
        <v>5401.8868241356031</v>
      </c>
      <c r="AQ285" s="3">
        <v>29700</v>
      </c>
      <c r="AR285" s="26">
        <v>1485</v>
      </c>
      <c r="AS285" s="26">
        <v>144624.62330684764</v>
      </c>
      <c r="AT285" s="26">
        <v>137737.73648271203</v>
      </c>
      <c r="AU285" t="s">
        <v>1178</v>
      </c>
      <c r="AV285" t="s">
        <v>1178</v>
      </c>
      <c r="AW285" t="s">
        <v>1179</v>
      </c>
      <c r="AX285" t="s">
        <v>1180</v>
      </c>
      <c r="AY285" t="s">
        <v>212</v>
      </c>
      <c r="AZ285">
        <v>125.569</v>
      </c>
      <c r="BA285" s="3">
        <v>1151.7542013303255</v>
      </c>
      <c r="BB285" s="26">
        <v>137737.73648271203</v>
      </c>
      <c r="BC285" s="26">
        <v>6886.8868241356104</v>
      </c>
      <c r="BE285" t="s">
        <v>122</v>
      </c>
      <c r="BF285">
        <v>1</v>
      </c>
      <c r="BH285" t="s">
        <v>1181</v>
      </c>
      <c r="BJ285" t="s">
        <v>189</v>
      </c>
      <c r="BO285" t="s">
        <v>760</v>
      </c>
      <c r="BP285" t="s">
        <v>214</v>
      </c>
      <c r="BQ285" t="s">
        <v>1182</v>
      </c>
      <c r="CX285" t="s">
        <v>177</v>
      </c>
      <c r="CY285" s="29" t="s">
        <v>5365</v>
      </c>
      <c r="CZ285" s="29">
        <v>60010</v>
      </c>
      <c r="DA285" s="29" t="str">
        <f t="shared" si="28"/>
        <v>30001420</v>
      </c>
      <c r="DB285" s="29" t="str">
        <f t="shared" si="29"/>
        <v>W0005158</v>
      </c>
      <c r="DC285" s="29" t="s">
        <v>193</v>
      </c>
      <c r="DD285" s="30">
        <f>SUM(T285,V285:W285,Z285:AD285)</f>
        <v>95984.03333333334</v>
      </c>
      <c r="DE285" s="30">
        <f>SUM(AI285:AK285)</f>
        <v>4428.6782206037651</v>
      </c>
      <c r="DF285" s="31">
        <f>AF285</f>
        <v>4154.166666666667</v>
      </c>
      <c r="DG285" s="32">
        <f>AQ285</f>
        <v>29700</v>
      </c>
      <c r="DH285" s="30">
        <f>SUM(X285:Y285)</f>
        <v>3470.8582621082624</v>
      </c>
      <c r="DI285" s="30">
        <f>SUM(AP285,AR285)</f>
        <v>6886.8868241356031</v>
      </c>
      <c r="DJ285" s="26">
        <f>SUM(DD285:DI285)-AS285</f>
        <v>0</v>
      </c>
    </row>
    <row r="286" spans="2:114" x14ac:dyDescent="0.25">
      <c r="D286" t="s">
        <v>109</v>
      </c>
      <c r="F286" t="s">
        <v>1183</v>
      </c>
      <c r="G286" t="s">
        <v>1184</v>
      </c>
      <c r="H286" t="s">
        <v>1185</v>
      </c>
      <c r="I286" s="1">
        <v>44627</v>
      </c>
      <c r="K286" t="s">
        <v>207</v>
      </c>
      <c r="L286">
        <v>11</v>
      </c>
      <c r="M286" t="s">
        <v>182</v>
      </c>
      <c r="N286" t="s">
        <v>183</v>
      </c>
      <c r="O286" t="s">
        <v>116</v>
      </c>
      <c r="P286" t="s">
        <v>117</v>
      </c>
      <c r="Q286" t="s">
        <v>118</v>
      </c>
      <c r="R286">
        <v>31</v>
      </c>
      <c r="S286" s="3">
        <v>302811</v>
      </c>
      <c r="T286" s="3">
        <v>55468.5</v>
      </c>
      <c r="U286" s="22">
        <v>0</v>
      </c>
      <c r="V286" s="3">
        <v>0</v>
      </c>
      <c r="W286" s="23"/>
      <c r="X286" s="3">
        <v>1213.1850961538462</v>
      </c>
      <c r="Y286" s="3">
        <v>700.95138888888891</v>
      </c>
      <c r="Z286" s="24">
        <v>126.17125</v>
      </c>
      <c r="AA286">
        <v>75</v>
      </c>
      <c r="AC286" s="3">
        <v>0</v>
      </c>
      <c r="AD286" s="3">
        <v>4167</v>
      </c>
      <c r="AE286" s="3">
        <v>61750.807735042734</v>
      </c>
      <c r="AF286" s="3">
        <v>4154.166666666667</v>
      </c>
      <c r="AH286" s="3">
        <v>65904.974401709405</v>
      </c>
      <c r="AK286" s="3">
        <v>4428.6782206037651</v>
      </c>
      <c r="AL286" t="s">
        <v>227</v>
      </c>
      <c r="AM286" t="s">
        <v>226</v>
      </c>
      <c r="AN286" s="25">
        <v>0.05</v>
      </c>
      <c r="AO286" s="26">
        <v>70333.652622313166</v>
      </c>
      <c r="AP286" s="27">
        <v>3516.6826311156583</v>
      </c>
      <c r="AQ286" s="3">
        <v>29700</v>
      </c>
      <c r="AR286" s="26">
        <v>1485</v>
      </c>
      <c r="AS286" s="26">
        <v>105035.33525342883</v>
      </c>
      <c r="AT286" s="26">
        <v>100033.65262231317</v>
      </c>
      <c r="AU286" t="s">
        <v>208</v>
      </c>
      <c r="AV286" t="s">
        <v>208</v>
      </c>
      <c r="AW286" t="s">
        <v>210</v>
      </c>
      <c r="AX286" t="s">
        <v>458</v>
      </c>
      <c r="AY286" t="s">
        <v>212</v>
      </c>
      <c r="AZ286">
        <v>125.569</v>
      </c>
      <c r="BA286" s="3">
        <v>836.47504761070672</v>
      </c>
      <c r="BB286" s="26">
        <v>100033.65262231317</v>
      </c>
      <c r="BC286" s="26">
        <v>5001.6826311156619</v>
      </c>
      <c r="BE286" t="s">
        <v>122</v>
      </c>
      <c r="BF286">
        <v>1</v>
      </c>
      <c r="BH286" t="s">
        <v>315</v>
      </c>
      <c r="BJ286" t="s">
        <v>189</v>
      </c>
      <c r="BO286" t="s">
        <v>190</v>
      </c>
      <c r="BP286" t="s">
        <v>198</v>
      </c>
      <c r="BQ286" t="s">
        <v>220</v>
      </c>
      <c r="CX286" t="s">
        <v>177</v>
      </c>
      <c r="CY286" s="29" t="s">
        <v>5360</v>
      </c>
      <c r="CZ286" s="29">
        <v>60009</v>
      </c>
      <c r="DA286" s="29" t="str">
        <f t="shared" si="28"/>
        <v>30001417</v>
      </c>
      <c r="DB286" s="29" t="str">
        <f t="shared" si="29"/>
        <v>W0004967</v>
      </c>
      <c r="DC286" s="29" t="s">
        <v>193</v>
      </c>
      <c r="DD286" s="30">
        <f>SUM(T286,V286:W286,Z286:AD286)</f>
        <v>59836.671249999999</v>
      </c>
      <c r="DE286" s="30">
        <f>SUM(AI286:AK286)</f>
        <v>4428.6782206037651</v>
      </c>
      <c r="DF286" s="31">
        <f>AF286</f>
        <v>4154.166666666667</v>
      </c>
      <c r="DG286" s="32">
        <f>AQ286</f>
        <v>29700</v>
      </c>
      <c r="DH286" s="30">
        <f>SUM(X286:Y286)</f>
        <v>1914.1364850427351</v>
      </c>
      <c r="DI286" s="30">
        <f>SUM(AP286,AR286)</f>
        <v>5001.6826311156583</v>
      </c>
      <c r="DJ286" s="26">
        <f>SUM(DD286:DI286)-AS286</f>
        <v>0</v>
      </c>
    </row>
    <row r="287" spans="2:114" x14ac:dyDescent="0.25">
      <c r="D287" t="s">
        <v>109</v>
      </c>
      <c r="F287" t="s">
        <v>1186</v>
      </c>
      <c r="G287" t="s">
        <v>1187</v>
      </c>
      <c r="H287" t="s">
        <v>1188</v>
      </c>
      <c r="I287" s="1">
        <v>44627</v>
      </c>
      <c r="K287" t="s">
        <v>224</v>
      </c>
      <c r="L287">
        <v>12</v>
      </c>
      <c r="M287" t="s">
        <v>240</v>
      </c>
      <c r="N287" t="s">
        <v>183</v>
      </c>
      <c r="O287" t="s">
        <v>116</v>
      </c>
      <c r="P287" t="s">
        <v>117</v>
      </c>
      <c r="Q287" t="s">
        <v>118</v>
      </c>
      <c r="R287">
        <v>31</v>
      </c>
      <c r="S287" s="3">
        <v>370000</v>
      </c>
      <c r="T287" s="3">
        <v>66666.666666666672</v>
      </c>
      <c r="U287" s="22">
        <v>0</v>
      </c>
      <c r="V287" s="3">
        <v>0</v>
      </c>
      <c r="W287" s="23"/>
      <c r="X287" s="3">
        <v>1482.3717948717949</v>
      </c>
      <c r="Y287" s="3">
        <v>856.48148148148152</v>
      </c>
      <c r="Z287" s="24">
        <v>154.16666666666666</v>
      </c>
      <c r="AA287">
        <v>75</v>
      </c>
      <c r="AC287" s="3">
        <v>0</v>
      </c>
      <c r="AD287" s="3">
        <v>4167</v>
      </c>
      <c r="AE287" s="3">
        <v>73401.686609686614</v>
      </c>
      <c r="AF287" s="3">
        <v>0</v>
      </c>
      <c r="AH287" s="3">
        <v>73401.686609686614</v>
      </c>
      <c r="AK287" s="3">
        <v>0</v>
      </c>
      <c r="AL287" t="s">
        <v>119</v>
      </c>
      <c r="AN287" s="25">
        <v>0</v>
      </c>
      <c r="AO287" s="26">
        <v>73401.686609686614</v>
      </c>
      <c r="AP287" s="27">
        <v>0</v>
      </c>
      <c r="AQ287" s="3">
        <v>29700</v>
      </c>
      <c r="AR287" s="26">
        <v>0</v>
      </c>
      <c r="AS287" s="26">
        <v>103101.68660968661</v>
      </c>
      <c r="AT287" s="26">
        <v>103101.68660968661</v>
      </c>
      <c r="AU287" t="s">
        <v>765</v>
      </c>
      <c r="AV287" t="s">
        <v>765</v>
      </c>
      <c r="AW287" t="s">
        <v>766</v>
      </c>
      <c r="AX287" t="s">
        <v>1189</v>
      </c>
      <c r="AY287" t="s">
        <v>212</v>
      </c>
      <c r="AZ287">
        <v>125.569</v>
      </c>
      <c r="BA287" s="3">
        <v>821.07595512974228</v>
      </c>
      <c r="BB287" s="26">
        <v>103101.68660968661</v>
      </c>
      <c r="BC287" s="26">
        <v>0</v>
      </c>
      <c r="BE287" t="s">
        <v>122</v>
      </c>
      <c r="BF287">
        <v>1</v>
      </c>
      <c r="BH287" t="s">
        <v>768</v>
      </c>
      <c r="BJ287" t="s">
        <v>189</v>
      </c>
      <c r="BO287" t="s">
        <v>1190</v>
      </c>
      <c r="BP287" t="s">
        <v>214</v>
      </c>
      <c r="BQ287" t="s">
        <v>964</v>
      </c>
      <c r="CX287" t="s">
        <v>177</v>
      </c>
      <c r="CY287" s="29" t="s">
        <v>5362</v>
      </c>
      <c r="CZ287" s="29">
        <v>60008</v>
      </c>
      <c r="DA287" s="29" t="str">
        <f t="shared" si="28"/>
        <v>30001418</v>
      </c>
      <c r="DB287" s="29" t="str">
        <f t="shared" si="29"/>
        <v>W0004250</v>
      </c>
      <c r="DC287" s="29" t="s">
        <v>1191</v>
      </c>
      <c r="DD287" s="30">
        <f>SUM(T287,V287:W287,Z287:AD287)</f>
        <v>71062.833333333343</v>
      </c>
      <c r="DE287" s="30">
        <f>SUM(AI287:AK287)</f>
        <v>0</v>
      </c>
      <c r="DF287" s="31">
        <f>AF287</f>
        <v>0</v>
      </c>
      <c r="DG287" s="32">
        <f>AQ287</f>
        <v>29700</v>
      </c>
      <c r="DH287" s="30">
        <f>SUM(X287:Y287)</f>
        <v>2338.8532763532767</v>
      </c>
      <c r="DI287" s="30">
        <f>SUM(AP287,AR287)</f>
        <v>0</v>
      </c>
      <c r="DJ287" s="26">
        <f>SUM(DD287:DI287)-AS287</f>
        <v>0</v>
      </c>
    </row>
    <row r="288" spans="2:114" x14ac:dyDescent="0.25">
      <c r="B288">
        <f>+COUNTIF(G288:G3441,G288)</f>
        <v>2</v>
      </c>
      <c r="C288">
        <v>2</v>
      </c>
      <c r="D288" t="s">
        <v>109</v>
      </c>
      <c r="F288" t="s">
        <v>1192</v>
      </c>
      <c r="G288" t="s">
        <v>1193</v>
      </c>
      <c r="H288" t="s">
        <v>1194</v>
      </c>
      <c r="I288" s="1">
        <v>44627</v>
      </c>
      <c r="K288" t="s">
        <v>207</v>
      </c>
      <c r="L288">
        <v>11</v>
      </c>
      <c r="M288" t="s">
        <v>182</v>
      </c>
      <c r="N288" t="s">
        <v>183</v>
      </c>
      <c r="O288" t="s">
        <v>116</v>
      </c>
      <c r="P288" t="s">
        <v>117</v>
      </c>
      <c r="Q288" t="s">
        <v>118</v>
      </c>
      <c r="R288">
        <v>31</v>
      </c>
      <c r="S288" s="3">
        <v>252120</v>
      </c>
      <c r="T288" s="3">
        <v>46297.666666666664</v>
      </c>
      <c r="U288" s="22">
        <v>0</v>
      </c>
      <c r="V288" s="3">
        <v>0</v>
      </c>
      <c r="W288" s="23"/>
      <c r="X288" s="3">
        <v>1010.0961538461538</v>
      </c>
      <c r="Y288" s="3">
        <v>583.6111111111112</v>
      </c>
      <c r="Z288" s="24">
        <v>105.05</v>
      </c>
      <c r="AA288">
        <v>75</v>
      </c>
      <c r="AC288" s="3">
        <v>0</v>
      </c>
      <c r="AD288" s="3">
        <v>4167</v>
      </c>
      <c r="AE288" s="3">
        <v>52238.423931623933</v>
      </c>
      <c r="AF288" s="3">
        <v>4154.166666666667</v>
      </c>
      <c r="AH288" s="3">
        <v>56392.590598290597</v>
      </c>
      <c r="AK288" s="3">
        <v>0</v>
      </c>
      <c r="AL288" t="s">
        <v>119</v>
      </c>
      <c r="AN288" s="25">
        <v>0.05</v>
      </c>
      <c r="AO288" s="26">
        <v>56392.590598290597</v>
      </c>
      <c r="AP288" s="27">
        <v>2819.6295299145299</v>
      </c>
      <c r="AQ288" s="3">
        <v>29700</v>
      </c>
      <c r="AR288" s="26">
        <v>1485</v>
      </c>
      <c r="AS288" s="26">
        <v>90397.220128205125</v>
      </c>
      <c r="AT288" s="26">
        <v>86092.590598290597</v>
      </c>
      <c r="AU288" t="s">
        <v>184</v>
      </c>
      <c r="AV288" t="s">
        <v>184</v>
      </c>
      <c r="AW288" t="s">
        <v>185</v>
      </c>
      <c r="AX288">
        <v>2933</v>
      </c>
      <c r="AY288" t="s">
        <v>187</v>
      </c>
      <c r="AZ288">
        <v>67.992199999999997</v>
      </c>
      <c r="BA288" s="3">
        <v>1329.5233883916851</v>
      </c>
      <c r="BB288" s="26">
        <v>86092.590598290597</v>
      </c>
      <c r="BC288" s="26">
        <v>4304.6295299145277</v>
      </c>
      <c r="BE288" t="s">
        <v>122</v>
      </c>
      <c r="BF288">
        <v>1</v>
      </c>
      <c r="BH288" t="s">
        <v>188</v>
      </c>
      <c r="BJ288" t="s">
        <v>189</v>
      </c>
      <c r="BO288" t="s">
        <v>190</v>
      </c>
      <c r="BP288" t="s">
        <v>191</v>
      </c>
      <c r="BQ288" t="s">
        <v>304</v>
      </c>
      <c r="CX288" t="s">
        <v>177</v>
      </c>
      <c r="CY288" s="29" t="s">
        <v>5359</v>
      </c>
      <c r="CZ288" s="29">
        <v>60005</v>
      </c>
      <c r="DA288" s="29" t="str">
        <f t="shared" si="28"/>
        <v>30001401</v>
      </c>
      <c r="DB288" s="29" t="str">
        <f t="shared" si="29"/>
        <v>W0005159</v>
      </c>
      <c r="DC288" s="29" t="s">
        <v>193</v>
      </c>
      <c r="DD288" s="30">
        <f>SUM(T288,V288:W288,Z288:AD288)</f>
        <v>50644.716666666667</v>
      </c>
      <c r="DE288" s="30">
        <f>SUM(AI288:AK288)</f>
        <v>0</v>
      </c>
      <c r="DF288" s="31">
        <f>AF288</f>
        <v>4154.166666666667</v>
      </c>
      <c r="DG288" s="32">
        <f>AQ288</f>
        <v>29700</v>
      </c>
      <c r="DH288" s="30">
        <f>SUM(X288:Y288)</f>
        <v>1593.7072649572651</v>
      </c>
      <c r="DI288" s="30">
        <f>SUM(AP288,AR288)</f>
        <v>4304.6295299145295</v>
      </c>
      <c r="DJ288" s="26">
        <f>SUM(DD288:DI288)-AS288</f>
        <v>0</v>
      </c>
    </row>
    <row r="289" spans="2:114" x14ac:dyDescent="0.25">
      <c r="B289">
        <f>+COUNTIF(G289:G3442,G289)</f>
        <v>2</v>
      </c>
      <c r="C289">
        <v>2</v>
      </c>
      <c r="D289" t="s">
        <v>109</v>
      </c>
      <c r="F289" t="s">
        <v>1195</v>
      </c>
      <c r="G289" t="s">
        <v>1196</v>
      </c>
      <c r="H289" t="s">
        <v>1197</v>
      </c>
      <c r="I289" s="1">
        <v>44634</v>
      </c>
      <c r="K289" t="s">
        <v>219</v>
      </c>
      <c r="L289">
        <v>13</v>
      </c>
      <c r="M289" t="s">
        <v>182</v>
      </c>
      <c r="N289" t="s">
        <v>183</v>
      </c>
      <c r="O289" t="s">
        <v>116</v>
      </c>
      <c r="P289" t="s">
        <v>117</v>
      </c>
      <c r="Q289" t="s">
        <v>118</v>
      </c>
      <c r="R289">
        <v>31</v>
      </c>
      <c r="S289" s="3">
        <v>357327</v>
      </c>
      <c r="T289" s="3">
        <v>64554.5</v>
      </c>
      <c r="U289" s="22">
        <v>0</v>
      </c>
      <c r="V289" s="3">
        <v>0</v>
      </c>
      <c r="W289" s="23"/>
      <c r="X289" s="3">
        <v>1431.5985576923076</v>
      </c>
      <c r="Y289" s="3">
        <v>827.14583333333337</v>
      </c>
      <c r="Z289" s="24">
        <v>148.88624999999999</v>
      </c>
      <c r="AA289">
        <v>75</v>
      </c>
      <c r="AC289" s="3">
        <v>2561.1702401252478</v>
      </c>
      <c r="AD289" s="3">
        <v>4167</v>
      </c>
      <c r="AE289" s="3">
        <v>73765.300881150877</v>
      </c>
      <c r="AF289" s="3">
        <v>4154.166666666667</v>
      </c>
      <c r="AH289" s="3">
        <v>77919.467547817549</v>
      </c>
      <c r="AK289" s="3">
        <v>0</v>
      </c>
      <c r="AL289" t="s">
        <v>119</v>
      </c>
      <c r="AN289" s="25">
        <v>0.05</v>
      </c>
      <c r="AO289" s="26">
        <v>77919.467547817549</v>
      </c>
      <c r="AP289" s="27">
        <v>3895.9733773908774</v>
      </c>
      <c r="AQ289" s="3">
        <v>29700</v>
      </c>
      <c r="AR289" s="26">
        <v>1485</v>
      </c>
      <c r="AS289" s="26">
        <v>113000.44092520843</v>
      </c>
      <c r="AT289" s="26">
        <v>107619.46754781755</v>
      </c>
      <c r="AU289" t="s">
        <v>184</v>
      </c>
      <c r="AV289" t="s">
        <v>184</v>
      </c>
      <c r="AW289" t="s">
        <v>185</v>
      </c>
      <c r="AX289">
        <v>2933</v>
      </c>
      <c r="AY289" t="s">
        <v>187</v>
      </c>
      <c r="AZ289">
        <v>67.992199999999997</v>
      </c>
      <c r="BA289" s="3">
        <v>1661.9618268743832</v>
      </c>
      <c r="BB289" s="26">
        <v>107619.46754781755</v>
      </c>
      <c r="BC289" s="26">
        <v>5380.9733773908811</v>
      </c>
      <c r="BE289" t="s">
        <v>122</v>
      </c>
      <c r="BF289">
        <v>1</v>
      </c>
      <c r="BH289" t="s">
        <v>188</v>
      </c>
      <c r="BJ289" t="s">
        <v>189</v>
      </c>
      <c r="BO289" t="s">
        <v>190</v>
      </c>
      <c r="BP289" t="s">
        <v>191</v>
      </c>
      <c r="BQ289" t="s">
        <v>304</v>
      </c>
      <c r="CX289" t="s">
        <v>177</v>
      </c>
      <c r="CY289" s="29" t="s">
        <v>5359</v>
      </c>
      <c r="CZ289" s="29">
        <v>60005</v>
      </c>
      <c r="DA289" s="29" t="str">
        <f t="shared" si="28"/>
        <v>30001401</v>
      </c>
      <c r="DB289" s="29" t="str">
        <f t="shared" si="29"/>
        <v>W0004251</v>
      </c>
      <c r="DC289" s="29" t="s">
        <v>193</v>
      </c>
      <c r="DD289" s="30">
        <f>SUM(T289,V289:W289,Z289:AD289)</f>
        <v>71506.556490125251</v>
      </c>
      <c r="DE289" s="30">
        <f>SUM(AI289:AK289)</f>
        <v>0</v>
      </c>
      <c r="DF289" s="31">
        <f>AF289</f>
        <v>4154.166666666667</v>
      </c>
      <c r="DG289" s="32">
        <f>AQ289</f>
        <v>29700</v>
      </c>
      <c r="DH289" s="30">
        <f>SUM(X289:Y289)</f>
        <v>2258.7443910256411</v>
      </c>
      <c r="DI289" s="30">
        <f>SUM(AP289,AR289)</f>
        <v>5380.9733773908774</v>
      </c>
      <c r="DJ289" s="26">
        <f>SUM(DD289:DI289)-AS289</f>
        <v>0</v>
      </c>
    </row>
    <row r="290" spans="2:114" x14ac:dyDescent="0.25">
      <c r="B290">
        <f>+COUNTIF(G290:G3443,G290)</f>
        <v>2</v>
      </c>
      <c r="C290">
        <v>2</v>
      </c>
      <c r="D290" t="s">
        <v>109</v>
      </c>
      <c r="F290" t="s">
        <v>1198</v>
      </c>
      <c r="G290" t="s">
        <v>1199</v>
      </c>
      <c r="H290" t="s">
        <v>1200</v>
      </c>
      <c r="I290" s="1">
        <v>44627</v>
      </c>
      <c r="K290" t="s">
        <v>131</v>
      </c>
      <c r="L290">
        <v>14</v>
      </c>
      <c r="M290" t="s">
        <v>114</v>
      </c>
      <c r="N290" t="s">
        <v>115</v>
      </c>
      <c r="O290" t="s">
        <v>116</v>
      </c>
      <c r="P290" t="s">
        <v>117</v>
      </c>
      <c r="Q290" t="s">
        <v>118</v>
      </c>
      <c r="R290">
        <v>31</v>
      </c>
      <c r="S290" s="3">
        <v>744944</v>
      </c>
      <c r="T290" s="3">
        <v>129157.33333333333</v>
      </c>
      <c r="U290" s="22">
        <v>0</v>
      </c>
      <c r="V290" s="3">
        <v>0</v>
      </c>
      <c r="W290" s="23"/>
      <c r="X290" s="3">
        <v>2984.5512820512818</v>
      </c>
      <c r="Y290" s="3">
        <v>1724.4074074074074</v>
      </c>
      <c r="Z290" s="24">
        <v>310.39333333333332</v>
      </c>
      <c r="AA290">
        <v>75</v>
      </c>
      <c r="AC290" s="3">
        <v>0</v>
      </c>
      <c r="AD290" s="3">
        <v>4167</v>
      </c>
      <c r="AE290" s="3">
        <v>138418.68535612538</v>
      </c>
      <c r="AF290" s="3">
        <v>5687.5</v>
      </c>
      <c r="AH290" s="3">
        <v>144106.18535612538</v>
      </c>
      <c r="AK290" s="3">
        <v>5785.5624142824954</v>
      </c>
      <c r="AL290" t="s">
        <v>363</v>
      </c>
      <c r="AM290" t="s">
        <v>364</v>
      </c>
      <c r="AN290" s="25">
        <v>8.5000000000000006E-2</v>
      </c>
      <c r="AO290" s="26">
        <v>149891.74777040788</v>
      </c>
      <c r="AP290" s="27">
        <v>12740.798560484671</v>
      </c>
      <c r="AQ290" s="3">
        <v>29700</v>
      </c>
      <c r="AR290" s="26">
        <v>2524.5</v>
      </c>
      <c r="AS290" s="26">
        <v>194857.04633089254</v>
      </c>
      <c r="AT290" s="26">
        <v>179591.74777040788</v>
      </c>
      <c r="AU290" t="s">
        <v>184</v>
      </c>
      <c r="AV290" t="s">
        <v>184</v>
      </c>
      <c r="AW290" t="s">
        <v>185</v>
      </c>
      <c r="AX290">
        <v>5030</v>
      </c>
      <c r="AY290" t="s">
        <v>187</v>
      </c>
      <c r="AZ290">
        <v>67.992199999999997</v>
      </c>
      <c r="BA290" s="3">
        <v>2865.8735315358608</v>
      </c>
      <c r="BB290" s="26">
        <v>179591.74777040788</v>
      </c>
      <c r="BC290" s="26">
        <v>15265.298560484662</v>
      </c>
      <c r="BE290" t="s">
        <v>122</v>
      </c>
      <c r="BF290">
        <v>1</v>
      </c>
      <c r="BH290" t="s">
        <v>188</v>
      </c>
      <c r="BJ290" t="s">
        <v>658</v>
      </c>
      <c r="BO290" t="s">
        <v>1201</v>
      </c>
      <c r="BP290" t="s">
        <v>191</v>
      </c>
      <c r="BQ290" t="s">
        <v>127</v>
      </c>
      <c r="CX290" t="s">
        <v>177</v>
      </c>
      <c r="CY290" s="29" t="s">
        <v>5359</v>
      </c>
      <c r="CZ290" s="29">
        <v>60005</v>
      </c>
      <c r="DA290" s="29" t="str">
        <f t="shared" si="28"/>
        <v>30001401</v>
      </c>
      <c r="DB290" s="29" t="str">
        <f t="shared" si="29"/>
        <v>W0004252</v>
      </c>
      <c r="DC290" s="29" t="s">
        <v>279</v>
      </c>
      <c r="DD290" s="30">
        <f>SUM(T290,V290:W290,Z290:AD290)</f>
        <v>133709.72666666665</v>
      </c>
      <c r="DE290" s="30">
        <f>SUM(AI290:AK290)</f>
        <v>5785.5624142824954</v>
      </c>
      <c r="DF290" s="31">
        <f>AF290</f>
        <v>5687.5</v>
      </c>
      <c r="DG290" s="32">
        <f>AQ290</f>
        <v>29700</v>
      </c>
      <c r="DH290" s="30">
        <f>SUM(X290:Y290)</f>
        <v>4708.9586894586892</v>
      </c>
      <c r="DI290" s="30">
        <f>SUM(AP290,AR290)</f>
        <v>15265.298560484671</v>
      </c>
      <c r="DJ290" s="26">
        <f>SUM(DD290:DI290)-AS290</f>
        <v>0</v>
      </c>
    </row>
    <row r="291" spans="2:114" x14ac:dyDescent="0.25">
      <c r="D291" t="s">
        <v>109</v>
      </c>
      <c r="F291" t="s">
        <v>1202</v>
      </c>
      <c r="G291" t="s">
        <v>1203</v>
      </c>
      <c r="H291" t="s">
        <v>1204</v>
      </c>
      <c r="I291" s="1">
        <v>44655</v>
      </c>
      <c r="K291" t="s">
        <v>207</v>
      </c>
      <c r="L291">
        <v>11</v>
      </c>
      <c r="M291" t="s">
        <v>182</v>
      </c>
      <c r="N291" t="s">
        <v>183</v>
      </c>
      <c r="O291" t="s">
        <v>116</v>
      </c>
      <c r="P291" t="s">
        <v>117</v>
      </c>
      <c r="Q291" t="s">
        <v>118</v>
      </c>
      <c r="R291">
        <v>31</v>
      </c>
      <c r="S291" s="3">
        <v>305100</v>
      </c>
      <c r="T291" s="3">
        <v>55368</v>
      </c>
      <c r="U291" s="22">
        <v>0</v>
      </c>
      <c r="V291" s="3">
        <v>0</v>
      </c>
      <c r="W291" s="23"/>
      <c r="X291" s="3">
        <v>1222.3557692307693</v>
      </c>
      <c r="Y291" s="3">
        <v>706.25</v>
      </c>
      <c r="Z291" s="24">
        <v>127.125</v>
      </c>
      <c r="AA291">
        <v>75</v>
      </c>
      <c r="AC291" s="3">
        <v>0</v>
      </c>
      <c r="AD291" s="3">
        <v>4167</v>
      </c>
      <c r="AE291" s="3">
        <v>61665.730769230766</v>
      </c>
      <c r="AF291" s="3">
        <v>4154.166666666667</v>
      </c>
      <c r="AH291" s="3">
        <v>65819.897435897437</v>
      </c>
      <c r="AK291" s="3">
        <v>0</v>
      </c>
      <c r="AL291" t="s">
        <v>119</v>
      </c>
      <c r="AN291" s="25">
        <v>0.05</v>
      </c>
      <c r="AO291" s="26">
        <v>65819.897435897437</v>
      </c>
      <c r="AP291" s="27">
        <v>3290.9948717948719</v>
      </c>
      <c r="AQ291" s="3">
        <v>29700</v>
      </c>
      <c r="AR291" s="26">
        <v>1485</v>
      </c>
      <c r="AS291" s="26">
        <v>100295.89230769231</v>
      </c>
      <c r="AT291" s="26">
        <v>95519.897435897437</v>
      </c>
      <c r="AU291" t="s">
        <v>170</v>
      </c>
      <c r="AV291" t="s">
        <v>170</v>
      </c>
      <c r="AW291" t="s">
        <v>171</v>
      </c>
      <c r="AX291">
        <v>34732</v>
      </c>
      <c r="AY291" t="s">
        <v>172</v>
      </c>
      <c r="AZ291">
        <v>94.088300000000004</v>
      </c>
      <c r="BA291" s="3">
        <v>1065.9762404857172</v>
      </c>
      <c r="BB291" s="26">
        <v>95519.897435897437</v>
      </c>
      <c r="BC291" s="26">
        <v>4775.9948717948719</v>
      </c>
      <c r="BE291" t="s">
        <v>122</v>
      </c>
      <c r="BF291">
        <v>1</v>
      </c>
      <c r="BH291" t="s">
        <v>173</v>
      </c>
      <c r="BJ291" t="s">
        <v>189</v>
      </c>
      <c r="BO291" t="s">
        <v>190</v>
      </c>
      <c r="BP291" t="s">
        <v>253</v>
      </c>
      <c r="BQ291" t="s">
        <v>254</v>
      </c>
      <c r="CX291" t="s">
        <v>177</v>
      </c>
      <c r="CY291" s="29" t="s">
        <v>5358</v>
      </c>
      <c r="CZ291" s="29">
        <v>60002</v>
      </c>
      <c r="DA291" s="29" t="str">
        <f t="shared" si="28"/>
        <v>30001390</v>
      </c>
      <c r="DB291" s="29" t="str">
        <f t="shared" si="29"/>
        <v>W0005323</v>
      </c>
      <c r="DC291" s="29" t="s">
        <v>193</v>
      </c>
      <c r="DD291" s="30">
        <f>SUM(T291,V291:W291,Z291:AD291)</f>
        <v>59737.125</v>
      </c>
      <c r="DE291" s="30">
        <f>SUM(AI291:AK291)</f>
        <v>0</v>
      </c>
      <c r="DF291" s="31">
        <f>AF291</f>
        <v>4154.166666666667</v>
      </c>
      <c r="DG291" s="32">
        <f>AQ291</f>
        <v>29700</v>
      </c>
      <c r="DH291" s="30">
        <f>SUM(X291:Y291)</f>
        <v>1928.6057692307693</v>
      </c>
      <c r="DI291" s="30">
        <f>SUM(AP291,AR291)</f>
        <v>4775.9948717948719</v>
      </c>
      <c r="DJ291" s="26">
        <f>SUM(DD291:DI291)-AS291</f>
        <v>0</v>
      </c>
    </row>
    <row r="292" spans="2:114" x14ac:dyDescent="0.25">
      <c r="B292">
        <f>+COUNTIF(G292:G3445,G292)</f>
        <v>2</v>
      </c>
      <c r="C292">
        <v>2</v>
      </c>
      <c r="D292" t="s">
        <v>109</v>
      </c>
      <c r="F292" t="s">
        <v>1205</v>
      </c>
      <c r="G292" t="s">
        <v>1206</v>
      </c>
      <c r="H292" t="s">
        <v>1207</v>
      </c>
      <c r="I292" s="1">
        <v>44655</v>
      </c>
      <c r="K292" t="s">
        <v>219</v>
      </c>
      <c r="L292">
        <v>13</v>
      </c>
      <c r="M292" t="s">
        <v>114</v>
      </c>
      <c r="N292" t="s">
        <v>115</v>
      </c>
      <c r="O292" t="s">
        <v>116</v>
      </c>
      <c r="P292" t="s">
        <v>117</v>
      </c>
      <c r="Q292" t="s">
        <v>118</v>
      </c>
      <c r="R292">
        <v>31</v>
      </c>
      <c r="S292" s="3">
        <v>535074</v>
      </c>
      <c r="T292" s="3">
        <v>94178.916666666672</v>
      </c>
      <c r="U292" s="22">
        <v>0</v>
      </c>
      <c r="V292" s="3">
        <v>0</v>
      </c>
      <c r="W292" s="23"/>
      <c r="X292" s="3">
        <v>2143.7259615384614</v>
      </c>
      <c r="Y292" s="3">
        <v>1238.5972222222224</v>
      </c>
      <c r="Z292" s="24">
        <v>222.94749999999999</v>
      </c>
      <c r="AA292">
        <v>75</v>
      </c>
      <c r="AC292" s="3">
        <v>0</v>
      </c>
      <c r="AD292" s="3">
        <v>4167</v>
      </c>
      <c r="AE292" s="3">
        <v>102026.18735042735</v>
      </c>
      <c r="AF292" s="3">
        <v>5687.5</v>
      </c>
      <c r="AH292" s="3">
        <v>107713.68735042735</v>
      </c>
      <c r="AK292" s="3">
        <v>7530.1189525032505</v>
      </c>
      <c r="AL292" t="s">
        <v>650</v>
      </c>
      <c r="AM292" t="s">
        <v>651</v>
      </c>
      <c r="AN292" s="25">
        <v>8.5000000000000006E-2</v>
      </c>
      <c r="AO292" s="26">
        <v>115243.80630293061</v>
      </c>
      <c r="AP292" s="27">
        <v>9795.7235357491027</v>
      </c>
      <c r="AQ292" s="3">
        <v>29700</v>
      </c>
      <c r="AR292" s="26">
        <v>2524.5</v>
      </c>
      <c r="AS292" s="26">
        <v>157264.02983867971</v>
      </c>
      <c r="AT292" s="26">
        <v>144943.80630293061</v>
      </c>
      <c r="AU292" t="s">
        <v>184</v>
      </c>
      <c r="AV292" t="s">
        <v>184</v>
      </c>
      <c r="AW292" t="s">
        <v>185</v>
      </c>
      <c r="AX292">
        <v>1208</v>
      </c>
      <c r="AY292" t="s">
        <v>187</v>
      </c>
      <c r="AZ292">
        <v>67.992199999999997</v>
      </c>
      <c r="BA292" s="3">
        <v>2312.9716326090302</v>
      </c>
      <c r="BB292" s="26">
        <v>144943.80630293061</v>
      </c>
      <c r="BC292" s="26">
        <v>12320.223535749101</v>
      </c>
      <c r="BE292" t="s">
        <v>122</v>
      </c>
      <c r="BF292">
        <v>1</v>
      </c>
      <c r="BH292" t="s">
        <v>188</v>
      </c>
      <c r="BJ292" t="s">
        <v>414</v>
      </c>
      <c r="BO292" t="s">
        <v>506</v>
      </c>
      <c r="BP292" t="s">
        <v>191</v>
      </c>
      <c r="BQ292" t="s">
        <v>127</v>
      </c>
      <c r="CX292" t="s">
        <v>177</v>
      </c>
      <c r="CY292" s="29" t="s">
        <v>5359</v>
      </c>
      <c r="CZ292" s="29">
        <v>60005</v>
      </c>
      <c r="DA292" s="29" t="str">
        <f t="shared" si="28"/>
        <v>30001401</v>
      </c>
      <c r="DB292" s="29" t="str">
        <f t="shared" si="29"/>
        <v>W0004253</v>
      </c>
      <c r="DC292" s="29" t="s">
        <v>279</v>
      </c>
      <c r="DD292" s="30">
        <f>SUM(T292,V292:W292,Z292:AD292)</f>
        <v>98643.864166666666</v>
      </c>
      <c r="DE292" s="30">
        <f>SUM(AI292:AK292)</f>
        <v>7530.1189525032505</v>
      </c>
      <c r="DF292" s="31">
        <f>AF292</f>
        <v>5687.5</v>
      </c>
      <c r="DG292" s="32">
        <f>AQ292</f>
        <v>29700</v>
      </c>
      <c r="DH292" s="30">
        <f>SUM(X292:Y292)</f>
        <v>3382.3231837606836</v>
      </c>
      <c r="DI292" s="30">
        <f>SUM(AP292,AR292)</f>
        <v>12320.223535749103</v>
      </c>
      <c r="DJ292" s="26">
        <f>SUM(DD292:DI292)-AS292</f>
        <v>0</v>
      </c>
    </row>
    <row r="293" spans="2:114" x14ac:dyDescent="0.25">
      <c r="D293" t="s">
        <v>109</v>
      </c>
      <c r="F293" t="s">
        <v>1208</v>
      </c>
      <c r="G293" t="s">
        <v>1209</v>
      </c>
      <c r="H293" t="s">
        <v>1210</v>
      </c>
      <c r="I293" s="1">
        <v>44690</v>
      </c>
      <c r="K293" t="s">
        <v>219</v>
      </c>
      <c r="L293">
        <v>13</v>
      </c>
      <c r="M293" t="s">
        <v>114</v>
      </c>
      <c r="N293" t="s">
        <v>115</v>
      </c>
      <c r="O293" t="s">
        <v>116</v>
      </c>
      <c r="P293" t="s">
        <v>117</v>
      </c>
      <c r="Q293" t="s">
        <v>118</v>
      </c>
      <c r="R293">
        <v>31</v>
      </c>
      <c r="S293" s="3">
        <v>516528</v>
      </c>
      <c r="T293" s="3">
        <v>91087.916666666672</v>
      </c>
      <c r="U293" s="22">
        <v>0</v>
      </c>
      <c r="V293" s="3">
        <v>0</v>
      </c>
      <c r="W293" s="23"/>
      <c r="X293" s="3">
        <v>2069.4230769230767</v>
      </c>
      <c r="Y293" s="3">
        <v>1195.6666666666667</v>
      </c>
      <c r="Z293" s="24">
        <v>215.22</v>
      </c>
      <c r="AA293">
        <v>75</v>
      </c>
      <c r="AC293" s="3">
        <v>0</v>
      </c>
      <c r="AD293" s="3">
        <v>4167</v>
      </c>
      <c r="AE293" s="3">
        <v>98810.226410256422</v>
      </c>
      <c r="AF293" s="3">
        <v>5687.5</v>
      </c>
      <c r="AH293" s="3">
        <v>104497.72641025642</v>
      </c>
      <c r="AK293" s="3">
        <v>5785.5624142824954</v>
      </c>
      <c r="AL293" t="s">
        <v>363</v>
      </c>
      <c r="AM293" t="s">
        <v>364</v>
      </c>
      <c r="AN293" s="25">
        <v>8.5000000000000006E-2</v>
      </c>
      <c r="AO293" s="26">
        <v>110283.28882453892</v>
      </c>
      <c r="AP293" s="27">
        <v>9374.0795500858094</v>
      </c>
      <c r="AQ293" s="3">
        <v>29700</v>
      </c>
      <c r="AR293" s="26">
        <v>2524.5</v>
      </c>
      <c r="AS293" s="26">
        <v>151881.86837462473</v>
      </c>
      <c r="AT293" s="26">
        <v>139983.28882453893</v>
      </c>
      <c r="AU293" t="s">
        <v>170</v>
      </c>
      <c r="AV293" t="s">
        <v>170</v>
      </c>
      <c r="AW293" t="s">
        <v>171</v>
      </c>
      <c r="AX293">
        <v>90385</v>
      </c>
      <c r="AY293" t="s">
        <v>172</v>
      </c>
      <c r="AZ293">
        <v>94.088300000000004</v>
      </c>
      <c r="BA293" s="3">
        <v>1614.2481942454558</v>
      </c>
      <c r="BB293" s="26">
        <v>139983.28882453893</v>
      </c>
      <c r="BC293" s="26">
        <v>11898.579550085793</v>
      </c>
      <c r="BE293" t="s">
        <v>122</v>
      </c>
      <c r="BF293">
        <v>1</v>
      </c>
      <c r="BH293" t="s">
        <v>173</v>
      </c>
      <c r="BJ293" t="s">
        <v>276</v>
      </c>
      <c r="BO293" t="s">
        <v>847</v>
      </c>
      <c r="BP293" t="s">
        <v>126</v>
      </c>
      <c r="BQ293" t="s">
        <v>127</v>
      </c>
      <c r="CX293" t="s">
        <v>177</v>
      </c>
      <c r="CY293" s="29" t="s">
        <v>5358</v>
      </c>
      <c r="CZ293" s="29">
        <v>60002</v>
      </c>
      <c r="DA293" s="29" t="str">
        <f t="shared" si="28"/>
        <v>30001390</v>
      </c>
      <c r="DB293" s="29" t="str">
        <f t="shared" si="29"/>
        <v>W0005160</v>
      </c>
      <c r="DC293" s="29" t="s">
        <v>279</v>
      </c>
      <c r="DD293" s="30">
        <f>SUM(T293,V293:W293,Z293:AD293)</f>
        <v>95545.136666666673</v>
      </c>
      <c r="DE293" s="30">
        <f>SUM(AI293:AK293)</f>
        <v>5785.5624142824954</v>
      </c>
      <c r="DF293" s="31">
        <f>AF293</f>
        <v>5687.5</v>
      </c>
      <c r="DG293" s="32">
        <f>AQ293</f>
        <v>29700</v>
      </c>
      <c r="DH293" s="30">
        <f>SUM(X293:Y293)</f>
        <v>3265.0897435897432</v>
      </c>
      <c r="DI293" s="30">
        <f>SUM(AP293,AR293)</f>
        <v>11898.579550085809</v>
      </c>
      <c r="DJ293" s="26">
        <f>SUM(DD293:DI293)-AS293</f>
        <v>0</v>
      </c>
    </row>
    <row r="294" spans="2:114" x14ac:dyDescent="0.25">
      <c r="D294" t="s">
        <v>109</v>
      </c>
      <c r="F294" t="s">
        <v>1211</v>
      </c>
      <c r="G294" t="s">
        <v>1212</v>
      </c>
      <c r="H294" t="s">
        <v>1213</v>
      </c>
      <c r="I294" s="1">
        <v>44676</v>
      </c>
      <c r="K294" t="s">
        <v>219</v>
      </c>
      <c r="L294">
        <v>13</v>
      </c>
      <c r="M294" t="s">
        <v>114</v>
      </c>
      <c r="N294" t="s">
        <v>115</v>
      </c>
      <c r="O294" t="s">
        <v>116</v>
      </c>
      <c r="P294" t="s">
        <v>117</v>
      </c>
      <c r="Q294" t="s">
        <v>118</v>
      </c>
      <c r="R294">
        <v>31</v>
      </c>
      <c r="S294" s="3">
        <v>573396</v>
      </c>
      <c r="T294" s="3">
        <v>100565.91666666667</v>
      </c>
      <c r="U294" s="22">
        <v>0</v>
      </c>
      <c r="V294" s="3">
        <v>0</v>
      </c>
      <c r="W294" s="23"/>
      <c r="X294" s="3">
        <v>2297.2596153846157</v>
      </c>
      <c r="Y294" s="3">
        <v>1327.3055555555557</v>
      </c>
      <c r="Z294" s="24">
        <v>238.91499999999999</v>
      </c>
      <c r="AA294">
        <v>75</v>
      </c>
      <c r="AC294" s="3">
        <v>0</v>
      </c>
      <c r="AD294" s="3">
        <v>4167</v>
      </c>
      <c r="AE294" s="3">
        <v>108671.39683760684</v>
      </c>
      <c r="AF294" s="3">
        <v>5687.5</v>
      </c>
      <c r="AH294" s="3">
        <v>114358.89683760684</v>
      </c>
      <c r="AK294" s="3">
        <v>3900.7409927950625</v>
      </c>
      <c r="AL294" t="s">
        <v>390</v>
      </c>
      <c r="AM294" t="s">
        <v>391</v>
      </c>
      <c r="AN294" s="25">
        <v>8.5000000000000006E-2</v>
      </c>
      <c r="AO294" s="26">
        <v>118259.6378304019</v>
      </c>
      <c r="AP294" s="27">
        <v>10052.069215584163</v>
      </c>
      <c r="AQ294" s="3">
        <v>29700</v>
      </c>
      <c r="AR294" s="26">
        <v>2524.5</v>
      </c>
      <c r="AS294" s="26">
        <v>160536.20704598608</v>
      </c>
      <c r="AT294" s="26">
        <v>147959.63783040189</v>
      </c>
      <c r="AU294" t="s">
        <v>170</v>
      </c>
      <c r="AV294" t="s">
        <v>170</v>
      </c>
      <c r="AW294" t="s">
        <v>171</v>
      </c>
      <c r="AX294">
        <v>90308</v>
      </c>
      <c r="AY294" t="s">
        <v>172</v>
      </c>
      <c r="AZ294">
        <v>94.088300000000004</v>
      </c>
      <c r="BA294" s="3">
        <v>1706.2292234633433</v>
      </c>
      <c r="BB294" s="26">
        <v>147959.63783040189</v>
      </c>
      <c r="BC294" s="26">
        <v>12576.569215584197</v>
      </c>
      <c r="BE294" t="s">
        <v>122</v>
      </c>
      <c r="BF294">
        <v>1</v>
      </c>
      <c r="BH294" t="s">
        <v>173</v>
      </c>
      <c r="BJ294" t="s">
        <v>414</v>
      </c>
      <c r="BO294" t="s">
        <v>1214</v>
      </c>
      <c r="BP294" t="s">
        <v>126</v>
      </c>
      <c r="BQ294" t="s">
        <v>127</v>
      </c>
      <c r="CX294" t="s">
        <v>177</v>
      </c>
      <c r="CY294" s="29" t="s">
        <v>5358</v>
      </c>
      <c r="CZ294" s="29">
        <v>60002</v>
      </c>
      <c r="DA294" s="29" t="str">
        <f t="shared" si="28"/>
        <v>30001390</v>
      </c>
      <c r="DB294" s="29" t="str">
        <f t="shared" si="29"/>
        <v>W0004254</v>
      </c>
      <c r="DC294" s="29" t="s">
        <v>279</v>
      </c>
      <c r="DD294" s="30">
        <f>SUM(T294,V294:W294,Z294:AD294)</f>
        <v>105046.83166666667</v>
      </c>
      <c r="DE294" s="30">
        <f>SUM(AI294:AK294)</f>
        <v>3900.7409927950625</v>
      </c>
      <c r="DF294" s="31">
        <f>AF294</f>
        <v>5687.5</v>
      </c>
      <c r="DG294" s="32">
        <f>AQ294</f>
        <v>29700</v>
      </c>
      <c r="DH294" s="30">
        <f>SUM(X294:Y294)</f>
        <v>3624.5651709401714</v>
      </c>
      <c r="DI294" s="30">
        <f>SUM(AP294,AR294)</f>
        <v>12576.569215584163</v>
      </c>
      <c r="DJ294" s="26">
        <f>SUM(DD294:DI294)-AS294</f>
        <v>0</v>
      </c>
    </row>
    <row r="295" spans="2:114" x14ac:dyDescent="0.25">
      <c r="D295" t="s">
        <v>109</v>
      </c>
      <c r="F295" t="s">
        <v>1215</v>
      </c>
      <c r="G295" t="s">
        <v>1216</v>
      </c>
      <c r="H295" t="s">
        <v>1217</v>
      </c>
      <c r="I295" s="1">
        <v>44627</v>
      </c>
      <c r="K295" t="s">
        <v>224</v>
      </c>
      <c r="L295">
        <v>12</v>
      </c>
      <c r="M295" t="s">
        <v>114</v>
      </c>
      <c r="N295" t="s">
        <v>115</v>
      </c>
      <c r="O295" t="s">
        <v>116</v>
      </c>
      <c r="P295" t="s">
        <v>117</v>
      </c>
      <c r="Q295" t="s">
        <v>118</v>
      </c>
      <c r="R295">
        <v>31</v>
      </c>
      <c r="S295" s="3">
        <v>258631</v>
      </c>
      <c r="T295" s="3">
        <v>48105.166666666664</v>
      </c>
      <c r="U295" s="22">
        <v>0</v>
      </c>
      <c r="V295" s="3">
        <v>0</v>
      </c>
      <c r="W295" s="23"/>
      <c r="X295" s="3">
        <v>1036.1818910256411</v>
      </c>
      <c r="Y295" s="3">
        <v>598.68287037037032</v>
      </c>
      <c r="Z295" s="24">
        <v>107.76291666666667</v>
      </c>
      <c r="AA295">
        <v>75</v>
      </c>
      <c r="AC295" s="3">
        <v>0</v>
      </c>
      <c r="AD295" s="3">
        <v>4167</v>
      </c>
      <c r="AE295" s="3">
        <v>54089.794344729344</v>
      </c>
      <c r="AF295" s="3">
        <v>5687.5</v>
      </c>
      <c r="AH295" s="3">
        <v>59777.294344729344</v>
      </c>
      <c r="AK295" s="3">
        <v>7264.8</v>
      </c>
      <c r="AL295" t="s">
        <v>274</v>
      </c>
      <c r="AM295" t="s">
        <v>275</v>
      </c>
      <c r="AN295" s="25">
        <v>8.5000000000000006E-2</v>
      </c>
      <c r="AO295" s="26">
        <v>67042.094344729339</v>
      </c>
      <c r="AP295" s="27">
        <v>5698.5780193019946</v>
      </c>
      <c r="AQ295" s="3">
        <v>29700</v>
      </c>
      <c r="AR295" s="26">
        <v>2524.5</v>
      </c>
      <c r="AS295" s="26">
        <v>104965.17236403133</v>
      </c>
      <c r="AT295" s="26">
        <v>96742.094344729339</v>
      </c>
      <c r="AU295" t="s">
        <v>170</v>
      </c>
      <c r="AV295" t="s">
        <v>170</v>
      </c>
      <c r="AW295" t="s">
        <v>171</v>
      </c>
      <c r="AX295">
        <v>35072</v>
      </c>
      <c r="AY295" t="s">
        <v>172</v>
      </c>
      <c r="AZ295">
        <v>94.088300000000004</v>
      </c>
      <c r="BA295" s="3">
        <v>1115.6028152706695</v>
      </c>
      <c r="BB295" s="26">
        <v>96742.094344729339</v>
      </c>
      <c r="BC295" s="26">
        <v>8223.0780193019891</v>
      </c>
      <c r="BE295" t="s">
        <v>122</v>
      </c>
      <c r="BF295">
        <v>1</v>
      </c>
      <c r="BH295" t="s">
        <v>173</v>
      </c>
      <c r="BJ295" t="s">
        <v>358</v>
      </c>
      <c r="BO295" t="s">
        <v>277</v>
      </c>
      <c r="BP295" t="s">
        <v>235</v>
      </c>
      <c r="BQ295" t="s">
        <v>330</v>
      </c>
      <c r="CX295" t="s">
        <v>177</v>
      </c>
      <c r="CY295" s="29" t="s">
        <v>5358</v>
      </c>
      <c r="CZ295" s="29">
        <v>60002</v>
      </c>
      <c r="DA295" s="29" t="str">
        <f t="shared" si="28"/>
        <v>30001390</v>
      </c>
      <c r="DB295" s="29" t="str">
        <f t="shared" si="29"/>
        <v>W0004255</v>
      </c>
      <c r="DC295" s="29" t="s">
        <v>279</v>
      </c>
      <c r="DD295" s="30">
        <f>SUM(T295,V295:W295,Z295:AD295)</f>
        <v>52454.929583333331</v>
      </c>
      <c r="DE295" s="30">
        <f>SUM(AI295:AK295)</f>
        <v>7264.8</v>
      </c>
      <c r="DF295" s="31">
        <f>AF295</f>
        <v>5687.5</v>
      </c>
      <c r="DG295" s="32">
        <f>AQ295</f>
        <v>29700</v>
      </c>
      <c r="DH295" s="30">
        <f>SUM(X295:Y295)</f>
        <v>1634.8647613960115</v>
      </c>
      <c r="DI295" s="30">
        <f>SUM(AP295,AR295)</f>
        <v>8223.0780193019946</v>
      </c>
      <c r="DJ295" s="26">
        <f>SUM(DD295:DI295)-AS295</f>
        <v>0</v>
      </c>
    </row>
    <row r="296" spans="2:114" x14ac:dyDescent="0.25">
      <c r="D296" t="s">
        <v>109</v>
      </c>
      <c r="F296" t="s">
        <v>1218</v>
      </c>
      <c r="G296" t="s">
        <v>1219</v>
      </c>
      <c r="H296" t="s">
        <v>1220</v>
      </c>
      <c r="I296" s="1">
        <v>44641</v>
      </c>
      <c r="K296" t="s">
        <v>207</v>
      </c>
      <c r="L296">
        <v>11</v>
      </c>
      <c r="M296" t="s">
        <v>182</v>
      </c>
      <c r="N296" t="s">
        <v>183</v>
      </c>
      <c r="O296" t="s">
        <v>116</v>
      </c>
      <c r="P296" t="s">
        <v>117</v>
      </c>
      <c r="Q296" t="s">
        <v>118</v>
      </c>
      <c r="R296">
        <v>31</v>
      </c>
      <c r="S296" s="3">
        <v>344291</v>
      </c>
      <c r="T296" s="3">
        <v>62381.75</v>
      </c>
      <c r="U296" s="22">
        <v>0</v>
      </c>
      <c r="V296" s="3">
        <v>0</v>
      </c>
      <c r="W296" s="23"/>
      <c r="X296" s="3">
        <v>1379.3709935897434</v>
      </c>
      <c r="Y296" s="3">
        <v>796.96990740740739</v>
      </c>
      <c r="Z296" s="24">
        <v>143.45458333333335</v>
      </c>
      <c r="AA296">
        <v>75</v>
      </c>
      <c r="AC296" s="3">
        <v>0</v>
      </c>
      <c r="AD296" s="3">
        <v>4167</v>
      </c>
      <c r="AE296" s="3">
        <v>68943.545484330476</v>
      </c>
      <c r="AF296" s="3">
        <v>4154.166666666667</v>
      </c>
      <c r="AH296" s="3">
        <v>73097.712150997148</v>
      </c>
      <c r="AK296" s="3">
        <v>0</v>
      </c>
      <c r="AL296" t="s">
        <v>119</v>
      </c>
      <c r="AN296" s="25">
        <v>0.05</v>
      </c>
      <c r="AO296" s="26">
        <v>73097.712150997148</v>
      </c>
      <c r="AP296" s="27">
        <v>3654.8856075498575</v>
      </c>
      <c r="AQ296" s="3">
        <v>29700</v>
      </c>
      <c r="AR296" s="26">
        <v>1485</v>
      </c>
      <c r="AS296" s="26">
        <v>107937.59775854701</v>
      </c>
      <c r="AT296" s="26">
        <v>102797.71215099715</v>
      </c>
      <c r="AU296" t="s">
        <v>170</v>
      </c>
      <c r="AV296" t="s">
        <v>170</v>
      </c>
      <c r="AW296" t="s">
        <v>171</v>
      </c>
      <c r="AX296">
        <v>14411</v>
      </c>
      <c r="AY296" t="s">
        <v>172</v>
      </c>
      <c r="AZ296">
        <v>94.088300000000004</v>
      </c>
      <c r="BA296" s="3">
        <v>1147.1946858275364</v>
      </c>
      <c r="BB296" s="26">
        <v>102797.71215099715</v>
      </c>
      <c r="BC296" s="26">
        <v>5139.8856075498625</v>
      </c>
      <c r="BE296" t="s">
        <v>122</v>
      </c>
      <c r="BF296">
        <v>1</v>
      </c>
      <c r="BH296" t="s">
        <v>173</v>
      </c>
      <c r="BJ296" t="s">
        <v>189</v>
      </c>
      <c r="BO296" t="s">
        <v>190</v>
      </c>
      <c r="BP296" t="s">
        <v>287</v>
      </c>
      <c r="BQ296" t="s">
        <v>885</v>
      </c>
      <c r="CX296" t="s">
        <v>177</v>
      </c>
      <c r="CY296" s="29" t="s">
        <v>5358</v>
      </c>
      <c r="CZ296" s="29">
        <v>60002</v>
      </c>
      <c r="DA296" s="29" t="str">
        <f t="shared" si="28"/>
        <v>30001390</v>
      </c>
      <c r="DB296" s="29" t="str">
        <f t="shared" si="29"/>
        <v>W0004968</v>
      </c>
      <c r="DC296" s="29" t="s">
        <v>193</v>
      </c>
      <c r="DD296" s="30">
        <f>SUM(T296,V296:W296,Z296:AD296)</f>
        <v>66767.20458333334</v>
      </c>
      <c r="DE296" s="30">
        <f>SUM(AI296:AK296)</f>
        <v>0</v>
      </c>
      <c r="DF296" s="31">
        <f>AF296</f>
        <v>4154.166666666667</v>
      </c>
      <c r="DG296" s="32">
        <f>AQ296</f>
        <v>29700</v>
      </c>
      <c r="DH296" s="30">
        <f>SUM(X296:Y296)</f>
        <v>2176.340900997151</v>
      </c>
      <c r="DI296" s="30">
        <f>SUM(AP296,AR296)</f>
        <v>5139.885607549857</v>
      </c>
      <c r="DJ296" s="26">
        <f>SUM(DD296:DI296)-AS296</f>
        <v>0</v>
      </c>
    </row>
    <row r="297" spans="2:114" x14ac:dyDescent="0.25">
      <c r="D297" t="s">
        <v>109</v>
      </c>
      <c r="F297" t="s">
        <v>1221</v>
      </c>
      <c r="G297" t="s">
        <v>1222</v>
      </c>
      <c r="H297" t="s">
        <v>1223</v>
      </c>
      <c r="I297" s="1">
        <v>44655</v>
      </c>
      <c r="K297" t="s">
        <v>219</v>
      </c>
      <c r="L297">
        <v>13</v>
      </c>
      <c r="M297" t="s">
        <v>182</v>
      </c>
      <c r="N297" t="s">
        <v>183</v>
      </c>
      <c r="O297" t="s">
        <v>116</v>
      </c>
      <c r="P297" t="s">
        <v>117</v>
      </c>
      <c r="Q297" t="s">
        <v>118</v>
      </c>
      <c r="R297">
        <v>31</v>
      </c>
      <c r="S297" s="3">
        <v>444515</v>
      </c>
      <c r="T297" s="3">
        <v>79085.833333333328</v>
      </c>
      <c r="U297" s="22">
        <v>0</v>
      </c>
      <c r="V297" s="3">
        <v>0</v>
      </c>
      <c r="W297" s="23"/>
      <c r="X297" s="3">
        <v>1780.9094551282051</v>
      </c>
      <c r="Y297" s="3">
        <v>1028.9699074074074</v>
      </c>
      <c r="Z297" s="24">
        <v>185.21458333333334</v>
      </c>
      <c r="AA297">
        <v>75</v>
      </c>
      <c r="AC297" s="3">
        <v>0</v>
      </c>
      <c r="AD297" s="3">
        <v>4167</v>
      </c>
      <c r="AE297" s="3">
        <v>86322.927279202268</v>
      </c>
      <c r="AF297" s="3">
        <v>4154.166666666667</v>
      </c>
      <c r="AH297" s="3">
        <v>90477.093945868939</v>
      </c>
      <c r="AK297" s="3">
        <v>0</v>
      </c>
      <c r="AL297" t="s">
        <v>119</v>
      </c>
      <c r="AN297" s="25">
        <v>0.05</v>
      </c>
      <c r="AO297" s="26">
        <v>90477.093945868939</v>
      </c>
      <c r="AP297" s="27">
        <v>4523.8546972934473</v>
      </c>
      <c r="AQ297" s="3">
        <v>29700</v>
      </c>
      <c r="AR297" s="26">
        <v>1485</v>
      </c>
      <c r="AS297" s="26">
        <v>126185.94864316238</v>
      </c>
      <c r="AT297" s="26">
        <v>120177.09394586894</v>
      </c>
      <c r="AU297" t="s">
        <v>170</v>
      </c>
      <c r="AV297" t="s">
        <v>170</v>
      </c>
      <c r="AW297" t="s">
        <v>171</v>
      </c>
      <c r="AX297">
        <v>35883</v>
      </c>
      <c r="AY297" t="s">
        <v>172</v>
      </c>
      <c r="AZ297">
        <v>94.088300000000004</v>
      </c>
      <c r="BA297" s="3">
        <v>1341.143889762727</v>
      </c>
      <c r="BB297" s="26">
        <v>120177.09394586894</v>
      </c>
      <c r="BC297" s="26">
        <v>6008.8546972934419</v>
      </c>
      <c r="BE297" t="s">
        <v>122</v>
      </c>
      <c r="BF297">
        <v>1</v>
      </c>
      <c r="BH297" t="s">
        <v>173</v>
      </c>
      <c r="BJ297" t="s">
        <v>189</v>
      </c>
      <c r="BO297" t="s">
        <v>190</v>
      </c>
      <c r="BP297" t="s">
        <v>198</v>
      </c>
      <c r="BQ297" t="s">
        <v>709</v>
      </c>
      <c r="CX297" t="s">
        <v>177</v>
      </c>
      <c r="CY297" s="29" t="s">
        <v>5358</v>
      </c>
      <c r="CZ297" s="29">
        <v>60002</v>
      </c>
      <c r="DA297" s="29" t="str">
        <f t="shared" si="28"/>
        <v>30001390</v>
      </c>
      <c r="DB297" s="29" t="str">
        <f t="shared" si="29"/>
        <v>W0004256</v>
      </c>
      <c r="DC297" s="29" t="s">
        <v>193</v>
      </c>
      <c r="DD297" s="30">
        <f>SUM(T297,V297:W297,Z297:AD297)</f>
        <v>83513.047916666663</v>
      </c>
      <c r="DE297" s="30">
        <f>SUM(AI297:AK297)</f>
        <v>0</v>
      </c>
      <c r="DF297" s="31">
        <f>AF297</f>
        <v>4154.166666666667</v>
      </c>
      <c r="DG297" s="32">
        <f>AQ297</f>
        <v>29700</v>
      </c>
      <c r="DH297" s="30">
        <f>SUM(X297:Y297)</f>
        <v>2809.8793625356125</v>
      </c>
      <c r="DI297" s="30">
        <f>SUM(AP297,AR297)</f>
        <v>6008.8546972934473</v>
      </c>
      <c r="DJ297" s="26">
        <f>SUM(DD297:DI297)-AS297</f>
        <v>0</v>
      </c>
    </row>
    <row r="298" spans="2:114" x14ac:dyDescent="0.25">
      <c r="D298" t="s">
        <v>109</v>
      </c>
      <c r="F298" t="s">
        <v>1224</v>
      </c>
      <c r="G298" t="s">
        <v>1225</v>
      </c>
      <c r="H298" t="s">
        <v>1226</v>
      </c>
      <c r="I298" s="1">
        <v>44636</v>
      </c>
      <c r="K298" t="s">
        <v>131</v>
      </c>
      <c r="L298">
        <v>14</v>
      </c>
      <c r="M298" t="s">
        <v>132</v>
      </c>
      <c r="N298" t="s">
        <v>133</v>
      </c>
      <c r="O298" t="s">
        <v>116</v>
      </c>
      <c r="P298" t="s">
        <v>117</v>
      </c>
      <c r="Q298" t="s">
        <v>118</v>
      </c>
      <c r="R298">
        <v>31</v>
      </c>
      <c r="S298" s="3">
        <v>615779</v>
      </c>
      <c r="T298" s="3">
        <v>102629.83333333333</v>
      </c>
      <c r="U298" s="22">
        <v>0.1</v>
      </c>
      <c r="V298" s="3">
        <v>10262.983333333334</v>
      </c>
      <c r="W298" s="23"/>
      <c r="X298" s="3">
        <v>2467.0633012820513</v>
      </c>
      <c r="Y298" s="3">
        <v>1425.4143518518517</v>
      </c>
      <c r="Z298" s="24">
        <v>256.57458333333335</v>
      </c>
      <c r="AA298">
        <v>75</v>
      </c>
      <c r="AC298" s="3">
        <v>0</v>
      </c>
      <c r="AD298" s="3">
        <v>4167</v>
      </c>
      <c r="AE298" s="3">
        <v>121283.8689031339</v>
      </c>
      <c r="AF298" s="3">
        <v>12402.5</v>
      </c>
      <c r="AH298" s="3">
        <v>133686.3689031339</v>
      </c>
      <c r="AK298" s="3">
        <v>0</v>
      </c>
      <c r="AL298" t="s">
        <v>119</v>
      </c>
      <c r="AN298" s="25">
        <v>0.05</v>
      </c>
      <c r="AO298" s="26">
        <v>133686.3689031339</v>
      </c>
      <c r="AP298" s="27">
        <v>6684.3184451566958</v>
      </c>
      <c r="AQ298" s="3">
        <v>29700</v>
      </c>
      <c r="AR298" s="26">
        <v>1485</v>
      </c>
      <c r="AS298" s="26">
        <v>171555.68734829061</v>
      </c>
      <c r="AT298" s="26">
        <v>163386.3689031339</v>
      </c>
      <c r="AU298" t="s">
        <v>164</v>
      </c>
      <c r="AV298" t="s">
        <v>241</v>
      </c>
      <c r="AW298" t="s">
        <v>241</v>
      </c>
      <c r="AX298" t="s">
        <v>242</v>
      </c>
      <c r="AY298" t="s">
        <v>233</v>
      </c>
      <c r="AZ298">
        <v>1</v>
      </c>
      <c r="BA298" s="3">
        <v>171555.68734829061</v>
      </c>
      <c r="BB298" s="26">
        <v>163386.3689031339</v>
      </c>
      <c r="BC298" s="26">
        <v>8169.3184451567067</v>
      </c>
      <c r="BE298" t="s">
        <v>234</v>
      </c>
      <c r="BF298">
        <v>1</v>
      </c>
      <c r="BH298" t="s">
        <v>234</v>
      </c>
      <c r="BJ298" t="s">
        <v>337</v>
      </c>
      <c r="BO298" t="s">
        <v>1227</v>
      </c>
      <c r="BP298" t="s">
        <v>164</v>
      </c>
      <c r="BQ298" t="s">
        <v>164</v>
      </c>
      <c r="CX298" t="s">
        <v>234</v>
      </c>
      <c r="CY298" s="29"/>
    </row>
    <row r="299" spans="2:114" x14ac:dyDescent="0.25">
      <c r="B299">
        <f>+COUNTIF(G299:G3452,G299)</f>
        <v>2</v>
      </c>
      <c r="C299">
        <v>2</v>
      </c>
      <c r="D299" t="s">
        <v>109</v>
      </c>
      <c r="F299" t="s">
        <v>1228</v>
      </c>
      <c r="G299" t="s">
        <v>1229</v>
      </c>
      <c r="H299" t="s">
        <v>1230</v>
      </c>
      <c r="I299" s="1">
        <v>44676</v>
      </c>
      <c r="K299" t="s">
        <v>219</v>
      </c>
      <c r="L299">
        <v>13</v>
      </c>
      <c r="M299" t="s">
        <v>114</v>
      </c>
      <c r="N299" t="s">
        <v>115</v>
      </c>
      <c r="O299" t="s">
        <v>116</v>
      </c>
      <c r="P299" t="s">
        <v>117</v>
      </c>
      <c r="Q299" t="s">
        <v>118</v>
      </c>
      <c r="R299">
        <v>31</v>
      </c>
      <c r="S299" s="3">
        <v>399226</v>
      </c>
      <c r="T299" s="3">
        <v>71537.666666666672</v>
      </c>
      <c r="U299" s="22">
        <v>0</v>
      </c>
      <c r="V299" s="3">
        <v>0</v>
      </c>
      <c r="W299" s="23"/>
      <c r="X299" s="3">
        <v>1599.4631410256409</v>
      </c>
      <c r="Y299" s="3">
        <v>924.13425925925935</v>
      </c>
      <c r="Z299" s="24">
        <v>166.34416666666669</v>
      </c>
      <c r="AA299">
        <v>75</v>
      </c>
      <c r="AC299" s="3">
        <v>0</v>
      </c>
      <c r="AD299" s="3">
        <v>4167</v>
      </c>
      <c r="AE299" s="3">
        <v>78469.60823361823</v>
      </c>
      <c r="AF299" s="3">
        <v>5687.5</v>
      </c>
      <c r="AH299" s="3">
        <v>84157.10823361823</v>
      </c>
      <c r="AK299" s="3">
        <v>5813.1491241962494</v>
      </c>
      <c r="AL299" t="s">
        <v>320</v>
      </c>
      <c r="AM299" t="s">
        <v>321</v>
      </c>
      <c r="AN299" s="25">
        <v>8.5000000000000006E-2</v>
      </c>
      <c r="AO299" s="26">
        <v>89970.25735781448</v>
      </c>
      <c r="AP299" s="27">
        <v>7647.4718754142314</v>
      </c>
      <c r="AQ299" s="3">
        <v>29700</v>
      </c>
      <c r="AR299" s="26">
        <v>2524.5</v>
      </c>
      <c r="AS299" s="26">
        <v>129842.22923322872</v>
      </c>
      <c r="AT299" s="26">
        <v>119670.25735781448</v>
      </c>
      <c r="AU299" t="s">
        <v>184</v>
      </c>
      <c r="AV299" t="s">
        <v>184</v>
      </c>
      <c r="AW299" t="s">
        <v>185</v>
      </c>
      <c r="AX299">
        <v>1232</v>
      </c>
      <c r="AY299" t="s">
        <v>187</v>
      </c>
      <c r="AZ299">
        <v>67.992199999999997</v>
      </c>
      <c r="BA299" s="3">
        <v>1909.6635971953949</v>
      </c>
      <c r="BB299" s="26">
        <v>119670.25735781448</v>
      </c>
      <c r="BC299" s="26">
        <v>10171.971875414238</v>
      </c>
      <c r="BE299" t="s">
        <v>122</v>
      </c>
      <c r="BF299">
        <v>1</v>
      </c>
      <c r="BH299" t="s">
        <v>188</v>
      </c>
      <c r="BJ299" t="s">
        <v>124</v>
      </c>
      <c r="BO299" t="s">
        <v>322</v>
      </c>
      <c r="BP299" t="s">
        <v>126</v>
      </c>
      <c r="BQ299" t="s">
        <v>127</v>
      </c>
      <c r="CX299" t="s">
        <v>177</v>
      </c>
      <c r="CY299" s="29" t="s">
        <v>5359</v>
      </c>
      <c r="CZ299" s="29">
        <v>60005</v>
      </c>
      <c r="DA299" s="29" t="str">
        <f>MID(BH299,3,8)</f>
        <v>30001401</v>
      </c>
      <c r="DB299" s="29" t="str">
        <f>F299</f>
        <v>W0004257</v>
      </c>
      <c r="DC299" s="29" t="s">
        <v>279</v>
      </c>
      <c r="DD299" s="30">
        <f>SUM(T299,V299:W299,Z299:AD299)</f>
        <v>75946.010833333334</v>
      </c>
      <c r="DE299" s="30">
        <f>SUM(AI299:AK299)</f>
        <v>5813.1491241962494</v>
      </c>
      <c r="DF299" s="31">
        <f>AF299</f>
        <v>5687.5</v>
      </c>
      <c r="DG299" s="32">
        <f>AQ299</f>
        <v>29700</v>
      </c>
      <c r="DH299" s="30">
        <f>SUM(X299:Y299)</f>
        <v>2523.5974002849002</v>
      </c>
      <c r="DI299" s="30">
        <f>SUM(AP299,AR299)</f>
        <v>10171.97187541423</v>
      </c>
      <c r="DJ299" s="26">
        <f>SUM(DD299:DI299)-AS299</f>
        <v>0</v>
      </c>
    </row>
    <row r="300" spans="2:114" x14ac:dyDescent="0.25">
      <c r="D300" t="s">
        <v>109</v>
      </c>
      <c r="F300" t="s">
        <v>1231</v>
      </c>
      <c r="G300" t="s">
        <v>1232</v>
      </c>
      <c r="H300" t="s">
        <v>1233</v>
      </c>
      <c r="I300" s="1">
        <v>44627</v>
      </c>
      <c r="K300" t="s">
        <v>207</v>
      </c>
      <c r="L300">
        <v>11</v>
      </c>
      <c r="M300" t="s">
        <v>132</v>
      </c>
      <c r="N300" t="s">
        <v>133</v>
      </c>
      <c r="O300" t="s">
        <v>116</v>
      </c>
      <c r="P300" t="s">
        <v>117</v>
      </c>
      <c r="Q300" t="s">
        <v>118</v>
      </c>
      <c r="R300">
        <v>31</v>
      </c>
      <c r="S300" s="3">
        <v>252120</v>
      </c>
      <c r="T300" s="3">
        <v>35572.166666666664</v>
      </c>
      <c r="U300" s="22">
        <v>0</v>
      </c>
      <c r="V300" s="3">
        <v>0</v>
      </c>
      <c r="W300" s="23"/>
      <c r="X300" s="3">
        <v>1010.0961538461538</v>
      </c>
      <c r="Y300" s="3">
        <v>583.6111111111112</v>
      </c>
      <c r="Z300" s="24">
        <v>105.05</v>
      </c>
      <c r="AA300">
        <v>75</v>
      </c>
      <c r="AC300" s="3">
        <v>1536.7021440751487</v>
      </c>
      <c r="AD300" s="3">
        <v>4167</v>
      </c>
      <c r="AE300" s="3">
        <v>43049.626075699081</v>
      </c>
      <c r="AF300" s="3">
        <v>12402.5</v>
      </c>
      <c r="AH300" s="3">
        <v>55452.126075699081</v>
      </c>
      <c r="AK300" s="3">
        <v>0</v>
      </c>
      <c r="AL300" t="s">
        <v>119</v>
      </c>
      <c r="AN300" s="25">
        <v>0.05</v>
      </c>
      <c r="AO300" s="26">
        <v>55452.126075699081</v>
      </c>
      <c r="AP300" s="27">
        <v>2772.6063037849544</v>
      </c>
      <c r="AQ300" s="3">
        <v>29700</v>
      </c>
      <c r="AR300" s="26">
        <v>1485</v>
      </c>
      <c r="AS300" s="26">
        <v>89409.732379484034</v>
      </c>
      <c r="AT300" s="26">
        <v>85152.126075699081</v>
      </c>
      <c r="AU300" t="s">
        <v>164</v>
      </c>
      <c r="AV300" t="s">
        <v>241</v>
      </c>
      <c r="AW300" t="s">
        <v>241</v>
      </c>
      <c r="AX300" t="s">
        <v>242</v>
      </c>
      <c r="AY300" t="s">
        <v>233</v>
      </c>
      <c r="AZ300">
        <v>1</v>
      </c>
      <c r="BA300" s="3">
        <v>89409.732379484034</v>
      </c>
      <c r="BB300" s="26">
        <v>85152.126075699081</v>
      </c>
      <c r="BC300" s="26">
        <v>4257.6063037849526</v>
      </c>
      <c r="BE300" t="s">
        <v>234</v>
      </c>
      <c r="BF300">
        <v>1</v>
      </c>
      <c r="BH300" t="s">
        <v>234</v>
      </c>
      <c r="BJ300" t="s">
        <v>174</v>
      </c>
      <c r="BO300" t="s">
        <v>1116</v>
      </c>
      <c r="BP300" t="s">
        <v>164</v>
      </c>
      <c r="BQ300" t="s">
        <v>164</v>
      </c>
      <c r="CX300" t="s">
        <v>234</v>
      </c>
      <c r="CY300" s="29"/>
    </row>
    <row r="301" spans="2:114" x14ac:dyDescent="0.25">
      <c r="D301" t="s">
        <v>109</v>
      </c>
      <c r="F301" t="s">
        <v>1234</v>
      </c>
      <c r="G301" t="s">
        <v>1235</v>
      </c>
      <c r="H301" t="s">
        <v>1236</v>
      </c>
      <c r="I301" s="1">
        <v>44697</v>
      </c>
      <c r="K301" t="s">
        <v>219</v>
      </c>
      <c r="L301">
        <v>13</v>
      </c>
      <c r="M301" t="s">
        <v>182</v>
      </c>
      <c r="N301" t="s">
        <v>115</v>
      </c>
      <c r="O301" t="s">
        <v>116</v>
      </c>
      <c r="P301" t="s">
        <v>117</v>
      </c>
      <c r="Q301" t="s">
        <v>118</v>
      </c>
      <c r="R301">
        <v>31</v>
      </c>
      <c r="S301" s="3">
        <v>660267</v>
      </c>
      <c r="T301" s="3">
        <v>115044.5</v>
      </c>
      <c r="U301" s="22">
        <v>0</v>
      </c>
      <c r="V301" s="3">
        <v>0</v>
      </c>
      <c r="W301" s="23"/>
      <c r="X301" s="3">
        <v>2645.3004807692309</v>
      </c>
      <c r="Y301" s="3">
        <v>1528.3958333333333</v>
      </c>
      <c r="Z301" s="24">
        <v>275.11124999999998</v>
      </c>
      <c r="AA301">
        <v>75</v>
      </c>
      <c r="AC301" s="3">
        <v>0</v>
      </c>
      <c r="AD301" s="3">
        <v>4167</v>
      </c>
      <c r="AE301" s="3">
        <v>123735.30756410256</v>
      </c>
      <c r="AF301" s="3">
        <v>4154.166666666667</v>
      </c>
      <c r="AH301" s="3">
        <v>127889.47423076924</v>
      </c>
      <c r="AK301" s="3">
        <v>4428.6782206037651</v>
      </c>
      <c r="AL301" t="s">
        <v>227</v>
      </c>
      <c r="AM301" t="s">
        <v>226</v>
      </c>
      <c r="AN301" s="25">
        <v>0.05</v>
      </c>
      <c r="AO301" s="26">
        <v>132318.152451373</v>
      </c>
      <c r="AP301" s="27">
        <v>6615.9076225686504</v>
      </c>
      <c r="AQ301" s="3">
        <v>29700</v>
      </c>
      <c r="AR301" s="26">
        <v>1485</v>
      </c>
      <c r="AS301" s="26">
        <v>170119.06007394165</v>
      </c>
      <c r="AT301" s="26">
        <v>162018.152451373</v>
      </c>
      <c r="AU301" t="s">
        <v>1178</v>
      </c>
      <c r="AV301" t="s">
        <v>1178</v>
      </c>
      <c r="AW301" t="s">
        <v>1179</v>
      </c>
      <c r="AX301" t="s">
        <v>1180</v>
      </c>
      <c r="AY301" t="s">
        <v>212</v>
      </c>
      <c r="AZ301">
        <v>125.569</v>
      </c>
      <c r="BA301" s="3">
        <v>1354.7854970091475</v>
      </c>
      <c r="BB301" s="26">
        <v>162018.152451373</v>
      </c>
      <c r="BC301" s="26">
        <v>8100.9076225686586</v>
      </c>
      <c r="BE301" t="s">
        <v>122</v>
      </c>
      <c r="BF301">
        <v>1</v>
      </c>
      <c r="BH301" t="s">
        <v>1181</v>
      </c>
      <c r="BJ301" t="s">
        <v>276</v>
      </c>
      <c r="BO301" t="s">
        <v>125</v>
      </c>
      <c r="BP301" t="s">
        <v>214</v>
      </c>
      <c r="BQ301" t="s">
        <v>964</v>
      </c>
      <c r="CX301" t="s">
        <v>177</v>
      </c>
      <c r="CY301" s="29" t="s">
        <v>5365</v>
      </c>
      <c r="CZ301" s="29">
        <v>60010</v>
      </c>
      <c r="DA301" s="29" t="str">
        <f t="shared" ref="DA301:DA364" si="30">MID(BH301,3,8)</f>
        <v>30001420</v>
      </c>
      <c r="DB301" s="29" t="str">
        <f t="shared" ref="DB301:DB364" si="31">F301</f>
        <v>W0004259</v>
      </c>
      <c r="DC301" s="29" t="s">
        <v>193</v>
      </c>
      <c r="DD301" s="30">
        <f>SUM(T301,V301:W301,Z301:AD301)</f>
        <v>119561.61125</v>
      </c>
      <c r="DE301" s="30">
        <f>SUM(AI301:AK301)</f>
        <v>4428.6782206037651</v>
      </c>
      <c r="DF301" s="31">
        <f>AF301</f>
        <v>4154.166666666667</v>
      </c>
      <c r="DG301" s="32">
        <f>AQ301</f>
        <v>29700</v>
      </c>
      <c r="DH301" s="30">
        <f>SUM(X301:Y301)</f>
        <v>4173.6963141025644</v>
      </c>
      <c r="DI301" s="30">
        <f>SUM(AP301,AR301)</f>
        <v>8100.9076225686504</v>
      </c>
      <c r="DJ301" s="26">
        <f>SUM(DD301:DI301)-AS301</f>
        <v>0</v>
      </c>
    </row>
    <row r="302" spans="2:114" x14ac:dyDescent="0.25">
      <c r="D302" t="s">
        <v>109</v>
      </c>
      <c r="F302" t="s">
        <v>1237</v>
      </c>
      <c r="G302" t="s">
        <v>1238</v>
      </c>
      <c r="H302" t="s">
        <v>1239</v>
      </c>
      <c r="I302" s="1">
        <v>44641</v>
      </c>
      <c r="K302" t="s">
        <v>224</v>
      </c>
      <c r="L302">
        <v>12</v>
      </c>
      <c r="M302" t="s">
        <v>182</v>
      </c>
      <c r="N302" t="s">
        <v>183</v>
      </c>
      <c r="O302" t="s">
        <v>116</v>
      </c>
      <c r="P302" t="s">
        <v>117</v>
      </c>
      <c r="Q302" t="s">
        <v>118</v>
      </c>
      <c r="R302">
        <v>31</v>
      </c>
      <c r="S302" s="3">
        <v>296030</v>
      </c>
      <c r="T302" s="3">
        <v>54338.25</v>
      </c>
      <c r="U302" s="22">
        <v>0</v>
      </c>
      <c r="V302" s="3">
        <v>0</v>
      </c>
      <c r="W302" s="23"/>
      <c r="X302" s="3">
        <v>1186.0176282051282</v>
      </c>
      <c r="Y302" s="3">
        <v>685.25462962962968</v>
      </c>
      <c r="Z302" s="24">
        <v>123.34583333333335</v>
      </c>
      <c r="AA302">
        <v>75</v>
      </c>
      <c r="AC302" s="3">
        <v>1516.2127821541467</v>
      </c>
      <c r="AD302" s="3">
        <v>4167</v>
      </c>
      <c r="AE302" s="3">
        <v>62091.080873322229</v>
      </c>
      <c r="AF302" s="3">
        <v>4154.166666666667</v>
      </c>
      <c r="AH302" s="3">
        <v>66245.247539988894</v>
      </c>
      <c r="AK302" s="3">
        <v>0</v>
      </c>
      <c r="AL302" t="s">
        <v>119</v>
      </c>
      <c r="AN302" s="25">
        <v>0.05</v>
      </c>
      <c r="AO302" s="26">
        <v>66245.247539988894</v>
      </c>
      <c r="AP302" s="27">
        <v>3312.2623769994448</v>
      </c>
      <c r="AQ302" s="3">
        <v>29700</v>
      </c>
      <c r="AR302" s="26">
        <v>1485</v>
      </c>
      <c r="AS302" s="26">
        <v>100742.50991698833</v>
      </c>
      <c r="AT302" s="26">
        <v>95945.247539988894</v>
      </c>
      <c r="AU302" t="s">
        <v>170</v>
      </c>
      <c r="AV302" t="s">
        <v>170</v>
      </c>
      <c r="AW302" t="s">
        <v>171</v>
      </c>
      <c r="AX302">
        <v>35879</v>
      </c>
      <c r="AY302" t="s">
        <v>172</v>
      </c>
      <c r="AZ302">
        <v>94.088300000000004</v>
      </c>
      <c r="BA302" s="3">
        <v>1070.7230326936328</v>
      </c>
      <c r="BB302" s="26">
        <v>95945.247539988894</v>
      </c>
      <c r="BC302" s="26">
        <v>4797.2623769994389</v>
      </c>
      <c r="BE302" t="s">
        <v>122</v>
      </c>
      <c r="BF302">
        <v>1</v>
      </c>
      <c r="BH302" t="s">
        <v>173</v>
      </c>
      <c r="BJ302" t="s">
        <v>189</v>
      </c>
      <c r="BO302" t="s">
        <v>190</v>
      </c>
      <c r="BP302" t="s">
        <v>198</v>
      </c>
      <c r="BQ302" t="s">
        <v>203</v>
      </c>
      <c r="CX302" t="s">
        <v>177</v>
      </c>
      <c r="CY302" s="29" t="s">
        <v>5358</v>
      </c>
      <c r="CZ302" s="29">
        <v>60002</v>
      </c>
      <c r="DA302" s="29" t="str">
        <f t="shared" si="30"/>
        <v>30001390</v>
      </c>
      <c r="DB302" s="29" t="str">
        <f t="shared" si="31"/>
        <v>W0004261</v>
      </c>
      <c r="DC302" s="29" t="s">
        <v>193</v>
      </c>
      <c r="DD302" s="30">
        <f>SUM(T302,V302:W302,Z302:AD302)</f>
        <v>60219.808615487476</v>
      </c>
      <c r="DE302" s="30">
        <f>SUM(AI302:AK302)</f>
        <v>0</v>
      </c>
      <c r="DF302" s="31">
        <f>AF302</f>
        <v>4154.166666666667</v>
      </c>
      <c r="DG302" s="32">
        <f>AQ302</f>
        <v>29700</v>
      </c>
      <c r="DH302" s="30">
        <f>SUM(X302:Y302)</f>
        <v>1871.272257834758</v>
      </c>
      <c r="DI302" s="30">
        <f>SUM(AP302,AR302)</f>
        <v>4797.2623769994443</v>
      </c>
      <c r="DJ302" s="26">
        <f>SUM(DD302:DI302)-AS302</f>
        <v>0</v>
      </c>
    </row>
    <row r="303" spans="2:114" x14ac:dyDescent="0.25">
      <c r="B303">
        <f>+COUNTIF(G303:G3456,G303)</f>
        <v>2</v>
      </c>
      <c r="C303">
        <v>2</v>
      </c>
      <c r="D303" t="s">
        <v>109</v>
      </c>
      <c r="F303" t="s">
        <v>1240</v>
      </c>
      <c r="G303" t="s">
        <v>1241</v>
      </c>
      <c r="H303" t="s">
        <v>1242</v>
      </c>
      <c r="I303" s="1">
        <v>44641</v>
      </c>
      <c r="K303" t="s">
        <v>207</v>
      </c>
      <c r="L303">
        <v>11</v>
      </c>
      <c r="M303" t="s">
        <v>182</v>
      </c>
      <c r="N303" t="s">
        <v>183</v>
      </c>
      <c r="O303" t="s">
        <v>116</v>
      </c>
      <c r="P303" t="s">
        <v>117</v>
      </c>
      <c r="Q303" t="s">
        <v>118</v>
      </c>
      <c r="R303">
        <v>31</v>
      </c>
      <c r="S303" s="3">
        <v>313115</v>
      </c>
      <c r="T303" s="3">
        <v>57185.75</v>
      </c>
      <c r="U303" s="22">
        <v>0</v>
      </c>
      <c r="V303" s="3">
        <v>0</v>
      </c>
      <c r="W303" s="23"/>
      <c r="X303" s="3">
        <v>1254.4671474358972</v>
      </c>
      <c r="Y303" s="3">
        <v>724.80324074074076</v>
      </c>
      <c r="Z303" s="24">
        <v>130.46458333333334</v>
      </c>
      <c r="AA303">
        <v>75</v>
      </c>
      <c r="AC303" s="3">
        <v>0</v>
      </c>
      <c r="AD303" s="3">
        <v>4167</v>
      </c>
      <c r="AE303" s="3">
        <v>63537.48497150997</v>
      </c>
      <c r="AF303" s="3">
        <v>4154.166666666667</v>
      </c>
      <c r="AH303" s="3">
        <v>67691.651638176641</v>
      </c>
      <c r="AK303" s="3">
        <v>0</v>
      </c>
      <c r="AL303" t="s">
        <v>119</v>
      </c>
      <c r="AN303" s="25">
        <v>0.05</v>
      </c>
      <c r="AO303" s="26">
        <v>67691.651638176641</v>
      </c>
      <c r="AP303" s="27">
        <v>3384.5825819088323</v>
      </c>
      <c r="AQ303" s="3">
        <v>29700</v>
      </c>
      <c r="AR303" s="26">
        <v>1485</v>
      </c>
      <c r="AS303" s="26">
        <v>102261.23422008548</v>
      </c>
      <c r="AT303" s="26">
        <v>97391.651638176641</v>
      </c>
      <c r="AU303" t="s">
        <v>184</v>
      </c>
      <c r="AV303" t="s">
        <v>184</v>
      </c>
      <c r="AW303" t="s">
        <v>185</v>
      </c>
      <c r="AX303">
        <v>5151</v>
      </c>
      <c r="AY303" t="s">
        <v>187</v>
      </c>
      <c r="AZ303">
        <v>67.992199999999997</v>
      </c>
      <c r="BA303" s="3">
        <v>1504.0141989829051</v>
      </c>
      <c r="BB303" s="26">
        <v>97391.651638176641</v>
      </c>
      <c r="BC303" s="26">
        <v>4869.582581908835</v>
      </c>
      <c r="BE303" t="s">
        <v>122</v>
      </c>
      <c r="BF303">
        <v>1</v>
      </c>
      <c r="BH303" t="s">
        <v>188</v>
      </c>
      <c r="BJ303" t="s">
        <v>189</v>
      </c>
      <c r="BO303" t="s">
        <v>190</v>
      </c>
      <c r="BP303" t="s">
        <v>191</v>
      </c>
      <c r="BQ303" t="s">
        <v>192</v>
      </c>
      <c r="CX303" t="s">
        <v>177</v>
      </c>
      <c r="CY303" s="29" t="s">
        <v>5359</v>
      </c>
      <c r="CZ303" s="29">
        <v>60005</v>
      </c>
      <c r="DA303" s="29" t="str">
        <f t="shared" si="30"/>
        <v>30001401</v>
      </c>
      <c r="DB303" s="29" t="str">
        <f t="shared" si="31"/>
        <v>W0005325</v>
      </c>
      <c r="DC303" s="29" t="s">
        <v>193</v>
      </c>
      <c r="DD303" s="30">
        <f>SUM(T303,V303:W303,Z303:AD303)</f>
        <v>61558.214583333334</v>
      </c>
      <c r="DE303" s="30">
        <f>SUM(AI303:AK303)</f>
        <v>0</v>
      </c>
      <c r="DF303" s="31">
        <f>AF303</f>
        <v>4154.166666666667</v>
      </c>
      <c r="DG303" s="32">
        <f>AQ303</f>
        <v>29700</v>
      </c>
      <c r="DH303" s="30">
        <f>SUM(X303:Y303)</f>
        <v>1979.2703881766379</v>
      </c>
      <c r="DI303" s="30">
        <f>SUM(AP303,AR303)</f>
        <v>4869.5825819088323</v>
      </c>
      <c r="DJ303" s="26">
        <f>SUM(DD303:DI303)-AS303</f>
        <v>0</v>
      </c>
    </row>
    <row r="304" spans="2:114" x14ac:dyDescent="0.25">
      <c r="D304" t="s">
        <v>109</v>
      </c>
      <c r="F304" t="s">
        <v>1243</v>
      </c>
      <c r="G304" t="s">
        <v>1244</v>
      </c>
      <c r="H304" t="s">
        <v>1245</v>
      </c>
      <c r="I304" s="1">
        <v>44683</v>
      </c>
      <c r="K304" t="s">
        <v>219</v>
      </c>
      <c r="L304">
        <v>13</v>
      </c>
      <c r="M304" t="s">
        <v>550</v>
      </c>
      <c r="N304" t="s">
        <v>551</v>
      </c>
      <c r="O304" t="s">
        <v>116</v>
      </c>
      <c r="P304" t="s">
        <v>117</v>
      </c>
      <c r="Q304" t="s">
        <v>118</v>
      </c>
      <c r="R304">
        <v>31</v>
      </c>
      <c r="S304" s="3">
        <v>533045</v>
      </c>
      <c r="T304" s="3">
        <v>88840.75</v>
      </c>
      <c r="U304" s="22">
        <v>0</v>
      </c>
      <c r="V304" s="3">
        <v>0</v>
      </c>
      <c r="W304" s="23"/>
      <c r="X304" s="3">
        <v>2135.5969551282055</v>
      </c>
      <c r="Y304" s="3">
        <v>1233.900462962963</v>
      </c>
      <c r="Z304" s="24">
        <v>222.10208333333333</v>
      </c>
      <c r="AA304">
        <v>75</v>
      </c>
      <c r="AC304" s="3">
        <v>0</v>
      </c>
      <c r="AD304" s="3">
        <v>4167</v>
      </c>
      <c r="AE304" s="3">
        <v>96674.349501424498</v>
      </c>
      <c r="AF304" s="3">
        <v>7046.666666666667</v>
      </c>
      <c r="AH304" s="3">
        <v>103721.01616809117</v>
      </c>
      <c r="AK304" s="3">
        <v>0</v>
      </c>
      <c r="AL304" t="s">
        <v>119</v>
      </c>
      <c r="AN304" s="25">
        <v>0.1</v>
      </c>
      <c r="AO304" s="26">
        <v>103721.01616809117</v>
      </c>
      <c r="AP304" s="27">
        <v>10372.101616809117</v>
      </c>
      <c r="AQ304" s="3">
        <v>29700</v>
      </c>
      <c r="AR304" s="26">
        <v>2970</v>
      </c>
      <c r="AS304" s="26">
        <v>146763.1177849003</v>
      </c>
      <c r="AT304" s="26">
        <v>133421.01616809116</v>
      </c>
      <c r="AU304" t="s">
        <v>765</v>
      </c>
      <c r="AV304" t="s">
        <v>765</v>
      </c>
      <c r="AW304" t="s">
        <v>766</v>
      </c>
      <c r="AX304" t="s">
        <v>1154</v>
      </c>
      <c r="AY304" t="s">
        <v>212</v>
      </c>
      <c r="AZ304">
        <v>125.569</v>
      </c>
      <c r="BA304" s="3">
        <v>1168.7846346224012</v>
      </c>
      <c r="BB304" s="26">
        <v>133421.01616809116</v>
      </c>
      <c r="BC304" s="26">
        <v>13342.101616809145</v>
      </c>
      <c r="BE304" t="s">
        <v>122</v>
      </c>
      <c r="BF304">
        <v>1</v>
      </c>
      <c r="BH304" t="s">
        <v>768</v>
      </c>
      <c r="BJ304" t="s">
        <v>728</v>
      </c>
      <c r="BO304" t="s">
        <v>729</v>
      </c>
      <c r="BP304" t="s">
        <v>214</v>
      </c>
      <c r="BQ304" t="s">
        <v>964</v>
      </c>
      <c r="CX304" t="s">
        <v>177</v>
      </c>
      <c r="CY304" s="29" t="s">
        <v>5362</v>
      </c>
      <c r="CZ304" s="29">
        <v>60008</v>
      </c>
      <c r="DA304" s="29" t="str">
        <f t="shared" si="30"/>
        <v>30001418</v>
      </c>
      <c r="DB304" s="29" t="str">
        <f t="shared" si="31"/>
        <v>W0005326</v>
      </c>
      <c r="DC304" s="29" t="s">
        <v>556</v>
      </c>
      <c r="DD304" s="30">
        <f>SUM(T304,V304:W304,Z304:AD304)</f>
        <v>93304.852083333331</v>
      </c>
      <c r="DE304" s="30">
        <f>SUM(AI304:AK304)</f>
        <v>0</v>
      </c>
      <c r="DF304" s="31">
        <f>AF304</f>
        <v>7046.666666666667</v>
      </c>
      <c r="DG304" s="32">
        <f>AQ304</f>
        <v>29700</v>
      </c>
      <c r="DH304" s="30">
        <f>SUM(X304:Y304)</f>
        <v>3369.4974180911686</v>
      </c>
      <c r="DI304" s="30">
        <f>SUM(AP304,AR304)</f>
        <v>13342.101616809117</v>
      </c>
      <c r="DJ304" s="26">
        <f>SUM(DD304:DI304)-AS304</f>
        <v>0</v>
      </c>
    </row>
    <row r="305" spans="2:114" x14ac:dyDescent="0.25">
      <c r="B305">
        <f>+COUNTIF(G305:G3458,G305)</f>
        <v>2</v>
      </c>
      <c r="C305">
        <v>2</v>
      </c>
      <c r="D305" t="s">
        <v>109</v>
      </c>
      <c r="F305" t="s">
        <v>1246</v>
      </c>
      <c r="G305" t="s">
        <v>1247</v>
      </c>
      <c r="H305" t="s">
        <v>1248</v>
      </c>
      <c r="I305" s="1">
        <v>44634</v>
      </c>
      <c r="K305" t="s">
        <v>131</v>
      </c>
      <c r="L305">
        <v>14</v>
      </c>
      <c r="M305" t="s">
        <v>114</v>
      </c>
      <c r="N305" t="s">
        <v>115</v>
      </c>
      <c r="O305" t="s">
        <v>116</v>
      </c>
      <c r="P305" t="s">
        <v>117</v>
      </c>
      <c r="Q305" t="s">
        <v>118</v>
      </c>
      <c r="R305">
        <v>31</v>
      </c>
      <c r="S305" s="3">
        <v>879185</v>
      </c>
      <c r="T305" s="3">
        <v>151530.75</v>
      </c>
      <c r="U305" s="22">
        <v>0</v>
      </c>
      <c r="V305" s="3">
        <v>0</v>
      </c>
      <c r="W305" s="23"/>
      <c r="X305" s="3">
        <v>3522.3758012820513</v>
      </c>
      <c r="Y305" s="3">
        <v>2035.1504629629633</v>
      </c>
      <c r="Z305" s="24">
        <v>366.32708333333335</v>
      </c>
      <c r="AA305">
        <v>75</v>
      </c>
      <c r="AC305" s="3">
        <v>0</v>
      </c>
      <c r="AD305" s="3">
        <v>4167</v>
      </c>
      <c r="AE305" s="3">
        <v>161696.60334757835</v>
      </c>
      <c r="AF305" s="3">
        <v>5687.5</v>
      </c>
      <c r="AH305" s="3">
        <v>167384.10334757835</v>
      </c>
      <c r="AK305" s="3">
        <v>5785.5624142824954</v>
      </c>
      <c r="AL305" t="s">
        <v>363</v>
      </c>
      <c r="AM305" t="s">
        <v>364</v>
      </c>
      <c r="AN305" s="25">
        <v>8.5000000000000006E-2</v>
      </c>
      <c r="AO305" s="26">
        <v>173169.66576186084</v>
      </c>
      <c r="AP305" s="27">
        <v>14719.421589758173</v>
      </c>
      <c r="AQ305" s="3">
        <v>29700</v>
      </c>
      <c r="AR305" s="26">
        <v>2524.5</v>
      </c>
      <c r="AS305" s="26">
        <v>220113.587351619</v>
      </c>
      <c r="AT305" s="26">
        <v>202869.66576186084</v>
      </c>
      <c r="AU305" t="s">
        <v>184</v>
      </c>
      <c r="AV305" t="s">
        <v>184</v>
      </c>
      <c r="AW305" t="s">
        <v>185</v>
      </c>
      <c r="AX305">
        <v>5030</v>
      </c>
      <c r="AY305" t="s">
        <v>187</v>
      </c>
      <c r="AZ305">
        <v>67.992199999999997</v>
      </c>
      <c r="BA305" s="3">
        <v>3237.3358613431983</v>
      </c>
      <c r="BB305" s="26">
        <v>202869.66576186084</v>
      </c>
      <c r="BC305" s="26">
        <v>17243.92158975816</v>
      </c>
      <c r="BE305" t="s">
        <v>122</v>
      </c>
      <c r="BF305">
        <v>1</v>
      </c>
      <c r="BH305" t="s">
        <v>188</v>
      </c>
      <c r="BJ305" t="s">
        <v>658</v>
      </c>
      <c r="BO305" t="s">
        <v>1201</v>
      </c>
      <c r="BP305" t="s">
        <v>191</v>
      </c>
      <c r="BQ305" t="s">
        <v>127</v>
      </c>
      <c r="CX305" t="s">
        <v>177</v>
      </c>
      <c r="CY305" s="29" t="s">
        <v>5359</v>
      </c>
      <c r="CZ305" s="29">
        <v>60005</v>
      </c>
      <c r="DA305" s="29" t="str">
        <f t="shared" si="30"/>
        <v>30001401</v>
      </c>
      <c r="DB305" s="29" t="str">
        <f t="shared" si="31"/>
        <v>W0005327</v>
      </c>
      <c r="DC305" s="29" t="s">
        <v>279</v>
      </c>
      <c r="DD305" s="30">
        <f>SUM(T305,V305:W305,Z305:AD305)</f>
        <v>156139.07708333334</v>
      </c>
      <c r="DE305" s="30">
        <f>SUM(AI305:AK305)</f>
        <v>5785.5624142824954</v>
      </c>
      <c r="DF305" s="31">
        <f>AF305</f>
        <v>5687.5</v>
      </c>
      <c r="DG305" s="32">
        <f>AQ305</f>
        <v>29700</v>
      </c>
      <c r="DH305" s="30">
        <f>SUM(X305:Y305)</f>
        <v>5557.5262642450143</v>
      </c>
      <c r="DI305" s="30">
        <f>SUM(AP305,AR305)</f>
        <v>17243.921589758174</v>
      </c>
      <c r="DJ305" s="26">
        <f>SUM(DD305:DI305)-AS305</f>
        <v>0</v>
      </c>
    </row>
    <row r="306" spans="2:114" x14ac:dyDescent="0.25">
      <c r="D306" t="s">
        <v>109</v>
      </c>
      <c r="F306" t="s">
        <v>1249</v>
      </c>
      <c r="G306" t="s">
        <v>1250</v>
      </c>
      <c r="H306" t="s">
        <v>1251</v>
      </c>
      <c r="I306" s="1">
        <v>44636</v>
      </c>
      <c r="K306" t="s">
        <v>113</v>
      </c>
      <c r="L306">
        <v>15</v>
      </c>
      <c r="M306" t="s">
        <v>114</v>
      </c>
      <c r="N306" t="s">
        <v>115</v>
      </c>
      <c r="O306" t="s">
        <v>116</v>
      </c>
      <c r="P306" t="s">
        <v>117</v>
      </c>
      <c r="Q306" t="s">
        <v>118</v>
      </c>
      <c r="R306">
        <v>31</v>
      </c>
      <c r="S306" s="3">
        <v>773764</v>
      </c>
      <c r="T306" s="3">
        <v>133960.58333333334</v>
      </c>
      <c r="U306" s="22">
        <v>0</v>
      </c>
      <c r="V306" s="3">
        <v>0</v>
      </c>
      <c r="W306" s="23"/>
      <c r="X306" s="3">
        <v>3100.0160256410254</v>
      </c>
      <c r="Y306" s="3">
        <v>1791.1203703703707</v>
      </c>
      <c r="Z306" s="24">
        <v>322.4016666666667</v>
      </c>
      <c r="AA306">
        <v>75</v>
      </c>
      <c r="AC306" s="3">
        <v>0</v>
      </c>
      <c r="AD306" s="3">
        <v>4167</v>
      </c>
      <c r="AE306" s="3">
        <v>143416.12139601141</v>
      </c>
      <c r="AF306" s="3">
        <v>5687.5</v>
      </c>
      <c r="AH306" s="3">
        <v>149103.62139601141</v>
      </c>
      <c r="AK306" s="3">
        <v>25969.360295241226</v>
      </c>
      <c r="AL306" t="s">
        <v>656</v>
      </c>
      <c r="AM306" t="s">
        <v>657</v>
      </c>
      <c r="AN306" s="25">
        <v>8.5000000000000006E-2</v>
      </c>
      <c r="AO306" s="26">
        <v>175072.98169125264</v>
      </c>
      <c r="AP306" s="27">
        <v>14881.203443756476</v>
      </c>
      <c r="AQ306" s="3">
        <v>29700</v>
      </c>
      <c r="AR306" s="26">
        <v>2524.5</v>
      </c>
      <c r="AS306" s="26">
        <v>222178.68513500912</v>
      </c>
      <c r="AT306" s="26">
        <v>204772.98169125264</v>
      </c>
      <c r="AU306" t="s">
        <v>170</v>
      </c>
      <c r="AV306" t="s">
        <v>170</v>
      </c>
      <c r="AW306" t="s">
        <v>171</v>
      </c>
      <c r="AX306">
        <v>90030</v>
      </c>
      <c r="AY306" t="s">
        <v>172</v>
      </c>
      <c r="AZ306">
        <v>94.088300000000004</v>
      </c>
      <c r="BA306" s="3">
        <v>2361.3848388695419</v>
      </c>
      <c r="BB306" s="26">
        <v>204772.98169125264</v>
      </c>
      <c r="BC306" s="26">
        <v>17405.703443756473</v>
      </c>
      <c r="BE306" t="s">
        <v>122</v>
      </c>
      <c r="BF306">
        <v>1</v>
      </c>
      <c r="BH306" t="s">
        <v>173</v>
      </c>
      <c r="BJ306" t="s">
        <v>658</v>
      </c>
      <c r="BO306" t="s">
        <v>659</v>
      </c>
      <c r="BP306" t="s">
        <v>126</v>
      </c>
      <c r="BQ306" t="s">
        <v>127</v>
      </c>
      <c r="CX306" t="s">
        <v>177</v>
      </c>
      <c r="CY306" s="29" t="s">
        <v>5358</v>
      </c>
      <c r="CZ306" s="29">
        <v>60002</v>
      </c>
      <c r="DA306" s="29" t="str">
        <f t="shared" si="30"/>
        <v>30001390</v>
      </c>
      <c r="DB306" s="29" t="str">
        <f t="shared" si="31"/>
        <v>W0005328</v>
      </c>
      <c r="DC306" s="29" t="s">
        <v>279</v>
      </c>
      <c r="DD306" s="30">
        <f>SUM(T306,V306:W306,Z306:AD306)</f>
        <v>138524.98500000002</v>
      </c>
      <c r="DE306" s="30">
        <f>SUM(AI306:AK306)</f>
        <v>25969.360295241226</v>
      </c>
      <c r="DF306" s="31">
        <f>AF306</f>
        <v>5687.5</v>
      </c>
      <c r="DG306" s="32">
        <f>AQ306</f>
        <v>29700</v>
      </c>
      <c r="DH306" s="30">
        <f>SUM(X306:Y306)</f>
        <v>4891.1363960113958</v>
      </c>
      <c r="DI306" s="30">
        <f>SUM(AP306,AR306)</f>
        <v>17405.703443756476</v>
      </c>
      <c r="DJ306" s="26">
        <f>SUM(DD306:DI306)-AS306</f>
        <v>0</v>
      </c>
    </row>
    <row r="307" spans="2:114" x14ac:dyDescent="0.25">
      <c r="B307">
        <f>+COUNTIF(G307:G3460,G307)</f>
        <v>2</v>
      </c>
      <c r="C307">
        <v>2</v>
      </c>
      <c r="D307" t="s">
        <v>109</v>
      </c>
      <c r="F307" t="s">
        <v>1252</v>
      </c>
      <c r="G307" t="s">
        <v>1253</v>
      </c>
      <c r="H307" t="s">
        <v>1254</v>
      </c>
      <c r="I307" s="1">
        <v>44648</v>
      </c>
      <c r="K307" t="s">
        <v>224</v>
      </c>
      <c r="L307">
        <v>12</v>
      </c>
      <c r="M307" t="s">
        <v>182</v>
      </c>
      <c r="N307" t="s">
        <v>183</v>
      </c>
      <c r="O307" t="s">
        <v>116</v>
      </c>
      <c r="P307" t="s">
        <v>117</v>
      </c>
      <c r="Q307" t="s">
        <v>118</v>
      </c>
      <c r="R307">
        <v>31</v>
      </c>
      <c r="S307" s="3">
        <v>426868</v>
      </c>
      <c r="T307" s="3">
        <v>71144.583333333328</v>
      </c>
      <c r="U307" s="22">
        <v>0</v>
      </c>
      <c r="V307" s="3">
        <v>0</v>
      </c>
      <c r="W307" s="23"/>
      <c r="X307" s="3">
        <v>1710.2083333333333</v>
      </c>
      <c r="Y307" s="3">
        <v>988.12037037037044</v>
      </c>
      <c r="Z307" s="24">
        <v>177.86166666666668</v>
      </c>
      <c r="AA307">
        <v>75</v>
      </c>
      <c r="AC307" s="3">
        <v>0</v>
      </c>
      <c r="AD307" s="3">
        <v>4167</v>
      </c>
      <c r="AE307" s="3">
        <v>78262.773703703686</v>
      </c>
      <c r="AF307" s="3">
        <v>4154.166666666667</v>
      </c>
      <c r="AH307" s="3">
        <v>82416.940370370357</v>
      </c>
      <c r="AK307" s="3">
        <v>0</v>
      </c>
      <c r="AL307" t="s">
        <v>119</v>
      </c>
      <c r="AN307" s="25">
        <v>0.05</v>
      </c>
      <c r="AO307" s="26">
        <v>82416.940370370357</v>
      </c>
      <c r="AP307" s="27">
        <v>4120.8470185185179</v>
      </c>
      <c r="AQ307" s="3">
        <v>29700</v>
      </c>
      <c r="AR307" s="26">
        <v>1485</v>
      </c>
      <c r="AS307" s="26">
        <v>117722.78738888887</v>
      </c>
      <c r="AT307" s="26">
        <v>112116.94037037036</v>
      </c>
      <c r="AU307" t="s">
        <v>184</v>
      </c>
      <c r="AV307" t="s">
        <v>184</v>
      </c>
      <c r="AW307" t="s">
        <v>185</v>
      </c>
      <c r="AX307">
        <v>2633</v>
      </c>
      <c r="AY307" t="s">
        <v>187</v>
      </c>
      <c r="AZ307">
        <v>67.992199999999997</v>
      </c>
      <c r="BA307" s="3">
        <v>1731.4160652087869</v>
      </c>
      <c r="BB307" s="26">
        <v>112116.94037037036</v>
      </c>
      <c r="BC307" s="26">
        <v>5605.8470185185142</v>
      </c>
      <c r="BE307" t="s">
        <v>122</v>
      </c>
      <c r="BF307">
        <v>1</v>
      </c>
      <c r="BH307" t="s">
        <v>188</v>
      </c>
      <c r="BJ307" t="s">
        <v>189</v>
      </c>
      <c r="BO307" t="s">
        <v>760</v>
      </c>
      <c r="BP307" t="s">
        <v>191</v>
      </c>
      <c r="BQ307" t="s">
        <v>761</v>
      </c>
      <c r="CX307" t="s">
        <v>177</v>
      </c>
      <c r="CY307" s="29" t="s">
        <v>5359</v>
      </c>
      <c r="CZ307" s="29">
        <v>60005</v>
      </c>
      <c r="DA307" s="29" t="str">
        <f t="shared" si="30"/>
        <v>30001401</v>
      </c>
      <c r="DB307" s="29" t="str">
        <f t="shared" si="31"/>
        <v>W0005329</v>
      </c>
      <c r="DC307" s="29" t="s">
        <v>193</v>
      </c>
      <c r="DD307" s="30">
        <f>SUM(T307,V307:W307,Z307:AD307)</f>
        <v>75564.444999999992</v>
      </c>
      <c r="DE307" s="30">
        <f>SUM(AI307:AK307)</f>
        <v>0</v>
      </c>
      <c r="DF307" s="31">
        <f>AF307</f>
        <v>4154.166666666667</v>
      </c>
      <c r="DG307" s="32">
        <f>AQ307</f>
        <v>29700</v>
      </c>
      <c r="DH307" s="30">
        <f>SUM(X307:Y307)</f>
        <v>2698.3287037037035</v>
      </c>
      <c r="DI307" s="30">
        <f>SUM(AP307,AR307)</f>
        <v>5605.8470185185179</v>
      </c>
      <c r="DJ307" s="26">
        <f>SUM(DD307:DI307)-AS307</f>
        <v>0</v>
      </c>
    </row>
    <row r="308" spans="2:114" x14ac:dyDescent="0.25">
      <c r="D308" t="s">
        <v>109</v>
      </c>
      <c r="F308" t="s">
        <v>1255</v>
      </c>
      <c r="G308" t="s">
        <v>1256</v>
      </c>
      <c r="H308" t="s">
        <v>1257</v>
      </c>
      <c r="I308" s="1">
        <v>44670</v>
      </c>
      <c r="K308" t="s">
        <v>219</v>
      </c>
      <c r="L308">
        <v>13</v>
      </c>
      <c r="M308" t="s">
        <v>114</v>
      </c>
      <c r="N308" t="s">
        <v>115</v>
      </c>
      <c r="O308" t="s">
        <v>116</v>
      </c>
      <c r="P308" t="s">
        <v>117</v>
      </c>
      <c r="Q308" t="s">
        <v>118</v>
      </c>
      <c r="R308">
        <v>31</v>
      </c>
      <c r="S308" s="3">
        <v>641847</v>
      </c>
      <c r="T308" s="3">
        <v>111974.41666666667</v>
      </c>
      <c r="U308" s="22">
        <v>0</v>
      </c>
      <c r="V308" s="3">
        <v>0</v>
      </c>
      <c r="W308" s="23"/>
      <c r="X308" s="3">
        <v>2571.5024038461538</v>
      </c>
      <c r="Y308" s="3">
        <v>1485.7569444444446</v>
      </c>
      <c r="Z308" s="24">
        <v>267.43625000000003</v>
      </c>
      <c r="AA308">
        <v>75</v>
      </c>
      <c r="AC308" s="3">
        <v>0</v>
      </c>
      <c r="AD308" s="3">
        <v>4167</v>
      </c>
      <c r="AE308" s="3">
        <v>120541.11226495726</v>
      </c>
      <c r="AF308" s="3">
        <v>5687.5</v>
      </c>
      <c r="AH308" s="3">
        <v>126228.61226495726</v>
      </c>
      <c r="AK308" s="3">
        <v>5813.1491241962494</v>
      </c>
      <c r="AL308" t="s">
        <v>320</v>
      </c>
      <c r="AM308" t="s">
        <v>321</v>
      </c>
      <c r="AN308" s="25">
        <v>8.5000000000000006E-2</v>
      </c>
      <c r="AO308" s="26">
        <v>132041.76138915351</v>
      </c>
      <c r="AP308" s="27">
        <v>11223.549718078049</v>
      </c>
      <c r="AQ308" s="3">
        <v>29700</v>
      </c>
      <c r="AR308" s="26">
        <v>2524.5</v>
      </c>
      <c r="AS308" s="26">
        <v>175489.81110723157</v>
      </c>
      <c r="AT308" s="26">
        <v>161741.76138915351</v>
      </c>
      <c r="AU308" t="s">
        <v>765</v>
      </c>
      <c r="AV308" t="s">
        <v>765</v>
      </c>
      <c r="AW308" t="s">
        <v>766</v>
      </c>
      <c r="AX308" t="s">
        <v>963</v>
      </c>
      <c r="AY308" t="s">
        <v>212</v>
      </c>
      <c r="AZ308">
        <v>125.569</v>
      </c>
      <c r="BA308" s="3">
        <v>1397.5568102575601</v>
      </c>
      <c r="BB308" s="26">
        <v>161741.76138915351</v>
      </c>
      <c r="BC308" s="26">
        <v>13748.049718078051</v>
      </c>
      <c r="BE308" t="s">
        <v>122</v>
      </c>
      <c r="BF308">
        <v>1</v>
      </c>
      <c r="BH308" t="s">
        <v>768</v>
      </c>
      <c r="BJ308" t="s">
        <v>358</v>
      </c>
      <c r="BO308" t="s">
        <v>125</v>
      </c>
      <c r="BP308" t="s">
        <v>214</v>
      </c>
      <c r="BQ308" t="s">
        <v>964</v>
      </c>
      <c r="CX308" t="s">
        <v>177</v>
      </c>
      <c r="CY308" s="29" t="s">
        <v>5362</v>
      </c>
      <c r="CZ308" s="29">
        <v>60008</v>
      </c>
      <c r="DA308" s="29" t="str">
        <f t="shared" si="30"/>
        <v>30001418</v>
      </c>
      <c r="DB308" s="29" t="str">
        <f t="shared" si="31"/>
        <v>W0005330</v>
      </c>
      <c r="DC308" s="29" t="s">
        <v>279</v>
      </c>
      <c r="DD308" s="30">
        <f>SUM(T308,V308:W308,Z308:AD308)</f>
        <v>116483.85291666667</v>
      </c>
      <c r="DE308" s="30">
        <f>SUM(AI308:AK308)</f>
        <v>5813.1491241962494</v>
      </c>
      <c r="DF308" s="31">
        <f>AF308</f>
        <v>5687.5</v>
      </c>
      <c r="DG308" s="32">
        <f>AQ308</f>
        <v>29700</v>
      </c>
      <c r="DH308" s="30">
        <f>SUM(X308:Y308)</f>
        <v>4057.2593482905986</v>
      </c>
      <c r="DI308" s="30">
        <f>SUM(AP308,AR308)</f>
        <v>13748.049718078049</v>
      </c>
      <c r="DJ308" s="26">
        <f>SUM(DD308:DI308)-AS308</f>
        <v>0</v>
      </c>
    </row>
    <row r="309" spans="2:114" x14ac:dyDescent="0.25">
      <c r="D309" t="s">
        <v>109</v>
      </c>
      <c r="F309" t="s">
        <v>1258</v>
      </c>
      <c r="G309" t="s">
        <v>1259</v>
      </c>
      <c r="H309" t="s">
        <v>1260</v>
      </c>
      <c r="I309" s="1">
        <v>44704</v>
      </c>
      <c r="K309" t="s">
        <v>113</v>
      </c>
      <c r="L309">
        <v>15</v>
      </c>
      <c r="M309" t="s">
        <v>550</v>
      </c>
      <c r="N309" t="s">
        <v>551</v>
      </c>
      <c r="O309" t="s">
        <v>116</v>
      </c>
      <c r="P309" t="s">
        <v>117</v>
      </c>
      <c r="Q309" t="s">
        <v>118</v>
      </c>
      <c r="R309">
        <v>31</v>
      </c>
      <c r="S309" s="3">
        <v>1137228</v>
      </c>
      <c r="T309" s="3">
        <v>189537.91666666666</v>
      </c>
      <c r="U309" s="22">
        <v>0</v>
      </c>
      <c r="V309" s="3">
        <v>0</v>
      </c>
      <c r="W309" s="23"/>
      <c r="X309" s="3">
        <v>4556.2019230769229</v>
      </c>
      <c r="Y309" s="3">
        <v>2632.4722222222222</v>
      </c>
      <c r="Z309" s="24">
        <v>473.84500000000003</v>
      </c>
      <c r="AA309">
        <v>75</v>
      </c>
      <c r="AC309" s="3">
        <v>0</v>
      </c>
      <c r="AD309" s="3">
        <v>4167</v>
      </c>
      <c r="AE309" s="3">
        <v>201442.43581196581</v>
      </c>
      <c r="AF309" s="3">
        <v>7046.666666666667</v>
      </c>
      <c r="AH309" s="3">
        <v>208489.10247863247</v>
      </c>
      <c r="AK309" s="3">
        <v>0</v>
      </c>
      <c r="AL309" t="s">
        <v>119</v>
      </c>
      <c r="AN309" s="25">
        <v>0.1</v>
      </c>
      <c r="AO309" s="26">
        <v>208489.10247863247</v>
      </c>
      <c r="AP309" s="27">
        <v>20848.910247863249</v>
      </c>
      <c r="AQ309" s="3">
        <v>29700</v>
      </c>
      <c r="AR309" s="26">
        <v>2970</v>
      </c>
      <c r="AS309" s="26">
        <v>262008.01272649571</v>
      </c>
      <c r="AT309" s="26">
        <v>238189.10247863247</v>
      </c>
      <c r="AU309" t="s">
        <v>765</v>
      </c>
      <c r="AV309" t="s">
        <v>765</v>
      </c>
      <c r="AW309" t="s">
        <v>766</v>
      </c>
      <c r="AX309" t="s">
        <v>1261</v>
      </c>
      <c r="AY309" t="s">
        <v>212</v>
      </c>
      <c r="AZ309">
        <v>125.569</v>
      </c>
      <c r="BA309" s="3">
        <v>2086.5660531380813</v>
      </c>
      <c r="BB309" s="26">
        <v>238189.10247863247</v>
      </c>
      <c r="BC309" s="26">
        <v>23818.910247863241</v>
      </c>
      <c r="BE309" t="s">
        <v>122</v>
      </c>
      <c r="BF309">
        <v>1</v>
      </c>
      <c r="BH309" t="s">
        <v>768</v>
      </c>
      <c r="BJ309" t="s">
        <v>572</v>
      </c>
      <c r="BO309" t="s">
        <v>1262</v>
      </c>
      <c r="BP309" t="s">
        <v>214</v>
      </c>
      <c r="BQ309" t="s">
        <v>964</v>
      </c>
      <c r="CX309" t="s">
        <v>177</v>
      </c>
      <c r="CY309" s="29" t="s">
        <v>5362</v>
      </c>
      <c r="CZ309" s="29">
        <v>60008</v>
      </c>
      <c r="DA309" s="29" t="str">
        <f t="shared" si="30"/>
        <v>30001418</v>
      </c>
      <c r="DB309" s="29" t="str">
        <f t="shared" si="31"/>
        <v>W0005161</v>
      </c>
      <c r="DC309" s="29" t="s">
        <v>556</v>
      </c>
      <c r="DD309" s="30">
        <f>SUM(T309,V309:W309,Z309:AD309)</f>
        <v>194253.76166666666</v>
      </c>
      <c r="DE309" s="30">
        <f>SUM(AI309:AK309)</f>
        <v>0</v>
      </c>
      <c r="DF309" s="31">
        <f>AF309</f>
        <v>7046.666666666667</v>
      </c>
      <c r="DG309" s="32">
        <f>AQ309</f>
        <v>29700</v>
      </c>
      <c r="DH309" s="30">
        <f>SUM(X309:Y309)</f>
        <v>7188.6741452991446</v>
      </c>
      <c r="DI309" s="30">
        <f>SUM(AP309,AR309)</f>
        <v>23818.910247863249</v>
      </c>
      <c r="DJ309" s="26">
        <f>SUM(DD309:DI309)-AS309</f>
        <v>0</v>
      </c>
    </row>
    <row r="310" spans="2:114" x14ac:dyDescent="0.25">
      <c r="D310" t="s">
        <v>109</v>
      </c>
      <c r="F310" t="s">
        <v>1263</v>
      </c>
      <c r="G310" t="s">
        <v>1264</v>
      </c>
      <c r="H310" t="s">
        <v>1265</v>
      </c>
      <c r="I310" s="1">
        <v>44650</v>
      </c>
      <c r="K310" t="s">
        <v>113</v>
      </c>
      <c r="L310">
        <v>15</v>
      </c>
      <c r="M310" t="s">
        <v>550</v>
      </c>
      <c r="N310" t="s">
        <v>551</v>
      </c>
      <c r="O310" t="s">
        <v>116</v>
      </c>
      <c r="P310" t="s">
        <v>117</v>
      </c>
      <c r="Q310" t="s">
        <v>118</v>
      </c>
      <c r="R310">
        <v>31</v>
      </c>
      <c r="S310" s="3">
        <v>957418</v>
      </c>
      <c r="T310" s="3">
        <v>159569.66666666666</v>
      </c>
      <c r="U310" s="22">
        <v>0</v>
      </c>
      <c r="V310" s="3">
        <v>0</v>
      </c>
      <c r="W310" s="23"/>
      <c r="X310" s="3">
        <v>3835.8092948717949</v>
      </c>
      <c r="Y310" s="3">
        <v>2216.2453703703704</v>
      </c>
      <c r="Z310" s="24">
        <v>398.92416666666668</v>
      </c>
      <c r="AA310">
        <v>75</v>
      </c>
      <c r="AC310" s="3">
        <v>0</v>
      </c>
      <c r="AD310" s="3">
        <v>4167</v>
      </c>
      <c r="AE310" s="3">
        <v>170262.64549857547</v>
      </c>
      <c r="AF310" s="3">
        <v>7046.666666666667</v>
      </c>
      <c r="AH310" s="3">
        <v>177309.31216524213</v>
      </c>
      <c r="AK310" s="3">
        <v>0</v>
      </c>
      <c r="AL310" t="s">
        <v>119</v>
      </c>
      <c r="AN310" s="25">
        <v>0.1</v>
      </c>
      <c r="AO310" s="26">
        <v>177309.31216524213</v>
      </c>
      <c r="AP310" s="27">
        <v>17730.931216524212</v>
      </c>
      <c r="AQ310" s="3">
        <v>29700</v>
      </c>
      <c r="AR310" s="26">
        <v>2970</v>
      </c>
      <c r="AS310" s="26">
        <v>227710.24338176634</v>
      </c>
      <c r="AT310" s="26">
        <v>207009.31216524213</v>
      </c>
      <c r="AU310" t="s">
        <v>765</v>
      </c>
      <c r="AV310" t="s">
        <v>765</v>
      </c>
      <c r="AW310" t="s">
        <v>766</v>
      </c>
      <c r="AX310" t="s">
        <v>1154</v>
      </c>
      <c r="AY310" t="s">
        <v>212</v>
      </c>
      <c r="AZ310">
        <v>125.569</v>
      </c>
      <c r="BA310" s="3">
        <v>1813.4272263199225</v>
      </c>
      <c r="BB310" s="26">
        <v>207009.31216524213</v>
      </c>
      <c r="BC310" s="26">
        <v>20700.931216524215</v>
      </c>
      <c r="BE310" t="s">
        <v>122</v>
      </c>
      <c r="BF310">
        <v>1</v>
      </c>
      <c r="BH310" t="s">
        <v>768</v>
      </c>
      <c r="BJ310" t="s">
        <v>728</v>
      </c>
      <c r="BO310" t="s">
        <v>729</v>
      </c>
      <c r="BP310" t="s">
        <v>214</v>
      </c>
      <c r="BQ310" t="s">
        <v>964</v>
      </c>
      <c r="CX310" t="s">
        <v>177</v>
      </c>
      <c r="CY310" s="29" t="s">
        <v>5362</v>
      </c>
      <c r="CZ310" s="29">
        <v>60008</v>
      </c>
      <c r="DA310" s="29" t="str">
        <f t="shared" si="30"/>
        <v>30001418</v>
      </c>
      <c r="DB310" s="29" t="str">
        <f t="shared" si="31"/>
        <v>W0004969</v>
      </c>
      <c r="DC310" s="29" t="s">
        <v>556</v>
      </c>
      <c r="DD310" s="30">
        <f>SUM(T310,V310:W310,Z310:AD310)</f>
        <v>164210.59083333332</v>
      </c>
      <c r="DE310" s="30">
        <f>SUM(AI310:AK310)</f>
        <v>0</v>
      </c>
      <c r="DF310" s="31">
        <f>AF310</f>
        <v>7046.666666666667</v>
      </c>
      <c r="DG310" s="32">
        <f>AQ310</f>
        <v>29700</v>
      </c>
      <c r="DH310" s="30">
        <f>SUM(X310:Y310)</f>
        <v>6052.0546652421654</v>
      </c>
      <c r="DI310" s="30">
        <f>SUM(AP310,AR310)</f>
        <v>20700.931216524212</v>
      </c>
      <c r="DJ310" s="26">
        <f>SUM(DD310:DI310)-AS310</f>
        <v>0</v>
      </c>
    </row>
    <row r="311" spans="2:114" x14ac:dyDescent="0.25">
      <c r="D311" t="s">
        <v>109</v>
      </c>
      <c r="F311" t="s">
        <v>1266</v>
      </c>
      <c r="G311" t="s">
        <v>1267</v>
      </c>
      <c r="H311" t="s">
        <v>1268</v>
      </c>
      <c r="I311" s="1">
        <v>44691</v>
      </c>
      <c r="K311" t="s">
        <v>207</v>
      </c>
      <c r="L311">
        <v>11</v>
      </c>
      <c r="M311" t="s">
        <v>182</v>
      </c>
      <c r="N311" t="s">
        <v>183</v>
      </c>
      <c r="O311" t="s">
        <v>116</v>
      </c>
      <c r="P311" t="s">
        <v>117</v>
      </c>
      <c r="Q311" t="s">
        <v>118</v>
      </c>
      <c r="R311">
        <v>31</v>
      </c>
      <c r="S311" s="3">
        <v>294796</v>
      </c>
      <c r="T311" s="3">
        <v>54132.583333333336</v>
      </c>
      <c r="U311" s="22">
        <v>0</v>
      </c>
      <c r="V311" s="3">
        <v>0</v>
      </c>
      <c r="W311" s="23"/>
      <c r="X311" s="3">
        <v>1181.073717948718</v>
      </c>
      <c r="Y311" s="3">
        <v>682.39814814814815</v>
      </c>
      <c r="Z311" s="24">
        <v>122.83166666666666</v>
      </c>
      <c r="AA311">
        <v>75</v>
      </c>
      <c r="AC311" s="3">
        <v>0</v>
      </c>
      <c r="AD311" s="3">
        <v>4167</v>
      </c>
      <c r="AE311" s="3">
        <v>60360.886866096866</v>
      </c>
      <c r="AF311" s="3">
        <v>4154.166666666667</v>
      </c>
      <c r="AH311" s="3">
        <v>64515.05353276353</v>
      </c>
      <c r="AK311" s="3">
        <v>0</v>
      </c>
      <c r="AL311" t="s">
        <v>119</v>
      </c>
      <c r="AN311" s="25">
        <v>0.05</v>
      </c>
      <c r="AO311" s="26">
        <v>64515.05353276353</v>
      </c>
      <c r="AP311" s="27">
        <v>3225.7526766381766</v>
      </c>
      <c r="AQ311" s="3">
        <v>29700</v>
      </c>
      <c r="AR311" s="26">
        <v>1485</v>
      </c>
      <c r="AS311" s="26">
        <v>98925.806209401708</v>
      </c>
      <c r="AT311" s="26">
        <v>94215.05353276353</v>
      </c>
      <c r="AU311" t="s">
        <v>170</v>
      </c>
      <c r="AV311" t="s">
        <v>170</v>
      </c>
      <c r="AW311" t="s">
        <v>171</v>
      </c>
      <c r="AX311">
        <v>35876</v>
      </c>
      <c r="AY311" t="s">
        <v>172</v>
      </c>
      <c r="AZ311">
        <v>94.088300000000004</v>
      </c>
      <c r="BA311" s="3">
        <v>1051.4145351696407</v>
      </c>
      <c r="BB311" s="26">
        <v>94215.05353276353</v>
      </c>
      <c r="BC311" s="26">
        <v>4710.7526766381779</v>
      </c>
      <c r="BE311" t="s">
        <v>122</v>
      </c>
      <c r="BF311">
        <v>1</v>
      </c>
      <c r="BH311" t="s">
        <v>173</v>
      </c>
      <c r="BJ311" t="s">
        <v>189</v>
      </c>
      <c r="BO311" t="s">
        <v>190</v>
      </c>
      <c r="BP311" t="s">
        <v>198</v>
      </c>
      <c r="BQ311" t="s">
        <v>220</v>
      </c>
      <c r="CX311" t="s">
        <v>177</v>
      </c>
      <c r="CY311" s="29" t="s">
        <v>5358</v>
      </c>
      <c r="CZ311" s="29">
        <v>60002</v>
      </c>
      <c r="DA311" s="29" t="str">
        <f t="shared" si="30"/>
        <v>30001390</v>
      </c>
      <c r="DB311" s="29" t="str">
        <f t="shared" si="31"/>
        <v>W0004262</v>
      </c>
      <c r="DC311" s="29" t="s">
        <v>193</v>
      </c>
      <c r="DD311" s="30">
        <f>SUM(T311,V311:W311,Z311:AD311)</f>
        <v>58497.415000000001</v>
      </c>
      <c r="DE311" s="30">
        <f>SUM(AI311:AK311)</f>
        <v>0</v>
      </c>
      <c r="DF311" s="31">
        <f>AF311</f>
        <v>4154.166666666667</v>
      </c>
      <c r="DG311" s="32">
        <f>AQ311</f>
        <v>29700</v>
      </c>
      <c r="DH311" s="30">
        <f>SUM(X311:Y311)</f>
        <v>1863.4718660968661</v>
      </c>
      <c r="DI311" s="30">
        <f>SUM(AP311,AR311)</f>
        <v>4710.7526766381761</v>
      </c>
      <c r="DJ311" s="26">
        <f>SUM(DD311:DI311)-AS311</f>
        <v>0</v>
      </c>
    </row>
    <row r="312" spans="2:114" x14ac:dyDescent="0.25">
      <c r="D312" t="s">
        <v>109</v>
      </c>
      <c r="F312" t="s">
        <v>1269</v>
      </c>
      <c r="G312" t="s">
        <v>1270</v>
      </c>
      <c r="H312" t="s">
        <v>1271</v>
      </c>
      <c r="I312" s="1">
        <v>44648</v>
      </c>
      <c r="K312" t="s">
        <v>219</v>
      </c>
      <c r="L312">
        <v>13</v>
      </c>
      <c r="M312" t="s">
        <v>550</v>
      </c>
      <c r="N312" t="s">
        <v>551</v>
      </c>
      <c r="O312" t="s">
        <v>116</v>
      </c>
      <c r="P312" t="s">
        <v>117</v>
      </c>
      <c r="Q312" t="s">
        <v>118</v>
      </c>
      <c r="R312">
        <v>31</v>
      </c>
      <c r="S312" s="3">
        <v>610208</v>
      </c>
      <c r="T312" s="3">
        <v>106701.25</v>
      </c>
      <c r="U312" s="22">
        <v>0</v>
      </c>
      <c r="V312" s="3">
        <v>0</v>
      </c>
      <c r="W312" s="23"/>
      <c r="X312" s="3">
        <v>2444.7435897435898</v>
      </c>
      <c r="Y312" s="3">
        <v>1412.5185185185185</v>
      </c>
      <c r="Z312" s="24">
        <v>254.25333333333333</v>
      </c>
      <c r="AA312">
        <v>75</v>
      </c>
      <c r="AC312" s="3">
        <v>0</v>
      </c>
      <c r="AD312" s="3">
        <v>4167</v>
      </c>
      <c r="AE312" s="3">
        <v>115054.76544159545</v>
      </c>
      <c r="AF312" s="3">
        <v>7046.666666666667</v>
      </c>
      <c r="AH312" s="3">
        <v>122101.43210826212</v>
      </c>
      <c r="AK312" s="3">
        <v>0</v>
      </c>
      <c r="AL312" t="s">
        <v>119</v>
      </c>
      <c r="AN312" s="25">
        <v>0.1</v>
      </c>
      <c r="AO312" s="26">
        <v>122101.43210826212</v>
      </c>
      <c r="AP312" s="27">
        <v>12210.143210826212</v>
      </c>
      <c r="AQ312" s="3">
        <v>29700</v>
      </c>
      <c r="AR312" s="26">
        <v>2970</v>
      </c>
      <c r="AS312" s="26">
        <v>166981.57531908833</v>
      </c>
      <c r="AT312" s="26">
        <v>151801.43210826212</v>
      </c>
      <c r="AU312" t="s">
        <v>170</v>
      </c>
      <c r="AV312" t="s">
        <v>170</v>
      </c>
      <c r="AW312" t="s">
        <v>171</v>
      </c>
      <c r="AX312">
        <v>94623</v>
      </c>
      <c r="AY312" t="s">
        <v>172</v>
      </c>
      <c r="AZ312">
        <v>94.088300000000004</v>
      </c>
      <c r="BA312" s="3">
        <v>1774.73262158088</v>
      </c>
      <c r="BB312" s="26">
        <v>151801.43210826212</v>
      </c>
      <c r="BC312" s="26">
        <v>15180.143210826209</v>
      </c>
      <c r="BE312" t="s">
        <v>122</v>
      </c>
      <c r="BF312">
        <v>1</v>
      </c>
      <c r="BH312" t="s">
        <v>173</v>
      </c>
      <c r="BJ312" t="s">
        <v>728</v>
      </c>
      <c r="BO312" t="s">
        <v>729</v>
      </c>
      <c r="BP312" t="s">
        <v>170</v>
      </c>
      <c r="BQ312" t="s">
        <v>296</v>
      </c>
      <c r="CX312" t="s">
        <v>177</v>
      </c>
      <c r="CY312" s="29" t="s">
        <v>5358</v>
      </c>
      <c r="CZ312" s="29">
        <v>60002</v>
      </c>
      <c r="DA312" s="29" t="str">
        <f t="shared" si="30"/>
        <v>30001390</v>
      </c>
      <c r="DB312" s="29" t="str">
        <f t="shared" si="31"/>
        <v>W0004263</v>
      </c>
      <c r="DC312" s="29" t="s">
        <v>556</v>
      </c>
      <c r="DD312" s="30">
        <f>SUM(T312,V312:W312,Z312:AD312)</f>
        <v>111197.50333333333</v>
      </c>
      <c r="DE312" s="30">
        <f>SUM(AI312:AK312)</f>
        <v>0</v>
      </c>
      <c r="DF312" s="31">
        <f>AF312</f>
        <v>7046.666666666667</v>
      </c>
      <c r="DG312" s="32">
        <f>AQ312</f>
        <v>29700</v>
      </c>
      <c r="DH312" s="30">
        <f>SUM(X312:Y312)</f>
        <v>3857.2621082621081</v>
      </c>
      <c r="DI312" s="30">
        <f>SUM(AP312,AR312)</f>
        <v>15180.143210826212</v>
      </c>
      <c r="DJ312" s="26">
        <f>SUM(DD312:DI312)-AS312</f>
        <v>0</v>
      </c>
    </row>
    <row r="313" spans="2:114" x14ac:dyDescent="0.25">
      <c r="D313" t="s">
        <v>109</v>
      </c>
      <c r="F313" t="s">
        <v>1272</v>
      </c>
      <c r="G313" t="s">
        <v>1273</v>
      </c>
      <c r="H313" t="s">
        <v>1274</v>
      </c>
      <c r="I313" s="1">
        <v>44676</v>
      </c>
      <c r="K313" t="s">
        <v>131</v>
      </c>
      <c r="L313">
        <v>14</v>
      </c>
      <c r="M313" t="s">
        <v>114</v>
      </c>
      <c r="N313" t="s">
        <v>115</v>
      </c>
      <c r="O313" t="s">
        <v>116</v>
      </c>
      <c r="P313" t="s">
        <v>117</v>
      </c>
      <c r="Q313" t="s">
        <v>118</v>
      </c>
      <c r="R313">
        <v>31</v>
      </c>
      <c r="S313" s="3">
        <v>569881</v>
      </c>
      <c r="T313" s="3">
        <v>99980.083333333328</v>
      </c>
      <c r="U313" s="22">
        <v>0</v>
      </c>
      <c r="V313" s="3">
        <v>0</v>
      </c>
      <c r="W313" s="23"/>
      <c r="X313" s="3">
        <v>2283.1770833333335</v>
      </c>
      <c r="Y313" s="3">
        <v>1319.1689814814815</v>
      </c>
      <c r="Z313" s="24">
        <v>237.45041666666668</v>
      </c>
      <c r="AA313">
        <v>75</v>
      </c>
      <c r="AC313" s="3">
        <v>0</v>
      </c>
      <c r="AD313" s="3">
        <v>4167</v>
      </c>
      <c r="AE313" s="3">
        <v>108061.87981481481</v>
      </c>
      <c r="AF313" s="3">
        <v>5687.5</v>
      </c>
      <c r="AH313" s="3">
        <v>113749.37981481481</v>
      </c>
      <c r="AK313" s="3">
        <v>5785.5624142824954</v>
      </c>
      <c r="AL313" t="s">
        <v>363</v>
      </c>
      <c r="AM313" t="s">
        <v>364</v>
      </c>
      <c r="AN313" s="25">
        <v>8.5000000000000006E-2</v>
      </c>
      <c r="AO313" s="26">
        <v>119534.9422290973</v>
      </c>
      <c r="AP313" s="27">
        <v>10160.47008947327</v>
      </c>
      <c r="AQ313" s="3">
        <v>29700</v>
      </c>
      <c r="AR313" s="26">
        <v>2524.5</v>
      </c>
      <c r="AS313" s="26">
        <v>161919.91231857057</v>
      </c>
      <c r="AT313" s="26">
        <v>149234.9422290973</v>
      </c>
      <c r="AU313" t="s">
        <v>170</v>
      </c>
      <c r="AV313" t="s">
        <v>170</v>
      </c>
      <c r="AW313" t="s">
        <v>171</v>
      </c>
      <c r="AX313">
        <v>90373</v>
      </c>
      <c r="AY313" t="s">
        <v>172</v>
      </c>
      <c r="AZ313">
        <v>94.088300000000004</v>
      </c>
      <c r="BA313" s="3">
        <v>1720.9356776407965</v>
      </c>
      <c r="BB313" s="26">
        <v>149234.9422290973</v>
      </c>
      <c r="BC313" s="26">
        <v>12684.970089473267</v>
      </c>
      <c r="BE313" t="s">
        <v>122</v>
      </c>
      <c r="BF313">
        <v>1</v>
      </c>
      <c r="BH313" t="s">
        <v>173</v>
      </c>
      <c r="BJ313" t="s">
        <v>276</v>
      </c>
      <c r="BO313" t="s">
        <v>482</v>
      </c>
      <c r="BP313" t="s">
        <v>126</v>
      </c>
      <c r="BQ313" t="s">
        <v>127</v>
      </c>
      <c r="CX313" t="s">
        <v>177</v>
      </c>
      <c r="CY313" s="29" t="s">
        <v>5358</v>
      </c>
      <c r="CZ313" s="29">
        <v>60002</v>
      </c>
      <c r="DA313" s="29" t="str">
        <f t="shared" si="30"/>
        <v>30001390</v>
      </c>
      <c r="DB313" s="29" t="str">
        <f t="shared" si="31"/>
        <v>W0005162</v>
      </c>
      <c r="DC313" s="29" t="s">
        <v>279</v>
      </c>
      <c r="DD313" s="30">
        <f>SUM(T313,V313:W313,Z313:AD313)</f>
        <v>104459.53375</v>
      </c>
      <c r="DE313" s="30">
        <f>SUM(AI313:AK313)</f>
        <v>5785.5624142824954</v>
      </c>
      <c r="DF313" s="31">
        <f>AF313</f>
        <v>5687.5</v>
      </c>
      <c r="DG313" s="32">
        <f>AQ313</f>
        <v>29700</v>
      </c>
      <c r="DH313" s="30">
        <f>SUM(X313:Y313)</f>
        <v>3602.3460648148148</v>
      </c>
      <c r="DI313" s="30">
        <f>SUM(AP313,AR313)</f>
        <v>12684.97008947327</v>
      </c>
      <c r="DJ313" s="26">
        <f>SUM(DD313:DI313)-AS313</f>
        <v>0</v>
      </c>
    </row>
    <row r="314" spans="2:114" x14ac:dyDescent="0.25">
      <c r="D314" t="s">
        <v>109</v>
      </c>
      <c r="F314" t="s">
        <v>1275</v>
      </c>
      <c r="G314" t="s">
        <v>1276</v>
      </c>
      <c r="H314" t="s">
        <v>1277</v>
      </c>
      <c r="I314" s="1">
        <v>44676</v>
      </c>
      <c r="K314" t="s">
        <v>224</v>
      </c>
      <c r="L314">
        <v>12</v>
      </c>
      <c r="M314" t="s">
        <v>114</v>
      </c>
      <c r="N314" t="s">
        <v>115</v>
      </c>
      <c r="O314" t="s">
        <v>116</v>
      </c>
      <c r="P314" t="s">
        <v>117</v>
      </c>
      <c r="Q314" t="s">
        <v>118</v>
      </c>
      <c r="R314">
        <v>31</v>
      </c>
      <c r="S314" s="3">
        <v>379699</v>
      </c>
      <c r="T314" s="3">
        <v>68283.166666666672</v>
      </c>
      <c r="U314" s="22">
        <v>0</v>
      </c>
      <c r="V314" s="3">
        <v>0</v>
      </c>
      <c r="W314" s="23"/>
      <c r="X314" s="3">
        <v>1521.2299679487178</v>
      </c>
      <c r="Y314" s="3">
        <v>878.93287037037032</v>
      </c>
      <c r="Z314" s="24">
        <v>158.20791666666668</v>
      </c>
      <c r="AA314">
        <v>75</v>
      </c>
      <c r="AC314" s="3">
        <v>2048.9361921001982</v>
      </c>
      <c r="AD314" s="3">
        <v>4167</v>
      </c>
      <c r="AE314" s="3">
        <v>77132.47361375262</v>
      </c>
      <c r="AF314" s="3">
        <v>5687.5</v>
      </c>
      <c r="AH314" s="3">
        <v>82819.97361375262</v>
      </c>
      <c r="AK314" s="3">
        <v>5785.5624142824954</v>
      </c>
      <c r="AL314" t="s">
        <v>363</v>
      </c>
      <c r="AM314" t="s">
        <v>364</v>
      </c>
      <c r="AN314" s="25">
        <v>8.5000000000000006E-2</v>
      </c>
      <c r="AO314" s="26">
        <v>88605.536028035116</v>
      </c>
      <c r="AP314" s="27">
        <v>7531.470562382985</v>
      </c>
      <c r="AQ314" s="3">
        <v>29700</v>
      </c>
      <c r="AR314" s="26">
        <v>2524.5</v>
      </c>
      <c r="AS314" s="26">
        <v>128361.5065904181</v>
      </c>
      <c r="AT314" s="26">
        <v>118305.53602803512</v>
      </c>
      <c r="AU314" t="s">
        <v>170</v>
      </c>
      <c r="AV314" t="s">
        <v>170</v>
      </c>
      <c r="AW314" t="s">
        <v>171</v>
      </c>
      <c r="AX314">
        <v>90385</v>
      </c>
      <c r="AY314" t="s">
        <v>172</v>
      </c>
      <c r="AZ314">
        <v>94.088300000000004</v>
      </c>
      <c r="BA314" s="3">
        <v>1364.2664028409281</v>
      </c>
      <c r="BB314" s="26">
        <v>118305.53602803512</v>
      </c>
      <c r="BC314" s="26">
        <v>10055.97056238298</v>
      </c>
      <c r="BE314" t="s">
        <v>122</v>
      </c>
      <c r="BF314">
        <v>1</v>
      </c>
      <c r="BH314" t="s">
        <v>173</v>
      </c>
      <c r="BJ314" t="s">
        <v>276</v>
      </c>
      <c r="BO314" t="s">
        <v>847</v>
      </c>
      <c r="BP314" t="s">
        <v>126</v>
      </c>
      <c r="BQ314" t="s">
        <v>127</v>
      </c>
      <c r="CX314" t="s">
        <v>177</v>
      </c>
      <c r="CY314" s="29" t="s">
        <v>5358</v>
      </c>
      <c r="CZ314" s="29">
        <v>60002</v>
      </c>
      <c r="DA314" s="29" t="str">
        <f t="shared" si="30"/>
        <v>30001390</v>
      </c>
      <c r="DB314" s="29" t="str">
        <f t="shared" si="31"/>
        <v>W0004264</v>
      </c>
      <c r="DC314" s="29" t="s">
        <v>279</v>
      </c>
      <c r="DD314" s="30">
        <f>SUM(T314,V314:W314,Z314:AD314)</f>
        <v>74732.310775433536</v>
      </c>
      <c r="DE314" s="30">
        <f>SUM(AI314:AK314)</f>
        <v>5785.5624142824954</v>
      </c>
      <c r="DF314" s="31">
        <f>AF314</f>
        <v>5687.5</v>
      </c>
      <c r="DG314" s="32">
        <f>AQ314</f>
        <v>29700</v>
      </c>
      <c r="DH314" s="30">
        <f>SUM(X314:Y314)</f>
        <v>2400.1628383190882</v>
      </c>
      <c r="DI314" s="30">
        <f>SUM(AP314,AR314)</f>
        <v>10055.970562382985</v>
      </c>
      <c r="DJ314" s="26">
        <f>SUM(DD314:DI314)-AS314</f>
        <v>0</v>
      </c>
    </row>
    <row r="315" spans="2:114" x14ac:dyDescent="0.25">
      <c r="D315" t="s">
        <v>109</v>
      </c>
      <c r="F315" t="s">
        <v>1278</v>
      </c>
      <c r="G315" t="s">
        <v>1279</v>
      </c>
      <c r="H315" t="s">
        <v>1280</v>
      </c>
      <c r="I315" s="1">
        <v>44713</v>
      </c>
      <c r="K315" t="s">
        <v>131</v>
      </c>
      <c r="L315">
        <v>14</v>
      </c>
      <c r="M315" t="s">
        <v>550</v>
      </c>
      <c r="N315" t="s">
        <v>551</v>
      </c>
      <c r="O315" t="s">
        <v>116</v>
      </c>
      <c r="P315" t="s">
        <v>117</v>
      </c>
      <c r="Q315" t="s">
        <v>118</v>
      </c>
      <c r="R315">
        <v>31</v>
      </c>
      <c r="S315" s="3">
        <v>867586</v>
      </c>
      <c r="T315" s="3">
        <v>144597.66666666666</v>
      </c>
      <c r="U315" s="22">
        <v>0</v>
      </c>
      <c r="V315" s="3">
        <v>0</v>
      </c>
      <c r="W315" s="23"/>
      <c r="X315" s="3">
        <v>3475.9054487179487</v>
      </c>
      <c r="Y315" s="3">
        <v>2008.3009259259259</v>
      </c>
      <c r="Z315" s="24">
        <v>361.49416666666667</v>
      </c>
      <c r="AA315">
        <v>75</v>
      </c>
      <c r="AC315" s="3">
        <v>5480.9043138680308</v>
      </c>
      <c r="AD315" s="3">
        <v>4167</v>
      </c>
      <c r="AE315" s="3">
        <v>160166.27152184522</v>
      </c>
      <c r="AF315" s="3">
        <v>7046.666666666667</v>
      </c>
      <c r="AH315" s="3">
        <v>167212.93818851188</v>
      </c>
      <c r="AK315" s="3">
        <v>0</v>
      </c>
      <c r="AL315" t="s">
        <v>119</v>
      </c>
      <c r="AN315" s="25">
        <v>0.1</v>
      </c>
      <c r="AO315" s="26">
        <v>167212.93818851188</v>
      </c>
      <c r="AP315" s="27">
        <v>16721.293818851187</v>
      </c>
      <c r="AQ315" s="3">
        <v>29700</v>
      </c>
      <c r="AR315" s="26">
        <v>2970</v>
      </c>
      <c r="AS315" s="26">
        <v>216604.23200736305</v>
      </c>
      <c r="AT315" s="26">
        <v>196912.93818851188</v>
      </c>
      <c r="AU315" t="s">
        <v>170</v>
      </c>
      <c r="AV315" t="s">
        <v>170</v>
      </c>
      <c r="AW315" t="s">
        <v>171</v>
      </c>
      <c r="AX315">
        <v>90292</v>
      </c>
      <c r="AY315" t="s">
        <v>172</v>
      </c>
      <c r="AZ315">
        <v>94.088300000000004</v>
      </c>
      <c r="BA315" s="3">
        <v>2302.137800421126</v>
      </c>
      <c r="BB315" s="26">
        <v>196912.93818851188</v>
      </c>
      <c r="BC315" s="26">
        <v>19691.293818851176</v>
      </c>
      <c r="BE315" t="s">
        <v>122</v>
      </c>
      <c r="BF315">
        <v>1</v>
      </c>
      <c r="BH315" t="s">
        <v>173</v>
      </c>
      <c r="BJ315" t="s">
        <v>572</v>
      </c>
      <c r="BO315" t="s">
        <v>854</v>
      </c>
      <c r="BP315" t="s">
        <v>170</v>
      </c>
      <c r="BQ315" t="s">
        <v>296</v>
      </c>
      <c r="CX315" t="s">
        <v>177</v>
      </c>
      <c r="CY315" s="29" t="s">
        <v>5358</v>
      </c>
      <c r="CZ315" s="29">
        <v>60002</v>
      </c>
      <c r="DA315" s="29" t="str">
        <f t="shared" si="30"/>
        <v>30001390</v>
      </c>
      <c r="DB315" s="29" t="str">
        <f t="shared" si="31"/>
        <v>W0004265</v>
      </c>
      <c r="DC315" s="29" t="s">
        <v>556</v>
      </c>
      <c r="DD315" s="30">
        <f>SUM(T315,V315:W315,Z315:AD315)</f>
        <v>154682.06514720136</v>
      </c>
      <c r="DE315" s="30">
        <f>SUM(AI315:AK315)</f>
        <v>0</v>
      </c>
      <c r="DF315" s="31">
        <f>AF315</f>
        <v>7046.666666666667</v>
      </c>
      <c r="DG315" s="32">
        <f>AQ315</f>
        <v>29700</v>
      </c>
      <c r="DH315" s="30">
        <f>SUM(X315:Y315)</f>
        <v>5484.2063746438744</v>
      </c>
      <c r="DI315" s="30">
        <f>SUM(AP315,AR315)</f>
        <v>19691.293818851187</v>
      </c>
      <c r="DJ315" s="26">
        <f>SUM(DD315:DI315)-AS315</f>
        <v>0</v>
      </c>
    </row>
    <row r="316" spans="2:114" x14ac:dyDescent="0.25">
      <c r="B316">
        <f>+COUNTIF(G316:G3469,G316)</f>
        <v>2</v>
      </c>
      <c r="C316">
        <v>2</v>
      </c>
      <c r="D316" t="s">
        <v>109</v>
      </c>
      <c r="F316" t="s">
        <v>1281</v>
      </c>
      <c r="G316" t="s">
        <v>1282</v>
      </c>
      <c r="H316" t="s">
        <v>1283</v>
      </c>
      <c r="I316" s="1">
        <v>44676</v>
      </c>
      <c r="K316" t="s">
        <v>207</v>
      </c>
      <c r="L316">
        <v>11</v>
      </c>
      <c r="M316" t="s">
        <v>182</v>
      </c>
      <c r="N316" t="s">
        <v>183</v>
      </c>
      <c r="O316" t="s">
        <v>116</v>
      </c>
      <c r="P316" t="s">
        <v>117</v>
      </c>
      <c r="Q316" t="s">
        <v>118</v>
      </c>
      <c r="R316">
        <v>31</v>
      </c>
      <c r="S316" s="3">
        <v>252120</v>
      </c>
      <c r="T316" s="3">
        <v>37791.416666666664</v>
      </c>
      <c r="U316" s="22">
        <v>0</v>
      </c>
      <c r="V316" s="3">
        <v>0</v>
      </c>
      <c r="W316" s="23"/>
      <c r="X316" s="3">
        <v>1010.0961538461538</v>
      </c>
      <c r="Y316" s="3">
        <v>583.6111111111112</v>
      </c>
      <c r="Z316" s="24">
        <v>105.05</v>
      </c>
      <c r="AA316">
        <v>75</v>
      </c>
      <c r="AC316" s="3">
        <v>0</v>
      </c>
      <c r="AD316" s="3">
        <v>4167</v>
      </c>
      <c r="AE316" s="3">
        <v>43732.173931623933</v>
      </c>
      <c r="AF316" s="3">
        <v>4154.166666666667</v>
      </c>
      <c r="AH316" s="3">
        <v>47886.340598290597</v>
      </c>
      <c r="AK316" s="3">
        <v>0</v>
      </c>
      <c r="AL316" t="s">
        <v>119</v>
      </c>
      <c r="AN316" s="25">
        <v>0.05</v>
      </c>
      <c r="AO316" s="26">
        <v>47886.340598290597</v>
      </c>
      <c r="AP316" s="27">
        <v>2394.3170299145299</v>
      </c>
      <c r="AQ316" s="3">
        <v>29700</v>
      </c>
      <c r="AR316" s="26">
        <v>1485</v>
      </c>
      <c r="AS316" s="26">
        <v>81465.657628205125</v>
      </c>
      <c r="AT316" s="26">
        <v>77586.340598290597</v>
      </c>
      <c r="AU316" t="s">
        <v>184</v>
      </c>
      <c r="AV316" t="s">
        <v>184</v>
      </c>
      <c r="AW316" t="s">
        <v>185</v>
      </c>
      <c r="AX316">
        <v>5151</v>
      </c>
      <c r="AY316" t="s">
        <v>187</v>
      </c>
      <c r="AZ316">
        <v>67.992199999999997</v>
      </c>
      <c r="BA316" s="3">
        <v>1198.1618130933421</v>
      </c>
      <c r="BB316" s="26">
        <v>77586.340598290597</v>
      </c>
      <c r="BC316" s="26">
        <v>3879.3170299145277</v>
      </c>
      <c r="BE316" t="s">
        <v>122</v>
      </c>
      <c r="BF316">
        <v>1</v>
      </c>
      <c r="BH316" t="s">
        <v>188</v>
      </c>
      <c r="BJ316" t="s">
        <v>189</v>
      </c>
      <c r="BO316" t="s">
        <v>190</v>
      </c>
      <c r="BP316" t="s">
        <v>191</v>
      </c>
      <c r="BQ316" t="s">
        <v>192</v>
      </c>
      <c r="CX316" t="s">
        <v>177</v>
      </c>
      <c r="CY316" s="29" t="s">
        <v>5359</v>
      </c>
      <c r="CZ316" s="29">
        <v>60005</v>
      </c>
      <c r="DA316" s="29" t="str">
        <f t="shared" si="30"/>
        <v>30001401</v>
      </c>
      <c r="DB316" s="29" t="str">
        <f t="shared" si="31"/>
        <v>W0004266</v>
      </c>
      <c r="DC316" s="29" t="s">
        <v>193</v>
      </c>
      <c r="DD316" s="30">
        <f>SUM(T316,V316:W316,Z316:AD316)</f>
        <v>42138.466666666667</v>
      </c>
      <c r="DE316" s="30">
        <f>SUM(AI316:AK316)</f>
        <v>0</v>
      </c>
      <c r="DF316" s="31">
        <f>AF316</f>
        <v>4154.166666666667</v>
      </c>
      <c r="DG316" s="32">
        <f>AQ316</f>
        <v>29700</v>
      </c>
      <c r="DH316" s="30">
        <f>SUM(X316:Y316)</f>
        <v>1593.7072649572651</v>
      </c>
      <c r="DI316" s="30">
        <f>SUM(AP316,AR316)</f>
        <v>3879.3170299145299</v>
      </c>
      <c r="DJ316" s="26">
        <f>SUM(DD316:DI316)-AS316</f>
        <v>0</v>
      </c>
    </row>
    <row r="317" spans="2:114" x14ac:dyDescent="0.25">
      <c r="D317" t="s">
        <v>109</v>
      </c>
      <c r="F317" t="s">
        <v>1284</v>
      </c>
      <c r="G317" t="s">
        <v>1285</v>
      </c>
      <c r="H317" t="s">
        <v>1286</v>
      </c>
      <c r="I317" s="1">
        <v>44704</v>
      </c>
      <c r="K317" t="s">
        <v>219</v>
      </c>
      <c r="L317">
        <v>13</v>
      </c>
      <c r="M317" t="s">
        <v>114</v>
      </c>
      <c r="N317" t="s">
        <v>115</v>
      </c>
      <c r="O317" t="s">
        <v>116</v>
      </c>
      <c r="P317" t="s">
        <v>117</v>
      </c>
      <c r="Q317" t="s">
        <v>118</v>
      </c>
      <c r="R317">
        <v>31</v>
      </c>
      <c r="S317" s="3">
        <v>629718</v>
      </c>
      <c r="T317" s="3">
        <v>109952.91666666667</v>
      </c>
      <c r="U317" s="22">
        <v>0</v>
      </c>
      <c r="V317" s="3">
        <v>0</v>
      </c>
      <c r="W317" s="23"/>
      <c r="X317" s="3">
        <v>2522.9086538461538</v>
      </c>
      <c r="Y317" s="3">
        <v>1457.6805555555557</v>
      </c>
      <c r="Z317" s="24">
        <v>262.38249999999999</v>
      </c>
      <c r="AA317">
        <v>75</v>
      </c>
      <c r="AC317" s="3">
        <v>0</v>
      </c>
      <c r="AD317" s="3">
        <v>4167</v>
      </c>
      <c r="AE317" s="3">
        <v>118437.8883760684</v>
      </c>
      <c r="AF317" s="3">
        <v>5687.5</v>
      </c>
      <c r="AH317" s="3">
        <v>124125.3883760684</v>
      </c>
      <c r="AK317" s="3">
        <v>4428.6782206037651</v>
      </c>
      <c r="AL317" t="s">
        <v>227</v>
      </c>
      <c r="AM317" t="s">
        <v>226</v>
      </c>
      <c r="AN317" s="25">
        <v>8.5000000000000006E-2</v>
      </c>
      <c r="AO317" s="26">
        <v>128554.06659667216</v>
      </c>
      <c r="AP317" s="27">
        <v>10927.095660717134</v>
      </c>
      <c r="AQ317" s="3">
        <v>29700</v>
      </c>
      <c r="AR317" s="26">
        <v>2524.5</v>
      </c>
      <c r="AS317" s="26">
        <v>171705.66225738928</v>
      </c>
      <c r="AT317" s="26">
        <v>158254.06659667217</v>
      </c>
      <c r="AU317" t="s">
        <v>208</v>
      </c>
      <c r="AV317" t="s">
        <v>208</v>
      </c>
      <c r="AW317" t="s">
        <v>210</v>
      </c>
      <c r="AX317" t="s">
        <v>1287</v>
      </c>
      <c r="AY317" t="s">
        <v>212</v>
      </c>
      <c r="AZ317">
        <v>125.569</v>
      </c>
      <c r="BA317" s="3">
        <v>1367.42079858396</v>
      </c>
      <c r="BB317" s="26">
        <v>158254.06659667217</v>
      </c>
      <c r="BC317" s="26">
        <v>13451.59566071711</v>
      </c>
      <c r="BE317" t="s">
        <v>122</v>
      </c>
      <c r="BF317">
        <v>1</v>
      </c>
      <c r="BH317" t="s">
        <v>315</v>
      </c>
      <c r="BJ317" t="s">
        <v>276</v>
      </c>
      <c r="BO317" t="s">
        <v>125</v>
      </c>
      <c r="BP317" t="s">
        <v>214</v>
      </c>
      <c r="BQ317" t="s">
        <v>964</v>
      </c>
      <c r="CX317" t="s">
        <v>177</v>
      </c>
      <c r="CY317" s="29" t="s">
        <v>5360</v>
      </c>
      <c r="CZ317" s="29">
        <v>60009</v>
      </c>
      <c r="DA317" s="29" t="str">
        <f t="shared" si="30"/>
        <v>30001417</v>
      </c>
      <c r="DB317" s="29" t="str">
        <f t="shared" si="31"/>
        <v>W0004267</v>
      </c>
      <c r="DC317" s="29" t="s">
        <v>279</v>
      </c>
      <c r="DD317" s="30">
        <f>SUM(T317,V317:W317,Z317:AD317)</f>
        <v>114457.29916666668</v>
      </c>
      <c r="DE317" s="30">
        <f>SUM(AI317:AK317)</f>
        <v>4428.6782206037651</v>
      </c>
      <c r="DF317" s="31">
        <f>AF317</f>
        <v>5687.5</v>
      </c>
      <c r="DG317" s="32">
        <f>AQ317</f>
        <v>29700</v>
      </c>
      <c r="DH317" s="30">
        <f>SUM(X317:Y317)</f>
        <v>3980.5892094017095</v>
      </c>
      <c r="DI317" s="30">
        <f>SUM(AP317,AR317)</f>
        <v>13451.595660717134</v>
      </c>
      <c r="DJ317" s="26">
        <f>SUM(DD317:DI317)-AS317</f>
        <v>0</v>
      </c>
    </row>
    <row r="318" spans="2:114" x14ac:dyDescent="0.25">
      <c r="B318">
        <f>+COUNTIF(G318:G3471,G318)</f>
        <v>2</v>
      </c>
      <c r="C318">
        <v>2</v>
      </c>
      <c r="D318" t="s">
        <v>109</v>
      </c>
      <c r="F318" t="s">
        <v>1288</v>
      </c>
      <c r="G318" t="s">
        <v>1289</v>
      </c>
      <c r="H318" t="s">
        <v>1290</v>
      </c>
      <c r="I318" s="1">
        <v>44704</v>
      </c>
      <c r="K318" t="s">
        <v>224</v>
      </c>
      <c r="L318">
        <v>12</v>
      </c>
      <c r="M318" t="s">
        <v>114</v>
      </c>
      <c r="N318" t="s">
        <v>115</v>
      </c>
      <c r="O318" t="s">
        <v>116</v>
      </c>
      <c r="P318" t="s">
        <v>117</v>
      </c>
      <c r="Q318" t="s">
        <v>118</v>
      </c>
      <c r="R318">
        <v>31</v>
      </c>
      <c r="S318" s="3">
        <v>379699</v>
      </c>
      <c r="T318" s="3">
        <v>68283.166666666672</v>
      </c>
      <c r="U318" s="22">
        <v>0</v>
      </c>
      <c r="V318" s="3">
        <v>0</v>
      </c>
      <c r="W318" s="23"/>
      <c r="X318" s="3">
        <v>1521.2299679487178</v>
      </c>
      <c r="Y318" s="3">
        <v>878.93287037037032</v>
      </c>
      <c r="Z318" s="24">
        <v>158.20791666666668</v>
      </c>
      <c r="AA318">
        <v>75</v>
      </c>
      <c r="AC318" s="3">
        <v>2770.1617317194682</v>
      </c>
      <c r="AD318" s="3">
        <v>4167</v>
      </c>
      <c r="AE318" s="3">
        <v>77853.699153371883</v>
      </c>
      <c r="AF318" s="3">
        <v>5687.5</v>
      </c>
      <c r="AH318" s="3">
        <v>83541.199153371883</v>
      </c>
      <c r="AK318" s="3">
        <v>7530.1189525032505</v>
      </c>
      <c r="AL318" t="s">
        <v>650</v>
      </c>
      <c r="AM318" t="s">
        <v>651</v>
      </c>
      <c r="AN318" s="25">
        <v>8.5000000000000006E-2</v>
      </c>
      <c r="AO318" s="26">
        <v>91071.318105875136</v>
      </c>
      <c r="AP318" s="27">
        <v>7741.0620389993874</v>
      </c>
      <c r="AQ318" s="3">
        <v>29700</v>
      </c>
      <c r="AR318" s="26">
        <v>2524.5</v>
      </c>
      <c r="AS318" s="26">
        <v>131036.88014487452</v>
      </c>
      <c r="AT318" s="26">
        <v>120771.31810587514</v>
      </c>
      <c r="AU318" t="s">
        <v>184</v>
      </c>
      <c r="AV318" t="s">
        <v>184</v>
      </c>
      <c r="AW318" t="s">
        <v>185</v>
      </c>
      <c r="AX318">
        <v>5127</v>
      </c>
      <c r="AY318" t="s">
        <v>187</v>
      </c>
      <c r="AZ318">
        <v>67.992199999999997</v>
      </c>
      <c r="BA318" s="3">
        <v>1927.2340083844106</v>
      </c>
      <c r="BB318" s="26">
        <v>120771.31810587514</v>
      </c>
      <c r="BC318" s="26">
        <v>10265.562038999386</v>
      </c>
      <c r="BE318" t="s">
        <v>122</v>
      </c>
      <c r="BF318">
        <v>1</v>
      </c>
      <c r="BH318" t="s">
        <v>188</v>
      </c>
      <c r="BJ318" t="s">
        <v>358</v>
      </c>
      <c r="BO318" t="s">
        <v>338</v>
      </c>
      <c r="BP318" t="s">
        <v>191</v>
      </c>
      <c r="BQ318" t="s">
        <v>127</v>
      </c>
      <c r="CX318" t="s">
        <v>177</v>
      </c>
      <c r="CY318" s="29" t="s">
        <v>5359</v>
      </c>
      <c r="CZ318" s="29">
        <v>60005</v>
      </c>
      <c r="DA318" s="29" t="str">
        <f t="shared" si="30"/>
        <v>30001401</v>
      </c>
      <c r="DB318" s="29" t="str">
        <f t="shared" si="31"/>
        <v>W0005163</v>
      </c>
      <c r="DC318" s="29" t="s">
        <v>279</v>
      </c>
      <c r="DD318" s="30">
        <f>SUM(T318,V318:W318,Z318:AD318)</f>
        <v>75453.536315052799</v>
      </c>
      <c r="DE318" s="30">
        <f>SUM(AI318:AK318)</f>
        <v>7530.1189525032505</v>
      </c>
      <c r="DF318" s="31">
        <f>AF318</f>
        <v>5687.5</v>
      </c>
      <c r="DG318" s="32">
        <f>AQ318</f>
        <v>29700</v>
      </c>
      <c r="DH318" s="30">
        <f>SUM(X318:Y318)</f>
        <v>2400.1628383190882</v>
      </c>
      <c r="DI318" s="30">
        <f>SUM(AP318,AR318)</f>
        <v>10265.562038999387</v>
      </c>
      <c r="DJ318" s="26">
        <f>SUM(DD318:DI318)-AS318</f>
        <v>0</v>
      </c>
    </row>
    <row r="319" spans="2:114" x14ac:dyDescent="0.25">
      <c r="D319" t="s">
        <v>109</v>
      </c>
      <c r="F319" t="s">
        <v>1291</v>
      </c>
      <c r="G319" t="s">
        <v>1292</v>
      </c>
      <c r="H319" t="s">
        <v>1293</v>
      </c>
      <c r="I319" s="1">
        <v>44676</v>
      </c>
      <c r="K319" t="s">
        <v>207</v>
      </c>
      <c r="L319">
        <v>11</v>
      </c>
      <c r="M319" t="s">
        <v>182</v>
      </c>
      <c r="N319" t="s">
        <v>183</v>
      </c>
      <c r="O319" t="s">
        <v>116</v>
      </c>
      <c r="P319" t="s">
        <v>117</v>
      </c>
      <c r="Q319" t="s">
        <v>118</v>
      </c>
      <c r="R319">
        <v>31</v>
      </c>
      <c r="S319" s="3">
        <v>297767</v>
      </c>
      <c r="T319" s="3">
        <v>54627.833333333336</v>
      </c>
      <c r="U319" s="22">
        <v>0</v>
      </c>
      <c r="V319" s="3">
        <v>0</v>
      </c>
      <c r="W319" s="23"/>
      <c r="X319" s="3">
        <v>1192.9767628205129</v>
      </c>
      <c r="Y319" s="3">
        <v>689.27546296296305</v>
      </c>
      <c r="Z319" s="24">
        <v>124.06958333333334</v>
      </c>
      <c r="AA319">
        <v>75</v>
      </c>
      <c r="AC319" s="3">
        <v>0</v>
      </c>
      <c r="AD319" s="3">
        <v>4167</v>
      </c>
      <c r="AE319" s="3">
        <v>60876.155142450145</v>
      </c>
      <c r="AF319" s="3">
        <v>4154.166666666667</v>
      </c>
      <c r="AH319" s="3">
        <v>65030.321809116809</v>
      </c>
      <c r="AK319" s="3">
        <v>0</v>
      </c>
      <c r="AL319" t="s">
        <v>119</v>
      </c>
      <c r="AN319" s="25">
        <v>0.05</v>
      </c>
      <c r="AO319" s="26">
        <v>65030.321809116809</v>
      </c>
      <c r="AP319" s="27">
        <v>3251.5160904558406</v>
      </c>
      <c r="AQ319" s="3">
        <v>29700</v>
      </c>
      <c r="AR319" s="26">
        <v>1485</v>
      </c>
      <c r="AS319" s="26">
        <v>99466.837899572653</v>
      </c>
      <c r="AT319" s="26">
        <v>94730.321809116809</v>
      </c>
      <c r="AU319" t="s">
        <v>170</v>
      </c>
      <c r="AV319" t="s">
        <v>170</v>
      </c>
      <c r="AW319" t="s">
        <v>171</v>
      </c>
      <c r="AX319">
        <v>35879</v>
      </c>
      <c r="AY319" t="s">
        <v>172</v>
      </c>
      <c r="AZ319">
        <v>94.088300000000004</v>
      </c>
      <c r="BA319" s="3">
        <v>1057.1647898790036</v>
      </c>
      <c r="BB319" s="26">
        <v>94730.321809116809</v>
      </c>
      <c r="BC319" s="26">
        <v>4736.5160904558434</v>
      </c>
      <c r="BE319" t="s">
        <v>122</v>
      </c>
      <c r="BF319">
        <v>1</v>
      </c>
      <c r="BH319" t="s">
        <v>173</v>
      </c>
      <c r="BJ319" t="s">
        <v>189</v>
      </c>
      <c r="BO319" t="s">
        <v>190</v>
      </c>
      <c r="BP319" t="s">
        <v>198</v>
      </c>
      <c r="BQ319" t="s">
        <v>203</v>
      </c>
      <c r="CX319" t="s">
        <v>177</v>
      </c>
      <c r="CY319" s="29" t="s">
        <v>5358</v>
      </c>
      <c r="CZ319" s="29">
        <v>60002</v>
      </c>
      <c r="DA319" s="29" t="str">
        <f t="shared" si="30"/>
        <v>30001390</v>
      </c>
      <c r="DB319" s="29" t="str">
        <f t="shared" si="31"/>
        <v>W0004268</v>
      </c>
      <c r="DC319" s="29" t="s">
        <v>193</v>
      </c>
      <c r="DD319" s="30">
        <f>SUM(T319,V319:W319,Z319:AD319)</f>
        <v>58993.902916666666</v>
      </c>
      <c r="DE319" s="30">
        <f>SUM(AI319:AK319)</f>
        <v>0</v>
      </c>
      <c r="DF319" s="31">
        <f>AF319</f>
        <v>4154.166666666667</v>
      </c>
      <c r="DG319" s="32">
        <f>AQ319</f>
        <v>29700</v>
      </c>
      <c r="DH319" s="30">
        <f>SUM(X319:Y319)</f>
        <v>1882.252225783476</v>
      </c>
      <c r="DI319" s="30">
        <f>SUM(AP319,AR319)</f>
        <v>4736.5160904558406</v>
      </c>
      <c r="DJ319" s="26">
        <f>SUM(DD319:DI319)-AS319</f>
        <v>0</v>
      </c>
    </row>
    <row r="320" spans="2:114" x14ac:dyDescent="0.25">
      <c r="D320" t="s">
        <v>109</v>
      </c>
      <c r="F320" t="s">
        <v>1294</v>
      </c>
      <c r="G320" t="s">
        <v>1295</v>
      </c>
      <c r="H320" t="s">
        <v>1296</v>
      </c>
      <c r="I320" s="1">
        <v>44676</v>
      </c>
      <c r="K320" t="s">
        <v>219</v>
      </c>
      <c r="L320">
        <v>13</v>
      </c>
      <c r="M320" t="s">
        <v>114</v>
      </c>
      <c r="N320" t="s">
        <v>115</v>
      </c>
      <c r="O320" t="s">
        <v>116</v>
      </c>
      <c r="P320" t="s">
        <v>117</v>
      </c>
      <c r="Q320" t="s">
        <v>118</v>
      </c>
      <c r="R320">
        <v>31</v>
      </c>
      <c r="S320" s="3">
        <v>446600</v>
      </c>
      <c r="T320" s="3">
        <v>79433.333333333328</v>
      </c>
      <c r="U320" s="22">
        <v>0</v>
      </c>
      <c r="V320" s="3">
        <v>0</v>
      </c>
      <c r="W320" s="23"/>
      <c r="X320" s="3">
        <v>1789.2628205128206</v>
      </c>
      <c r="Y320" s="3">
        <v>1033.7962962962963</v>
      </c>
      <c r="Z320" s="24">
        <v>186.08333333333331</v>
      </c>
      <c r="AA320">
        <v>75</v>
      </c>
      <c r="AC320" s="3">
        <v>0</v>
      </c>
      <c r="AD320" s="3">
        <v>4167</v>
      </c>
      <c r="AE320" s="3">
        <v>86684.475783475777</v>
      </c>
      <c r="AF320" s="3">
        <v>5687.5</v>
      </c>
      <c r="AH320" s="3">
        <v>92371.975783475777</v>
      </c>
      <c r="AK320" s="3">
        <v>5785.5624142824954</v>
      </c>
      <c r="AL320" t="s">
        <v>363</v>
      </c>
      <c r="AM320" t="s">
        <v>364</v>
      </c>
      <c r="AN320" s="25">
        <v>8.5000000000000006E-2</v>
      </c>
      <c r="AO320" s="26">
        <v>98157.538197758273</v>
      </c>
      <c r="AP320" s="27">
        <v>8343.390746809453</v>
      </c>
      <c r="AQ320" s="3">
        <v>29700</v>
      </c>
      <c r="AR320" s="26">
        <v>2524.5</v>
      </c>
      <c r="AS320" s="26">
        <v>138725.42894456774</v>
      </c>
      <c r="AT320" s="26">
        <v>127857.53819775827</v>
      </c>
      <c r="AU320" t="s">
        <v>170</v>
      </c>
      <c r="AV320" t="s">
        <v>170</v>
      </c>
      <c r="AW320" t="s">
        <v>171</v>
      </c>
      <c r="AX320">
        <v>90373</v>
      </c>
      <c r="AY320" t="s">
        <v>172</v>
      </c>
      <c r="AZ320">
        <v>94.088300000000004</v>
      </c>
      <c r="BA320" s="3">
        <v>1474.4174243191528</v>
      </c>
      <c r="BB320" s="26">
        <v>127857.53819775827</v>
      </c>
      <c r="BC320" s="26">
        <v>10867.890746809469</v>
      </c>
      <c r="BE320" t="s">
        <v>122</v>
      </c>
      <c r="BF320">
        <v>1</v>
      </c>
      <c r="BH320" t="s">
        <v>173</v>
      </c>
      <c r="BJ320" t="s">
        <v>276</v>
      </c>
      <c r="BO320" t="s">
        <v>482</v>
      </c>
      <c r="BP320" t="s">
        <v>126</v>
      </c>
      <c r="BQ320" t="s">
        <v>127</v>
      </c>
      <c r="CX320" t="s">
        <v>177</v>
      </c>
      <c r="CY320" s="29" t="s">
        <v>5358</v>
      </c>
      <c r="CZ320" s="29">
        <v>60002</v>
      </c>
      <c r="DA320" s="29" t="str">
        <f t="shared" si="30"/>
        <v>30001390</v>
      </c>
      <c r="DB320" s="29" t="str">
        <f t="shared" si="31"/>
        <v>W0004269</v>
      </c>
      <c r="DC320" s="29" t="s">
        <v>279</v>
      </c>
      <c r="DD320" s="30">
        <f>SUM(T320,V320:W320,Z320:AD320)</f>
        <v>83861.416666666657</v>
      </c>
      <c r="DE320" s="30">
        <f>SUM(AI320:AK320)</f>
        <v>5785.5624142824954</v>
      </c>
      <c r="DF320" s="31">
        <f>AF320</f>
        <v>5687.5</v>
      </c>
      <c r="DG320" s="32">
        <f>AQ320</f>
        <v>29700</v>
      </c>
      <c r="DH320" s="30">
        <f>SUM(X320:Y320)</f>
        <v>2823.0591168091169</v>
      </c>
      <c r="DI320" s="30">
        <f>SUM(AP320,AR320)</f>
        <v>10867.890746809453</v>
      </c>
      <c r="DJ320" s="26">
        <f>SUM(DD320:DI320)-AS320</f>
        <v>0</v>
      </c>
    </row>
    <row r="321" spans="2:114" x14ac:dyDescent="0.25">
      <c r="D321" t="s">
        <v>109</v>
      </c>
      <c r="F321" t="s">
        <v>1297</v>
      </c>
      <c r="G321" t="s">
        <v>1298</v>
      </c>
      <c r="H321" t="s">
        <v>1299</v>
      </c>
      <c r="I321" s="1">
        <v>44676</v>
      </c>
      <c r="K321" t="s">
        <v>207</v>
      </c>
      <c r="L321">
        <v>11</v>
      </c>
      <c r="M321" t="s">
        <v>182</v>
      </c>
      <c r="N321" t="s">
        <v>183</v>
      </c>
      <c r="O321" t="s">
        <v>116</v>
      </c>
      <c r="P321" t="s">
        <v>117</v>
      </c>
      <c r="Q321" t="s">
        <v>118</v>
      </c>
      <c r="R321">
        <v>31</v>
      </c>
      <c r="S321" s="3">
        <v>306148</v>
      </c>
      <c r="T321" s="3">
        <v>56024.583333333336</v>
      </c>
      <c r="U321" s="22">
        <v>0</v>
      </c>
      <c r="V321" s="3">
        <v>0</v>
      </c>
      <c r="W321" s="23"/>
      <c r="X321" s="3">
        <v>1226.5544871794871</v>
      </c>
      <c r="Y321" s="3">
        <v>708.67592592592587</v>
      </c>
      <c r="Z321" s="24">
        <v>127.56166666666667</v>
      </c>
      <c r="AA321">
        <v>75</v>
      </c>
      <c r="AC321" s="3">
        <v>0</v>
      </c>
      <c r="AD321" s="3">
        <v>4167</v>
      </c>
      <c r="AE321" s="3">
        <v>62329.375413105416</v>
      </c>
      <c r="AF321" s="3">
        <v>4154.166666666667</v>
      </c>
      <c r="AH321" s="3">
        <v>66483.542079772087</v>
      </c>
      <c r="AK321" s="3">
        <v>0</v>
      </c>
      <c r="AL321" t="s">
        <v>119</v>
      </c>
      <c r="AN321" s="25">
        <v>0.05</v>
      </c>
      <c r="AO321" s="26">
        <v>66483.542079772087</v>
      </c>
      <c r="AP321" s="27">
        <v>3324.1771039886044</v>
      </c>
      <c r="AQ321" s="3">
        <v>29700</v>
      </c>
      <c r="AR321" s="26">
        <v>1485</v>
      </c>
      <c r="AS321" s="26">
        <v>100992.7191837607</v>
      </c>
      <c r="AT321" s="26">
        <v>96183.542079772087</v>
      </c>
      <c r="AU321" t="s">
        <v>170</v>
      </c>
      <c r="AV321" t="s">
        <v>170</v>
      </c>
      <c r="AW321" t="s">
        <v>171</v>
      </c>
      <c r="AX321">
        <v>35875</v>
      </c>
      <c r="AY321" t="s">
        <v>172</v>
      </c>
      <c r="AZ321">
        <v>94.088300000000004</v>
      </c>
      <c r="BA321" s="3">
        <v>1073.3823353569007</v>
      </c>
      <c r="BB321" s="26">
        <v>96183.542079772087</v>
      </c>
      <c r="BC321" s="26">
        <v>4809.177103988608</v>
      </c>
      <c r="BE321" t="s">
        <v>122</v>
      </c>
      <c r="BF321">
        <v>1</v>
      </c>
      <c r="BH321" t="s">
        <v>173</v>
      </c>
      <c r="BJ321" t="s">
        <v>189</v>
      </c>
      <c r="BO321" t="s">
        <v>190</v>
      </c>
      <c r="BP321" t="s">
        <v>198</v>
      </c>
      <c r="BQ321" t="s">
        <v>220</v>
      </c>
      <c r="CX321" t="s">
        <v>177</v>
      </c>
      <c r="CY321" s="29" t="s">
        <v>5358</v>
      </c>
      <c r="CZ321" s="29">
        <v>60002</v>
      </c>
      <c r="DA321" s="29" t="str">
        <f t="shared" si="30"/>
        <v>30001390</v>
      </c>
      <c r="DB321" s="29" t="str">
        <f t="shared" si="31"/>
        <v>W0004270</v>
      </c>
      <c r="DC321" s="29" t="s">
        <v>193</v>
      </c>
      <c r="DD321" s="30">
        <f>SUM(T321,V321:W321,Z321:AD321)</f>
        <v>60394.145000000004</v>
      </c>
      <c r="DE321" s="30">
        <f>SUM(AI321:AK321)</f>
        <v>0</v>
      </c>
      <c r="DF321" s="31">
        <f>AF321</f>
        <v>4154.166666666667</v>
      </c>
      <c r="DG321" s="32">
        <f>AQ321</f>
        <v>29700</v>
      </c>
      <c r="DH321" s="30">
        <f>SUM(X321:Y321)</f>
        <v>1935.2304131054129</v>
      </c>
      <c r="DI321" s="30">
        <f>SUM(AP321,AR321)</f>
        <v>4809.1771039886044</v>
      </c>
      <c r="DJ321" s="26">
        <f>SUM(DD321:DI321)-AS321</f>
        <v>0</v>
      </c>
    </row>
    <row r="322" spans="2:114" x14ac:dyDescent="0.25">
      <c r="D322" t="s">
        <v>109</v>
      </c>
      <c r="F322" t="s">
        <v>1300</v>
      </c>
      <c r="G322" t="s">
        <v>1301</v>
      </c>
      <c r="H322" t="s">
        <v>1302</v>
      </c>
      <c r="I322" s="1">
        <v>44671</v>
      </c>
      <c r="K322" t="s">
        <v>156</v>
      </c>
      <c r="L322">
        <v>16</v>
      </c>
      <c r="M322" t="s">
        <v>550</v>
      </c>
      <c r="N322" t="s">
        <v>551</v>
      </c>
      <c r="O322" t="s">
        <v>116</v>
      </c>
      <c r="P322" t="s">
        <v>117</v>
      </c>
      <c r="Q322" t="s">
        <v>118</v>
      </c>
      <c r="R322">
        <v>31</v>
      </c>
      <c r="S322" s="3">
        <v>1135714</v>
      </c>
      <c r="T322" s="3">
        <v>189285.66666666666</v>
      </c>
      <c r="U322" s="22">
        <v>0</v>
      </c>
      <c r="V322" s="3">
        <v>0</v>
      </c>
      <c r="W322" s="23"/>
      <c r="X322" s="3">
        <v>4550.1362179487178</v>
      </c>
      <c r="Y322" s="3">
        <v>2628.9675925925926</v>
      </c>
      <c r="Z322" s="24">
        <v>473.21416666666664</v>
      </c>
      <c r="AA322">
        <v>75</v>
      </c>
      <c r="AC322" s="3">
        <v>9113.6681824616826</v>
      </c>
      <c r="AD322" s="3">
        <v>4167</v>
      </c>
      <c r="AE322" s="3">
        <v>210293.65282633633</v>
      </c>
      <c r="AF322" s="3">
        <v>7046.666666666667</v>
      </c>
      <c r="AH322" s="3">
        <v>217340.31949300299</v>
      </c>
      <c r="AK322" s="3">
        <v>0</v>
      </c>
      <c r="AL322" t="s">
        <v>119</v>
      </c>
      <c r="AN322" s="25">
        <v>0.1</v>
      </c>
      <c r="AO322" s="26">
        <v>217340.31949300299</v>
      </c>
      <c r="AP322" s="27">
        <v>21734.031949300301</v>
      </c>
      <c r="AQ322" s="3">
        <v>29700</v>
      </c>
      <c r="AR322" s="26">
        <v>2970</v>
      </c>
      <c r="AS322" s="26">
        <v>271744.35144230328</v>
      </c>
      <c r="AT322" s="26">
        <v>247040.31949300299</v>
      </c>
      <c r="AU322" t="s">
        <v>765</v>
      </c>
      <c r="AV322" t="s">
        <v>765</v>
      </c>
      <c r="AW322" t="s">
        <v>766</v>
      </c>
      <c r="AX322" t="s">
        <v>1154</v>
      </c>
      <c r="AY322" t="s">
        <v>212</v>
      </c>
      <c r="AZ322">
        <v>125.569</v>
      </c>
      <c r="BA322" s="3">
        <v>2164.1038109907959</v>
      </c>
      <c r="BB322" s="26">
        <v>247040.31949300299</v>
      </c>
      <c r="BC322" s="26">
        <v>24704.03194930029</v>
      </c>
      <c r="BE322" t="s">
        <v>122</v>
      </c>
      <c r="BF322">
        <v>1</v>
      </c>
      <c r="BH322" t="s">
        <v>768</v>
      </c>
      <c r="BJ322" t="s">
        <v>572</v>
      </c>
      <c r="BO322" t="s">
        <v>854</v>
      </c>
      <c r="BP322" t="s">
        <v>214</v>
      </c>
      <c r="BQ322" t="s">
        <v>964</v>
      </c>
      <c r="CX322" t="s">
        <v>177</v>
      </c>
      <c r="CY322" s="29" t="s">
        <v>5362</v>
      </c>
      <c r="CZ322" s="29">
        <v>60008</v>
      </c>
      <c r="DA322" s="29" t="str">
        <f t="shared" si="30"/>
        <v>30001418</v>
      </c>
      <c r="DB322" s="29" t="str">
        <f t="shared" si="31"/>
        <v>W0004271</v>
      </c>
      <c r="DC322" s="29" t="s">
        <v>556</v>
      </c>
      <c r="DD322" s="30">
        <f>SUM(T322,V322:W322,Z322:AD322)</f>
        <v>203114.549015795</v>
      </c>
      <c r="DE322" s="30">
        <f>SUM(AI322:AK322)</f>
        <v>0</v>
      </c>
      <c r="DF322" s="31">
        <f>AF322</f>
        <v>7046.666666666667</v>
      </c>
      <c r="DG322" s="32">
        <f>AQ322</f>
        <v>29700</v>
      </c>
      <c r="DH322" s="30">
        <f>SUM(X322:Y322)</f>
        <v>7179.1038105413099</v>
      </c>
      <c r="DI322" s="30">
        <f>SUM(AP322,AR322)</f>
        <v>24704.031949300301</v>
      </c>
      <c r="DJ322" s="26">
        <f>SUM(DD322:DI322)-AS322</f>
        <v>0</v>
      </c>
    </row>
    <row r="323" spans="2:114" x14ac:dyDescent="0.25">
      <c r="D323" t="s">
        <v>109</v>
      </c>
      <c r="F323" t="s">
        <v>1303</v>
      </c>
      <c r="G323" t="s">
        <v>1304</v>
      </c>
      <c r="H323" t="s">
        <v>1305</v>
      </c>
      <c r="I323" s="1">
        <v>44676</v>
      </c>
      <c r="K323" t="s">
        <v>207</v>
      </c>
      <c r="L323">
        <v>11</v>
      </c>
      <c r="M323" t="s">
        <v>182</v>
      </c>
      <c r="N323" t="s">
        <v>183</v>
      </c>
      <c r="O323" t="s">
        <v>116</v>
      </c>
      <c r="P323" t="s">
        <v>117</v>
      </c>
      <c r="Q323" t="s">
        <v>118</v>
      </c>
      <c r="R323">
        <v>31</v>
      </c>
      <c r="S323" s="3">
        <v>252120</v>
      </c>
      <c r="T323" s="3">
        <v>38959.833333333336</v>
      </c>
      <c r="U323" s="22">
        <v>0</v>
      </c>
      <c r="V323" s="3">
        <v>0</v>
      </c>
      <c r="W323" s="23"/>
      <c r="X323" s="3">
        <v>1010.0961538461538</v>
      </c>
      <c r="Y323" s="3">
        <v>583.6111111111112</v>
      </c>
      <c r="Z323" s="24">
        <v>105.05</v>
      </c>
      <c r="AA323">
        <v>75</v>
      </c>
      <c r="AC323" s="3">
        <v>1610.4638469907559</v>
      </c>
      <c r="AD323" s="3">
        <v>4167</v>
      </c>
      <c r="AE323" s="3">
        <v>46511.054445281363</v>
      </c>
      <c r="AF323" s="3">
        <v>4154.166666666667</v>
      </c>
      <c r="AH323" s="3">
        <v>50665.221111948027</v>
      </c>
      <c r="AK323" s="3">
        <v>0</v>
      </c>
      <c r="AL323" t="s">
        <v>119</v>
      </c>
      <c r="AN323" s="25">
        <v>0.05</v>
      </c>
      <c r="AO323" s="26">
        <v>50665.221111948027</v>
      </c>
      <c r="AP323" s="27">
        <v>2533.2610555974015</v>
      </c>
      <c r="AQ323" s="3">
        <v>29700</v>
      </c>
      <c r="AR323" s="26">
        <v>1485</v>
      </c>
      <c r="AS323" s="26">
        <v>84383.48216754543</v>
      </c>
      <c r="AT323" s="26">
        <v>80365.22111194802</v>
      </c>
      <c r="AU323" t="s">
        <v>170</v>
      </c>
      <c r="AV323" t="s">
        <v>170</v>
      </c>
      <c r="AW323" t="s">
        <v>171</v>
      </c>
      <c r="AX323">
        <v>35875</v>
      </c>
      <c r="AY323" t="s">
        <v>172</v>
      </c>
      <c r="AZ323">
        <v>94.088300000000004</v>
      </c>
      <c r="BA323" s="3">
        <v>896.85414836430698</v>
      </c>
      <c r="BB323" s="26">
        <v>80365.22111194802</v>
      </c>
      <c r="BC323" s="26">
        <v>4018.2610555974097</v>
      </c>
      <c r="BE323" t="s">
        <v>122</v>
      </c>
      <c r="BF323">
        <v>1</v>
      </c>
      <c r="BH323" t="s">
        <v>173</v>
      </c>
      <c r="BJ323" t="s">
        <v>189</v>
      </c>
      <c r="BO323" t="s">
        <v>190</v>
      </c>
      <c r="BP323" t="s">
        <v>198</v>
      </c>
      <c r="BQ323" t="s">
        <v>220</v>
      </c>
      <c r="CX323" t="s">
        <v>177</v>
      </c>
      <c r="CY323" s="29" t="s">
        <v>5358</v>
      </c>
      <c r="CZ323" s="29">
        <v>60002</v>
      </c>
      <c r="DA323" s="29" t="str">
        <f t="shared" si="30"/>
        <v>30001390</v>
      </c>
      <c r="DB323" s="29" t="str">
        <f t="shared" si="31"/>
        <v>W0004272</v>
      </c>
      <c r="DC323" s="29" t="s">
        <v>193</v>
      </c>
      <c r="DD323" s="30">
        <f>SUM(T323,V323:W323,Z323:AD323)</f>
        <v>44917.347180324097</v>
      </c>
      <c r="DE323" s="30">
        <f>SUM(AI323:AK323)</f>
        <v>0</v>
      </c>
      <c r="DF323" s="31">
        <f>AF323</f>
        <v>4154.166666666667</v>
      </c>
      <c r="DG323" s="32">
        <f>AQ323</f>
        <v>29700</v>
      </c>
      <c r="DH323" s="30">
        <f>SUM(X323:Y323)</f>
        <v>1593.7072649572651</v>
      </c>
      <c r="DI323" s="30">
        <f>SUM(AP323,AR323)</f>
        <v>4018.2610555974015</v>
      </c>
      <c r="DJ323" s="26">
        <f>SUM(DD323:DI323)-AS323</f>
        <v>0</v>
      </c>
    </row>
    <row r="324" spans="2:114" x14ac:dyDescent="0.25">
      <c r="B324">
        <f>+COUNTIF(G324:G3477,G324)</f>
        <v>2</v>
      </c>
      <c r="C324">
        <v>2</v>
      </c>
      <c r="D324" t="s">
        <v>109</v>
      </c>
      <c r="F324" t="s">
        <v>1306</v>
      </c>
      <c r="G324" t="s">
        <v>1307</v>
      </c>
      <c r="H324" t="s">
        <v>1308</v>
      </c>
      <c r="I324" s="1">
        <v>44711</v>
      </c>
      <c r="K324" t="s">
        <v>219</v>
      </c>
      <c r="L324">
        <v>13</v>
      </c>
      <c r="M324" t="s">
        <v>114</v>
      </c>
      <c r="N324" t="s">
        <v>115</v>
      </c>
      <c r="O324" t="s">
        <v>116</v>
      </c>
      <c r="P324" t="s">
        <v>117</v>
      </c>
      <c r="Q324" t="s">
        <v>118</v>
      </c>
      <c r="R324">
        <v>31</v>
      </c>
      <c r="S324" s="3">
        <v>517584</v>
      </c>
      <c r="T324" s="3">
        <v>91263.916666666672</v>
      </c>
      <c r="U324" s="22">
        <v>0</v>
      </c>
      <c r="V324" s="3">
        <v>0</v>
      </c>
      <c r="W324" s="23"/>
      <c r="X324" s="3">
        <v>2073.6538461538462</v>
      </c>
      <c r="Y324" s="3">
        <v>1198.1111111111111</v>
      </c>
      <c r="Z324" s="24">
        <v>215.66</v>
      </c>
      <c r="AA324">
        <v>75</v>
      </c>
      <c r="AC324" s="3">
        <v>0</v>
      </c>
      <c r="AD324" s="3">
        <v>4167</v>
      </c>
      <c r="AE324" s="3">
        <v>98993.341623931628</v>
      </c>
      <c r="AF324" s="3">
        <v>5687.5</v>
      </c>
      <c r="AH324" s="3">
        <v>104680.84162393163</v>
      </c>
      <c r="AK324" s="3">
        <v>7530.1189525032505</v>
      </c>
      <c r="AL324" t="s">
        <v>650</v>
      </c>
      <c r="AM324" t="s">
        <v>651</v>
      </c>
      <c r="AN324" s="25">
        <v>8.5000000000000006E-2</v>
      </c>
      <c r="AO324" s="26">
        <v>112210.96057643488</v>
      </c>
      <c r="AP324" s="27">
        <v>9537.931648996966</v>
      </c>
      <c r="AQ324" s="3">
        <v>29700</v>
      </c>
      <c r="AR324" s="26">
        <v>2524.5</v>
      </c>
      <c r="AS324" s="26">
        <v>153973.39222543186</v>
      </c>
      <c r="AT324" s="26">
        <v>141910.96057643488</v>
      </c>
      <c r="AU324" t="s">
        <v>184</v>
      </c>
      <c r="AV324" t="s">
        <v>184</v>
      </c>
      <c r="AW324" t="s">
        <v>185</v>
      </c>
      <c r="AX324">
        <v>1205</v>
      </c>
      <c r="AY324" t="s">
        <v>187</v>
      </c>
      <c r="AZ324">
        <v>67.992199999999997</v>
      </c>
      <c r="BA324" s="3">
        <v>2264.5743515496169</v>
      </c>
      <c r="BB324" s="26">
        <v>141910.96057643488</v>
      </c>
      <c r="BC324" s="26">
        <v>12062.431648996979</v>
      </c>
      <c r="BE324" t="s">
        <v>122</v>
      </c>
      <c r="BF324">
        <v>1</v>
      </c>
      <c r="BH324" t="s">
        <v>188</v>
      </c>
      <c r="BJ324" t="s">
        <v>414</v>
      </c>
      <c r="BO324" t="s">
        <v>451</v>
      </c>
      <c r="BP324" t="s">
        <v>191</v>
      </c>
      <c r="BQ324" t="s">
        <v>127</v>
      </c>
      <c r="CX324" t="s">
        <v>177</v>
      </c>
      <c r="CY324" s="29" t="s">
        <v>5359</v>
      </c>
      <c r="CZ324" s="29">
        <v>60005</v>
      </c>
      <c r="DA324" s="29" t="str">
        <f t="shared" si="30"/>
        <v>30001401</v>
      </c>
      <c r="DB324" s="29" t="str">
        <f t="shared" si="31"/>
        <v>W0004273</v>
      </c>
      <c r="DC324" s="29" t="s">
        <v>279</v>
      </c>
      <c r="DD324" s="30">
        <f>SUM(T324,V324:W324,Z324:AD324)</f>
        <v>95721.576666666675</v>
      </c>
      <c r="DE324" s="30">
        <f>SUM(AI324:AK324)</f>
        <v>7530.1189525032505</v>
      </c>
      <c r="DF324" s="31">
        <f>AF324</f>
        <v>5687.5</v>
      </c>
      <c r="DG324" s="32">
        <f>AQ324</f>
        <v>29700</v>
      </c>
      <c r="DH324" s="30">
        <f>SUM(X324:Y324)</f>
        <v>3271.764957264957</v>
      </c>
      <c r="DI324" s="30">
        <f>SUM(AP324,AR324)</f>
        <v>12062.431648996966</v>
      </c>
      <c r="DJ324" s="26">
        <f>SUM(DD324:DI324)-AS324</f>
        <v>0</v>
      </c>
    </row>
    <row r="325" spans="2:114" x14ac:dyDescent="0.25">
      <c r="D325" t="s">
        <v>109</v>
      </c>
      <c r="F325" t="s">
        <v>1309</v>
      </c>
      <c r="G325" t="s">
        <v>1310</v>
      </c>
      <c r="H325" t="s">
        <v>1311</v>
      </c>
      <c r="I325" s="1">
        <v>44711</v>
      </c>
      <c r="K325" t="s">
        <v>131</v>
      </c>
      <c r="L325">
        <v>14</v>
      </c>
      <c r="M325" t="s">
        <v>114</v>
      </c>
      <c r="N325" t="s">
        <v>115</v>
      </c>
      <c r="O325" t="s">
        <v>116</v>
      </c>
      <c r="P325" t="s">
        <v>117</v>
      </c>
      <c r="Q325" t="s">
        <v>118</v>
      </c>
      <c r="R325">
        <v>31</v>
      </c>
      <c r="S325" s="3">
        <v>768998</v>
      </c>
      <c r="T325" s="3">
        <v>133166.25</v>
      </c>
      <c r="U325" s="22">
        <v>0</v>
      </c>
      <c r="V325" s="3">
        <v>0</v>
      </c>
      <c r="W325" s="23"/>
      <c r="X325" s="3">
        <v>3080.9214743589746</v>
      </c>
      <c r="Y325" s="3">
        <v>1780.087962962963</v>
      </c>
      <c r="Z325" s="24">
        <v>320.41583333333335</v>
      </c>
      <c r="AA325">
        <v>75</v>
      </c>
      <c r="AC325" s="3">
        <v>0</v>
      </c>
      <c r="AD325" s="3">
        <v>4167</v>
      </c>
      <c r="AE325" s="3">
        <v>142589.67527065525</v>
      </c>
      <c r="AF325" s="3">
        <v>5687.5</v>
      </c>
      <c r="AH325" s="3">
        <v>148277.17527065525</v>
      </c>
      <c r="AK325" s="3">
        <v>5813.1491241962494</v>
      </c>
      <c r="AL325" t="s">
        <v>320</v>
      </c>
      <c r="AM325" t="s">
        <v>321</v>
      </c>
      <c r="AN325" s="25">
        <v>8.5000000000000006E-2</v>
      </c>
      <c r="AO325" s="26">
        <v>154090.32439485149</v>
      </c>
      <c r="AP325" s="27">
        <v>13097.677573562378</v>
      </c>
      <c r="AQ325" s="3">
        <v>29700</v>
      </c>
      <c r="AR325" s="26">
        <v>2524.5</v>
      </c>
      <c r="AS325" s="26">
        <v>199412.50196841385</v>
      </c>
      <c r="AT325" s="26">
        <v>183790.32439485149</v>
      </c>
      <c r="AU325" t="s">
        <v>765</v>
      </c>
      <c r="AV325" t="s">
        <v>765</v>
      </c>
      <c r="AW325" t="s">
        <v>766</v>
      </c>
      <c r="AX325" t="s">
        <v>978</v>
      </c>
      <c r="AY325" t="s">
        <v>212</v>
      </c>
      <c r="AZ325">
        <v>125.569</v>
      </c>
      <c r="BA325" s="3">
        <v>1588.0711160271551</v>
      </c>
      <c r="BB325" s="26">
        <v>183790.32439485149</v>
      </c>
      <c r="BC325" s="26">
        <v>15622.177573562367</v>
      </c>
      <c r="BE325" t="s">
        <v>122</v>
      </c>
      <c r="BF325">
        <v>1</v>
      </c>
      <c r="BH325" t="s">
        <v>768</v>
      </c>
      <c r="BJ325" t="s">
        <v>276</v>
      </c>
      <c r="BO325" t="s">
        <v>125</v>
      </c>
      <c r="BP325" t="s">
        <v>214</v>
      </c>
      <c r="BQ325" t="s">
        <v>964</v>
      </c>
      <c r="CX325" t="s">
        <v>177</v>
      </c>
      <c r="CY325" s="29" t="s">
        <v>5362</v>
      </c>
      <c r="CZ325" s="29">
        <v>60008</v>
      </c>
      <c r="DA325" s="29" t="str">
        <f t="shared" si="30"/>
        <v>30001418</v>
      </c>
      <c r="DB325" s="29" t="str">
        <f t="shared" si="31"/>
        <v>W0004274</v>
      </c>
      <c r="DC325" s="29" t="s">
        <v>279</v>
      </c>
      <c r="DD325" s="30">
        <f>SUM(T325,V325:W325,Z325:AD325)</f>
        <v>137728.66583333333</v>
      </c>
      <c r="DE325" s="30">
        <f>SUM(AI325:AK325)</f>
        <v>5813.1491241962494</v>
      </c>
      <c r="DF325" s="31">
        <f>AF325</f>
        <v>5687.5</v>
      </c>
      <c r="DG325" s="32">
        <f>AQ325</f>
        <v>29700</v>
      </c>
      <c r="DH325" s="30">
        <f>SUM(X325:Y325)</f>
        <v>4861.0094373219381</v>
      </c>
      <c r="DI325" s="30">
        <f>SUM(AP325,AR325)</f>
        <v>15622.177573562378</v>
      </c>
      <c r="DJ325" s="26">
        <f>SUM(DD325:DI325)-AS325</f>
        <v>0</v>
      </c>
    </row>
    <row r="326" spans="2:114" x14ac:dyDescent="0.25">
      <c r="D326" t="s">
        <v>109</v>
      </c>
      <c r="F326" t="s">
        <v>1312</v>
      </c>
      <c r="G326" t="s">
        <v>1313</v>
      </c>
      <c r="H326" t="s">
        <v>1314</v>
      </c>
      <c r="I326" s="1">
        <v>44685</v>
      </c>
      <c r="K326" t="s">
        <v>224</v>
      </c>
      <c r="L326">
        <v>12</v>
      </c>
      <c r="M326" t="s">
        <v>114</v>
      </c>
      <c r="N326" t="s">
        <v>115</v>
      </c>
      <c r="O326" t="s">
        <v>116</v>
      </c>
      <c r="P326" t="s">
        <v>117</v>
      </c>
      <c r="Q326" t="s">
        <v>118</v>
      </c>
      <c r="R326">
        <v>31</v>
      </c>
      <c r="S326" s="3">
        <v>419305</v>
      </c>
      <c r="T326" s="3">
        <v>74884.083333333328</v>
      </c>
      <c r="U326" s="22">
        <v>0</v>
      </c>
      <c r="V326" s="3">
        <v>0</v>
      </c>
      <c r="W326" s="23"/>
      <c r="X326" s="3">
        <v>1679.9078525641025</v>
      </c>
      <c r="Y326" s="3">
        <v>970.61342592592598</v>
      </c>
      <c r="Z326" s="24">
        <v>174.71041666666667</v>
      </c>
      <c r="AA326">
        <v>75</v>
      </c>
      <c r="AC326" s="3">
        <v>0</v>
      </c>
      <c r="AD326" s="3">
        <v>4167</v>
      </c>
      <c r="AE326" s="3">
        <v>81951.315028490033</v>
      </c>
      <c r="AF326" s="3">
        <v>5687.5</v>
      </c>
      <c r="AH326" s="3">
        <v>87638.815028490033</v>
      </c>
      <c r="AK326" s="3">
        <v>4428.6782206037651</v>
      </c>
      <c r="AL326" t="s">
        <v>227</v>
      </c>
      <c r="AM326" t="s">
        <v>226</v>
      </c>
      <c r="AN326" s="25">
        <v>8.5000000000000006E-2</v>
      </c>
      <c r="AO326" s="26">
        <v>92067.493249093794</v>
      </c>
      <c r="AP326" s="27">
        <v>7825.7369261729727</v>
      </c>
      <c r="AQ326" s="3">
        <v>29700</v>
      </c>
      <c r="AR326" s="26">
        <v>2524.5</v>
      </c>
      <c r="AS326" s="26">
        <v>132117.73017526677</v>
      </c>
      <c r="AT326" s="26">
        <v>121767.49324909379</v>
      </c>
      <c r="AU326" t="s">
        <v>208</v>
      </c>
      <c r="AV326" t="s">
        <v>208</v>
      </c>
      <c r="AW326" t="s">
        <v>210</v>
      </c>
      <c r="AX326" t="s">
        <v>1315</v>
      </c>
      <c r="AY326" t="s">
        <v>212</v>
      </c>
      <c r="AZ326">
        <v>125.569</v>
      </c>
      <c r="BA326" s="3">
        <v>1052.1524434794158</v>
      </c>
      <c r="BB326" s="26">
        <v>121767.49324909379</v>
      </c>
      <c r="BC326" s="26">
        <v>10350.236926172976</v>
      </c>
      <c r="BE326" t="s">
        <v>122</v>
      </c>
      <c r="BF326">
        <v>1</v>
      </c>
      <c r="BH326" t="s">
        <v>315</v>
      </c>
      <c r="BJ326" t="s">
        <v>276</v>
      </c>
      <c r="BO326" t="s">
        <v>125</v>
      </c>
      <c r="BP326" t="s">
        <v>214</v>
      </c>
      <c r="BQ326" t="s">
        <v>964</v>
      </c>
      <c r="CX326" t="s">
        <v>177</v>
      </c>
      <c r="CY326" s="29" t="s">
        <v>5360</v>
      </c>
      <c r="CZ326" s="29">
        <v>60009</v>
      </c>
      <c r="DA326" s="29" t="str">
        <f t="shared" si="30"/>
        <v>30001417</v>
      </c>
      <c r="DB326" s="29" t="str">
        <f t="shared" si="31"/>
        <v>W0005164</v>
      </c>
      <c r="DC326" s="29" t="s">
        <v>279</v>
      </c>
      <c r="DD326" s="30">
        <f>SUM(T326,V326:W326,Z326:AD326)</f>
        <v>79300.793749999997</v>
      </c>
      <c r="DE326" s="30">
        <f>SUM(AI326:AK326)</f>
        <v>4428.6782206037651</v>
      </c>
      <c r="DF326" s="31">
        <f>AF326</f>
        <v>5687.5</v>
      </c>
      <c r="DG326" s="32">
        <f>AQ326</f>
        <v>29700</v>
      </c>
      <c r="DH326" s="30">
        <f>SUM(X326:Y326)</f>
        <v>2650.5212784900286</v>
      </c>
      <c r="DI326" s="30">
        <f>SUM(AP326,AR326)</f>
        <v>10350.236926172973</v>
      </c>
      <c r="DJ326" s="26">
        <f>SUM(DD326:DI326)-AS326</f>
        <v>0</v>
      </c>
    </row>
    <row r="327" spans="2:114" x14ac:dyDescent="0.25">
      <c r="D327" t="s">
        <v>109</v>
      </c>
      <c r="F327" t="s">
        <v>1316</v>
      </c>
      <c r="G327" t="s">
        <v>1317</v>
      </c>
      <c r="H327" t="s">
        <v>1318</v>
      </c>
      <c r="I327" s="1">
        <v>44655</v>
      </c>
      <c r="K327" t="s">
        <v>224</v>
      </c>
      <c r="L327">
        <v>12</v>
      </c>
      <c r="M327" t="s">
        <v>114</v>
      </c>
      <c r="N327" t="s">
        <v>115</v>
      </c>
      <c r="O327" t="s">
        <v>116</v>
      </c>
      <c r="P327" t="s">
        <v>117</v>
      </c>
      <c r="Q327" t="s">
        <v>118</v>
      </c>
      <c r="R327">
        <v>31</v>
      </c>
      <c r="S327" s="3">
        <v>310690</v>
      </c>
      <c r="T327" s="3">
        <v>56781.583333333336</v>
      </c>
      <c r="U327" s="22">
        <v>0</v>
      </c>
      <c r="V327" s="3">
        <v>0</v>
      </c>
      <c r="W327" s="23"/>
      <c r="X327" s="3">
        <v>1244.7516025641028</v>
      </c>
      <c r="Y327" s="3">
        <v>719.18981481481489</v>
      </c>
      <c r="Z327" s="24">
        <v>129.45416666666665</v>
      </c>
      <c r="AA327">
        <v>75</v>
      </c>
      <c r="AC327" s="3">
        <v>0</v>
      </c>
      <c r="AD327" s="3">
        <v>4167</v>
      </c>
      <c r="AE327" s="3">
        <v>63116.978917378925</v>
      </c>
      <c r="AF327" s="3">
        <v>5687.5</v>
      </c>
      <c r="AH327" s="3">
        <v>68804.478917378932</v>
      </c>
      <c r="AK327" s="3">
        <v>7264.8</v>
      </c>
      <c r="AL327" t="s">
        <v>274</v>
      </c>
      <c r="AM327" t="s">
        <v>275</v>
      </c>
      <c r="AN327" s="25">
        <v>8.5000000000000006E-2</v>
      </c>
      <c r="AO327" s="26">
        <v>76069.278917378935</v>
      </c>
      <c r="AP327" s="27">
        <v>6465.8887079772103</v>
      </c>
      <c r="AQ327" s="3">
        <v>29700</v>
      </c>
      <c r="AR327" s="26">
        <v>2524.5</v>
      </c>
      <c r="AS327" s="26">
        <v>114759.66762535615</v>
      </c>
      <c r="AT327" s="26">
        <v>105769.27891737894</v>
      </c>
      <c r="AU327" t="s">
        <v>170</v>
      </c>
      <c r="AV327" t="s">
        <v>170</v>
      </c>
      <c r="AW327" t="s">
        <v>171</v>
      </c>
      <c r="AX327">
        <v>35925</v>
      </c>
      <c r="AY327" t="s">
        <v>172</v>
      </c>
      <c r="AZ327">
        <v>94.088300000000004</v>
      </c>
      <c r="BA327" s="3">
        <v>1219.7017867828001</v>
      </c>
      <c r="BB327" s="26">
        <v>105769.27891737894</v>
      </c>
      <c r="BC327" s="26">
        <v>8990.3887079772103</v>
      </c>
      <c r="BE327" t="s">
        <v>122</v>
      </c>
      <c r="BF327">
        <v>1</v>
      </c>
      <c r="BH327" t="s">
        <v>173</v>
      </c>
      <c r="BJ327" t="s">
        <v>358</v>
      </c>
      <c r="BO327" t="s">
        <v>277</v>
      </c>
      <c r="BP327" t="s">
        <v>1319</v>
      </c>
      <c r="BQ327" t="s">
        <v>1320</v>
      </c>
      <c r="CX327" t="s">
        <v>177</v>
      </c>
      <c r="CY327" s="29" t="s">
        <v>5358</v>
      </c>
      <c r="CZ327" s="29">
        <v>60002</v>
      </c>
      <c r="DA327" s="29" t="str">
        <f t="shared" si="30"/>
        <v>30001390</v>
      </c>
      <c r="DB327" s="29" t="str">
        <f t="shared" si="31"/>
        <v>W0004970</v>
      </c>
      <c r="DC327" s="29" t="s">
        <v>279</v>
      </c>
      <c r="DD327" s="30">
        <f>SUM(T327,V327:W327,Z327:AD327)</f>
        <v>61153.037500000006</v>
      </c>
      <c r="DE327" s="30">
        <f>SUM(AI327:AK327)</f>
        <v>7264.8</v>
      </c>
      <c r="DF327" s="31">
        <f>AF327</f>
        <v>5687.5</v>
      </c>
      <c r="DG327" s="32">
        <f>AQ327</f>
        <v>29700</v>
      </c>
      <c r="DH327" s="30">
        <f>SUM(X327:Y327)</f>
        <v>1963.9414173789178</v>
      </c>
      <c r="DI327" s="30">
        <f>SUM(AP327,AR327)</f>
        <v>8990.3887079772103</v>
      </c>
      <c r="DJ327" s="26">
        <f>SUM(DD327:DI327)-AS327</f>
        <v>0</v>
      </c>
    </row>
    <row r="328" spans="2:114" x14ac:dyDescent="0.25">
      <c r="B328" t="s">
        <v>1321</v>
      </c>
      <c r="C328" t="s">
        <v>1321</v>
      </c>
      <c r="D328" t="s">
        <v>109</v>
      </c>
      <c r="F328" s="34" t="s">
        <v>1322</v>
      </c>
      <c r="G328" s="34" t="s">
        <v>1323</v>
      </c>
      <c r="H328" s="34" t="s">
        <v>1324</v>
      </c>
      <c r="I328" s="1">
        <v>44662</v>
      </c>
      <c r="J328" s="1">
        <v>46051</v>
      </c>
      <c r="K328" t="s">
        <v>224</v>
      </c>
      <c r="L328">
        <v>12</v>
      </c>
      <c r="M328" t="s">
        <v>114</v>
      </c>
      <c r="N328" t="s">
        <v>115</v>
      </c>
      <c r="O328" t="s">
        <v>116</v>
      </c>
      <c r="P328" t="s">
        <v>117</v>
      </c>
      <c r="Q328" t="s">
        <v>602</v>
      </c>
      <c r="R328">
        <v>31</v>
      </c>
      <c r="S328" s="3">
        <v>-252120</v>
      </c>
      <c r="T328" s="3">
        <v>-38233</v>
      </c>
      <c r="U328" s="22">
        <v>0</v>
      </c>
      <c r="V328" s="3">
        <v>0</v>
      </c>
      <c r="W328" s="23"/>
      <c r="X328" s="3">
        <v>-1010.0961538461538</v>
      </c>
      <c r="Y328" s="3">
        <v>-583.6111111111112</v>
      </c>
      <c r="Z328" s="24">
        <v>-105.05</v>
      </c>
      <c r="AA328">
        <v>-75</v>
      </c>
      <c r="AC328" s="3">
        <v>0</v>
      </c>
      <c r="AD328" s="3">
        <v>-4460</v>
      </c>
      <c r="AE328" s="3">
        <v>-52108.757264957268</v>
      </c>
      <c r="AF328" s="3">
        <v>-5687.5</v>
      </c>
      <c r="AH328" s="3">
        <v>-57796.257264957268</v>
      </c>
      <c r="AN328" s="25">
        <v>8.5000000000000006E-2</v>
      </c>
      <c r="AO328" s="26">
        <v>-57796.257264957268</v>
      </c>
      <c r="AP328" s="27">
        <v>-4912.7111003274504</v>
      </c>
      <c r="AQ328" s="3">
        <v>-29700</v>
      </c>
      <c r="AR328" s="26">
        <v>-2524.5</v>
      </c>
      <c r="AS328" s="26">
        <v>-94933.812280650396</v>
      </c>
      <c r="AT328" s="26">
        <v>-87496.257264957268</v>
      </c>
      <c r="AU328" t="s">
        <v>170</v>
      </c>
      <c r="AV328" t="s">
        <v>170</v>
      </c>
      <c r="AW328" t="s">
        <v>171</v>
      </c>
      <c r="AX328">
        <v>12021</v>
      </c>
      <c r="AY328" t="s">
        <v>172</v>
      </c>
      <c r="AZ328">
        <v>94.088300000000004</v>
      </c>
      <c r="BA328" s="3">
        <v>-1008.9863700444199</v>
      </c>
      <c r="BB328" s="26">
        <v>-87496.257264957268</v>
      </c>
      <c r="BC328" s="26">
        <v>-7437.5550156931276</v>
      </c>
      <c r="BE328" t="s">
        <v>122</v>
      </c>
      <c r="BF328">
        <v>1</v>
      </c>
      <c r="BH328" t="s">
        <v>173</v>
      </c>
      <c r="BJ328" t="s">
        <v>358</v>
      </c>
      <c r="BO328" t="s">
        <v>277</v>
      </c>
      <c r="BP328" t="s">
        <v>287</v>
      </c>
      <c r="BQ328" t="s">
        <v>1325</v>
      </c>
      <c r="CX328" t="s">
        <v>177</v>
      </c>
      <c r="CY328" s="29" t="s">
        <v>5358</v>
      </c>
      <c r="CZ328" s="29">
        <v>60002</v>
      </c>
      <c r="DA328" s="29" t="str">
        <f t="shared" si="30"/>
        <v>30001390</v>
      </c>
      <c r="DB328" s="29" t="str">
        <f t="shared" si="31"/>
        <v>W0004971</v>
      </c>
      <c r="DC328" s="29" t="s">
        <v>279</v>
      </c>
      <c r="DD328" s="30">
        <f>AH328-DE328-DF328-DH328</f>
        <v>-50515.05</v>
      </c>
      <c r="DE328" s="30">
        <f>SUM(AI328:AK328)</f>
        <v>0</v>
      </c>
      <c r="DF328" s="31">
        <f>AF328</f>
        <v>-5687.5</v>
      </c>
      <c r="DG328" s="32">
        <f>AQ328</f>
        <v>-29700</v>
      </c>
      <c r="DH328" s="30">
        <f>SUM(X328:Y328)</f>
        <v>-1593.7072649572651</v>
      </c>
      <c r="DI328" s="30">
        <f>SUM(AP328,AR328)</f>
        <v>-7437.2111003274504</v>
      </c>
      <c r="DJ328" s="26">
        <f>SUM(DD328:DI328)-AS328</f>
        <v>0.34391536568000447</v>
      </c>
    </row>
    <row r="329" spans="2:114" x14ac:dyDescent="0.25">
      <c r="D329" t="s">
        <v>109</v>
      </c>
      <c r="F329" t="s">
        <v>1326</v>
      </c>
      <c r="G329" t="s">
        <v>1327</v>
      </c>
      <c r="H329" t="s">
        <v>1328</v>
      </c>
      <c r="I329" s="1">
        <v>44676</v>
      </c>
      <c r="K329" t="s">
        <v>219</v>
      </c>
      <c r="L329">
        <v>13</v>
      </c>
      <c r="M329" t="s">
        <v>182</v>
      </c>
      <c r="N329" t="s">
        <v>183</v>
      </c>
      <c r="O329" t="s">
        <v>116</v>
      </c>
      <c r="P329" t="s">
        <v>117</v>
      </c>
      <c r="Q329" t="s">
        <v>118</v>
      </c>
      <c r="R329">
        <v>31</v>
      </c>
      <c r="S329" s="3">
        <v>351429</v>
      </c>
      <c r="T329" s="3">
        <v>63571.416666666672</v>
      </c>
      <c r="U329" s="22">
        <v>0</v>
      </c>
      <c r="V329" s="3">
        <v>0</v>
      </c>
      <c r="W329" s="23"/>
      <c r="X329" s="3">
        <v>1407.96875</v>
      </c>
      <c r="Y329" s="3">
        <v>813.49305555555554</v>
      </c>
      <c r="Z329" s="24">
        <v>146.42875000000001</v>
      </c>
      <c r="AA329">
        <v>75</v>
      </c>
      <c r="AC329" s="3">
        <v>0</v>
      </c>
      <c r="AD329" s="3">
        <v>4167</v>
      </c>
      <c r="AE329" s="3">
        <v>70181.30722222224</v>
      </c>
      <c r="AF329" s="3">
        <v>4154.166666666667</v>
      </c>
      <c r="AH329" s="3">
        <v>74335.473888888911</v>
      </c>
      <c r="AK329" s="3">
        <v>0</v>
      </c>
      <c r="AL329" t="s">
        <v>119</v>
      </c>
      <c r="AN329" s="25">
        <v>0.05</v>
      </c>
      <c r="AO329" s="26">
        <v>74335.473888888911</v>
      </c>
      <c r="AP329" s="27">
        <v>3716.7736944444459</v>
      </c>
      <c r="AQ329" s="3">
        <v>29700</v>
      </c>
      <c r="AR329" s="26">
        <v>1485</v>
      </c>
      <c r="AS329" s="26">
        <v>109237.24758333336</v>
      </c>
      <c r="AT329" s="26">
        <v>104035.47388888891</v>
      </c>
      <c r="AU329" t="s">
        <v>170</v>
      </c>
      <c r="AV329" t="s">
        <v>170</v>
      </c>
      <c r="AW329" t="s">
        <v>171</v>
      </c>
      <c r="AX329">
        <v>35879</v>
      </c>
      <c r="AY329" t="s">
        <v>172</v>
      </c>
      <c r="AZ329">
        <v>94.088300000000004</v>
      </c>
      <c r="BA329" s="3">
        <v>1161.00777230892</v>
      </c>
      <c r="BB329" s="26">
        <v>104035.47388888891</v>
      </c>
      <c r="BC329" s="26">
        <v>5201.7736944444478</v>
      </c>
      <c r="BE329" t="s">
        <v>122</v>
      </c>
      <c r="BF329">
        <v>1</v>
      </c>
      <c r="BH329" t="s">
        <v>173</v>
      </c>
      <c r="BJ329" t="s">
        <v>189</v>
      </c>
      <c r="BO329" t="s">
        <v>190</v>
      </c>
      <c r="BP329" t="s">
        <v>198</v>
      </c>
      <c r="BQ329" t="s">
        <v>203</v>
      </c>
      <c r="CX329" t="s">
        <v>177</v>
      </c>
      <c r="CY329" s="29" t="s">
        <v>5358</v>
      </c>
      <c r="CZ329" s="29">
        <v>60002</v>
      </c>
      <c r="DA329" s="29" t="str">
        <f t="shared" si="30"/>
        <v>30001390</v>
      </c>
      <c r="DB329" s="29" t="str">
        <f t="shared" si="31"/>
        <v>W0004276</v>
      </c>
      <c r="DC329" s="29" t="s">
        <v>193</v>
      </c>
      <c r="DD329" s="30">
        <f>SUM(T329,V329:W329,Z329:AD329)</f>
        <v>67959.845416666678</v>
      </c>
      <c r="DE329" s="30">
        <f>SUM(AI329:AK329)</f>
        <v>0</v>
      </c>
      <c r="DF329" s="31">
        <f>AF329</f>
        <v>4154.166666666667</v>
      </c>
      <c r="DG329" s="32">
        <f>AQ329</f>
        <v>29700</v>
      </c>
      <c r="DH329" s="30">
        <f>SUM(X329:Y329)</f>
        <v>2221.4618055555557</v>
      </c>
      <c r="DI329" s="30">
        <f>SUM(AP329,AR329)</f>
        <v>5201.7736944444459</v>
      </c>
      <c r="DJ329" s="26">
        <f>SUM(DD329:DI329)-AS329</f>
        <v>0</v>
      </c>
    </row>
    <row r="330" spans="2:114" x14ac:dyDescent="0.25">
      <c r="D330" t="s">
        <v>109</v>
      </c>
      <c r="F330" t="s">
        <v>1329</v>
      </c>
      <c r="G330" t="s">
        <v>1330</v>
      </c>
      <c r="H330" t="s">
        <v>1331</v>
      </c>
      <c r="I330" s="1">
        <v>44711</v>
      </c>
      <c r="K330" t="s">
        <v>156</v>
      </c>
      <c r="L330">
        <v>16</v>
      </c>
      <c r="M330" t="s">
        <v>114</v>
      </c>
      <c r="N330" t="s">
        <v>115</v>
      </c>
      <c r="O330" t="s">
        <v>116</v>
      </c>
      <c r="P330" t="s">
        <v>117</v>
      </c>
      <c r="Q330" t="s">
        <v>118</v>
      </c>
      <c r="R330">
        <v>31</v>
      </c>
      <c r="S330" s="3">
        <v>1381471</v>
      </c>
      <c r="T330" s="3">
        <v>235245.08333333334</v>
      </c>
      <c r="U330" s="22">
        <v>0</v>
      </c>
      <c r="V330" s="3">
        <v>0</v>
      </c>
      <c r="W330" s="23"/>
      <c r="X330" s="3">
        <v>5534.739583333333</v>
      </c>
      <c r="Y330" s="3">
        <v>3197.849537037037</v>
      </c>
      <c r="Z330" s="24">
        <v>575.61291666666671</v>
      </c>
      <c r="AA330">
        <v>75</v>
      </c>
      <c r="AC330" s="3">
        <v>0</v>
      </c>
      <c r="AD330" s="3">
        <v>4167</v>
      </c>
      <c r="AE330" s="3">
        <v>248795.2853703704</v>
      </c>
      <c r="AF330" s="3">
        <v>5687.5</v>
      </c>
      <c r="AH330" s="3">
        <v>254482.7853703704</v>
      </c>
      <c r="AK330" s="3">
        <v>5813.1491241962494</v>
      </c>
      <c r="AL330" t="s">
        <v>320</v>
      </c>
      <c r="AM330" t="s">
        <v>321</v>
      </c>
      <c r="AN330" s="25">
        <v>8.5000000000000006E-2</v>
      </c>
      <c r="AO330" s="26">
        <v>260295.93449456664</v>
      </c>
      <c r="AP330" s="27">
        <v>22125.154432038165</v>
      </c>
      <c r="AQ330" s="3">
        <v>29700</v>
      </c>
      <c r="AR330" s="26">
        <v>2524.5</v>
      </c>
      <c r="AS330" s="26">
        <v>314645.58892660483</v>
      </c>
      <c r="AT330" s="26">
        <v>289995.93449456664</v>
      </c>
      <c r="AU330" t="s">
        <v>170</v>
      </c>
      <c r="AV330" t="s">
        <v>170</v>
      </c>
      <c r="AW330" t="s">
        <v>171</v>
      </c>
      <c r="AX330">
        <v>35803</v>
      </c>
      <c r="AY330" t="s">
        <v>172</v>
      </c>
      <c r="AZ330">
        <v>94.088300000000004</v>
      </c>
      <c r="BA330" s="3">
        <v>3344.1521307814555</v>
      </c>
      <c r="BB330" s="26">
        <v>289995.93449456664</v>
      </c>
      <c r="BC330" s="26">
        <v>24649.654432038194</v>
      </c>
      <c r="BE330" t="s">
        <v>122</v>
      </c>
      <c r="BF330">
        <v>1</v>
      </c>
      <c r="BH330" t="s">
        <v>173</v>
      </c>
      <c r="BJ330" t="s">
        <v>276</v>
      </c>
      <c r="BO330" t="s">
        <v>125</v>
      </c>
      <c r="BP330" t="s">
        <v>214</v>
      </c>
      <c r="BQ330" t="s">
        <v>964</v>
      </c>
      <c r="CX330" t="s">
        <v>177</v>
      </c>
      <c r="CY330" s="29" t="s">
        <v>5358</v>
      </c>
      <c r="CZ330" s="29">
        <v>60002</v>
      </c>
      <c r="DA330" s="29" t="str">
        <f t="shared" si="30"/>
        <v>30001390</v>
      </c>
      <c r="DB330" s="29" t="str">
        <f t="shared" si="31"/>
        <v>W0005331</v>
      </c>
      <c r="DC330" s="29" t="s">
        <v>279</v>
      </c>
      <c r="DD330" s="30">
        <f>SUM(T330,V330:W330,Z330:AD330)</f>
        <v>240062.69625000001</v>
      </c>
      <c r="DE330" s="30">
        <f>SUM(AI330:AK330)</f>
        <v>5813.1491241962494</v>
      </c>
      <c r="DF330" s="31">
        <f>AF330</f>
        <v>5687.5</v>
      </c>
      <c r="DG330" s="32">
        <f>AQ330</f>
        <v>29700</v>
      </c>
      <c r="DH330" s="30">
        <f>SUM(X330:Y330)</f>
        <v>8732.5891203703704</v>
      </c>
      <c r="DI330" s="30">
        <f>SUM(AP330,AR330)</f>
        <v>24649.654432038165</v>
      </c>
      <c r="DJ330" s="26">
        <f>SUM(DD330:DI330)-AS330</f>
        <v>0</v>
      </c>
    </row>
    <row r="331" spans="2:114" x14ac:dyDescent="0.25">
      <c r="D331" t="s">
        <v>109</v>
      </c>
      <c r="F331" t="s">
        <v>1332</v>
      </c>
      <c r="G331" t="s">
        <v>1333</v>
      </c>
      <c r="H331" t="s">
        <v>1334</v>
      </c>
      <c r="I331" s="1">
        <v>44753</v>
      </c>
      <c r="K331" t="s">
        <v>113</v>
      </c>
      <c r="L331">
        <v>15</v>
      </c>
      <c r="M331" t="s">
        <v>550</v>
      </c>
      <c r="N331" t="s">
        <v>551</v>
      </c>
      <c r="O331" t="s">
        <v>116</v>
      </c>
      <c r="P331" t="s">
        <v>117</v>
      </c>
      <c r="Q331" t="s">
        <v>118</v>
      </c>
      <c r="R331">
        <v>31</v>
      </c>
      <c r="S331" s="3">
        <v>1219945</v>
      </c>
      <c r="T331" s="3">
        <v>203324.16666666666</v>
      </c>
      <c r="U331" s="22">
        <v>0</v>
      </c>
      <c r="V331" s="3">
        <v>0</v>
      </c>
      <c r="W331" s="23"/>
      <c r="X331" s="3">
        <v>4887.6001602564111</v>
      </c>
      <c r="Y331" s="3">
        <v>2823.9467592592596</v>
      </c>
      <c r="Z331" s="24">
        <v>508.31041666666664</v>
      </c>
      <c r="AA331">
        <v>75</v>
      </c>
      <c r="AC331" s="3">
        <v>10414.742664445308</v>
      </c>
      <c r="AD331" s="3">
        <v>4167</v>
      </c>
      <c r="AE331" s="3">
        <v>226200.76666729432</v>
      </c>
      <c r="AF331" s="3">
        <v>7046.666666666667</v>
      </c>
      <c r="AH331" s="3">
        <v>233247.43333396097</v>
      </c>
      <c r="AK331" s="3">
        <v>7372.3146980524034</v>
      </c>
      <c r="AL331" t="s">
        <v>552</v>
      </c>
      <c r="AM331" t="s">
        <v>553</v>
      </c>
      <c r="AN331" s="25">
        <v>0.1</v>
      </c>
      <c r="AO331" s="26">
        <v>240619.74803201336</v>
      </c>
      <c r="AP331" s="27">
        <v>24061.974803201338</v>
      </c>
      <c r="AQ331" s="3">
        <v>29700</v>
      </c>
      <c r="AR331" s="26">
        <v>2970</v>
      </c>
      <c r="AS331" s="26">
        <v>297351.72283521469</v>
      </c>
      <c r="AT331" s="26">
        <v>270319.74803201336</v>
      </c>
      <c r="AU331" t="s">
        <v>170</v>
      </c>
      <c r="AV331" t="s">
        <v>170</v>
      </c>
      <c r="AW331" t="s">
        <v>171</v>
      </c>
      <c r="AX331">
        <v>90324</v>
      </c>
      <c r="AY331" t="s">
        <v>172</v>
      </c>
      <c r="AZ331">
        <v>94.088300000000004</v>
      </c>
      <c r="BA331" s="3">
        <v>3160.3474909761858</v>
      </c>
      <c r="BB331" s="26">
        <v>270319.74803201336</v>
      </c>
      <c r="BC331" s="26">
        <v>27031.97480320133</v>
      </c>
      <c r="BE331" t="s">
        <v>122</v>
      </c>
      <c r="BF331">
        <v>1</v>
      </c>
      <c r="BH331" t="s">
        <v>173</v>
      </c>
      <c r="BJ331" t="s">
        <v>554</v>
      </c>
      <c r="BO331" t="s">
        <v>555</v>
      </c>
      <c r="BP331" t="s">
        <v>170</v>
      </c>
      <c r="BQ331" t="s">
        <v>296</v>
      </c>
      <c r="CX331" t="s">
        <v>177</v>
      </c>
      <c r="CY331" s="29" t="s">
        <v>5358</v>
      </c>
      <c r="CZ331" s="29">
        <v>60002</v>
      </c>
      <c r="DA331" s="29" t="str">
        <f t="shared" si="30"/>
        <v>30001390</v>
      </c>
      <c r="DB331" s="29" t="str">
        <f t="shared" si="31"/>
        <v>W0004278</v>
      </c>
      <c r="DC331" s="29" t="s">
        <v>556</v>
      </c>
      <c r="DD331" s="30">
        <f>SUM(T331,V331:W331,Z331:AD331)</f>
        <v>218489.21974777864</v>
      </c>
      <c r="DE331" s="30">
        <f>SUM(AI331:AK331)</f>
        <v>7372.3146980524034</v>
      </c>
      <c r="DF331" s="31">
        <f>AF331</f>
        <v>7046.666666666667</v>
      </c>
      <c r="DG331" s="32">
        <f>AQ331</f>
        <v>29700</v>
      </c>
      <c r="DH331" s="30">
        <f>SUM(X331:Y331)</f>
        <v>7711.5469195156711</v>
      </c>
      <c r="DI331" s="30">
        <f>SUM(AP331,AR331)</f>
        <v>27031.974803201338</v>
      </c>
      <c r="DJ331" s="26">
        <f>SUM(DD331:DI331)-AS331</f>
        <v>0</v>
      </c>
    </row>
    <row r="332" spans="2:114" x14ac:dyDescent="0.25">
      <c r="D332" t="s">
        <v>109</v>
      </c>
      <c r="F332" t="s">
        <v>1335</v>
      </c>
      <c r="G332" t="s">
        <v>1336</v>
      </c>
      <c r="H332" t="s">
        <v>1337</v>
      </c>
      <c r="I332" s="1">
        <v>44718</v>
      </c>
      <c r="K332" t="s">
        <v>113</v>
      </c>
      <c r="L332">
        <v>15</v>
      </c>
      <c r="M332" t="s">
        <v>550</v>
      </c>
      <c r="N332" t="s">
        <v>551</v>
      </c>
      <c r="O332" t="s">
        <v>116</v>
      </c>
      <c r="P332" t="s">
        <v>117</v>
      </c>
      <c r="Q332" t="s">
        <v>118</v>
      </c>
      <c r="R332">
        <v>31</v>
      </c>
      <c r="S332" s="3">
        <v>1184870</v>
      </c>
      <c r="T332" s="3">
        <v>197478.33333333334</v>
      </c>
      <c r="U332" s="22">
        <v>0</v>
      </c>
      <c r="V332" s="3">
        <v>0</v>
      </c>
      <c r="W332" s="23"/>
      <c r="X332" s="3">
        <v>4747.0753205128203</v>
      </c>
      <c r="Y332" s="3">
        <v>2742.7546296296296</v>
      </c>
      <c r="Z332" s="24">
        <v>493.69583333333338</v>
      </c>
      <c r="AA332">
        <v>75</v>
      </c>
      <c r="AC332" s="3">
        <v>0</v>
      </c>
      <c r="AD332" s="3">
        <v>4167</v>
      </c>
      <c r="AE332" s="3">
        <v>209703.85911680912</v>
      </c>
      <c r="AF332" s="3">
        <v>7046.666666666667</v>
      </c>
      <c r="AH332" s="3">
        <v>216750.52578347578</v>
      </c>
      <c r="AK332" s="3">
        <v>7372.3146980524034</v>
      </c>
      <c r="AL332" t="s">
        <v>552</v>
      </c>
      <c r="AM332" t="s">
        <v>553</v>
      </c>
      <c r="AN332" s="25">
        <v>0.1</v>
      </c>
      <c r="AO332" s="26">
        <v>224122.8404815282</v>
      </c>
      <c r="AP332" s="27">
        <v>22412.284048152822</v>
      </c>
      <c r="AQ332" s="3">
        <v>29700</v>
      </c>
      <c r="AR332" s="26">
        <v>2970</v>
      </c>
      <c r="AS332" s="26">
        <v>279205.12452968105</v>
      </c>
      <c r="AT332" s="26">
        <v>253822.8404815282</v>
      </c>
      <c r="AU332" t="s">
        <v>170</v>
      </c>
      <c r="AV332" t="s">
        <v>170</v>
      </c>
      <c r="AW332" t="s">
        <v>171</v>
      </c>
      <c r="AX332">
        <v>90292</v>
      </c>
      <c r="AY332" t="s">
        <v>172</v>
      </c>
      <c r="AZ332">
        <v>94.088300000000004</v>
      </c>
      <c r="BA332" s="3">
        <v>2967.4797454059753</v>
      </c>
      <c r="BB332" s="26">
        <v>253822.8404815282</v>
      </c>
      <c r="BC332" s="26">
        <v>25382.284048152855</v>
      </c>
      <c r="BE332" t="s">
        <v>122</v>
      </c>
      <c r="BF332">
        <v>1</v>
      </c>
      <c r="BH332" t="s">
        <v>173</v>
      </c>
      <c r="BJ332" t="s">
        <v>554</v>
      </c>
      <c r="BO332" t="s">
        <v>555</v>
      </c>
      <c r="BP332" t="s">
        <v>170</v>
      </c>
      <c r="BQ332" t="s">
        <v>296</v>
      </c>
      <c r="CX332" t="s">
        <v>177</v>
      </c>
      <c r="CY332" s="29" t="s">
        <v>5358</v>
      </c>
      <c r="CZ332" s="29">
        <v>60002</v>
      </c>
      <c r="DA332" s="29" t="str">
        <f t="shared" si="30"/>
        <v>30001390</v>
      </c>
      <c r="DB332" s="29" t="str">
        <f t="shared" si="31"/>
        <v>W0005332</v>
      </c>
      <c r="DC332" s="29" t="s">
        <v>556</v>
      </c>
      <c r="DD332" s="30">
        <f>SUM(T332,V332:W332,Z332:AD332)</f>
        <v>202214.02916666667</v>
      </c>
      <c r="DE332" s="30">
        <f>SUM(AI332:AK332)</f>
        <v>7372.3146980524034</v>
      </c>
      <c r="DF332" s="31">
        <f>AF332</f>
        <v>7046.666666666667</v>
      </c>
      <c r="DG332" s="32">
        <f>AQ332</f>
        <v>29700</v>
      </c>
      <c r="DH332" s="30">
        <f>SUM(X332:Y332)</f>
        <v>7489.8299501424499</v>
      </c>
      <c r="DI332" s="30">
        <f>SUM(AP332,AR332)</f>
        <v>25382.284048152822</v>
      </c>
      <c r="DJ332" s="26">
        <f>SUM(DD332:DI332)-AS332</f>
        <v>0</v>
      </c>
    </row>
    <row r="333" spans="2:114" x14ac:dyDescent="0.25">
      <c r="D333" t="s">
        <v>109</v>
      </c>
      <c r="F333" t="s">
        <v>1338</v>
      </c>
      <c r="G333" t="s">
        <v>1339</v>
      </c>
      <c r="H333" t="s">
        <v>1340</v>
      </c>
      <c r="I333" s="1">
        <v>44718</v>
      </c>
      <c r="K333" t="s">
        <v>113</v>
      </c>
      <c r="L333">
        <v>15</v>
      </c>
      <c r="M333" t="s">
        <v>114</v>
      </c>
      <c r="N333" t="s">
        <v>115</v>
      </c>
      <c r="O333" t="s">
        <v>116</v>
      </c>
      <c r="P333" t="s">
        <v>117</v>
      </c>
      <c r="Q333" t="s">
        <v>118</v>
      </c>
      <c r="R333">
        <v>31</v>
      </c>
      <c r="S333" s="3">
        <v>821727</v>
      </c>
      <c r="T333" s="3">
        <v>141954.41666666666</v>
      </c>
      <c r="U333" s="22">
        <v>0</v>
      </c>
      <c r="V333" s="3">
        <v>0</v>
      </c>
      <c r="W333" s="23"/>
      <c r="X333" s="3">
        <v>3292.1754807692309</v>
      </c>
      <c r="Y333" s="3">
        <v>1902.1458333333333</v>
      </c>
      <c r="Z333" s="24">
        <v>342.38625000000002</v>
      </c>
      <c r="AA333">
        <v>75</v>
      </c>
      <c r="AC333" s="3">
        <v>0</v>
      </c>
      <c r="AD333" s="3">
        <v>4167</v>
      </c>
      <c r="AE333" s="3">
        <v>151733.12423076923</v>
      </c>
      <c r="AF333" s="3">
        <v>5687.5</v>
      </c>
      <c r="AH333" s="3">
        <v>157420.62423076923</v>
      </c>
      <c r="AK333" s="3">
        <v>25969.360295241226</v>
      </c>
      <c r="AL333" t="s">
        <v>656</v>
      </c>
      <c r="AM333" t="s">
        <v>657</v>
      </c>
      <c r="AN333" s="25">
        <v>8.5000000000000006E-2</v>
      </c>
      <c r="AO333" s="26">
        <v>183389.98452601046</v>
      </c>
      <c r="AP333" s="27">
        <v>15588.14868471089</v>
      </c>
      <c r="AQ333" s="3">
        <v>29700</v>
      </c>
      <c r="AR333" s="26">
        <v>2524.5</v>
      </c>
      <c r="AS333" s="26">
        <v>231202.63321072137</v>
      </c>
      <c r="AT333" s="26">
        <v>213089.98452601046</v>
      </c>
      <c r="AU333" t="s">
        <v>170</v>
      </c>
      <c r="AV333" t="s">
        <v>170</v>
      </c>
      <c r="AW333" t="s">
        <v>171</v>
      </c>
      <c r="AX333">
        <v>90030</v>
      </c>
      <c r="AY333" t="s">
        <v>172</v>
      </c>
      <c r="AZ333">
        <v>94.088300000000004</v>
      </c>
      <c r="BA333" s="3">
        <v>2457.2941929094409</v>
      </c>
      <c r="BB333" s="26">
        <v>213089.98452601046</v>
      </c>
      <c r="BC333" s="26">
        <v>18112.648684710904</v>
      </c>
      <c r="BE333" t="s">
        <v>122</v>
      </c>
      <c r="BF333">
        <v>1</v>
      </c>
      <c r="BH333" t="s">
        <v>173</v>
      </c>
      <c r="BJ333" t="s">
        <v>658</v>
      </c>
      <c r="BO333" t="s">
        <v>659</v>
      </c>
      <c r="BP333" t="s">
        <v>126</v>
      </c>
      <c r="BQ333" t="s">
        <v>127</v>
      </c>
      <c r="CX333" t="s">
        <v>177</v>
      </c>
      <c r="CY333" s="29" t="s">
        <v>5358</v>
      </c>
      <c r="CZ333" s="29">
        <v>60002</v>
      </c>
      <c r="DA333" s="29" t="str">
        <f t="shared" si="30"/>
        <v>30001390</v>
      </c>
      <c r="DB333" s="29" t="str">
        <f t="shared" si="31"/>
        <v>W0005165</v>
      </c>
      <c r="DC333" s="29" t="s">
        <v>279</v>
      </c>
      <c r="DD333" s="30">
        <f>SUM(T333,V333:W333,Z333:AD333)</f>
        <v>146538.80291666667</v>
      </c>
      <c r="DE333" s="30">
        <f>SUM(AI333:AK333)</f>
        <v>25969.360295241226</v>
      </c>
      <c r="DF333" s="31">
        <f>AF333</f>
        <v>5687.5</v>
      </c>
      <c r="DG333" s="32">
        <f>AQ333</f>
        <v>29700</v>
      </c>
      <c r="DH333" s="30">
        <f>SUM(X333:Y333)</f>
        <v>5194.3213141025644</v>
      </c>
      <c r="DI333" s="30">
        <f>SUM(AP333,AR333)</f>
        <v>18112.64868471089</v>
      </c>
      <c r="DJ333" s="26">
        <f>SUM(DD333:DI333)-AS333</f>
        <v>0</v>
      </c>
    </row>
    <row r="334" spans="2:114" x14ac:dyDescent="0.25">
      <c r="D334" t="s">
        <v>109</v>
      </c>
      <c r="F334" t="s">
        <v>1341</v>
      </c>
      <c r="G334" t="s">
        <v>1342</v>
      </c>
      <c r="H334" t="s">
        <v>1343</v>
      </c>
      <c r="I334" s="1">
        <v>44676</v>
      </c>
      <c r="K334" t="s">
        <v>219</v>
      </c>
      <c r="L334">
        <v>13</v>
      </c>
      <c r="M334" t="s">
        <v>114</v>
      </c>
      <c r="N334" t="s">
        <v>115</v>
      </c>
      <c r="O334" t="s">
        <v>116</v>
      </c>
      <c r="P334" t="s">
        <v>117</v>
      </c>
      <c r="Q334" t="s">
        <v>118</v>
      </c>
      <c r="R334">
        <v>31</v>
      </c>
      <c r="S334" s="3">
        <v>268263</v>
      </c>
      <c r="T334" s="3">
        <v>49710.5</v>
      </c>
      <c r="U334" s="22">
        <v>0</v>
      </c>
      <c r="V334" s="3">
        <v>0</v>
      </c>
      <c r="W334" s="23"/>
      <c r="X334" s="3">
        <v>1074.7716346153845</v>
      </c>
      <c r="Y334" s="3">
        <v>620.97916666666663</v>
      </c>
      <c r="Z334" s="24">
        <v>111.77625</v>
      </c>
      <c r="AA334">
        <v>75</v>
      </c>
      <c r="AC334" s="3">
        <v>0</v>
      </c>
      <c r="AD334" s="3">
        <v>4167</v>
      </c>
      <c r="AE334" s="3">
        <v>55760.02705128205</v>
      </c>
      <c r="AF334" s="3">
        <v>5687.5</v>
      </c>
      <c r="AH334" s="3">
        <v>61447.52705128205</v>
      </c>
      <c r="AK334" s="3">
        <v>7264.8</v>
      </c>
      <c r="AL334" t="s">
        <v>274</v>
      </c>
      <c r="AM334" t="s">
        <v>275</v>
      </c>
      <c r="AN334" s="25">
        <v>8.5000000000000006E-2</v>
      </c>
      <c r="AO334" s="26">
        <v>68712.327051282045</v>
      </c>
      <c r="AP334" s="27">
        <v>5840.5477993589739</v>
      </c>
      <c r="AQ334" s="3">
        <v>29700</v>
      </c>
      <c r="AR334" s="26">
        <v>2524.5</v>
      </c>
      <c r="AS334" s="26">
        <v>106777.37485064102</v>
      </c>
      <c r="AT334" s="26">
        <v>98412.327051282045</v>
      </c>
      <c r="AU334" t="s">
        <v>170</v>
      </c>
      <c r="AV334" t="s">
        <v>170</v>
      </c>
      <c r="AW334" t="s">
        <v>171</v>
      </c>
      <c r="AX334">
        <v>34752</v>
      </c>
      <c r="AY334" t="s">
        <v>172</v>
      </c>
      <c r="AZ334">
        <v>94.088300000000004</v>
      </c>
      <c r="BA334" s="3">
        <v>1134.8634724045498</v>
      </c>
      <c r="BB334" s="26">
        <v>98412.327051282045</v>
      </c>
      <c r="BC334" s="26">
        <v>8365.0477993589739</v>
      </c>
      <c r="BE334" t="s">
        <v>122</v>
      </c>
      <c r="BF334">
        <v>1</v>
      </c>
      <c r="BH334" t="s">
        <v>173</v>
      </c>
      <c r="BJ334" t="s">
        <v>358</v>
      </c>
      <c r="BO334" t="s">
        <v>277</v>
      </c>
      <c r="BP334" t="s">
        <v>253</v>
      </c>
      <c r="BQ334" t="s">
        <v>376</v>
      </c>
      <c r="CX334" t="s">
        <v>177</v>
      </c>
      <c r="CY334" s="29" t="s">
        <v>5358</v>
      </c>
      <c r="CZ334" s="29">
        <v>60002</v>
      </c>
      <c r="DA334" s="29" t="str">
        <f t="shared" si="30"/>
        <v>30001390</v>
      </c>
      <c r="DB334" s="29" t="str">
        <f t="shared" si="31"/>
        <v>W0004279</v>
      </c>
      <c r="DC334" s="29" t="s">
        <v>279</v>
      </c>
      <c r="DD334" s="30">
        <f>SUM(T334,V334:W334,Z334:AD334)</f>
        <v>54064.276250000003</v>
      </c>
      <c r="DE334" s="30">
        <f>SUM(AI334:AK334)</f>
        <v>7264.8</v>
      </c>
      <c r="DF334" s="31">
        <f>AF334</f>
        <v>5687.5</v>
      </c>
      <c r="DG334" s="32">
        <f>AQ334</f>
        <v>29700</v>
      </c>
      <c r="DH334" s="30">
        <f>SUM(X334:Y334)</f>
        <v>1695.7508012820513</v>
      </c>
      <c r="DI334" s="30">
        <f>SUM(AP334,AR334)</f>
        <v>8365.0477993589739</v>
      </c>
      <c r="DJ334" s="26">
        <f>SUM(DD334:DI334)-AS334</f>
        <v>0</v>
      </c>
    </row>
    <row r="335" spans="2:114" x14ac:dyDescent="0.25">
      <c r="D335" t="s">
        <v>109</v>
      </c>
      <c r="F335" t="s">
        <v>1344</v>
      </c>
      <c r="G335" t="s">
        <v>1345</v>
      </c>
      <c r="H335" t="s">
        <v>1346</v>
      </c>
      <c r="I335" s="1">
        <v>44662</v>
      </c>
      <c r="K335" t="s">
        <v>113</v>
      </c>
      <c r="L335">
        <v>15</v>
      </c>
      <c r="M335" t="s">
        <v>114</v>
      </c>
      <c r="N335" t="s">
        <v>115</v>
      </c>
      <c r="O335" t="s">
        <v>116</v>
      </c>
      <c r="P335" t="s">
        <v>117</v>
      </c>
      <c r="Q335" t="s">
        <v>118</v>
      </c>
      <c r="R335">
        <v>31</v>
      </c>
      <c r="S335" s="3">
        <v>823093</v>
      </c>
      <c r="T335" s="3">
        <v>142182.16666666666</v>
      </c>
      <c r="U335" s="22">
        <v>0</v>
      </c>
      <c r="V335" s="3">
        <v>0</v>
      </c>
      <c r="W335" s="23"/>
      <c r="X335" s="3">
        <v>3297.6482371794868</v>
      </c>
      <c r="Y335" s="3">
        <v>1905.3078703703702</v>
      </c>
      <c r="Z335" s="24">
        <v>342.95541666666662</v>
      </c>
      <c r="AA335">
        <v>75</v>
      </c>
      <c r="AC335" s="3">
        <v>0</v>
      </c>
      <c r="AD335" s="3">
        <v>4167</v>
      </c>
      <c r="AE335" s="3">
        <v>151970.07819088319</v>
      </c>
      <c r="AF335" s="3">
        <v>5687.5</v>
      </c>
      <c r="AH335" s="3">
        <v>157657.57819088319</v>
      </c>
      <c r="AK335" s="3">
        <v>25969.360295241226</v>
      </c>
      <c r="AL335" t="s">
        <v>656</v>
      </c>
      <c r="AM335" t="s">
        <v>657</v>
      </c>
      <c r="AN335" s="25">
        <v>8.5000000000000006E-2</v>
      </c>
      <c r="AO335" s="26">
        <v>183626.93848612442</v>
      </c>
      <c r="AP335" s="27">
        <v>15608.289771320577</v>
      </c>
      <c r="AQ335" s="3">
        <v>29700</v>
      </c>
      <c r="AR335" s="26">
        <v>2524.5</v>
      </c>
      <c r="AS335" s="26">
        <v>231459.72825744501</v>
      </c>
      <c r="AT335" s="26">
        <v>213326.93848612442</v>
      </c>
      <c r="AU335" t="s">
        <v>170</v>
      </c>
      <c r="AV335" t="s">
        <v>170</v>
      </c>
      <c r="AW335" t="s">
        <v>171</v>
      </c>
      <c r="AX335">
        <v>90030</v>
      </c>
      <c r="AY335" t="s">
        <v>172</v>
      </c>
      <c r="AZ335">
        <v>94.088300000000004</v>
      </c>
      <c r="BA335" s="3">
        <v>2460.0266798044495</v>
      </c>
      <c r="BB335" s="26">
        <v>213326.93848612442</v>
      </c>
      <c r="BC335" s="26">
        <v>18132.789771320589</v>
      </c>
      <c r="BE335" t="s">
        <v>122</v>
      </c>
      <c r="BF335">
        <v>1</v>
      </c>
      <c r="BH335" t="s">
        <v>173</v>
      </c>
      <c r="BJ335" t="s">
        <v>658</v>
      </c>
      <c r="BO335" t="s">
        <v>659</v>
      </c>
      <c r="BP335" t="s">
        <v>126</v>
      </c>
      <c r="BQ335" t="s">
        <v>127</v>
      </c>
      <c r="CX335" t="s">
        <v>177</v>
      </c>
      <c r="CY335" s="29" t="s">
        <v>5358</v>
      </c>
      <c r="CZ335" s="29">
        <v>60002</v>
      </c>
      <c r="DA335" s="29" t="str">
        <f t="shared" si="30"/>
        <v>30001390</v>
      </c>
      <c r="DB335" s="29" t="str">
        <f t="shared" si="31"/>
        <v>W0004280</v>
      </c>
      <c r="DC335" s="29" t="s">
        <v>279</v>
      </c>
      <c r="DD335" s="30">
        <f>SUM(T335,V335:W335,Z335:AD335)</f>
        <v>146767.12208333332</v>
      </c>
      <c r="DE335" s="30">
        <f>SUM(AI335:AK335)</f>
        <v>25969.360295241226</v>
      </c>
      <c r="DF335" s="31">
        <f>AF335</f>
        <v>5687.5</v>
      </c>
      <c r="DG335" s="32">
        <f>AQ335</f>
        <v>29700</v>
      </c>
      <c r="DH335" s="30">
        <f>SUM(X335:Y335)</f>
        <v>5202.9561075498568</v>
      </c>
      <c r="DI335" s="30">
        <f>SUM(AP335,AR335)</f>
        <v>18132.789771320575</v>
      </c>
      <c r="DJ335" s="26">
        <f>SUM(DD335:DI335)-AS335</f>
        <v>0</v>
      </c>
    </row>
    <row r="336" spans="2:114" x14ac:dyDescent="0.25">
      <c r="D336" t="s">
        <v>109</v>
      </c>
      <c r="F336" t="s">
        <v>1347</v>
      </c>
      <c r="G336" t="s">
        <v>1348</v>
      </c>
      <c r="H336" t="s">
        <v>1349</v>
      </c>
      <c r="I336" s="1">
        <v>44662</v>
      </c>
      <c r="K336" t="s">
        <v>156</v>
      </c>
      <c r="L336">
        <v>16</v>
      </c>
      <c r="M336" t="s">
        <v>550</v>
      </c>
      <c r="N336" t="s">
        <v>551</v>
      </c>
      <c r="O336" t="s">
        <v>116</v>
      </c>
      <c r="P336" t="s">
        <v>117</v>
      </c>
      <c r="Q336" t="s">
        <v>118</v>
      </c>
      <c r="R336">
        <v>31</v>
      </c>
      <c r="S336" s="3">
        <v>998740</v>
      </c>
      <c r="T336" s="3">
        <v>166456.58333333334</v>
      </c>
      <c r="U336" s="22">
        <v>0</v>
      </c>
      <c r="V336" s="3">
        <v>0</v>
      </c>
      <c r="W336" s="23"/>
      <c r="X336" s="3">
        <v>4001.3621794871797</v>
      </c>
      <c r="Y336" s="3">
        <v>2311.8981481481478</v>
      </c>
      <c r="Z336" s="24">
        <v>416.14166666666665</v>
      </c>
      <c r="AA336">
        <v>75</v>
      </c>
      <c r="AC336" s="3">
        <v>8014.4139153999258</v>
      </c>
      <c r="AD336" s="3">
        <v>4167</v>
      </c>
      <c r="AE336" s="3">
        <v>185442.39924303527</v>
      </c>
      <c r="AF336" s="3">
        <v>7046.666666666667</v>
      </c>
      <c r="AH336" s="3">
        <v>192489.06590970192</v>
      </c>
      <c r="AK336" s="3">
        <v>7372.3146980524034</v>
      </c>
      <c r="AL336" t="s">
        <v>552</v>
      </c>
      <c r="AM336" t="s">
        <v>553</v>
      </c>
      <c r="AN336" s="25">
        <v>0.1</v>
      </c>
      <c r="AO336" s="26">
        <v>199861.38060775434</v>
      </c>
      <c r="AP336" s="27">
        <v>19986.138060775436</v>
      </c>
      <c r="AQ336" s="3">
        <v>29700</v>
      </c>
      <c r="AR336" s="26">
        <v>2970</v>
      </c>
      <c r="AS336" s="26">
        <v>252517.51866852978</v>
      </c>
      <c r="AT336" s="26">
        <v>229561.38060775434</v>
      </c>
      <c r="AU336" t="s">
        <v>170</v>
      </c>
      <c r="AV336" t="s">
        <v>170</v>
      </c>
      <c r="AW336" t="s">
        <v>171</v>
      </c>
      <c r="AX336">
        <v>90324</v>
      </c>
      <c r="AY336" t="s">
        <v>172</v>
      </c>
      <c r="AZ336">
        <v>94.088300000000004</v>
      </c>
      <c r="BA336" s="3">
        <v>2683.8354893066385</v>
      </c>
      <c r="BB336" s="26">
        <v>229561.38060775434</v>
      </c>
      <c r="BC336" s="26">
        <v>22956.13806077544</v>
      </c>
      <c r="BE336" t="s">
        <v>122</v>
      </c>
      <c r="BF336">
        <v>1</v>
      </c>
      <c r="BH336" t="s">
        <v>173</v>
      </c>
      <c r="BJ336" t="s">
        <v>554</v>
      </c>
      <c r="BO336" t="s">
        <v>555</v>
      </c>
      <c r="BP336" t="s">
        <v>170</v>
      </c>
      <c r="BQ336" t="s">
        <v>296</v>
      </c>
      <c r="CX336" t="s">
        <v>177</v>
      </c>
      <c r="CY336" s="29" t="s">
        <v>5358</v>
      </c>
      <c r="CZ336" s="29">
        <v>60002</v>
      </c>
      <c r="DA336" s="29" t="str">
        <f t="shared" si="30"/>
        <v>30001390</v>
      </c>
      <c r="DB336" s="29" t="str">
        <f t="shared" si="31"/>
        <v>W0005333</v>
      </c>
      <c r="DC336" s="29" t="s">
        <v>556</v>
      </c>
      <c r="DD336" s="30">
        <f>SUM(T336,V336:W336,Z336:AD336)</f>
        <v>179129.13891539993</v>
      </c>
      <c r="DE336" s="30">
        <f>SUM(AI336:AK336)</f>
        <v>7372.3146980524034</v>
      </c>
      <c r="DF336" s="31">
        <f>AF336</f>
        <v>7046.666666666667</v>
      </c>
      <c r="DG336" s="32">
        <f>AQ336</f>
        <v>29700</v>
      </c>
      <c r="DH336" s="30">
        <f>SUM(X336:Y336)</f>
        <v>6313.2603276353275</v>
      </c>
      <c r="DI336" s="30">
        <f>SUM(AP336,AR336)</f>
        <v>22956.138060775436</v>
      </c>
      <c r="DJ336" s="26">
        <f>SUM(DD336:DI336)-AS336</f>
        <v>0</v>
      </c>
    </row>
    <row r="337" spans="2:114" x14ac:dyDescent="0.25">
      <c r="D337" t="s">
        <v>109</v>
      </c>
      <c r="F337" t="s">
        <v>1350</v>
      </c>
      <c r="G337" t="s">
        <v>1351</v>
      </c>
      <c r="H337" t="s">
        <v>1352</v>
      </c>
      <c r="I337" s="1">
        <v>44697</v>
      </c>
      <c r="K337" t="s">
        <v>224</v>
      </c>
      <c r="L337">
        <v>12</v>
      </c>
      <c r="M337" t="s">
        <v>114</v>
      </c>
      <c r="N337" t="s">
        <v>115</v>
      </c>
      <c r="O337" t="s">
        <v>116</v>
      </c>
      <c r="P337" t="s">
        <v>117</v>
      </c>
      <c r="Q337" t="s">
        <v>118</v>
      </c>
      <c r="R337">
        <v>31</v>
      </c>
      <c r="S337" s="3">
        <v>365131</v>
      </c>
      <c r="T337" s="3">
        <v>65855.166666666672</v>
      </c>
      <c r="U337" s="22">
        <v>0</v>
      </c>
      <c r="V337" s="3">
        <v>0</v>
      </c>
      <c r="W337" s="23"/>
      <c r="X337" s="3">
        <v>1462.8645833333333</v>
      </c>
      <c r="Y337" s="3">
        <v>845.21064814814815</v>
      </c>
      <c r="Z337" s="24">
        <v>152.13791666666665</v>
      </c>
      <c r="AA337">
        <v>75</v>
      </c>
      <c r="AC337" s="3">
        <v>0</v>
      </c>
      <c r="AD337" s="3">
        <v>4167</v>
      </c>
      <c r="AE337" s="3">
        <v>72557.37981481482</v>
      </c>
      <c r="AF337" s="3">
        <v>5687.5</v>
      </c>
      <c r="AH337" s="3">
        <v>78244.87981481482</v>
      </c>
      <c r="AK337" s="3">
        <v>3900.7409927950625</v>
      </c>
      <c r="AL337" t="s">
        <v>390</v>
      </c>
      <c r="AM337" t="s">
        <v>391</v>
      </c>
      <c r="AN337" s="25">
        <v>8.5000000000000006E-2</v>
      </c>
      <c r="AO337" s="26">
        <v>82145.620807609885</v>
      </c>
      <c r="AP337" s="27">
        <v>6982.3777686468411</v>
      </c>
      <c r="AQ337" s="3">
        <v>29700</v>
      </c>
      <c r="AR337" s="26">
        <v>2524.5</v>
      </c>
      <c r="AS337" s="26">
        <v>121352.49857625672</v>
      </c>
      <c r="AT337" s="26">
        <v>111845.62080760988</v>
      </c>
      <c r="AU337" t="s">
        <v>170</v>
      </c>
      <c r="AV337" t="s">
        <v>170</v>
      </c>
      <c r="AW337" t="s">
        <v>171</v>
      </c>
      <c r="AX337">
        <v>90294</v>
      </c>
      <c r="AY337" t="s">
        <v>172</v>
      </c>
      <c r="AZ337">
        <v>94.088300000000004</v>
      </c>
      <c r="BA337" s="3">
        <v>1289.7724645493299</v>
      </c>
      <c r="BB337" s="26">
        <v>111845.62080760988</v>
      </c>
      <c r="BC337" s="26">
        <v>9506.8777686468384</v>
      </c>
      <c r="BE337" t="s">
        <v>122</v>
      </c>
      <c r="BF337">
        <v>1</v>
      </c>
      <c r="BH337" t="s">
        <v>173</v>
      </c>
      <c r="BJ337" t="s">
        <v>358</v>
      </c>
      <c r="BO337" t="s">
        <v>438</v>
      </c>
      <c r="BP337" t="s">
        <v>126</v>
      </c>
      <c r="BQ337" t="s">
        <v>127</v>
      </c>
      <c r="CX337" t="s">
        <v>177</v>
      </c>
      <c r="CY337" s="29" t="s">
        <v>5358</v>
      </c>
      <c r="CZ337" s="29">
        <v>60002</v>
      </c>
      <c r="DA337" s="29" t="str">
        <f t="shared" si="30"/>
        <v>30001390</v>
      </c>
      <c r="DB337" s="29" t="str">
        <f t="shared" si="31"/>
        <v>W0004281</v>
      </c>
      <c r="DC337" s="29" t="s">
        <v>279</v>
      </c>
      <c r="DD337" s="30">
        <f>SUM(T337,V337:W337,Z337:AD337)</f>
        <v>70249.304583333345</v>
      </c>
      <c r="DE337" s="30">
        <f>SUM(AI337:AK337)</f>
        <v>3900.7409927950625</v>
      </c>
      <c r="DF337" s="31">
        <f>AF337</f>
        <v>5687.5</v>
      </c>
      <c r="DG337" s="32">
        <f>AQ337</f>
        <v>29700</v>
      </c>
      <c r="DH337" s="30">
        <f>SUM(X337:Y337)</f>
        <v>2308.0752314814813</v>
      </c>
      <c r="DI337" s="30">
        <f>SUM(AP337,AR337)</f>
        <v>9506.877768646842</v>
      </c>
      <c r="DJ337" s="26">
        <f>SUM(DD337:DI337)-AS337</f>
        <v>0</v>
      </c>
    </row>
    <row r="338" spans="2:114" x14ac:dyDescent="0.25">
      <c r="D338" t="s">
        <v>109</v>
      </c>
      <c r="F338" t="s">
        <v>1353</v>
      </c>
      <c r="G338" t="s">
        <v>1354</v>
      </c>
      <c r="H338" t="s">
        <v>1355</v>
      </c>
      <c r="I338" s="1">
        <v>44704</v>
      </c>
      <c r="K338" t="s">
        <v>224</v>
      </c>
      <c r="L338">
        <v>12</v>
      </c>
      <c r="M338" t="s">
        <v>114</v>
      </c>
      <c r="N338" t="s">
        <v>115</v>
      </c>
      <c r="O338" t="s">
        <v>116</v>
      </c>
      <c r="P338" t="s">
        <v>117</v>
      </c>
      <c r="Q338" t="s">
        <v>118</v>
      </c>
      <c r="R338">
        <v>31</v>
      </c>
      <c r="S338" s="3">
        <v>409717</v>
      </c>
      <c r="T338" s="3">
        <v>73286.166666666672</v>
      </c>
      <c r="U338" s="22">
        <v>0</v>
      </c>
      <c r="V338" s="3">
        <v>0</v>
      </c>
      <c r="W338" s="23"/>
      <c r="X338" s="3">
        <v>1641.4943910256409</v>
      </c>
      <c r="Y338" s="3">
        <v>948.41898148148164</v>
      </c>
      <c r="Z338" s="24">
        <v>170.71541666666667</v>
      </c>
      <c r="AA338">
        <v>75</v>
      </c>
      <c r="AC338" s="3">
        <v>2048.9361921001982</v>
      </c>
      <c r="AD338" s="3">
        <v>4167</v>
      </c>
      <c r="AE338" s="3">
        <v>82337.731647940658</v>
      </c>
      <c r="AF338" s="3">
        <v>5687.5</v>
      </c>
      <c r="AH338" s="3">
        <v>88025.231647940658</v>
      </c>
      <c r="AK338" s="3">
        <v>7530.1189525032505</v>
      </c>
      <c r="AL338" t="s">
        <v>650</v>
      </c>
      <c r="AM338" t="s">
        <v>651</v>
      </c>
      <c r="AN338" s="25">
        <v>8.5000000000000006E-2</v>
      </c>
      <c r="AO338" s="26">
        <v>95555.350600443911</v>
      </c>
      <c r="AP338" s="27">
        <v>8122.204801037733</v>
      </c>
      <c r="AQ338" s="3">
        <v>29700</v>
      </c>
      <c r="AR338" s="26">
        <v>2524.5</v>
      </c>
      <c r="AS338" s="26">
        <v>135902.05540148163</v>
      </c>
      <c r="AT338" s="26">
        <v>125255.35060044391</v>
      </c>
      <c r="AU338" t="s">
        <v>170</v>
      </c>
      <c r="AV338" t="s">
        <v>170</v>
      </c>
      <c r="AW338" t="s">
        <v>171</v>
      </c>
      <c r="AX338">
        <v>35802</v>
      </c>
      <c r="AY338" t="s">
        <v>172</v>
      </c>
      <c r="AZ338">
        <v>94.088300000000004</v>
      </c>
      <c r="BA338" s="3">
        <v>1444.4097236476971</v>
      </c>
      <c r="BB338" s="26">
        <v>125255.35060044391</v>
      </c>
      <c r="BC338" s="26">
        <v>10646.704801037718</v>
      </c>
      <c r="BE338" t="s">
        <v>122</v>
      </c>
      <c r="BF338">
        <v>1</v>
      </c>
      <c r="BH338" t="s">
        <v>173</v>
      </c>
      <c r="BJ338" t="s">
        <v>276</v>
      </c>
      <c r="BO338" t="s">
        <v>419</v>
      </c>
      <c r="BP338" t="s">
        <v>170</v>
      </c>
      <c r="BQ338" t="s">
        <v>296</v>
      </c>
      <c r="CX338" t="s">
        <v>177</v>
      </c>
      <c r="CY338" s="29" t="s">
        <v>5358</v>
      </c>
      <c r="CZ338" s="29">
        <v>60002</v>
      </c>
      <c r="DA338" s="29" t="str">
        <f t="shared" si="30"/>
        <v>30001390</v>
      </c>
      <c r="DB338" s="29" t="str">
        <f t="shared" si="31"/>
        <v>W0005166</v>
      </c>
      <c r="DC338" s="29" t="s">
        <v>279</v>
      </c>
      <c r="DD338" s="30">
        <f>SUM(T338,V338:W338,Z338:AD338)</f>
        <v>79747.818275433543</v>
      </c>
      <c r="DE338" s="30">
        <f>SUM(AI338:AK338)</f>
        <v>7530.1189525032505</v>
      </c>
      <c r="DF338" s="31">
        <f>AF338</f>
        <v>5687.5</v>
      </c>
      <c r="DG338" s="32">
        <f>AQ338</f>
        <v>29700</v>
      </c>
      <c r="DH338" s="30">
        <f>SUM(X338:Y338)</f>
        <v>2589.9133725071224</v>
      </c>
      <c r="DI338" s="30">
        <f>SUM(AP338,AR338)</f>
        <v>10646.704801037733</v>
      </c>
      <c r="DJ338" s="26">
        <f>SUM(DD338:DI338)-AS338</f>
        <v>0</v>
      </c>
    </row>
    <row r="339" spans="2:114" x14ac:dyDescent="0.25">
      <c r="D339" t="s">
        <v>109</v>
      </c>
      <c r="F339" t="s">
        <v>1356</v>
      </c>
      <c r="G339" t="s">
        <v>1357</v>
      </c>
      <c r="H339" t="s">
        <v>1358</v>
      </c>
      <c r="I339" s="1">
        <v>44705</v>
      </c>
      <c r="K339" t="s">
        <v>219</v>
      </c>
      <c r="L339">
        <v>13</v>
      </c>
      <c r="M339" t="s">
        <v>114</v>
      </c>
      <c r="N339" t="s">
        <v>115</v>
      </c>
      <c r="O339" t="s">
        <v>116</v>
      </c>
      <c r="P339" t="s">
        <v>117</v>
      </c>
      <c r="Q339" t="s">
        <v>118</v>
      </c>
      <c r="R339">
        <v>31</v>
      </c>
      <c r="S339" s="3">
        <v>565049</v>
      </c>
      <c r="T339" s="3">
        <v>99174.833333333328</v>
      </c>
      <c r="U339" s="22">
        <v>0</v>
      </c>
      <c r="V339" s="3">
        <v>0</v>
      </c>
      <c r="W339" s="23"/>
      <c r="X339" s="3">
        <v>2263.8181089743589</v>
      </c>
      <c r="Y339" s="3">
        <v>1307.9837962962963</v>
      </c>
      <c r="Z339" s="24">
        <v>235.43708333333333</v>
      </c>
      <c r="AA339">
        <v>75</v>
      </c>
      <c r="AC339" s="3">
        <v>0</v>
      </c>
      <c r="AD339" s="3">
        <v>4167</v>
      </c>
      <c r="AE339" s="3">
        <v>107224.07232193732</v>
      </c>
      <c r="AF339" s="3">
        <v>5687.5</v>
      </c>
      <c r="AH339" s="3">
        <v>112911.57232193732</v>
      </c>
      <c r="AK339" s="3">
        <v>5785.5624142824954</v>
      </c>
      <c r="AL339" t="s">
        <v>363</v>
      </c>
      <c r="AM339" t="s">
        <v>364</v>
      </c>
      <c r="AN339" s="25">
        <v>8.5000000000000006E-2</v>
      </c>
      <c r="AO339" s="26">
        <v>118697.13473621981</v>
      </c>
      <c r="AP339" s="27">
        <v>10089.256452578686</v>
      </c>
      <c r="AQ339" s="3">
        <v>29700</v>
      </c>
      <c r="AR339" s="26">
        <v>2524.5</v>
      </c>
      <c r="AS339" s="26">
        <v>161010.8911887985</v>
      </c>
      <c r="AT339" s="26">
        <v>148397.13473621983</v>
      </c>
      <c r="AU339" t="s">
        <v>170</v>
      </c>
      <c r="AV339" t="s">
        <v>170</v>
      </c>
      <c r="AW339" t="s">
        <v>171</v>
      </c>
      <c r="AX339">
        <v>90373</v>
      </c>
      <c r="AY339" t="s">
        <v>172</v>
      </c>
      <c r="AZ339">
        <v>94.088300000000004</v>
      </c>
      <c r="BA339" s="3">
        <v>1711.2743156035181</v>
      </c>
      <c r="BB339" s="26">
        <v>148397.13473621983</v>
      </c>
      <c r="BC339" s="26">
        <v>12613.756452578673</v>
      </c>
      <c r="BE339" t="s">
        <v>122</v>
      </c>
      <c r="BF339">
        <v>1</v>
      </c>
      <c r="BH339" t="s">
        <v>173</v>
      </c>
      <c r="BJ339" t="s">
        <v>276</v>
      </c>
      <c r="BO339" t="s">
        <v>482</v>
      </c>
      <c r="BP339" t="s">
        <v>126</v>
      </c>
      <c r="BQ339" t="s">
        <v>127</v>
      </c>
      <c r="CX339" t="s">
        <v>177</v>
      </c>
      <c r="CY339" s="29" t="s">
        <v>5358</v>
      </c>
      <c r="CZ339" s="29">
        <v>60002</v>
      </c>
      <c r="DA339" s="29" t="str">
        <f t="shared" si="30"/>
        <v>30001390</v>
      </c>
      <c r="DB339" s="29" t="str">
        <f t="shared" si="31"/>
        <v>W0004972</v>
      </c>
      <c r="DC339" s="29" t="s">
        <v>279</v>
      </c>
      <c r="DD339" s="30">
        <f>SUM(T339,V339:W339,Z339:AD339)</f>
        <v>103652.27041666667</v>
      </c>
      <c r="DE339" s="30">
        <f>SUM(AI339:AK339)</f>
        <v>5785.5624142824954</v>
      </c>
      <c r="DF339" s="31">
        <f>AF339</f>
        <v>5687.5</v>
      </c>
      <c r="DG339" s="32">
        <f>AQ339</f>
        <v>29700</v>
      </c>
      <c r="DH339" s="30">
        <f>SUM(X339:Y339)</f>
        <v>3571.801905270655</v>
      </c>
      <c r="DI339" s="30">
        <f>SUM(AP339,AR339)</f>
        <v>12613.756452578686</v>
      </c>
      <c r="DJ339" s="26">
        <f>SUM(DD339:DI339)-AS339</f>
        <v>0</v>
      </c>
    </row>
    <row r="340" spans="2:114" x14ac:dyDescent="0.25">
      <c r="D340" t="s">
        <v>109</v>
      </c>
      <c r="F340" t="s">
        <v>1359</v>
      </c>
      <c r="G340" t="s">
        <v>1360</v>
      </c>
      <c r="H340" t="s">
        <v>1361</v>
      </c>
      <c r="I340" s="1">
        <v>44676</v>
      </c>
      <c r="K340" t="s">
        <v>207</v>
      </c>
      <c r="L340">
        <v>11</v>
      </c>
      <c r="M340" t="s">
        <v>182</v>
      </c>
      <c r="N340" t="s">
        <v>183</v>
      </c>
      <c r="O340" t="s">
        <v>116</v>
      </c>
      <c r="P340" t="s">
        <v>117</v>
      </c>
      <c r="Q340" t="s">
        <v>118</v>
      </c>
      <c r="R340">
        <v>31</v>
      </c>
      <c r="S340" s="3">
        <v>275721</v>
      </c>
      <c r="T340" s="3">
        <v>50953.5</v>
      </c>
      <c r="U340" s="22">
        <v>0</v>
      </c>
      <c r="V340" s="3">
        <v>0</v>
      </c>
      <c r="W340" s="23"/>
      <c r="X340" s="3">
        <v>1104.6514423076922</v>
      </c>
      <c r="Y340" s="3">
        <v>638.24305555555554</v>
      </c>
      <c r="Z340" s="24">
        <v>114.88375000000001</v>
      </c>
      <c r="AA340">
        <v>75</v>
      </c>
      <c r="AC340" s="3">
        <v>0</v>
      </c>
      <c r="AD340" s="3">
        <v>4167</v>
      </c>
      <c r="AE340" s="3">
        <v>57053.278247863251</v>
      </c>
      <c r="AF340" s="3">
        <v>4154.166666666667</v>
      </c>
      <c r="AH340" s="3">
        <v>61207.444914529915</v>
      </c>
      <c r="AK340" s="3">
        <v>0</v>
      </c>
      <c r="AL340" t="s">
        <v>119</v>
      </c>
      <c r="AN340" s="25">
        <v>0.05</v>
      </c>
      <c r="AO340" s="26">
        <v>61207.444914529915</v>
      </c>
      <c r="AP340" s="27">
        <v>3060.3722457264957</v>
      </c>
      <c r="AQ340" s="3">
        <v>29700</v>
      </c>
      <c r="AR340" s="26">
        <v>1485</v>
      </c>
      <c r="AS340" s="26">
        <v>95452.817160256411</v>
      </c>
      <c r="AT340" s="26">
        <v>90907.444914529915</v>
      </c>
      <c r="AU340" t="s">
        <v>170</v>
      </c>
      <c r="AV340" t="s">
        <v>170</v>
      </c>
      <c r="AW340" t="s">
        <v>171</v>
      </c>
      <c r="AX340">
        <v>38542</v>
      </c>
      <c r="AY340" t="s">
        <v>172</v>
      </c>
      <c r="AZ340">
        <v>94.088300000000004</v>
      </c>
      <c r="BA340" s="3">
        <v>1014.5025168937733</v>
      </c>
      <c r="BB340" s="26">
        <v>90907.444914529915</v>
      </c>
      <c r="BC340" s="26">
        <v>4545.3722457264957</v>
      </c>
      <c r="BE340" t="s">
        <v>122</v>
      </c>
      <c r="BF340">
        <v>1</v>
      </c>
      <c r="BH340" t="s">
        <v>173</v>
      </c>
      <c r="BJ340" t="s">
        <v>189</v>
      </c>
      <c r="BO340" t="s">
        <v>190</v>
      </c>
      <c r="BP340" t="s">
        <v>368</v>
      </c>
      <c r="BQ340" t="s">
        <v>369</v>
      </c>
      <c r="CX340" t="s">
        <v>177</v>
      </c>
      <c r="CY340" s="29" t="s">
        <v>5358</v>
      </c>
      <c r="CZ340" s="29">
        <v>60002</v>
      </c>
      <c r="DA340" s="29" t="str">
        <f t="shared" si="30"/>
        <v>30001390</v>
      </c>
      <c r="DB340" s="29" t="str">
        <f t="shared" si="31"/>
        <v>W0004282</v>
      </c>
      <c r="DC340" s="29" t="s">
        <v>193</v>
      </c>
      <c r="DD340" s="30">
        <f>SUM(T340,V340:W340,Z340:AD340)</f>
        <v>55310.383750000001</v>
      </c>
      <c r="DE340" s="30">
        <f>SUM(AI340:AK340)</f>
        <v>0</v>
      </c>
      <c r="DF340" s="31">
        <f>AF340</f>
        <v>4154.166666666667</v>
      </c>
      <c r="DG340" s="32">
        <f>AQ340</f>
        <v>29700</v>
      </c>
      <c r="DH340" s="30">
        <f>SUM(X340:Y340)</f>
        <v>1742.8944978632476</v>
      </c>
      <c r="DI340" s="30">
        <f>SUM(AP340,AR340)</f>
        <v>4545.3722457264957</v>
      </c>
      <c r="DJ340" s="26">
        <f>SUM(DD340:DI340)-AS340</f>
        <v>0</v>
      </c>
    </row>
    <row r="341" spans="2:114" x14ac:dyDescent="0.25">
      <c r="D341" t="s">
        <v>109</v>
      </c>
      <c r="F341" t="s">
        <v>1362</v>
      </c>
      <c r="G341" t="s">
        <v>1363</v>
      </c>
      <c r="H341" t="s">
        <v>1364</v>
      </c>
      <c r="I341" s="1">
        <v>44732</v>
      </c>
      <c r="K341" t="s">
        <v>224</v>
      </c>
      <c r="L341">
        <v>12</v>
      </c>
      <c r="M341" t="s">
        <v>114</v>
      </c>
      <c r="N341" t="s">
        <v>115</v>
      </c>
      <c r="O341" t="s">
        <v>116</v>
      </c>
      <c r="P341" t="s">
        <v>117</v>
      </c>
      <c r="Q341" t="s">
        <v>118</v>
      </c>
      <c r="R341">
        <v>31</v>
      </c>
      <c r="S341" s="3">
        <v>392497</v>
      </c>
      <c r="T341" s="3">
        <v>70416.166666666672</v>
      </c>
      <c r="U341" s="22">
        <v>0</v>
      </c>
      <c r="V341" s="3">
        <v>0</v>
      </c>
      <c r="W341" s="23"/>
      <c r="X341" s="3">
        <v>1572.5040064102566</v>
      </c>
      <c r="Y341" s="3">
        <v>908.55787037037032</v>
      </c>
      <c r="Z341" s="24">
        <v>163.54041666666666</v>
      </c>
      <c r="AA341">
        <v>75</v>
      </c>
      <c r="AC341" s="3">
        <v>0</v>
      </c>
      <c r="AD341" s="3">
        <v>4167</v>
      </c>
      <c r="AE341" s="3">
        <v>77302.768960113957</v>
      </c>
      <c r="AF341" s="3">
        <v>5687.5</v>
      </c>
      <c r="AH341" s="3">
        <v>82990.268960113957</v>
      </c>
      <c r="AK341" s="3">
        <v>5785.5624142824954</v>
      </c>
      <c r="AL341" t="s">
        <v>363</v>
      </c>
      <c r="AM341" t="s">
        <v>364</v>
      </c>
      <c r="AN341" s="25">
        <v>8.5000000000000006E-2</v>
      </c>
      <c r="AO341" s="26">
        <v>88775.831374396454</v>
      </c>
      <c r="AP341" s="27">
        <v>7545.945666823699</v>
      </c>
      <c r="AQ341" s="3">
        <v>29700</v>
      </c>
      <c r="AR341" s="26">
        <v>2524.5</v>
      </c>
      <c r="AS341" s="26">
        <v>128546.27704122015</v>
      </c>
      <c r="AT341" s="26">
        <v>118475.83137439645</v>
      </c>
      <c r="AU341" t="s">
        <v>170</v>
      </c>
      <c r="AV341" t="s">
        <v>170</v>
      </c>
      <c r="AW341" t="s">
        <v>171</v>
      </c>
      <c r="AX341">
        <v>90373</v>
      </c>
      <c r="AY341" t="s">
        <v>172</v>
      </c>
      <c r="AZ341">
        <v>94.088300000000004</v>
      </c>
      <c r="BA341" s="3">
        <v>1366.2302012175812</v>
      </c>
      <c r="BB341" s="26">
        <v>118475.83137439645</v>
      </c>
      <c r="BC341" s="26">
        <v>10070.445666823696</v>
      </c>
      <c r="BE341" t="s">
        <v>122</v>
      </c>
      <c r="BF341">
        <v>1</v>
      </c>
      <c r="BH341" t="s">
        <v>173</v>
      </c>
      <c r="BJ341" t="s">
        <v>276</v>
      </c>
      <c r="BO341" t="s">
        <v>482</v>
      </c>
      <c r="BP341" t="s">
        <v>126</v>
      </c>
      <c r="BQ341" t="s">
        <v>127</v>
      </c>
      <c r="CX341" t="s">
        <v>177</v>
      </c>
      <c r="CY341" s="29" t="s">
        <v>5358</v>
      </c>
      <c r="CZ341" s="29">
        <v>60002</v>
      </c>
      <c r="DA341" s="29" t="str">
        <f t="shared" si="30"/>
        <v>30001390</v>
      </c>
      <c r="DB341" s="29" t="str">
        <f t="shared" si="31"/>
        <v>W0004283</v>
      </c>
      <c r="DC341" s="29" t="s">
        <v>279</v>
      </c>
      <c r="DD341" s="30">
        <f>SUM(T341,V341:W341,Z341:AD341)</f>
        <v>74821.707083333342</v>
      </c>
      <c r="DE341" s="30">
        <f>SUM(AI341:AK341)</f>
        <v>5785.5624142824954</v>
      </c>
      <c r="DF341" s="31">
        <f>AF341</f>
        <v>5687.5</v>
      </c>
      <c r="DG341" s="32">
        <f>AQ341</f>
        <v>29700</v>
      </c>
      <c r="DH341" s="30">
        <f>SUM(X341:Y341)</f>
        <v>2481.0618767806268</v>
      </c>
      <c r="DI341" s="30">
        <f>SUM(AP341,AR341)</f>
        <v>10070.4456668237</v>
      </c>
      <c r="DJ341" s="26">
        <f>SUM(DD341:DI341)-AS341</f>
        <v>0</v>
      </c>
    </row>
    <row r="342" spans="2:114" x14ac:dyDescent="0.25">
      <c r="D342" t="s">
        <v>109</v>
      </c>
      <c r="F342" t="s">
        <v>1365</v>
      </c>
      <c r="G342" t="s">
        <v>1366</v>
      </c>
      <c r="H342" t="s">
        <v>1367</v>
      </c>
      <c r="I342" s="1">
        <v>44676</v>
      </c>
      <c r="K342" t="s">
        <v>219</v>
      </c>
      <c r="L342">
        <v>13</v>
      </c>
      <c r="M342" t="s">
        <v>114</v>
      </c>
      <c r="N342" t="s">
        <v>115</v>
      </c>
      <c r="O342" t="s">
        <v>116</v>
      </c>
      <c r="P342" t="s">
        <v>117</v>
      </c>
      <c r="Q342" t="s">
        <v>118</v>
      </c>
      <c r="R342">
        <v>31</v>
      </c>
      <c r="S342" s="3">
        <v>277266</v>
      </c>
      <c r="T342" s="3">
        <v>51211</v>
      </c>
      <c r="U342" s="22">
        <v>0</v>
      </c>
      <c r="V342" s="3">
        <v>0</v>
      </c>
      <c r="W342" s="23"/>
      <c r="X342" s="3">
        <v>1110.8413461538462</v>
      </c>
      <c r="Y342" s="3">
        <v>641.81944444444457</v>
      </c>
      <c r="Z342" s="24">
        <v>115.5275</v>
      </c>
      <c r="AA342">
        <v>75</v>
      </c>
      <c r="AC342" s="3">
        <v>0</v>
      </c>
      <c r="AD342" s="3">
        <v>4167</v>
      </c>
      <c r="AE342" s="3">
        <v>57321.188290598286</v>
      </c>
      <c r="AF342" s="3">
        <v>5687.5</v>
      </c>
      <c r="AH342" s="3">
        <v>63008.688290598286</v>
      </c>
      <c r="AK342" s="3">
        <v>7264.8</v>
      </c>
      <c r="AL342" t="s">
        <v>274</v>
      </c>
      <c r="AM342" t="s">
        <v>275</v>
      </c>
      <c r="AN342" s="25">
        <v>8.5000000000000006E-2</v>
      </c>
      <c r="AO342" s="26">
        <v>70273.488290598281</v>
      </c>
      <c r="AP342" s="27">
        <v>5973.2465047008545</v>
      </c>
      <c r="AQ342" s="3">
        <v>29700</v>
      </c>
      <c r="AR342" s="26">
        <v>2524.5</v>
      </c>
      <c r="AS342" s="26">
        <v>108471.23479529914</v>
      </c>
      <c r="AT342" s="26">
        <v>99973.488290598281</v>
      </c>
      <c r="AU342" t="s">
        <v>170</v>
      </c>
      <c r="AV342" t="s">
        <v>170</v>
      </c>
      <c r="AW342" t="s">
        <v>171</v>
      </c>
      <c r="AX342">
        <v>35803</v>
      </c>
      <c r="AY342" t="s">
        <v>172</v>
      </c>
      <c r="AZ342">
        <v>94.088300000000004</v>
      </c>
      <c r="BA342" s="3">
        <v>1152.8663478381386</v>
      </c>
      <c r="BB342" s="26">
        <v>99973.488290598281</v>
      </c>
      <c r="BC342" s="26">
        <v>8497.7465047008591</v>
      </c>
      <c r="BE342" t="s">
        <v>122</v>
      </c>
      <c r="BF342">
        <v>1</v>
      </c>
      <c r="BH342" t="s">
        <v>173</v>
      </c>
      <c r="BJ342" t="s">
        <v>358</v>
      </c>
      <c r="BO342" t="s">
        <v>277</v>
      </c>
      <c r="BP342" t="s">
        <v>235</v>
      </c>
      <c r="BQ342" t="s">
        <v>816</v>
      </c>
      <c r="CX342" t="s">
        <v>177</v>
      </c>
      <c r="CY342" s="29" t="s">
        <v>5358</v>
      </c>
      <c r="CZ342" s="29">
        <v>60002</v>
      </c>
      <c r="DA342" s="29" t="str">
        <f t="shared" si="30"/>
        <v>30001390</v>
      </c>
      <c r="DB342" s="29" t="str">
        <f t="shared" si="31"/>
        <v>W0005334</v>
      </c>
      <c r="DC342" s="29" t="s">
        <v>279</v>
      </c>
      <c r="DD342" s="30">
        <f>SUM(T342,V342:W342,Z342:AD342)</f>
        <v>55568.527499999997</v>
      </c>
      <c r="DE342" s="30">
        <f>SUM(AI342:AK342)</f>
        <v>7264.8</v>
      </c>
      <c r="DF342" s="31">
        <f>AF342</f>
        <v>5687.5</v>
      </c>
      <c r="DG342" s="32">
        <f>AQ342</f>
        <v>29700</v>
      </c>
      <c r="DH342" s="30">
        <f>SUM(X342:Y342)</f>
        <v>1752.6607905982908</v>
      </c>
      <c r="DI342" s="30">
        <f>SUM(AP342,AR342)</f>
        <v>8497.7465047008554</v>
      </c>
      <c r="DJ342" s="26">
        <f>SUM(DD342:DI342)-AS342</f>
        <v>0</v>
      </c>
    </row>
    <row r="343" spans="2:114" x14ac:dyDescent="0.25">
      <c r="B343">
        <f>+COUNTIF(G343:G3496,G343)</f>
        <v>2</v>
      </c>
      <c r="C343">
        <v>2</v>
      </c>
      <c r="D343" t="s">
        <v>109</v>
      </c>
      <c r="F343" t="s">
        <v>1368</v>
      </c>
      <c r="G343" t="s">
        <v>1369</v>
      </c>
      <c r="H343" t="s">
        <v>1370</v>
      </c>
      <c r="I343" s="1">
        <v>44676</v>
      </c>
      <c r="K343" t="s">
        <v>207</v>
      </c>
      <c r="L343">
        <v>11</v>
      </c>
      <c r="M343" t="s">
        <v>182</v>
      </c>
      <c r="N343" t="s">
        <v>183</v>
      </c>
      <c r="O343" t="s">
        <v>116</v>
      </c>
      <c r="P343" t="s">
        <v>117</v>
      </c>
      <c r="Q343" t="s">
        <v>118</v>
      </c>
      <c r="R343">
        <v>31</v>
      </c>
      <c r="S343" s="3">
        <v>309990</v>
      </c>
      <c r="T343" s="3">
        <v>56664.916666666664</v>
      </c>
      <c r="U343" s="22">
        <v>0</v>
      </c>
      <c r="V343" s="3">
        <v>0</v>
      </c>
      <c r="W343" s="23"/>
      <c r="X343" s="3">
        <v>1241.9471153846155</v>
      </c>
      <c r="Y343" s="3">
        <v>717.56944444444457</v>
      </c>
      <c r="Z343" s="24">
        <v>129.16249999999999</v>
      </c>
      <c r="AA343">
        <v>75</v>
      </c>
      <c r="AC343" s="3">
        <v>0</v>
      </c>
      <c r="AD343" s="3">
        <v>4167</v>
      </c>
      <c r="AE343" s="3">
        <v>62995.595726495725</v>
      </c>
      <c r="AF343" s="3">
        <v>4154.166666666667</v>
      </c>
      <c r="AH343" s="3">
        <v>67149.762393162397</v>
      </c>
      <c r="AK343" s="3">
        <v>0</v>
      </c>
      <c r="AL343" t="s">
        <v>119</v>
      </c>
      <c r="AN343" s="25">
        <v>0.05</v>
      </c>
      <c r="AO343" s="26">
        <v>67149.762393162397</v>
      </c>
      <c r="AP343" s="27">
        <v>3357.48811965812</v>
      </c>
      <c r="AQ343" s="3">
        <v>29700</v>
      </c>
      <c r="AR343" s="26">
        <v>1485</v>
      </c>
      <c r="AS343" s="26">
        <v>101692.25051282052</v>
      </c>
      <c r="AT343" s="26">
        <v>96849.762393162397</v>
      </c>
      <c r="AU343" t="s">
        <v>184</v>
      </c>
      <c r="AV343" t="s">
        <v>184</v>
      </c>
      <c r="AW343" t="s">
        <v>185</v>
      </c>
      <c r="AX343">
        <v>2692</v>
      </c>
      <c r="AY343" t="s">
        <v>187</v>
      </c>
      <c r="AZ343">
        <v>67.992199999999997</v>
      </c>
      <c r="BA343" s="3">
        <v>1495.6458316221645</v>
      </c>
      <c r="BB343" s="26">
        <v>96849.762393162397</v>
      </c>
      <c r="BC343" s="26">
        <v>4842.4881196581264</v>
      </c>
      <c r="BE343" t="s">
        <v>122</v>
      </c>
      <c r="BF343">
        <v>1</v>
      </c>
      <c r="BH343" t="s">
        <v>188</v>
      </c>
      <c r="BJ343" t="s">
        <v>189</v>
      </c>
      <c r="BO343" t="s">
        <v>190</v>
      </c>
      <c r="BP343" t="s">
        <v>191</v>
      </c>
      <c r="BQ343" t="s">
        <v>837</v>
      </c>
      <c r="CX343" t="s">
        <v>177</v>
      </c>
      <c r="CY343" s="29" t="s">
        <v>5359</v>
      </c>
      <c r="CZ343" s="29">
        <v>60005</v>
      </c>
      <c r="DA343" s="29" t="str">
        <f t="shared" si="30"/>
        <v>30001401</v>
      </c>
      <c r="DB343" s="29" t="str">
        <f t="shared" si="31"/>
        <v>W0004284</v>
      </c>
      <c r="DC343" s="29" t="s">
        <v>193</v>
      </c>
      <c r="DD343" s="30">
        <f>SUM(T343,V343:W343,Z343:AD343)</f>
        <v>61036.079166666663</v>
      </c>
      <c r="DE343" s="30">
        <f>SUM(AI343:AK343)</f>
        <v>0</v>
      </c>
      <c r="DF343" s="31">
        <f>AF343</f>
        <v>4154.166666666667</v>
      </c>
      <c r="DG343" s="32">
        <f>AQ343</f>
        <v>29700</v>
      </c>
      <c r="DH343" s="30">
        <f>SUM(X343:Y343)</f>
        <v>1959.51655982906</v>
      </c>
      <c r="DI343" s="30">
        <f>SUM(AP343,AR343)</f>
        <v>4842.48811965812</v>
      </c>
      <c r="DJ343" s="26">
        <f>SUM(DD343:DI343)-AS343</f>
        <v>0</v>
      </c>
    </row>
    <row r="344" spans="2:114" x14ac:dyDescent="0.25">
      <c r="B344">
        <f>+COUNTIF(G344:G3497,G344)</f>
        <v>2</v>
      </c>
      <c r="C344">
        <v>2</v>
      </c>
      <c r="D344" t="s">
        <v>109</v>
      </c>
      <c r="F344" t="s">
        <v>1371</v>
      </c>
      <c r="G344" t="s">
        <v>1372</v>
      </c>
      <c r="H344" t="s">
        <v>1373</v>
      </c>
      <c r="I344" s="1">
        <v>44690</v>
      </c>
      <c r="K344" t="s">
        <v>207</v>
      </c>
      <c r="L344">
        <v>11</v>
      </c>
      <c r="M344" t="s">
        <v>182</v>
      </c>
      <c r="N344" t="s">
        <v>183</v>
      </c>
      <c r="O344" t="s">
        <v>116</v>
      </c>
      <c r="P344" t="s">
        <v>117</v>
      </c>
      <c r="Q344" t="s">
        <v>118</v>
      </c>
      <c r="R344">
        <v>31</v>
      </c>
      <c r="S344" s="3">
        <v>296134</v>
      </c>
      <c r="T344" s="3">
        <v>54355.666666666664</v>
      </c>
      <c r="U344" s="22">
        <v>0</v>
      </c>
      <c r="V344" s="3">
        <v>0</v>
      </c>
      <c r="W344" s="23"/>
      <c r="X344" s="3">
        <v>1186.4342948717949</v>
      </c>
      <c r="Y344" s="3">
        <v>685.49537037037032</v>
      </c>
      <c r="Z344" s="24">
        <v>123.38916666666667</v>
      </c>
      <c r="AA344">
        <v>75</v>
      </c>
      <c r="AC344" s="3">
        <v>0</v>
      </c>
      <c r="AD344" s="3">
        <v>4167</v>
      </c>
      <c r="AE344" s="3">
        <v>60592.985498575501</v>
      </c>
      <c r="AF344" s="3">
        <v>4154.166666666667</v>
      </c>
      <c r="AH344" s="3">
        <v>64747.152165242165</v>
      </c>
      <c r="AK344" s="3">
        <v>0</v>
      </c>
      <c r="AL344" t="s">
        <v>119</v>
      </c>
      <c r="AN344" s="25">
        <v>0.05</v>
      </c>
      <c r="AO344" s="26">
        <v>64747.152165242165</v>
      </c>
      <c r="AP344" s="27">
        <v>3237.3576082621084</v>
      </c>
      <c r="AQ344" s="3">
        <v>29700</v>
      </c>
      <c r="AR344" s="26">
        <v>1485</v>
      </c>
      <c r="AS344" s="26">
        <v>99169.50977350428</v>
      </c>
      <c r="AT344" s="26">
        <v>94447.152165242165</v>
      </c>
      <c r="AU344" t="s">
        <v>184</v>
      </c>
      <c r="AV344" t="s">
        <v>184</v>
      </c>
      <c r="AW344" t="s">
        <v>185</v>
      </c>
      <c r="AX344">
        <v>2933</v>
      </c>
      <c r="AY344" t="s">
        <v>187</v>
      </c>
      <c r="AZ344">
        <v>67.992199999999997</v>
      </c>
      <c r="BA344" s="3">
        <v>1458.5424471263511</v>
      </c>
      <c r="BB344" s="26">
        <v>94447.152165242165</v>
      </c>
      <c r="BC344" s="26">
        <v>4722.3576082621148</v>
      </c>
      <c r="BE344" t="s">
        <v>122</v>
      </c>
      <c r="BF344">
        <v>1</v>
      </c>
      <c r="BH344" t="s">
        <v>188</v>
      </c>
      <c r="BJ344" t="s">
        <v>189</v>
      </c>
      <c r="BO344" t="s">
        <v>190</v>
      </c>
      <c r="BP344" t="s">
        <v>191</v>
      </c>
      <c r="BQ344" t="s">
        <v>304</v>
      </c>
      <c r="CX344" t="s">
        <v>177</v>
      </c>
      <c r="CY344" s="29" t="s">
        <v>5359</v>
      </c>
      <c r="CZ344" s="29">
        <v>60005</v>
      </c>
      <c r="DA344" s="29" t="str">
        <f t="shared" si="30"/>
        <v>30001401</v>
      </c>
      <c r="DB344" s="29" t="str">
        <f t="shared" si="31"/>
        <v>W0004285</v>
      </c>
      <c r="DC344" s="29" t="s">
        <v>193</v>
      </c>
      <c r="DD344" s="30">
        <f>SUM(T344,V344:W344,Z344:AD344)</f>
        <v>58721.055833333332</v>
      </c>
      <c r="DE344" s="30">
        <f>SUM(AI344:AK344)</f>
        <v>0</v>
      </c>
      <c r="DF344" s="31">
        <f>AF344</f>
        <v>4154.166666666667</v>
      </c>
      <c r="DG344" s="32">
        <f>AQ344</f>
        <v>29700</v>
      </c>
      <c r="DH344" s="30">
        <f>SUM(X344:Y344)</f>
        <v>1871.9296652421654</v>
      </c>
      <c r="DI344" s="30">
        <f>SUM(AP344,AR344)</f>
        <v>4722.3576082621084</v>
      </c>
      <c r="DJ344" s="26">
        <f>SUM(DD344:DI344)-AS344</f>
        <v>0</v>
      </c>
    </row>
    <row r="345" spans="2:114" x14ac:dyDescent="0.25">
      <c r="D345" t="s">
        <v>109</v>
      </c>
      <c r="F345" t="s">
        <v>1374</v>
      </c>
      <c r="G345" t="s">
        <v>1375</v>
      </c>
      <c r="H345" t="s">
        <v>1376</v>
      </c>
      <c r="I345" s="1">
        <v>44697</v>
      </c>
      <c r="K345" t="s">
        <v>219</v>
      </c>
      <c r="L345">
        <v>13</v>
      </c>
      <c r="M345" t="s">
        <v>114</v>
      </c>
      <c r="N345" t="s">
        <v>115</v>
      </c>
      <c r="O345" t="s">
        <v>116</v>
      </c>
      <c r="P345" t="s">
        <v>117</v>
      </c>
      <c r="Q345" t="s">
        <v>118</v>
      </c>
      <c r="R345">
        <v>31</v>
      </c>
      <c r="S345" s="3">
        <v>380475</v>
      </c>
      <c r="T345" s="3">
        <v>68412.416666666672</v>
      </c>
      <c r="U345" s="22">
        <v>0</v>
      </c>
      <c r="V345" s="3">
        <v>0</v>
      </c>
      <c r="W345" s="23"/>
      <c r="X345" s="3">
        <v>1524.3389423076924</v>
      </c>
      <c r="Y345" s="3">
        <v>880.72916666666663</v>
      </c>
      <c r="Z345" s="24">
        <v>158.53125</v>
      </c>
      <c r="AA345">
        <v>75</v>
      </c>
      <c r="AC345" s="3">
        <v>0</v>
      </c>
      <c r="AD345" s="3">
        <v>4167</v>
      </c>
      <c r="AE345" s="3">
        <v>75218.016025641031</v>
      </c>
      <c r="AF345" s="3">
        <v>5687.5</v>
      </c>
      <c r="AH345" s="3">
        <v>80905.516025641031</v>
      </c>
      <c r="AK345" s="3">
        <v>5785.5624142824954</v>
      </c>
      <c r="AL345" t="s">
        <v>363</v>
      </c>
      <c r="AM345" t="s">
        <v>364</v>
      </c>
      <c r="AN345" s="25">
        <v>8.5000000000000006E-2</v>
      </c>
      <c r="AO345" s="26">
        <v>86691.078439923527</v>
      </c>
      <c r="AP345" s="27">
        <v>7368.7416673935004</v>
      </c>
      <c r="AQ345" s="3">
        <v>29700</v>
      </c>
      <c r="AR345" s="26">
        <v>2524.5</v>
      </c>
      <c r="AS345" s="26">
        <v>126284.32010731703</v>
      </c>
      <c r="AT345" s="26">
        <v>116391.07843992353</v>
      </c>
      <c r="AU345" t="s">
        <v>170</v>
      </c>
      <c r="AV345" t="s">
        <v>170</v>
      </c>
      <c r="AW345" t="s">
        <v>171</v>
      </c>
      <c r="AX345">
        <v>90373</v>
      </c>
      <c r="AY345" t="s">
        <v>172</v>
      </c>
      <c r="AZ345">
        <v>94.088300000000004</v>
      </c>
      <c r="BA345" s="3">
        <v>1342.1894125764525</v>
      </c>
      <c r="BB345" s="26">
        <v>116391.07843992353</v>
      </c>
      <c r="BC345" s="26">
        <v>9893.2416673935077</v>
      </c>
      <c r="BE345" t="s">
        <v>122</v>
      </c>
      <c r="BF345">
        <v>1</v>
      </c>
      <c r="BH345" t="s">
        <v>173</v>
      </c>
      <c r="BJ345" t="s">
        <v>276</v>
      </c>
      <c r="BO345" t="s">
        <v>482</v>
      </c>
      <c r="BP345" t="s">
        <v>126</v>
      </c>
      <c r="BQ345" t="s">
        <v>127</v>
      </c>
      <c r="CX345" t="s">
        <v>177</v>
      </c>
      <c r="CY345" s="29" t="s">
        <v>5358</v>
      </c>
      <c r="CZ345" s="29">
        <v>60002</v>
      </c>
      <c r="DA345" s="29" t="str">
        <f t="shared" si="30"/>
        <v>30001390</v>
      </c>
      <c r="DB345" s="29" t="str">
        <f t="shared" si="31"/>
        <v>W0004286</v>
      </c>
      <c r="DC345" s="29" t="s">
        <v>279</v>
      </c>
      <c r="DD345" s="30">
        <f>SUM(T345,V345:W345,Z345:AD345)</f>
        <v>72812.947916666672</v>
      </c>
      <c r="DE345" s="30">
        <f>SUM(AI345:AK345)</f>
        <v>5785.5624142824954</v>
      </c>
      <c r="DF345" s="31">
        <f>AF345</f>
        <v>5687.5</v>
      </c>
      <c r="DG345" s="32">
        <f>AQ345</f>
        <v>29700</v>
      </c>
      <c r="DH345" s="30">
        <f>SUM(X345:Y345)</f>
        <v>2405.0681089743589</v>
      </c>
      <c r="DI345" s="30">
        <f>SUM(AP345,AR345)</f>
        <v>9893.2416673935004</v>
      </c>
      <c r="DJ345" s="26">
        <f>SUM(DD345:DI345)-AS345</f>
        <v>0</v>
      </c>
    </row>
    <row r="346" spans="2:114" x14ac:dyDescent="0.25">
      <c r="D346" t="s">
        <v>109</v>
      </c>
      <c r="F346" t="s">
        <v>1377</v>
      </c>
      <c r="G346" t="s">
        <v>1378</v>
      </c>
      <c r="H346" t="s">
        <v>1379</v>
      </c>
      <c r="I346" s="1">
        <v>44690</v>
      </c>
      <c r="K346" t="s">
        <v>140</v>
      </c>
      <c r="L346">
        <v>17</v>
      </c>
      <c r="M346" t="s">
        <v>550</v>
      </c>
      <c r="N346" t="s">
        <v>551</v>
      </c>
      <c r="O346" t="s">
        <v>116</v>
      </c>
      <c r="P346" t="s">
        <v>117</v>
      </c>
      <c r="Q346" t="s">
        <v>118</v>
      </c>
      <c r="R346">
        <v>31</v>
      </c>
      <c r="S346" s="3">
        <v>2201273</v>
      </c>
      <c r="T346" s="3">
        <v>366878.83333333331</v>
      </c>
      <c r="U346" s="22">
        <v>0.15</v>
      </c>
      <c r="V346" s="3">
        <v>55031.824999999997</v>
      </c>
      <c r="W346" s="23"/>
      <c r="X346" s="3">
        <v>8819.2027243589746</v>
      </c>
      <c r="Y346" s="3">
        <v>5095.5393518518522</v>
      </c>
      <c r="Z346" s="24">
        <v>917.19708333333335</v>
      </c>
      <c r="AA346">
        <v>75</v>
      </c>
      <c r="AC346" s="3">
        <v>18792.842753943019</v>
      </c>
      <c r="AD346" s="3">
        <v>4167</v>
      </c>
      <c r="AE346" s="3">
        <v>459777.44024682051</v>
      </c>
      <c r="AF346" s="3">
        <v>7046.666666666667</v>
      </c>
      <c r="AH346" s="3">
        <v>466824.10691348719</v>
      </c>
      <c r="AK346" s="3">
        <v>7372.3146980524034</v>
      </c>
      <c r="AL346" t="s">
        <v>552</v>
      </c>
      <c r="AM346" t="s">
        <v>553</v>
      </c>
      <c r="AN346" s="25">
        <v>0.1</v>
      </c>
      <c r="AO346" s="26">
        <v>474196.42161153961</v>
      </c>
      <c r="AP346" s="27">
        <v>47419.642161153963</v>
      </c>
      <c r="AQ346" s="3">
        <v>29700</v>
      </c>
      <c r="AR346" s="26">
        <v>2970</v>
      </c>
      <c r="AS346" s="26">
        <v>554286.06377269351</v>
      </c>
      <c r="AT346" s="26">
        <v>503896.42161153961</v>
      </c>
      <c r="AU346" t="s">
        <v>170</v>
      </c>
      <c r="AV346" t="s">
        <v>170</v>
      </c>
      <c r="AW346" t="s">
        <v>171</v>
      </c>
      <c r="AX346">
        <v>90324</v>
      </c>
      <c r="AY346" t="s">
        <v>172</v>
      </c>
      <c r="AZ346">
        <v>94.088300000000004</v>
      </c>
      <c r="BA346" s="3">
        <v>5891.1263544212561</v>
      </c>
      <c r="BB346" s="26">
        <v>503896.42161153961</v>
      </c>
      <c r="BC346" s="26">
        <v>50389.642161153897</v>
      </c>
      <c r="BE346" t="s">
        <v>122</v>
      </c>
      <c r="BF346">
        <v>1</v>
      </c>
      <c r="BH346" t="s">
        <v>173</v>
      </c>
      <c r="BJ346" t="s">
        <v>554</v>
      </c>
      <c r="BO346" t="s">
        <v>555</v>
      </c>
      <c r="BP346" t="s">
        <v>556</v>
      </c>
      <c r="BQ346" t="s">
        <v>296</v>
      </c>
      <c r="CX346" t="s">
        <v>177</v>
      </c>
      <c r="CY346" s="29" t="s">
        <v>5358</v>
      </c>
      <c r="CZ346" s="29">
        <v>60002</v>
      </c>
      <c r="DA346" s="29" t="str">
        <f t="shared" si="30"/>
        <v>30001390</v>
      </c>
      <c r="DB346" s="29" t="str">
        <f t="shared" si="31"/>
        <v>W0004973</v>
      </c>
      <c r="DC346" s="29" t="s">
        <v>556</v>
      </c>
      <c r="DD346" s="30">
        <f>SUM(T346,V346:W346,Z346:AD346)</f>
        <v>445862.69817060966</v>
      </c>
      <c r="DE346" s="30">
        <f>SUM(AI346:AK346)</f>
        <v>7372.3146980524034</v>
      </c>
      <c r="DF346" s="31">
        <f>AF346</f>
        <v>7046.666666666667</v>
      </c>
      <c r="DG346" s="32">
        <f>AQ346</f>
        <v>29700</v>
      </c>
      <c r="DH346" s="30">
        <f>SUM(X346:Y346)</f>
        <v>13914.742076210827</v>
      </c>
      <c r="DI346" s="30">
        <f>SUM(AP346,AR346)</f>
        <v>50389.642161153963</v>
      </c>
      <c r="DJ346" s="26">
        <f>SUM(DD346:DI346)-AS346</f>
        <v>0</v>
      </c>
    </row>
    <row r="347" spans="2:114" x14ac:dyDescent="0.25">
      <c r="D347" t="s">
        <v>109</v>
      </c>
      <c r="F347" t="s">
        <v>1380</v>
      </c>
      <c r="G347" t="s">
        <v>1381</v>
      </c>
      <c r="H347" t="s">
        <v>1382</v>
      </c>
      <c r="I347" s="1">
        <v>44732</v>
      </c>
      <c r="K347" t="s">
        <v>113</v>
      </c>
      <c r="L347">
        <v>15</v>
      </c>
      <c r="M347" t="s">
        <v>182</v>
      </c>
      <c r="N347" t="s">
        <v>183</v>
      </c>
      <c r="O347" t="s">
        <v>116</v>
      </c>
      <c r="P347" t="s">
        <v>117</v>
      </c>
      <c r="Q347" t="s">
        <v>118</v>
      </c>
      <c r="R347">
        <v>31</v>
      </c>
      <c r="S347" s="3">
        <v>503178</v>
      </c>
      <c r="T347" s="3">
        <v>83863</v>
      </c>
      <c r="U347" s="22">
        <v>0</v>
      </c>
      <c r="V347" s="3">
        <v>0</v>
      </c>
      <c r="W347" s="23"/>
      <c r="X347" s="3">
        <v>2015.9375</v>
      </c>
      <c r="Y347" s="3">
        <v>1164.7638888888891</v>
      </c>
      <c r="Z347" s="24">
        <v>209.6575</v>
      </c>
      <c r="AA347">
        <v>75</v>
      </c>
      <c r="AB347" s="3">
        <v>18409</v>
      </c>
      <c r="AC347" s="3">
        <v>2048.9361921001982</v>
      </c>
      <c r="AD347" s="3">
        <v>4167</v>
      </c>
      <c r="AE347" s="3">
        <v>111953.29508098909</v>
      </c>
      <c r="AF347" s="3">
        <v>4154.166666666667</v>
      </c>
      <c r="AH347" s="3">
        <v>116107.46174765576</v>
      </c>
      <c r="AK347" s="3">
        <v>4428.6782206037651</v>
      </c>
      <c r="AL347" t="s">
        <v>227</v>
      </c>
      <c r="AM347" t="s">
        <v>226</v>
      </c>
      <c r="AN347" s="25">
        <v>0.05</v>
      </c>
      <c r="AO347" s="26">
        <v>120536.13996825952</v>
      </c>
      <c r="AP347" s="27">
        <v>6026.8069984129761</v>
      </c>
      <c r="AQ347" s="3">
        <v>29700</v>
      </c>
      <c r="AR347" s="26">
        <v>1485</v>
      </c>
      <c r="AS347" s="26">
        <v>157747.94696667249</v>
      </c>
      <c r="AT347" s="26">
        <v>150236.13996825952</v>
      </c>
      <c r="AU347" t="s">
        <v>208</v>
      </c>
      <c r="AV347" t="s">
        <v>208</v>
      </c>
      <c r="AW347" t="s">
        <v>210</v>
      </c>
      <c r="AX347" t="s">
        <v>1383</v>
      </c>
      <c r="AY347" t="s">
        <v>212</v>
      </c>
      <c r="AZ347">
        <v>125.569</v>
      </c>
      <c r="BA347" s="3">
        <v>1256.2650571930371</v>
      </c>
      <c r="BB347" s="26">
        <v>150236.13996825952</v>
      </c>
      <c r="BC347" s="26">
        <v>7511.8069984129688</v>
      </c>
      <c r="BE347" t="s">
        <v>122</v>
      </c>
      <c r="BF347">
        <v>1</v>
      </c>
      <c r="BH347" t="s">
        <v>315</v>
      </c>
      <c r="BJ347" t="s">
        <v>189</v>
      </c>
      <c r="BO347" t="s">
        <v>190</v>
      </c>
      <c r="BP347" t="s">
        <v>214</v>
      </c>
      <c r="BQ347" t="s">
        <v>215</v>
      </c>
      <c r="CX347" t="s">
        <v>177</v>
      </c>
      <c r="CY347" s="29" t="s">
        <v>5360</v>
      </c>
      <c r="CZ347" s="29">
        <v>60009</v>
      </c>
      <c r="DA347" s="29" t="str">
        <f t="shared" si="30"/>
        <v>30001417</v>
      </c>
      <c r="DB347" s="29" t="str">
        <f t="shared" si="31"/>
        <v>W0004287</v>
      </c>
      <c r="DC347" s="29" t="s">
        <v>193</v>
      </c>
      <c r="DD347" s="30">
        <f>SUM(T347,V347:W347,Z347:AD347)</f>
        <v>108772.5936921002</v>
      </c>
      <c r="DE347" s="30">
        <f>SUM(AI347:AK347)</f>
        <v>4428.6782206037651</v>
      </c>
      <c r="DF347" s="31">
        <f>AF347</f>
        <v>4154.166666666667</v>
      </c>
      <c r="DG347" s="32">
        <f>AQ347</f>
        <v>29700</v>
      </c>
      <c r="DH347" s="30">
        <f>SUM(X347:Y347)</f>
        <v>3180.7013888888891</v>
      </c>
      <c r="DI347" s="30">
        <f>SUM(AP347,AR347)</f>
        <v>7511.8069984129761</v>
      </c>
      <c r="DJ347" s="26">
        <f>SUM(DD347:DI347)-AS347</f>
        <v>0</v>
      </c>
    </row>
    <row r="348" spans="2:114" x14ac:dyDescent="0.25">
      <c r="D348" t="s">
        <v>109</v>
      </c>
      <c r="F348" t="s">
        <v>1384</v>
      </c>
      <c r="G348" t="s">
        <v>1385</v>
      </c>
      <c r="H348" t="s">
        <v>1386</v>
      </c>
      <c r="I348" s="1">
        <v>44718</v>
      </c>
      <c r="K348" t="s">
        <v>219</v>
      </c>
      <c r="L348">
        <v>13</v>
      </c>
      <c r="M348" t="s">
        <v>182</v>
      </c>
      <c r="N348" t="s">
        <v>183</v>
      </c>
      <c r="O348" t="s">
        <v>116</v>
      </c>
      <c r="P348" t="s">
        <v>117</v>
      </c>
      <c r="Q348" t="s">
        <v>118</v>
      </c>
      <c r="R348">
        <v>31</v>
      </c>
      <c r="S348" s="3">
        <v>418769</v>
      </c>
      <c r="T348" s="3">
        <v>69794.75</v>
      </c>
      <c r="U348" s="22">
        <v>0</v>
      </c>
      <c r="V348" s="3">
        <v>0</v>
      </c>
      <c r="W348" s="23"/>
      <c r="X348" s="3">
        <v>1677.7604166666667</v>
      </c>
      <c r="Y348" s="3">
        <v>969.37268518518511</v>
      </c>
      <c r="Z348" s="24">
        <v>174.48708333333332</v>
      </c>
      <c r="AA348">
        <v>75</v>
      </c>
      <c r="AC348" s="3">
        <v>2455.6500262320878</v>
      </c>
      <c r="AD348" s="3">
        <v>4167</v>
      </c>
      <c r="AE348" s="3">
        <v>79314.020211417272</v>
      </c>
      <c r="AF348" s="3">
        <v>4154.166666666667</v>
      </c>
      <c r="AH348" s="3">
        <v>83468.186878083943</v>
      </c>
      <c r="AK348" s="3">
        <v>4428.6782206037651</v>
      </c>
      <c r="AL348" t="s">
        <v>227</v>
      </c>
      <c r="AM348" t="s">
        <v>226</v>
      </c>
      <c r="AN348" s="25">
        <v>0.05</v>
      </c>
      <c r="AO348" s="26">
        <v>87896.865098687704</v>
      </c>
      <c r="AP348" s="27">
        <v>4394.8432549343852</v>
      </c>
      <c r="AQ348" s="3">
        <v>29700</v>
      </c>
      <c r="AR348" s="26">
        <v>1485</v>
      </c>
      <c r="AS348" s="26">
        <v>123476.70835362209</v>
      </c>
      <c r="AT348" s="26">
        <v>117596.8650986877</v>
      </c>
      <c r="AU348" t="s">
        <v>208</v>
      </c>
      <c r="AV348" t="s">
        <v>208</v>
      </c>
      <c r="AW348" t="s">
        <v>210</v>
      </c>
      <c r="AX348" t="s">
        <v>458</v>
      </c>
      <c r="AY348" t="s">
        <v>212</v>
      </c>
      <c r="AZ348">
        <v>125.569</v>
      </c>
      <c r="BA348" s="3">
        <v>983.33751446314045</v>
      </c>
      <c r="BB348" s="26">
        <v>117596.8650986877</v>
      </c>
      <c r="BC348" s="26">
        <v>5879.8432549343852</v>
      </c>
      <c r="BE348" t="s">
        <v>122</v>
      </c>
      <c r="BF348">
        <v>1</v>
      </c>
      <c r="BH348" t="s">
        <v>315</v>
      </c>
      <c r="BJ348" t="s">
        <v>189</v>
      </c>
      <c r="BO348" t="s">
        <v>190</v>
      </c>
      <c r="BP348" t="s">
        <v>214</v>
      </c>
      <c r="BQ348" t="s">
        <v>784</v>
      </c>
      <c r="CX348" t="s">
        <v>177</v>
      </c>
      <c r="CY348" s="29" t="s">
        <v>5360</v>
      </c>
      <c r="CZ348" s="29">
        <v>60009</v>
      </c>
      <c r="DA348" s="29" t="str">
        <f t="shared" si="30"/>
        <v>30001417</v>
      </c>
      <c r="DB348" s="29" t="str">
        <f t="shared" si="31"/>
        <v>W0005335</v>
      </c>
      <c r="DC348" s="29" t="s">
        <v>193</v>
      </c>
      <c r="DD348" s="30">
        <f>SUM(T348,V348:W348,Z348:AD348)</f>
        <v>76666.887109565418</v>
      </c>
      <c r="DE348" s="30">
        <f>SUM(AI348:AK348)</f>
        <v>4428.6782206037651</v>
      </c>
      <c r="DF348" s="31">
        <f>AF348</f>
        <v>4154.166666666667</v>
      </c>
      <c r="DG348" s="32">
        <f>AQ348</f>
        <v>29700</v>
      </c>
      <c r="DH348" s="30">
        <f>SUM(X348:Y348)</f>
        <v>2647.1331018518517</v>
      </c>
      <c r="DI348" s="30">
        <f>SUM(AP348,AR348)</f>
        <v>5879.8432549343852</v>
      </c>
      <c r="DJ348" s="26">
        <f>SUM(DD348:DI348)-AS348</f>
        <v>0</v>
      </c>
    </row>
    <row r="349" spans="2:114" x14ac:dyDescent="0.25">
      <c r="D349" t="s">
        <v>109</v>
      </c>
      <c r="F349" t="s">
        <v>1387</v>
      </c>
      <c r="G349" t="s">
        <v>1388</v>
      </c>
      <c r="H349" t="s">
        <v>1389</v>
      </c>
      <c r="I349" s="1">
        <v>44697</v>
      </c>
      <c r="J349" s="1">
        <v>46101</v>
      </c>
      <c r="K349" t="s">
        <v>131</v>
      </c>
      <c r="L349">
        <v>14</v>
      </c>
      <c r="M349" t="s">
        <v>550</v>
      </c>
      <c r="N349" t="s">
        <v>551</v>
      </c>
      <c r="O349" t="s">
        <v>116</v>
      </c>
      <c r="P349" t="s">
        <v>117</v>
      </c>
      <c r="Q349" t="s">
        <v>602</v>
      </c>
      <c r="R349">
        <v>20</v>
      </c>
      <c r="S349" s="3">
        <v>923668</v>
      </c>
      <c r="T349" s="3">
        <v>99319.086021505384</v>
      </c>
      <c r="U349" s="22">
        <v>0</v>
      </c>
      <c r="V349" s="3">
        <v>0</v>
      </c>
      <c r="W349" s="23"/>
      <c r="X349" s="3">
        <v>3700.5929487179487</v>
      </c>
      <c r="Y349" s="3">
        <v>2138.1203703703704</v>
      </c>
      <c r="Z349" s="24">
        <v>384.86166666666668</v>
      </c>
      <c r="AA349">
        <v>75</v>
      </c>
      <c r="AC349" s="3">
        <v>0</v>
      </c>
      <c r="AD349" s="3">
        <v>4167</v>
      </c>
      <c r="AE349" s="3">
        <v>109784.66100726037</v>
      </c>
      <c r="AF349" s="3">
        <v>7046.666666666667</v>
      </c>
      <c r="AH349" s="3">
        <v>116831.32767392704</v>
      </c>
      <c r="AK349" s="3">
        <v>0</v>
      </c>
      <c r="AL349" t="s">
        <v>119</v>
      </c>
      <c r="AN349" s="25">
        <v>0.1</v>
      </c>
      <c r="AO349" s="26">
        <v>116831.32767392704</v>
      </c>
      <c r="AP349" s="27">
        <v>11683.132767392704</v>
      </c>
      <c r="AQ349" s="3">
        <v>19161.290322580648</v>
      </c>
      <c r="AR349" s="26">
        <v>1916.1290322580649</v>
      </c>
      <c r="AS349" s="26">
        <v>149591.87979615844</v>
      </c>
      <c r="AT349" s="26">
        <v>135992.61799650767</v>
      </c>
      <c r="AU349" t="s">
        <v>765</v>
      </c>
      <c r="AV349" t="s">
        <v>765</v>
      </c>
      <c r="AW349" t="s">
        <v>766</v>
      </c>
      <c r="AX349" t="s">
        <v>1154</v>
      </c>
      <c r="AY349" t="s">
        <v>212</v>
      </c>
      <c r="AZ349">
        <v>125.569</v>
      </c>
      <c r="BA349" s="3">
        <v>1191.3121853017738</v>
      </c>
      <c r="BB349" s="26">
        <v>135992.61799650767</v>
      </c>
      <c r="BC349" s="26">
        <v>13599.261799650762</v>
      </c>
      <c r="BE349" t="s">
        <v>122</v>
      </c>
      <c r="BF349">
        <v>1</v>
      </c>
      <c r="BH349" t="s">
        <v>768</v>
      </c>
      <c r="BJ349" t="s">
        <v>572</v>
      </c>
      <c r="BO349" t="s">
        <v>1262</v>
      </c>
      <c r="BP349" t="s">
        <v>214</v>
      </c>
      <c r="BQ349" t="s">
        <v>964</v>
      </c>
      <c r="CX349" t="s">
        <v>177</v>
      </c>
      <c r="CY349" s="29" t="s">
        <v>5362</v>
      </c>
      <c r="CZ349" s="29">
        <v>60008</v>
      </c>
      <c r="DA349" s="29" t="str">
        <f t="shared" si="30"/>
        <v>30001418</v>
      </c>
      <c r="DB349" s="29" t="str">
        <f t="shared" si="31"/>
        <v>W0005336</v>
      </c>
      <c r="DC349" s="29" t="s">
        <v>556</v>
      </c>
      <c r="DD349" s="30">
        <f>SUM(T349,V349:W349,Z349:AD349)</f>
        <v>103945.94768817205</v>
      </c>
      <c r="DE349" s="30">
        <f>SUM(AI349:AK349)</f>
        <v>0</v>
      </c>
      <c r="DF349" s="31">
        <f>AF349</f>
        <v>7046.666666666667</v>
      </c>
      <c r="DG349" s="32">
        <f>AQ349</f>
        <v>19161.290322580648</v>
      </c>
      <c r="DH349" s="30">
        <f>SUM(X349:Y349)</f>
        <v>5838.7133190883196</v>
      </c>
      <c r="DI349" s="30">
        <f>SUM(AP349,AR349)</f>
        <v>13599.261799650769</v>
      </c>
      <c r="DJ349" s="26">
        <f>SUM(DD349:DI349)-AS349</f>
        <v>0</v>
      </c>
    </row>
    <row r="350" spans="2:114" x14ac:dyDescent="0.25">
      <c r="D350" t="s">
        <v>109</v>
      </c>
      <c r="F350" t="s">
        <v>1390</v>
      </c>
      <c r="G350" t="s">
        <v>1391</v>
      </c>
      <c r="H350" t="s">
        <v>1392</v>
      </c>
      <c r="I350" s="1">
        <v>44718</v>
      </c>
      <c r="K350" t="s">
        <v>219</v>
      </c>
      <c r="L350">
        <v>13</v>
      </c>
      <c r="M350" t="s">
        <v>182</v>
      </c>
      <c r="N350" t="s">
        <v>183</v>
      </c>
      <c r="O350" t="s">
        <v>116</v>
      </c>
      <c r="P350" t="s">
        <v>117</v>
      </c>
      <c r="Q350" t="s">
        <v>118</v>
      </c>
      <c r="R350">
        <v>31</v>
      </c>
      <c r="S350" s="3">
        <v>440882</v>
      </c>
      <c r="T350" s="3">
        <v>78480.333333333328</v>
      </c>
      <c r="U350" s="22">
        <v>0</v>
      </c>
      <c r="V350" s="3">
        <v>0</v>
      </c>
      <c r="W350" s="23"/>
      <c r="X350" s="3">
        <v>1766.3541666666667</v>
      </c>
      <c r="Y350" s="3">
        <v>1020.5601851851851</v>
      </c>
      <c r="Z350" s="24">
        <v>183.70083333333332</v>
      </c>
      <c r="AA350">
        <v>75</v>
      </c>
      <c r="AC350" s="3">
        <v>0</v>
      </c>
      <c r="AD350" s="3">
        <v>4167</v>
      </c>
      <c r="AE350" s="3">
        <v>85692.948518518519</v>
      </c>
      <c r="AF350" s="3">
        <v>4154.166666666667</v>
      </c>
      <c r="AH350" s="3">
        <v>89847.11518518519</v>
      </c>
      <c r="AK350" s="3">
        <v>0</v>
      </c>
      <c r="AL350" t="s">
        <v>119</v>
      </c>
      <c r="AN350" s="25">
        <v>0.05</v>
      </c>
      <c r="AO350" s="26">
        <v>89847.11518518519</v>
      </c>
      <c r="AP350" s="27">
        <v>4492.3557592592597</v>
      </c>
      <c r="AQ350" s="3">
        <v>29700</v>
      </c>
      <c r="AR350" s="26">
        <v>1485</v>
      </c>
      <c r="AS350" s="26">
        <v>125524.47094444445</v>
      </c>
      <c r="AT350" s="26">
        <v>119547.11518518519</v>
      </c>
      <c r="AU350" t="s">
        <v>170</v>
      </c>
      <c r="AV350" t="s">
        <v>170</v>
      </c>
      <c r="AW350" t="s">
        <v>171</v>
      </c>
      <c r="AX350">
        <v>19449</v>
      </c>
      <c r="AY350" t="s">
        <v>172</v>
      </c>
      <c r="AZ350">
        <v>94.088300000000004</v>
      </c>
      <c r="BA350" s="3">
        <v>1334.1134970495209</v>
      </c>
      <c r="BB350" s="26">
        <v>119547.11518518519</v>
      </c>
      <c r="BC350" s="26">
        <v>5977.3557592592551</v>
      </c>
      <c r="BE350" t="s">
        <v>122</v>
      </c>
      <c r="BF350">
        <v>1</v>
      </c>
      <c r="BH350" t="s">
        <v>173</v>
      </c>
      <c r="BJ350" t="s">
        <v>189</v>
      </c>
      <c r="BO350" t="s">
        <v>190</v>
      </c>
      <c r="BP350" t="s">
        <v>287</v>
      </c>
      <c r="BQ350" t="s">
        <v>380</v>
      </c>
      <c r="CX350" t="s">
        <v>177</v>
      </c>
      <c r="CY350" s="29" t="s">
        <v>5358</v>
      </c>
      <c r="CZ350" s="29">
        <v>60002</v>
      </c>
      <c r="DA350" s="29" t="str">
        <f t="shared" si="30"/>
        <v>30001390</v>
      </c>
      <c r="DB350" s="29" t="str">
        <f t="shared" si="31"/>
        <v>W0005337</v>
      </c>
      <c r="DC350" s="29" t="s">
        <v>193</v>
      </c>
      <c r="DD350" s="30">
        <f>SUM(T350,V350:W350,Z350:AD350)</f>
        <v>82906.034166666665</v>
      </c>
      <c r="DE350" s="30">
        <f>SUM(AI350:AK350)</f>
        <v>0</v>
      </c>
      <c r="DF350" s="31">
        <f>AF350</f>
        <v>4154.166666666667</v>
      </c>
      <c r="DG350" s="32">
        <f>AQ350</f>
        <v>29700</v>
      </c>
      <c r="DH350" s="30">
        <f>SUM(X350:Y350)</f>
        <v>2786.9143518518517</v>
      </c>
      <c r="DI350" s="30">
        <f>SUM(AP350,AR350)</f>
        <v>5977.3557592592597</v>
      </c>
      <c r="DJ350" s="26">
        <f>SUM(DD350:DI350)-AS350</f>
        <v>0</v>
      </c>
    </row>
    <row r="351" spans="2:114" x14ac:dyDescent="0.25">
      <c r="D351" t="s">
        <v>109</v>
      </c>
      <c r="F351" t="s">
        <v>1393</v>
      </c>
      <c r="G351" t="s">
        <v>1394</v>
      </c>
      <c r="H351" t="s">
        <v>1395</v>
      </c>
      <c r="I351" s="1">
        <v>44725</v>
      </c>
      <c r="K351" t="s">
        <v>224</v>
      </c>
      <c r="L351">
        <v>12</v>
      </c>
      <c r="M351" t="s">
        <v>114</v>
      </c>
      <c r="N351" t="s">
        <v>115</v>
      </c>
      <c r="O351" t="s">
        <v>116</v>
      </c>
      <c r="P351" t="s">
        <v>117</v>
      </c>
      <c r="Q351" t="s">
        <v>118</v>
      </c>
      <c r="R351">
        <v>31</v>
      </c>
      <c r="S351" s="3">
        <v>400715</v>
      </c>
      <c r="T351" s="3">
        <v>71785.833333333328</v>
      </c>
      <c r="U351" s="22">
        <v>0</v>
      </c>
      <c r="V351" s="3">
        <v>0</v>
      </c>
      <c r="W351" s="23"/>
      <c r="X351" s="3">
        <v>1605.4286858974358</v>
      </c>
      <c r="Y351" s="3">
        <v>927.58101851851848</v>
      </c>
      <c r="Z351" s="24">
        <v>166.96458333333334</v>
      </c>
      <c r="AA351">
        <v>75</v>
      </c>
      <c r="AC351" s="3">
        <v>0</v>
      </c>
      <c r="AD351" s="3">
        <v>4167</v>
      </c>
      <c r="AE351" s="3">
        <v>78727.807621082626</v>
      </c>
      <c r="AF351" s="3">
        <v>5687.5</v>
      </c>
      <c r="AH351" s="3">
        <v>84415.307621082626</v>
      </c>
      <c r="AK351" s="3">
        <v>5785.5624142824954</v>
      </c>
      <c r="AL351" t="s">
        <v>363</v>
      </c>
      <c r="AM351" t="s">
        <v>364</v>
      </c>
      <c r="AN351" s="25">
        <v>8.5000000000000006E-2</v>
      </c>
      <c r="AO351" s="26">
        <v>90200.870035365122</v>
      </c>
      <c r="AP351" s="27">
        <v>7667.0739530060355</v>
      </c>
      <c r="AQ351" s="3">
        <v>29700</v>
      </c>
      <c r="AR351" s="26">
        <v>2524.5</v>
      </c>
      <c r="AS351" s="26">
        <v>130092.44398837116</v>
      </c>
      <c r="AT351" s="26">
        <v>119900.87003536512</v>
      </c>
      <c r="AU351" t="s">
        <v>170</v>
      </c>
      <c r="AV351" t="s">
        <v>170</v>
      </c>
      <c r="AW351" t="s">
        <v>171</v>
      </c>
      <c r="AX351">
        <v>90373</v>
      </c>
      <c r="AY351" t="s">
        <v>172</v>
      </c>
      <c r="AZ351">
        <v>94.088300000000004</v>
      </c>
      <c r="BA351" s="3">
        <v>1382.6633490919824</v>
      </c>
      <c r="BB351" s="26">
        <v>119900.87003536512</v>
      </c>
      <c r="BC351" s="26">
        <v>10191.573953006038</v>
      </c>
      <c r="BE351" t="s">
        <v>122</v>
      </c>
      <c r="BF351">
        <v>1</v>
      </c>
      <c r="BH351" t="s">
        <v>173</v>
      </c>
      <c r="BJ351" t="s">
        <v>276</v>
      </c>
      <c r="BO351" t="s">
        <v>482</v>
      </c>
      <c r="BP351" t="s">
        <v>126</v>
      </c>
      <c r="BQ351" t="s">
        <v>127</v>
      </c>
      <c r="CX351" t="s">
        <v>177</v>
      </c>
      <c r="CY351" s="29" t="s">
        <v>5358</v>
      </c>
      <c r="CZ351" s="29">
        <v>60002</v>
      </c>
      <c r="DA351" s="29" t="str">
        <f t="shared" si="30"/>
        <v>30001390</v>
      </c>
      <c r="DB351" s="29" t="str">
        <f t="shared" si="31"/>
        <v>W0004288</v>
      </c>
      <c r="DC351" s="29" t="s">
        <v>279</v>
      </c>
      <c r="DD351" s="30">
        <f>SUM(T351,V351:W351,Z351:AD351)</f>
        <v>76194.797916666663</v>
      </c>
      <c r="DE351" s="30">
        <f>SUM(AI351:AK351)</f>
        <v>5785.5624142824954</v>
      </c>
      <c r="DF351" s="31">
        <f>AF351</f>
        <v>5687.5</v>
      </c>
      <c r="DG351" s="32">
        <f>AQ351</f>
        <v>29700</v>
      </c>
      <c r="DH351" s="30">
        <f>SUM(X351:Y351)</f>
        <v>2533.0097044159543</v>
      </c>
      <c r="DI351" s="30">
        <f>SUM(AP351,AR351)</f>
        <v>10191.573953006035</v>
      </c>
      <c r="DJ351" s="26">
        <f>SUM(DD351:DI351)-AS351</f>
        <v>0</v>
      </c>
    </row>
    <row r="352" spans="2:114" x14ac:dyDescent="0.25">
      <c r="D352" t="s">
        <v>109</v>
      </c>
      <c r="F352" t="s">
        <v>1396</v>
      </c>
      <c r="G352" t="s">
        <v>1397</v>
      </c>
      <c r="H352" t="s">
        <v>1398</v>
      </c>
      <c r="I352" s="1">
        <v>44725</v>
      </c>
      <c r="K352" t="s">
        <v>131</v>
      </c>
      <c r="L352">
        <v>14</v>
      </c>
      <c r="M352" t="s">
        <v>132</v>
      </c>
      <c r="N352" t="s">
        <v>133</v>
      </c>
      <c r="O352" t="s">
        <v>116</v>
      </c>
      <c r="P352" t="s">
        <v>117</v>
      </c>
      <c r="Q352" t="s">
        <v>118</v>
      </c>
      <c r="R352">
        <v>31</v>
      </c>
      <c r="S352" s="3">
        <v>702209</v>
      </c>
      <c r="T352" s="3">
        <v>122034.75</v>
      </c>
      <c r="U352" s="22">
        <v>0</v>
      </c>
      <c r="V352" s="3">
        <v>0</v>
      </c>
      <c r="W352" s="23"/>
      <c r="X352" s="3">
        <v>2813.3373397435898</v>
      </c>
      <c r="Y352" s="3">
        <v>1625.4837962962963</v>
      </c>
      <c r="Z352" s="24">
        <v>292.58708333333334</v>
      </c>
      <c r="AA352">
        <v>75</v>
      </c>
      <c r="AC352" s="3">
        <v>0</v>
      </c>
      <c r="AD352" s="3">
        <v>4167</v>
      </c>
      <c r="AE352" s="3">
        <v>131008.15821937322</v>
      </c>
      <c r="AF352" s="3">
        <v>12402.5</v>
      </c>
      <c r="AH352" s="3">
        <v>143410.6582193732</v>
      </c>
      <c r="AK352" s="3">
        <v>0</v>
      </c>
      <c r="AL352" t="s">
        <v>119</v>
      </c>
      <c r="AN352" s="25">
        <v>0.05</v>
      </c>
      <c r="AO352" s="26">
        <v>143410.6582193732</v>
      </c>
      <c r="AP352" s="27">
        <v>7170.5329109686609</v>
      </c>
      <c r="AQ352" s="3">
        <v>29700</v>
      </c>
      <c r="AR352" s="26">
        <v>1485</v>
      </c>
      <c r="AS352" s="26">
        <v>181766.19113034187</v>
      </c>
      <c r="AT352" s="26">
        <v>173110.6582193732</v>
      </c>
      <c r="AU352" t="s">
        <v>170</v>
      </c>
      <c r="AV352" t="s">
        <v>170</v>
      </c>
      <c r="AW352" t="s">
        <v>171</v>
      </c>
      <c r="AX352">
        <v>90273</v>
      </c>
      <c r="AY352" t="s">
        <v>172</v>
      </c>
      <c r="AZ352">
        <v>94.088300000000004</v>
      </c>
      <c r="BA352" s="3">
        <v>1931.8681614009593</v>
      </c>
      <c r="BB352" s="26">
        <v>173110.6582193732</v>
      </c>
      <c r="BC352" s="26">
        <v>8655.5329109686718</v>
      </c>
      <c r="BE352" t="s">
        <v>122</v>
      </c>
      <c r="BF352">
        <v>1</v>
      </c>
      <c r="BH352" t="s">
        <v>173</v>
      </c>
      <c r="BJ352" t="s">
        <v>643</v>
      </c>
      <c r="BO352" t="s">
        <v>178</v>
      </c>
      <c r="BP352" t="s">
        <v>176</v>
      </c>
      <c r="BQ352" t="s">
        <v>176</v>
      </c>
      <c r="CX352" t="s">
        <v>177</v>
      </c>
      <c r="CY352" s="29" t="s">
        <v>5358</v>
      </c>
      <c r="CZ352" s="29">
        <v>60002</v>
      </c>
      <c r="DA352" s="29" t="str">
        <f t="shared" si="30"/>
        <v>30001390</v>
      </c>
      <c r="DB352" s="29" t="str">
        <f t="shared" si="31"/>
        <v>W0004974</v>
      </c>
      <c r="DC352" s="29" t="s">
        <v>178</v>
      </c>
      <c r="DD352" s="30">
        <f>SUM(T352,V352:W352,Z352:AD352)</f>
        <v>126569.33708333333</v>
      </c>
      <c r="DE352" s="30">
        <f>SUM(AI352:AK352)</f>
        <v>0</v>
      </c>
      <c r="DF352" s="31">
        <f>AF352</f>
        <v>12402.5</v>
      </c>
      <c r="DG352" s="32">
        <f>AQ352</f>
        <v>29700</v>
      </c>
      <c r="DH352" s="30">
        <f>SUM(X352:Y352)</f>
        <v>4438.8211360398864</v>
      </c>
      <c r="DI352" s="30">
        <f>SUM(AP352,AR352)</f>
        <v>8655.5329109686609</v>
      </c>
      <c r="DJ352" s="26">
        <f>SUM(DD352:DI352)-AS352</f>
        <v>0</v>
      </c>
    </row>
    <row r="353" spans="4:114" x14ac:dyDescent="0.25">
      <c r="D353" t="s">
        <v>109</v>
      </c>
      <c r="F353" t="s">
        <v>1399</v>
      </c>
      <c r="G353" t="s">
        <v>1400</v>
      </c>
      <c r="H353" t="s">
        <v>1401</v>
      </c>
      <c r="I353" s="1">
        <v>44711</v>
      </c>
      <c r="K353" t="s">
        <v>113</v>
      </c>
      <c r="L353">
        <v>15</v>
      </c>
      <c r="M353" t="s">
        <v>114</v>
      </c>
      <c r="N353" t="s">
        <v>115</v>
      </c>
      <c r="O353" t="s">
        <v>116</v>
      </c>
      <c r="P353" t="s">
        <v>117</v>
      </c>
      <c r="Q353" t="s">
        <v>118</v>
      </c>
      <c r="R353">
        <v>31</v>
      </c>
      <c r="S353" s="3">
        <v>791997</v>
      </c>
      <c r="T353" s="3">
        <v>136999.41666666666</v>
      </c>
      <c r="U353" s="22">
        <v>0</v>
      </c>
      <c r="V353" s="3">
        <v>0</v>
      </c>
      <c r="W353" s="23"/>
      <c r="X353" s="3">
        <v>3173.0649038461538</v>
      </c>
      <c r="Y353" s="3">
        <v>1833.3263888888891</v>
      </c>
      <c r="Z353" s="24">
        <v>329.99875000000003</v>
      </c>
      <c r="AA353">
        <v>75</v>
      </c>
      <c r="AC353" s="3">
        <v>5122.3404802504956</v>
      </c>
      <c r="AD353" s="3">
        <v>4167</v>
      </c>
      <c r="AE353" s="3">
        <v>151700.1471896522</v>
      </c>
      <c r="AF353" s="3">
        <v>5687.5</v>
      </c>
      <c r="AH353" s="3">
        <v>157387.6471896522</v>
      </c>
      <c r="AK353" s="3">
        <v>5785.5624142824954</v>
      </c>
      <c r="AL353" t="s">
        <v>363</v>
      </c>
      <c r="AM353" t="s">
        <v>364</v>
      </c>
      <c r="AN353" s="25">
        <v>8.5000000000000006E-2</v>
      </c>
      <c r="AO353" s="26">
        <v>163173.20960393469</v>
      </c>
      <c r="AP353" s="27">
        <v>13869.72281633445</v>
      </c>
      <c r="AQ353" s="3">
        <v>29700</v>
      </c>
      <c r="AR353" s="26">
        <v>2524.5</v>
      </c>
      <c r="AS353" s="26">
        <v>209267.43242026915</v>
      </c>
      <c r="AT353" s="26">
        <v>192873.20960393469</v>
      </c>
      <c r="AU353" t="s">
        <v>170</v>
      </c>
      <c r="AV353" t="s">
        <v>170</v>
      </c>
      <c r="AW353" t="s">
        <v>171</v>
      </c>
      <c r="AX353">
        <v>94643</v>
      </c>
      <c r="AY353" t="s">
        <v>172</v>
      </c>
      <c r="AZ353">
        <v>94.088300000000004</v>
      </c>
      <c r="BA353" s="3">
        <v>2224.1599903523515</v>
      </c>
      <c r="BB353" s="26">
        <v>192873.20960393469</v>
      </c>
      <c r="BC353" s="26">
        <v>16394.222816334455</v>
      </c>
      <c r="BE353" t="s">
        <v>122</v>
      </c>
      <c r="BF353">
        <v>1</v>
      </c>
      <c r="BH353" t="s">
        <v>173</v>
      </c>
      <c r="BJ353" t="s">
        <v>658</v>
      </c>
      <c r="BO353" t="s">
        <v>595</v>
      </c>
      <c r="BP353" t="s">
        <v>170</v>
      </c>
      <c r="BQ353" t="s">
        <v>127</v>
      </c>
      <c r="CX353" t="s">
        <v>177</v>
      </c>
      <c r="CY353" s="29" t="s">
        <v>5358</v>
      </c>
      <c r="CZ353" s="29">
        <v>60002</v>
      </c>
      <c r="DA353" s="29" t="str">
        <f t="shared" si="30"/>
        <v>30001390</v>
      </c>
      <c r="DB353" s="29" t="str">
        <f t="shared" si="31"/>
        <v>W0005338</v>
      </c>
      <c r="DC353" s="29" t="s">
        <v>279</v>
      </c>
      <c r="DD353" s="30">
        <f>SUM(T353,V353:W353,Z353:AD353)</f>
        <v>146693.75589691714</v>
      </c>
      <c r="DE353" s="30">
        <f>SUM(AI353:AK353)</f>
        <v>5785.5624142824954</v>
      </c>
      <c r="DF353" s="31">
        <f>AF353</f>
        <v>5687.5</v>
      </c>
      <c r="DG353" s="32">
        <f>AQ353</f>
        <v>29700</v>
      </c>
      <c r="DH353" s="30">
        <f>SUM(X353:Y353)</f>
        <v>5006.391292735043</v>
      </c>
      <c r="DI353" s="30">
        <f>SUM(AP353,AR353)</f>
        <v>16394.222816334448</v>
      </c>
      <c r="DJ353" s="26">
        <f>SUM(DD353:DI353)-AS353</f>
        <v>0</v>
      </c>
    </row>
    <row r="354" spans="4:114" x14ac:dyDescent="0.25">
      <c r="D354" t="s">
        <v>109</v>
      </c>
      <c r="F354" t="s">
        <v>1402</v>
      </c>
      <c r="G354" t="s">
        <v>1403</v>
      </c>
      <c r="H354" t="s">
        <v>1404</v>
      </c>
      <c r="I354" s="1">
        <v>44753</v>
      </c>
      <c r="K354" t="s">
        <v>224</v>
      </c>
      <c r="L354">
        <v>12</v>
      </c>
      <c r="M354" t="s">
        <v>182</v>
      </c>
      <c r="N354" t="s">
        <v>183</v>
      </c>
      <c r="O354" t="s">
        <v>116</v>
      </c>
      <c r="P354" t="s">
        <v>117</v>
      </c>
      <c r="Q354" t="s">
        <v>118</v>
      </c>
      <c r="R354">
        <v>31</v>
      </c>
      <c r="S354" s="3">
        <v>299085</v>
      </c>
      <c r="T354" s="3">
        <v>49847.5</v>
      </c>
      <c r="U354" s="22">
        <v>0</v>
      </c>
      <c r="V354" s="3">
        <v>0</v>
      </c>
      <c r="W354" s="23"/>
      <c r="X354" s="3">
        <v>1198.2572115384617</v>
      </c>
      <c r="Y354" s="3">
        <v>692.32638888888891</v>
      </c>
      <c r="Z354" s="24">
        <v>124.61875000000001</v>
      </c>
      <c r="AA354">
        <v>75</v>
      </c>
      <c r="AC354" s="3">
        <v>0</v>
      </c>
      <c r="AD354" s="3">
        <v>4167</v>
      </c>
      <c r="AE354" s="3">
        <v>56104.702350427353</v>
      </c>
      <c r="AF354" s="3">
        <v>4154.166666666667</v>
      </c>
      <c r="AH354" s="3">
        <v>60258.869017094017</v>
      </c>
      <c r="AK354" s="3">
        <v>4428.6782206037651</v>
      </c>
      <c r="AL354" t="s">
        <v>227</v>
      </c>
      <c r="AM354" t="s">
        <v>226</v>
      </c>
      <c r="AN354" s="25">
        <v>0.05</v>
      </c>
      <c r="AO354" s="26">
        <v>64687.547237697785</v>
      </c>
      <c r="AP354" s="27">
        <v>3234.3773618848895</v>
      </c>
      <c r="AQ354" s="3">
        <v>29700</v>
      </c>
      <c r="AR354" s="26">
        <v>1485</v>
      </c>
      <c r="AS354" s="26">
        <v>99106.924599582679</v>
      </c>
      <c r="AT354" s="26">
        <v>94387.547237697785</v>
      </c>
      <c r="AU354" t="s">
        <v>208</v>
      </c>
      <c r="AV354" t="s">
        <v>208</v>
      </c>
      <c r="AW354" t="s">
        <v>210</v>
      </c>
      <c r="AX354" t="s">
        <v>1405</v>
      </c>
      <c r="AY354" t="s">
        <v>212</v>
      </c>
      <c r="AZ354">
        <v>125.569</v>
      </c>
      <c r="BA354" s="3">
        <v>789.2626731086707</v>
      </c>
      <c r="BB354" s="26">
        <v>94387.547237697785</v>
      </c>
      <c r="BC354" s="26">
        <v>4719.3773618848936</v>
      </c>
      <c r="BE354" t="s">
        <v>122</v>
      </c>
      <c r="BF354">
        <v>1</v>
      </c>
      <c r="BH354" t="s">
        <v>315</v>
      </c>
      <c r="BJ354" t="s">
        <v>189</v>
      </c>
      <c r="BO354" t="s">
        <v>190</v>
      </c>
      <c r="BP354" t="s">
        <v>214</v>
      </c>
      <c r="BQ354" t="s">
        <v>459</v>
      </c>
      <c r="CX354" t="s">
        <v>177</v>
      </c>
      <c r="CY354" s="29" t="s">
        <v>5360</v>
      </c>
      <c r="CZ354" s="29">
        <v>60009</v>
      </c>
      <c r="DA354" s="29" t="str">
        <f t="shared" si="30"/>
        <v>30001417</v>
      </c>
      <c r="DB354" s="29" t="str">
        <f t="shared" si="31"/>
        <v>W0004289</v>
      </c>
      <c r="DC354" s="29" t="s">
        <v>193</v>
      </c>
      <c r="DD354" s="30">
        <f>SUM(T354,V354:W354,Z354:AD354)</f>
        <v>54214.118750000001</v>
      </c>
      <c r="DE354" s="30">
        <f>SUM(AI354:AK354)</f>
        <v>4428.6782206037651</v>
      </c>
      <c r="DF354" s="31">
        <f>AF354</f>
        <v>4154.166666666667</v>
      </c>
      <c r="DG354" s="32">
        <f>AQ354</f>
        <v>29700</v>
      </c>
      <c r="DH354" s="30">
        <f>SUM(X354:Y354)</f>
        <v>1890.5836004273506</v>
      </c>
      <c r="DI354" s="30">
        <f>SUM(AP354,AR354)</f>
        <v>4719.37736188489</v>
      </c>
      <c r="DJ354" s="26">
        <f>SUM(DD354:DI354)-AS354</f>
        <v>0</v>
      </c>
    </row>
    <row r="355" spans="4:114" x14ac:dyDescent="0.25">
      <c r="D355" t="s">
        <v>109</v>
      </c>
      <c r="F355" t="s">
        <v>1406</v>
      </c>
      <c r="G355" t="s">
        <v>1407</v>
      </c>
      <c r="H355" t="s">
        <v>1408</v>
      </c>
      <c r="I355" s="1">
        <v>44718</v>
      </c>
      <c r="K355" t="s">
        <v>219</v>
      </c>
      <c r="L355">
        <v>13</v>
      </c>
      <c r="M355" t="s">
        <v>114</v>
      </c>
      <c r="N355" t="s">
        <v>115</v>
      </c>
      <c r="O355" t="s">
        <v>116</v>
      </c>
      <c r="P355" t="s">
        <v>117</v>
      </c>
      <c r="Q355" t="s">
        <v>118</v>
      </c>
      <c r="R355">
        <v>31</v>
      </c>
      <c r="S355" s="3">
        <v>309314</v>
      </c>
      <c r="T355" s="3">
        <v>56552.25</v>
      </c>
      <c r="U355" s="22">
        <v>0</v>
      </c>
      <c r="V355" s="3">
        <v>0</v>
      </c>
      <c r="W355" s="23"/>
      <c r="X355" s="3">
        <v>1239.238782051282</v>
      </c>
      <c r="Y355" s="3">
        <v>716.00462962962968</v>
      </c>
      <c r="Z355" s="24">
        <v>128.88083333333333</v>
      </c>
      <c r="AA355">
        <v>75</v>
      </c>
      <c r="AC355" s="3">
        <v>0</v>
      </c>
      <c r="AD355" s="3">
        <v>4167</v>
      </c>
      <c r="AE355" s="3">
        <v>62878.374245014245</v>
      </c>
      <c r="AF355" s="3">
        <v>5687.5</v>
      </c>
      <c r="AH355" s="3">
        <v>68565.874245014245</v>
      </c>
      <c r="AK355" s="3">
        <v>5813.1491241962494</v>
      </c>
      <c r="AL355" t="s">
        <v>320</v>
      </c>
      <c r="AM355" t="s">
        <v>321</v>
      </c>
      <c r="AN355" s="25">
        <v>8.5000000000000006E-2</v>
      </c>
      <c r="AO355" s="26">
        <v>74379.023369210496</v>
      </c>
      <c r="AP355" s="27">
        <v>6322.2169863828922</v>
      </c>
      <c r="AQ355" s="3">
        <v>29700</v>
      </c>
      <c r="AR355" s="26">
        <v>2524.5</v>
      </c>
      <c r="AS355" s="26">
        <v>112925.74035559339</v>
      </c>
      <c r="AT355" s="26">
        <v>104079.0233692105</v>
      </c>
      <c r="AU355" t="s">
        <v>765</v>
      </c>
      <c r="AV355" t="s">
        <v>765</v>
      </c>
      <c r="AW355" t="s">
        <v>766</v>
      </c>
      <c r="AX355" t="s">
        <v>978</v>
      </c>
      <c r="AY355" t="s">
        <v>212</v>
      </c>
      <c r="AZ355">
        <v>125.569</v>
      </c>
      <c r="BA355" s="3">
        <v>899.31225346696544</v>
      </c>
      <c r="BB355" s="26">
        <v>104079.0233692105</v>
      </c>
      <c r="BC355" s="26">
        <v>8846.7169863828894</v>
      </c>
      <c r="BE355" t="s">
        <v>122</v>
      </c>
      <c r="BF355">
        <v>1</v>
      </c>
      <c r="BH355" t="s">
        <v>768</v>
      </c>
      <c r="BJ355" t="s">
        <v>276</v>
      </c>
      <c r="BO355" t="s">
        <v>277</v>
      </c>
      <c r="BP355" t="s">
        <v>214</v>
      </c>
      <c r="BQ355" t="s">
        <v>964</v>
      </c>
      <c r="CX355" t="s">
        <v>177</v>
      </c>
      <c r="CY355" s="29" t="s">
        <v>5362</v>
      </c>
      <c r="CZ355" s="29">
        <v>60008</v>
      </c>
      <c r="DA355" s="29" t="str">
        <f t="shared" si="30"/>
        <v>30001418</v>
      </c>
      <c r="DB355" s="29" t="str">
        <f t="shared" si="31"/>
        <v>W0005168</v>
      </c>
      <c r="DC355" s="29" t="s">
        <v>279</v>
      </c>
      <c r="DD355" s="30">
        <f>SUM(T355,V355:W355,Z355:AD355)</f>
        <v>60923.130833333336</v>
      </c>
      <c r="DE355" s="30">
        <f>SUM(AI355:AK355)</f>
        <v>5813.1491241962494</v>
      </c>
      <c r="DF355" s="31">
        <f>AF355</f>
        <v>5687.5</v>
      </c>
      <c r="DG355" s="32">
        <f>AQ355</f>
        <v>29700</v>
      </c>
      <c r="DH355" s="30">
        <f>SUM(X355:Y355)</f>
        <v>1955.2434116809118</v>
      </c>
      <c r="DI355" s="30">
        <f>SUM(AP355,AR355)</f>
        <v>8846.7169863828931</v>
      </c>
      <c r="DJ355" s="26">
        <f>SUM(DD355:DI355)-AS355</f>
        <v>0</v>
      </c>
    </row>
    <row r="356" spans="4:114" x14ac:dyDescent="0.25">
      <c r="D356" t="s">
        <v>109</v>
      </c>
      <c r="F356" t="s">
        <v>1409</v>
      </c>
      <c r="G356" t="s">
        <v>1410</v>
      </c>
      <c r="H356" t="s">
        <v>1411</v>
      </c>
      <c r="I356" s="1">
        <v>44704</v>
      </c>
      <c r="K356" t="s">
        <v>113</v>
      </c>
      <c r="L356">
        <v>15</v>
      </c>
      <c r="M356" t="s">
        <v>182</v>
      </c>
      <c r="N356" t="s">
        <v>183</v>
      </c>
      <c r="O356" t="s">
        <v>116</v>
      </c>
      <c r="P356" t="s">
        <v>117</v>
      </c>
      <c r="Q356" t="s">
        <v>118</v>
      </c>
      <c r="R356">
        <v>31</v>
      </c>
      <c r="S356" s="3">
        <v>425000</v>
      </c>
      <c r="T356" s="3">
        <v>70833.333333333328</v>
      </c>
      <c r="U356" s="22">
        <v>0</v>
      </c>
      <c r="V356" s="3">
        <v>0</v>
      </c>
      <c r="W356" s="23"/>
      <c r="X356" s="3">
        <v>1702.7243589743591</v>
      </c>
      <c r="Y356" s="3">
        <v>983.79629629629619</v>
      </c>
      <c r="Z356" s="24">
        <v>177.08333333333331</v>
      </c>
      <c r="AA356">
        <v>75</v>
      </c>
      <c r="AB356" s="3">
        <v>15509</v>
      </c>
      <c r="AC356" s="3">
        <v>0</v>
      </c>
      <c r="AD356" s="3">
        <v>4167</v>
      </c>
      <c r="AE356" s="3">
        <v>93447.937321937308</v>
      </c>
      <c r="AF356" s="3">
        <v>4154.166666666667</v>
      </c>
      <c r="AH356" s="3">
        <v>97602.10398860398</v>
      </c>
      <c r="AK356" s="3">
        <v>4428.6782206037651</v>
      </c>
      <c r="AL356" t="s">
        <v>227</v>
      </c>
      <c r="AM356" t="s">
        <v>226</v>
      </c>
      <c r="AN356" s="25">
        <v>0.05</v>
      </c>
      <c r="AO356" s="26">
        <v>102030.78220920774</v>
      </c>
      <c r="AP356" s="27">
        <v>5101.5391104603877</v>
      </c>
      <c r="AQ356" s="3">
        <v>29700</v>
      </c>
      <c r="AR356" s="26">
        <v>1485</v>
      </c>
      <c r="AS356" s="26">
        <v>138317.32131966815</v>
      </c>
      <c r="AT356" s="26">
        <v>131730.78220920774</v>
      </c>
      <c r="AU356" t="s">
        <v>208</v>
      </c>
      <c r="AV356" t="s">
        <v>208</v>
      </c>
      <c r="AW356" t="s">
        <v>210</v>
      </c>
      <c r="AX356" t="s">
        <v>458</v>
      </c>
      <c r="AY356" t="s">
        <v>212</v>
      </c>
      <c r="AZ356">
        <v>125.569</v>
      </c>
      <c r="BA356" s="3">
        <v>1101.5244313458588</v>
      </c>
      <c r="BB356" s="26">
        <v>131730.78220920774</v>
      </c>
      <c r="BC356" s="26">
        <v>6586.5391104604059</v>
      </c>
      <c r="BE356" t="s">
        <v>122</v>
      </c>
      <c r="BF356">
        <v>1</v>
      </c>
      <c r="BH356" t="s">
        <v>315</v>
      </c>
      <c r="BJ356" t="s">
        <v>189</v>
      </c>
      <c r="BO356" t="s">
        <v>190</v>
      </c>
      <c r="BP356" t="s">
        <v>214</v>
      </c>
      <c r="BQ356" t="s">
        <v>1412</v>
      </c>
      <c r="CX356" t="s">
        <v>177</v>
      </c>
      <c r="CY356" s="29" t="s">
        <v>5360</v>
      </c>
      <c r="CZ356" s="29">
        <v>60009</v>
      </c>
      <c r="DA356" s="29" t="str">
        <f t="shared" si="30"/>
        <v>30001417</v>
      </c>
      <c r="DB356" s="29" t="str">
        <f t="shared" si="31"/>
        <v>W0004290</v>
      </c>
      <c r="DC356" s="29" t="s">
        <v>193</v>
      </c>
      <c r="DD356" s="30">
        <f>SUM(T356,V356:W356,Z356:AD356)</f>
        <v>90761.416666666657</v>
      </c>
      <c r="DE356" s="30">
        <f>SUM(AI356:AK356)</f>
        <v>4428.6782206037651</v>
      </c>
      <c r="DF356" s="31">
        <f>AF356</f>
        <v>4154.166666666667</v>
      </c>
      <c r="DG356" s="32">
        <f>AQ356</f>
        <v>29700</v>
      </c>
      <c r="DH356" s="30">
        <f>SUM(X356:Y356)</f>
        <v>2686.5206552706554</v>
      </c>
      <c r="DI356" s="30">
        <f>SUM(AP356,AR356)</f>
        <v>6586.5391104603877</v>
      </c>
      <c r="DJ356" s="26">
        <f>SUM(DD356:DI356)-AS356</f>
        <v>0</v>
      </c>
    </row>
    <row r="357" spans="4:114" x14ac:dyDescent="0.25">
      <c r="D357" t="s">
        <v>109</v>
      </c>
      <c r="F357" t="s">
        <v>1413</v>
      </c>
      <c r="G357" t="s">
        <v>1414</v>
      </c>
      <c r="H357" t="s">
        <v>1415</v>
      </c>
      <c r="I357" s="1">
        <v>44725</v>
      </c>
      <c r="K357" t="s">
        <v>219</v>
      </c>
      <c r="L357">
        <v>13</v>
      </c>
      <c r="M357" t="s">
        <v>114</v>
      </c>
      <c r="N357" t="s">
        <v>115</v>
      </c>
      <c r="O357" t="s">
        <v>116</v>
      </c>
      <c r="P357" t="s">
        <v>117</v>
      </c>
      <c r="Q357" t="s">
        <v>118</v>
      </c>
      <c r="R357">
        <v>31</v>
      </c>
      <c r="S357" s="3">
        <v>475642</v>
      </c>
      <c r="T357" s="3">
        <v>84273.583333333328</v>
      </c>
      <c r="U357" s="22">
        <v>0</v>
      </c>
      <c r="V357" s="3">
        <v>0</v>
      </c>
      <c r="W357" s="23"/>
      <c r="X357" s="3">
        <v>1905.6169871794871</v>
      </c>
      <c r="Y357" s="3">
        <v>1101.0231481481483</v>
      </c>
      <c r="Z357" s="24">
        <v>198.18416666666667</v>
      </c>
      <c r="AA357">
        <v>75</v>
      </c>
      <c r="AC357" s="3">
        <v>0</v>
      </c>
      <c r="AD357" s="3">
        <v>4167</v>
      </c>
      <c r="AE357" s="3">
        <v>91720.407635327632</v>
      </c>
      <c r="AF357" s="3">
        <v>5687.5</v>
      </c>
      <c r="AH357" s="3">
        <v>97407.907635327632</v>
      </c>
      <c r="AK357" s="3">
        <v>5813.1491241962494</v>
      </c>
      <c r="AL357" t="s">
        <v>320</v>
      </c>
      <c r="AM357" t="s">
        <v>321</v>
      </c>
      <c r="AN357" s="25">
        <v>8.5000000000000006E-2</v>
      </c>
      <c r="AO357" s="26">
        <v>103221.05675952388</v>
      </c>
      <c r="AP357" s="27">
        <v>8773.7898245595316</v>
      </c>
      <c r="AQ357" s="3">
        <v>29700</v>
      </c>
      <c r="AR357" s="26">
        <v>2524.5</v>
      </c>
      <c r="AS357" s="26">
        <v>144219.3465840834</v>
      </c>
      <c r="AT357" s="26">
        <v>132921.05675952387</v>
      </c>
      <c r="AU357" t="s">
        <v>765</v>
      </c>
      <c r="AV357" t="s">
        <v>765</v>
      </c>
      <c r="AW357" t="s">
        <v>766</v>
      </c>
      <c r="AX357" t="s">
        <v>978</v>
      </c>
      <c r="AY357" t="s">
        <v>212</v>
      </c>
      <c r="AZ357">
        <v>125.569</v>
      </c>
      <c r="BA357" s="3">
        <v>1148.5266792288176</v>
      </c>
      <c r="BB357" s="26">
        <v>132921.05675952387</v>
      </c>
      <c r="BC357" s="26">
        <v>11298.289824559528</v>
      </c>
      <c r="BE357" t="s">
        <v>122</v>
      </c>
      <c r="BF357">
        <v>1</v>
      </c>
      <c r="BH357" t="s">
        <v>768</v>
      </c>
      <c r="BJ357" t="s">
        <v>276</v>
      </c>
      <c r="BO357" t="s">
        <v>125</v>
      </c>
      <c r="BP357" t="s">
        <v>214</v>
      </c>
      <c r="BQ357" t="s">
        <v>964</v>
      </c>
      <c r="CX357" t="s">
        <v>177</v>
      </c>
      <c r="CY357" s="29" t="s">
        <v>5362</v>
      </c>
      <c r="CZ357" s="29">
        <v>60008</v>
      </c>
      <c r="DA357" s="29" t="str">
        <f t="shared" si="30"/>
        <v>30001418</v>
      </c>
      <c r="DB357" s="29" t="str">
        <f t="shared" si="31"/>
        <v>W0004975</v>
      </c>
      <c r="DC357" s="29" t="s">
        <v>279</v>
      </c>
      <c r="DD357" s="30">
        <f>SUM(T357,V357:W357,Z357:AD357)</f>
        <v>88713.767500000002</v>
      </c>
      <c r="DE357" s="30">
        <f>SUM(AI357:AK357)</f>
        <v>5813.1491241962494</v>
      </c>
      <c r="DF357" s="31">
        <f>AF357</f>
        <v>5687.5</v>
      </c>
      <c r="DG357" s="32">
        <f>AQ357</f>
        <v>29700</v>
      </c>
      <c r="DH357" s="30">
        <f>SUM(X357:Y357)</f>
        <v>3006.6401353276351</v>
      </c>
      <c r="DI357" s="30">
        <f>SUM(AP357,AR357)</f>
        <v>11298.289824559532</v>
      </c>
      <c r="DJ357" s="26">
        <f>SUM(DD357:DI357)-AS357</f>
        <v>0</v>
      </c>
    </row>
    <row r="358" spans="4:114" x14ac:dyDescent="0.25">
      <c r="D358" t="s">
        <v>109</v>
      </c>
      <c r="F358" t="s">
        <v>1416</v>
      </c>
      <c r="G358" t="s">
        <v>1417</v>
      </c>
      <c r="H358" t="s">
        <v>1418</v>
      </c>
      <c r="I358" s="1">
        <v>44774</v>
      </c>
      <c r="K358" t="s">
        <v>113</v>
      </c>
      <c r="L358">
        <v>15</v>
      </c>
      <c r="M358" t="s">
        <v>550</v>
      </c>
      <c r="N358" t="s">
        <v>551</v>
      </c>
      <c r="O358" t="s">
        <v>116</v>
      </c>
      <c r="P358" t="s">
        <v>117</v>
      </c>
      <c r="Q358" t="s">
        <v>118</v>
      </c>
      <c r="R358">
        <v>31</v>
      </c>
      <c r="S358" s="3">
        <v>1156816</v>
      </c>
      <c r="T358" s="3">
        <v>192802.66666666666</v>
      </c>
      <c r="U358" s="22">
        <v>0</v>
      </c>
      <c r="V358" s="3">
        <v>0</v>
      </c>
      <c r="W358" s="23"/>
      <c r="X358" s="3">
        <v>4634.6794871794873</v>
      </c>
      <c r="Y358" s="3">
        <v>2677.8148148148148</v>
      </c>
      <c r="Z358" s="24">
        <v>482.00666666666666</v>
      </c>
      <c r="AA358">
        <v>75</v>
      </c>
      <c r="AC358" s="3">
        <v>8053.3437030498289</v>
      </c>
      <c r="AD358" s="3">
        <v>5167</v>
      </c>
      <c r="AE358" s="3">
        <v>213892.51133837743</v>
      </c>
      <c r="AF358" s="3">
        <v>7046.666666666667</v>
      </c>
      <c r="AH358" s="3">
        <v>220939.17800504409</v>
      </c>
      <c r="AK358" s="3">
        <v>7372.3146980524034</v>
      </c>
      <c r="AL358" t="s">
        <v>552</v>
      </c>
      <c r="AM358" t="s">
        <v>553</v>
      </c>
      <c r="AN358" s="25">
        <v>0.1</v>
      </c>
      <c r="AO358" s="26">
        <v>228311.49270309648</v>
      </c>
      <c r="AP358" s="27">
        <v>22831.149270309648</v>
      </c>
      <c r="AQ358" s="3">
        <v>29700</v>
      </c>
      <c r="AR358" s="26">
        <v>2970</v>
      </c>
      <c r="AS358" s="26">
        <v>283812.64197340613</v>
      </c>
      <c r="AT358" s="26">
        <v>258011.49270309648</v>
      </c>
      <c r="AU358" t="s">
        <v>170</v>
      </c>
      <c r="AV358" t="s">
        <v>170</v>
      </c>
      <c r="AW358" t="s">
        <v>171</v>
      </c>
      <c r="AX358">
        <v>90324</v>
      </c>
      <c r="AY358" t="s">
        <v>172</v>
      </c>
      <c r="AZ358">
        <v>94.088300000000004</v>
      </c>
      <c r="BA358" s="3">
        <v>3016.4498877480637</v>
      </c>
      <c r="BB358" s="26">
        <v>258011.49270309648</v>
      </c>
      <c r="BC358" s="26">
        <v>25801.149270309659</v>
      </c>
      <c r="BE358" t="s">
        <v>122</v>
      </c>
      <c r="BF358">
        <v>1</v>
      </c>
      <c r="BH358" t="s">
        <v>173</v>
      </c>
      <c r="BJ358" t="s">
        <v>554</v>
      </c>
      <c r="BO358" t="s">
        <v>555</v>
      </c>
      <c r="BP358" t="s">
        <v>170</v>
      </c>
      <c r="BQ358" t="s">
        <v>296</v>
      </c>
      <c r="CX358" t="s">
        <v>177</v>
      </c>
      <c r="CY358" s="29" t="s">
        <v>5358</v>
      </c>
      <c r="CZ358" s="29">
        <v>60002</v>
      </c>
      <c r="DA358" s="29" t="str">
        <f t="shared" si="30"/>
        <v>30001390</v>
      </c>
      <c r="DB358" s="29" t="str">
        <f t="shared" si="31"/>
        <v>W0004291</v>
      </c>
      <c r="DC358" s="29" t="s">
        <v>556</v>
      </c>
      <c r="DD358" s="30">
        <f>SUM(T358,V358:W358,Z358:AD358)</f>
        <v>206580.01703638313</v>
      </c>
      <c r="DE358" s="30">
        <f>SUM(AI358:AK358)</f>
        <v>7372.3146980524034</v>
      </c>
      <c r="DF358" s="31">
        <f>AF358</f>
        <v>7046.666666666667</v>
      </c>
      <c r="DG358" s="32">
        <f>AQ358</f>
        <v>29700</v>
      </c>
      <c r="DH358" s="30">
        <f>SUM(X358:Y358)</f>
        <v>7312.4943019943021</v>
      </c>
      <c r="DI358" s="30">
        <f>SUM(AP358,AR358)</f>
        <v>25801.149270309648</v>
      </c>
      <c r="DJ358" s="26">
        <f>SUM(DD358:DI358)-AS358</f>
        <v>0</v>
      </c>
    </row>
    <row r="359" spans="4:114" x14ac:dyDescent="0.25">
      <c r="D359" t="s">
        <v>109</v>
      </c>
      <c r="F359" t="s">
        <v>1419</v>
      </c>
      <c r="G359" t="s">
        <v>1420</v>
      </c>
      <c r="H359" t="s">
        <v>1421</v>
      </c>
      <c r="I359" s="1">
        <v>44711</v>
      </c>
      <c r="K359" t="s">
        <v>219</v>
      </c>
      <c r="L359">
        <v>13</v>
      </c>
      <c r="M359" t="s">
        <v>550</v>
      </c>
      <c r="N359" t="s">
        <v>551</v>
      </c>
      <c r="O359" t="s">
        <v>116</v>
      </c>
      <c r="P359" t="s">
        <v>117</v>
      </c>
      <c r="Q359" t="s">
        <v>118</v>
      </c>
      <c r="R359">
        <v>31</v>
      </c>
      <c r="S359" s="3">
        <v>427306</v>
      </c>
      <c r="T359" s="3">
        <v>76217.666666666672</v>
      </c>
      <c r="U359" s="22">
        <v>0</v>
      </c>
      <c r="V359" s="3">
        <v>0</v>
      </c>
      <c r="W359" s="23"/>
      <c r="X359" s="3">
        <v>1711.9631410256409</v>
      </c>
      <c r="Y359" s="3">
        <v>989.13425925925935</v>
      </c>
      <c r="Z359" s="24">
        <v>178.04416666666668</v>
      </c>
      <c r="AA359">
        <v>75</v>
      </c>
      <c r="AC359" s="3">
        <v>0</v>
      </c>
      <c r="AD359" s="3">
        <v>4167</v>
      </c>
      <c r="AE359" s="3">
        <v>83338.808233618242</v>
      </c>
      <c r="AF359" s="3">
        <v>7046.666666666667</v>
      </c>
      <c r="AH359" s="3">
        <v>90385.474900284913</v>
      </c>
      <c r="AK359" s="3">
        <v>0</v>
      </c>
      <c r="AL359" t="s">
        <v>119</v>
      </c>
      <c r="AN359" s="25">
        <v>0.1</v>
      </c>
      <c r="AO359" s="26">
        <v>90385.474900284913</v>
      </c>
      <c r="AP359" s="27">
        <v>9038.5474900284917</v>
      </c>
      <c r="AQ359" s="3">
        <v>29700</v>
      </c>
      <c r="AR359" s="26">
        <v>2970</v>
      </c>
      <c r="AS359" s="26">
        <v>132094.02239031339</v>
      </c>
      <c r="AT359" s="26">
        <v>120085.47490028491</v>
      </c>
      <c r="AU359" t="s">
        <v>170</v>
      </c>
      <c r="AV359" t="s">
        <v>170</v>
      </c>
      <c r="AW359" t="s">
        <v>171</v>
      </c>
      <c r="AX359">
        <v>90326</v>
      </c>
      <c r="AY359" t="s">
        <v>172</v>
      </c>
      <c r="AZ359">
        <v>94.088300000000004</v>
      </c>
      <c r="BA359" s="3">
        <v>1403.9367529258514</v>
      </c>
      <c r="BB359" s="26">
        <v>120085.47490028491</v>
      </c>
      <c r="BC359" s="26">
        <v>12008.547490028475</v>
      </c>
      <c r="BE359" t="s">
        <v>122</v>
      </c>
      <c r="BF359">
        <v>1</v>
      </c>
      <c r="BH359" t="s">
        <v>173</v>
      </c>
      <c r="BJ359" t="s">
        <v>728</v>
      </c>
      <c r="BO359" t="s">
        <v>729</v>
      </c>
      <c r="BP359" t="s">
        <v>556</v>
      </c>
      <c r="BQ359" t="s">
        <v>296</v>
      </c>
      <c r="CX359" t="s">
        <v>177</v>
      </c>
      <c r="CY359" s="29" t="s">
        <v>5358</v>
      </c>
      <c r="CZ359" s="29">
        <v>60002</v>
      </c>
      <c r="DA359" s="29" t="str">
        <f t="shared" si="30"/>
        <v>30001390</v>
      </c>
      <c r="DB359" s="29" t="str">
        <f t="shared" si="31"/>
        <v>W0004292</v>
      </c>
      <c r="DC359" s="29" t="s">
        <v>556</v>
      </c>
      <c r="DD359" s="30">
        <f>SUM(T359,V359:W359,Z359:AD359)</f>
        <v>80637.710833333345</v>
      </c>
      <c r="DE359" s="30">
        <f>SUM(AI359:AK359)</f>
        <v>0</v>
      </c>
      <c r="DF359" s="31">
        <f>AF359</f>
        <v>7046.666666666667</v>
      </c>
      <c r="DG359" s="32">
        <f>AQ359</f>
        <v>29700</v>
      </c>
      <c r="DH359" s="30">
        <f>SUM(X359:Y359)</f>
        <v>2701.0974002849002</v>
      </c>
      <c r="DI359" s="30">
        <f>SUM(AP359,AR359)</f>
        <v>12008.547490028492</v>
      </c>
      <c r="DJ359" s="26">
        <f>SUM(DD359:DI359)-AS359</f>
        <v>0</v>
      </c>
    </row>
    <row r="360" spans="4:114" x14ac:dyDescent="0.25">
      <c r="D360" t="s">
        <v>109</v>
      </c>
      <c r="F360" t="s">
        <v>1422</v>
      </c>
      <c r="G360" t="s">
        <v>1423</v>
      </c>
      <c r="H360" t="s">
        <v>1424</v>
      </c>
      <c r="I360" s="1">
        <v>44711</v>
      </c>
      <c r="K360" t="s">
        <v>219</v>
      </c>
      <c r="L360">
        <v>13</v>
      </c>
      <c r="M360" t="s">
        <v>114</v>
      </c>
      <c r="N360" t="s">
        <v>115</v>
      </c>
      <c r="O360" t="s">
        <v>116</v>
      </c>
      <c r="P360" t="s">
        <v>117</v>
      </c>
      <c r="Q360" t="s">
        <v>118</v>
      </c>
      <c r="R360">
        <v>31</v>
      </c>
      <c r="S360" s="3">
        <v>430994</v>
      </c>
      <c r="T360" s="3">
        <v>76832.333333333328</v>
      </c>
      <c r="U360" s="22">
        <v>0</v>
      </c>
      <c r="V360" s="3">
        <v>0</v>
      </c>
      <c r="W360" s="23"/>
      <c r="X360" s="3">
        <v>1726.7387820512822</v>
      </c>
      <c r="Y360" s="3">
        <v>997.67129629629619</v>
      </c>
      <c r="Z360" s="24">
        <v>179.58083333333332</v>
      </c>
      <c r="AA360">
        <v>75</v>
      </c>
      <c r="AC360" s="3">
        <v>3458.6042922651345</v>
      </c>
      <c r="AD360" s="3">
        <v>4167</v>
      </c>
      <c r="AE360" s="3">
        <v>87436.928537279367</v>
      </c>
      <c r="AF360" s="3">
        <v>5687.5</v>
      </c>
      <c r="AH360" s="3">
        <v>93124.428537279367</v>
      </c>
      <c r="AK360" s="3">
        <v>5813.1491241962494</v>
      </c>
      <c r="AL360" t="s">
        <v>320</v>
      </c>
      <c r="AM360" t="s">
        <v>321</v>
      </c>
      <c r="AN360" s="25">
        <v>8.5000000000000006E-2</v>
      </c>
      <c r="AO360" s="26">
        <v>98937.577661475618</v>
      </c>
      <c r="AP360" s="27">
        <v>8409.6941012254283</v>
      </c>
      <c r="AQ360" s="3">
        <v>29700</v>
      </c>
      <c r="AR360" s="26">
        <v>2524.5</v>
      </c>
      <c r="AS360" s="26">
        <v>139571.77176270104</v>
      </c>
      <c r="AT360" s="26">
        <v>128637.57766147562</v>
      </c>
      <c r="AU360" t="s">
        <v>170</v>
      </c>
      <c r="AV360" t="s">
        <v>170</v>
      </c>
      <c r="AW360" t="s">
        <v>171</v>
      </c>
      <c r="AX360">
        <v>90349</v>
      </c>
      <c r="AY360" t="s">
        <v>172</v>
      </c>
      <c r="AZ360">
        <v>94.088300000000004</v>
      </c>
      <c r="BA360" s="3">
        <v>1483.412621576764</v>
      </c>
      <c r="BB360" s="26">
        <v>128637.57766147562</v>
      </c>
      <c r="BC360" s="26">
        <v>10934.194101225425</v>
      </c>
      <c r="BE360" t="s">
        <v>122</v>
      </c>
      <c r="BF360">
        <v>1</v>
      </c>
      <c r="BH360" t="s">
        <v>173</v>
      </c>
      <c r="BJ360" t="s">
        <v>124</v>
      </c>
      <c r="BO360" t="s">
        <v>431</v>
      </c>
      <c r="BP360" t="s">
        <v>126</v>
      </c>
      <c r="BQ360" t="s">
        <v>127</v>
      </c>
      <c r="CX360" t="s">
        <v>177</v>
      </c>
      <c r="CY360" s="29" t="s">
        <v>5358</v>
      </c>
      <c r="CZ360" s="29">
        <v>60002</v>
      </c>
      <c r="DA360" s="29" t="str">
        <f t="shared" si="30"/>
        <v>30001390</v>
      </c>
      <c r="DB360" s="29" t="str">
        <f t="shared" si="31"/>
        <v>W0004293</v>
      </c>
      <c r="DC360" s="29" t="s">
        <v>279</v>
      </c>
      <c r="DD360" s="30">
        <f>SUM(T360,V360:W360,Z360:AD360)</f>
        <v>84712.518458931794</v>
      </c>
      <c r="DE360" s="30">
        <f>SUM(AI360:AK360)</f>
        <v>5813.1491241962494</v>
      </c>
      <c r="DF360" s="31">
        <f>AF360</f>
        <v>5687.5</v>
      </c>
      <c r="DG360" s="32">
        <f>AQ360</f>
        <v>29700</v>
      </c>
      <c r="DH360" s="30">
        <f>SUM(X360:Y360)</f>
        <v>2724.4100783475783</v>
      </c>
      <c r="DI360" s="30">
        <f>SUM(AP360,AR360)</f>
        <v>10934.194101225428</v>
      </c>
      <c r="DJ360" s="26">
        <f>SUM(DD360:DI360)-AS360</f>
        <v>0</v>
      </c>
    </row>
    <row r="361" spans="4:114" x14ac:dyDescent="0.25">
      <c r="D361" t="s">
        <v>109</v>
      </c>
      <c r="F361" t="s">
        <v>1425</v>
      </c>
      <c r="G361" t="s">
        <v>1426</v>
      </c>
      <c r="H361" t="s">
        <v>1427</v>
      </c>
      <c r="I361" s="1">
        <v>44718</v>
      </c>
      <c r="K361" t="s">
        <v>207</v>
      </c>
      <c r="L361">
        <v>11</v>
      </c>
      <c r="M361" t="s">
        <v>182</v>
      </c>
      <c r="N361" t="s">
        <v>183</v>
      </c>
      <c r="O361" t="s">
        <v>116</v>
      </c>
      <c r="P361" t="s">
        <v>117</v>
      </c>
      <c r="Q361" t="s">
        <v>118</v>
      </c>
      <c r="R361">
        <v>31</v>
      </c>
      <c r="S361" s="3">
        <v>252120</v>
      </c>
      <c r="T361" s="3">
        <v>40131.583333333336</v>
      </c>
      <c r="U361" s="22">
        <v>0</v>
      </c>
      <c r="V361" s="3">
        <v>0</v>
      </c>
      <c r="W361" s="23"/>
      <c r="X361" s="3">
        <v>1010.0961538461538</v>
      </c>
      <c r="Y361" s="3">
        <v>583.6111111111112</v>
      </c>
      <c r="Z361" s="24">
        <v>105.05</v>
      </c>
      <c r="AA361">
        <v>75</v>
      </c>
      <c r="AC361" s="3">
        <v>0</v>
      </c>
      <c r="AD361" s="3">
        <v>4167</v>
      </c>
      <c r="AE361" s="3">
        <v>46072.340598290604</v>
      </c>
      <c r="AF361" s="3">
        <v>4154.166666666667</v>
      </c>
      <c r="AH361" s="3">
        <v>50226.507264957268</v>
      </c>
      <c r="AK361" s="3">
        <v>0</v>
      </c>
      <c r="AL361" t="s">
        <v>119</v>
      </c>
      <c r="AN361" s="25">
        <v>0.05</v>
      </c>
      <c r="AO361" s="26">
        <v>50226.507264957268</v>
      </c>
      <c r="AP361" s="27">
        <v>2511.3253632478636</v>
      </c>
      <c r="AQ361" s="3">
        <v>29700</v>
      </c>
      <c r="AR361" s="26">
        <v>1485</v>
      </c>
      <c r="AS361" s="26">
        <v>83922.832628205128</v>
      </c>
      <c r="AT361" s="26">
        <v>79926.507264957268</v>
      </c>
      <c r="AU361" t="s">
        <v>170</v>
      </c>
      <c r="AV361" t="s">
        <v>170</v>
      </c>
      <c r="AW361" t="s">
        <v>171</v>
      </c>
      <c r="AX361">
        <v>35070</v>
      </c>
      <c r="AY361" t="s">
        <v>172</v>
      </c>
      <c r="AZ361">
        <v>94.088300000000004</v>
      </c>
      <c r="BA361" s="3">
        <v>891.95822039727705</v>
      </c>
      <c r="BB361" s="26">
        <v>79926.507264957268</v>
      </c>
      <c r="BC361" s="26">
        <v>3996.3253632478591</v>
      </c>
      <c r="BE361" t="s">
        <v>122</v>
      </c>
      <c r="BF361">
        <v>1</v>
      </c>
      <c r="BH361" t="s">
        <v>173</v>
      </c>
      <c r="BJ361" t="s">
        <v>189</v>
      </c>
      <c r="BO361" t="s">
        <v>248</v>
      </c>
      <c r="BP361" t="s">
        <v>198</v>
      </c>
      <c r="BQ361" t="s">
        <v>1428</v>
      </c>
      <c r="CX361" t="s">
        <v>177</v>
      </c>
      <c r="CY361" s="29" t="s">
        <v>5358</v>
      </c>
      <c r="CZ361" s="29">
        <v>60002</v>
      </c>
      <c r="DA361" s="29" t="str">
        <f t="shared" si="30"/>
        <v>30001390</v>
      </c>
      <c r="DB361" s="29" t="str">
        <f t="shared" si="31"/>
        <v>W0005169</v>
      </c>
      <c r="DC361" s="29" t="s">
        <v>193</v>
      </c>
      <c r="DD361" s="30">
        <f>SUM(T361,V361:W361,Z361:AD361)</f>
        <v>44478.633333333339</v>
      </c>
      <c r="DE361" s="30">
        <f>SUM(AI361:AK361)</f>
        <v>0</v>
      </c>
      <c r="DF361" s="31">
        <f>AF361</f>
        <v>4154.166666666667</v>
      </c>
      <c r="DG361" s="32">
        <f>AQ361</f>
        <v>29700</v>
      </c>
      <c r="DH361" s="30">
        <f>SUM(X361:Y361)</f>
        <v>1593.7072649572651</v>
      </c>
      <c r="DI361" s="30">
        <f>SUM(AP361,AR361)</f>
        <v>3996.3253632478636</v>
      </c>
      <c r="DJ361" s="26">
        <f>SUM(DD361:DI361)-AS361</f>
        <v>0</v>
      </c>
    </row>
    <row r="362" spans="4:114" x14ac:dyDescent="0.25">
      <c r="D362" t="s">
        <v>109</v>
      </c>
      <c r="F362" t="s">
        <v>1429</v>
      </c>
      <c r="G362" t="s">
        <v>1430</v>
      </c>
      <c r="H362" t="s">
        <v>1431</v>
      </c>
      <c r="I362" s="1">
        <v>44725</v>
      </c>
      <c r="K362" t="s">
        <v>224</v>
      </c>
      <c r="L362">
        <v>12</v>
      </c>
      <c r="M362" t="s">
        <v>114</v>
      </c>
      <c r="N362" t="s">
        <v>183</v>
      </c>
      <c r="O362" t="s">
        <v>116</v>
      </c>
      <c r="P362" t="s">
        <v>117</v>
      </c>
      <c r="Q362" t="s">
        <v>118</v>
      </c>
      <c r="R362">
        <v>31</v>
      </c>
      <c r="S362" s="3">
        <v>354408</v>
      </c>
      <c r="T362" s="3">
        <v>64067.999999999993</v>
      </c>
      <c r="U362" s="22">
        <v>0</v>
      </c>
      <c r="V362" s="3">
        <v>0</v>
      </c>
      <c r="W362" s="23"/>
      <c r="X362" s="3">
        <v>1419.903846153846</v>
      </c>
      <c r="Y362" s="3">
        <v>820.38888888888891</v>
      </c>
      <c r="Z362" s="24">
        <v>147.67000000000002</v>
      </c>
      <c r="AA362">
        <v>75</v>
      </c>
      <c r="AC362" s="3">
        <v>0</v>
      </c>
      <c r="AD362" s="3">
        <v>4167</v>
      </c>
      <c r="AE362" s="3">
        <v>70697.962735042718</v>
      </c>
      <c r="AF362" s="3">
        <v>5687.5</v>
      </c>
      <c r="AH362" s="3">
        <v>76385.462735042718</v>
      </c>
      <c r="AK362" s="3">
        <v>5813.1491241962494</v>
      </c>
      <c r="AL362" t="s">
        <v>320</v>
      </c>
      <c r="AM362" t="s">
        <v>321</v>
      </c>
      <c r="AN362" s="25">
        <v>8.5000000000000006E-2</v>
      </c>
      <c r="AO362" s="26">
        <v>82198.611859238968</v>
      </c>
      <c r="AP362" s="27">
        <v>6986.8820080353125</v>
      </c>
      <c r="AQ362" s="3">
        <v>29700</v>
      </c>
      <c r="AR362" s="26">
        <v>2524.5</v>
      </c>
      <c r="AS362" s="26">
        <v>121409.99386727429</v>
      </c>
      <c r="AT362" s="26">
        <v>111898.61185923897</v>
      </c>
      <c r="AU362" t="s">
        <v>208</v>
      </c>
      <c r="AV362" t="s">
        <v>208</v>
      </c>
      <c r="AW362" t="s">
        <v>210</v>
      </c>
      <c r="AX362" t="s">
        <v>458</v>
      </c>
      <c r="AY362" t="s">
        <v>212</v>
      </c>
      <c r="AZ362">
        <v>125.569</v>
      </c>
      <c r="BA362" s="3">
        <v>966.87871900926405</v>
      </c>
      <c r="BB362" s="26">
        <v>111898.61185923897</v>
      </c>
      <c r="BC362" s="26">
        <v>9511.382008035318</v>
      </c>
      <c r="BE362" t="s">
        <v>122</v>
      </c>
      <c r="BF362">
        <v>1</v>
      </c>
      <c r="BH362" t="s">
        <v>315</v>
      </c>
      <c r="BJ362" t="s">
        <v>276</v>
      </c>
      <c r="BO362" t="s">
        <v>190</v>
      </c>
      <c r="BP362" t="s">
        <v>214</v>
      </c>
      <c r="BQ362" t="s">
        <v>964</v>
      </c>
      <c r="CX362" t="s">
        <v>177</v>
      </c>
      <c r="CY362" s="29" t="s">
        <v>5360</v>
      </c>
      <c r="CZ362" s="29">
        <v>60009</v>
      </c>
      <c r="DA362" s="29" t="str">
        <f t="shared" si="30"/>
        <v>30001417</v>
      </c>
      <c r="DB362" s="29" t="str">
        <f t="shared" si="31"/>
        <v>W0004294</v>
      </c>
      <c r="DC362" s="29" t="s">
        <v>279</v>
      </c>
      <c r="DD362" s="30">
        <f>SUM(T362,V362:W362,Z362:AD362)</f>
        <v>68457.669999999984</v>
      </c>
      <c r="DE362" s="30">
        <f>SUM(AI362:AK362)</f>
        <v>5813.1491241962494</v>
      </c>
      <c r="DF362" s="31">
        <f>AF362</f>
        <v>5687.5</v>
      </c>
      <c r="DG362" s="32">
        <f>AQ362</f>
        <v>29700</v>
      </c>
      <c r="DH362" s="30">
        <f>SUM(X362:Y362)</f>
        <v>2240.2927350427349</v>
      </c>
      <c r="DI362" s="30">
        <f>SUM(AP362,AR362)</f>
        <v>9511.3820080353125</v>
      </c>
      <c r="DJ362" s="26">
        <f>SUM(DD362:DI362)-AS362</f>
        <v>0</v>
      </c>
    </row>
    <row r="363" spans="4:114" x14ac:dyDescent="0.25">
      <c r="D363" t="s">
        <v>109</v>
      </c>
      <c r="F363" t="s">
        <v>1432</v>
      </c>
      <c r="G363" t="s">
        <v>1433</v>
      </c>
      <c r="H363" t="s">
        <v>1434</v>
      </c>
      <c r="I363" s="1">
        <v>44767</v>
      </c>
      <c r="K363" t="s">
        <v>224</v>
      </c>
      <c r="L363">
        <v>12</v>
      </c>
      <c r="M363" t="s">
        <v>182</v>
      </c>
      <c r="N363" t="s">
        <v>183</v>
      </c>
      <c r="O363" t="s">
        <v>116</v>
      </c>
      <c r="P363" t="s">
        <v>117</v>
      </c>
      <c r="Q363" t="s">
        <v>118</v>
      </c>
      <c r="R363">
        <v>31</v>
      </c>
      <c r="S363" s="3">
        <v>333481</v>
      </c>
      <c r="T363" s="3">
        <v>60580.083333333336</v>
      </c>
      <c r="U363" s="22">
        <v>0</v>
      </c>
      <c r="V363" s="3">
        <v>0</v>
      </c>
      <c r="W363" s="23"/>
      <c r="X363" s="3">
        <v>1336.0616987179487</v>
      </c>
      <c r="Y363" s="3">
        <v>771.94675925925924</v>
      </c>
      <c r="Z363" s="24">
        <v>138.95041666666665</v>
      </c>
      <c r="AA363">
        <v>75</v>
      </c>
      <c r="AC363" s="3">
        <v>2389.059599988831</v>
      </c>
      <c r="AD363" s="3">
        <v>4167</v>
      </c>
      <c r="AE363" s="3">
        <v>69458.101807966043</v>
      </c>
      <c r="AF363" s="3">
        <v>4154.166666666667</v>
      </c>
      <c r="AH363" s="3">
        <v>73612.268474632714</v>
      </c>
      <c r="AK363" s="3">
        <v>0</v>
      </c>
      <c r="AL363" t="s">
        <v>119</v>
      </c>
      <c r="AN363" s="25">
        <v>0.05</v>
      </c>
      <c r="AO363" s="26">
        <v>73612.268474632714</v>
      </c>
      <c r="AP363" s="27">
        <v>3680.613423731636</v>
      </c>
      <c r="AQ363" s="3">
        <v>29700</v>
      </c>
      <c r="AR363" s="26">
        <v>1485</v>
      </c>
      <c r="AS363" s="26">
        <v>108477.88189836434</v>
      </c>
      <c r="AT363" s="26">
        <v>103312.26847463271</v>
      </c>
      <c r="AU363" t="s">
        <v>170</v>
      </c>
      <c r="AV363" t="s">
        <v>170</v>
      </c>
      <c r="AW363" t="s">
        <v>171</v>
      </c>
      <c r="AX363">
        <v>35875</v>
      </c>
      <c r="AY363" t="s">
        <v>172</v>
      </c>
      <c r="AZ363">
        <v>94.088300000000004</v>
      </c>
      <c r="BA363" s="3">
        <v>1152.9369953369796</v>
      </c>
      <c r="BB363" s="26">
        <v>103312.26847463271</v>
      </c>
      <c r="BC363" s="26">
        <v>5165.6134237316292</v>
      </c>
      <c r="BE363" t="s">
        <v>122</v>
      </c>
      <c r="BF363">
        <v>1</v>
      </c>
      <c r="BH363" t="s">
        <v>173</v>
      </c>
      <c r="BJ363" t="s">
        <v>189</v>
      </c>
      <c r="BO363" t="s">
        <v>190</v>
      </c>
      <c r="BP363" t="s">
        <v>198</v>
      </c>
      <c r="BQ363" t="s">
        <v>220</v>
      </c>
      <c r="CX363" t="s">
        <v>177</v>
      </c>
      <c r="CY363" s="29" t="s">
        <v>5358</v>
      </c>
      <c r="CZ363" s="29">
        <v>60002</v>
      </c>
      <c r="DA363" s="29" t="str">
        <f t="shared" si="30"/>
        <v>30001390</v>
      </c>
      <c r="DB363" s="29" t="str">
        <f t="shared" si="31"/>
        <v>W0004976</v>
      </c>
      <c r="DC363" s="29" t="s">
        <v>193</v>
      </c>
      <c r="DD363" s="30">
        <f>SUM(T363,V363:W363,Z363:AD363)</f>
        <v>67350.093349988834</v>
      </c>
      <c r="DE363" s="30">
        <f>SUM(AI363:AK363)</f>
        <v>0</v>
      </c>
      <c r="DF363" s="31">
        <f>AF363</f>
        <v>4154.166666666667</v>
      </c>
      <c r="DG363" s="32">
        <f>AQ363</f>
        <v>29700</v>
      </c>
      <c r="DH363" s="30">
        <f>SUM(X363:Y363)</f>
        <v>2108.0084579772079</v>
      </c>
      <c r="DI363" s="30">
        <f>SUM(AP363,AR363)</f>
        <v>5165.6134237316364</v>
      </c>
      <c r="DJ363" s="26">
        <f>SUM(DD363:DI363)-AS363</f>
        <v>0</v>
      </c>
    </row>
    <row r="364" spans="4:114" x14ac:dyDescent="0.25">
      <c r="D364" t="s">
        <v>109</v>
      </c>
      <c r="F364" t="s">
        <v>1435</v>
      </c>
      <c r="G364" t="s">
        <v>1436</v>
      </c>
      <c r="H364" t="s">
        <v>1437</v>
      </c>
      <c r="I364" s="1">
        <v>44718</v>
      </c>
      <c r="K364" t="s">
        <v>207</v>
      </c>
      <c r="L364">
        <v>11</v>
      </c>
      <c r="M364" t="s">
        <v>182</v>
      </c>
      <c r="N364" t="s">
        <v>183</v>
      </c>
      <c r="O364" t="s">
        <v>116</v>
      </c>
      <c r="P364" t="s">
        <v>117</v>
      </c>
      <c r="Q364" t="s">
        <v>118</v>
      </c>
      <c r="R364">
        <v>31</v>
      </c>
      <c r="S364" s="3">
        <v>252120</v>
      </c>
      <c r="T364" s="3">
        <v>44415.333333333336</v>
      </c>
      <c r="U364" s="22">
        <v>0</v>
      </c>
      <c r="V364" s="3">
        <v>0</v>
      </c>
      <c r="W364" s="23"/>
      <c r="X364" s="3">
        <v>1010.0961538461538</v>
      </c>
      <c r="Y364" s="3">
        <v>583.6111111111112</v>
      </c>
      <c r="Z364" s="24">
        <v>105.05</v>
      </c>
      <c r="AA364">
        <v>75</v>
      </c>
      <c r="AC364" s="3">
        <v>0</v>
      </c>
      <c r="AD364" s="3">
        <v>4167</v>
      </c>
      <c r="AE364" s="3">
        <v>50356.090598290604</v>
      </c>
      <c r="AF364" s="3">
        <v>4154.166666666667</v>
      </c>
      <c r="AH364" s="3">
        <v>54510.257264957268</v>
      </c>
      <c r="AK364" s="3">
        <v>0</v>
      </c>
      <c r="AL364" t="s">
        <v>119</v>
      </c>
      <c r="AN364" s="25">
        <v>0.05</v>
      </c>
      <c r="AO364" s="26">
        <v>54510.257264957268</v>
      </c>
      <c r="AP364" s="27">
        <v>2725.5128632478636</v>
      </c>
      <c r="AQ364" s="3">
        <v>29700</v>
      </c>
      <c r="AR364" s="26">
        <v>1485</v>
      </c>
      <c r="AS364" s="26">
        <v>88420.770128205128</v>
      </c>
      <c r="AT364" s="26">
        <v>84210.257264957268</v>
      </c>
      <c r="AU364" t="s">
        <v>170</v>
      </c>
      <c r="AV364" t="s">
        <v>170</v>
      </c>
      <c r="AW364" t="s">
        <v>171</v>
      </c>
      <c r="AX364">
        <v>35880</v>
      </c>
      <c r="AY364" t="s">
        <v>172</v>
      </c>
      <c r="AZ364">
        <v>94.088300000000004</v>
      </c>
      <c r="BA364" s="3">
        <v>939.76371268484104</v>
      </c>
      <c r="BB364" s="26">
        <v>84210.257264957268</v>
      </c>
      <c r="BC364" s="26">
        <v>4210.5128632478591</v>
      </c>
      <c r="BE364" t="s">
        <v>122</v>
      </c>
      <c r="BF364">
        <v>1</v>
      </c>
      <c r="BH364" t="s">
        <v>173</v>
      </c>
      <c r="BJ364" t="s">
        <v>189</v>
      </c>
      <c r="BO364" t="s">
        <v>190</v>
      </c>
      <c r="BP364" t="s">
        <v>198</v>
      </c>
      <c r="BQ364" t="s">
        <v>348</v>
      </c>
      <c r="CX364" t="s">
        <v>177</v>
      </c>
      <c r="CY364" s="29" t="s">
        <v>5358</v>
      </c>
      <c r="CZ364" s="29">
        <v>60002</v>
      </c>
      <c r="DA364" s="29" t="str">
        <f t="shared" si="30"/>
        <v>30001390</v>
      </c>
      <c r="DB364" s="29" t="str">
        <f t="shared" si="31"/>
        <v>W0004977</v>
      </c>
      <c r="DC364" s="29" t="s">
        <v>193</v>
      </c>
      <c r="DD364" s="30">
        <f>SUM(T364,V364:W364,Z364:AD364)</f>
        <v>48762.383333333339</v>
      </c>
      <c r="DE364" s="30">
        <f>SUM(AI364:AK364)</f>
        <v>0</v>
      </c>
      <c r="DF364" s="31">
        <f>AF364</f>
        <v>4154.166666666667</v>
      </c>
      <c r="DG364" s="32">
        <f>AQ364</f>
        <v>29700</v>
      </c>
      <c r="DH364" s="30">
        <f>SUM(X364:Y364)</f>
        <v>1593.7072649572651</v>
      </c>
      <c r="DI364" s="30">
        <f>SUM(AP364,AR364)</f>
        <v>4210.5128632478636</v>
      </c>
      <c r="DJ364" s="26">
        <f>SUM(DD364:DI364)-AS364</f>
        <v>0</v>
      </c>
    </row>
    <row r="365" spans="4:114" x14ac:dyDescent="0.25">
      <c r="D365" t="s">
        <v>109</v>
      </c>
      <c r="F365" t="s">
        <v>1438</v>
      </c>
      <c r="G365" t="s">
        <v>1439</v>
      </c>
      <c r="H365" t="s">
        <v>1440</v>
      </c>
      <c r="I365" s="1">
        <v>44732</v>
      </c>
      <c r="K365" t="s">
        <v>156</v>
      </c>
      <c r="L365">
        <v>16</v>
      </c>
      <c r="M365" t="s">
        <v>182</v>
      </c>
      <c r="N365" t="s">
        <v>183</v>
      </c>
      <c r="O365" t="s">
        <v>116</v>
      </c>
      <c r="P365" t="s">
        <v>117</v>
      </c>
      <c r="Q365" t="s">
        <v>118</v>
      </c>
      <c r="R365">
        <v>31</v>
      </c>
      <c r="S365" s="3">
        <v>1065351</v>
      </c>
      <c r="T365" s="3">
        <v>177558.5</v>
      </c>
      <c r="U365" s="22">
        <v>0</v>
      </c>
      <c r="V365" s="3">
        <v>0</v>
      </c>
      <c r="W365" s="23"/>
      <c r="X365" s="3">
        <v>4268.2331730769229</v>
      </c>
      <c r="Y365" s="3">
        <v>2466.0902777777783</v>
      </c>
      <c r="Z365" s="24">
        <v>443.89625000000001</v>
      </c>
      <c r="AA365">
        <v>75</v>
      </c>
      <c r="AB365" s="3">
        <v>34387</v>
      </c>
      <c r="AC365" s="3">
        <v>7916.0649781791162</v>
      </c>
      <c r="AD365" s="3">
        <v>4167</v>
      </c>
      <c r="AE365" s="3">
        <v>231281.78467903382</v>
      </c>
      <c r="AF365" s="3">
        <v>4154.166666666667</v>
      </c>
      <c r="AH365" s="3">
        <v>235435.95134570048</v>
      </c>
      <c r="AK365" s="3">
        <v>4428.6782206037651</v>
      </c>
      <c r="AL365" t="s">
        <v>227</v>
      </c>
      <c r="AM365" t="s">
        <v>226</v>
      </c>
      <c r="AN365" s="25">
        <v>0.05</v>
      </c>
      <c r="AO365" s="26">
        <v>239864.62956630424</v>
      </c>
      <c r="AP365" s="27">
        <v>11993.231478315212</v>
      </c>
      <c r="AQ365" s="3">
        <v>29700</v>
      </c>
      <c r="AR365" s="26">
        <v>1485</v>
      </c>
      <c r="AS365" s="26">
        <v>283042.86104461947</v>
      </c>
      <c r="AT365" s="26">
        <v>269564.62956630427</v>
      </c>
      <c r="AU365" t="s">
        <v>208</v>
      </c>
      <c r="AV365" t="s">
        <v>208</v>
      </c>
      <c r="AW365" t="s">
        <v>210</v>
      </c>
      <c r="AX365" t="s">
        <v>1441</v>
      </c>
      <c r="AY365" t="s">
        <v>212</v>
      </c>
      <c r="AZ365">
        <v>125.569</v>
      </c>
      <c r="BA365" s="3">
        <v>2254.0823057014027</v>
      </c>
      <c r="BB365" s="26">
        <v>269564.62956630427</v>
      </c>
      <c r="BC365" s="26">
        <v>13478.231478315196</v>
      </c>
      <c r="BE365" t="s">
        <v>122</v>
      </c>
      <c r="BF365">
        <v>1</v>
      </c>
      <c r="BH365" t="s">
        <v>315</v>
      </c>
      <c r="BJ365" t="s">
        <v>189</v>
      </c>
      <c r="BO365" t="s">
        <v>197</v>
      </c>
      <c r="BP365" t="s">
        <v>214</v>
      </c>
      <c r="BQ365" t="s">
        <v>1442</v>
      </c>
      <c r="CX365" t="s">
        <v>177</v>
      </c>
      <c r="CY365" s="29" t="s">
        <v>5360</v>
      </c>
      <c r="CZ365" s="29">
        <v>60009</v>
      </c>
      <c r="DA365" s="29" t="str">
        <f t="shared" ref="DA365:DA372" si="32">MID(BH365,3,8)</f>
        <v>30001417</v>
      </c>
      <c r="DB365" s="29" t="str">
        <f t="shared" ref="DB365:DB372" si="33">F365</f>
        <v>W0004295</v>
      </c>
      <c r="DC365" s="29" t="s">
        <v>193</v>
      </c>
      <c r="DD365" s="30">
        <f>SUM(T365,V365:W365,Z365:AD365)</f>
        <v>224547.46122817911</v>
      </c>
      <c r="DE365" s="30">
        <f>SUM(AI365:AK365)</f>
        <v>4428.6782206037651</v>
      </c>
      <c r="DF365" s="31">
        <f>AF365</f>
        <v>4154.166666666667</v>
      </c>
      <c r="DG365" s="32">
        <f>AQ365</f>
        <v>29700</v>
      </c>
      <c r="DH365" s="30">
        <f>SUM(X365:Y365)</f>
        <v>6734.3234508547012</v>
      </c>
      <c r="DI365" s="30">
        <f>SUM(AP365,AR365)</f>
        <v>13478.231478315212</v>
      </c>
      <c r="DJ365" s="26">
        <f>SUM(DD365:DI365)-AS365</f>
        <v>0</v>
      </c>
    </row>
    <row r="366" spans="4:114" x14ac:dyDescent="0.25">
      <c r="D366" t="s">
        <v>109</v>
      </c>
      <c r="F366" t="s">
        <v>1443</v>
      </c>
      <c r="G366" t="s">
        <v>1444</v>
      </c>
      <c r="H366" t="s">
        <v>1445</v>
      </c>
      <c r="I366" s="1">
        <v>44732</v>
      </c>
      <c r="K366" t="s">
        <v>224</v>
      </c>
      <c r="L366">
        <v>12</v>
      </c>
      <c r="M366" t="s">
        <v>114</v>
      </c>
      <c r="N366" t="s">
        <v>115</v>
      </c>
      <c r="O366" t="s">
        <v>116</v>
      </c>
      <c r="P366" t="s">
        <v>117</v>
      </c>
      <c r="Q366" t="s">
        <v>118</v>
      </c>
      <c r="R366">
        <v>31</v>
      </c>
      <c r="S366" s="3">
        <v>431227</v>
      </c>
      <c r="T366" s="3">
        <v>76871.083333333328</v>
      </c>
      <c r="U366" s="22">
        <v>0</v>
      </c>
      <c r="V366" s="3">
        <v>0</v>
      </c>
      <c r="W366" s="23"/>
      <c r="X366" s="3">
        <v>1727.6722756410256</v>
      </c>
      <c r="Y366" s="3">
        <v>998.21064814814827</v>
      </c>
      <c r="Z366" s="24">
        <v>179.67791666666668</v>
      </c>
      <c r="AA366">
        <v>75</v>
      </c>
      <c r="AC366" s="3">
        <v>0</v>
      </c>
      <c r="AD366" s="3">
        <v>4167</v>
      </c>
      <c r="AE366" s="3">
        <v>84018.644173789173</v>
      </c>
      <c r="AF366" s="3">
        <v>5687.5</v>
      </c>
      <c r="AH366" s="3">
        <v>89706.144173789173</v>
      </c>
      <c r="AK366" s="3">
        <v>5813.1491241962494</v>
      </c>
      <c r="AL366" t="s">
        <v>320</v>
      </c>
      <c r="AM366" t="s">
        <v>321</v>
      </c>
      <c r="AN366" s="25">
        <v>8.5000000000000006E-2</v>
      </c>
      <c r="AO366" s="26">
        <v>95519.293297985423</v>
      </c>
      <c r="AP366" s="27">
        <v>8119.1399303287617</v>
      </c>
      <c r="AQ366" s="3">
        <v>29700</v>
      </c>
      <c r="AR366" s="26">
        <v>2524.5</v>
      </c>
      <c r="AS366" s="26">
        <v>135862.93322831418</v>
      </c>
      <c r="AT366" s="26">
        <v>125219.29329798542</v>
      </c>
      <c r="AU366" t="s">
        <v>170</v>
      </c>
      <c r="AV366" t="s">
        <v>170</v>
      </c>
      <c r="AW366" t="s">
        <v>171</v>
      </c>
      <c r="AX366">
        <v>90264</v>
      </c>
      <c r="AY366" t="s">
        <v>172</v>
      </c>
      <c r="AZ366">
        <v>94.088300000000004</v>
      </c>
      <c r="BA366" s="3">
        <v>1443.9939209053005</v>
      </c>
      <c r="BB366" s="26">
        <v>125219.29329798542</v>
      </c>
      <c r="BC366" s="26">
        <v>10643.639930328762</v>
      </c>
      <c r="BE366" t="s">
        <v>122</v>
      </c>
      <c r="BF366">
        <v>1</v>
      </c>
      <c r="BH366" t="s">
        <v>173</v>
      </c>
      <c r="BJ366" t="s">
        <v>276</v>
      </c>
      <c r="BO366" t="s">
        <v>431</v>
      </c>
      <c r="BP366" t="s">
        <v>126</v>
      </c>
      <c r="BQ366" t="s">
        <v>127</v>
      </c>
      <c r="CX366" t="s">
        <v>177</v>
      </c>
      <c r="CY366" s="29" t="s">
        <v>5358</v>
      </c>
      <c r="CZ366" s="29">
        <v>60002</v>
      </c>
      <c r="DA366" s="29" t="str">
        <f t="shared" si="32"/>
        <v>30001390</v>
      </c>
      <c r="DB366" s="29" t="str">
        <f t="shared" si="33"/>
        <v>W0004296</v>
      </c>
      <c r="DC366" s="29" t="s">
        <v>279</v>
      </c>
      <c r="DD366" s="30">
        <f>SUM(T366,V366:W366,Z366:AD366)</f>
        <v>81292.761249999996</v>
      </c>
      <c r="DE366" s="30">
        <f>SUM(AI366:AK366)</f>
        <v>5813.1491241962494</v>
      </c>
      <c r="DF366" s="31">
        <f>AF366</f>
        <v>5687.5</v>
      </c>
      <c r="DG366" s="32">
        <f>AQ366</f>
        <v>29700</v>
      </c>
      <c r="DH366" s="30">
        <f>SUM(X366:Y366)</f>
        <v>2725.8829237891741</v>
      </c>
      <c r="DI366" s="30">
        <f>SUM(AP366,AR366)</f>
        <v>10643.639930328762</v>
      </c>
      <c r="DJ366" s="26">
        <f>SUM(DD366:DI366)-AS366</f>
        <v>0</v>
      </c>
    </row>
    <row r="367" spans="4:114" x14ac:dyDescent="0.25">
      <c r="D367" t="s">
        <v>109</v>
      </c>
      <c r="F367" t="s">
        <v>1446</v>
      </c>
      <c r="G367" t="s">
        <v>1447</v>
      </c>
      <c r="H367" t="s">
        <v>1448</v>
      </c>
      <c r="I367" s="1">
        <v>44774</v>
      </c>
      <c r="K367" t="s">
        <v>219</v>
      </c>
      <c r="L367">
        <v>13</v>
      </c>
      <c r="M367" t="s">
        <v>114</v>
      </c>
      <c r="N367" t="s">
        <v>115</v>
      </c>
      <c r="O367" t="s">
        <v>116</v>
      </c>
      <c r="P367" t="s">
        <v>117</v>
      </c>
      <c r="Q367" t="s">
        <v>118</v>
      </c>
      <c r="R367">
        <v>31</v>
      </c>
      <c r="S367" s="3">
        <v>392343</v>
      </c>
      <c r="T367" s="3">
        <v>70390.416666666672</v>
      </c>
      <c r="U367" s="22">
        <v>0</v>
      </c>
      <c r="V367" s="3">
        <v>0</v>
      </c>
      <c r="W367" s="23"/>
      <c r="X367" s="3">
        <v>1571.8870192307693</v>
      </c>
      <c r="Y367" s="3">
        <v>908.20138888888891</v>
      </c>
      <c r="Z367" s="24">
        <v>163.47624999999999</v>
      </c>
      <c r="AA367">
        <v>75</v>
      </c>
      <c r="AC367" s="3">
        <v>0</v>
      </c>
      <c r="AD367" s="3">
        <v>4167</v>
      </c>
      <c r="AE367" s="3">
        <v>77275.981324786335</v>
      </c>
      <c r="AF367" s="3">
        <v>5687.5</v>
      </c>
      <c r="AH367" s="3">
        <v>82963.481324786335</v>
      </c>
      <c r="AK367" s="3">
        <v>17246.247781680318</v>
      </c>
      <c r="AL367" t="s">
        <v>473</v>
      </c>
      <c r="AM367" t="s">
        <v>474</v>
      </c>
      <c r="AN367" s="25">
        <v>8.5000000000000006E-2</v>
      </c>
      <c r="AO367" s="26">
        <v>100209.72910646665</v>
      </c>
      <c r="AP367" s="27">
        <v>8517.8269740496653</v>
      </c>
      <c r="AQ367" s="3">
        <v>29700</v>
      </c>
      <c r="AR367" s="26">
        <v>2524.5</v>
      </c>
      <c r="AS367" s="26">
        <v>140952.05608051631</v>
      </c>
      <c r="AT367" s="26">
        <v>129909.72910646665</v>
      </c>
      <c r="AU367" t="s">
        <v>170</v>
      </c>
      <c r="AV367" t="s">
        <v>170</v>
      </c>
      <c r="AW367" t="s">
        <v>171</v>
      </c>
      <c r="AX367">
        <v>90135</v>
      </c>
      <c r="AY367" t="s">
        <v>172</v>
      </c>
      <c r="AZ367">
        <v>94.088300000000004</v>
      </c>
      <c r="BA367" s="3">
        <v>1498.0827167726095</v>
      </c>
      <c r="BB367" s="26">
        <v>129909.72910646665</v>
      </c>
      <c r="BC367" s="26">
        <v>11042.326974049662</v>
      </c>
      <c r="BE367" t="s">
        <v>122</v>
      </c>
      <c r="BF367">
        <v>1</v>
      </c>
      <c r="BH367" t="s">
        <v>173</v>
      </c>
      <c r="BJ367" t="s">
        <v>414</v>
      </c>
      <c r="BO367" t="s">
        <v>578</v>
      </c>
      <c r="BP367" t="s">
        <v>126</v>
      </c>
      <c r="BQ367" t="s">
        <v>127</v>
      </c>
      <c r="CX367" t="s">
        <v>177</v>
      </c>
      <c r="CY367" s="29" t="s">
        <v>5358</v>
      </c>
      <c r="CZ367" s="29">
        <v>60002</v>
      </c>
      <c r="DA367" s="29" t="str">
        <f t="shared" si="32"/>
        <v>30001390</v>
      </c>
      <c r="DB367" s="29" t="str">
        <f t="shared" si="33"/>
        <v>W0004297</v>
      </c>
      <c r="DC367" s="29" t="s">
        <v>279</v>
      </c>
      <c r="DD367" s="30">
        <f>SUM(T367,V367:W367,Z367:AD367)</f>
        <v>74795.892916666679</v>
      </c>
      <c r="DE367" s="30">
        <f>SUM(AI367:AK367)</f>
        <v>17246.247781680318</v>
      </c>
      <c r="DF367" s="31">
        <f>AF367</f>
        <v>5687.5</v>
      </c>
      <c r="DG367" s="32">
        <f>AQ367</f>
        <v>29700</v>
      </c>
      <c r="DH367" s="30">
        <f>SUM(X367:Y367)</f>
        <v>2480.0884081196582</v>
      </c>
      <c r="DI367" s="30">
        <f>SUM(AP367,AR367)</f>
        <v>11042.326974049665</v>
      </c>
      <c r="DJ367" s="26">
        <f>SUM(DD367:DI367)-AS367</f>
        <v>0</v>
      </c>
    </row>
    <row r="368" spans="4:114" x14ac:dyDescent="0.25">
      <c r="D368" t="s">
        <v>109</v>
      </c>
      <c r="F368" t="s">
        <v>1449</v>
      </c>
      <c r="G368" t="s">
        <v>1450</v>
      </c>
      <c r="H368" t="s">
        <v>1451</v>
      </c>
      <c r="I368" s="1">
        <v>44746</v>
      </c>
      <c r="K368" t="s">
        <v>140</v>
      </c>
      <c r="L368">
        <v>17</v>
      </c>
      <c r="M368" t="s">
        <v>550</v>
      </c>
      <c r="N368" t="s">
        <v>551</v>
      </c>
      <c r="O368" t="s">
        <v>116</v>
      </c>
      <c r="P368" t="s">
        <v>117</v>
      </c>
      <c r="Q368" t="s">
        <v>118</v>
      </c>
      <c r="R368">
        <v>31</v>
      </c>
      <c r="S368" s="3">
        <v>2019339</v>
      </c>
      <c r="T368" s="3">
        <v>336556.41666666669</v>
      </c>
      <c r="U368" s="22">
        <v>0.15</v>
      </c>
      <c r="V368" s="3">
        <v>50483.462500000001</v>
      </c>
      <c r="W368" s="23"/>
      <c r="X368" s="3">
        <v>8090.3004807692305</v>
      </c>
      <c r="Y368" s="3">
        <v>4674.395833333333</v>
      </c>
      <c r="Z368" s="24">
        <v>841.39125000000001</v>
      </c>
      <c r="AA368">
        <v>75</v>
      </c>
      <c r="AC368" s="3">
        <v>0</v>
      </c>
      <c r="AD368" s="3">
        <v>4167</v>
      </c>
      <c r="AE368" s="3">
        <v>404887.96673076926</v>
      </c>
      <c r="AF368" s="3">
        <v>7046.666666666667</v>
      </c>
      <c r="AH368" s="3">
        <v>411934.63339743594</v>
      </c>
      <c r="AK368" s="3">
        <v>0</v>
      </c>
      <c r="AL368" t="s">
        <v>119</v>
      </c>
      <c r="AN368" s="25">
        <v>0.1</v>
      </c>
      <c r="AO368" s="26">
        <v>411934.63339743594</v>
      </c>
      <c r="AP368" s="27">
        <v>41193.463339743597</v>
      </c>
      <c r="AQ368" s="3">
        <v>29700</v>
      </c>
      <c r="AR368" s="26">
        <v>2970</v>
      </c>
      <c r="AS368" s="26">
        <v>485798.09673717956</v>
      </c>
      <c r="AT368" s="26">
        <v>441634.63339743594</v>
      </c>
      <c r="AU368" t="s">
        <v>170</v>
      </c>
      <c r="AV368" t="s">
        <v>170</v>
      </c>
      <c r="AW368" t="s">
        <v>171</v>
      </c>
      <c r="AX368">
        <v>90325</v>
      </c>
      <c r="AY368" t="s">
        <v>172</v>
      </c>
      <c r="AZ368">
        <v>94.088300000000004</v>
      </c>
      <c r="BA368" s="3">
        <v>5163.214732726381</v>
      </c>
      <c r="BB368" s="26">
        <v>441634.63339743594</v>
      </c>
      <c r="BC368" s="26">
        <v>44163.463339743612</v>
      </c>
      <c r="BE368" t="s">
        <v>122</v>
      </c>
      <c r="BF368">
        <v>1</v>
      </c>
      <c r="BH368" t="s">
        <v>173</v>
      </c>
      <c r="BJ368" t="s">
        <v>572</v>
      </c>
      <c r="BO368" t="s">
        <v>573</v>
      </c>
      <c r="BP368" t="s">
        <v>170</v>
      </c>
      <c r="BQ368" t="s">
        <v>296</v>
      </c>
      <c r="CX368" t="s">
        <v>177</v>
      </c>
      <c r="CY368" s="29" t="s">
        <v>5358</v>
      </c>
      <c r="CZ368" s="29">
        <v>60002</v>
      </c>
      <c r="DA368" s="29" t="str">
        <f t="shared" si="32"/>
        <v>30001390</v>
      </c>
      <c r="DB368" s="29" t="str">
        <f t="shared" si="33"/>
        <v>W0004978</v>
      </c>
      <c r="DC368" s="29" t="s">
        <v>556</v>
      </c>
      <c r="DD368" s="30">
        <f>SUM(T368,V368:W368,Z368:AD368)</f>
        <v>392123.2704166667</v>
      </c>
      <c r="DE368" s="30">
        <f>SUM(AI368:AK368)</f>
        <v>0</v>
      </c>
      <c r="DF368" s="31">
        <f>AF368</f>
        <v>7046.666666666667</v>
      </c>
      <c r="DG368" s="32">
        <f>AQ368</f>
        <v>29700</v>
      </c>
      <c r="DH368" s="30">
        <f>SUM(X368:Y368)</f>
        <v>12764.696314102563</v>
      </c>
      <c r="DI368" s="30">
        <f>SUM(AP368,AR368)</f>
        <v>44163.463339743597</v>
      </c>
      <c r="DJ368" s="26">
        <f>SUM(DD368:DI368)-AS368</f>
        <v>0</v>
      </c>
    </row>
    <row r="369" spans="4:114" x14ac:dyDescent="0.25">
      <c r="D369" t="s">
        <v>109</v>
      </c>
      <c r="F369" t="s">
        <v>1452</v>
      </c>
      <c r="G369" t="s">
        <v>1453</v>
      </c>
      <c r="H369" t="s">
        <v>1454</v>
      </c>
      <c r="I369" s="1">
        <v>44732</v>
      </c>
      <c r="K369" t="s">
        <v>219</v>
      </c>
      <c r="L369">
        <v>13</v>
      </c>
      <c r="M369" t="s">
        <v>114</v>
      </c>
      <c r="N369" t="s">
        <v>115</v>
      </c>
      <c r="O369" t="s">
        <v>116</v>
      </c>
      <c r="P369" t="s">
        <v>117</v>
      </c>
      <c r="Q369" t="s">
        <v>118</v>
      </c>
      <c r="R369">
        <v>31</v>
      </c>
      <c r="S369" s="3">
        <v>252120</v>
      </c>
      <c r="T369" s="3">
        <v>46538.5</v>
      </c>
      <c r="U369" s="22">
        <v>0</v>
      </c>
      <c r="V369" s="3">
        <v>0</v>
      </c>
      <c r="W369" s="23"/>
      <c r="X369" s="3">
        <v>1010.0961538461538</v>
      </c>
      <c r="Y369" s="3">
        <v>583.6111111111112</v>
      </c>
      <c r="Z369" s="24">
        <v>105.05</v>
      </c>
      <c r="AA369">
        <v>75</v>
      </c>
      <c r="AC369" s="3">
        <v>0</v>
      </c>
      <c r="AD369" s="3">
        <v>4167</v>
      </c>
      <c r="AE369" s="3">
        <v>52479.257264957268</v>
      </c>
      <c r="AF369" s="3">
        <v>5687.5</v>
      </c>
      <c r="AH369" s="3">
        <v>58166.757264957268</v>
      </c>
      <c r="AK369" s="3">
        <v>7264.8</v>
      </c>
      <c r="AL369" t="s">
        <v>274</v>
      </c>
      <c r="AM369" t="s">
        <v>275</v>
      </c>
      <c r="AN369" s="25">
        <v>8.5000000000000006E-2</v>
      </c>
      <c r="AO369" s="26">
        <v>65431.557264957271</v>
      </c>
      <c r="AP369" s="27">
        <v>5561.6823675213682</v>
      </c>
      <c r="AQ369" s="3">
        <v>29700</v>
      </c>
      <c r="AR369" s="26">
        <v>2524.5</v>
      </c>
      <c r="AS369" s="26">
        <v>103217.73963247864</v>
      </c>
      <c r="AT369" s="26">
        <v>95131.557264957271</v>
      </c>
      <c r="AU369" t="s">
        <v>170</v>
      </c>
      <c r="AV369" t="s">
        <v>170</v>
      </c>
      <c r="AW369" t="s">
        <v>171</v>
      </c>
      <c r="AX369">
        <v>12056</v>
      </c>
      <c r="AY369" t="s">
        <v>172</v>
      </c>
      <c r="AZ369">
        <v>94.088300000000004</v>
      </c>
      <c r="BA369" s="3">
        <v>1097.0305514339045</v>
      </c>
      <c r="BB369" s="26">
        <v>95131.557264957271</v>
      </c>
      <c r="BC369" s="26">
        <v>8086.1823675213673</v>
      </c>
      <c r="BE369" t="s">
        <v>122</v>
      </c>
      <c r="BF369">
        <v>1</v>
      </c>
      <c r="BH369" t="s">
        <v>173</v>
      </c>
      <c r="BJ369" t="s">
        <v>358</v>
      </c>
      <c r="BO369" t="s">
        <v>277</v>
      </c>
      <c r="BP369" t="s">
        <v>287</v>
      </c>
      <c r="BQ369" t="s">
        <v>1325</v>
      </c>
      <c r="CX369" t="s">
        <v>177</v>
      </c>
      <c r="CY369" s="29" t="s">
        <v>5358</v>
      </c>
      <c r="CZ369" s="29">
        <v>60002</v>
      </c>
      <c r="DA369" s="29" t="str">
        <f t="shared" si="32"/>
        <v>30001390</v>
      </c>
      <c r="DB369" s="29" t="str">
        <f t="shared" si="33"/>
        <v>W0004298</v>
      </c>
      <c r="DC369" s="29" t="s">
        <v>279</v>
      </c>
      <c r="DD369" s="30">
        <f>SUM(T369,V369:W369,Z369:AD369)</f>
        <v>50885.55</v>
      </c>
      <c r="DE369" s="30">
        <f>SUM(AI369:AK369)</f>
        <v>7264.8</v>
      </c>
      <c r="DF369" s="31">
        <f>AF369</f>
        <v>5687.5</v>
      </c>
      <c r="DG369" s="32">
        <f>AQ369</f>
        <v>29700</v>
      </c>
      <c r="DH369" s="30">
        <f>SUM(X369:Y369)</f>
        <v>1593.7072649572651</v>
      </c>
      <c r="DI369" s="30">
        <f>SUM(AP369,AR369)</f>
        <v>8086.1823675213682</v>
      </c>
      <c r="DJ369" s="26">
        <f>SUM(DD369:DI369)-AS369</f>
        <v>0</v>
      </c>
    </row>
    <row r="370" spans="4:114" x14ac:dyDescent="0.25">
      <c r="D370" t="s">
        <v>109</v>
      </c>
      <c r="F370" t="s">
        <v>1455</v>
      </c>
      <c r="G370" t="s">
        <v>1456</v>
      </c>
      <c r="H370" t="s">
        <v>1457</v>
      </c>
      <c r="I370" s="1">
        <v>44747</v>
      </c>
      <c r="K370" t="s">
        <v>219</v>
      </c>
      <c r="L370">
        <v>13</v>
      </c>
      <c r="M370" t="s">
        <v>114</v>
      </c>
      <c r="N370" t="s">
        <v>115</v>
      </c>
      <c r="O370" t="s">
        <v>116</v>
      </c>
      <c r="P370" t="s">
        <v>117</v>
      </c>
      <c r="Q370" t="s">
        <v>118</v>
      </c>
      <c r="R370">
        <v>31</v>
      </c>
      <c r="S370" s="3">
        <v>323359</v>
      </c>
      <c r="T370" s="3">
        <v>58893.083333333336</v>
      </c>
      <c r="U370" s="22">
        <v>0</v>
      </c>
      <c r="V370" s="3">
        <v>0</v>
      </c>
      <c r="W370" s="23"/>
      <c r="X370" s="3">
        <v>1295.508814102564</v>
      </c>
      <c r="Y370" s="3">
        <v>748.5162037037037</v>
      </c>
      <c r="Z370" s="24">
        <v>134.73291666666665</v>
      </c>
      <c r="AA370">
        <v>75</v>
      </c>
      <c r="AC370" s="3">
        <v>0</v>
      </c>
      <c r="AD370" s="3">
        <v>4167</v>
      </c>
      <c r="AE370" s="3">
        <v>65313.841267806267</v>
      </c>
      <c r="AF370" s="3">
        <v>5687.5</v>
      </c>
      <c r="AH370" s="3">
        <v>71001.341267806274</v>
      </c>
      <c r="AK370" s="3">
        <v>7264.8</v>
      </c>
      <c r="AL370" t="s">
        <v>274</v>
      </c>
      <c r="AM370" t="s">
        <v>275</v>
      </c>
      <c r="AN370" s="25">
        <v>8.5000000000000006E-2</v>
      </c>
      <c r="AO370" s="26">
        <v>78266.141267806277</v>
      </c>
      <c r="AP370" s="27">
        <v>6652.6220077635344</v>
      </c>
      <c r="AQ370" s="3">
        <v>29700</v>
      </c>
      <c r="AR370" s="26">
        <v>2524.5</v>
      </c>
      <c r="AS370" s="26">
        <v>117143.26327556981</v>
      </c>
      <c r="AT370" s="26">
        <v>107966.14126780628</v>
      </c>
      <c r="AU370" t="s">
        <v>170</v>
      </c>
      <c r="AV370" t="s">
        <v>170</v>
      </c>
      <c r="AW370" t="s">
        <v>171</v>
      </c>
      <c r="AX370">
        <v>35803</v>
      </c>
      <c r="AY370" t="s">
        <v>172</v>
      </c>
      <c r="AZ370">
        <v>94.088300000000004</v>
      </c>
      <c r="BA370" s="3">
        <v>1245.0353899004426</v>
      </c>
      <c r="BB370" s="26">
        <v>107966.14126780628</v>
      </c>
      <c r="BC370" s="26">
        <v>9177.1220077635371</v>
      </c>
      <c r="BE370" t="s">
        <v>122</v>
      </c>
      <c r="BF370">
        <v>1</v>
      </c>
      <c r="BH370" t="s">
        <v>173</v>
      </c>
      <c r="BJ370" t="s">
        <v>358</v>
      </c>
      <c r="BO370" t="s">
        <v>277</v>
      </c>
      <c r="BP370" t="s">
        <v>235</v>
      </c>
      <c r="BQ370" t="s">
        <v>816</v>
      </c>
      <c r="CX370" t="s">
        <v>177</v>
      </c>
      <c r="CY370" s="29" t="s">
        <v>5358</v>
      </c>
      <c r="CZ370" s="29">
        <v>60002</v>
      </c>
      <c r="DA370" s="29" t="str">
        <f t="shared" si="32"/>
        <v>30001390</v>
      </c>
      <c r="DB370" s="29" t="str">
        <f t="shared" si="33"/>
        <v>W0004299</v>
      </c>
      <c r="DC370" s="29" t="s">
        <v>279</v>
      </c>
      <c r="DD370" s="30">
        <f>SUM(T370,V370:W370,Z370:AD370)</f>
        <v>63269.816250000003</v>
      </c>
      <c r="DE370" s="30">
        <f>SUM(AI370:AK370)</f>
        <v>7264.8</v>
      </c>
      <c r="DF370" s="31">
        <f>AF370</f>
        <v>5687.5</v>
      </c>
      <c r="DG370" s="32">
        <f>AQ370</f>
        <v>29700</v>
      </c>
      <c r="DH370" s="30">
        <f>SUM(X370:Y370)</f>
        <v>2044.0250178062677</v>
      </c>
      <c r="DI370" s="30">
        <f>SUM(AP370,AR370)</f>
        <v>9177.1220077635335</v>
      </c>
      <c r="DJ370" s="26">
        <f>SUM(DD370:DI370)-AS370</f>
        <v>0</v>
      </c>
    </row>
    <row r="371" spans="4:114" x14ac:dyDescent="0.25">
      <c r="D371" t="s">
        <v>109</v>
      </c>
      <c r="F371" t="s">
        <v>1458</v>
      </c>
      <c r="G371" t="s">
        <v>1459</v>
      </c>
      <c r="H371" t="s">
        <v>1460</v>
      </c>
      <c r="I371" s="1">
        <v>44732</v>
      </c>
      <c r="K371" t="s">
        <v>224</v>
      </c>
      <c r="L371">
        <v>12</v>
      </c>
      <c r="M371" t="s">
        <v>182</v>
      </c>
      <c r="N371" t="s">
        <v>183</v>
      </c>
      <c r="O371" t="s">
        <v>116</v>
      </c>
      <c r="P371" t="s">
        <v>117</v>
      </c>
      <c r="Q371" t="s">
        <v>118</v>
      </c>
      <c r="R371">
        <v>31</v>
      </c>
      <c r="S371" s="3">
        <v>417720</v>
      </c>
      <c r="T371" s="3">
        <v>74619.916666666672</v>
      </c>
      <c r="U371" s="22">
        <v>0</v>
      </c>
      <c r="V371" s="3">
        <v>0</v>
      </c>
      <c r="W371" s="23"/>
      <c r="X371" s="3">
        <v>1673.5576923076924</v>
      </c>
      <c r="Y371" s="3">
        <v>966.94444444444457</v>
      </c>
      <c r="Z371" s="24">
        <v>174.05</v>
      </c>
      <c r="AA371">
        <v>75</v>
      </c>
      <c r="AC371" s="3">
        <v>0</v>
      </c>
      <c r="AD371" s="3">
        <v>4167</v>
      </c>
      <c r="AE371" s="3">
        <v>81676.4688034188</v>
      </c>
      <c r="AF371" s="3">
        <v>4154.166666666667</v>
      </c>
      <c r="AH371" s="3">
        <v>85830.635470085472</v>
      </c>
      <c r="AK371" s="3">
        <v>0</v>
      </c>
      <c r="AL371" t="s">
        <v>119</v>
      </c>
      <c r="AN371" s="25">
        <v>0.05</v>
      </c>
      <c r="AO371" s="26">
        <v>85830.635470085472</v>
      </c>
      <c r="AP371" s="27">
        <v>4291.5317735042736</v>
      </c>
      <c r="AQ371" s="3">
        <v>29700</v>
      </c>
      <c r="AR371" s="26">
        <v>1485</v>
      </c>
      <c r="AS371" s="26">
        <v>121307.16724358975</v>
      </c>
      <c r="AT371" s="26">
        <v>115530.63547008547</v>
      </c>
      <c r="AU371" t="s">
        <v>170</v>
      </c>
      <c r="AV371" t="s">
        <v>170</v>
      </c>
      <c r="AW371" t="s">
        <v>171</v>
      </c>
      <c r="AX371">
        <v>12021</v>
      </c>
      <c r="AY371" t="s">
        <v>172</v>
      </c>
      <c r="AZ371">
        <v>94.088300000000004</v>
      </c>
      <c r="BA371" s="3">
        <v>1289.2906689098404</v>
      </c>
      <c r="BB371" s="26">
        <v>115530.63547008547</v>
      </c>
      <c r="BC371" s="26">
        <v>5776.5317735042772</v>
      </c>
      <c r="BE371" t="s">
        <v>122</v>
      </c>
      <c r="BF371">
        <v>1</v>
      </c>
      <c r="BH371" t="s">
        <v>173</v>
      </c>
      <c r="BJ371" t="s">
        <v>189</v>
      </c>
      <c r="BO371" t="s">
        <v>190</v>
      </c>
      <c r="BP371" t="s">
        <v>287</v>
      </c>
      <c r="BQ371" t="s">
        <v>288</v>
      </c>
      <c r="CX371" t="s">
        <v>177</v>
      </c>
      <c r="CY371" s="29" t="s">
        <v>5358</v>
      </c>
      <c r="CZ371" s="29">
        <v>60002</v>
      </c>
      <c r="DA371" s="29" t="str">
        <f t="shared" si="32"/>
        <v>30001390</v>
      </c>
      <c r="DB371" s="29" t="str">
        <f t="shared" si="33"/>
        <v>W0004300</v>
      </c>
      <c r="DC371" s="29" t="s">
        <v>193</v>
      </c>
      <c r="DD371" s="30">
        <f>SUM(T371,V371:W371,Z371:AD371)</f>
        <v>79035.966666666674</v>
      </c>
      <c r="DE371" s="30">
        <f>SUM(AI371:AK371)</f>
        <v>0</v>
      </c>
      <c r="DF371" s="31">
        <f>AF371</f>
        <v>4154.166666666667</v>
      </c>
      <c r="DG371" s="32">
        <f>AQ371</f>
        <v>29700</v>
      </c>
      <c r="DH371" s="30">
        <f>SUM(X371:Y371)</f>
        <v>2640.5021367521367</v>
      </c>
      <c r="DI371" s="30">
        <f>SUM(AP371,AR371)</f>
        <v>5776.5317735042736</v>
      </c>
      <c r="DJ371" s="26">
        <f>SUM(DD371:DI371)-AS371</f>
        <v>0</v>
      </c>
    </row>
    <row r="372" spans="4:114" x14ac:dyDescent="0.25">
      <c r="D372" t="s">
        <v>109</v>
      </c>
      <c r="F372" t="s">
        <v>1461</v>
      </c>
      <c r="G372" t="s">
        <v>1462</v>
      </c>
      <c r="H372" t="s">
        <v>1463</v>
      </c>
      <c r="I372" s="1">
        <v>44718</v>
      </c>
      <c r="K372" t="s">
        <v>219</v>
      </c>
      <c r="L372">
        <v>13</v>
      </c>
      <c r="M372" t="s">
        <v>550</v>
      </c>
      <c r="N372" t="s">
        <v>551</v>
      </c>
      <c r="O372" t="s">
        <v>116</v>
      </c>
      <c r="P372" t="s">
        <v>117</v>
      </c>
      <c r="Q372" t="s">
        <v>118</v>
      </c>
      <c r="R372">
        <v>31</v>
      </c>
      <c r="S372" s="3">
        <v>442300</v>
      </c>
      <c r="T372" s="3">
        <v>78716.583333333328</v>
      </c>
      <c r="U372" s="22">
        <v>0</v>
      </c>
      <c r="V372" s="3">
        <v>0</v>
      </c>
      <c r="W372" s="23"/>
      <c r="X372" s="3">
        <v>1772.0352564102566</v>
      </c>
      <c r="Y372" s="3">
        <v>1023.8425925925927</v>
      </c>
      <c r="Z372" s="24">
        <v>184.29166666666669</v>
      </c>
      <c r="AA372">
        <v>75</v>
      </c>
      <c r="AC372" s="3">
        <v>0</v>
      </c>
      <c r="AD372" s="3">
        <v>4167</v>
      </c>
      <c r="AE372" s="3">
        <v>85938.752849002849</v>
      </c>
      <c r="AF372" s="3">
        <v>7046.666666666667</v>
      </c>
      <c r="AH372" s="3">
        <v>92985.41951566952</v>
      </c>
      <c r="AK372" s="3">
        <v>0</v>
      </c>
      <c r="AL372" t="s">
        <v>119</v>
      </c>
      <c r="AN372" s="25">
        <v>0.1</v>
      </c>
      <c r="AO372" s="26">
        <v>92985.41951566952</v>
      </c>
      <c r="AP372" s="27">
        <v>9298.5419515669528</v>
      </c>
      <c r="AQ372" s="3">
        <v>29700</v>
      </c>
      <c r="AR372" s="26">
        <v>2970</v>
      </c>
      <c r="AS372" s="26">
        <v>134953.96146723646</v>
      </c>
      <c r="AT372" s="26">
        <v>122685.41951566952</v>
      </c>
      <c r="AU372" t="s">
        <v>170</v>
      </c>
      <c r="AV372" t="s">
        <v>170</v>
      </c>
      <c r="AW372" t="s">
        <v>171</v>
      </c>
      <c r="AX372">
        <v>90326</v>
      </c>
      <c r="AY372" t="s">
        <v>172</v>
      </c>
      <c r="AZ372">
        <v>94.088300000000004</v>
      </c>
      <c r="BA372" s="3">
        <v>1434.3330835740092</v>
      </c>
      <c r="BB372" s="26">
        <v>122685.41951566952</v>
      </c>
      <c r="BC372" s="26">
        <v>12268.541951566935</v>
      </c>
      <c r="BE372" t="s">
        <v>122</v>
      </c>
      <c r="BF372">
        <v>1</v>
      </c>
      <c r="BH372" t="s">
        <v>173</v>
      </c>
      <c r="BJ372" t="s">
        <v>728</v>
      </c>
      <c r="BO372" t="s">
        <v>729</v>
      </c>
      <c r="BP372" t="s">
        <v>170</v>
      </c>
      <c r="BQ372" t="s">
        <v>296</v>
      </c>
      <c r="CX372" t="s">
        <v>177</v>
      </c>
      <c r="CY372" s="29" t="s">
        <v>5358</v>
      </c>
      <c r="CZ372" s="29">
        <v>60002</v>
      </c>
      <c r="DA372" s="29" t="str">
        <f t="shared" si="32"/>
        <v>30001390</v>
      </c>
      <c r="DB372" s="29" t="str">
        <f t="shared" si="33"/>
        <v>W0005170</v>
      </c>
      <c r="DC372" s="29" t="s">
        <v>556</v>
      </c>
      <c r="DD372" s="30">
        <f>SUM(T372,V372:W372,Z372:AD372)</f>
        <v>83142.875</v>
      </c>
      <c r="DE372" s="30">
        <f>SUM(AI372:AK372)</f>
        <v>0</v>
      </c>
      <c r="DF372" s="31">
        <f>AF372</f>
        <v>7046.666666666667</v>
      </c>
      <c r="DG372" s="32">
        <f>AQ372</f>
        <v>29700</v>
      </c>
      <c r="DH372" s="30">
        <f>SUM(X372:Y372)</f>
        <v>2795.8778490028494</v>
      </c>
      <c r="DI372" s="30">
        <f>SUM(AP372,AR372)</f>
        <v>12268.541951566953</v>
      </c>
      <c r="DJ372" s="26">
        <f>SUM(DD372:DI372)-AS372</f>
        <v>0</v>
      </c>
    </row>
    <row r="373" spans="4:114" x14ac:dyDescent="0.25">
      <c r="D373" t="s">
        <v>109</v>
      </c>
      <c r="F373" t="s">
        <v>1464</v>
      </c>
      <c r="G373" t="s">
        <v>1465</v>
      </c>
      <c r="H373" t="s">
        <v>1466</v>
      </c>
      <c r="I373" s="1">
        <v>44725</v>
      </c>
      <c r="K373" t="s">
        <v>156</v>
      </c>
      <c r="L373">
        <v>16</v>
      </c>
      <c r="M373" t="s">
        <v>550</v>
      </c>
      <c r="N373" t="s">
        <v>551</v>
      </c>
      <c r="O373" t="s">
        <v>116</v>
      </c>
      <c r="P373" t="s">
        <v>117</v>
      </c>
      <c r="Q373" t="s">
        <v>118</v>
      </c>
      <c r="R373">
        <v>31</v>
      </c>
      <c r="S373" s="3">
        <v>1852553</v>
      </c>
      <c r="T373" s="3">
        <v>308758.75</v>
      </c>
      <c r="U373" s="22">
        <v>0.15</v>
      </c>
      <c r="V373" s="3">
        <v>46313.8125</v>
      </c>
      <c r="W373" s="23"/>
      <c r="X373" s="3">
        <v>7422.0873397435898</v>
      </c>
      <c r="Y373" s="3">
        <v>4288.3171296296296</v>
      </c>
      <c r="Z373" s="24">
        <v>771.89708333333328</v>
      </c>
      <c r="AA373">
        <v>75</v>
      </c>
      <c r="AC373" s="3">
        <v>14867.081009879039</v>
      </c>
      <c r="AD373" s="3">
        <v>4167</v>
      </c>
      <c r="AE373" s="3">
        <v>386663.94506258552</v>
      </c>
      <c r="AF373" s="3">
        <v>7046.666666666667</v>
      </c>
      <c r="AH373" s="3">
        <v>393710.61172925221</v>
      </c>
      <c r="AK373" s="3">
        <v>16772.619396754653</v>
      </c>
      <c r="AL373" t="s">
        <v>666</v>
      </c>
      <c r="AM373" t="s">
        <v>667</v>
      </c>
      <c r="AN373" s="25">
        <v>0.1</v>
      </c>
      <c r="AO373" s="26">
        <v>410483.23112600687</v>
      </c>
      <c r="AP373" s="27">
        <v>41048.323112600687</v>
      </c>
      <c r="AQ373" s="3">
        <v>29700</v>
      </c>
      <c r="AR373" s="26">
        <v>2970</v>
      </c>
      <c r="AS373" s="26">
        <v>484201.55423860752</v>
      </c>
      <c r="AT373" s="26">
        <v>440183.23112600687</v>
      </c>
      <c r="AU373" t="s">
        <v>120</v>
      </c>
      <c r="AV373" t="s">
        <v>120</v>
      </c>
      <c r="AW373" t="s">
        <v>120</v>
      </c>
      <c r="AX373">
        <v>2041128</v>
      </c>
      <c r="AY373" t="s">
        <v>121</v>
      </c>
      <c r="AZ373">
        <v>108.643</v>
      </c>
      <c r="BA373" s="3">
        <v>4456.8131792992417</v>
      </c>
      <c r="BB373" s="26">
        <v>440183.23112600687</v>
      </c>
      <c r="BC373" s="26">
        <v>44018.323112600658</v>
      </c>
      <c r="BE373" t="s">
        <v>122</v>
      </c>
      <c r="BF373">
        <v>1</v>
      </c>
      <c r="BH373" t="s">
        <v>123</v>
      </c>
      <c r="BJ373" t="s">
        <v>668</v>
      </c>
      <c r="BO373" t="s">
        <v>555</v>
      </c>
      <c r="BP373" t="s">
        <v>170</v>
      </c>
      <c r="BQ373" t="s">
        <v>296</v>
      </c>
      <c r="CX373" t="s">
        <v>128</v>
      </c>
      <c r="CY373" s="29"/>
    </row>
    <row r="374" spans="4:114" x14ac:dyDescent="0.25">
      <c r="D374" t="s">
        <v>109</v>
      </c>
      <c r="F374" t="s">
        <v>1467</v>
      </c>
      <c r="G374" t="s">
        <v>1468</v>
      </c>
      <c r="H374" t="s">
        <v>1469</v>
      </c>
      <c r="I374" s="1">
        <v>44725</v>
      </c>
      <c r="K374" t="s">
        <v>219</v>
      </c>
      <c r="L374">
        <v>13</v>
      </c>
      <c r="M374" t="s">
        <v>550</v>
      </c>
      <c r="N374" t="s">
        <v>551</v>
      </c>
      <c r="O374" t="s">
        <v>116</v>
      </c>
      <c r="P374" t="s">
        <v>117</v>
      </c>
      <c r="Q374" t="s">
        <v>118</v>
      </c>
      <c r="R374">
        <v>31</v>
      </c>
      <c r="S374" s="3">
        <v>316243</v>
      </c>
      <c r="T374" s="3">
        <v>52707.166666666664</v>
      </c>
      <c r="U374" s="22">
        <v>0</v>
      </c>
      <c r="V374" s="3">
        <v>0</v>
      </c>
      <c r="W374" s="23"/>
      <c r="X374" s="3">
        <v>1266.9991987179487</v>
      </c>
      <c r="Y374" s="3">
        <v>732.04398148148152</v>
      </c>
      <c r="Z374" s="24">
        <v>131.76791666666665</v>
      </c>
      <c r="AA374">
        <v>75</v>
      </c>
      <c r="AC374" s="3">
        <v>2048.9361921001982</v>
      </c>
      <c r="AD374" s="3">
        <v>4167</v>
      </c>
      <c r="AE374" s="3">
        <v>61128.913955632954</v>
      </c>
      <c r="AF374" s="3">
        <v>7046.666666666667</v>
      </c>
      <c r="AH374" s="3">
        <v>68175.580622299618</v>
      </c>
      <c r="AK374" s="3">
        <v>7372.3146980524034</v>
      </c>
      <c r="AL374" t="s">
        <v>552</v>
      </c>
      <c r="AM374" t="s">
        <v>553</v>
      </c>
      <c r="AN374" s="25">
        <v>0.1</v>
      </c>
      <c r="AO374" s="26">
        <v>75547.895320352021</v>
      </c>
      <c r="AP374" s="27">
        <v>7554.7895320352027</v>
      </c>
      <c r="AQ374" s="3">
        <v>29700</v>
      </c>
      <c r="AR374" s="26">
        <v>2970</v>
      </c>
      <c r="AS374" s="26">
        <v>115772.68485238722</v>
      </c>
      <c r="AT374" s="26">
        <v>105247.89532035202</v>
      </c>
      <c r="AU374" t="s">
        <v>170</v>
      </c>
      <c r="AV374" t="s">
        <v>170</v>
      </c>
      <c r="AW374" t="s">
        <v>171</v>
      </c>
      <c r="AX374">
        <v>90324</v>
      </c>
      <c r="AY374" t="s">
        <v>172</v>
      </c>
      <c r="AZ374">
        <v>94.088300000000004</v>
      </c>
      <c r="BA374" s="3">
        <v>1230.4684520008036</v>
      </c>
      <c r="BB374" s="26">
        <v>105247.89532035202</v>
      </c>
      <c r="BC374" s="26">
        <v>10524.789532035196</v>
      </c>
      <c r="BE374" t="s">
        <v>122</v>
      </c>
      <c r="BF374">
        <v>1</v>
      </c>
      <c r="BH374" t="s">
        <v>173</v>
      </c>
      <c r="BJ374" t="s">
        <v>554</v>
      </c>
      <c r="BO374" t="s">
        <v>555</v>
      </c>
      <c r="BP374" t="s">
        <v>170</v>
      </c>
      <c r="BQ374" t="s">
        <v>296</v>
      </c>
      <c r="CX374" t="s">
        <v>177</v>
      </c>
      <c r="CY374" s="29" t="s">
        <v>5358</v>
      </c>
      <c r="CZ374" s="29">
        <v>60002</v>
      </c>
      <c r="DA374" s="29" t="str">
        <f t="shared" ref="DA374:DA391" si="34">MID(BH374,3,8)</f>
        <v>30001390</v>
      </c>
      <c r="DB374" s="29" t="str">
        <f t="shared" ref="DB374:DB391" si="35">F374</f>
        <v>W0004302</v>
      </c>
      <c r="DC374" s="29" t="s">
        <v>556</v>
      </c>
      <c r="DD374" s="30">
        <f>SUM(T374,V374:W374,Z374:AD374)</f>
        <v>59129.870775433526</v>
      </c>
      <c r="DE374" s="30">
        <f>SUM(AI374:AK374)</f>
        <v>7372.3146980524034</v>
      </c>
      <c r="DF374" s="31">
        <f>AF374</f>
        <v>7046.666666666667</v>
      </c>
      <c r="DG374" s="32">
        <f>AQ374</f>
        <v>29700</v>
      </c>
      <c r="DH374" s="30">
        <f>SUM(X374:Y374)</f>
        <v>1999.0431801994303</v>
      </c>
      <c r="DI374" s="30">
        <f>SUM(AP374,AR374)</f>
        <v>10524.789532035204</v>
      </c>
      <c r="DJ374" s="26">
        <f>SUM(DD374:DI374)-AS374</f>
        <v>0</v>
      </c>
    </row>
    <row r="375" spans="4:114" x14ac:dyDescent="0.25">
      <c r="D375" t="s">
        <v>109</v>
      </c>
      <c r="F375" t="s">
        <v>1470</v>
      </c>
      <c r="G375" t="s">
        <v>1471</v>
      </c>
      <c r="H375" t="s">
        <v>1472</v>
      </c>
      <c r="I375" s="1">
        <v>44732</v>
      </c>
      <c r="K375" t="s">
        <v>224</v>
      </c>
      <c r="L375">
        <v>12</v>
      </c>
      <c r="M375" t="s">
        <v>182</v>
      </c>
      <c r="N375" t="s">
        <v>183</v>
      </c>
      <c r="O375" t="s">
        <v>116</v>
      </c>
      <c r="P375" t="s">
        <v>117</v>
      </c>
      <c r="Q375" t="s">
        <v>118</v>
      </c>
      <c r="R375">
        <v>31</v>
      </c>
      <c r="S375" s="3">
        <v>272459</v>
      </c>
      <c r="T375" s="3">
        <v>50409.75</v>
      </c>
      <c r="U375" s="22">
        <v>0</v>
      </c>
      <c r="V375" s="3">
        <v>0</v>
      </c>
      <c r="W375" s="23"/>
      <c r="X375" s="3">
        <v>1091.582532051282</v>
      </c>
      <c r="Y375" s="3">
        <v>630.69212962962968</v>
      </c>
      <c r="Z375" s="24">
        <v>113.52458333333334</v>
      </c>
      <c r="AA375">
        <v>75</v>
      </c>
      <c r="AC375" s="3">
        <v>2326.567046129775</v>
      </c>
      <c r="AD375" s="3">
        <v>4167</v>
      </c>
      <c r="AE375" s="3">
        <v>58814.116291144019</v>
      </c>
      <c r="AF375" s="3">
        <v>4154.166666666667</v>
      </c>
      <c r="AH375" s="3">
        <v>62968.282957810683</v>
      </c>
      <c r="AK375" s="3">
        <v>0</v>
      </c>
      <c r="AL375" t="s">
        <v>119</v>
      </c>
      <c r="AN375" s="25">
        <v>0.05</v>
      </c>
      <c r="AO375" s="26">
        <v>62968.282957810683</v>
      </c>
      <c r="AP375" s="27">
        <v>3148.4141478905344</v>
      </c>
      <c r="AQ375" s="3">
        <v>29700</v>
      </c>
      <c r="AR375" s="26">
        <v>1485</v>
      </c>
      <c r="AS375" s="26">
        <v>97301.697105701212</v>
      </c>
      <c r="AT375" s="26">
        <v>92668.282957810676</v>
      </c>
      <c r="AU375" t="s">
        <v>1473</v>
      </c>
      <c r="AV375" t="s">
        <v>1473</v>
      </c>
      <c r="AW375" t="s">
        <v>1474</v>
      </c>
      <c r="AX375">
        <v>375</v>
      </c>
      <c r="AY375" t="s">
        <v>121</v>
      </c>
      <c r="AZ375">
        <v>108.643</v>
      </c>
      <c r="BA375" s="3">
        <v>895.60944658837855</v>
      </c>
      <c r="BB375" s="26">
        <v>92668.282957810676</v>
      </c>
      <c r="BC375" s="26">
        <v>4633.4141478905367</v>
      </c>
      <c r="BE375" t="s">
        <v>122</v>
      </c>
      <c r="BF375">
        <v>1</v>
      </c>
      <c r="BH375" t="s">
        <v>1475</v>
      </c>
      <c r="BJ375" t="s">
        <v>189</v>
      </c>
      <c r="BO375" t="s">
        <v>190</v>
      </c>
      <c r="BP375" t="s">
        <v>1476</v>
      </c>
      <c r="BQ375" t="s">
        <v>1477</v>
      </c>
      <c r="CX375" t="s">
        <v>177</v>
      </c>
      <c r="CY375" s="29" t="s">
        <v>5366</v>
      </c>
      <c r="CZ375" s="29">
        <v>60012</v>
      </c>
      <c r="DA375" s="29" t="str">
        <f t="shared" si="34"/>
        <v>30001421</v>
      </c>
      <c r="DB375" s="29" t="str">
        <f t="shared" si="35"/>
        <v>W0004303</v>
      </c>
      <c r="DC375" s="29" t="s">
        <v>193</v>
      </c>
      <c r="DD375" s="30">
        <f>SUM(T375,V375:W375,Z375:AD375)</f>
        <v>57091.84162946311</v>
      </c>
      <c r="DE375" s="30">
        <f>SUM(AI375:AK375)</f>
        <v>0</v>
      </c>
      <c r="DF375" s="31">
        <f>AF375</f>
        <v>4154.166666666667</v>
      </c>
      <c r="DG375" s="32">
        <f>AQ375</f>
        <v>29700</v>
      </c>
      <c r="DH375" s="30">
        <f>SUM(X375:Y375)</f>
        <v>1722.2746616809118</v>
      </c>
      <c r="DI375" s="30">
        <f>SUM(AP375,AR375)</f>
        <v>4633.4141478905349</v>
      </c>
      <c r="DJ375" s="26">
        <f>SUM(DD375:DI375)-AS375</f>
        <v>0</v>
      </c>
    </row>
    <row r="376" spans="4:114" x14ac:dyDescent="0.25">
      <c r="D376" t="s">
        <v>109</v>
      </c>
      <c r="F376" t="s">
        <v>1478</v>
      </c>
      <c r="G376" t="s">
        <v>1479</v>
      </c>
      <c r="H376" t="s">
        <v>1480</v>
      </c>
      <c r="I376" s="1">
        <v>44753</v>
      </c>
      <c r="K376" t="s">
        <v>113</v>
      </c>
      <c r="L376">
        <v>15</v>
      </c>
      <c r="M376" t="s">
        <v>182</v>
      </c>
      <c r="N376" t="s">
        <v>183</v>
      </c>
      <c r="O376" t="s">
        <v>116</v>
      </c>
      <c r="P376" t="s">
        <v>117</v>
      </c>
      <c r="Q376" t="s">
        <v>118</v>
      </c>
      <c r="R376">
        <v>31</v>
      </c>
      <c r="S376" s="3">
        <v>450000</v>
      </c>
      <c r="T376" s="3">
        <v>75000</v>
      </c>
      <c r="U376" s="22">
        <v>0</v>
      </c>
      <c r="V376" s="3">
        <v>0</v>
      </c>
      <c r="W376" s="23"/>
      <c r="X376" s="3">
        <v>1802.8846153846155</v>
      </c>
      <c r="Y376" s="3">
        <v>1041.6666666666667</v>
      </c>
      <c r="Z376" s="24">
        <v>187.5</v>
      </c>
      <c r="AA376">
        <v>75</v>
      </c>
      <c r="AB376" s="3">
        <v>16431</v>
      </c>
      <c r="AC376" s="3">
        <v>0</v>
      </c>
      <c r="AD376" s="3">
        <v>4167</v>
      </c>
      <c r="AE376" s="3">
        <v>98705.051282051281</v>
      </c>
      <c r="AF376" s="3">
        <v>4154.166666666667</v>
      </c>
      <c r="AH376" s="3">
        <v>102859.21794871795</v>
      </c>
      <c r="AK376" s="3">
        <v>4428.6782206037651</v>
      </c>
      <c r="AL376" t="s">
        <v>227</v>
      </c>
      <c r="AM376" t="s">
        <v>226</v>
      </c>
      <c r="AN376" s="25">
        <v>0.05</v>
      </c>
      <c r="AO376" s="26">
        <v>107287.89616932171</v>
      </c>
      <c r="AP376" s="27">
        <v>5364.394808466086</v>
      </c>
      <c r="AQ376" s="3">
        <v>29700</v>
      </c>
      <c r="AR376" s="26">
        <v>1485</v>
      </c>
      <c r="AS376" s="26">
        <v>143837.29097778781</v>
      </c>
      <c r="AT376" s="26">
        <v>136987.89616932173</v>
      </c>
      <c r="AU376" t="s">
        <v>1178</v>
      </c>
      <c r="AV376" t="s">
        <v>1178</v>
      </c>
      <c r="AW376" t="s">
        <v>1179</v>
      </c>
      <c r="AX376" t="s">
        <v>1180</v>
      </c>
      <c r="AY376" t="s">
        <v>212</v>
      </c>
      <c r="AZ376">
        <v>125.569</v>
      </c>
      <c r="BA376" s="3">
        <v>1145.4840842707022</v>
      </c>
      <c r="BB376" s="26">
        <v>136987.89616932173</v>
      </c>
      <c r="BC376" s="26">
        <v>6849.3948084660806</v>
      </c>
      <c r="BE376" t="s">
        <v>122</v>
      </c>
      <c r="BF376">
        <v>1</v>
      </c>
      <c r="BH376" t="s">
        <v>1181</v>
      </c>
      <c r="BJ376" t="s">
        <v>189</v>
      </c>
      <c r="BO376" t="s">
        <v>190</v>
      </c>
      <c r="BP376" t="s">
        <v>214</v>
      </c>
      <c r="BQ376" t="s">
        <v>1481</v>
      </c>
      <c r="CX376" t="s">
        <v>177</v>
      </c>
      <c r="CY376" s="29" t="s">
        <v>5365</v>
      </c>
      <c r="CZ376" s="29">
        <v>60010</v>
      </c>
      <c r="DA376" s="29" t="str">
        <f t="shared" si="34"/>
        <v>30001420</v>
      </c>
      <c r="DB376" s="29" t="str">
        <f t="shared" si="35"/>
        <v>W0004979</v>
      </c>
      <c r="DC376" s="29" t="s">
        <v>193</v>
      </c>
      <c r="DD376" s="30">
        <f>SUM(T376,V376:W376,Z376:AD376)</f>
        <v>95860.5</v>
      </c>
      <c r="DE376" s="30">
        <f>SUM(AI376:AK376)</f>
        <v>4428.6782206037651</v>
      </c>
      <c r="DF376" s="31">
        <f>AF376</f>
        <v>4154.166666666667</v>
      </c>
      <c r="DG376" s="32">
        <f>AQ376</f>
        <v>29700</v>
      </c>
      <c r="DH376" s="30">
        <f>SUM(X376:Y376)</f>
        <v>2844.5512820512822</v>
      </c>
      <c r="DI376" s="30">
        <f>SUM(AP376,AR376)</f>
        <v>6849.394808466086</v>
      </c>
      <c r="DJ376" s="26">
        <f>SUM(DD376:DI376)-AS376</f>
        <v>0</v>
      </c>
    </row>
    <row r="377" spans="4:114" x14ac:dyDescent="0.25">
      <c r="D377" t="s">
        <v>109</v>
      </c>
      <c r="F377" t="s">
        <v>1482</v>
      </c>
      <c r="G377" t="s">
        <v>1483</v>
      </c>
      <c r="H377" t="s">
        <v>1484</v>
      </c>
      <c r="I377" s="1">
        <v>44767</v>
      </c>
      <c r="K377" t="s">
        <v>224</v>
      </c>
      <c r="L377">
        <v>12</v>
      </c>
      <c r="M377" t="s">
        <v>114</v>
      </c>
      <c r="N377" t="s">
        <v>115</v>
      </c>
      <c r="O377" t="s">
        <v>116</v>
      </c>
      <c r="P377" t="s">
        <v>117</v>
      </c>
      <c r="Q377" t="s">
        <v>118</v>
      </c>
      <c r="R377">
        <v>31</v>
      </c>
      <c r="S377" s="3">
        <v>401340</v>
      </c>
      <c r="T377" s="3">
        <v>71889.916666666672</v>
      </c>
      <c r="U377" s="22">
        <v>0</v>
      </c>
      <c r="V377" s="3">
        <v>0</v>
      </c>
      <c r="W377" s="23"/>
      <c r="X377" s="3">
        <v>1607.9326923076924</v>
      </c>
      <c r="Y377" s="3">
        <v>929.02777777777783</v>
      </c>
      <c r="Z377" s="24">
        <v>167.22499999999999</v>
      </c>
      <c r="AA377">
        <v>75</v>
      </c>
      <c r="AC377" s="3">
        <v>0</v>
      </c>
      <c r="AD377" s="3">
        <v>4167</v>
      </c>
      <c r="AE377" s="3">
        <v>78836.102136752146</v>
      </c>
      <c r="AF377" s="3">
        <v>5687.5</v>
      </c>
      <c r="AH377" s="3">
        <v>84523.602136752146</v>
      </c>
      <c r="AJ377" s="3">
        <v>5100</v>
      </c>
      <c r="AK377" s="3">
        <v>5813.1491241962494</v>
      </c>
      <c r="AL377" t="s">
        <v>320</v>
      </c>
      <c r="AM377" t="s">
        <v>321</v>
      </c>
      <c r="AN377" s="25">
        <v>8.5000000000000006E-2</v>
      </c>
      <c r="AO377" s="26">
        <v>95436.751260948397</v>
      </c>
      <c r="AP377" s="27">
        <v>8112.1238571806143</v>
      </c>
      <c r="AQ377" s="3">
        <v>29700</v>
      </c>
      <c r="AR377" s="26">
        <v>2524.5</v>
      </c>
      <c r="AS377" s="26">
        <v>135773.37511812901</v>
      </c>
      <c r="AT377" s="26">
        <v>125136.7512609484</v>
      </c>
      <c r="AU377" t="s">
        <v>765</v>
      </c>
      <c r="AV377" t="s">
        <v>765</v>
      </c>
      <c r="AW377" t="s">
        <v>766</v>
      </c>
      <c r="AX377" t="s">
        <v>963</v>
      </c>
      <c r="AY377" t="s">
        <v>212</v>
      </c>
      <c r="AZ377">
        <v>125.569</v>
      </c>
      <c r="BA377" s="3">
        <v>1081.2650822904459</v>
      </c>
      <c r="BB377" s="26">
        <v>125136.7512609484</v>
      </c>
      <c r="BC377" s="26">
        <v>10636.623857180617</v>
      </c>
      <c r="BE377" t="s">
        <v>122</v>
      </c>
      <c r="BF377">
        <v>1</v>
      </c>
      <c r="BH377" t="s">
        <v>768</v>
      </c>
      <c r="BJ377" t="s">
        <v>276</v>
      </c>
      <c r="BO377" t="s">
        <v>125</v>
      </c>
      <c r="BP377" t="s">
        <v>214</v>
      </c>
      <c r="BQ377" t="s">
        <v>964</v>
      </c>
      <c r="CX377" t="s">
        <v>177</v>
      </c>
      <c r="CY377" s="29" t="s">
        <v>5362</v>
      </c>
      <c r="CZ377" s="29">
        <v>60008</v>
      </c>
      <c r="DA377" s="29" t="str">
        <f t="shared" si="34"/>
        <v>30001418</v>
      </c>
      <c r="DB377" s="29" t="str">
        <f t="shared" si="35"/>
        <v>W0004305</v>
      </c>
      <c r="DC377" s="29" t="s">
        <v>279</v>
      </c>
      <c r="DD377" s="30">
        <f>SUM(T377,V377:W377,Z377:AD377)</f>
        <v>76299.141666666677</v>
      </c>
      <c r="DE377" s="30">
        <f>SUM(AI377:AK377)</f>
        <v>10913.14912419625</v>
      </c>
      <c r="DF377" s="31">
        <f>AF377</f>
        <v>5687.5</v>
      </c>
      <c r="DG377" s="32">
        <f>AQ377</f>
        <v>29700</v>
      </c>
      <c r="DH377" s="30">
        <f>SUM(X377:Y377)</f>
        <v>2536.9604700854702</v>
      </c>
      <c r="DI377" s="30">
        <f>SUM(AP377,AR377)</f>
        <v>10636.623857180613</v>
      </c>
      <c r="DJ377" s="26">
        <f>SUM(DD377:DI377)-AS377</f>
        <v>0</v>
      </c>
    </row>
    <row r="378" spans="4:114" x14ac:dyDescent="0.25">
      <c r="D378" t="s">
        <v>109</v>
      </c>
      <c r="F378" t="s">
        <v>1485</v>
      </c>
      <c r="G378" t="s">
        <v>1486</v>
      </c>
      <c r="H378" t="s">
        <v>1487</v>
      </c>
      <c r="I378" s="1">
        <v>44753</v>
      </c>
      <c r="K378" t="s">
        <v>207</v>
      </c>
      <c r="L378">
        <v>11</v>
      </c>
      <c r="M378" t="s">
        <v>182</v>
      </c>
      <c r="N378" t="s">
        <v>183</v>
      </c>
      <c r="O378" t="s">
        <v>116</v>
      </c>
      <c r="P378" t="s">
        <v>117</v>
      </c>
      <c r="Q378" t="s">
        <v>118</v>
      </c>
      <c r="R378">
        <v>31</v>
      </c>
      <c r="S378" s="3">
        <v>308602</v>
      </c>
      <c r="T378" s="3">
        <v>56433.666666666664</v>
      </c>
      <c r="U378" s="22">
        <v>0</v>
      </c>
      <c r="V378" s="3">
        <v>0</v>
      </c>
      <c r="W378" s="23"/>
      <c r="X378" s="3">
        <v>1236.386217948718</v>
      </c>
      <c r="Y378" s="3">
        <v>714.35648148148152</v>
      </c>
      <c r="Z378" s="24">
        <v>128.58416666666668</v>
      </c>
      <c r="AA378">
        <v>75</v>
      </c>
      <c r="AC378" s="3">
        <v>2048.9361921001982</v>
      </c>
      <c r="AD378" s="3">
        <v>4167</v>
      </c>
      <c r="AE378" s="3">
        <v>64803.92972486373</v>
      </c>
      <c r="AF378" s="3">
        <v>4154.166666666667</v>
      </c>
      <c r="AH378" s="3">
        <v>68958.096391530402</v>
      </c>
      <c r="AK378" s="3">
        <v>0</v>
      </c>
      <c r="AL378" t="s">
        <v>119</v>
      </c>
      <c r="AN378" s="25">
        <v>0.05</v>
      </c>
      <c r="AO378" s="26">
        <v>68958.096391530402</v>
      </c>
      <c r="AP378" s="27">
        <v>3447.9048195765204</v>
      </c>
      <c r="AQ378" s="3">
        <v>29700</v>
      </c>
      <c r="AR378" s="26">
        <v>1485</v>
      </c>
      <c r="AS378" s="26">
        <v>103591.00121110692</v>
      </c>
      <c r="AT378" s="26">
        <v>98658.096391530402</v>
      </c>
      <c r="AU378" t="s">
        <v>170</v>
      </c>
      <c r="AV378" t="s">
        <v>170</v>
      </c>
      <c r="AW378" t="s">
        <v>171</v>
      </c>
      <c r="AX378">
        <v>38542</v>
      </c>
      <c r="AY378" t="s">
        <v>172</v>
      </c>
      <c r="AZ378">
        <v>94.088300000000004</v>
      </c>
      <c r="BA378" s="3">
        <v>1100.9976927110695</v>
      </c>
      <c r="BB378" s="26">
        <v>98658.096391530402</v>
      </c>
      <c r="BC378" s="26">
        <v>4932.9048195765208</v>
      </c>
      <c r="BE378" t="s">
        <v>122</v>
      </c>
      <c r="BF378">
        <v>1</v>
      </c>
      <c r="BH378" t="s">
        <v>173</v>
      </c>
      <c r="BJ378" t="s">
        <v>189</v>
      </c>
      <c r="BO378" t="s">
        <v>190</v>
      </c>
      <c r="BP378" t="s">
        <v>368</v>
      </c>
      <c r="BQ378" t="s">
        <v>369</v>
      </c>
      <c r="CX378" t="s">
        <v>177</v>
      </c>
      <c r="CY378" s="29" t="s">
        <v>5358</v>
      </c>
      <c r="CZ378" s="29">
        <v>60002</v>
      </c>
      <c r="DA378" s="29" t="str">
        <f t="shared" si="34"/>
        <v>30001390</v>
      </c>
      <c r="DB378" s="29" t="str">
        <f t="shared" si="35"/>
        <v>W0005171</v>
      </c>
      <c r="DC378" s="29" t="s">
        <v>193</v>
      </c>
      <c r="DD378" s="30">
        <f>SUM(T378,V378:W378,Z378:AD378)</f>
        <v>62853.18702543353</v>
      </c>
      <c r="DE378" s="30">
        <f>SUM(AI378:AK378)</f>
        <v>0</v>
      </c>
      <c r="DF378" s="31">
        <f>AF378</f>
        <v>4154.166666666667</v>
      </c>
      <c r="DG378" s="32">
        <f>AQ378</f>
        <v>29700</v>
      </c>
      <c r="DH378" s="30">
        <f>SUM(X378:Y378)</f>
        <v>1950.7426994301995</v>
      </c>
      <c r="DI378" s="30">
        <f>SUM(AP378,AR378)</f>
        <v>4932.9048195765208</v>
      </c>
      <c r="DJ378" s="26">
        <f>SUM(DD378:DI378)-AS378</f>
        <v>0</v>
      </c>
    </row>
    <row r="379" spans="4:114" x14ac:dyDescent="0.25">
      <c r="D379" t="s">
        <v>109</v>
      </c>
      <c r="F379" t="s">
        <v>1488</v>
      </c>
      <c r="G379" t="s">
        <v>1489</v>
      </c>
      <c r="H379" t="s">
        <v>1490</v>
      </c>
      <c r="I379" s="1">
        <v>44739</v>
      </c>
      <c r="K379" t="s">
        <v>224</v>
      </c>
      <c r="L379">
        <v>12</v>
      </c>
      <c r="M379" t="s">
        <v>114</v>
      </c>
      <c r="N379" t="s">
        <v>115</v>
      </c>
      <c r="O379" t="s">
        <v>116</v>
      </c>
      <c r="P379" t="s">
        <v>117</v>
      </c>
      <c r="Q379" t="s">
        <v>118</v>
      </c>
      <c r="R379">
        <v>31</v>
      </c>
      <c r="S379" s="3">
        <v>252120</v>
      </c>
      <c r="T379" s="3">
        <v>43838.75</v>
      </c>
      <c r="U379" s="22">
        <v>0</v>
      </c>
      <c r="V379" s="3">
        <v>0</v>
      </c>
      <c r="W379" s="23"/>
      <c r="X379" s="3">
        <v>1010.0961538461538</v>
      </c>
      <c r="Y379" s="3">
        <v>583.6111111111112</v>
      </c>
      <c r="Z379" s="24">
        <v>105.05</v>
      </c>
      <c r="AA379">
        <v>75</v>
      </c>
      <c r="AC379" s="3">
        <v>0</v>
      </c>
      <c r="AD379" s="3">
        <v>4167</v>
      </c>
      <c r="AE379" s="3">
        <v>49779.507264957268</v>
      </c>
      <c r="AF379" s="3">
        <v>5687.5</v>
      </c>
      <c r="AH379" s="3">
        <v>55467.007264957268</v>
      </c>
      <c r="AK379" s="3">
        <v>7264.8</v>
      </c>
      <c r="AL379" t="s">
        <v>274</v>
      </c>
      <c r="AM379" t="s">
        <v>275</v>
      </c>
      <c r="AN379" s="25">
        <v>8.5000000000000006E-2</v>
      </c>
      <c r="AO379" s="26">
        <v>62731.807264957271</v>
      </c>
      <c r="AP379" s="27">
        <v>5332.2036175213689</v>
      </c>
      <c r="AQ379" s="3">
        <v>29700</v>
      </c>
      <c r="AR379" s="26">
        <v>2524.5</v>
      </c>
      <c r="AS379" s="26">
        <v>100288.51088247864</v>
      </c>
      <c r="AT379" s="26">
        <v>92431.807264957271</v>
      </c>
      <c r="AU379" t="s">
        <v>170</v>
      </c>
      <c r="AV379" t="s">
        <v>170</v>
      </c>
      <c r="AW379" t="s">
        <v>171</v>
      </c>
      <c r="AX379">
        <v>12021</v>
      </c>
      <c r="AY379" t="s">
        <v>172</v>
      </c>
      <c r="AZ379">
        <v>94.088300000000004</v>
      </c>
      <c r="BA379" s="3">
        <v>1065.8977883804748</v>
      </c>
      <c r="BB379" s="26">
        <v>92431.807264957271</v>
      </c>
      <c r="BC379" s="26">
        <v>7856.7036175213725</v>
      </c>
      <c r="BE379" t="s">
        <v>122</v>
      </c>
      <c r="BF379">
        <v>1</v>
      </c>
      <c r="BH379" t="s">
        <v>173</v>
      </c>
      <c r="BJ379" t="s">
        <v>358</v>
      </c>
      <c r="BO379" t="s">
        <v>277</v>
      </c>
      <c r="BP379" t="s">
        <v>287</v>
      </c>
      <c r="BQ379" t="s">
        <v>1325</v>
      </c>
      <c r="CX379" t="s">
        <v>177</v>
      </c>
      <c r="CY379" s="29" t="s">
        <v>5358</v>
      </c>
      <c r="CZ379" s="29">
        <v>60002</v>
      </c>
      <c r="DA379" s="29" t="str">
        <f t="shared" si="34"/>
        <v>30001390</v>
      </c>
      <c r="DB379" s="29" t="str">
        <f t="shared" si="35"/>
        <v>W0004306</v>
      </c>
      <c r="DC379" s="29" t="s">
        <v>279</v>
      </c>
      <c r="DD379" s="30">
        <f>SUM(T379,V379:W379,Z379:AD379)</f>
        <v>48185.8</v>
      </c>
      <c r="DE379" s="30">
        <f>SUM(AI379:AK379)</f>
        <v>7264.8</v>
      </c>
      <c r="DF379" s="31">
        <f>AF379</f>
        <v>5687.5</v>
      </c>
      <c r="DG379" s="32">
        <f>AQ379</f>
        <v>29700</v>
      </c>
      <c r="DH379" s="30">
        <f>SUM(X379:Y379)</f>
        <v>1593.7072649572651</v>
      </c>
      <c r="DI379" s="30">
        <f>SUM(AP379,AR379)</f>
        <v>7856.7036175213689</v>
      </c>
      <c r="DJ379" s="26">
        <f>SUM(DD379:DI379)-AS379</f>
        <v>0</v>
      </c>
    </row>
    <row r="380" spans="4:114" x14ac:dyDescent="0.25">
      <c r="D380" t="s">
        <v>109</v>
      </c>
      <c r="F380" t="s">
        <v>1491</v>
      </c>
      <c r="G380" t="s">
        <v>1492</v>
      </c>
      <c r="H380" t="s">
        <v>1493</v>
      </c>
      <c r="I380" s="1">
        <v>44753</v>
      </c>
      <c r="K380" t="s">
        <v>207</v>
      </c>
      <c r="L380">
        <v>11</v>
      </c>
      <c r="M380" t="s">
        <v>182</v>
      </c>
      <c r="N380" t="s">
        <v>183</v>
      </c>
      <c r="O380" t="s">
        <v>116</v>
      </c>
      <c r="P380" t="s">
        <v>117</v>
      </c>
      <c r="Q380" t="s">
        <v>118</v>
      </c>
      <c r="R380">
        <v>31</v>
      </c>
      <c r="S380" s="3">
        <v>260699</v>
      </c>
      <c r="T380" s="3">
        <v>48449.833333333336</v>
      </c>
      <c r="U380" s="22">
        <v>0</v>
      </c>
      <c r="V380" s="3">
        <v>0</v>
      </c>
      <c r="W380" s="23"/>
      <c r="X380" s="3">
        <v>1044.4671474358972</v>
      </c>
      <c r="Y380" s="3">
        <v>603.46990740740739</v>
      </c>
      <c r="Z380" s="24">
        <v>108.62458333333335</v>
      </c>
      <c r="AA380">
        <v>75</v>
      </c>
      <c r="AC380" s="3">
        <v>0</v>
      </c>
      <c r="AD380" s="3">
        <v>5167</v>
      </c>
      <c r="AE380" s="3">
        <v>55448.394971509973</v>
      </c>
      <c r="AF380" s="3">
        <v>4154.166666666667</v>
      </c>
      <c r="AH380" s="3">
        <v>59602.561638176638</v>
      </c>
      <c r="AK380" s="3">
        <v>0</v>
      </c>
      <c r="AL380" t="s">
        <v>119</v>
      </c>
      <c r="AN380" s="25">
        <v>0.05</v>
      </c>
      <c r="AO380" s="26">
        <v>59602.561638176638</v>
      </c>
      <c r="AP380" s="27">
        <v>2980.128081908832</v>
      </c>
      <c r="AQ380" s="3">
        <v>29700</v>
      </c>
      <c r="AR380" s="26">
        <v>1485</v>
      </c>
      <c r="AS380" s="26">
        <v>93767.689720085473</v>
      </c>
      <c r="AT380" s="26">
        <v>89302.561638176645</v>
      </c>
      <c r="AU380" t="s">
        <v>170</v>
      </c>
      <c r="AV380" t="s">
        <v>170</v>
      </c>
      <c r="AW380" t="s">
        <v>171</v>
      </c>
      <c r="AX380">
        <v>86023</v>
      </c>
      <c r="AY380" t="s">
        <v>172</v>
      </c>
      <c r="AZ380">
        <v>94.088300000000004</v>
      </c>
      <c r="BA380" s="3">
        <v>996.59245326024029</v>
      </c>
      <c r="BB380" s="26">
        <v>89302.561638176645</v>
      </c>
      <c r="BC380" s="26">
        <v>4465.1280819088279</v>
      </c>
      <c r="BE380" t="s">
        <v>122</v>
      </c>
      <c r="BF380">
        <v>1</v>
      </c>
      <c r="BH380" t="s">
        <v>173</v>
      </c>
      <c r="BJ380" t="s">
        <v>189</v>
      </c>
      <c r="BO380" t="s">
        <v>190</v>
      </c>
      <c r="BP380" t="s">
        <v>287</v>
      </c>
      <c r="BQ380" t="s">
        <v>830</v>
      </c>
      <c r="CX380" t="s">
        <v>177</v>
      </c>
      <c r="CY380" s="29" t="s">
        <v>5358</v>
      </c>
      <c r="CZ380" s="29">
        <v>60002</v>
      </c>
      <c r="DA380" s="29" t="str">
        <f t="shared" si="34"/>
        <v>30001390</v>
      </c>
      <c r="DB380" s="29" t="str">
        <f t="shared" si="35"/>
        <v>W0004981</v>
      </c>
      <c r="DC380" s="29" t="s">
        <v>193</v>
      </c>
      <c r="DD380" s="30">
        <f>SUM(T380,V380:W380,Z380:AD380)</f>
        <v>53800.457916666666</v>
      </c>
      <c r="DE380" s="30">
        <f>SUM(AI380:AK380)</f>
        <v>0</v>
      </c>
      <c r="DF380" s="31">
        <f>AF380</f>
        <v>4154.166666666667</v>
      </c>
      <c r="DG380" s="32">
        <f>AQ380</f>
        <v>29700</v>
      </c>
      <c r="DH380" s="30">
        <f>SUM(X380:Y380)</f>
        <v>1647.9370548433046</v>
      </c>
      <c r="DI380" s="30">
        <f>SUM(AP380,AR380)</f>
        <v>4465.1280819088315</v>
      </c>
      <c r="DJ380" s="26">
        <f>SUM(DD380:DI380)-AS380</f>
        <v>0</v>
      </c>
    </row>
    <row r="381" spans="4:114" x14ac:dyDescent="0.25">
      <c r="D381" t="s">
        <v>109</v>
      </c>
      <c r="F381" t="s">
        <v>1494</v>
      </c>
      <c r="G381" t="s">
        <v>1495</v>
      </c>
      <c r="H381" t="s">
        <v>1496</v>
      </c>
      <c r="I381" s="1">
        <v>44753</v>
      </c>
      <c r="K381" t="s">
        <v>224</v>
      </c>
      <c r="L381">
        <v>12</v>
      </c>
      <c r="M381" t="s">
        <v>114</v>
      </c>
      <c r="N381" t="s">
        <v>115</v>
      </c>
      <c r="O381" t="s">
        <v>116</v>
      </c>
      <c r="P381" t="s">
        <v>117</v>
      </c>
      <c r="Q381" t="s">
        <v>118</v>
      </c>
      <c r="R381">
        <v>31</v>
      </c>
      <c r="S381" s="3">
        <v>489856</v>
      </c>
      <c r="T381" s="3">
        <v>86642.583333333328</v>
      </c>
      <c r="U381" s="22">
        <v>0</v>
      </c>
      <c r="V381" s="3">
        <v>0</v>
      </c>
      <c r="W381" s="23"/>
      <c r="X381" s="3">
        <v>1962.5641025641025</v>
      </c>
      <c r="Y381" s="3">
        <v>1133.9259259259261</v>
      </c>
      <c r="Z381" s="24">
        <v>204.10666666666668</v>
      </c>
      <c r="AA381">
        <v>75</v>
      </c>
      <c r="AC381" s="3">
        <v>0</v>
      </c>
      <c r="AD381" s="3">
        <v>4167</v>
      </c>
      <c r="AE381" s="3">
        <v>94185.180028490038</v>
      </c>
      <c r="AF381" s="3">
        <v>5687.5</v>
      </c>
      <c r="AH381" s="3">
        <v>99872.680028490038</v>
      </c>
      <c r="AK381" s="3">
        <v>3900.7409927950625</v>
      </c>
      <c r="AL381" t="s">
        <v>390</v>
      </c>
      <c r="AM381" t="s">
        <v>391</v>
      </c>
      <c r="AN381" s="25">
        <v>8.5000000000000006E-2</v>
      </c>
      <c r="AO381" s="26">
        <v>103773.4210212851</v>
      </c>
      <c r="AP381" s="27">
        <v>8820.7407868092341</v>
      </c>
      <c r="AQ381" s="3">
        <v>29700</v>
      </c>
      <c r="AR381" s="26">
        <v>2524.5</v>
      </c>
      <c r="AS381" s="26">
        <v>144818.66180809433</v>
      </c>
      <c r="AT381" s="26">
        <v>133473.42102128512</v>
      </c>
      <c r="AU381" t="s">
        <v>170</v>
      </c>
      <c r="AV381" t="s">
        <v>170</v>
      </c>
      <c r="AW381" t="s">
        <v>171</v>
      </c>
      <c r="AX381">
        <v>90382</v>
      </c>
      <c r="AY381" t="s">
        <v>172</v>
      </c>
      <c r="AZ381">
        <v>94.088300000000004</v>
      </c>
      <c r="BA381" s="3">
        <v>1539.1782167187027</v>
      </c>
      <c r="BB381" s="26">
        <v>133473.42102128512</v>
      </c>
      <c r="BC381" s="26">
        <v>11345.240786809212</v>
      </c>
      <c r="BE381" t="s">
        <v>122</v>
      </c>
      <c r="BF381">
        <v>1</v>
      </c>
      <c r="BH381" t="s">
        <v>173</v>
      </c>
      <c r="BJ381" t="s">
        <v>414</v>
      </c>
      <c r="BO381" t="s">
        <v>424</v>
      </c>
      <c r="BP381" t="s">
        <v>126</v>
      </c>
      <c r="BQ381" t="s">
        <v>127</v>
      </c>
      <c r="CX381" t="s">
        <v>177</v>
      </c>
      <c r="CY381" s="29" t="s">
        <v>5358</v>
      </c>
      <c r="CZ381" s="29">
        <v>60002</v>
      </c>
      <c r="DA381" s="29" t="str">
        <f t="shared" si="34"/>
        <v>30001390</v>
      </c>
      <c r="DB381" s="29" t="str">
        <f t="shared" si="35"/>
        <v>W0004982</v>
      </c>
      <c r="DC381" s="29" t="s">
        <v>279</v>
      </c>
      <c r="DD381" s="30">
        <f>SUM(T381,V381:W381,Z381:AD381)</f>
        <v>91088.69</v>
      </c>
      <c r="DE381" s="30">
        <f>SUM(AI381:AK381)</f>
        <v>3900.7409927950625</v>
      </c>
      <c r="DF381" s="31">
        <f>AF381</f>
        <v>5687.5</v>
      </c>
      <c r="DG381" s="32">
        <f>AQ381</f>
        <v>29700</v>
      </c>
      <c r="DH381" s="30">
        <f>SUM(X381:Y381)</f>
        <v>3096.4900284900286</v>
      </c>
      <c r="DI381" s="30">
        <f>SUM(AP381,AR381)</f>
        <v>11345.240786809234</v>
      </c>
      <c r="DJ381" s="26">
        <f>SUM(DD381:DI381)-AS381</f>
        <v>0</v>
      </c>
    </row>
    <row r="382" spans="4:114" x14ac:dyDescent="0.25">
      <c r="D382" t="s">
        <v>109</v>
      </c>
      <c r="F382" t="s">
        <v>1497</v>
      </c>
      <c r="G382" t="s">
        <v>1498</v>
      </c>
      <c r="H382" t="s">
        <v>1499</v>
      </c>
      <c r="I382" s="1">
        <v>44753</v>
      </c>
      <c r="K382" t="s">
        <v>224</v>
      </c>
      <c r="L382">
        <v>12</v>
      </c>
      <c r="M382" t="s">
        <v>550</v>
      </c>
      <c r="N382" t="s">
        <v>551</v>
      </c>
      <c r="O382" t="s">
        <v>116</v>
      </c>
      <c r="P382" t="s">
        <v>117</v>
      </c>
      <c r="Q382" t="s">
        <v>118</v>
      </c>
      <c r="R382">
        <v>31</v>
      </c>
      <c r="S382" s="3">
        <v>370554</v>
      </c>
      <c r="T382" s="3">
        <v>61758.916666666664</v>
      </c>
      <c r="U382" s="22">
        <v>0</v>
      </c>
      <c r="V382" s="3">
        <v>0</v>
      </c>
      <c r="W382" s="23"/>
      <c r="X382" s="3">
        <v>1484.591346153846</v>
      </c>
      <c r="Y382" s="3">
        <v>857.76388888888891</v>
      </c>
      <c r="Z382" s="24">
        <v>154.39750000000001</v>
      </c>
      <c r="AA382">
        <v>75</v>
      </c>
      <c r="AC382" s="3">
        <v>2561.1702401252478</v>
      </c>
      <c r="AD382" s="3">
        <v>4167</v>
      </c>
      <c r="AE382" s="3">
        <v>71058.839641834638</v>
      </c>
      <c r="AF382" s="3">
        <v>7046.666666666667</v>
      </c>
      <c r="AH382" s="3">
        <v>78105.50630850131</v>
      </c>
      <c r="AK382" s="3">
        <v>35252.628306604311</v>
      </c>
      <c r="AL382" t="s">
        <v>1170</v>
      </c>
      <c r="AM382" t="s">
        <v>1171</v>
      </c>
      <c r="AN382" s="25">
        <v>0.1</v>
      </c>
      <c r="AO382" s="26">
        <v>113358.13461510562</v>
      </c>
      <c r="AP382" s="27">
        <v>11335.813461510563</v>
      </c>
      <c r="AQ382" s="3">
        <v>29700</v>
      </c>
      <c r="AR382" s="26">
        <v>2970</v>
      </c>
      <c r="AS382" s="26">
        <v>157363.94807661619</v>
      </c>
      <c r="AT382" s="26">
        <v>143058.13461510564</v>
      </c>
      <c r="AU382" t="s">
        <v>170</v>
      </c>
      <c r="AV382" t="s">
        <v>170</v>
      </c>
      <c r="AW382" t="s">
        <v>171</v>
      </c>
      <c r="AX382">
        <v>90292</v>
      </c>
      <c r="AY382" t="s">
        <v>172</v>
      </c>
      <c r="AZ382">
        <v>94.088300000000004</v>
      </c>
      <c r="BA382" s="3">
        <v>1672.5134589169554</v>
      </c>
      <c r="BB382" s="26">
        <v>143058.13461510564</v>
      </c>
      <c r="BC382" s="26">
        <v>14305.813461510552</v>
      </c>
      <c r="BE382" t="s">
        <v>122</v>
      </c>
      <c r="BF382">
        <v>1</v>
      </c>
      <c r="BH382" t="s">
        <v>173</v>
      </c>
      <c r="BJ382" t="s">
        <v>572</v>
      </c>
      <c r="BO382" t="s">
        <v>854</v>
      </c>
      <c r="BP382" t="s">
        <v>170</v>
      </c>
      <c r="BQ382" t="s">
        <v>296</v>
      </c>
      <c r="CX382" t="s">
        <v>177</v>
      </c>
      <c r="CY382" s="29" t="s">
        <v>5358</v>
      </c>
      <c r="CZ382" s="29">
        <v>60002</v>
      </c>
      <c r="DA382" s="29" t="str">
        <f t="shared" si="34"/>
        <v>30001390</v>
      </c>
      <c r="DB382" s="29" t="str">
        <f t="shared" si="35"/>
        <v>W0004310</v>
      </c>
      <c r="DC382" s="29" t="s">
        <v>556</v>
      </c>
      <c r="DD382" s="30">
        <f>SUM(T382,V382:W382,Z382:AD382)</f>
        <v>68716.484406791918</v>
      </c>
      <c r="DE382" s="30">
        <f>SUM(AI382:AK382)</f>
        <v>35252.628306604311</v>
      </c>
      <c r="DF382" s="31">
        <f>AF382</f>
        <v>7046.666666666667</v>
      </c>
      <c r="DG382" s="32">
        <f>AQ382</f>
        <v>29700</v>
      </c>
      <c r="DH382" s="30">
        <f>SUM(X382:Y382)</f>
        <v>2342.3552350427349</v>
      </c>
      <c r="DI382" s="30">
        <f>SUM(AP382,AR382)</f>
        <v>14305.813461510563</v>
      </c>
      <c r="DJ382" s="26">
        <f>SUM(DD382:DI382)-AS382</f>
        <v>0</v>
      </c>
    </row>
    <row r="383" spans="4:114" x14ac:dyDescent="0.25">
      <c r="D383" t="s">
        <v>109</v>
      </c>
      <c r="F383" t="s">
        <v>1500</v>
      </c>
      <c r="G383" t="s">
        <v>1501</v>
      </c>
      <c r="H383" t="s">
        <v>1502</v>
      </c>
      <c r="I383" s="1">
        <v>44753</v>
      </c>
      <c r="K383" t="s">
        <v>224</v>
      </c>
      <c r="L383">
        <v>12</v>
      </c>
      <c r="M383" t="s">
        <v>114</v>
      </c>
      <c r="N383" t="s">
        <v>115</v>
      </c>
      <c r="O383" t="s">
        <v>116</v>
      </c>
      <c r="P383" t="s">
        <v>117</v>
      </c>
      <c r="Q383" t="s">
        <v>118</v>
      </c>
      <c r="R383">
        <v>31</v>
      </c>
      <c r="S383" s="3">
        <v>276443</v>
      </c>
      <c r="T383" s="3">
        <v>51073.75</v>
      </c>
      <c r="U383" s="22">
        <v>0</v>
      </c>
      <c r="V383" s="3">
        <v>0</v>
      </c>
      <c r="W383" s="23"/>
      <c r="X383" s="3">
        <v>1107.5440705128206</v>
      </c>
      <c r="Y383" s="3">
        <v>639.91435185185196</v>
      </c>
      <c r="Z383" s="24">
        <v>115.18458333333334</v>
      </c>
      <c r="AA383">
        <v>75</v>
      </c>
      <c r="AC383" s="3">
        <v>0</v>
      </c>
      <c r="AD383" s="3">
        <v>4167</v>
      </c>
      <c r="AE383" s="3">
        <v>57178.39300569801</v>
      </c>
      <c r="AF383" s="3">
        <v>5687.5</v>
      </c>
      <c r="AH383" s="3">
        <v>62865.89300569801</v>
      </c>
      <c r="AK383" s="3">
        <v>7264.8</v>
      </c>
      <c r="AL383" t="s">
        <v>274</v>
      </c>
      <c r="AM383" t="s">
        <v>275</v>
      </c>
      <c r="AN383" s="25">
        <v>8.5000000000000006E-2</v>
      </c>
      <c r="AO383" s="26">
        <v>70130.693005698005</v>
      </c>
      <c r="AP383" s="27">
        <v>5961.1089054843305</v>
      </c>
      <c r="AQ383" s="3">
        <v>29700</v>
      </c>
      <c r="AR383" s="26">
        <v>2524.5</v>
      </c>
      <c r="AS383" s="26">
        <v>108316.30191118234</v>
      </c>
      <c r="AT383" s="26">
        <v>99830.693005698005</v>
      </c>
      <c r="AU383" t="s">
        <v>170</v>
      </c>
      <c r="AV383" t="s">
        <v>170</v>
      </c>
      <c r="AW383" t="s">
        <v>171</v>
      </c>
      <c r="AX383">
        <v>35803</v>
      </c>
      <c r="AY383" t="s">
        <v>172</v>
      </c>
      <c r="AZ383">
        <v>94.088300000000004</v>
      </c>
      <c r="BA383" s="3">
        <v>1151.2196724904406</v>
      </c>
      <c r="BB383" s="26">
        <v>99830.693005698005</v>
      </c>
      <c r="BC383" s="26">
        <v>8485.6089054843324</v>
      </c>
      <c r="BE383" t="s">
        <v>122</v>
      </c>
      <c r="BF383">
        <v>1</v>
      </c>
      <c r="BH383" t="s">
        <v>173</v>
      </c>
      <c r="BJ383" t="s">
        <v>358</v>
      </c>
      <c r="BO383" t="s">
        <v>277</v>
      </c>
      <c r="BP383" t="s">
        <v>235</v>
      </c>
      <c r="BQ383" t="s">
        <v>236</v>
      </c>
      <c r="CX383" t="s">
        <v>177</v>
      </c>
      <c r="CY383" s="29" t="s">
        <v>5358</v>
      </c>
      <c r="CZ383" s="29">
        <v>60002</v>
      </c>
      <c r="DA383" s="29" t="str">
        <f t="shared" si="34"/>
        <v>30001390</v>
      </c>
      <c r="DB383" s="29" t="str">
        <f t="shared" si="35"/>
        <v>W0004311</v>
      </c>
      <c r="DC383" s="29" t="s">
        <v>279</v>
      </c>
      <c r="DD383" s="30">
        <f>SUM(T383,V383:W383,Z383:AD383)</f>
        <v>55430.934583333335</v>
      </c>
      <c r="DE383" s="30">
        <f>SUM(AI383:AK383)</f>
        <v>7264.8</v>
      </c>
      <c r="DF383" s="31">
        <f>AF383</f>
        <v>5687.5</v>
      </c>
      <c r="DG383" s="32">
        <f>AQ383</f>
        <v>29700</v>
      </c>
      <c r="DH383" s="30">
        <f>SUM(X383:Y383)</f>
        <v>1747.4584223646725</v>
      </c>
      <c r="DI383" s="30">
        <f>SUM(AP383,AR383)</f>
        <v>8485.6089054843305</v>
      </c>
      <c r="DJ383" s="26">
        <f>SUM(DD383:DI383)-AS383</f>
        <v>0</v>
      </c>
    </row>
    <row r="384" spans="4:114" x14ac:dyDescent="0.25">
      <c r="D384" t="s">
        <v>109</v>
      </c>
      <c r="F384" t="s">
        <v>1503</v>
      </c>
      <c r="G384" t="s">
        <v>1504</v>
      </c>
      <c r="H384" t="s">
        <v>1505</v>
      </c>
      <c r="I384" s="1">
        <v>44753</v>
      </c>
      <c r="K384" t="s">
        <v>224</v>
      </c>
      <c r="L384">
        <v>12</v>
      </c>
      <c r="M384" t="s">
        <v>240</v>
      </c>
      <c r="N384" t="s">
        <v>183</v>
      </c>
      <c r="O384" t="s">
        <v>116</v>
      </c>
      <c r="P384" t="s">
        <v>117</v>
      </c>
      <c r="Q384" t="s">
        <v>118</v>
      </c>
      <c r="R384">
        <v>31</v>
      </c>
      <c r="S384" s="3">
        <v>376772</v>
      </c>
      <c r="T384" s="3">
        <v>67795.25</v>
      </c>
      <c r="U384" s="22">
        <v>0</v>
      </c>
      <c r="V384" s="3">
        <v>0</v>
      </c>
      <c r="W384" s="23"/>
      <c r="X384" s="3">
        <v>1509.5032051282051</v>
      </c>
      <c r="Y384" s="3">
        <v>872.15740740740739</v>
      </c>
      <c r="Z384" s="24">
        <v>156.98833333333334</v>
      </c>
      <c r="AA384">
        <v>75</v>
      </c>
      <c r="AC384" s="3">
        <v>0</v>
      </c>
      <c r="AD384" s="3">
        <v>4167</v>
      </c>
      <c r="AE384" s="3">
        <v>74575.898945868932</v>
      </c>
      <c r="AF384" s="3">
        <v>0</v>
      </c>
      <c r="AH384" s="3">
        <v>74575.898945868932</v>
      </c>
      <c r="AK384" s="3">
        <v>0</v>
      </c>
      <c r="AL384" t="s">
        <v>119</v>
      </c>
      <c r="AN384" s="25">
        <v>0</v>
      </c>
      <c r="AO384" s="26">
        <v>74575.898945868932</v>
      </c>
      <c r="AP384" s="27">
        <v>0</v>
      </c>
      <c r="AQ384" s="3">
        <v>29700</v>
      </c>
      <c r="AR384" s="26">
        <v>0</v>
      </c>
      <c r="AS384" s="26">
        <v>104275.89894586893</v>
      </c>
      <c r="AT384" s="26">
        <v>104275.89894586893</v>
      </c>
      <c r="AU384" t="s">
        <v>170</v>
      </c>
      <c r="AV384" t="s">
        <v>170</v>
      </c>
      <c r="AW384" t="s">
        <v>171</v>
      </c>
      <c r="AX384" t="s">
        <v>1506</v>
      </c>
      <c r="AY384" t="s">
        <v>172</v>
      </c>
      <c r="AZ384">
        <v>94.088300000000004</v>
      </c>
      <c r="BA384" s="3">
        <v>1108.2770009222074</v>
      </c>
      <c r="BB384" s="26">
        <v>104275.89894586893</v>
      </c>
      <c r="BC384" s="26">
        <v>0</v>
      </c>
      <c r="BE384" t="s">
        <v>122</v>
      </c>
      <c r="BF384">
        <v>1</v>
      </c>
      <c r="BH384" t="s">
        <v>173</v>
      </c>
      <c r="BJ384" t="s">
        <v>134</v>
      </c>
      <c r="BO384" t="s">
        <v>190</v>
      </c>
      <c r="BP384" t="s">
        <v>287</v>
      </c>
      <c r="BQ384" t="s">
        <v>420</v>
      </c>
      <c r="CX384" t="s">
        <v>177</v>
      </c>
      <c r="CY384" s="29" t="s">
        <v>5358</v>
      </c>
      <c r="CZ384" s="29">
        <v>60002</v>
      </c>
      <c r="DA384" s="29" t="str">
        <f t="shared" si="34"/>
        <v>30001390</v>
      </c>
      <c r="DB384" s="29" t="str">
        <f t="shared" si="35"/>
        <v>W0004312</v>
      </c>
      <c r="DC384" s="29" t="s">
        <v>1191</v>
      </c>
      <c r="DD384" s="30">
        <f>SUM(T384,V384:W384,Z384:AD384)</f>
        <v>72194.238333333327</v>
      </c>
      <c r="DE384" s="30">
        <f>SUM(AI384:AK384)</f>
        <v>0</v>
      </c>
      <c r="DF384" s="31">
        <f>AF384</f>
        <v>0</v>
      </c>
      <c r="DG384" s="32">
        <f>AQ384</f>
        <v>29700</v>
      </c>
      <c r="DH384" s="30">
        <f>SUM(X384:Y384)</f>
        <v>2381.6606125356125</v>
      </c>
      <c r="DI384" s="30">
        <f>SUM(AP384,AR384)</f>
        <v>0</v>
      </c>
      <c r="DJ384" s="26">
        <f>SUM(DD384:DI384)-AS384</f>
        <v>0</v>
      </c>
    </row>
    <row r="385" spans="4:114" x14ac:dyDescent="0.25">
      <c r="D385" t="s">
        <v>109</v>
      </c>
      <c r="F385" t="s">
        <v>1507</v>
      </c>
      <c r="G385" t="s">
        <v>1508</v>
      </c>
      <c r="H385" t="s">
        <v>1509</v>
      </c>
      <c r="I385" s="1">
        <v>44760</v>
      </c>
      <c r="K385" t="s">
        <v>140</v>
      </c>
      <c r="L385">
        <v>17</v>
      </c>
      <c r="M385" t="s">
        <v>114</v>
      </c>
      <c r="N385" t="s">
        <v>115</v>
      </c>
      <c r="O385" t="s">
        <v>116</v>
      </c>
      <c r="P385" t="s">
        <v>117</v>
      </c>
      <c r="Q385" t="s">
        <v>118</v>
      </c>
      <c r="R385">
        <v>31</v>
      </c>
      <c r="S385" s="3">
        <v>1575000</v>
      </c>
      <c r="T385" s="3">
        <v>267500</v>
      </c>
      <c r="U385" s="22">
        <v>0.15</v>
      </c>
      <c r="V385" s="3">
        <v>40125</v>
      </c>
      <c r="W385" s="23"/>
      <c r="X385" s="3">
        <v>6310.0961538461534</v>
      </c>
      <c r="Y385" s="3">
        <v>3645.8333333333335</v>
      </c>
      <c r="Z385" s="24">
        <v>656.25</v>
      </c>
      <c r="AA385">
        <v>75</v>
      </c>
      <c r="AC385" s="3">
        <v>8799.1564769743018</v>
      </c>
      <c r="AD385" s="3">
        <v>4167</v>
      </c>
      <c r="AE385" s="3">
        <v>331278.33596415375</v>
      </c>
      <c r="AF385" s="3">
        <v>5687.5</v>
      </c>
      <c r="AH385" s="3">
        <v>336965.83596415375</v>
      </c>
      <c r="AK385" s="3">
        <v>5785.5624142824954</v>
      </c>
      <c r="AL385" t="s">
        <v>363</v>
      </c>
      <c r="AM385" t="s">
        <v>364</v>
      </c>
      <c r="AN385" s="25">
        <v>8.5000000000000006E-2</v>
      </c>
      <c r="AO385" s="26">
        <v>342751.39837843622</v>
      </c>
      <c r="AP385" s="27">
        <v>29133.868862167081</v>
      </c>
      <c r="AQ385" s="3">
        <v>29700</v>
      </c>
      <c r="AR385" s="26">
        <v>2524.5</v>
      </c>
      <c r="AS385" s="26">
        <v>404109.76724060328</v>
      </c>
      <c r="AT385" s="26">
        <v>372451.39837843622</v>
      </c>
      <c r="AU385" t="s">
        <v>170</v>
      </c>
      <c r="AV385" t="s">
        <v>170</v>
      </c>
      <c r="AW385" t="s">
        <v>171</v>
      </c>
      <c r="AX385">
        <v>90218</v>
      </c>
      <c r="AY385" t="s">
        <v>172</v>
      </c>
      <c r="AZ385">
        <v>94.088300000000004</v>
      </c>
      <c r="BA385" s="3">
        <v>4295.0055133380374</v>
      </c>
      <c r="BB385" s="26">
        <v>372451.39837843622</v>
      </c>
      <c r="BC385" s="26">
        <v>31658.368862167059</v>
      </c>
      <c r="BE385" t="s">
        <v>122</v>
      </c>
      <c r="BF385">
        <v>1</v>
      </c>
      <c r="BH385" t="s">
        <v>173</v>
      </c>
      <c r="BJ385" t="s">
        <v>594</v>
      </c>
      <c r="BO385" t="s">
        <v>595</v>
      </c>
      <c r="BP385" t="s">
        <v>170</v>
      </c>
      <c r="BQ385" t="s">
        <v>127</v>
      </c>
      <c r="CX385" t="s">
        <v>177</v>
      </c>
      <c r="CY385" s="29" t="s">
        <v>5358</v>
      </c>
      <c r="CZ385" s="29">
        <v>60002</v>
      </c>
      <c r="DA385" s="29" t="str">
        <f t="shared" si="34"/>
        <v>30001390</v>
      </c>
      <c r="DB385" s="29" t="str">
        <f t="shared" si="35"/>
        <v>W0004313</v>
      </c>
      <c r="DC385" s="29" t="s">
        <v>279</v>
      </c>
      <c r="DD385" s="30">
        <f>SUM(T385,V385:W385,Z385:AD385)</f>
        <v>321322.40647697431</v>
      </c>
      <c r="DE385" s="30">
        <f>SUM(AI385:AK385)</f>
        <v>5785.5624142824954</v>
      </c>
      <c r="DF385" s="31">
        <f>AF385</f>
        <v>5687.5</v>
      </c>
      <c r="DG385" s="32">
        <f>AQ385</f>
        <v>29700</v>
      </c>
      <c r="DH385" s="30">
        <f>SUM(X385:Y385)</f>
        <v>9955.9294871794864</v>
      </c>
      <c r="DI385" s="30">
        <f>SUM(AP385,AR385)</f>
        <v>31658.368862167081</v>
      </c>
      <c r="DJ385" s="26">
        <f>SUM(DD385:DI385)-AS385</f>
        <v>0</v>
      </c>
    </row>
    <row r="386" spans="4:114" x14ac:dyDescent="0.25">
      <c r="D386" t="s">
        <v>109</v>
      </c>
      <c r="F386" t="s">
        <v>1510</v>
      </c>
      <c r="G386" t="s">
        <v>1511</v>
      </c>
      <c r="H386" t="s">
        <v>1512</v>
      </c>
      <c r="I386" s="1">
        <v>44767</v>
      </c>
      <c r="K386" t="s">
        <v>224</v>
      </c>
      <c r="L386">
        <v>12</v>
      </c>
      <c r="M386" t="s">
        <v>114</v>
      </c>
      <c r="N386" t="s">
        <v>115</v>
      </c>
      <c r="O386" t="s">
        <v>116</v>
      </c>
      <c r="P386" t="s">
        <v>117</v>
      </c>
      <c r="Q386" t="s">
        <v>118</v>
      </c>
      <c r="R386">
        <v>31</v>
      </c>
      <c r="S386" s="3">
        <v>384877</v>
      </c>
      <c r="T386" s="3">
        <v>69146.166666666672</v>
      </c>
      <c r="U386" s="22">
        <v>0</v>
      </c>
      <c r="V386" s="3">
        <v>0</v>
      </c>
      <c r="W386" s="23"/>
      <c r="X386" s="3">
        <v>1541.9751602564102</v>
      </c>
      <c r="Y386" s="3">
        <v>890.91898148148152</v>
      </c>
      <c r="Z386" s="24">
        <v>160.36541666666668</v>
      </c>
      <c r="AA386">
        <v>75</v>
      </c>
      <c r="AC386" s="3">
        <v>0</v>
      </c>
      <c r="AD386" s="3">
        <v>4167</v>
      </c>
      <c r="AE386" s="3">
        <v>75981.42622507122</v>
      </c>
      <c r="AF386" s="3">
        <v>5687.5</v>
      </c>
      <c r="AH386" s="3">
        <v>81668.92622507122</v>
      </c>
      <c r="AK386" s="3">
        <v>5785.5624142824954</v>
      </c>
      <c r="AL386" t="s">
        <v>363</v>
      </c>
      <c r="AM386" t="s">
        <v>364</v>
      </c>
      <c r="AN386" s="25">
        <v>8.5000000000000006E-2</v>
      </c>
      <c r="AO386" s="26">
        <v>87454.488639353716</v>
      </c>
      <c r="AP386" s="27">
        <v>7433.631534345066</v>
      </c>
      <c r="AQ386" s="3">
        <v>29700</v>
      </c>
      <c r="AR386" s="26">
        <v>2524.5</v>
      </c>
      <c r="AS386" s="26">
        <v>127112.62017369879</v>
      </c>
      <c r="AT386" s="26">
        <v>117154.48863935372</v>
      </c>
      <c r="AU386" t="s">
        <v>170</v>
      </c>
      <c r="AV386" t="s">
        <v>170</v>
      </c>
      <c r="AW386" t="s">
        <v>171</v>
      </c>
      <c r="AX386">
        <v>90373</v>
      </c>
      <c r="AY386" t="s">
        <v>172</v>
      </c>
      <c r="AZ386">
        <v>94.088300000000004</v>
      </c>
      <c r="BA386" s="3">
        <v>1350.9928458022812</v>
      </c>
      <c r="BB386" s="26">
        <v>117154.48863935372</v>
      </c>
      <c r="BC386" s="26">
        <v>9958.1315343450697</v>
      </c>
      <c r="BE386" t="s">
        <v>122</v>
      </c>
      <c r="BF386">
        <v>1</v>
      </c>
      <c r="BH386" t="s">
        <v>173</v>
      </c>
      <c r="BJ386" t="s">
        <v>276</v>
      </c>
      <c r="BO386" t="s">
        <v>639</v>
      </c>
      <c r="BP386" t="s">
        <v>126</v>
      </c>
      <c r="BQ386" t="s">
        <v>127</v>
      </c>
      <c r="CX386" t="s">
        <v>177</v>
      </c>
      <c r="CY386" s="29" t="s">
        <v>5358</v>
      </c>
      <c r="CZ386" s="29">
        <v>60002</v>
      </c>
      <c r="DA386" s="29" t="str">
        <f t="shared" si="34"/>
        <v>30001390</v>
      </c>
      <c r="DB386" s="29" t="str">
        <f t="shared" si="35"/>
        <v>W0004314</v>
      </c>
      <c r="DC386" s="29" t="s">
        <v>279</v>
      </c>
      <c r="DD386" s="30">
        <f>SUM(T386,V386:W386,Z386:AD386)</f>
        <v>73548.532083333339</v>
      </c>
      <c r="DE386" s="30">
        <f>SUM(AI386:AK386)</f>
        <v>5785.5624142824954</v>
      </c>
      <c r="DF386" s="31">
        <f>AF386</f>
        <v>5687.5</v>
      </c>
      <c r="DG386" s="32">
        <f>AQ386</f>
        <v>29700</v>
      </c>
      <c r="DH386" s="30">
        <f>SUM(X386:Y386)</f>
        <v>2432.8941417378919</v>
      </c>
      <c r="DI386" s="30">
        <f>SUM(AP386,AR386)</f>
        <v>9958.131534345066</v>
      </c>
      <c r="DJ386" s="26">
        <f>SUM(DD386:DI386)-AS386</f>
        <v>0</v>
      </c>
    </row>
    <row r="387" spans="4:114" x14ac:dyDescent="0.25">
      <c r="D387" t="s">
        <v>109</v>
      </c>
      <c r="F387" t="s">
        <v>1513</v>
      </c>
      <c r="G387" t="s">
        <v>1514</v>
      </c>
      <c r="H387" t="s">
        <v>1515</v>
      </c>
      <c r="I387" s="1">
        <v>44767</v>
      </c>
      <c r="K387" t="s">
        <v>224</v>
      </c>
      <c r="L387">
        <v>12</v>
      </c>
      <c r="M387" t="s">
        <v>182</v>
      </c>
      <c r="N387" t="s">
        <v>183</v>
      </c>
      <c r="O387" t="s">
        <v>116</v>
      </c>
      <c r="P387" t="s">
        <v>117</v>
      </c>
      <c r="Q387" t="s">
        <v>118</v>
      </c>
      <c r="R387">
        <v>31</v>
      </c>
      <c r="S387" s="3">
        <v>302730</v>
      </c>
      <c r="T387" s="3">
        <v>50454.916666666664</v>
      </c>
      <c r="U387" s="22">
        <v>0</v>
      </c>
      <c r="V387" s="3">
        <v>0</v>
      </c>
      <c r="W387" s="23"/>
      <c r="X387" s="3">
        <v>1212.8605769230769</v>
      </c>
      <c r="Y387" s="3">
        <v>700.76388888888891</v>
      </c>
      <c r="Z387" s="24">
        <v>126.1375</v>
      </c>
      <c r="AA387">
        <v>75</v>
      </c>
      <c r="AC387" s="3">
        <v>0</v>
      </c>
      <c r="AD387" s="3">
        <v>4167</v>
      </c>
      <c r="AE387" s="3">
        <v>56736.67863247863</v>
      </c>
      <c r="AF387" s="3">
        <v>4154.166666666667</v>
      </c>
      <c r="AH387" s="3">
        <v>60890.845299145294</v>
      </c>
      <c r="AK387" s="3">
        <v>4428.6782206037651</v>
      </c>
      <c r="AL387" t="s">
        <v>227</v>
      </c>
      <c r="AM387" t="s">
        <v>226</v>
      </c>
      <c r="AN387" s="25">
        <v>0.05</v>
      </c>
      <c r="AO387" s="26">
        <v>65319.523519749062</v>
      </c>
      <c r="AP387" s="27">
        <v>3265.9761759874532</v>
      </c>
      <c r="AQ387" s="3">
        <v>29700</v>
      </c>
      <c r="AR387" s="26">
        <v>1485</v>
      </c>
      <c r="AS387" s="26">
        <v>99770.499695736522</v>
      </c>
      <c r="AT387" s="26">
        <v>95019.523519749055</v>
      </c>
      <c r="AU387" t="s">
        <v>208</v>
      </c>
      <c r="AV387" t="s">
        <v>208</v>
      </c>
      <c r="AW387" t="s">
        <v>210</v>
      </c>
      <c r="AX387" t="s">
        <v>1516</v>
      </c>
      <c r="AY387" t="s">
        <v>212</v>
      </c>
      <c r="AZ387">
        <v>125.569</v>
      </c>
      <c r="BA387" s="3">
        <v>794.5472186267034</v>
      </c>
      <c r="BB387" s="26">
        <v>95019.523519749055</v>
      </c>
      <c r="BC387" s="26">
        <v>4750.9761759874673</v>
      </c>
      <c r="BE387" t="s">
        <v>122</v>
      </c>
      <c r="BF387">
        <v>1</v>
      </c>
      <c r="BH387" t="s">
        <v>315</v>
      </c>
      <c r="BJ387" t="s">
        <v>189</v>
      </c>
      <c r="BO387" t="s">
        <v>190</v>
      </c>
      <c r="BP387" t="s">
        <v>214</v>
      </c>
      <c r="BQ387" t="s">
        <v>316</v>
      </c>
      <c r="CX387" t="s">
        <v>177</v>
      </c>
      <c r="CY387" s="29" t="s">
        <v>5360</v>
      </c>
      <c r="CZ387" s="29">
        <v>60009</v>
      </c>
      <c r="DA387" s="29" t="str">
        <f t="shared" si="34"/>
        <v>30001417</v>
      </c>
      <c r="DB387" s="29" t="str">
        <f t="shared" si="35"/>
        <v>W0004315</v>
      </c>
      <c r="DC387" s="29" t="s">
        <v>193</v>
      </c>
      <c r="DD387" s="30">
        <f>SUM(T387,V387:W387,Z387:AD387)</f>
        <v>54823.054166666661</v>
      </c>
      <c r="DE387" s="30">
        <f>SUM(AI387:AK387)</f>
        <v>4428.6782206037651</v>
      </c>
      <c r="DF387" s="31">
        <f>AF387</f>
        <v>4154.166666666667</v>
      </c>
      <c r="DG387" s="32">
        <f>AQ387</f>
        <v>29700</v>
      </c>
      <c r="DH387" s="30">
        <f>SUM(X387:Y387)</f>
        <v>1913.6244658119658</v>
      </c>
      <c r="DI387" s="30">
        <f>SUM(AP387,AR387)</f>
        <v>4750.9761759874527</v>
      </c>
      <c r="DJ387" s="26">
        <f>SUM(DD387:DI387)-AS387</f>
        <v>0</v>
      </c>
    </row>
    <row r="388" spans="4:114" x14ac:dyDescent="0.25">
      <c r="D388" t="s">
        <v>109</v>
      </c>
      <c r="F388" t="s">
        <v>1517</v>
      </c>
      <c r="G388" t="s">
        <v>1518</v>
      </c>
      <c r="H388" t="s">
        <v>1519</v>
      </c>
      <c r="I388" s="1">
        <v>44767</v>
      </c>
      <c r="K388" t="s">
        <v>224</v>
      </c>
      <c r="L388">
        <v>12</v>
      </c>
      <c r="M388" t="s">
        <v>182</v>
      </c>
      <c r="N388" t="s">
        <v>183</v>
      </c>
      <c r="O388" t="s">
        <v>116</v>
      </c>
      <c r="P388" t="s">
        <v>117</v>
      </c>
      <c r="Q388" t="s">
        <v>118</v>
      </c>
      <c r="R388">
        <v>31</v>
      </c>
      <c r="S388" s="3">
        <v>279732</v>
      </c>
      <c r="T388" s="3">
        <v>51622</v>
      </c>
      <c r="U388" s="22">
        <v>0</v>
      </c>
      <c r="V388" s="3">
        <v>0</v>
      </c>
      <c r="W388" s="23"/>
      <c r="X388" s="3">
        <v>1120.7211538461538</v>
      </c>
      <c r="Y388" s="3">
        <v>647.52777777777783</v>
      </c>
      <c r="Z388" s="24">
        <v>116.55500000000001</v>
      </c>
      <c r="AA388">
        <v>75</v>
      </c>
      <c r="AC388" s="3">
        <v>0</v>
      </c>
      <c r="AD388" s="3">
        <v>4167</v>
      </c>
      <c r="AE388" s="3">
        <v>57748.803931623937</v>
      </c>
      <c r="AF388" s="3">
        <v>4154.166666666667</v>
      </c>
      <c r="AH388" s="3">
        <v>61902.970598290602</v>
      </c>
      <c r="AK388" s="3">
        <v>4428.6782206037651</v>
      </c>
      <c r="AL388" t="s">
        <v>227</v>
      </c>
      <c r="AM388" t="s">
        <v>226</v>
      </c>
      <c r="AN388" s="25">
        <v>0.05</v>
      </c>
      <c r="AO388" s="26">
        <v>66331.648818894362</v>
      </c>
      <c r="AP388" s="27">
        <v>3316.5824409447182</v>
      </c>
      <c r="AQ388" s="3">
        <v>29700</v>
      </c>
      <c r="AR388" s="26">
        <v>1485</v>
      </c>
      <c r="AS388" s="26">
        <v>100833.23125983909</v>
      </c>
      <c r="AT388" s="26">
        <v>96031.648818894362</v>
      </c>
      <c r="AU388" t="s">
        <v>208</v>
      </c>
      <c r="AV388" t="s">
        <v>208</v>
      </c>
      <c r="AW388" t="s">
        <v>210</v>
      </c>
      <c r="AX388" t="s">
        <v>895</v>
      </c>
      <c r="AY388" t="s">
        <v>212</v>
      </c>
      <c r="AZ388">
        <v>125.569</v>
      </c>
      <c r="BA388" s="3">
        <v>803.0105460729884</v>
      </c>
      <c r="BB388" s="26">
        <v>96031.648818894362</v>
      </c>
      <c r="BC388" s="26">
        <v>4801.5824409447232</v>
      </c>
      <c r="BE388" t="s">
        <v>122</v>
      </c>
      <c r="BF388">
        <v>1</v>
      </c>
      <c r="BH388" t="s">
        <v>315</v>
      </c>
      <c r="BJ388" t="s">
        <v>189</v>
      </c>
      <c r="BO388" t="s">
        <v>190</v>
      </c>
      <c r="BP388" t="s">
        <v>214</v>
      </c>
      <c r="BQ388" t="s">
        <v>896</v>
      </c>
      <c r="CX388" t="s">
        <v>177</v>
      </c>
      <c r="CY388" s="29" t="s">
        <v>5360</v>
      </c>
      <c r="CZ388" s="29">
        <v>60009</v>
      </c>
      <c r="DA388" s="29" t="str">
        <f t="shared" si="34"/>
        <v>30001417</v>
      </c>
      <c r="DB388" s="29" t="str">
        <f t="shared" si="35"/>
        <v>W0004316</v>
      </c>
      <c r="DC388" s="29" t="s">
        <v>193</v>
      </c>
      <c r="DD388" s="30">
        <f>SUM(T388,V388:W388,Z388:AD388)</f>
        <v>55980.555</v>
      </c>
      <c r="DE388" s="30">
        <f>SUM(AI388:AK388)</f>
        <v>4428.6782206037651</v>
      </c>
      <c r="DF388" s="31">
        <f>AF388</f>
        <v>4154.166666666667</v>
      </c>
      <c r="DG388" s="32">
        <f>AQ388</f>
        <v>29700</v>
      </c>
      <c r="DH388" s="30">
        <f>SUM(X388:Y388)</f>
        <v>1768.2489316239316</v>
      </c>
      <c r="DI388" s="30">
        <f>SUM(AP388,AR388)</f>
        <v>4801.5824409447177</v>
      </c>
      <c r="DJ388" s="26">
        <f>SUM(DD388:DI388)-AS388</f>
        <v>0</v>
      </c>
    </row>
    <row r="389" spans="4:114" x14ac:dyDescent="0.25">
      <c r="D389" t="s">
        <v>109</v>
      </c>
      <c r="F389" t="s">
        <v>1520</v>
      </c>
      <c r="G389" t="s">
        <v>1521</v>
      </c>
      <c r="H389" t="s">
        <v>1522</v>
      </c>
      <c r="I389" s="1">
        <v>44767</v>
      </c>
      <c r="K389" t="s">
        <v>207</v>
      </c>
      <c r="L389">
        <v>11</v>
      </c>
      <c r="M389" t="s">
        <v>182</v>
      </c>
      <c r="N389" t="s">
        <v>183</v>
      </c>
      <c r="O389" t="s">
        <v>116</v>
      </c>
      <c r="P389" t="s">
        <v>117</v>
      </c>
      <c r="Q389" t="s">
        <v>118</v>
      </c>
      <c r="R389">
        <v>31</v>
      </c>
      <c r="S389" s="3">
        <v>252577</v>
      </c>
      <c r="T389" s="3">
        <v>47096.166666666664</v>
      </c>
      <c r="U389" s="22">
        <v>0</v>
      </c>
      <c r="V389" s="3">
        <v>0</v>
      </c>
      <c r="W389" s="23"/>
      <c r="X389" s="3">
        <v>1011.9270833333334</v>
      </c>
      <c r="Y389" s="3">
        <v>584.66898148148152</v>
      </c>
      <c r="Z389" s="24">
        <v>105.24041666666666</v>
      </c>
      <c r="AA389">
        <v>75</v>
      </c>
      <c r="AC389" s="3">
        <v>0</v>
      </c>
      <c r="AD389" s="3">
        <v>4167</v>
      </c>
      <c r="AE389" s="3">
        <v>53040.003148148149</v>
      </c>
      <c r="AF389" s="3">
        <v>4154.166666666667</v>
      </c>
      <c r="AH389" s="3">
        <v>57194.169814814813</v>
      </c>
      <c r="AK389" s="3">
        <v>0</v>
      </c>
      <c r="AL389" t="s">
        <v>119</v>
      </c>
      <c r="AN389" s="25">
        <v>0.05</v>
      </c>
      <c r="AO389" s="26">
        <v>57194.169814814813</v>
      </c>
      <c r="AP389" s="27">
        <v>2859.7084907407407</v>
      </c>
      <c r="AQ389" s="3">
        <v>29700</v>
      </c>
      <c r="AR389" s="26">
        <v>1485</v>
      </c>
      <c r="AS389" s="26">
        <v>91238.878305555554</v>
      </c>
      <c r="AT389" s="26">
        <v>86894.169814814813</v>
      </c>
      <c r="AU389" t="s">
        <v>1523</v>
      </c>
      <c r="AV389" t="s">
        <v>1524</v>
      </c>
      <c r="AW389" t="s">
        <v>1525</v>
      </c>
      <c r="AX389">
        <v>1507756</v>
      </c>
      <c r="AY389" t="s">
        <v>121</v>
      </c>
      <c r="AZ389">
        <v>108.643</v>
      </c>
      <c r="BA389" s="3">
        <v>839.80448170204761</v>
      </c>
      <c r="BB389" s="26">
        <v>86894.169814814813</v>
      </c>
      <c r="BC389" s="26">
        <v>4344.7084907407407</v>
      </c>
      <c r="BE389" t="s">
        <v>122</v>
      </c>
      <c r="BF389">
        <v>1</v>
      </c>
      <c r="BH389" t="s">
        <v>1526</v>
      </c>
      <c r="BJ389" t="s">
        <v>189</v>
      </c>
      <c r="BO389" t="s">
        <v>190</v>
      </c>
      <c r="BP389" t="s">
        <v>1527</v>
      </c>
      <c r="BQ389" t="s">
        <v>1528</v>
      </c>
      <c r="CX389" t="s">
        <v>177</v>
      </c>
      <c r="CY389" s="29" t="s">
        <v>5367</v>
      </c>
      <c r="CZ389" s="29">
        <v>60026</v>
      </c>
      <c r="DA389" s="29" t="str">
        <f t="shared" si="34"/>
        <v>30001391</v>
      </c>
      <c r="DB389" s="29" t="str">
        <f t="shared" si="35"/>
        <v>W0005172</v>
      </c>
      <c r="DC389" s="29" t="s">
        <v>193</v>
      </c>
      <c r="DD389" s="30">
        <f>SUM(T389,V389:W389,Z389:AD389)</f>
        <v>51443.407083333332</v>
      </c>
      <c r="DE389" s="30">
        <f>SUM(AI389:AK389)</f>
        <v>0</v>
      </c>
      <c r="DF389" s="31">
        <f>AF389</f>
        <v>4154.166666666667</v>
      </c>
      <c r="DG389" s="32">
        <f>AQ389</f>
        <v>29700</v>
      </c>
      <c r="DH389" s="30">
        <f>SUM(X389:Y389)</f>
        <v>1596.5960648148148</v>
      </c>
      <c r="DI389" s="30">
        <f>SUM(AP389,AR389)</f>
        <v>4344.7084907407407</v>
      </c>
      <c r="DJ389" s="26">
        <f>SUM(DD389:DI389)-AS389</f>
        <v>0</v>
      </c>
    </row>
    <row r="390" spans="4:114" x14ac:dyDescent="0.25">
      <c r="D390" t="s">
        <v>109</v>
      </c>
      <c r="F390" t="s">
        <v>1529</v>
      </c>
      <c r="G390" t="s">
        <v>1530</v>
      </c>
      <c r="H390" t="s">
        <v>1531</v>
      </c>
      <c r="I390" s="1">
        <v>44767</v>
      </c>
      <c r="K390" t="s">
        <v>219</v>
      </c>
      <c r="L390">
        <v>13</v>
      </c>
      <c r="M390" t="s">
        <v>182</v>
      </c>
      <c r="N390" t="s">
        <v>183</v>
      </c>
      <c r="O390" t="s">
        <v>116</v>
      </c>
      <c r="P390" t="s">
        <v>117</v>
      </c>
      <c r="Q390" t="s">
        <v>118</v>
      </c>
      <c r="R390">
        <v>31</v>
      </c>
      <c r="S390" s="3">
        <v>361659</v>
      </c>
      <c r="T390" s="3">
        <v>65276.416666666672</v>
      </c>
      <c r="U390" s="22">
        <v>0</v>
      </c>
      <c r="V390" s="3">
        <v>0</v>
      </c>
      <c r="W390" s="23"/>
      <c r="X390" s="3">
        <v>1448.9543269230769</v>
      </c>
      <c r="Y390" s="3">
        <v>837.1736111111112</v>
      </c>
      <c r="Z390" s="24">
        <v>150.69125</v>
      </c>
      <c r="AA390">
        <v>75</v>
      </c>
      <c r="AC390" s="3">
        <v>0</v>
      </c>
      <c r="AD390" s="3">
        <v>4167</v>
      </c>
      <c r="AE390" s="3">
        <v>71955.235854700863</v>
      </c>
      <c r="AF390" s="3">
        <v>4154.166666666667</v>
      </c>
      <c r="AH390" s="3">
        <v>76109.402521367534</v>
      </c>
      <c r="AK390" s="3">
        <v>0</v>
      </c>
      <c r="AL390" t="s">
        <v>119</v>
      </c>
      <c r="AN390" s="25">
        <v>0.05</v>
      </c>
      <c r="AO390" s="26">
        <v>76109.402521367534</v>
      </c>
      <c r="AP390" s="27">
        <v>3805.4701260683769</v>
      </c>
      <c r="AQ390" s="3">
        <v>29700</v>
      </c>
      <c r="AR390" s="26">
        <v>1485</v>
      </c>
      <c r="AS390" s="26">
        <v>111099.87264743591</v>
      </c>
      <c r="AT390" s="26">
        <v>105809.40252136753</v>
      </c>
      <c r="AU390" t="s">
        <v>170</v>
      </c>
      <c r="AV390" t="s">
        <v>170</v>
      </c>
      <c r="AW390" t="s">
        <v>171</v>
      </c>
      <c r="AX390">
        <v>35875</v>
      </c>
      <c r="AY390" t="s">
        <v>172</v>
      </c>
      <c r="AZ390">
        <v>94.088300000000004</v>
      </c>
      <c r="BA390" s="3">
        <v>1180.80433643116</v>
      </c>
      <c r="BB390" s="26">
        <v>105809.40252136753</v>
      </c>
      <c r="BC390" s="26">
        <v>5290.4701260683796</v>
      </c>
      <c r="BE390" t="s">
        <v>122</v>
      </c>
      <c r="BF390">
        <v>1</v>
      </c>
      <c r="BH390" t="s">
        <v>173</v>
      </c>
      <c r="BJ390" t="s">
        <v>189</v>
      </c>
      <c r="BO390" t="s">
        <v>190</v>
      </c>
      <c r="BP390" t="s">
        <v>198</v>
      </c>
      <c r="BQ390" t="s">
        <v>220</v>
      </c>
      <c r="CX390" t="s">
        <v>177</v>
      </c>
      <c r="CY390" s="29" t="s">
        <v>5358</v>
      </c>
      <c r="CZ390" s="29">
        <v>60002</v>
      </c>
      <c r="DA390" s="29" t="str">
        <f t="shared" si="34"/>
        <v>30001390</v>
      </c>
      <c r="DB390" s="29" t="str">
        <f t="shared" si="35"/>
        <v>W0004317</v>
      </c>
      <c r="DC390" s="29" t="s">
        <v>193</v>
      </c>
      <c r="DD390" s="30">
        <f>SUM(T390,V390:W390,Z390:AD390)</f>
        <v>69669.107916666675</v>
      </c>
      <c r="DE390" s="30">
        <f>SUM(AI390:AK390)</f>
        <v>0</v>
      </c>
      <c r="DF390" s="31">
        <f>AF390</f>
        <v>4154.166666666667</v>
      </c>
      <c r="DG390" s="32">
        <f>AQ390</f>
        <v>29700</v>
      </c>
      <c r="DH390" s="30">
        <f>SUM(X390:Y390)</f>
        <v>2286.127938034188</v>
      </c>
      <c r="DI390" s="30">
        <f>SUM(AP390,AR390)</f>
        <v>5290.4701260683769</v>
      </c>
      <c r="DJ390" s="26">
        <f>SUM(DD390:DI390)-AS390</f>
        <v>0</v>
      </c>
    </row>
    <row r="391" spans="4:114" x14ac:dyDescent="0.25">
      <c r="D391" t="s">
        <v>109</v>
      </c>
      <c r="F391" t="s">
        <v>1532</v>
      </c>
      <c r="G391" t="s">
        <v>1533</v>
      </c>
      <c r="H391" t="s">
        <v>1534</v>
      </c>
      <c r="I391" s="1">
        <v>44767</v>
      </c>
      <c r="K391" t="s">
        <v>207</v>
      </c>
      <c r="L391">
        <v>11</v>
      </c>
      <c r="M391" t="s">
        <v>182</v>
      </c>
      <c r="N391" t="s">
        <v>183</v>
      </c>
      <c r="O391" t="s">
        <v>116</v>
      </c>
      <c r="P391" t="s">
        <v>117</v>
      </c>
      <c r="Q391" t="s">
        <v>118</v>
      </c>
      <c r="R391">
        <v>31</v>
      </c>
      <c r="S391" s="3">
        <v>252120</v>
      </c>
      <c r="T391" s="3">
        <v>44462.583333333336</v>
      </c>
      <c r="U391" s="22">
        <v>0</v>
      </c>
      <c r="V391" s="3">
        <v>0</v>
      </c>
      <c r="W391" s="23"/>
      <c r="X391" s="3">
        <v>1010.0961538461538</v>
      </c>
      <c r="Y391" s="3">
        <v>583.6111111111112</v>
      </c>
      <c r="Z391" s="24">
        <v>105.05</v>
      </c>
      <c r="AA391">
        <v>75</v>
      </c>
      <c r="AC391" s="3">
        <v>0</v>
      </c>
      <c r="AD391" s="3">
        <v>4167</v>
      </c>
      <c r="AE391" s="3">
        <v>50403.340598290604</v>
      </c>
      <c r="AF391" s="3">
        <v>4154.166666666667</v>
      </c>
      <c r="AH391" s="3">
        <v>54557.507264957268</v>
      </c>
      <c r="AK391" s="3">
        <v>4428.6782206037651</v>
      </c>
      <c r="AL391" t="s">
        <v>227</v>
      </c>
      <c r="AM391" t="s">
        <v>226</v>
      </c>
      <c r="AN391" s="25">
        <v>0.05</v>
      </c>
      <c r="AO391" s="26">
        <v>58986.185485561036</v>
      </c>
      <c r="AP391" s="27">
        <v>2949.3092742780518</v>
      </c>
      <c r="AQ391" s="3">
        <v>29700</v>
      </c>
      <c r="AR391" s="26">
        <v>1485</v>
      </c>
      <c r="AS391" s="26">
        <v>93120.494759839086</v>
      </c>
      <c r="AT391" s="26">
        <v>88686.185485561029</v>
      </c>
      <c r="AU391" t="s">
        <v>208</v>
      </c>
      <c r="AV391" t="s">
        <v>208</v>
      </c>
      <c r="AW391" t="s">
        <v>210</v>
      </c>
      <c r="AX391" t="s">
        <v>458</v>
      </c>
      <c r="AY391" t="s">
        <v>212</v>
      </c>
      <c r="AZ391">
        <v>125.569</v>
      </c>
      <c r="BA391" s="3">
        <v>741.58824837212273</v>
      </c>
      <c r="BB391" s="26">
        <v>88686.185485561029</v>
      </c>
      <c r="BC391" s="26">
        <v>4434.3092742780573</v>
      </c>
      <c r="BE391" t="s">
        <v>122</v>
      </c>
      <c r="BF391">
        <v>1</v>
      </c>
      <c r="BH391" t="s">
        <v>315</v>
      </c>
      <c r="BJ391" t="s">
        <v>189</v>
      </c>
      <c r="BO391" t="s">
        <v>190</v>
      </c>
      <c r="BP391" t="s">
        <v>198</v>
      </c>
      <c r="BQ391" t="s">
        <v>203</v>
      </c>
      <c r="CX391" t="s">
        <v>177</v>
      </c>
      <c r="CY391" s="29" t="s">
        <v>5360</v>
      </c>
      <c r="CZ391" s="29">
        <v>60009</v>
      </c>
      <c r="DA391" s="29" t="str">
        <f t="shared" si="34"/>
        <v>30001417</v>
      </c>
      <c r="DB391" s="29" t="str">
        <f t="shared" si="35"/>
        <v>W0004318</v>
      </c>
      <c r="DC391" s="29" t="s">
        <v>193</v>
      </c>
      <c r="DD391" s="30">
        <f>SUM(T391,V391:W391,Z391:AD391)</f>
        <v>48809.633333333339</v>
      </c>
      <c r="DE391" s="30">
        <f>SUM(AI391:AK391)</f>
        <v>4428.6782206037651</v>
      </c>
      <c r="DF391" s="31">
        <f>AF391</f>
        <v>4154.166666666667</v>
      </c>
      <c r="DG391" s="32">
        <f>AQ391</f>
        <v>29700</v>
      </c>
      <c r="DH391" s="30">
        <f>SUM(X391:Y391)</f>
        <v>1593.7072649572651</v>
      </c>
      <c r="DI391" s="30">
        <f>SUM(AP391,AR391)</f>
        <v>4434.3092742780518</v>
      </c>
      <c r="DJ391" s="26">
        <f>SUM(DD391:DI391)-AS391</f>
        <v>0</v>
      </c>
    </row>
    <row r="392" spans="4:114" x14ac:dyDescent="0.25">
      <c r="D392" t="s">
        <v>109</v>
      </c>
      <c r="F392" t="s">
        <v>1535</v>
      </c>
      <c r="G392" t="s">
        <v>1536</v>
      </c>
      <c r="H392" t="s">
        <v>1537</v>
      </c>
      <c r="I392" s="1">
        <v>44767</v>
      </c>
      <c r="K392" t="s">
        <v>207</v>
      </c>
      <c r="L392">
        <v>11</v>
      </c>
      <c r="M392" t="s">
        <v>132</v>
      </c>
      <c r="N392" t="s">
        <v>133</v>
      </c>
      <c r="O392" t="s">
        <v>116</v>
      </c>
      <c r="P392" t="s">
        <v>117</v>
      </c>
      <c r="Q392" t="s">
        <v>118</v>
      </c>
      <c r="R392">
        <v>31</v>
      </c>
      <c r="S392" s="3">
        <v>252120</v>
      </c>
      <c r="T392" s="3">
        <v>43341.25</v>
      </c>
      <c r="U392" s="22">
        <v>0</v>
      </c>
      <c r="V392" s="3">
        <v>0</v>
      </c>
      <c r="W392" s="23"/>
      <c r="X392" s="3">
        <v>1010.0961538461538</v>
      </c>
      <c r="Y392" s="3">
        <v>583.6111111111112</v>
      </c>
      <c r="Z392" s="24">
        <v>105.05</v>
      </c>
      <c r="AA392">
        <v>75</v>
      </c>
      <c r="AC392" s="3">
        <v>1834.8223600257277</v>
      </c>
      <c r="AD392" s="3">
        <v>4167</v>
      </c>
      <c r="AE392" s="3">
        <v>51116.829624982995</v>
      </c>
      <c r="AF392" s="3">
        <v>12402.5</v>
      </c>
      <c r="AH392" s="3">
        <v>63519.329624982995</v>
      </c>
      <c r="AK392" s="3">
        <v>33281</v>
      </c>
      <c r="AL392" t="s">
        <v>168</v>
      </c>
      <c r="AM392" t="s">
        <v>169</v>
      </c>
      <c r="AN392" s="25">
        <v>0.05</v>
      </c>
      <c r="AO392" s="26">
        <v>96800.329624982987</v>
      </c>
      <c r="AP392" s="27">
        <v>4840.0164812491494</v>
      </c>
      <c r="AQ392" s="3">
        <v>29700</v>
      </c>
      <c r="AR392" s="26">
        <v>1485</v>
      </c>
      <c r="AS392" s="26">
        <v>132825.34610623214</v>
      </c>
      <c r="AT392" s="26">
        <v>126500.32962498299</v>
      </c>
      <c r="AU392" t="s">
        <v>991</v>
      </c>
      <c r="AV392" t="s">
        <v>991</v>
      </c>
      <c r="AW392" t="s">
        <v>992</v>
      </c>
      <c r="AX392" t="s">
        <v>1538</v>
      </c>
      <c r="AY392" t="s">
        <v>121</v>
      </c>
      <c r="AZ392">
        <v>108.643</v>
      </c>
      <c r="BA392" s="3">
        <v>1222.5854045472984</v>
      </c>
      <c r="BB392" s="26">
        <v>126500.32962498299</v>
      </c>
      <c r="BC392" s="26">
        <v>6325.0164812491566</v>
      </c>
      <c r="BE392" t="s">
        <v>122</v>
      </c>
      <c r="BF392">
        <v>1</v>
      </c>
      <c r="BH392" t="s">
        <v>234</v>
      </c>
      <c r="BJ392" t="s">
        <v>174</v>
      </c>
      <c r="BO392" t="s">
        <v>190</v>
      </c>
      <c r="BP392" t="s">
        <v>176</v>
      </c>
      <c r="BQ392" t="s">
        <v>176</v>
      </c>
      <c r="CX392" t="s">
        <v>128</v>
      </c>
      <c r="CY392" s="29" t="s">
        <v>5364</v>
      </c>
      <c r="CZ392" s="29">
        <v>60015</v>
      </c>
      <c r="DA392" s="29">
        <v>0</v>
      </c>
      <c r="DB392" s="29" t="str">
        <f>F392</f>
        <v>W0005339</v>
      </c>
      <c r="DC392" s="29" t="str">
        <f>M392</f>
        <v>HR Capability Center</v>
      </c>
      <c r="DD392" s="30">
        <f>SUM(T392,V392:W392,Z392:AD392)</f>
        <v>49523.122360025729</v>
      </c>
      <c r="DE392" s="30">
        <f>SUM(AI392:AK392)</f>
        <v>33281</v>
      </c>
      <c r="DF392" s="31">
        <f>AF392</f>
        <v>12402.5</v>
      </c>
      <c r="DG392" s="32">
        <f>AQ392</f>
        <v>29700</v>
      </c>
      <c r="DH392" s="30">
        <f>SUM(X392:Y392)</f>
        <v>1593.7072649572651</v>
      </c>
      <c r="DI392" s="30">
        <f>SUM(AP392,AR392)</f>
        <v>6325.0164812491494</v>
      </c>
      <c r="DJ392" s="26">
        <f>SUM(DD392:DI392)-AS392</f>
        <v>0</v>
      </c>
    </row>
    <row r="393" spans="4:114" x14ac:dyDescent="0.25">
      <c r="D393" t="s">
        <v>109</v>
      </c>
      <c r="F393" t="s">
        <v>1539</v>
      </c>
      <c r="G393" t="s">
        <v>1540</v>
      </c>
      <c r="H393" t="s">
        <v>1541</v>
      </c>
      <c r="I393" s="1">
        <v>44767</v>
      </c>
      <c r="K393" t="s">
        <v>224</v>
      </c>
      <c r="L393">
        <v>12</v>
      </c>
      <c r="M393" t="s">
        <v>182</v>
      </c>
      <c r="N393" t="s">
        <v>183</v>
      </c>
      <c r="O393" t="s">
        <v>116</v>
      </c>
      <c r="P393" t="s">
        <v>117</v>
      </c>
      <c r="Q393" t="s">
        <v>118</v>
      </c>
      <c r="R393">
        <v>31</v>
      </c>
      <c r="S393" s="3">
        <v>252120</v>
      </c>
      <c r="T393" s="3">
        <v>41203.166666666664</v>
      </c>
      <c r="U393" s="22">
        <v>0</v>
      </c>
      <c r="V393" s="3">
        <v>0</v>
      </c>
      <c r="W393" s="23"/>
      <c r="X393" s="3">
        <v>1010.0961538461538</v>
      </c>
      <c r="Y393" s="3">
        <v>583.6111111111112</v>
      </c>
      <c r="Z393" s="24">
        <v>105.05</v>
      </c>
      <c r="AA393">
        <v>75</v>
      </c>
      <c r="AC393" s="3">
        <v>0</v>
      </c>
      <c r="AD393" s="3">
        <v>4167</v>
      </c>
      <c r="AE393" s="3">
        <v>47143.923931623933</v>
      </c>
      <c r="AF393" s="3">
        <v>4154.166666666667</v>
      </c>
      <c r="AH393" s="3">
        <v>51298.090598290597</v>
      </c>
      <c r="AK393" s="3">
        <v>4428.6782206037651</v>
      </c>
      <c r="AL393" t="s">
        <v>227</v>
      </c>
      <c r="AM393" t="s">
        <v>226</v>
      </c>
      <c r="AN393" s="25">
        <v>0.05</v>
      </c>
      <c r="AO393" s="26">
        <v>55726.768818894365</v>
      </c>
      <c r="AP393" s="27">
        <v>2786.3384409447185</v>
      </c>
      <c r="AQ393" s="3">
        <v>29700</v>
      </c>
      <c r="AR393" s="26">
        <v>1485</v>
      </c>
      <c r="AS393" s="26">
        <v>89698.107259839075</v>
      </c>
      <c r="AT393" s="26">
        <v>85426.768818894372</v>
      </c>
      <c r="AU393" t="s">
        <v>208</v>
      </c>
      <c r="AV393" t="s">
        <v>208</v>
      </c>
      <c r="AW393" t="s">
        <v>210</v>
      </c>
      <c r="AX393" t="s">
        <v>1542</v>
      </c>
      <c r="AY393" t="s">
        <v>212</v>
      </c>
      <c r="AZ393">
        <v>125.569</v>
      </c>
      <c r="BA393" s="3">
        <v>714.33321329180831</v>
      </c>
      <c r="BB393" s="26">
        <v>85426.768818894372</v>
      </c>
      <c r="BC393" s="26">
        <v>4271.3384409447026</v>
      </c>
      <c r="BE393" t="s">
        <v>122</v>
      </c>
      <c r="BF393">
        <v>1</v>
      </c>
      <c r="BH393" t="s">
        <v>315</v>
      </c>
      <c r="BJ393" t="s">
        <v>189</v>
      </c>
      <c r="BO393" t="s">
        <v>190</v>
      </c>
      <c r="BP393" t="s">
        <v>214</v>
      </c>
      <c r="BQ393" t="s">
        <v>1543</v>
      </c>
      <c r="CX393" t="s">
        <v>177</v>
      </c>
      <c r="CY393" s="29" t="s">
        <v>5360</v>
      </c>
      <c r="CZ393" s="29">
        <v>60009</v>
      </c>
      <c r="DA393" s="29" t="str">
        <f t="shared" ref="DA393:DA394" si="36">MID(BH393,3,8)</f>
        <v>30001417</v>
      </c>
      <c r="DB393" s="29" t="str">
        <f>F393</f>
        <v>W0004983</v>
      </c>
      <c r="DC393" s="29" t="s">
        <v>193</v>
      </c>
      <c r="DD393" s="30">
        <f>SUM(T393,V393:W393,Z393:AD393)</f>
        <v>45550.216666666667</v>
      </c>
      <c r="DE393" s="30">
        <f>SUM(AI393:AK393)</f>
        <v>4428.6782206037651</v>
      </c>
      <c r="DF393" s="31">
        <f>AF393</f>
        <v>4154.166666666667</v>
      </c>
      <c r="DG393" s="32">
        <f>AQ393</f>
        <v>29700</v>
      </c>
      <c r="DH393" s="30">
        <f>SUM(X393:Y393)</f>
        <v>1593.7072649572651</v>
      </c>
      <c r="DI393" s="30">
        <f>SUM(AP393,AR393)</f>
        <v>4271.338440944719</v>
      </c>
      <c r="DJ393" s="26">
        <f>SUM(DD393:DI393)-AS393</f>
        <v>0</v>
      </c>
    </row>
    <row r="394" spans="4:114" x14ac:dyDescent="0.25">
      <c r="D394" t="s">
        <v>109</v>
      </c>
      <c r="F394" t="s">
        <v>1544</v>
      </c>
      <c r="G394" t="s">
        <v>1545</v>
      </c>
      <c r="H394" t="s">
        <v>1546</v>
      </c>
      <c r="I394" s="1">
        <v>44795</v>
      </c>
      <c r="K394" t="s">
        <v>219</v>
      </c>
      <c r="L394">
        <v>13</v>
      </c>
      <c r="M394" t="s">
        <v>114</v>
      </c>
      <c r="N394" t="s">
        <v>115</v>
      </c>
      <c r="O394" t="s">
        <v>116</v>
      </c>
      <c r="P394" t="s">
        <v>117</v>
      </c>
      <c r="Q394" t="s">
        <v>118</v>
      </c>
      <c r="R394">
        <v>31</v>
      </c>
      <c r="S394" s="3">
        <v>453295</v>
      </c>
      <c r="T394" s="3">
        <v>80549.083333333328</v>
      </c>
      <c r="U394" s="22">
        <v>0</v>
      </c>
      <c r="V394" s="3">
        <v>0</v>
      </c>
      <c r="W394" s="23"/>
      <c r="X394" s="3">
        <v>1816.0857371794873</v>
      </c>
      <c r="Y394" s="3">
        <v>1049.2939814814815</v>
      </c>
      <c r="Z394" s="24">
        <v>188.87291666666667</v>
      </c>
      <c r="AA394">
        <v>75</v>
      </c>
      <c r="AC394" s="3">
        <v>0</v>
      </c>
      <c r="AD394" s="3">
        <v>4167</v>
      </c>
      <c r="AE394" s="3">
        <v>87845.335968660947</v>
      </c>
      <c r="AF394" s="3">
        <v>5687.5</v>
      </c>
      <c r="AH394" s="3">
        <v>93532.835968660947</v>
      </c>
      <c r="AK394" s="3">
        <v>5813.1491241962494</v>
      </c>
      <c r="AL394" t="s">
        <v>320</v>
      </c>
      <c r="AM394" t="s">
        <v>321</v>
      </c>
      <c r="AN394" s="25">
        <v>8.5000000000000006E-2</v>
      </c>
      <c r="AO394" s="26">
        <v>99345.985092857198</v>
      </c>
      <c r="AP394" s="27">
        <v>8444.4087328928617</v>
      </c>
      <c r="AQ394" s="3">
        <v>29700</v>
      </c>
      <c r="AR394" s="26">
        <v>2524.5</v>
      </c>
      <c r="AS394" s="26">
        <v>140014.89382575004</v>
      </c>
      <c r="AT394" s="26">
        <v>129045.9850928572</v>
      </c>
      <c r="AU394" t="s">
        <v>208</v>
      </c>
      <c r="AV394" t="s">
        <v>208</v>
      </c>
      <c r="AW394" t="s">
        <v>210</v>
      </c>
      <c r="AX394" t="s">
        <v>1405</v>
      </c>
      <c r="AY394" t="s">
        <v>212</v>
      </c>
      <c r="AZ394">
        <v>125.569</v>
      </c>
      <c r="BA394" s="3">
        <v>1115.0434727181871</v>
      </c>
      <c r="BB394" s="26">
        <v>129045.9850928572</v>
      </c>
      <c r="BC394" s="26">
        <v>10968.908732892844</v>
      </c>
      <c r="BE394" t="s">
        <v>122</v>
      </c>
      <c r="BF394">
        <v>1</v>
      </c>
      <c r="BH394" t="s">
        <v>315</v>
      </c>
      <c r="BJ394" t="s">
        <v>276</v>
      </c>
      <c r="BO394" t="s">
        <v>125</v>
      </c>
      <c r="BP394" t="s">
        <v>214</v>
      </c>
      <c r="BQ394" t="s">
        <v>964</v>
      </c>
      <c r="CX394" t="s">
        <v>177</v>
      </c>
      <c r="CY394" s="29" t="s">
        <v>5360</v>
      </c>
      <c r="CZ394" s="29">
        <v>60009</v>
      </c>
      <c r="DA394" s="29" t="str">
        <f t="shared" si="36"/>
        <v>30001417</v>
      </c>
      <c r="DB394" s="29" t="str">
        <f>F394</f>
        <v>W0004319</v>
      </c>
      <c r="DC394" s="29" t="s">
        <v>279</v>
      </c>
      <c r="DD394" s="30">
        <f>SUM(T394,V394:W394,Z394:AD394)</f>
        <v>84979.956249999988</v>
      </c>
      <c r="DE394" s="30">
        <f>SUM(AI394:AK394)</f>
        <v>5813.1491241962494</v>
      </c>
      <c r="DF394" s="31">
        <f>AF394</f>
        <v>5687.5</v>
      </c>
      <c r="DG394" s="32">
        <f>AQ394</f>
        <v>29700</v>
      </c>
      <c r="DH394" s="30">
        <f>SUM(X394:Y394)</f>
        <v>2865.379718660969</v>
      </c>
      <c r="DI394" s="30">
        <f>SUM(AP394,AR394)</f>
        <v>10968.908732892862</v>
      </c>
      <c r="DJ394" s="26">
        <f>SUM(DD394:DI394)-AS394</f>
        <v>0</v>
      </c>
    </row>
    <row r="395" spans="4:114" x14ac:dyDescent="0.25">
      <c r="D395" t="s">
        <v>109</v>
      </c>
      <c r="F395" t="s">
        <v>1547</v>
      </c>
      <c r="G395" t="s">
        <v>1548</v>
      </c>
      <c r="H395" t="s">
        <v>1549</v>
      </c>
      <c r="I395" s="1">
        <v>44777</v>
      </c>
      <c r="K395" t="s">
        <v>131</v>
      </c>
      <c r="L395">
        <v>14</v>
      </c>
      <c r="M395" t="s">
        <v>132</v>
      </c>
      <c r="N395" t="s">
        <v>133</v>
      </c>
      <c r="O395" t="s">
        <v>116</v>
      </c>
      <c r="P395" t="s">
        <v>117</v>
      </c>
      <c r="Q395" t="s">
        <v>118</v>
      </c>
      <c r="R395">
        <v>31</v>
      </c>
      <c r="S395" s="3">
        <v>710752</v>
      </c>
      <c r="T395" s="3">
        <v>118458.58333333333</v>
      </c>
      <c r="U395" s="22">
        <v>0.1</v>
      </c>
      <c r="V395" s="3">
        <v>11845.858333333334</v>
      </c>
      <c r="W395" s="23"/>
      <c r="X395" s="3">
        <v>2847.5641025641021</v>
      </c>
      <c r="Y395" s="3">
        <v>1645.2592592592594</v>
      </c>
      <c r="Z395" s="24">
        <v>296.1466666666667</v>
      </c>
      <c r="AA395">
        <v>75</v>
      </c>
      <c r="AC395" s="3">
        <v>2561.1702401252478</v>
      </c>
      <c r="AD395" s="3">
        <v>4167</v>
      </c>
      <c r="AE395" s="3">
        <v>141896.58193528195</v>
      </c>
      <c r="AF395" s="3">
        <v>12402.5</v>
      </c>
      <c r="AH395" s="3">
        <v>154299.08193528195</v>
      </c>
      <c r="AK395" s="3">
        <v>0</v>
      </c>
      <c r="AL395" t="s">
        <v>119</v>
      </c>
      <c r="AN395" s="25">
        <v>0.05</v>
      </c>
      <c r="AO395" s="26">
        <v>154299.08193528195</v>
      </c>
      <c r="AP395" s="27">
        <v>7714.9540967640978</v>
      </c>
      <c r="AQ395" s="3">
        <v>29700</v>
      </c>
      <c r="AR395" s="26">
        <v>1485</v>
      </c>
      <c r="AS395" s="26">
        <v>193199.03603204605</v>
      </c>
      <c r="AT395" s="26">
        <v>183999.08193528195</v>
      </c>
      <c r="AU395" t="s">
        <v>164</v>
      </c>
      <c r="AV395" t="s">
        <v>241</v>
      </c>
      <c r="AW395" t="s">
        <v>241</v>
      </c>
      <c r="AX395" t="s">
        <v>242</v>
      </c>
      <c r="AY395" t="s">
        <v>233</v>
      </c>
      <c r="AZ395">
        <v>1</v>
      </c>
      <c r="BA395" s="3">
        <v>193199.03603204605</v>
      </c>
      <c r="BB395" s="26">
        <v>183999.08193528195</v>
      </c>
      <c r="BC395" s="26">
        <v>9199.9540967640933</v>
      </c>
      <c r="BE395" t="s">
        <v>234</v>
      </c>
      <c r="BF395">
        <v>1</v>
      </c>
      <c r="BH395" t="s">
        <v>234</v>
      </c>
      <c r="BJ395" t="s">
        <v>337</v>
      </c>
      <c r="BO395" t="s">
        <v>769</v>
      </c>
      <c r="BP395" t="s">
        <v>164</v>
      </c>
      <c r="BQ395" t="s">
        <v>164</v>
      </c>
      <c r="CX395" t="s">
        <v>234</v>
      </c>
      <c r="CY395" s="29"/>
    </row>
    <row r="396" spans="4:114" x14ac:dyDescent="0.25">
      <c r="D396" t="s">
        <v>109</v>
      </c>
      <c r="F396" t="s">
        <v>1550</v>
      </c>
      <c r="G396" t="s">
        <v>1551</v>
      </c>
      <c r="H396" t="s">
        <v>1552</v>
      </c>
      <c r="I396" s="1">
        <v>44809</v>
      </c>
      <c r="K396" t="s">
        <v>219</v>
      </c>
      <c r="L396">
        <v>13</v>
      </c>
      <c r="M396" t="s">
        <v>114</v>
      </c>
      <c r="N396" t="s">
        <v>115</v>
      </c>
      <c r="O396" t="s">
        <v>116</v>
      </c>
      <c r="P396" t="s">
        <v>117</v>
      </c>
      <c r="Q396" t="s">
        <v>118</v>
      </c>
      <c r="R396">
        <v>31</v>
      </c>
      <c r="S396" s="3">
        <v>501526</v>
      </c>
      <c r="T396" s="3">
        <v>88587.666666666672</v>
      </c>
      <c r="U396" s="22">
        <v>0</v>
      </c>
      <c r="V396" s="3">
        <v>0</v>
      </c>
      <c r="W396" s="23"/>
      <c r="X396" s="3">
        <v>2009.3189102564102</v>
      </c>
      <c r="Y396" s="3">
        <v>1160.9398148148148</v>
      </c>
      <c r="Z396" s="24">
        <v>208.96916666666669</v>
      </c>
      <c r="AA396">
        <v>75</v>
      </c>
      <c r="AC396" s="3">
        <v>4281.2521733933645</v>
      </c>
      <c r="AD396" s="3">
        <v>4167</v>
      </c>
      <c r="AE396" s="3">
        <v>100490.14673179793</v>
      </c>
      <c r="AF396" s="3">
        <v>5687.5</v>
      </c>
      <c r="AH396" s="3">
        <v>106177.64673179793</v>
      </c>
      <c r="AK396" s="3">
        <v>5785.5624142824954</v>
      </c>
      <c r="AL396" t="s">
        <v>363</v>
      </c>
      <c r="AM396" t="s">
        <v>364</v>
      </c>
      <c r="AN396" s="25">
        <v>8.5000000000000006E-2</v>
      </c>
      <c r="AO396" s="26">
        <v>111963.20914608042</v>
      </c>
      <c r="AP396" s="27">
        <v>9516.8727774168365</v>
      </c>
      <c r="AQ396" s="3">
        <v>29700</v>
      </c>
      <c r="AR396" s="26">
        <v>2524.5</v>
      </c>
      <c r="AS396" s="26">
        <v>153704.58192349726</v>
      </c>
      <c r="AT396" s="26">
        <v>141663.20914608042</v>
      </c>
      <c r="AU396" t="s">
        <v>170</v>
      </c>
      <c r="AV396" t="s">
        <v>170</v>
      </c>
      <c r="AW396" t="s">
        <v>171</v>
      </c>
      <c r="AX396">
        <v>90243</v>
      </c>
      <c r="AY396" t="s">
        <v>172</v>
      </c>
      <c r="AZ396">
        <v>94.088300000000004</v>
      </c>
      <c r="BA396" s="3">
        <v>1633.6205662499722</v>
      </c>
      <c r="BB396" s="26">
        <v>141663.20914608042</v>
      </c>
      <c r="BC396" s="26">
        <v>12041.372777416836</v>
      </c>
      <c r="BE396" t="s">
        <v>122</v>
      </c>
      <c r="BF396">
        <v>1</v>
      </c>
      <c r="BH396" t="s">
        <v>173</v>
      </c>
      <c r="BJ396" t="s">
        <v>276</v>
      </c>
      <c r="BO396" t="s">
        <v>847</v>
      </c>
      <c r="BP396" t="s">
        <v>126</v>
      </c>
      <c r="BQ396" t="s">
        <v>127</v>
      </c>
      <c r="CX396" t="s">
        <v>177</v>
      </c>
      <c r="CY396" s="29" t="s">
        <v>5358</v>
      </c>
      <c r="CZ396" s="29">
        <v>60002</v>
      </c>
      <c r="DA396" s="29" t="str">
        <f t="shared" ref="DA396:DA409" si="37">MID(BH396,3,8)</f>
        <v>30001390</v>
      </c>
      <c r="DB396" s="29" t="str">
        <f t="shared" ref="DB396:DB409" si="38">F396</f>
        <v>W0004321</v>
      </c>
      <c r="DC396" s="29" t="s">
        <v>279</v>
      </c>
      <c r="DD396" s="30">
        <f>SUM(T396,V396:W396,Z396:AD396)</f>
        <v>97319.888006726702</v>
      </c>
      <c r="DE396" s="30">
        <f>SUM(AI396:AK396)</f>
        <v>5785.5624142824954</v>
      </c>
      <c r="DF396" s="31">
        <f>AF396</f>
        <v>5687.5</v>
      </c>
      <c r="DG396" s="32">
        <f>AQ396</f>
        <v>29700</v>
      </c>
      <c r="DH396" s="30">
        <f>SUM(X396:Y396)</f>
        <v>3170.2587250712249</v>
      </c>
      <c r="DI396" s="30">
        <f>SUM(AP396,AR396)</f>
        <v>12041.372777416836</v>
      </c>
      <c r="DJ396" s="26">
        <f>SUM(DD396:DI396)-AS396</f>
        <v>0</v>
      </c>
    </row>
    <row r="397" spans="4:114" x14ac:dyDescent="0.25">
      <c r="D397" t="s">
        <v>109</v>
      </c>
      <c r="F397" t="s">
        <v>1553</v>
      </c>
      <c r="G397" t="s">
        <v>1554</v>
      </c>
      <c r="H397" t="s">
        <v>1555</v>
      </c>
      <c r="I397" s="1">
        <v>44774</v>
      </c>
      <c r="K397" t="s">
        <v>219</v>
      </c>
      <c r="L397">
        <v>13</v>
      </c>
      <c r="M397" t="s">
        <v>182</v>
      </c>
      <c r="N397" t="s">
        <v>183</v>
      </c>
      <c r="O397" t="s">
        <v>116</v>
      </c>
      <c r="P397" t="s">
        <v>117</v>
      </c>
      <c r="Q397" t="s">
        <v>118</v>
      </c>
      <c r="R397">
        <v>31</v>
      </c>
      <c r="S397" s="3">
        <v>395860</v>
      </c>
      <c r="T397" s="3">
        <v>65976.583333333328</v>
      </c>
      <c r="U397" s="22">
        <v>0</v>
      </c>
      <c r="V397" s="3">
        <v>0</v>
      </c>
      <c r="W397" s="23"/>
      <c r="X397" s="3">
        <v>1585.9775641025642</v>
      </c>
      <c r="Y397" s="3">
        <v>916.34259259259272</v>
      </c>
      <c r="Z397" s="24">
        <v>164.94166666666669</v>
      </c>
      <c r="AA397">
        <v>75</v>
      </c>
      <c r="AC397" s="3">
        <v>2836.7521579627246</v>
      </c>
      <c r="AD397" s="3">
        <v>5167</v>
      </c>
      <c r="AE397" s="3">
        <v>76722.597314657876</v>
      </c>
      <c r="AF397" s="3">
        <v>4154.166666666667</v>
      </c>
      <c r="AH397" s="3">
        <v>80876.763981324548</v>
      </c>
      <c r="AK397" s="3">
        <v>4428.6782206037651</v>
      </c>
      <c r="AL397" t="s">
        <v>227</v>
      </c>
      <c r="AM397" t="s">
        <v>226</v>
      </c>
      <c r="AN397" s="25">
        <v>0.05</v>
      </c>
      <c r="AO397" s="26">
        <v>85305.442201928308</v>
      </c>
      <c r="AP397" s="27">
        <v>4265.2721100964154</v>
      </c>
      <c r="AQ397" s="3">
        <v>29700</v>
      </c>
      <c r="AR397" s="26">
        <v>1485</v>
      </c>
      <c r="AS397" s="26">
        <v>120755.71431202472</v>
      </c>
      <c r="AT397" s="26">
        <v>115005.44220192831</v>
      </c>
      <c r="AU397" t="s">
        <v>208</v>
      </c>
      <c r="AV397" t="s">
        <v>208</v>
      </c>
      <c r="AW397" t="s">
        <v>210</v>
      </c>
      <c r="AX397" t="s">
        <v>1556</v>
      </c>
      <c r="AY397" t="s">
        <v>212</v>
      </c>
      <c r="AZ397">
        <v>125.569</v>
      </c>
      <c r="BA397" s="3">
        <v>961.66820084594701</v>
      </c>
      <c r="BB397" s="26">
        <v>115005.44220192831</v>
      </c>
      <c r="BC397" s="26">
        <v>5750.2721100964118</v>
      </c>
      <c r="BE397" t="s">
        <v>122</v>
      </c>
      <c r="BF397">
        <v>1</v>
      </c>
      <c r="BH397" t="s">
        <v>315</v>
      </c>
      <c r="BJ397" t="s">
        <v>189</v>
      </c>
      <c r="BO397" t="s">
        <v>190</v>
      </c>
      <c r="BP397" t="s">
        <v>214</v>
      </c>
      <c r="BQ397" t="s">
        <v>1557</v>
      </c>
      <c r="CX397" t="s">
        <v>177</v>
      </c>
      <c r="CY397" s="29" t="s">
        <v>5360</v>
      </c>
      <c r="CZ397" s="29">
        <v>60009</v>
      </c>
      <c r="DA397" s="29" t="str">
        <f t="shared" si="37"/>
        <v>30001417</v>
      </c>
      <c r="DB397" s="29" t="str">
        <f t="shared" si="38"/>
        <v>W0004984</v>
      </c>
      <c r="DC397" s="29" t="s">
        <v>193</v>
      </c>
      <c r="DD397" s="30">
        <f>SUM(T397,V397:W397,Z397:AD397)</f>
        <v>74220.277157962715</v>
      </c>
      <c r="DE397" s="30">
        <f>SUM(AI397:AK397)</f>
        <v>4428.6782206037651</v>
      </c>
      <c r="DF397" s="31">
        <f>AF397</f>
        <v>4154.166666666667</v>
      </c>
      <c r="DG397" s="32">
        <f>AQ397</f>
        <v>29700</v>
      </c>
      <c r="DH397" s="30">
        <f>SUM(X397:Y397)</f>
        <v>2502.320156695157</v>
      </c>
      <c r="DI397" s="30">
        <f>SUM(AP397,AR397)</f>
        <v>5750.2721100964154</v>
      </c>
      <c r="DJ397" s="26">
        <f>SUM(DD397:DI397)-AS397</f>
        <v>0</v>
      </c>
    </row>
    <row r="398" spans="4:114" x14ac:dyDescent="0.25">
      <c r="D398" t="s">
        <v>109</v>
      </c>
      <c r="F398" t="s">
        <v>1558</v>
      </c>
      <c r="G398" t="s">
        <v>1559</v>
      </c>
      <c r="H398" t="s">
        <v>1560</v>
      </c>
      <c r="I398" s="1">
        <v>44795</v>
      </c>
      <c r="K398" t="s">
        <v>207</v>
      </c>
      <c r="L398">
        <v>11</v>
      </c>
      <c r="M398" t="s">
        <v>182</v>
      </c>
      <c r="N398" t="s">
        <v>183</v>
      </c>
      <c r="O398" t="s">
        <v>116</v>
      </c>
      <c r="P398" t="s">
        <v>117</v>
      </c>
      <c r="Q398" t="s">
        <v>118</v>
      </c>
      <c r="R398">
        <v>31</v>
      </c>
      <c r="S398" s="3">
        <v>270012</v>
      </c>
      <c r="T398" s="3">
        <v>48958</v>
      </c>
      <c r="U398" s="22">
        <v>0</v>
      </c>
      <c r="V398" s="3">
        <v>0</v>
      </c>
      <c r="W398" s="23"/>
      <c r="X398" s="3">
        <v>1081.7788461538462</v>
      </c>
      <c r="Y398" s="3">
        <v>625.02777777777783</v>
      </c>
      <c r="Z398" s="24">
        <v>112.505</v>
      </c>
      <c r="AA398">
        <v>75</v>
      </c>
      <c r="AC398" s="3">
        <v>0</v>
      </c>
      <c r="AD398" s="3">
        <v>4167</v>
      </c>
      <c r="AE398" s="3">
        <v>55019.311623931622</v>
      </c>
      <c r="AF398" s="3">
        <v>4154.166666666667</v>
      </c>
      <c r="AH398" s="3">
        <v>59173.478290598287</v>
      </c>
      <c r="AK398" s="3">
        <v>0</v>
      </c>
      <c r="AL398" t="s">
        <v>119</v>
      </c>
      <c r="AN398" s="25">
        <v>0.05</v>
      </c>
      <c r="AO398" s="26">
        <v>59173.478290598287</v>
      </c>
      <c r="AP398" s="27">
        <v>2958.6739145299143</v>
      </c>
      <c r="AQ398" s="3">
        <v>29700</v>
      </c>
      <c r="AR398" s="26">
        <v>1485</v>
      </c>
      <c r="AS398" s="26">
        <v>93317.152205128194</v>
      </c>
      <c r="AT398" s="26">
        <v>88873.478290598287</v>
      </c>
      <c r="AU398" t="s">
        <v>170</v>
      </c>
      <c r="AV398" t="s">
        <v>170</v>
      </c>
      <c r="AW398" t="s">
        <v>171</v>
      </c>
      <c r="AX398">
        <v>34732</v>
      </c>
      <c r="AY398" t="s">
        <v>172</v>
      </c>
      <c r="AZ398">
        <v>94.088300000000004</v>
      </c>
      <c r="BA398" s="3">
        <v>991.80399906394518</v>
      </c>
      <c r="BB398" s="26">
        <v>88873.478290598287</v>
      </c>
      <c r="BC398" s="26">
        <v>4443.6739145299071</v>
      </c>
      <c r="BE398" t="s">
        <v>122</v>
      </c>
      <c r="BF398">
        <v>1</v>
      </c>
      <c r="BH398" t="s">
        <v>173</v>
      </c>
      <c r="BJ398" t="s">
        <v>189</v>
      </c>
      <c r="BO398" t="s">
        <v>190</v>
      </c>
      <c r="BP398" t="s">
        <v>253</v>
      </c>
      <c r="BQ398" t="s">
        <v>254</v>
      </c>
      <c r="CX398" t="s">
        <v>177</v>
      </c>
      <c r="CY398" s="29" t="s">
        <v>5358</v>
      </c>
      <c r="CZ398" s="29">
        <v>60002</v>
      </c>
      <c r="DA398" s="29" t="str">
        <f t="shared" si="37"/>
        <v>30001390</v>
      </c>
      <c r="DB398" s="29" t="str">
        <f t="shared" si="38"/>
        <v>W0004323</v>
      </c>
      <c r="DC398" s="29" t="s">
        <v>193</v>
      </c>
      <c r="DD398" s="30">
        <f>SUM(T398,V398:W398,Z398:AD398)</f>
        <v>53312.504999999997</v>
      </c>
      <c r="DE398" s="30">
        <f>SUM(AI398:AK398)</f>
        <v>0</v>
      </c>
      <c r="DF398" s="31">
        <f>AF398</f>
        <v>4154.166666666667</v>
      </c>
      <c r="DG398" s="32">
        <f>AQ398</f>
        <v>29700</v>
      </c>
      <c r="DH398" s="30">
        <f>SUM(X398:Y398)</f>
        <v>1706.806623931624</v>
      </c>
      <c r="DI398" s="30">
        <f>SUM(AP398,AR398)</f>
        <v>4443.6739145299143</v>
      </c>
      <c r="DJ398" s="26">
        <f>SUM(DD398:DI398)-AS398</f>
        <v>0</v>
      </c>
    </row>
    <row r="399" spans="4:114" x14ac:dyDescent="0.25">
      <c r="D399" t="s">
        <v>109</v>
      </c>
      <c r="F399" t="s">
        <v>1561</v>
      </c>
      <c r="G399" t="s">
        <v>1562</v>
      </c>
      <c r="H399" t="s">
        <v>1563</v>
      </c>
      <c r="I399" s="1">
        <v>44781</v>
      </c>
      <c r="K399" t="s">
        <v>224</v>
      </c>
      <c r="L399">
        <v>12</v>
      </c>
      <c r="M399" t="s">
        <v>114</v>
      </c>
      <c r="N399" t="s">
        <v>115</v>
      </c>
      <c r="O399" t="s">
        <v>116</v>
      </c>
      <c r="P399" t="s">
        <v>117</v>
      </c>
      <c r="Q399" t="s">
        <v>118</v>
      </c>
      <c r="R399">
        <v>31</v>
      </c>
      <c r="S399" s="3">
        <v>518652</v>
      </c>
      <c r="T399" s="3">
        <v>91441.916666666672</v>
      </c>
      <c r="U399" s="22">
        <v>0</v>
      </c>
      <c r="V399" s="3">
        <v>0</v>
      </c>
      <c r="W399" s="23"/>
      <c r="X399" s="3">
        <v>2077.9326923076924</v>
      </c>
      <c r="Y399" s="3">
        <v>1200.5833333333333</v>
      </c>
      <c r="Z399" s="24">
        <v>216.10500000000002</v>
      </c>
      <c r="AA399">
        <v>75</v>
      </c>
      <c r="AC399" s="3">
        <v>0</v>
      </c>
      <c r="AD399" s="3">
        <v>4167</v>
      </c>
      <c r="AE399" s="3">
        <v>99178.537692307684</v>
      </c>
      <c r="AF399" s="3">
        <v>5687.5</v>
      </c>
      <c r="AH399" s="3">
        <v>104866.03769230768</v>
      </c>
      <c r="AK399" s="3">
        <v>5785.5624142824954</v>
      </c>
      <c r="AL399" t="s">
        <v>363</v>
      </c>
      <c r="AM399" t="s">
        <v>364</v>
      </c>
      <c r="AN399" s="25">
        <v>8.5000000000000006E-2</v>
      </c>
      <c r="AO399" s="26">
        <v>110651.60010659018</v>
      </c>
      <c r="AP399" s="27">
        <v>9405.3860090601665</v>
      </c>
      <c r="AQ399" s="3">
        <v>29700</v>
      </c>
      <c r="AR399" s="26">
        <v>2524.5</v>
      </c>
      <c r="AS399" s="26">
        <v>152281.48611565033</v>
      </c>
      <c r="AT399" s="26">
        <v>140351.60010659019</v>
      </c>
      <c r="AU399" t="s">
        <v>170</v>
      </c>
      <c r="AV399" t="s">
        <v>170</v>
      </c>
      <c r="AW399" t="s">
        <v>171</v>
      </c>
      <c r="AX399">
        <v>35803</v>
      </c>
      <c r="AY399" t="s">
        <v>172</v>
      </c>
      <c r="AZ399">
        <v>94.088300000000004</v>
      </c>
      <c r="BA399" s="3">
        <v>1618.4954570934997</v>
      </c>
      <c r="BB399" s="26">
        <v>140351.60010659019</v>
      </c>
      <c r="BC399" s="26">
        <v>11929.886009060137</v>
      </c>
      <c r="BE399" t="s">
        <v>122</v>
      </c>
      <c r="BF399">
        <v>1</v>
      </c>
      <c r="BH399" t="s">
        <v>173</v>
      </c>
      <c r="BJ399" t="s">
        <v>542</v>
      </c>
      <c r="BO399" t="s">
        <v>482</v>
      </c>
      <c r="BP399" t="s">
        <v>126</v>
      </c>
      <c r="BQ399" t="s">
        <v>816</v>
      </c>
      <c r="CX399" t="s">
        <v>177</v>
      </c>
      <c r="CY399" s="29" t="s">
        <v>5358</v>
      </c>
      <c r="CZ399" s="29">
        <v>60002</v>
      </c>
      <c r="DA399" s="29" t="str">
        <f t="shared" si="37"/>
        <v>30001390</v>
      </c>
      <c r="DB399" s="29" t="str">
        <f t="shared" si="38"/>
        <v>W0004324</v>
      </c>
      <c r="DC399" s="29" t="s">
        <v>279</v>
      </c>
      <c r="DD399" s="30">
        <f>SUM(T399,V399:W399,Z399:AD399)</f>
        <v>95900.021666666667</v>
      </c>
      <c r="DE399" s="30">
        <f>SUM(AI399:AK399)</f>
        <v>5785.5624142824954</v>
      </c>
      <c r="DF399" s="31">
        <f>AF399</f>
        <v>5687.5</v>
      </c>
      <c r="DG399" s="32">
        <f>AQ399</f>
        <v>29700</v>
      </c>
      <c r="DH399" s="30">
        <f>SUM(X399:Y399)</f>
        <v>3278.5160256410254</v>
      </c>
      <c r="DI399" s="30">
        <f>SUM(AP399,AR399)</f>
        <v>11929.886009060167</v>
      </c>
      <c r="DJ399" s="26">
        <f>SUM(DD399:DI399)-AS399</f>
        <v>0</v>
      </c>
    </row>
    <row r="400" spans="4:114" x14ac:dyDescent="0.25">
      <c r="D400" t="s">
        <v>109</v>
      </c>
      <c r="F400" t="s">
        <v>1564</v>
      </c>
      <c r="G400" t="s">
        <v>1565</v>
      </c>
      <c r="H400" t="s">
        <v>1566</v>
      </c>
      <c r="I400" s="1">
        <v>44774</v>
      </c>
      <c r="K400" t="s">
        <v>207</v>
      </c>
      <c r="L400">
        <v>11</v>
      </c>
      <c r="M400" t="s">
        <v>182</v>
      </c>
      <c r="N400" t="s">
        <v>183</v>
      </c>
      <c r="O400" t="s">
        <v>116</v>
      </c>
      <c r="P400" t="s">
        <v>117</v>
      </c>
      <c r="Q400" t="s">
        <v>118</v>
      </c>
      <c r="R400">
        <v>31</v>
      </c>
      <c r="S400" s="3">
        <v>292668</v>
      </c>
      <c r="T400" s="3">
        <v>53777.916666666664</v>
      </c>
      <c r="U400" s="22">
        <v>0</v>
      </c>
      <c r="V400" s="3">
        <v>0</v>
      </c>
      <c r="W400" s="23"/>
      <c r="X400" s="3">
        <v>1172.5480769230769</v>
      </c>
      <c r="Y400" s="3">
        <v>677.47222222222229</v>
      </c>
      <c r="Z400" s="24">
        <v>121.94500000000001</v>
      </c>
      <c r="AA400">
        <v>75</v>
      </c>
      <c r="AC400" s="3">
        <v>2498.6776862661918</v>
      </c>
      <c r="AD400" s="3">
        <v>4167</v>
      </c>
      <c r="AE400" s="3">
        <v>62490.559652078155</v>
      </c>
      <c r="AF400" s="3">
        <v>4154.166666666667</v>
      </c>
      <c r="AH400" s="3">
        <v>66644.726318744826</v>
      </c>
      <c r="AK400" s="3">
        <v>0</v>
      </c>
      <c r="AL400" t="s">
        <v>119</v>
      </c>
      <c r="AN400" s="25">
        <v>0.05</v>
      </c>
      <c r="AO400" s="26">
        <v>66644.726318744826</v>
      </c>
      <c r="AP400" s="27">
        <v>3332.2363159372417</v>
      </c>
      <c r="AQ400" s="3">
        <v>29700</v>
      </c>
      <c r="AR400" s="26">
        <v>1485</v>
      </c>
      <c r="AS400" s="26">
        <v>101161.96263468207</v>
      </c>
      <c r="AT400" s="26">
        <v>96344.726318744826</v>
      </c>
      <c r="AU400" t="s">
        <v>170</v>
      </c>
      <c r="AV400" t="s">
        <v>170</v>
      </c>
      <c r="AW400" t="s">
        <v>171</v>
      </c>
      <c r="AX400">
        <v>17036</v>
      </c>
      <c r="AY400" t="s">
        <v>172</v>
      </c>
      <c r="AZ400">
        <v>94.088300000000004</v>
      </c>
      <c r="BA400" s="3">
        <v>1075.181107902705</v>
      </c>
      <c r="BB400" s="26">
        <v>96344.726318744826</v>
      </c>
      <c r="BC400" s="26">
        <v>4817.2363159372471</v>
      </c>
      <c r="BE400" t="s">
        <v>122</v>
      </c>
      <c r="BF400">
        <v>1</v>
      </c>
      <c r="BH400" t="s">
        <v>173</v>
      </c>
      <c r="BJ400" t="s">
        <v>189</v>
      </c>
      <c r="BO400" t="s">
        <v>190</v>
      </c>
      <c r="BP400" t="s">
        <v>287</v>
      </c>
      <c r="BQ400" t="s">
        <v>885</v>
      </c>
      <c r="CX400" t="s">
        <v>177</v>
      </c>
      <c r="CY400" s="29" t="s">
        <v>5358</v>
      </c>
      <c r="CZ400" s="29">
        <v>60002</v>
      </c>
      <c r="DA400" s="29" t="str">
        <f t="shared" si="37"/>
        <v>30001390</v>
      </c>
      <c r="DB400" s="29" t="str">
        <f t="shared" si="38"/>
        <v>W0004325</v>
      </c>
      <c r="DC400" s="29" t="s">
        <v>193</v>
      </c>
      <c r="DD400" s="30">
        <f>SUM(T400,V400:W400,Z400:AD400)</f>
        <v>60640.539352932858</v>
      </c>
      <c r="DE400" s="30">
        <f>SUM(AI400:AK400)</f>
        <v>0</v>
      </c>
      <c r="DF400" s="31">
        <f>AF400</f>
        <v>4154.166666666667</v>
      </c>
      <c r="DG400" s="32">
        <f>AQ400</f>
        <v>29700</v>
      </c>
      <c r="DH400" s="30">
        <f>SUM(X400:Y400)</f>
        <v>1850.0202991452993</v>
      </c>
      <c r="DI400" s="30">
        <f>SUM(AP400,AR400)</f>
        <v>4817.2363159372417</v>
      </c>
      <c r="DJ400" s="26">
        <f>SUM(DD400:DI400)-AS400</f>
        <v>0</v>
      </c>
    </row>
    <row r="401" spans="4:114" x14ac:dyDescent="0.25">
      <c r="D401" t="s">
        <v>109</v>
      </c>
      <c r="F401" t="s">
        <v>1567</v>
      </c>
      <c r="G401" t="s">
        <v>1568</v>
      </c>
      <c r="H401" t="s">
        <v>1569</v>
      </c>
      <c r="I401" s="1">
        <v>44795</v>
      </c>
      <c r="K401" t="s">
        <v>224</v>
      </c>
      <c r="L401">
        <v>12</v>
      </c>
      <c r="M401" t="s">
        <v>114</v>
      </c>
      <c r="N401" t="s">
        <v>183</v>
      </c>
      <c r="O401" t="s">
        <v>116</v>
      </c>
      <c r="P401" t="s">
        <v>117</v>
      </c>
      <c r="Q401" t="s">
        <v>118</v>
      </c>
      <c r="R401">
        <v>31</v>
      </c>
      <c r="S401" s="3">
        <v>453003</v>
      </c>
      <c r="T401" s="3">
        <v>80500.5</v>
      </c>
      <c r="U401" s="22">
        <v>0</v>
      </c>
      <c r="V401" s="3">
        <v>0</v>
      </c>
      <c r="W401" s="23"/>
      <c r="X401" s="3">
        <v>1814.9158653846155</v>
      </c>
      <c r="Y401" s="3">
        <v>1048.6180555555557</v>
      </c>
      <c r="Z401" s="24">
        <v>188.75125</v>
      </c>
      <c r="AA401">
        <v>75</v>
      </c>
      <c r="AC401" s="3">
        <v>0</v>
      </c>
      <c r="AD401" s="3">
        <v>4167</v>
      </c>
      <c r="AE401" s="3">
        <v>87794.785170940173</v>
      </c>
      <c r="AF401" s="3">
        <v>5687.5</v>
      </c>
      <c r="AH401" s="3">
        <v>93482.285170940173</v>
      </c>
      <c r="AK401" s="3">
        <v>5813.1491241962494</v>
      </c>
      <c r="AL401" t="s">
        <v>320</v>
      </c>
      <c r="AM401" t="s">
        <v>321</v>
      </c>
      <c r="AN401" s="25">
        <v>8.5000000000000006E-2</v>
      </c>
      <c r="AO401" s="26">
        <v>99295.434295136423</v>
      </c>
      <c r="AP401" s="27">
        <v>8440.1119150865961</v>
      </c>
      <c r="AQ401" s="3">
        <v>29700</v>
      </c>
      <c r="AR401" s="26">
        <v>2524.5</v>
      </c>
      <c r="AS401" s="26">
        <v>139960.04621022302</v>
      </c>
      <c r="AT401" s="26">
        <v>128995.43429513642</v>
      </c>
      <c r="AU401" t="s">
        <v>208</v>
      </c>
      <c r="AV401" t="s">
        <v>208</v>
      </c>
      <c r="AW401" t="s">
        <v>210</v>
      </c>
      <c r="AX401" t="s">
        <v>458</v>
      </c>
      <c r="AY401" t="s">
        <v>212</v>
      </c>
      <c r="AZ401">
        <v>125.569</v>
      </c>
      <c r="BA401" s="3">
        <v>1114.6066800740869</v>
      </c>
      <c r="BB401" s="26">
        <v>128995.43429513642</v>
      </c>
      <c r="BC401" s="26">
        <v>10964.6119150866</v>
      </c>
      <c r="BE401" t="s">
        <v>122</v>
      </c>
      <c r="BF401">
        <v>1</v>
      </c>
      <c r="BH401" t="s">
        <v>315</v>
      </c>
      <c r="BJ401" t="s">
        <v>276</v>
      </c>
      <c r="BO401" t="s">
        <v>190</v>
      </c>
      <c r="BP401" t="s">
        <v>214</v>
      </c>
      <c r="BQ401" t="s">
        <v>964</v>
      </c>
      <c r="CX401" t="s">
        <v>177</v>
      </c>
      <c r="CY401" s="29" t="s">
        <v>5360</v>
      </c>
      <c r="CZ401" s="29">
        <v>60009</v>
      </c>
      <c r="DA401" s="29" t="str">
        <f t="shared" si="37"/>
        <v>30001417</v>
      </c>
      <c r="DB401" s="29" t="str">
        <f t="shared" si="38"/>
        <v>W0004985</v>
      </c>
      <c r="DC401" s="29" t="s">
        <v>279</v>
      </c>
      <c r="DD401" s="30">
        <f>SUM(T401,V401:W401,Z401:AD401)</f>
        <v>84931.251250000001</v>
      </c>
      <c r="DE401" s="30">
        <f>SUM(AI401:AK401)</f>
        <v>5813.1491241962494</v>
      </c>
      <c r="DF401" s="31">
        <f>AF401</f>
        <v>5687.5</v>
      </c>
      <c r="DG401" s="32">
        <f>AQ401</f>
        <v>29700</v>
      </c>
      <c r="DH401" s="30">
        <f>SUM(X401:Y401)</f>
        <v>2863.5339209401709</v>
      </c>
      <c r="DI401" s="30">
        <f>SUM(AP401,AR401)</f>
        <v>10964.611915086596</v>
      </c>
      <c r="DJ401" s="26">
        <f>SUM(DD401:DI401)-AS401</f>
        <v>0</v>
      </c>
    </row>
    <row r="402" spans="4:114" x14ac:dyDescent="0.25">
      <c r="D402" t="s">
        <v>109</v>
      </c>
      <c r="F402" t="s">
        <v>1570</v>
      </c>
      <c r="G402" t="s">
        <v>1571</v>
      </c>
      <c r="H402" t="s">
        <v>1572</v>
      </c>
      <c r="I402" s="1">
        <v>44816</v>
      </c>
      <c r="K402" t="s">
        <v>224</v>
      </c>
      <c r="L402">
        <v>12</v>
      </c>
      <c r="M402" t="s">
        <v>114</v>
      </c>
      <c r="N402" t="s">
        <v>115</v>
      </c>
      <c r="O402" t="s">
        <v>116</v>
      </c>
      <c r="P402" t="s">
        <v>117</v>
      </c>
      <c r="Q402" t="s">
        <v>118</v>
      </c>
      <c r="R402">
        <v>31</v>
      </c>
      <c r="S402" s="3">
        <v>287853</v>
      </c>
      <c r="T402" s="3">
        <v>52975.5</v>
      </c>
      <c r="U402" s="22">
        <v>0</v>
      </c>
      <c r="V402" s="3">
        <v>0</v>
      </c>
      <c r="W402" s="23"/>
      <c r="X402" s="3">
        <v>1153.2572115384617</v>
      </c>
      <c r="Y402" s="3">
        <v>666.32638888888891</v>
      </c>
      <c r="Z402" s="24">
        <v>119.93875</v>
      </c>
      <c r="AA402">
        <v>75</v>
      </c>
      <c r="AC402" s="3">
        <v>0</v>
      </c>
      <c r="AD402" s="3">
        <v>4167</v>
      </c>
      <c r="AE402" s="3">
        <v>59157.022350427353</v>
      </c>
      <c r="AF402" s="3">
        <v>5687.5</v>
      </c>
      <c r="AH402" s="3">
        <v>64844.522350427353</v>
      </c>
      <c r="AK402" s="3">
        <v>4428.6782206037651</v>
      </c>
      <c r="AL402" t="s">
        <v>227</v>
      </c>
      <c r="AM402" t="s">
        <v>226</v>
      </c>
      <c r="AN402" s="25">
        <v>8.5000000000000006E-2</v>
      </c>
      <c r="AO402" s="26">
        <v>69273.20057103112</v>
      </c>
      <c r="AP402" s="27">
        <v>5888.2220485376456</v>
      </c>
      <c r="AQ402" s="3">
        <v>29700</v>
      </c>
      <c r="AR402" s="26">
        <v>2524.5</v>
      </c>
      <c r="AS402" s="26">
        <v>107385.92261956877</v>
      </c>
      <c r="AT402" s="26">
        <v>98973.20057103112</v>
      </c>
      <c r="AU402" t="s">
        <v>208</v>
      </c>
      <c r="AV402" t="s">
        <v>208</v>
      </c>
      <c r="AW402" t="s">
        <v>210</v>
      </c>
      <c r="AX402" t="s">
        <v>458</v>
      </c>
      <c r="AY402" t="s">
        <v>212</v>
      </c>
      <c r="AZ402">
        <v>125.569</v>
      </c>
      <c r="BA402" s="3">
        <v>855.19453543126701</v>
      </c>
      <c r="BB402" s="26">
        <v>98973.20057103112</v>
      </c>
      <c r="BC402" s="26">
        <v>8412.7220485376456</v>
      </c>
      <c r="BE402" t="s">
        <v>122</v>
      </c>
      <c r="BF402">
        <v>1</v>
      </c>
      <c r="BH402" t="s">
        <v>315</v>
      </c>
      <c r="BJ402" t="s">
        <v>276</v>
      </c>
      <c r="BO402" t="s">
        <v>277</v>
      </c>
      <c r="BP402" t="s">
        <v>214</v>
      </c>
      <c r="BQ402" t="s">
        <v>964</v>
      </c>
      <c r="CX402" t="s">
        <v>177</v>
      </c>
      <c r="CY402" s="29" t="s">
        <v>5360</v>
      </c>
      <c r="CZ402" s="29">
        <v>60009</v>
      </c>
      <c r="DA402" s="29" t="str">
        <f t="shared" si="37"/>
        <v>30001417</v>
      </c>
      <c r="DB402" s="29" t="str">
        <f t="shared" si="38"/>
        <v>W0004986</v>
      </c>
      <c r="DC402" s="29" t="s">
        <v>279</v>
      </c>
      <c r="DD402" s="30">
        <f>SUM(T402,V402:W402,Z402:AD402)</f>
        <v>57337.438750000001</v>
      </c>
      <c r="DE402" s="30">
        <f>SUM(AI402:AK402)</f>
        <v>4428.6782206037651</v>
      </c>
      <c r="DF402" s="31">
        <f>AF402</f>
        <v>5687.5</v>
      </c>
      <c r="DG402" s="32">
        <f>AQ402</f>
        <v>29700</v>
      </c>
      <c r="DH402" s="30">
        <f>SUM(X402:Y402)</f>
        <v>1819.5836004273506</v>
      </c>
      <c r="DI402" s="30">
        <f>SUM(AP402,AR402)</f>
        <v>8412.7220485376456</v>
      </c>
      <c r="DJ402" s="26">
        <f>SUM(DD402:DI402)-AS402</f>
        <v>0</v>
      </c>
    </row>
    <row r="403" spans="4:114" x14ac:dyDescent="0.25">
      <c r="D403" t="s">
        <v>109</v>
      </c>
      <c r="F403" t="s">
        <v>1573</v>
      </c>
      <c r="G403" t="s">
        <v>1574</v>
      </c>
      <c r="H403" t="s">
        <v>1575</v>
      </c>
      <c r="I403" s="1">
        <v>44839</v>
      </c>
      <c r="K403" t="s">
        <v>156</v>
      </c>
      <c r="L403">
        <v>16</v>
      </c>
      <c r="M403" t="s">
        <v>550</v>
      </c>
      <c r="N403" t="s">
        <v>551</v>
      </c>
      <c r="O403" t="s">
        <v>116</v>
      </c>
      <c r="P403" t="s">
        <v>117</v>
      </c>
      <c r="Q403" t="s">
        <v>118</v>
      </c>
      <c r="R403">
        <v>31</v>
      </c>
      <c r="S403" s="3">
        <v>1219521</v>
      </c>
      <c r="T403" s="3">
        <v>203253.5</v>
      </c>
      <c r="U403" s="22">
        <v>0</v>
      </c>
      <c r="V403" s="3">
        <v>0</v>
      </c>
      <c r="W403" s="23"/>
      <c r="X403" s="3">
        <v>4885.9014423076924</v>
      </c>
      <c r="Y403" s="3">
        <v>2822.9652777777783</v>
      </c>
      <c r="Z403" s="24">
        <v>508.13375000000002</v>
      </c>
      <c r="AA403">
        <v>75</v>
      </c>
      <c r="AC403" s="3">
        <v>7595.4064641154355</v>
      </c>
      <c r="AD403" s="3">
        <v>4167</v>
      </c>
      <c r="AE403" s="3">
        <v>223307.9069342009</v>
      </c>
      <c r="AF403" s="3">
        <v>7046.666666666667</v>
      </c>
      <c r="AH403" s="3">
        <v>230354.57360086756</v>
      </c>
      <c r="AK403" s="3">
        <v>7372.3146980524034</v>
      </c>
      <c r="AL403" t="s">
        <v>552</v>
      </c>
      <c r="AM403" t="s">
        <v>553</v>
      </c>
      <c r="AN403" s="25">
        <v>0.1</v>
      </c>
      <c r="AO403" s="26">
        <v>237726.88829891995</v>
      </c>
      <c r="AP403" s="27">
        <v>23772.688829891995</v>
      </c>
      <c r="AQ403" s="3">
        <v>29700</v>
      </c>
      <c r="AR403" s="26">
        <v>2970</v>
      </c>
      <c r="AS403" s="26">
        <v>294169.57712881197</v>
      </c>
      <c r="AT403" s="26">
        <v>267426.88829891995</v>
      </c>
      <c r="AU403" t="s">
        <v>170</v>
      </c>
      <c r="AV403" t="s">
        <v>170</v>
      </c>
      <c r="AW403" t="s">
        <v>171</v>
      </c>
      <c r="AX403">
        <v>90292</v>
      </c>
      <c r="AY403" t="s">
        <v>172</v>
      </c>
      <c r="AZ403">
        <v>94.088300000000004</v>
      </c>
      <c r="BA403" s="3">
        <v>3126.526647083771</v>
      </c>
      <c r="BB403" s="26">
        <v>267426.88829891995</v>
      </c>
      <c r="BC403" s="26">
        <v>26742.688829892024</v>
      </c>
      <c r="BE403" t="s">
        <v>122</v>
      </c>
      <c r="BF403">
        <v>1</v>
      </c>
      <c r="BH403" t="s">
        <v>173</v>
      </c>
      <c r="BJ403" t="s">
        <v>554</v>
      </c>
      <c r="BO403" t="s">
        <v>555</v>
      </c>
      <c r="BP403" t="s">
        <v>170</v>
      </c>
      <c r="BQ403" t="s">
        <v>296</v>
      </c>
      <c r="CX403" t="s">
        <v>177</v>
      </c>
      <c r="CY403" s="29" t="s">
        <v>5358</v>
      </c>
      <c r="CZ403" s="29">
        <v>60002</v>
      </c>
      <c r="DA403" s="29" t="str">
        <f t="shared" si="37"/>
        <v>30001390</v>
      </c>
      <c r="DB403" s="29" t="str">
        <f t="shared" si="38"/>
        <v>W0004326</v>
      </c>
      <c r="DC403" s="29" t="s">
        <v>556</v>
      </c>
      <c r="DD403" s="30">
        <f>SUM(T403,V403:W403,Z403:AD403)</f>
        <v>215599.04021411543</v>
      </c>
      <c r="DE403" s="30">
        <f>SUM(AI403:AK403)</f>
        <v>7372.3146980524034</v>
      </c>
      <c r="DF403" s="31">
        <f>AF403</f>
        <v>7046.666666666667</v>
      </c>
      <c r="DG403" s="32">
        <f>AQ403</f>
        <v>29700</v>
      </c>
      <c r="DH403" s="30">
        <f>SUM(X403:Y403)</f>
        <v>7708.8667200854707</v>
      </c>
      <c r="DI403" s="30">
        <f>SUM(AP403,AR403)</f>
        <v>26742.688829891995</v>
      </c>
      <c r="DJ403" s="26">
        <f>SUM(DD403:DI403)-AS403</f>
        <v>0</v>
      </c>
    </row>
    <row r="404" spans="4:114" x14ac:dyDescent="0.25">
      <c r="D404" t="s">
        <v>109</v>
      </c>
      <c r="F404" t="s">
        <v>1576</v>
      </c>
      <c r="G404" t="s">
        <v>1577</v>
      </c>
      <c r="H404" t="s">
        <v>1578</v>
      </c>
      <c r="I404" s="1">
        <v>44816</v>
      </c>
      <c r="K404" t="s">
        <v>224</v>
      </c>
      <c r="L404">
        <v>12</v>
      </c>
      <c r="M404" t="s">
        <v>182</v>
      </c>
      <c r="N404" t="s">
        <v>183</v>
      </c>
      <c r="O404" t="s">
        <v>116</v>
      </c>
      <c r="P404" t="s">
        <v>117</v>
      </c>
      <c r="Q404" t="s">
        <v>118</v>
      </c>
      <c r="R404">
        <v>31</v>
      </c>
      <c r="S404" s="3">
        <v>457127</v>
      </c>
      <c r="T404" s="3">
        <v>76187.75</v>
      </c>
      <c r="U404" s="22">
        <v>0</v>
      </c>
      <c r="V404" s="3">
        <v>0</v>
      </c>
      <c r="W404" s="23"/>
      <c r="X404" s="3">
        <v>1831.438301282051</v>
      </c>
      <c r="Y404" s="3">
        <v>1058.1643518518517</v>
      </c>
      <c r="Z404" s="24">
        <v>190.46958333333333</v>
      </c>
      <c r="AA404">
        <v>75</v>
      </c>
      <c r="AC404" s="3">
        <v>0</v>
      </c>
      <c r="AD404" s="3">
        <v>4167</v>
      </c>
      <c r="AE404" s="3">
        <v>83509.82223646724</v>
      </c>
      <c r="AF404" s="3">
        <v>4154.166666666667</v>
      </c>
      <c r="AH404" s="3">
        <v>87663.988903133912</v>
      </c>
      <c r="AK404" s="3">
        <v>4428.6782206037651</v>
      </c>
      <c r="AL404" t="s">
        <v>227</v>
      </c>
      <c r="AM404" t="s">
        <v>226</v>
      </c>
      <c r="AN404" s="25">
        <v>0.05</v>
      </c>
      <c r="AO404" s="26">
        <v>92092.667123737672</v>
      </c>
      <c r="AP404" s="27">
        <v>4604.6333561868842</v>
      </c>
      <c r="AQ404" s="3">
        <v>29700</v>
      </c>
      <c r="AR404" s="26">
        <v>1485</v>
      </c>
      <c r="AS404" s="26">
        <v>127882.30047992455</v>
      </c>
      <c r="AT404" s="26">
        <v>121792.66712373767</v>
      </c>
      <c r="AU404" t="s">
        <v>1178</v>
      </c>
      <c r="AV404" t="s">
        <v>1178</v>
      </c>
      <c r="AW404" t="s">
        <v>1179</v>
      </c>
      <c r="AX404" t="s">
        <v>1180</v>
      </c>
      <c r="AY404" t="s">
        <v>212</v>
      </c>
      <c r="AZ404">
        <v>125.569</v>
      </c>
      <c r="BA404" s="3">
        <v>1018.4225444172092</v>
      </c>
      <c r="BB404" s="26">
        <v>121792.66712373767</v>
      </c>
      <c r="BC404" s="26">
        <v>6089.6333561868814</v>
      </c>
      <c r="BE404" t="s">
        <v>122</v>
      </c>
      <c r="BF404">
        <v>1</v>
      </c>
      <c r="BH404" t="s">
        <v>1181</v>
      </c>
      <c r="BJ404" t="s">
        <v>189</v>
      </c>
      <c r="BO404" t="s">
        <v>190</v>
      </c>
      <c r="BP404" t="s">
        <v>214</v>
      </c>
      <c r="BQ404" t="s">
        <v>1579</v>
      </c>
      <c r="CX404" t="s">
        <v>177</v>
      </c>
      <c r="CY404" s="29" t="s">
        <v>5365</v>
      </c>
      <c r="CZ404" s="29">
        <v>60010</v>
      </c>
      <c r="DA404" s="29" t="str">
        <f t="shared" si="37"/>
        <v>30001420</v>
      </c>
      <c r="DB404" s="29" t="str">
        <f t="shared" si="38"/>
        <v>W0005173</v>
      </c>
      <c r="DC404" s="29" t="s">
        <v>193</v>
      </c>
      <c r="DD404" s="30">
        <f>SUM(T404,V404:W404,Z404:AD404)</f>
        <v>80620.219583333339</v>
      </c>
      <c r="DE404" s="30">
        <f>SUM(AI404:AK404)</f>
        <v>4428.6782206037651</v>
      </c>
      <c r="DF404" s="31">
        <f>AF404</f>
        <v>4154.166666666667</v>
      </c>
      <c r="DG404" s="32">
        <f>AQ404</f>
        <v>29700</v>
      </c>
      <c r="DH404" s="30">
        <f>SUM(X404:Y404)</f>
        <v>2889.602653133903</v>
      </c>
      <c r="DI404" s="30">
        <f>SUM(AP404,AR404)</f>
        <v>6089.6333561868842</v>
      </c>
      <c r="DJ404" s="26">
        <f>SUM(DD404:DI404)-AS404</f>
        <v>0</v>
      </c>
    </row>
    <row r="405" spans="4:114" x14ac:dyDescent="0.25">
      <c r="D405" t="s">
        <v>109</v>
      </c>
      <c r="F405" t="s">
        <v>1580</v>
      </c>
      <c r="G405" t="s">
        <v>1581</v>
      </c>
      <c r="H405" t="s">
        <v>1582</v>
      </c>
      <c r="I405" s="1">
        <v>44774</v>
      </c>
      <c r="K405" t="s">
        <v>224</v>
      </c>
      <c r="L405">
        <v>12</v>
      </c>
      <c r="M405" t="s">
        <v>114</v>
      </c>
      <c r="N405" t="s">
        <v>115</v>
      </c>
      <c r="O405" t="s">
        <v>116</v>
      </c>
      <c r="P405" t="s">
        <v>117</v>
      </c>
      <c r="Q405" t="s">
        <v>118</v>
      </c>
      <c r="R405">
        <v>31</v>
      </c>
      <c r="S405" s="3">
        <v>468130</v>
      </c>
      <c r="T405" s="3">
        <v>83021.666666666672</v>
      </c>
      <c r="U405" s="22">
        <v>0</v>
      </c>
      <c r="V405" s="3">
        <v>0</v>
      </c>
      <c r="W405" s="23"/>
      <c r="X405" s="3">
        <v>1875.5208333333333</v>
      </c>
      <c r="Y405" s="3">
        <v>1083.6342592592594</v>
      </c>
      <c r="Z405" s="24">
        <v>195.05416666666667</v>
      </c>
      <c r="AA405">
        <v>75</v>
      </c>
      <c r="AC405" s="3">
        <v>754.00851869287294</v>
      </c>
      <c r="AD405" s="3">
        <v>4167</v>
      </c>
      <c r="AE405" s="3">
        <v>91171.884444618801</v>
      </c>
      <c r="AF405" s="3">
        <v>5687.5</v>
      </c>
      <c r="AH405" s="3">
        <v>96859.384444618801</v>
      </c>
      <c r="AK405" s="3">
        <v>3900.7409927950625</v>
      </c>
      <c r="AL405" t="s">
        <v>390</v>
      </c>
      <c r="AM405" t="s">
        <v>391</v>
      </c>
      <c r="AN405" s="25">
        <v>8.5000000000000006E-2</v>
      </c>
      <c r="AO405" s="26">
        <v>100760.12543741387</v>
      </c>
      <c r="AP405" s="27">
        <v>8564.6106621801791</v>
      </c>
      <c r="AQ405" s="3">
        <v>29700</v>
      </c>
      <c r="AR405" s="26">
        <v>2524.5</v>
      </c>
      <c r="AS405" s="26">
        <v>141549.23609959404</v>
      </c>
      <c r="AT405" s="26">
        <v>130460.12543741387</v>
      </c>
      <c r="AU405" t="s">
        <v>170</v>
      </c>
      <c r="AV405" t="s">
        <v>170</v>
      </c>
      <c r="AW405" t="s">
        <v>171</v>
      </c>
      <c r="AX405">
        <v>90294</v>
      </c>
      <c r="AY405" t="s">
        <v>172</v>
      </c>
      <c r="AZ405">
        <v>94.088300000000004</v>
      </c>
      <c r="BA405" s="3">
        <v>1504.4297335544807</v>
      </c>
      <c r="BB405" s="26">
        <v>130460.12543741387</v>
      </c>
      <c r="BC405" s="26">
        <v>11089.110662180174</v>
      </c>
      <c r="BE405" t="s">
        <v>122</v>
      </c>
      <c r="BF405">
        <v>1</v>
      </c>
      <c r="BH405" t="s">
        <v>173</v>
      </c>
      <c r="BJ405" t="s">
        <v>358</v>
      </c>
      <c r="BO405" t="s">
        <v>438</v>
      </c>
      <c r="BP405" t="s">
        <v>126</v>
      </c>
      <c r="BQ405" t="s">
        <v>127</v>
      </c>
      <c r="CX405" t="s">
        <v>177</v>
      </c>
      <c r="CY405" s="29" t="s">
        <v>5358</v>
      </c>
      <c r="CZ405" s="29">
        <v>60002</v>
      </c>
      <c r="DA405" s="29" t="str">
        <f t="shared" si="37"/>
        <v>30001390</v>
      </c>
      <c r="DB405" s="29" t="str">
        <f t="shared" si="38"/>
        <v>W0004327</v>
      </c>
      <c r="DC405" s="29" t="s">
        <v>279</v>
      </c>
      <c r="DD405" s="30">
        <f>SUM(T405,V405:W405,Z405:AD405)</f>
        <v>88212.729352026217</v>
      </c>
      <c r="DE405" s="30">
        <f>SUM(AI405:AK405)</f>
        <v>3900.7409927950625</v>
      </c>
      <c r="DF405" s="31">
        <f>AF405</f>
        <v>5687.5</v>
      </c>
      <c r="DG405" s="32">
        <f>AQ405</f>
        <v>29700</v>
      </c>
      <c r="DH405" s="30">
        <f>SUM(X405:Y405)</f>
        <v>2959.1550925925926</v>
      </c>
      <c r="DI405" s="30">
        <f>SUM(AP405,AR405)</f>
        <v>11089.110662180179</v>
      </c>
      <c r="DJ405" s="26">
        <f>SUM(DD405:DI405)-AS405</f>
        <v>0</v>
      </c>
    </row>
    <row r="406" spans="4:114" x14ac:dyDescent="0.25">
      <c r="D406" t="s">
        <v>109</v>
      </c>
      <c r="F406" t="s">
        <v>1583</v>
      </c>
      <c r="G406" t="s">
        <v>1584</v>
      </c>
      <c r="H406" t="s">
        <v>1585</v>
      </c>
      <c r="I406" s="1">
        <v>44816</v>
      </c>
      <c r="K406" t="s">
        <v>219</v>
      </c>
      <c r="L406">
        <v>13</v>
      </c>
      <c r="M406" t="s">
        <v>114</v>
      </c>
      <c r="N406" t="s">
        <v>115</v>
      </c>
      <c r="O406" t="s">
        <v>116</v>
      </c>
      <c r="P406" t="s">
        <v>117</v>
      </c>
      <c r="Q406" t="s">
        <v>118</v>
      </c>
      <c r="R406">
        <v>31</v>
      </c>
      <c r="S406" s="3">
        <v>508999</v>
      </c>
      <c r="T406" s="3">
        <v>89833.083333333328</v>
      </c>
      <c r="U406" s="22">
        <v>0</v>
      </c>
      <c r="V406" s="3">
        <v>0</v>
      </c>
      <c r="W406" s="23"/>
      <c r="X406" s="3">
        <v>2039.2588141025642</v>
      </c>
      <c r="Y406" s="3">
        <v>1178.2384259259261</v>
      </c>
      <c r="Z406" s="24">
        <v>212.08291666666668</v>
      </c>
      <c r="AA406">
        <v>75</v>
      </c>
      <c r="AC406" s="3">
        <v>0</v>
      </c>
      <c r="AD406" s="3">
        <v>4167</v>
      </c>
      <c r="AE406" s="3">
        <v>97504.663490028484</v>
      </c>
      <c r="AF406" s="3">
        <v>5687.5</v>
      </c>
      <c r="AH406" s="3">
        <v>103192.16349002848</v>
      </c>
      <c r="AK406" s="3">
        <v>3900.7409927950625</v>
      </c>
      <c r="AL406" t="s">
        <v>390</v>
      </c>
      <c r="AM406" t="s">
        <v>391</v>
      </c>
      <c r="AN406" s="25">
        <v>8.5000000000000006E-2</v>
      </c>
      <c r="AO406" s="26">
        <v>107092.90448282355</v>
      </c>
      <c r="AP406" s="27">
        <v>9102.896881040002</v>
      </c>
      <c r="AQ406" s="3">
        <v>29700</v>
      </c>
      <c r="AR406" s="26">
        <v>2524.5</v>
      </c>
      <c r="AS406" s="26">
        <v>148420.30136386355</v>
      </c>
      <c r="AT406" s="26">
        <v>136792.90448282356</v>
      </c>
      <c r="AU406" t="s">
        <v>170</v>
      </c>
      <c r="AV406" t="s">
        <v>170</v>
      </c>
      <c r="AW406" t="s">
        <v>171</v>
      </c>
      <c r="AX406">
        <v>90382</v>
      </c>
      <c r="AY406" t="s">
        <v>172</v>
      </c>
      <c r="AZ406">
        <v>94.088300000000004</v>
      </c>
      <c r="BA406" s="3">
        <v>1577.4575729805251</v>
      </c>
      <c r="BB406" s="26">
        <v>136792.90448282356</v>
      </c>
      <c r="BC406" s="26">
        <v>11627.396881039982</v>
      </c>
      <c r="BE406" t="s">
        <v>122</v>
      </c>
      <c r="BF406">
        <v>1</v>
      </c>
      <c r="BH406" t="s">
        <v>173</v>
      </c>
      <c r="BJ406" t="s">
        <v>414</v>
      </c>
      <c r="BO406" t="s">
        <v>424</v>
      </c>
      <c r="BP406" t="s">
        <v>126</v>
      </c>
      <c r="BQ406" t="s">
        <v>127</v>
      </c>
      <c r="CX406" t="s">
        <v>177</v>
      </c>
      <c r="CY406" s="29" t="s">
        <v>5358</v>
      </c>
      <c r="CZ406" s="29">
        <v>60002</v>
      </c>
      <c r="DA406" s="29" t="str">
        <f t="shared" si="37"/>
        <v>30001390</v>
      </c>
      <c r="DB406" s="29" t="str">
        <f t="shared" si="38"/>
        <v>W0004328</v>
      </c>
      <c r="DC406" s="29" t="s">
        <v>279</v>
      </c>
      <c r="DD406" s="30">
        <f>SUM(T406,V406:W406,Z406:AD406)</f>
        <v>94287.166249999995</v>
      </c>
      <c r="DE406" s="30">
        <f>SUM(AI406:AK406)</f>
        <v>3900.7409927950625</v>
      </c>
      <c r="DF406" s="31">
        <f>AF406</f>
        <v>5687.5</v>
      </c>
      <c r="DG406" s="32">
        <f>AQ406</f>
        <v>29700</v>
      </c>
      <c r="DH406" s="30">
        <f>SUM(X406:Y406)</f>
        <v>3217.4972400284905</v>
      </c>
      <c r="DI406" s="30">
        <f>SUM(AP406,AR406)</f>
        <v>11627.396881040002</v>
      </c>
      <c r="DJ406" s="26">
        <f>SUM(DD406:DI406)-AS406</f>
        <v>0</v>
      </c>
    </row>
    <row r="407" spans="4:114" x14ac:dyDescent="0.25">
      <c r="D407" t="s">
        <v>109</v>
      </c>
      <c r="F407" t="s">
        <v>1586</v>
      </c>
      <c r="G407" t="s">
        <v>1587</v>
      </c>
      <c r="H407" t="s">
        <v>1588</v>
      </c>
      <c r="I407" s="1">
        <v>44781</v>
      </c>
      <c r="K407" t="s">
        <v>219</v>
      </c>
      <c r="L407">
        <v>13</v>
      </c>
      <c r="M407" t="s">
        <v>114</v>
      </c>
      <c r="N407" t="s">
        <v>115</v>
      </c>
      <c r="O407" t="s">
        <v>116</v>
      </c>
      <c r="P407" t="s">
        <v>117</v>
      </c>
      <c r="Q407" t="s">
        <v>118</v>
      </c>
      <c r="R407">
        <v>31</v>
      </c>
      <c r="S407" s="3">
        <v>441449</v>
      </c>
      <c r="T407" s="3">
        <v>78574.75</v>
      </c>
      <c r="U407" s="22">
        <v>0</v>
      </c>
      <c r="V407" s="3">
        <v>0</v>
      </c>
      <c r="W407" s="23"/>
      <c r="X407" s="3">
        <v>1768.625801282051</v>
      </c>
      <c r="Y407" s="3">
        <v>1021.8726851851851</v>
      </c>
      <c r="Z407" s="24">
        <v>183.93708333333333</v>
      </c>
      <c r="AA407">
        <v>75</v>
      </c>
      <c r="AC407" s="3">
        <v>0</v>
      </c>
      <c r="AD407" s="3">
        <v>4167</v>
      </c>
      <c r="AE407" s="3">
        <v>85791.185569800567</v>
      </c>
      <c r="AF407" s="3">
        <v>5687.5</v>
      </c>
      <c r="AH407" s="3">
        <v>91478.685569800567</v>
      </c>
      <c r="AK407" s="3">
        <v>5813.1491241962494</v>
      </c>
      <c r="AL407" t="s">
        <v>320</v>
      </c>
      <c r="AM407" t="s">
        <v>321</v>
      </c>
      <c r="AN407" s="25">
        <v>8.5000000000000006E-2</v>
      </c>
      <c r="AO407" s="26">
        <v>97291.834693996818</v>
      </c>
      <c r="AP407" s="27">
        <v>8269.8059489897296</v>
      </c>
      <c r="AQ407" s="3">
        <v>29700</v>
      </c>
      <c r="AR407" s="26">
        <v>2524.5</v>
      </c>
      <c r="AS407" s="26">
        <v>137786.14064298655</v>
      </c>
      <c r="AT407" s="26">
        <v>126991.83469399682</v>
      </c>
      <c r="AU407" t="s">
        <v>765</v>
      </c>
      <c r="AV407" t="s">
        <v>765</v>
      </c>
      <c r="AW407" t="s">
        <v>766</v>
      </c>
      <c r="AX407" t="s">
        <v>978</v>
      </c>
      <c r="AY407" t="s">
        <v>212</v>
      </c>
      <c r="AZ407">
        <v>125.569</v>
      </c>
      <c r="BA407" s="3">
        <v>1097.2942417554216</v>
      </c>
      <c r="BB407" s="26">
        <v>126991.83469399682</v>
      </c>
      <c r="BC407" s="26">
        <v>10794.305948989728</v>
      </c>
      <c r="BE407" t="s">
        <v>122</v>
      </c>
      <c r="BF407">
        <v>1</v>
      </c>
      <c r="BH407" t="s">
        <v>768</v>
      </c>
      <c r="BJ407" t="s">
        <v>276</v>
      </c>
      <c r="BO407" t="s">
        <v>125</v>
      </c>
      <c r="BP407" t="s">
        <v>214</v>
      </c>
      <c r="BQ407" t="s">
        <v>964</v>
      </c>
      <c r="CX407" t="s">
        <v>177</v>
      </c>
      <c r="CY407" s="29" t="s">
        <v>5362</v>
      </c>
      <c r="CZ407" s="29">
        <v>60008</v>
      </c>
      <c r="DA407" s="29" t="str">
        <f t="shared" si="37"/>
        <v>30001418</v>
      </c>
      <c r="DB407" s="29" t="str">
        <f t="shared" si="38"/>
        <v>W0004329</v>
      </c>
      <c r="DC407" s="29" t="s">
        <v>279</v>
      </c>
      <c r="DD407" s="30">
        <f>SUM(T407,V407:W407,Z407:AD407)</f>
        <v>83000.687083333338</v>
      </c>
      <c r="DE407" s="30">
        <f>SUM(AI407:AK407)</f>
        <v>5813.1491241962494</v>
      </c>
      <c r="DF407" s="31">
        <f>AF407</f>
        <v>5687.5</v>
      </c>
      <c r="DG407" s="32">
        <f>AQ407</f>
        <v>29700</v>
      </c>
      <c r="DH407" s="30">
        <f>SUM(X407:Y407)</f>
        <v>2790.498486467236</v>
      </c>
      <c r="DI407" s="30">
        <f>SUM(AP407,AR407)</f>
        <v>10794.30594898973</v>
      </c>
      <c r="DJ407" s="26">
        <f>SUM(DD407:DI407)-AS407</f>
        <v>0</v>
      </c>
    </row>
    <row r="408" spans="4:114" x14ac:dyDescent="0.25">
      <c r="D408" t="s">
        <v>109</v>
      </c>
      <c r="F408" t="s">
        <v>1589</v>
      </c>
      <c r="G408" t="s">
        <v>1590</v>
      </c>
      <c r="H408" t="s">
        <v>1591</v>
      </c>
      <c r="I408" s="1">
        <v>44781</v>
      </c>
      <c r="K408" t="s">
        <v>131</v>
      </c>
      <c r="L408">
        <v>14</v>
      </c>
      <c r="M408" t="s">
        <v>550</v>
      </c>
      <c r="N408" t="s">
        <v>551</v>
      </c>
      <c r="O408" t="s">
        <v>116</v>
      </c>
      <c r="P408" t="s">
        <v>117</v>
      </c>
      <c r="Q408" t="s">
        <v>118</v>
      </c>
      <c r="R408">
        <v>31</v>
      </c>
      <c r="S408" s="3">
        <v>586441</v>
      </c>
      <c r="T408" s="3">
        <v>97740.083333333328</v>
      </c>
      <c r="U408" s="22">
        <v>0</v>
      </c>
      <c r="V408" s="3">
        <v>0</v>
      </c>
      <c r="W408" s="23"/>
      <c r="X408" s="3">
        <v>2349.5232371794868</v>
      </c>
      <c r="Y408" s="3">
        <v>1357.5023148148148</v>
      </c>
      <c r="Z408" s="24">
        <v>244.35041666666669</v>
      </c>
      <c r="AA408">
        <v>75</v>
      </c>
      <c r="AC408" s="3">
        <v>0</v>
      </c>
      <c r="AD408" s="3">
        <v>4167</v>
      </c>
      <c r="AE408" s="3">
        <v>105933.4593019943</v>
      </c>
      <c r="AF408" s="3">
        <v>7046.666666666667</v>
      </c>
      <c r="AH408" s="3">
        <v>112980.12596866097</v>
      </c>
      <c r="AK408" s="3">
        <v>7372.3146980524034</v>
      </c>
      <c r="AL408" t="s">
        <v>552</v>
      </c>
      <c r="AM408" t="s">
        <v>553</v>
      </c>
      <c r="AN408" s="25">
        <v>0.1</v>
      </c>
      <c r="AO408" s="26">
        <v>120352.44066671337</v>
      </c>
      <c r="AP408" s="27">
        <v>12035.244066671337</v>
      </c>
      <c r="AQ408" s="3">
        <v>29700</v>
      </c>
      <c r="AR408" s="26">
        <v>2970</v>
      </c>
      <c r="AS408" s="26">
        <v>165057.6847333847</v>
      </c>
      <c r="AT408" s="26">
        <v>150052.44066671337</v>
      </c>
      <c r="AU408" t="s">
        <v>170</v>
      </c>
      <c r="AV408" t="s">
        <v>170</v>
      </c>
      <c r="AW408" t="s">
        <v>171</v>
      </c>
      <c r="AX408">
        <v>90324</v>
      </c>
      <c r="AY408" t="s">
        <v>172</v>
      </c>
      <c r="AZ408">
        <v>94.088300000000004</v>
      </c>
      <c r="BA408" s="3">
        <v>1754.2849082551677</v>
      </c>
      <c r="BB408" s="26">
        <v>150052.44066671337</v>
      </c>
      <c r="BC408" s="26">
        <v>15005.244066671323</v>
      </c>
      <c r="BE408" t="s">
        <v>122</v>
      </c>
      <c r="BF408">
        <v>1</v>
      </c>
      <c r="BH408" t="s">
        <v>173</v>
      </c>
      <c r="BJ408" t="s">
        <v>554</v>
      </c>
      <c r="BO408" t="s">
        <v>555</v>
      </c>
      <c r="BP408" t="s">
        <v>170</v>
      </c>
      <c r="BQ408" t="s">
        <v>296</v>
      </c>
      <c r="CX408" t="s">
        <v>177</v>
      </c>
      <c r="CY408" s="29" t="s">
        <v>5358</v>
      </c>
      <c r="CZ408" s="29">
        <v>60002</v>
      </c>
      <c r="DA408" s="29" t="str">
        <f t="shared" si="37"/>
        <v>30001390</v>
      </c>
      <c r="DB408" s="29" t="str">
        <f t="shared" si="38"/>
        <v>W0005174</v>
      </c>
      <c r="DC408" s="29" t="s">
        <v>556</v>
      </c>
      <c r="DD408" s="30">
        <f>SUM(T408,V408:W408,Z408:AD408)</f>
        <v>102226.43375</v>
      </c>
      <c r="DE408" s="30">
        <f>SUM(AI408:AK408)</f>
        <v>7372.3146980524034</v>
      </c>
      <c r="DF408" s="31">
        <f>AF408</f>
        <v>7046.666666666667</v>
      </c>
      <c r="DG408" s="32">
        <f>AQ408</f>
        <v>29700</v>
      </c>
      <c r="DH408" s="30">
        <f>SUM(X408:Y408)</f>
        <v>3707.0255519943016</v>
      </c>
      <c r="DI408" s="30">
        <f>SUM(AP408,AR408)</f>
        <v>15005.244066671337</v>
      </c>
      <c r="DJ408" s="26">
        <f>SUM(DD408:DI408)-AS408</f>
        <v>0</v>
      </c>
    </row>
    <row r="409" spans="4:114" x14ac:dyDescent="0.25">
      <c r="D409" t="s">
        <v>109</v>
      </c>
      <c r="F409" t="s">
        <v>1592</v>
      </c>
      <c r="G409" t="s">
        <v>1593</v>
      </c>
      <c r="H409" t="s">
        <v>1594</v>
      </c>
      <c r="I409" s="1">
        <v>44830</v>
      </c>
      <c r="K409" t="s">
        <v>207</v>
      </c>
      <c r="L409">
        <v>11</v>
      </c>
      <c r="M409" t="s">
        <v>182</v>
      </c>
      <c r="N409" t="s">
        <v>183</v>
      </c>
      <c r="O409" t="s">
        <v>116</v>
      </c>
      <c r="P409" t="s">
        <v>117</v>
      </c>
      <c r="Q409" t="s">
        <v>118</v>
      </c>
      <c r="R409">
        <v>31</v>
      </c>
      <c r="S409" s="3">
        <v>293067</v>
      </c>
      <c r="T409" s="3">
        <v>48844.5</v>
      </c>
      <c r="U409" s="22">
        <v>0</v>
      </c>
      <c r="V409" s="3">
        <v>0</v>
      </c>
      <c r="W409" s="23"/>
      <c r="X409" s="3">
        <v>1174.1466346153845</v>
      </c>
      <c r="Y409" s="3">
        <v>678.39583333333337</v>
      </c>
      <c r="Z409" s="24">
        <v>122.11125</v>
      </c>
      <c r="AA409">
        <v>75</v>
      </c>
      <c r="AC409" s="3">
        <v>0</v>
      </c>
      <c r="AD409" s="3">
        <v>4167</v>
      </c>
      <c r="AE409" s="3">
        <v>55061.15371794872</v>
      </c>
      <c r="AF409" s="3">
        <v>4154.166666666667</v>
      </c>
      <c r="AH409" s="3">
        <v>59215.320384615385</v>
      </c>
      <c r="AK409" s="3">
        <v>4428.6782206037651</v>
      </c>
      <c r="AL409" t="s">
        <v>227</v>
      </c>
      <c r="AM409" t="s">
        <v>226</v>
      </c>
      <c r="AN409" s="25">
        <v>0.05</v>
      </c>
      <c r="AO409" s="26">
        <v>63643.998605219153</v>
      </c>
      <c r="AP409" s="27">
        <v>3182.1999302609579</v>
      </c>
      <c r="AQ409" s="3">
        <v>29700</v>
      </c>
      <c r="AR409" s="26">
        <v>1485</v>
      </c>
      <c r="AS409" s="26">
        <v>98011.198535480115</v>
      </c>
      <c r="AT409" s="26">
        <v>93343.998605219153</v>
      </c>
      <c r="AU409" t="s">
        <v>208</v>
      </c>
      <c r="AV409" t="s">
        <v>208</v>
      </c>
      <c r="AW409" t="s">
        <v>210</v>
      </c>
      <c r="AX409" t="s">
        <v>1595</v>
      </c>
      <c r="AY409" t="s">
        <v>212</v>
      </c>
      <c r="AZ409">
        <v>125.569</v>
      </c>
      <c r="BA409" s="3">
        <v>780.5365857455273</v>
      </c>
      <c r="BB409" s="26">
        <v>93343.998605219153</v>
      </c>
      <c r="BC409" s="26">
        <v>4667.199930260962</v>
      </c>
      <c r="BE409" t="s">
        <v>122</v>
      </c>
      <c r="BF409">
        <v>1</v>
      </c>
      <c r="BH409" t="s">
        <v>315</v>
      </c>
      <c r="BJ409" t="s">
        <v>189</v>
      </c>
      <c r="BO409" t="s">
        <v>190</v>
      </c>
      <c r="BP409" t="s">
        <v>214</v>
      </c>
      <c r="BQ409" t="s">
        <v>1596</v>
      </c>
      <c r="CX409" t="s">
        <v>177</v>
      </c>
      <c r="CY409" s="29" t="s">
        <v>5360</v>
      </c>
      <c r="CZ409" s="29">
        <v>60009</v>
      </c>
      <c r="DA409" s="29" t="str">
        <f t="shared" si="37"/>
        <v>30001417</v>
      </c>
      <c r="DB409" s="29" t="str">
        <f t="shared" si="38"/>
        <v>W0004987</v>
      </c>
      <c r="DC409" s="29" t="s">
        <v>193</v>
      </c>
      <c r="DD409" s="30">
        <f>SUM(T409,V409:W409,Z409:AD409)</f>
        <v>53208.611250000002</v>
      </c>
      <c r="DE409" s="30">
        <f>SUM(AI409:AK409)</f>
        <v>4428.6782206037651</v>
      </c>
      <c r="DF409" s="31">
        <f>AF409</f>
        <v>4154.166666666667</v>
      </c>
      <c r="DG409" s="32">
        <f>AQ409</f>
        <v>29700</v>
      </c>
      <c r="DH409" s="30">
        <f>SUM(X409:Y409)</f>
        <v>1852.5424679487178</v>
      </c>
      <c r="DI409" s="30">
        <f>SUM(AP409,AR409)</f>
        <v>4667.1999302609584</v>
      </c>
      <c r="DJ409" s="26">
        <f>SUM(DD409:DI409)-AS409</f>
        <v>0</v>
      </c>
    </row>
    <row r="410" spans="4:114" x14ac:dyDescent="0.25">
      <c r="D410" t="s">
        <v>109</v>
      </c>
      <c r="F410" t="s">
        <v>1597</v>
      </c>
      <c r="G410" t="s">
        <v>1598</v>
      </c>
      <c r="H410" t="s">
        <v>1599</v>
      </c>
      <c r="I410" s="1">
        <v>44830</v>
      </c>
      <c r="K410" t="s">
        <v>113</v>
      </c>
      <c r="L410">
        <v>15</v>
      </c>
      <c r="M410" t="s">
        <v>114</v>
      </c>
      <c r="N410" t="s">
        <v>115</v>
      </c>
      <c r="O410" t="s">
        <v>116</v>
      </c>
      <c r="P410" t="s">
        <v>117</v>
      </c>
      <c r="Q410" t="s">
        <v>118</v>
      </c>
      <c r="R410">
        <v>31</v>
      </c>
      <c r="S410" s="3">
        <v>596138</v>
      </c>
      <c r="T410" s="3">
        <v>104356.33333333333</v>
      </c>
      <c r="U410" s="22">
        <v>0</v>
      </c>
      <c r="V410" s="3">
        <v>0</v>
      </c>
      <c r="W410" s="23"/>
      <c r="X410" s="3">
        <v>2388.3733974358975</v>
      </c>
      <c r="Y410" s="3">
        <v>1379.9490740740739</v>
      </c>
      <c r="Z410" s="24">
        <v>248.39083333333332</v>
      </c>
      <c r="AA410">
        <v>75</v>
      </c>
      <c r="AC410" s="3">
        <v>4784.2660085539628</v>
      </c>
      <c r="AD410" s="3">
        <v>4167</v>
      </c>
      <c r="AE410" s="3">
        <v>117399.3126467306</v>
      </c>
      <c r="AF410" s="3">
        <v>5687.5</v>
      </c>
      <c r="AH410" s="3">
        <v>123086.8126467306</v>
      </c>
      <c r="AK410" s="3">
        <v>5785.5624142824954</v>
      </c>
      <c r="AL410" t="s">
        <v>363</v>
      </c>
      <c r="AM410" t="s">
        <v>364</v>
      </c>
      <c r="AN410" s="25">
        <v>8.5000000000000006E-2</v>
      </c>
      <c r="AO410" s="26">
        <v>128872.3750610131</v>
      </c>
      <c r="AP410" s="27">
        <v>10954.151880186115</v>
      </c>
      <c r="AQ410" s="3">
        <v>29700</v>
      </c>
      <c r="AR410" s="26">
        <v>2524.5</v>
      </c>
      <c r="AS410" s="26">
        <v>172051.0269411992</v>
      </c>
      <c r="AT410" s="26">
        <v>158572.3750610131</v>
      </c>
      <c r="AU410" t="s">
        <v>120</v>
      </c>
      <c r="AV410" t="s">
        <v>120</v>
      </c>
      <c r="AW410" t="s">
        <v>120</v>
      </c>
      <c r="AX410">
        <v>2045200</v>
      </c>
      <c r="AY410" t="s">
        <v>121</v>
      </c>
      <c r="AZ410">
        <v>108.643</v>
      </c>
      <c r="BA410" s="3">
        <v>1583.6365614093793</v>
      </c>
      <c r="BB410" s="26">
        <v>158572.3750610131</v>
      </c>
      <c r="BC410" s="26">
        <v>13478.651880186109</v>
      </c>
      <c r="BE410" t="s">
        <v>122</v>
      </c>
      <c r="BF410">
        <v>1</v>
      </c>
      <c r="BH410" t="s">
        <v>123</v>
      </c>
      <c r="BJ410" t="s">
        <v>658</v>
      </c>
      <c r="BO410" t="s">
        <v>595</v>
      </c>
      <c r="BP410" t="s">
        <v>126</v>
      </c>
      <c r="BQ410" t="s">
        <v>127</v>
      </c>
      <c r="CX410" t="s">
        <v>128</v>
      </c>
      <c r="CY410" s="29"/>
    </row>
    <row r="411" spans="4:114" x14ac:dyDescent="0.25">
      <c r="D411" t="s">
        <v>109</v>
      </c>
      <c r="F411" t="s">
        <v>1600</v>
      </c>
      <c r="G411" t="s">
        <v>1601</v>
      </c>
      <c r="H411" t="s">
        <v>1602</v>
      </c>
      <c r="I411" s="1">
        <v>44816</v>
      </c>
      <c r="K411" t="s">
        <v>224</v>
      </c>
      <c r="L411">
        <v>12</v>
      </c>
      <c r="M411" t="s">
        <v>182</v>
      </c>
      <c r="N411" t="s">
        <v>183</v>
      </c>
      <c r="O411" t="s">
        <v>116</v>
      </c>
      <c r="P411" t="s">
        <v>117</v>
      </c>
      <c r="Q411" t="s">
        <v>118</v>
      </c>
      <c r="R411">
        <v>31</v>
      </c>
      <c r="S411" s="3">
        <v>345720</v>
      </c>
      <c r="T411" s="3">
        <v>57620</v>
      </c>
      <c r="U411" s="22">
        <v>0</v>
      </c>
      <c r="V411" s="3">
        <v>0</v>
      </c>
      <c r="W411" s="23"/>
      <c r="X411" s="3">
        <v>1385.096153846154</v>
      </c>
      <c r="Y411" s="3">
        <v>800.27777777777783</v>
      </c>
      <c r="Z411" s="24">
        <v>144.05000000000001</v>
      </c>
      <c r="AA411">
        <v>75</v>
      </c>
      <c r="AC411" s="3">
        <v>0</v>
      </c>
      <c r="AD411" s="3">
        <v>4167</v>
      </c>
      <c r="AE411" s="3">
        <v>64191.42393162394</v>
      </c>
      <c r="AF411" s="3">
        <v>4154.166666666667</v>
      </c>
      <c r="AH411" s="3">
        <v>68345.590598290612</v>
      </c>
      <c r="AK411" s="3">
        <v>4428.6782206037651</v>
      </c>
      <c r="AL411" t="s">
        <v>227</v>
      </c>
      <c r="AM411" t="s">
        <v>226</v>
      </c>
      <c r="AN411" s="25">
        <v>0.05</v>
      </c>
      <c r="AO411" s="26">
        <v>72774.268818894372</v>
      </c>
      <c r="AP411" s="27">
        <v>3638.713440944719</v>
      </c>
      <c r="AQ411" s="3">
        <v>29700</v>
      </c>
      <c r="AR411" s="26">
        <v>1485</v>
      </c>
      <c r="AS411" s="26">
        <v>107597.98225983909</v>
      </c>
      <c r="AT411" s="26">
        <v>102474.26881889437</v>
      </c>
      <c r="AU411" t="s">
        <v>208</v>
      </c>
      <c r="AV411" t="s">
        <v>208</v>
      </c>
      <c r="AW411" t="s">
        <v>210</v>
      </c>
      <c r="AX411" t="s">
        <v>1603</v>
      </c>
      <c r="AY411" t="s">
        <v>212</v>
      </c>
      <c r="AZ411">
        <v>125.569</v>
      </c>
      <c r="BA411" s="3">
        <v>856.88332518248205</v>
      </c>
      <c r="BB411" s="26">
        <v>102474.26881889437</v>
      </c>
      <c r="BC411" s="26">
        <v>5123.7134409447171</v>
      </c>
      <c r="BE411" t="s">
        <v>122</v>
      </c>
      <c r="BF411">
        <v>1</v>
      </c>
      <c r="BH411" t="s">
        <v>315</v>
      </c>
      <c r="BJ411" t="s">
        <v>189</v>
      </c>
      <c r="BO411" t="s">
        <v>190</v>
      </c>
      <c r="BP411" t="s">
        <v>214</v>
      </c>
      <c r="BQ411" t="s">
        <v>1596</v>
      </c>
      <c r="CX411" t="s">
        <v>177</v>
      </c>
      <c r="CY411" s="29" t="s">
        <v>5360</v>
      </c>
      <c r="CZ411" s="29">
        <v>60009</v>
      </c>
      <c r="DA411" s="29" t="str">
        <f t="shared" ref="DA411:DA467" si="39">MID(BH411,3,8)</f>
        <v>30001417</v>
      </c>
      <c r="DB411" s="29" t="str">
        <f t="shared" ref="DB411:DB467" si="40">F411</f>
        <v>W0004330</v>
      </c>
      <c r="DC411" s="29" t="s">
        <v>193</v>
      </c>
      <c r="DD411" s="30">
        <f>SUM(T411,V411:W411,Z411:AD411)</f>
        <v>62006.05</v>
      </c>
      <c r="DE411" s="30">
        <f>SUM(AI411:AK411)</f>
        <v>4428.6782206037651</v>
      </c>
      <c r="DF411" s="31">
        <f>AF411</f>
        <v>4154.166666666667</v>
      </c>
      <c r="DG411" s="32">
        <f>AQ411</f>
        <v>29700</v>
      </c>
      <c r="DH411" s="30">
        <f>SUM(X411:Y411)</f>
        <v>2185.3739316239316</v>
      </c>
      <c r="DI411" s="30">
        <f>SUM(AP411,AR411)</f>
        <v>5123.713440944719</v>
      </c>
      <c r="DJ411" s="26">
        <f>SUM(DD411:DI411)-AS411</f>
        <v>0</v>
      </c>
    </row>
    <row r="412" spans="4:114" x14ac:dyDescent="0.25">
      <c r="D412" t="s">
        <v>109</v>
      </c>
      <c r="F412" t="s">
        <v>1604</v>
      </c>
      <c r="G412" t="s">
        <v>1605</v>
      </c>
      <c r="H412" t="s">
        <v>1606</v>
      </c>
      <c r="I412" s="1">
        <v>44803</v>
      </c>
      <c r="K412" t="s">
        <v>224</v>
      </c>
      <c r="L412">
        <v>12</v>
      </c>
      <c r="M412" t="s">
        <v>114</v>
      </c>
      <c r="N412" t="s">
        <v>115</v>
      </c>
      <c r="O412" t="s">
        <v>116</v>
      </c>
      <c r="P412" t="s">
        <v>117</v>
      </c>
      <c r="Q412" t="s">
        <v>118</v>
      </c>
      <c r="R412">
        <v>31</v>
      </c>
      <c r="S412" s="3">
        <v>465141</v>
      </c>
      <c r="T412" s="3">
        <v>82523.416666666672</v>
      </c>
      <c r="U412" s="22">
        <v>0</v>
      </c>
      <c r="V412" s="3">
        <v>0</v>
      </c>
      <c r="W412" s="23"/>
      <c r="X412" s="3">
        <v>1863.5456730769231</v>
      </c>
      <c r="Y412" s="3">
        <v>1076.7152777777778</v>
      </c>
      <c r="Z412" s="24">
        <v>193.80875</v>
      </c>
      <c r="AA412">
        <v>75</v>
      </c>
      <c r="AC412" s="3">
        <v>0</v>
      </c>
      <c r="AD412" s="3">
        <v>4167</v>
      </c>
      <c r="AE412" s="3">
        <v>89899.486367521371</v>
      </c>
      <c r="AF412" s="3">
        <v>5687.5</v>
      </c>
      <c r="AH412" s="3">
        <v>95586.986367521371</v>
      </c>
      <c r="AK412" s="3">
        <v>5813.1491241962494</v>
      </c>
      <c r="AL412" t="s">
        <v>320</v>
      </c>
      <c r="AM412" t="s">
        <v>321</v>
      </c>
      <c r="AN412" s="25">
        <v>8.5000000000000006E-2</v>
      </c>
      <c r="AO412" s="26">
        <v>101400.13549171762</v>
      </c>
      <c r="AP412" s="27">
        <v>8619.0115167959993</v>
      </c>
      <c r="AQ412" s="3">
        <v>29700</v>
      </c>
      <c r="AR412" s="26">
        <v>2524.5</v>
      </c>
      <c r="AS412" s="26">
        <v>142243.64700851362</v>
      </c>
      <c r="AT412" s="26">
        <v>131100.13549171761</v>
      </c>
      <c r="AU412" t="s">
        <v>765</v>
      </c>
      <c r="AV412" t="s">
        <v>765</v>
      </c>
      <c r="AW412" t="s">
        <v>766</v>
      </c>
      <c r="AX412" t="s">
        <v>978</v>
      </c>
      <c r="AY412" t="s">
        <v>212</v>
      </c>
      <c r="AZ412">
        <v>125.569</v>
      </c>
      <c r="BA412" s="3">
        <v>1132.7927036809533</v>
      </c>
      <c r="BB412" s="26">
        <v>131100.13549171761</v>
      </c>
      <c r="BC412" s="26">
        <v>11143.511516796018</v>
      </c>
      <c r="BE412" t="s">
        <v>122</v>
      </c>
      <c r="BF412">
        <v>1</v>
      </c>
      <c r="BH412" t="s">
        <v>768</v>
      </c>
      <c r="BJ412" t="s">
        <v>276</v>
      </c>
      <c r="BO412" t="s">
        <v>125</v>
      </c>
      <c r="BP412" t="s">
        <v>214</v>
      </c>
      <c r="BQ412" t="s">
        <v>964</v>
      </c>
      <c r="CX412" t="s">
        <v>177</v>
      </c>
      <c r="CY412" s="29" t="s">
        <v>5362</v>
      </c>
      <c r="CZ412" s="29">
        <v>60008</v>
      </c>
      <c r="DA412" s="29" t="str">
        <f t="shared" si="39"/>
        <v>30001418</v>
      </c>
      <c r="DB412" s="29" t="str">
        <f t="shared" si="40"/>
        <v>W0004331</v>
      </c>
      <c r="DC412" s="29" t="s">
        <v>279</v>
      </c>
      <c r="DD412" s="30">
        <f>SUM(T412,V412:W412,Z412:AD412)</f>
        <v>86959.225416666668</v>
      </c>
      <c r="DE412" s="30">
        <f>SUM(AI412:AK412)</f>
        <v>5813.1491241962494</v>
      </c>
      <c r="DF412" s="31">
        <f>AF412</f>
        <v>5687.5</v>
      </c>
      <c r="DG412" s="32">
        <f>AQ412</f>
        <v>29700</v>
      </c>
      <c r="DH412" s="30">
        <f>SUM(X412:Y412)</f>
        <v>2940.2609508547012</v>
      </c>
      <c r="DI412" s="30">
        <f>SUM(AP412,AR412)</f>
        <v>11143.511516795999</v>
      </c>
      <c r="DJ412" s="26">
        <f>SUM(DD412:DI412)-AS412</f>
        <v>0</v>
      </c>
    </row>
    <row r="413" spans="4:114" x14ac:dyDescent="0.25">
      <c r="D413" t="s">
        <v>109</v>
      </c>
      <c r="F413" t="s">
        <v>1607</v>
      </c>
      <c r="G413" t="s">
        <v>1608</v>
      </c>
      <c r="H413" t="s">
        <v>1609</v>
      </c>
      <c r="I413" s="1">
        <v>44795</v>
      </c>
      <c r="K413" t="s">
        <v>224</v>
      </c>
      <c r="L413">
        <v>12</v>
      </c>
      <c r="M413" t="s">
        <v>114</v>
      </c>
      <c r="N413" t="s">
        <v>183</v>
      </c>
      <c r="O413" t="s">
        <v>116</v>
      </c>
      <c r="P413" t="s">
        <v>117</v>
      </c>
      <c r="Q413" t="s">
        <v>118</v>
      </c>
      <c r="R413">
        <v>31</v>
      </c>
      <c r="S413" s="3">
        <v>533759</v>
      </c>
      <c r="T413" s="3">
        <v>93959.75</v>
      </c>
      <c r="U413" s="22">
        <v>0</v>
      </c>
      <c r="V413" s="3">
        <v>0</v>
      </c>
      <c r="W413" s="23"/>
      <c r="X413" s="3">
        <v>2138.4575320512822</v>
      </c>
      <c r="Y413" s="3">
        <v>1235.5532407407406</v>
      </c>
      <c r="Z413" s="24">
        <v>222.39958333333334</v>
      </c>
      <c r="AA413">
        <v>75</v>
      </c>
      <c r="AC413" s="3">
        <v>0</v>
      </c>
      <c r="AD413" s="3">
        <v>4167</v>
      </c>
      <c r="AE413" s="3">
        <v>101798.16035612536</v>
      </c>
      <c r="AF413" s="3">
        <v>5687.5</v>
      </c>
      <c r="AH413" s="3">
        <v>107485.66035612536</v>
      </c>
      <c r="AK413" s="3">
        <v>5813.1491241962494</v>
      </c>
      <c r="AL413" t="s">
        <v>320</v>
      </c>
      <c r="AM413" t="s">
        <v>321</v>
      </c>
      <c r="AN413" s="25">
        <v>8.5000000000000006E-2</v>
      </c>
      <c r="AO413" s="26">
        <v>113298.80948032161</v>
      </c>
      <c r="AP413" s="27">
        <v>9630.3988058273371</v>
      </c>
      <c r="AQ413" s="3">
        <v>29700</v>
      </c>
      <c r="AR413" s="26">
        <v>2524.5</v>
      </c>
      <c r="AS413" s="26">
        <v>155153.70828614896</v>
      </c>
      <c r="AT413" s="26">
        <v>142998.80948032159</v>
      </c>
      <c r="AU413" t="s">
        <v>208</v>
      </c>
      <c r="AV413" t="s">
        <v>208</v>
      </c>
      <c r="AW413" t="s">
        <v>210</v>
      </c>
      <c r="AX413" t="s">
        <v>458</v>
      </c>
      <c r="AY413" t="s">
        <v>212</v>
      </c>
      <c r="AZ413">
        <v>125.569</v>
      </c>
      <c r="BA413" s="3">
        <v>1235.6051914576763</v>
      </c>
      <c r="BB413" s="26">
        <v>142998.80948032159</v>
      </c>
      <c r="BC413" s="26">
        <v>12154.898805827368</v>
      </c>
      <c r="BE413" t="s">
        <v>122</v>
      </c>
      <c r="BF413">
        <v>1</v>
      </c>
      <c r="BH413" t="s">
        <v>315</v>
      </c>
      <c r="BJ413" t="s">
        <v>276</v>
      </c>
      <c r="BO413" t="s">
        <v>190</v>
      </c>
      <c r="BP413" t="s">
        <v>214</v>
      </c>
      <c r="BQ413" t="s">
        <v>964</v>
      </c>
      <c r="CX413" t="s">
        <v>177</v>
      </c>
      <c r="CY413" s="29" t="s">
        <v>5360</v>
      </c>
      <c r="CZ413" s="29">
        <v>60009</v>
      </c>
      <c r="DA413" s="29" t="str">
        <f t="shared" si="39"/>
        <v>30001417</v>
      </c>
      <c r="DB413" s="29" t="str">
        <f t="shared" si="40"/>
        <v>W0004332</v>
      </c>
      <c r="DC413" s="29" t="s">
        <v>279</v>
      </c>
      <c r="DD413" s="30">
        <f>SUM(T413,V413:W413,Z413:AD413)</f>
        <v>98424.149583333332</v>
      </c>
      <c r="DE413" s="30">
        <f>SUM(AI413:AK413)</f>
        <v>5813.1491241962494</v>
      </c>
      <c r="DF413" s="31">
        <f>AF413</f>
        <v>5687.5</v>
      </c>
      <c r="DG413" s="32">
        <f>AQ413</f>
        <v>29700</v>
      </c>
      <c r="DH413" s="30">
        <f>SUM(X413:Y413)</f>
        <v>3374.0107727920231</v>
      </c>
      <c r="DI413" s="30">
        <f>SUM(AP413,AR413)</f>
        <v>12154.898805827337</v>
      </c>
      <c r="DJ413" s="26">
        <f>SUM(DD413:DI413)-AS413</f>
        <v>0</v>
      </c>
    </row>
    <row r="414" spans="4:114" x14ac:dyDescent="0.25">
      <c r="D414" t="s">
        <v>109</v>
      </c>
      <c r="F414" t="s">
        <v>1610</v>
      </c>
      <c r="G414" t="s">
        <v>1611</v>
      </c>
      <c r="H414" t="s">
        <v>1612</v>
      </c>
      <c r="I414" s="1">
        <v>44837</v>
      </c>
      <c r="K414" t="s">
        <v>219</v>
      </c>
      <c r="L414">
        <v>13</v>
      </c>
      <c r="M414" t="s">
        <v>114</v>
      </c>
      <c r="N414" t="s">
        <v>115</v>
      </c>
      <c r="O414" t="s">
        <v>116</v>
      </c>
      <c r="P414" t="s">
        <v>117</v>
      </c>
      <c r="Q414" t="s">
        <v>118</v>
      </c>
      <c r="R414">
        <v>31</v>
      </c>
      <c r="S414" s="3">
        <v>418619</v>
      </c>
      <c r="T414" s="3">
        <v>74769.833333333328</v>
      </c>
      <c r="U414" s="22">
        <v>0</v>
      </c>
      <c r="V414" s="3">
        <v>0</v>
      </c>
      <c r="W414" s="23"/>
      <c r="X414" s="3">
        <v>1677.1594551282051</v>
      </c>
      <c r="Y414" s="3">
        <v>969.02546296296293</v>
      </c>
      <c r="Z414" s="24">
        <v>174.42458333333332</v>
      </c>
      <c r="AA414">
        <v>75</v>
      </c>
      <c r="AC414" s="3">
        <v>0</v>
      </c>
      <c r="AD414" s="3">
        <v>4167</v>
      </c>
      <c r="AE414" s="3">
        <v>81832.442834757821</v>
      </c>
      <c r="AF414" s="3">
        <v>5687.5</v>
      </c>
      <c r="AH414" s="3">
        <v>87519.942834757821</v>
      </c>
      <c r="AK414" s="3">
        <v>5813.1491241962494</v>
      </c>
      <c r="AL414" t="s">
        <v>320</v>
      </c>
      <c r="AM414" t="s">
        <v>321</v>
      </c>
      <c r="AN414" s="25">
        <v>8.5000000000000006E-2</v>
      </c>
      <c r="AO414" s="26">
        <v>93333.091958954072</v>
      </c>
      <c r="AP414" s="27">
        <v>7933.3128165110966</v>
      </c>
      <c r="AQ414" s="3">
        <v>29700</v>
      </c>
      <c r="AR414" s="26">
        <v>2524.5</v>
      </c>
      <c r="AS414" s="26">
        <v>133490.90477546517</v>
      </c>
      <c r="AT414" s="26">
        <v>123033.09195895407</v>
      </c>
      <c r="AU414" t="s">
        <v>765</v>
      </c>
      <c r="AV414" t="s">
        <v>765</v>
      </c>
      <c r="AW414" t="s">
        <v>766</v>
      </c>
      <c r="AX414" t="s">
        <v>978</v>
      </c>
      <c r="AY414" t="s">
        <v>212</v>
      </c>
      <c r="AZ414">
        <v>125.569</v>
      </c>
      <c r="BA414" s="3">
        <v>1063.088061348463</v>
      </c>
      <c r="BB414" s="26">
        <v>123033.09195895407</v>
      </c>
      <c r="BC414" s="26">
        <v>10457.812816511097</v>
      </c>
      <c r="BE414" t="s">
        <v>122</v>
      </c>
      <c r="BF414">
        <v>1</v>
      </c>
      <c r="BH414" t="s">
        <v>768</v>
      </c>
      <c r="BJ414" t="s">
        <v>276</v>
      </c>
      <c r="BO414" t="s">
        <v>125</v>
      </c>
      <c r="BP414" t="s">
        <v>214</v>
      </c>
      <c r="BQ414" t="s">
        <v>964</v>
      </c>
      <c r="CX414" t="s">
        <v>177</v>
      </c>
      <c r="CY414" s="29" t="s">
        <v>5362</v>
      </c>
      <c r="CZ414" s="29">
        <v>60008</v>
      </c>
      <c r="DA414" s="29" t="str">
        <f t="shared" si="39"/>
        <v>30001418</v>
      </c>
      <c r="DB414" s="29" t="str">
        <f t="shared" si="40"/>
        <v>W0005342</v>
      </c>
      <c r="DC414" s="29" t="s">
        <v>279</v>
      </c>
      <c r="DD414" s="30">
        <f>SUM(T414,V414:W414,Z414:AD414)</f>
        <v>79186.257916666655</v>
      </c>
      <c r="DE414" s="30">
        <f>SUM(AI414:AK414)</f>
        <v>5813.1491241962494</v>
      </c>
      <c r="DF414" s="31">
        <f>AF414</f>
        <v>5687.5</v>
      </c>
      <c r="DG414" s="32">
        <f>AQ414</f>
        <v>29700</v>
      </c>
      <c r="DH414" s="30">
        <f>SUM(X414:Y414)</f>
        <v>2646.1849180911681</v>
      </c>
      <c r="DI414" s="30">
        <f>SUM(AP414,AR414)</f>
        <v>10457.812816511097</v>
      </c>
      <c r="DJ414" s="26">
        <f>SUM(DD414:DI414)-AS414</f>
        <v>0</v>
      </c>
    </row>
    <row r="415" spans="4:114" x14ac:dyDescent="0.25">
      <c r="D415" t="s">
        <v>109</v>
      </c>
      <c r="F415" t="s">
        <v>1613</v>
      </c>
      <c r="G415" t="s">
        <v>1614</v>
      </c>
      <c r="H415" t="s">
        <v>1615</v>
      </c>
      <c r="I415" s="1">
        <v>44816</v>
      </c>
      <c r="J415" s="1">
        <v>46091</v>
      </c>
      <c r="K415" t="s">
        <v>224</v>
      </c>
      <c r="L415">
        <v>12</v>
      </c>
      <c r="M415" t="s">
        <v>182</v>
      </c>
      <c r="N415" t="s">
        <v>183</v>
      </c>
      <c r="O415" t="s">
        <v>116</v>
      </c>
      <c r="P415" t="s">
        <v>117</v>
      </c>
      <c r="Q415" t="s">
        <v>602</v>
      </c>
      <c r="R415">
        <v>10</v>
      </c>
      <c r="S415" s="3">
        <v>277200</v>
      </c>
      <c r="T415" s="3">
        <v>16302.87634408602</v>
      </c>
      <c r="U415" s="22">
        <v>0</v>
      </c>
      <c r="V415" s="3">
        <v>0</v>
      </c>
      <c r="W415" s="23"/>
      <c r="X415" s="3">
        <v>1110.5769230769231</v>
      </c>
      <c r="Y415" s="3">
        <v>641.66666666666663</v>
      </c>
      <c r="Z415" s="24">
        <v>115.5</v>
      </c>
      <c r="AA415">
        <v>75</v>
      </c>
      <c r="AC415" s="3">
        <v>0</v>
      </c>
      <c r="AD415" s="3">
        <v>4167</v>
      </c>
      <c r="AE415" s="3">
        <v>22412.61993382961</v>
      </c>
      <c r="AF415" s="3">
        <v>4154.166666666667</v>
      </c>
      <c r="AH415" s="3">
        <v>26566.786600496278</v>
      </c>
      <c r="AK415" s="3">
        <v>0</v>
      </c>
      <c r="AL415" t="s">
        <v>119</v>
      </c>
      <c r="AN415" s="25">
        <v>0.05</v>
      </c>
      <c r="AO415" s="26">
        <v>26566.786600496278</v>
      </c>
      <c r="AP415" s="27">
        <v>1328.339330024814</v>
      </c>
      <c r="AQ415" s="3">
        <v>9580.6451612903238</v>
      </c>
      <c r="AR415" s="26">
        <v>479.03225806451621</v>
      </c>
      <c r="AS415" s="26">
        <v>37954.803349875932</v>
      </c>
      <c r="AT415" s="26">
        <v>36147.431761786604</v>
      </c>
      <c r="AU415" t="s">
        <v>1523</v>
      </c>
      <c r="AV415" t="s">
        <v>1616</v>
      </c>
      <c r="AW415" t="s">
        <v>1525</v>
      </c>
      <c r="AX415">
        <v>1501495</v>
      </c>
      <c r="AY415" t="s">
        <v>121</v>
      </c>
      <c r="AZ415">
        <v>108.643</v>
      </c>
      <c r="BA415" s="3">
        <v>349.35341761435097</v>
      </c>
      <c r="BB415" s="26">
        <v>36147.431761786604</v>
      </c>
      <c r="BC415" s="26">
        <v>1807.3715880893287</v>
      </c>
      <c r="BE415" t="s">
        <v>122</v>
      </c>
      <c r="BF415">
        <v>1</v>
      </c>
      <c r="BH415" t="s">
        <v>1617</v>
      </c>
      <c r="BJ415" t="s">
        <v>189</v>
      </c>
      <c r="BO415" t="s">
        <v>190</v>
      </c>
      <c r="BP415" t="s">
        <v>1527</v>
      </c>
      <c r="BQ415" t="s">
        <v>1528</v>
      </c>
      <c r="CX415" t="s">
        <v>177</v>
      </c>
      <c r="CY415" s="29" t="s">
        <v>5367</v>
      </c>
      <c r="CZ415" s="29">
        <v>60026</v>
      </c>
      <c r="DA415" s="29" t="str">
        <f t="shared" si="39"/>
        <v>30001392</v>
      </c>
      <c r="DB415" s="29" t="str">
        <f t="shared" si="40"/>
        <v>W0004333</v>
      </c>
      <c r="DC415" s="29" t="s">
        <v>193</v>
      </c>
      <c r="DD415" s="30">
        <f>SUM(T415,V415:W415,Z415:AD415)</f>
        <v>20660.37634408602</v>
      </c>
      <c r="DE415" s="30">
        <f>SUM(AI415:AK415)</f>
        <v>0</v>
      </c>
      <c r="DF415" s="31">
        <f>AF415</f>
        <v>4154.166666666667</v>
      </c>
      <c r="DG415" s="32">
        <f>AQ415</f>
        <v>9580.6451612903238</v>
      </c>
      <c r="DH415" s="30">
        <f>SUM(X415:Y415)</f>
        <v>1752.2435897435898</v>
      </c>
      <c r="DI415" s="30">
        <f>SUM(AP415,AR415)</f>
        <v>1807.3715880893301</v>
      </c>
      <c r="DJ415" s="26">
        <f>SUM(DD415:DI415)-AS415</f>
        <v>0</v>
      </c>
    </row>
    <row r="416" spans="4:114" x14ac:dyDescent="0.25">
      <c r="D416" t="s">
        <v>109</v>
      </c>
      <c r="F416" t="s">
        <v>1618</v>
      </c>
      <c r="G416" t="s">
        <v>1619</v>
      </c>
      <c r="H416" t="s">
        <v>1620</v>
      </c>
      <c r="I416" s="1">
        <v>44816</v>
      </c>
      <c r="K416" t="s">
        <v>219</v>
      </c>
      <c r="L416">
        <v>13</v>
      </c>
      <c r="M416" t="s">
        <v>182</v>
      </c>
      <c r="N416" t="s">
        <v>183</v>
      </c>
      <c r="O416" t="s">
        <v>116</v>
      </c>
      <c r="P416" t="s">
        <v>117</v>
      </c>
      <c r="Q416" t="s">
        <v>118</v>
      </c>
      <c r="R416">
        <v>31</v>
      </c>
      <c r="S416" s="3">
        <v>413160</v>
      </c>
      <c r="T416" s="3">
        <v>68860</v>
      </c>
      <c r="U416" s="22">
        <v>0</v>
      </c>
      <c r="V416" s="3">
        <v>0</v>
      </c>
      <c r="W416" s="23"/>
      <c r="X416" s="3">
        <v>1655.2884615384617</v>
      </c>
      <c r="Y416" s="3">
        <v>956.38888888888891</v>
      </c>
      <c r="Z416" s="24">
        <v>172.15</v>
      </c>
      <c r="AA416">
        <v>75</v>
      </c>
      <c r="AC416" s="3">
        <v>0</v>
      </c>
      <c r="AD416" s="3">
        <v>4167</v>
      </c>
      <c r="AE416" s="3">
        <v>75885.827350427353</v>
      </c>
      <c r="AF416" s="3">
        <v>4154.166666666667</v>
      </c>
      <c r="AH416" s="3">
        <v>80039.994017094024</v>
      </c>
      <c r="AK416" s="3">
        <v>4428.6782206037651</v>
      </c>
      <c r="AL416" t="s">
        <v>227</v>
      </c>
      <c r="AM416" t="s">
        <v>226</v>
      </c>
      <c r="AN416" s="25">
        <v>0.05</v>
      </c>
      <c r="AO416" s="26">
        <v>84468.672237697785</v>
      </c>
      <c r="AP416" s="27">
        <v>4223.4336118848896</v>
      </c>
      <c r="AQ416" s="3">
        <v>29700</v>
      </c>
      <c r="AR416" s="26">
        <v>1485</v>
      </c>
      <c r="AS416" s="26">
        <v>119877.10584958267</v>
      </c>
      <c r="AT416" s="26">
        <v>114168.67223769779</v>
      </c>
      <c r="AU416" t="s">
        <v>208</v>
      </c>
      <c r="AV416" t="s">
        <v>208</v>
      </c>
      <c r="AW416" t="s">
        <v>210</v>
      </c>
      <c r="AX416" t="s">
        <v>1621</v>
      </c>
      <c r="AY416" t="s">
        <v>212</v>
      </c>
      <c r="AZ416">
        <v>125.569</v>
      </c>
      <c r="BA416" s="3">
        <v>954.67118356905507</v>
      </c>
      <c r="BB416" s="26">
        <v>114168.67223769779</v>
      </c>
      <c r="BC416" s="26">
        <v>5708.4336118848878</v>
      </c>
      <c r="BE416" t="s">
        <v>122</v>
      </c>
      <c r="BF416">
        <v>1</v>
      </c>
      <c r="BH416" t="s">
        <v>315</v>
      </c>
      <c r="BJ416" t="s">
        <v>189</v>
      </c>
      <c r="BO416" t="s">
        <v>190</v>
      </c>
      <c r="BP416" t="s">
        <v>214</v>
      </c>
      <c r="BQ416" t="s">
        <v>1596</v>
      </c>
      <c r="CX416" t="s">
        <v>177</v>
      </c>
      <c r="CY416" s="29" t="s">
        <v>5360</v>
      </c>
      <c r="CZ416" s="29">
        <v>60009</v>
      </c>
      <c r="DA416" s="29" t="str">
        <f t="shared" si="39"/>
        <v>30001417</v>
      </c>
      <c r="DB416" s="29" t="str">
        <f t="shared" si="40"/>
        <v>W0004334</v>
      </c>
      <c r="DC416" s="29" t="s">
        <v>193</v>
      </c>
      <c r="DD416" s="30">
        <f>SUM(T416,V416:W416,Z416:AD416)</f>
        <v>73274.149999999994</v>
      </c>
      <c r="DE416" s="30">
        <f>SUM(AI416:AK416)</f>
        <v>4428.6782206037651</v>
      </c>
      <c r="DF416" s="31">
        <f>AF416</f>
        <v>4154.166666666667</v>
      </c>
      <c r="DG416" s="32">
        <f>AQ416</f>
        <v>29700</v>
      </c>
      <c r="DH416" s="30">
        <f>SUM(X416:Y416)</f>
        <v>2611.6773504273506</v>
      </c>
      <c r="DI416" s="30">
        <f>SUM(AP416,AR416)</f>
        <v>5708.4336118848896</v>
      </c>
      <c r="DJ416" s="26">
        <f>SUM(DD416:DI416)-AS416</f>
        <v>0</v>
      </c>
    </row>
    <row r="417" spans="2:114" x14ac:dyDescent="0.25">
      <c r="D417" t="s">
        <v>109</v>
      </c>
      <c r="F417" t="s">
        <v>1622</v>
      </c>
      <c r="G417" t="s">
        <v>1623</v>
      </c>
      <c r="H417" t="s">
        <v>1624</v>
      </c>
      <c r="I417" s="1">
        <v>44844</v>
      </c>
      <c r="K417" t="s">
        <v>113</v>
      </c>
      <c r="L417">
        <v>15</v>
      </c>
      <c r="M417" t="s">
        <v>292</v>
      </c>
      <c r="N417" t="s">
        <v>293</v>
      </c>
      <c r="O417" t="s">
        <v>116</v>
      </c>
      <c r="P417" t="s">
        <v>117</v>
      </c>
      <c r="Q417" t="s">
        <v>118</v>
      </c>
      <c r="R417">
        <v>31</v>
      </c>
      <c r="S417" s="3">
        <v>630565</v>
      </c>
      <c r="T417" s="3">
        <v>110094.08333333333</v>
      </c>
      <c r="U417" s="22">
        <v>0</v>
      </c>
      <c r="V417" s="3">
        <v>0</v>
      </c>
      <c r="W417" s="23"/>
      <c r="X417" s="3">
        <v>2526.3020833333335</v>
      </c>
      <c r="Y417" s="3">
        <v>1459.6412037037039</v>
      </c>
      <c r="Z417" s="24">
        <v>262.73541666666671</v>
      </c>
      <c r="AA417">
        <v>75</v>
      </c>
      <c r="AC417" s="3">
        <v>4097.8723842003965</v>
      </c>
      <c r="AD417" s="3">
        <v>4167</v>
      </c>
      <c r="AE417" s="3">
        <v>122682.63442123742</v>
      </c>
      <c r="AF417" s="3">
        <v>23570.833333333332</v>
      </c>
      <c r="AH417" s="3">
        <v>146253.46775457077</v>
      </c>
      <c r="AK417" s="3">
        <v>0</v>
      </c>
      <c r="AL417" t="s">
        <v>119</v>
      </c>
      <c r="AN417" s="25">
        <v>8.5000000000000006E-2</v>
      </c>
      <c r="AO417" s="26">
        <v>146253.46775457077</v>
      </c>
      <c r="AP417" s="27">
        <v>12431.544759138516</v>
      </c>
      <c r="AQ417" s="3">
        <v>29700</v>
      </c>
      <c r="AR417" s="26">
        <v>2524.5</v>
      </c>
      <c r="AS417" s="26">
        <v>190909.51251370928</v>
      </c>
      <c r="AT417" s="26">
        <v>175953.46775457077</v>
      </c>
      <c r="AU417" t="s">
        <v>170</v>
      </c>
      <c r="AV417" t="s">
        <v>170</v>
      </c>
      <c r="AW417" t="s">
        <v>171</v>
      </c>
      <c r="AX417">
        <v>35801</v>
      </c>
      <c r="AY417" t="s">
        <v>172</v>
      </c>
      <c r="AZ417">
        <v>94.088300000000004</v>
      </c>
      <c r="BA417" s="3">
        <v>2029.0462524427508</v>
      </c>
      <c r="BB417" s="26">
        <v>175953.46775457077</v>
      </c>
      <c r="BC417" s="26">
        <v>14956.044759138516</v>
      </c>
      <c r="BE417" t="s">
        <v>122</v>
      </c>
      <c r="BF417">
        <v>1</v>
      </c>
      <c r="BH417" t="s">
        <v>173</v>
      </c>
      <c r="BJ417" t="s">
        <v>189</v>
      </c>
      <c r="BO417" t="s">
        <v>595</v>
      </c>
      <c r="BP417" t="s">
        <v>126</v>
      </c>
      <c r="BQ417" t="s">
        <v>127</v>
      </c>
      <c r="CX417" t="s">
        <v>177</v>
      </c>
      <c r="CY417" s="29" t="s">
        <v>5358</v>
      </c>
      <c r="CZ417" s="29">
        <v>60002</v>
      </c>
      <c r="DA417" s="29" t="str">
        <f t="shared" si="39"/>
        <v>30001390</v>
      </c>
      <c r="DB417" s="29" t="str">
        <f t="shared" si="40"/>
        <v>W0005175</v>
      </c>
      <c r="DC417" s="29" t="s">
        <v>297</v>
      </c>
      <c r="DD417" s="30">
        <f>SUM(T417,V417:W417,Z417:AD417)</f>
        <v>118696.69113420039</v>
      </c>
      <c r="DE417" s="30">
        <f>SUM(AI417:AK417)</f>
        <v>0</v>
      </c>
      <c r="DF417" s="31">
        <f>AF417</f>
        <v>23570.833333333332</v>
      </c>
      <c r="DG417" s="32">
        <f>AQ417</f>
        <v>29700</v>
      </c>
      <c r="DH417" s="30">
        <f>SUM(X417:Y417)</f>
        <v>3985.9432870370374</v>
      </c>
      <c r="DI417" s="30">
        <f>SUM(AP417,AR417)</f>
        <v>14956.044759138516</v>
      </c>
      <c r="DJ417" s="26">
        <f>SUM(DD417:DI417)-AS417</f>
        <v>0</v>
      </c>
    </row>
    <row r="418" spans="2:114" x14ac:dyDescent="0.25">
      <c r="D418" t="s">
        <v>109</v>
      </c>
      <c r="F418" t="s">
        <v>1625</v>
      </c>
      <c r="G418" t="s">
        <v>1626</v>
      </c>
      <c r="H418" t="s">
        <v>1627</v>
      </c>
      <c r="I418" s="1">
        <v>44802</v>
      </c>
      <c r="K418" t="s">
        <v>156</v>
      </c>
      <c r="L418">
        <v>16</v>
      </c>
      <c r="M418" t="s">
        <v>114</v>
      </c>
      <c r="N418" t="s">
        <v>115</v>
      </c>
      <c r="O418" t="s">
        <v>116</v>
      </c>
      <c r="P418" t="s">
        <v>117</v>
      </c>
      <c r="Q418" t="s">
        <v>118</v>
      </c>
      <c r="R418">
        <v>31</v>
      </c>
      <c r="S418" s="3">
        <v>1231360</v>
      </c>
      <c r="T418" s="3">
        <v>210226.58333333334</v>
      </c>
      <c r="U418" s="22">
        <v>0</v>
      </c>
      <c r="V418" s="3">
        <v>0</v>
      </c>
      <c r="W418" s="23"/>
      <c r="X418" s="3">
        <v>4933.333333333333</v>
      </c>
      <c r="Y418" s="3">
        <v>2850.3703703703704</v>
      </c>
      <c r="Z418" s="24">
        <v>513.06666666666661</v>
      </c>
      <c r="AA418">
        <v>75</v>
      </c>
      <c r="AC418" s="3">
        <v>0</v>
      </c>
      <c r="AD418" s="3">
        <v>4167</v>
      </c>
      <c r="AE418" s="3">
        <v>222765.35370370373</v>
      </c>
      <c r="AF418" s="3">
        <v>5687.5</v>
      </c>
      <c r="AH418" s="3">
        <v>228452.85370370373</v>
      </c>
      <c r="AK418" s="3">
        <v>5785.5624142824954</v>
      </c>
      <c r="AL418" t="s">
        <v>363</v>
      </c>
      <c r="AM418" t="s">
        <v>364</v>
      </c>
      <c r="AN418" s="25">
        <v>8.5000000000000006E-2</v>
      </c>
      <c r="AO418" s="26">
        <v>234238.41611798623</v>
      </c>
      <c r="AP418" s="27">
        <v>19910.265370028832</v>
      </c>
      <c r="AQ418" s="3">
        <v>29700</v>
      </c>
      <c r="AR418" s="26">
        <v>2524.5</v>
      </c>
      <c r="AS418" s="26">
        <v>286373.18148801505</v>
      </c>
      <c r="AT418" s="26">
        <v>263938.4161179862</v>
      </c>
      <c r="AU418" t="s">
        <v>170</v>
      </c>
      <c r="AV418" t="s">
        <v>170</v>
      </c>
      <c r="AW418" t="s">
        <v>171</v>
      </c>
      <c r="AX418">
        <v>90272</v>
      </c>
      <c r="AY418" t="s">
        <v>172</v>
      </c>
      <c r="AZ418">
        <v>94.088300000000004</v>
      </c>
      <c r="BA418" s="3">
        <v>3043.6641058241571</v>
      </c>
      <c r="BB418" s="26">
        <v>263938.4161179862</v>
      </c>
      <c r="BC418" s="26">
        <v>22434.76537002885</v>
      </c>
      <c r="BE418" t="s">
        <v>122</v>
      </c>
      <c r="BF418">
        <v>1</v>
      </c>
      <c r="BH418" t="s">
        <v>173</v>
      </c>
      <c r="BJ418" t="s">
        <v>510</v>
      </c>
      <c r="BO418" t="s">
        <v>510</v>
      </c>
      <c r="BP418" t="s">
        <v>126</v>
      </c>
      <c r="BQ418" t="s">
        <v>127</v>
      </c>
      <c r="CX418" t="s">
        <v>177</v>
      </c>
      <c r="CY418" s="29" t="s">
        <v>5358</v>
      </c>
      <c r="CZ418" s="29">
        <v>60002</v>
      </c>
      <c r="DA418" s="29" t="str">
        <f t="shared" si="39"/>
        <v>30001390</v>
      </c>
      <c r="DB418" s="29" t="str">
        <f t="shared" si="40"/>
        <v>W0004988</v>
      </c>
      <c r="DC418" s="29" t="s">
        <v>279</v>
      </c>
      <c r="DD418" s="30">
        <f>SUM(T418,V418:W418,Z418:AD418)</f>
        <v>214981.65000000002</v>
      </c>
      <c r="DE418" s="30">
        <f>SUM(AI418:AK418)</f>
        <v>5785.5624142824954</v>
      </c>
      <c r="DF418" s="31">
        <f>AF418</f>
        <v>5687.5</v>
      </c>
      <c r="DG418" s="32">
        <f>AQ418</f>
        <v>29700</v>
      </c>
      <c r="DH418" s="30">
        <f>SUM(X418:Y418)</f>
        <v>7783.7037037037035</v>
      </c>
      <c r="DI418" s="30">
        <f>SUM(AP418,AR418)</f>
        <v>22434.765370028832</v>
      </c>
      <c r="DJ418" s="26">
        <f>SUM(DD418:DI418)-AS418</f>
        <v>0</v>
      </c>
    </row>
    <row r="419" spans="2:114" x14ac:dyDescent="0.25">
      <c r="B419">
        <f>+COUNTIF(G419:G3572,G419)</f>
        <v>2</v>
      </c>
      <c r="C419">
        <v>2</v>
      </c>
      <c r="D419" t="s">
        <v>109</v>
      </c>
      <c r="F419" t="s">
        <v>1628</v>
      </c>
      <c r="G419" t="s">
        <v>1629</v>
      </c>
      <c r="H419" t="s">
        <v>1630</v>
      </c>
      <c r="I419" s="1">
        <v>44830</v>
      </c>
      <c r="K419" t="s">
        <v>224</v>
      </c>
      <c r="L419">
        <v>12</v>
      </c>
      <c r="M419" t="s">
        <v>182</v>
      </c>
      <c r="N419" t="s">
        <v>183</v>
      </c>
      <c r="O419" t="s">
        <v>116</v>
      </c>
      <c r="P419" t="s">
        <v>117</v>
      </c>
      <c r="Q419" t="s">
        <v>118</v>
      </c>
      <c r="R419">
        <v>31</v>
      </c>
      <c r="S419" s="3">
        <v>351941</v>
      </c>
      <c r="T419" s="3">
        <v>63656.833333333336</v>
      </c>
      <c r="U419" s="22">
        <v>0</v>
      </c>
      <c r="V419" s="3">
        <v>0</v>
      </c>
      <c r="W419" s="23"/>
      <c r="X419" s="3">
        <v>1410.0200320512822</v>
      </c>
      <c r="Y419" s="3">
        <v>814.67824074074076</v>
      </c>
      <c r="Z419" s="24">
        <v>146.64208333333335</v>
      </c>
      <c r="AA419">
        <v>75</v>
      </c>
      <c r="AC419" s="3">
        <v>0</v>
      </c>
      <c r="AD419" s="3">
        <v>4167</v>
      </c>
      <c r="AE419" s="3">
        <v>70270.173689458694</v>
      </c>
      <c r="AF419" s="3">
        <v>4154.166666666667</v>
      </c>
      <c r="AH419" s="3">
        <v>74424.340356125365</v>
      </c>
      <c r="AK419" s="3">
        <v>0</v>
      </c>
      <c r="AL419" t="s">
        <v>119</v>
      </c>
      <c r="AN419" s="25">
        <v>0.05</v>
      </c>
      <c r="AO419" s="26">
        <v>74424.340356125365</v>
      </c>
      <c r="AP419" s="27">
        <v>3721.2170178062684</v>
      </c>
      <c r="AQ419" s="3">
        <v>29700</v>
      </c>
      <c r="AR419" s="26">
        <v>1485</v>
      </c>
      <c r="AS419" s="26">
        <v>109330.55737393163</v>
      </c>
      <c r="AT419" s="26">
        <v>104124.34035612537</v>
      </c>
      <c r="AU419" t="s">
        <v>184</v>
      </c>
      <c r="AV419" t="s">
        <v>184</v>
      </c>
      <c r="AW419" t="s">
        <v>185</v>
      </c>
      <c r="AX419">
        <v>5151</v>
      </c>
      <c r="AY419" t="s">
        <v>187</v>
      </c>
      <c r="AZ419">
        <v>67.992199999999997</v>
      </c>
      <c r="BA419" s="3">
        <v>1607.9867598626261</v>
      </c>
      <c r="BB419" s="26">
        <v>104124.34035612537</v>
      </c>
      <c r="BC419" s="26">
        <v>5206.2170178062661</v>
      </c>
      <c r="BE419" t="s">
        <v>122</v>
      </c>
      <c r="BF419">
        <v>1</v>
      </c>
      <c r="BH419" t="s">
        <v>188</v>
      </c>
      <c r="BJ419" t="s">
        <v>189</v>
      </c>
      <c r="BO419" t="s">
        <v>190</v>
      </c>
      <c r="BP419" t="s">
        <v>191</v>
      </c>
      <c r="BQ419" t="s">
        <v>192</v>
      </c>
      <c r="CX419" t="s">
        <v>177</v>
      </c>
      <c r="CY419" s="29" t="s">
        <v>5359</v>
      </c>
      <c r="CZ419" s="29">
        <v>60005</v>
      </c>
      <c r="DA419" s="29" t="str">
        <f t="shared" si="39"/>
        <v>30001401</v>
      </c>
      <c r="DB419" s="29" t="str">
        <f t="shared" si="40"/>
        <v>W0004335</v>
      </c>
      <c r="DC419" s="29" t="s">
        <v>193</v>
      </c>
      <c r="DD419" s="30">
        <f>SUM(T419,V419:W419,Z419:AD419)</f>
        <v>68045.475416666668</v>
      </c>
      <c r="DE419" s="30">
        <f>SUM(AI419:AK419)</f>
        <v>0</v>
      </c>
      <c r="DF419" s="31">
        <f>AF419</f>
        <v>4154.166666666667</v>
      </c>
      <c r="DG419" s="32">
        <f>AQ419</f>
        <v>29700</v>
      </c>
      <c r="DH419" s="30">
        <f>SUM(X419:Y419)</f>
        <v>2224.6982727920231</v>
      </c>
      <c r="DI419" s="30">
        <f>SUM(AP419,AR419)</f>
        <v>5206.2170178062679</v>
      </c>
      <c r="DJ419" s="26">
        <f>SUM(DD419:DI419)-AS419</f>
        <v>0</v>
      </c>
    </row>
    <row r="420" spans="2:114" x14ac:dyDescent="0.25">
      <c r="D420" t="s">
        <v>109</v>
      </c>
      <c r="F420" t="s">
        <v>1631</v>
      </c>
      <c r="G420" t="s">
        <v>1632</v>
      </c>
      <c r="H420" t="s">
        <v>1633</v>
      </c>
      <c r="I420" s="1">
        <v>44803</v>
      </c>
      <c r="K420" t="s">
        <v>219</v>
      </c>
      <c r="L420">
        <v>13</v>
      </c>
      <c r="M420" t="s">
        <v>182</v>
      </c>
      <c r="N420" t="s">
        <v>183</v>
      </c>
      <c r="O420" t="s">
        <v>116</v>
      </c>
      <c r="P420" t="s">
        <v>117</v>
      </c>
      <c r="Q420" t="s">
        <v>118</v>
      </c>
      <c r="R420">
        <v>31</v>
      </c>
      <c r="S420" s="3">
        <v>363589</v>
      </c>
      <c r="T420" s="3">
        <v>60598.083333333336</v>
      </c>
      <c r="U420" s="22">
        <v>0</v>
      </c>
      <c r="V420" s="3">
        <v>0</v>
      </c>
      <c r="W420" s="23"/>
      <c r="X420" s="3">
        <v>1456.686698717949</v>
      </c>
      <c r="Y420" s="3">
        <v>841.6412037037037</v>
      </c>
      <c r="Z420" s="24">
        <v>151.49541666666667</v>
      </c>
      <c r="AA420">
        <v>75</v>
      </c>
      <c r="AC420" s="3">
        <v>0</v>
      </c>
      <c r="AD420" s="3">
        <v>4167</v>
      </c>
      <c r="AE420" s="3">
        <v>67289.906652421647</v>
      </c>
      <c r="AF420" s="3">
        <v>4154.166666666667</v>
      </c>
      <c r="AH420" s="3">
        <v>71444.073319088318</v>
      </c>
      <c r="AK420" s="3">
        <v>4428.6782206037651</v>
      </c>
      <c r="AL420" t="s">
        <v>227</v>
      </c>
      <c r="AM420" t="s">
        <v>226</v>
      </c>
      <c r="AN420" s="25">
        <v>0.05</v>
      </c>
      <c r="AO420" s="26">
        <v>75872.751539692079</v>
      </c>
      <c r="AP420" s="27">
        <v>3793.637576984604</v>
      </c>
      <c r="AQ420" s="3">
        <v>29700</v>
      </c>
      <c r="AR420" s="26">
        <v>1485</v>
      </c>
      <c r="AS420" s="26">
        <v>110851.38911667668</v>
      </c>
      <c r="AT420" s="26">
        <v>105572.75153969208</v>
      </c>
      <c r="AU420" t="s">
        <v>208</v>
      </c>
      <c r="AV420" t="s">
        <v>208</v>
      </c>
      <c r="AW420" t="s">
        <v>210</v>
      </c>
      <c r="AX420" t="s">
        <v>895</v>
      </c>
      <c r="AY420" t="s">
        <v>212</v>
      </c>
      <c r="AZ420">
        <v>125.569</v>
      </c>
      <c r="BA420" s="3">
        <v>882.79264083234466</v>
      </c>
      <c r="BB420" s="26">
        <v>105572.75153969208</v>
      </c>
      <c r="BC420" s="26">
        <v>5278.6375769846054</v>
      </c>
      <c r="BE420" t="s">
        <v>122</v>
      </c>
      <c r="BF420">
        <v>1</v>
      </c>
      <c r="BH420" t="s">
        <v>315</v>
      </c>
      <c r="BJ420" t="s">
        <v>189</v>
      </c>
      <c r="BO420" t="s">
        <v>190</v>
      </c>
      <c r="BP420" t="s">
        <v>214</v>
      </c>
      <c r="BQ420" t="s">
        <v>896</v>
      </c>
      <c r="CX420" t="s">
        <v>177</v>
      </c>
      <c r="CY420" s="29" t="s">
        <v>5360</v>
      </c>
      <c r="CZ420" s="29">
        <v>60009</v>
      </c>
      <c r="DA420" s="29" t="str">
        <f t="shared" si="39"/>
        <v>30001417</v>
      </c>
      <c r="DB420" s="29" t="str">
        <f t="shared" si="40"/>
        <v>W0004336</v>
      </c>
      <c r="DC420" s="29" t="s">
        <v>193</v>
      </c>
      <c r="DD420" s="30">
        <f>SUM(T420,V420:W420,Z420:AD420)</f>
        <v>64991.578750000001</v>
      </c>
      <c r="DE420" s="30">
        <f>SUM(AI420:AK420)</f>
        <v>4428.6782206037651</v>
      </c>
      <c r="DF420" s="31">
        <f>AF420</f>
        <v>4154.166666666667</v>
      </c>
      <c r="DG420" s="32">
        <f>AQ420</f>
        <v>29700</v>
      </c>
      <c r="DH420" s="30">
        <f>SUM(X420:Y420)</f>
        <v>2298.3279024216527</v>
      </c>
      <c r="DI420" s="30">
        <f>SUM(AP420,AR420)</f>
        <v>5278.6375769846036</v>
      </c>
      <c r="DJ420" s="26">
        <f>SUM(DD420:DI420)-AS420</f>
        <v>0</v>
      </c>
    </row>
    <row r="421" spans="2:114" x14ac:dyDescent="0.25">
      <c r="D421" t="s">
        <v>109</v>
      </c>
      <c r="F421" t="s">
        <v>1634</v>
      </c>
      <c r="G421" t="s">
        <v>1635</v>
      </c>
      <c r="H421" t="s">
        <v>1636</v>
      </c>
      <c r="I421" s="1">
        <v>44816</v>
      </c>
      <c r="K421" t="s">
        <v>219</v>
      </c>
      <c r="L421">
        <v>13</v>
      </c>
      <c r="M421" t="s">
        <v>114</v>
      </c>
      <c r="N421" t="s">
        <v>115</v>
      </c>
      <c r="O421" t="s">
        <v>116</v>
      </c>
      <c r="P421" t="s">
        <v>117</v>
      </c>
      <c r="Q421" t="s">
        <v>118</v>
      </c>
      <c r="R421">
        <v>31</v>
      </c>
      <c r="S421" s="3">
        <v>392289</v>
      </c>
      <c r="T421" s="3">
        <v>70381.5</v>
      </c>
      <c r="U421" s="22">
        <v>0</v>
      </c>
      <c r="V421" s="3">
        <v>0</v>
      </c>
      <c r="W421" s="23"/>
      <c r="X421" s="3">
        <v>1571.6706730769231</v>
      </c>
      <c r="Y421" s="3">
        <v>908.07638888888891</v>
      </c>
      <c r="Z421" s="24">
        <v>163.45375000000001</v>
      </c>
      <c r="AA421">
        <v>75</v>
      </c>
      <c r="AC421" s="3">
        <v>0</v>
      </c>
      <c r="AD421" s="3">
        <v>4167</v>
      </c>
      <c r="AE421" s="3">
        <v>77266.700811965813</v>
      </c>
      <c r="AF421" s="3">
        <v>5687.5</v>
      </c>
      <c r="AH421" s="3">
        <v>82954.200811965813</v>
      </c>
      <c r="AK421" s="3">
        <v>5813.1491241962494</v>
      </c>
      <c r="AL421" t="s">
        <v>320</v>
      </c>
      <c r="AM421" t="s">
        <v>321</v>
      </c>
      <c r="AN421" s="25">
        <v>8.5000000000000006E-2</v>
      </c>
      <c r="AO421" s="26">
        <v>88767.349936162063</v>
      </c>
      <c r="AP421" s="27">
        <v>7545.2247445737758</v>
      </c>
      <c r="AQ421" s="3">
        <v>29700</v>
      </c>
      <c r="AR421" s="26">
        <v>2524.5</v>
      </c>
      <c r="AS421" s="26">
        <v>128537.07468073584</v>
      </c>
      <c r="AT421" s="26">
        <v>118467.34993616206</v>
      </c>
      <c r="AU421" t="s">
        <v>765</v>
      </c>
      <c r="AV421" t="s">
        <v>765</v>
      </c>
      <c r="AW421" t="s">
        <v>766</v>
      </c>
      <c r="AX421" t="s">
        <v>978</v>
      </c>
      <c r="AY421" t="s">
        <v>212</v>
      </c>
      <c r="AZ421">
        <v>125.569</v>
      </c>
      <c r="BA421" s="3">
        <v>1023.6370018136311</v>
      </c>
      <c r="BB421" s="26">
        <v>118467.34993616206</v>
      </c>
      <c r="BC421" s="26">
        <v>10069.724744573774</v>
      </c>
      <c r="BE421" t="s">
        <v>122</v>
      </c>
      <c r="BF421">
        <v>1</v>
      </c>
      <c r="BH421" t="s">
        <v>768</v>
      </c>
      <c r="BJ421" t="s">
        <v>276</v>
      </c>
      <c r="BO421" t="s">
        <v>392</v>
      </c>
      <c r="BP421" t="s">
        <v>126</v>
      </c>
      <c r="BQ421" t="s">
        <v>127</v>
      </c>
      <c r="CX421" t="s">
        <v>177</v>
      </c>
      <c r="CY421" s="29" t="s">
        <v>5362</v>
      </c>
      <c r="CZ421" s="29">
        <v>60008</v>
      </c>
      <c r="DA421" s="29" t="str">
        <f t="shared" si="39"/>
        <v>30001418</v>
      </c>
      <c r="DB421" s="29" t="str">
        <f t="shared" si="40"/>
        <v>W0005343</v>
      </c>
      <c r="DC421" s="29" t="s">
        <v>279</v>
      </c>
      <c r="DD421" s="30">
        <f>SUM(T421,V421:W421,Z421:AD421)</f>
        <v>74786.953750000001</v>
      </c>
      <c r="DE421" s="30">
        <f>SUM(AI421:AK421)</f>
        <v>5813.1491241962494</v>
      </c>
      <c r="DF421" s="31">
        <f>AF421</f>
        <v>5687.5</v>
      </c>
      <c r="DG421" s="32">
        <f>AQ421</f>
        <v>29700</v>
      </c>
      <c r="DH421" s="30">
        <f>SUM(X421:Y421)</f>
        <v>2479.747061965812</v>
      </c>
      <c r="DI421" s="30">
        <f>SUM(AP421,AR421)</f>
        <v>10069.724744573776</v>
      </c>
      <c r="DJ421" s="26">
        <f>SUM(DD421:DI421)-AS421</f>
        <v>0</v>
      </c>
    </row>
    <row r="422" spans="2:114" x14ac:dyDescent="0.25">
      <c r="D422" t="s">
        <v>109</v>
      </c>
      <c r="F422" t="s">
        <v>1637</v>
      </c>
      <c r="G422" t="s">
        <v>1638</v>
      </c>
      <c r="H422" t="s">
        <v>1639</v>
      </c>
      <c r="I422" s="1">
        <v>44816</v>
      </c>
      <c r="K422" t="s">
        <v>224</v>
      </c>
      <c r="L422">
        <v>12</v>
      </c>
      <c r="M422" t="s">
        <v>182</v>
      </c>
      <c r="N422" t="s">
        <v>183</v>
      </c>
      <c r="O422" t="s">
        <v>116</v>
      </c>
      <c r="P422" t="s">
        <v>117</v>
      </c>
      <c r="Q422" t="s">
        <v>118</v>
      </c>
      <c r="R422">
        <v>31</v>
      </c>
      <c r="S422" s="3">
        <v>294569</v>
      </c>
      <c r="T422" s="3">
        <v>54094.75</v>
      </c>
      <c r="U422" s="22">
        <v>0</v>
      </c>
      <c r="V422" s="3">
        <v>0</v>
      </c>
      <c r="W422" s="23"/>
      <c r="X422" s="3">
        <v>1180.1642628205129</v>
      </c>
      <c r="Y422" s="3">
        <v>681.87268518518533</v>
      </c>
      <c r="Z422" s="24">
        <v>122.73708333333335</v>
      </c>
      <c r="AA422">
        <v>75</v>
      </c>
      <c r="AC422" s="3">
        <v>0</v>
      </c>
      <c r="AD422" s="3">
        <v>4167</v>
      </c>
      <c r="AE422" s="3">
        <v>60321.524031339031</v>
      </c>
      <c r="AF422" s="3">
        <v>4154.166666666667</v>
      </c>
      <c r="AH422" s="3">
        <v>64475.690698005696</v>
      </c>
      <c r="AK422" s="3">
        <v>0</v>
      </c>
      <c r="AL422" t="s">
        <v>119</v>
      </c>
      <c r="AN422" s="25">
        <v>0.05</v>
      </c>
      <c r="AO422" s="26">
        <v>64475.690698005696</v>
      </c>
      <c r="AP422" s="27">
        <v>3223.7845349002851</v>
      </c>
      <c r="AQ422" s="3">
        <v>29700</v>
      </c>
      <c r="AR422" s="26">
        <v>1485</v>
      </c>
      <c r="AS422" s="26">
        <v>98884.475232905985</v>
      </c>
      <c r="AT422" s="26">
        <v>94175.690698005696</v>
      </c>
      <c r="AU422" t="s">
        <v>170</v>
      </c>
      <c r="AV422" t="s">
        <v>170</v>
      </c>
      <c r="AW422" t="s">
        <v>171</v>
      </c>
      <c r="AX422">
        <v>35875</v>
      </c>
      <c r="AY422" t="s">
        <v>172</v>
      </c>
      <c r="AZ422">
        <v>94.088300000000004</v>
      </c>
      <c r="BA422" s="3">
        <v>1050.9752565718159</v>
      </c>
      <c r="BB422" s="26">
        <v>94175.690698005696</v>
      </c>
      <c r="BC422" s="26">
        <v>4708.7845349002891</v>
      </c>
      <c r="BE422" t="s">
        <v>122</v>
      </c>
      <c r="BF422">
        <v>1</v>
      </c>
      <c r="BH422" t="s">
        <v>173</v>
      </c>
      <c r="BJ422" t="s">
        <v>189</v>
      </c>
      <c r="BO422" t="s">
        <v>190</v>
      </c>
      <c r="BP422" t="s">
        <v>198</v>
      </c>
      <c r="BQ422" t="s">
        <v>220</v>
      </c>
      <c r="CX422" t="s">
        <v>177</v>
      </c>
      <c r="CY422" s="29" t="s">
        <v>5358</v>
      </c>
      <c r="CZ422" s="29">
        <v>60002</v>
      </c>
      <c r="DA422" s="29" t="str">
        <f t="shared" si="39"/>
        <v>30001390</v>
      </c>
      <c r="DB422" s="29" t="str">
        <f t="shared" si="40"/>
        <v>W0004337</v>
      </c>
      <c r="DC422" s="29" t="s">
        <v>193</v>
      </c>
      <c r="DD422" s="30">
        <f>SUM(T422,V422:W422,Z422:AD422)</f>
        <v>58459.487083333333</v>
      </c>
      <c r="DE422" s="30">
        <f>SUM(AI422:AK422)</f>
        <v>0</v>
      </c>
      <c r="DF422" s="31">
        <f>AF422</f>
        <v>4154.166666666667</v>
      </c>
      <c r="DG422" s="32">
        <f>AQ422</f>
        <v>29700</v>
      </c>
      <c r="DH422" s="30">
        <f>SUM(X422:Y422)</f>
        <v>1862.0369480056984</v>
      </c>
      <c r="DI422" s="30">
        <f>SUM(AP422,AR422)</f>
        <v>4708.7845349002855</v>
      </c>
      <c r="DJ422" s="26">
        <f>SUM(DD422:DI422)-AS422</f>
        <v>0</v>
      </c>
    </row>
    <row r="423" spans="2:114" x14ac:dyDescent="0.25">
      <c r="D423" t="s">
        <v>109</v>
      </c>
      <c r="F423" t="s">
        <v>1640</v>
      </c>
      <c r="G423" t="s">
        <v>1641</v>
      </c>
      <c r="H423" t="s">
        <v>1642</v>
      </c>
      <c r="I423" s="1">
        <v>44816</v>
      </c>
      <c r="K423" t="s">
        <v>219</v>
      </c>
      <c r="L423">
        <v>13</v>
      </c>
      <c r="M423" t="s">
        <v>114</v>
      </c>
      <c r="N423" t="s">
        <v>115</v>
      </c>
      <c r="O423" t="s">
        <v>116</v>
      </c>
      <c r="P423" t="s">
        <v>117</v>
      </c>
      <c r="Q423" t="s">
        <v>118</v>
      </c>
      <c r="R423">
        <v>31</v>
      </c>
      <c r="S423" s="3">
        <v>721818</v>
      </c>
      <c r="T423" s="3">
        <v>125303</v>
      </c>
      <c r="U423" s="22">
        <v>0</v>
      </c>
      <c r="V423" s="3">
        <v>0</v>
      </c>
      <c r="W423" s="23"/>
      <c r="X423" s="3">
        <v>2891.8990384615386</v>
      </c>
      <c r="Y423" s="3">
        <v>1670.875</v>
      </c>
      <c r="Z423" s="24">
        <v>300.75749999999999</v>
      </c>
      <c r="AA423">
        <v>75</v>
      </c>
      <c r="AC423" s="3">
        <v>6146.8085763005947</v>
      </c>
      <c r="AD423" s="3">
        <v>4167</v>
      </c>
      <c r="AE423" s="3">
        <v>140555.34011476213</v>
      </c>
      <c r="AF423" s="3">
        <v>5687.5</v>
      </c>
      <c r="AH423" s="3">
        <v>146242.84011476213</v>
      </c>
      <c r="AK423" s="3">
        <v>5785.5624142824954</v>
      </c>
      <c r="AL423" t="s">
        <v>363</v>
      </c>
      <c r="AM423" t="s">
        <v>364</v>
      </c>
      <c r="AN423" s="25">
        <v>8.5000000000000006E-2</v>
      </c>
      <c r="AO423" s="26">
        <v>152028.40252904463</v>
      </c>
      <c r="AP423" s="27">
        <v>12922.414214968794</v>
      </c>
      <c r="AQ423" s="3">
        <v>29700</v>
      </c>
      <c r="AR423" s="26">
        <v>2524.5</v>
      </c>
      <c r="AS423" s="26">
        <v>197175.31674401343</v>
      </c>
      <c r="AT423" s="26">
        <v>181728.40252904463</v>
      </c>
      <c r="AU423" t="s">
        <v>170</v>
      </c>
      <c r="AV423" t="s">
        <v>170</v>
      </c>
      <c r="AW423" t="s">
        <v>171</v>
      </c>
      <c r="AX423">
        <v>90390</v>
      </c>
      <c r="AY423" t="s">
        <v>172</v>
      </c>
      <c r="AZ423">
        <v>94.088300000000004</v>
      </c>
      <c r="BA423" s="3">
        <v>2095.6411875229269</v>
      </c>
      <c r="BB423" s="26">
        <v>181728.40252904463</v>
      </c>
      <c r="BC423" s="26">
        <v>15446.914214968798</v>
      </c>
      <c r="BE423" t="s">
        <v>122</v>
      </c>
      <c r="BF423">
        <v>1</v>
      </c>
      <c r="BH423" t="s">
        <v>173</v>
      </c>
      <c r="BJ423" t="s">
        <v>276</v>
      </c>
      <c r="BO423" t="s">
        <v>482</v>
      </c>
      <c r="BP423" t="s">
        <v>126</v>
      </c>
      <c r="BQ423" t="s">
        <v>127</v>
      </c>
      <c r="CX423" t="s">
        <v>177</v>
      </c>
      <c r="CY423" s="29" t="s">
        <v>5358</v>
      </c>
      <c r="CZ423" s="29">
        <v>60002</v>
      </c>
      <c r="DA423" s="29" t="str">
        <f t="shared" si="39"/>
        <v>30001390</v>
      </c>
      <c r="DB423" s="29" t="str">
        <f t="shared" si="40"/>
        <v>W0005176</v>
      </c>
      <c r="DC423" s="29" t="s">
        <v>279</v>
      </c>
      <c r="DD423" s="30">
        <f>SUM(T423,V423:W423,Z423:AD423)</f>
        <v>135992.5660763006</v>
      </c>
      <c r="DE423" s="30">
        <f>SUM(AI423:AK423)</f>
        <v>5785.5624142824954</v>
      </c>
      <c r="DF423" s="31">
        <f>AF423</f>
        <v>5687.5</v>
      </c>
      <c r="DG423" s="32">
        <f>AQ423</f>
        <v>29700</v>
      </c>
      <c r="DH423" s="30">
        <f>SUM(X423:Y423)</f>
        <v>4562.774038461539</v>
      </c>
      <c r="DI423" s="30">
        <f>SUM(AP423,AR423)</f>
        <v>15446.914214968794</v>
      </c>
      <c r="DJ423" s="26">
        <f>SUM(DD423:DI423)-AS423</f>
        <v>0</v>
      </c>
    </row>
    <row r="424" spans="2:114" x14ac:dyDescent="0.25">
      <c r="D424" t="s">
        <v>109</v>
      </c>
      <c r="F424" t="s">
        <v>1643</v>
      </c>
      <c r="G424" t="s">
        <v>1644</v>
      </c>
      <c r="H424" t="s">
        <v>1645</v>
      </c>
      <c r="I424" s="1">
        <v>44816</v>
      </c>
      <c r="K424" t="s">
        <v>224</v>
      </c>
      <c r="L424">
        <v>12</v>
      </c>
      <c r="M424" t="s">
        <v>182</v>
      </c>
      <c r="N424" t="s">
        <v>183</v>
      </c>
      <c r="O424" t="s">
        <v>116</v>
      </c>
      <c r="P424" t="s">
        <v>117</v>
      </c>
      <c r="Q424" t="s">
        <v>118</v>
      </c>
      <c r="R424">
        <v>31</v>
      </c>
      <c r="S424" s="3">
        <v>387292</v>
      </c>
      <c r="T424" s="3">
        <v>64548.583333333336</v>
      </c>
      <c r="U424" s="22">
        <v>0</v>
      </c>
      <c r="V424" s="3">
        <v>0</v>
      </c>
      <c r="W424" s="23"/>
      <c r="X424" s="3">
        <v>1551.6506410256409</v>
      </c>
      <c r="Y424" s="3">
        <v>896.50925925925924</v>
      </c>
      <c r="Z424" s="24">
        <v>161.37166666666667</v>
      </c>
      <c r="AA424">
        <v>75</v>
      </c>
      <c r="AC424" s="3">
        <v>0</v>
      </c>
      <c r="AD424" s="3">
        <v>4167</v>
      </c>
      <c r="AE424" s="3">
        <v>71400.114900284912</v>
      </c>
      <c r="AF424" s="3">
        <v>4154.166666666667</v>
      </c>
      <c r="AH424" s="3">
        <v>75554.281566951584</v>
      </c>
      <c r="AK424" s="3">
        <v>4428.6782206037651</v>
      </c>
      <c r="AL424" t="s">
        <v>227</v>
      </c>
      <c r="AM424" t="s">
        <v>226</v>
      </c>
      <c r="AN424" s="25">
        <v>0.05</v>
      </c>
      <c r="AO424" s="26">
        <v>79982.959787555345</v>
      </c>
      <c r="AP424" s="27">
        <v>3999.1479893777673</v>
      </c>
      <c r="AQ424" s="3">
        <v>29700</v>
      </c>
      <c r="AR424" s="26">
        <v>1485</v>
      </c>
      <c r="AS424" s="26">
        <v>115167.10777693312</v>
      </c>
      <c r="AT424" s="26">
        <v>109682.95978755534</v>
      </c>
      <c r="AU424" t="s">
        <v>208</v>
      </c>
      <c r="AV424" t="s">
        <v>208</v>
      </c>
      <c r="AW424" t="s">
        <v>210</v>
      </c>
      <c r="AX424" t="s">
        <v>314</v>
      </c>
      <c r="AY424" t="s">
        <v>212</v>
      </c>
      <c r="AZ424">
        <v>125.569</v>
      </c>
      <c r="BA424" s="3">
        <v>917.16194105976092</v>
      </c>
      <c r="BB424" s="26">
        <v>109682.95978755534</v>
      </c>
      <c r="BC424" s="26">
        <v>5484.1479893777723</v>
      </c>
      <c r="BE424" t="s">
        <v>122</v>
      </c>
      <c r="BF424">
        <v>1</v>
      </c>
      <c r="BH424" t="s">
        <v>315</v>
      </c>
      <c r="BJ424" t="s">
        <v>189</v>
      </c>
      <c r="BO424" t="s">
        <v>190</v>
      </c>
      <c r="BP424" t="s">
        <v>214</v>
      </c>
      <c r="BQ424" t="s">
        <v>316</v>
      </c>
      <c r="CX424" t="s">
        <v>177</v>
      </c>
      <c r="CY424" s="29" t="s">
        <v>5360</v>
      </c>
      <c r="CZ424" s="29">
        <v>60009</v>
      </c>
      <c r="DA424" s="29" t="str">
        <f t="shared" si="39"/>
        <v>30001417</v>
      </c>
      <c r="DB424" s="29" t="str">
        <f t="shared" si="40"/>
        <v>W0004339</v>
      </c>
      <c r="DC424" s="29" t="s">
        <v>193</v>
      </c>
      <c r="DD424" s="30">
        <f>SUM(T424,V424:W424,Z424:AD424)</f>
        <v>68951.955000000002</v>
      </c>
      <c r="DE424" s="30">
        <f>SUM(AI424:AK424)</f>
        <v>4428.6782206037651</v>
      </c>
      <c r="DF424" s="31">
        <f>AF424</f>
        <v>4154.166666666667</v>
      </c>
      <c r="DG424" s="32">
        <f>AQ424</f>
        <v>29700</v>
      </c>
      <c r="DH424" s="30">
        <f>SUM(X424:Y424)</f>
        <v>2448.1599002849002</v>
      </c>
      <c r="DI424" s="30">
        <f>SUM(AP424,AR424)</f>
        <v>5484.1479893777669</v>
      </c>
      <c r="DJ424" s="26">
        <f>SUM(DD424:DI424)-AS424</f>
        <v>0</v>
      </c>
    </row>
    <row r="425" spans="2:114" x14ac:dyDescent="0.25">
      <c r="D425" t="s">
        <v>109</v>
      </c>
      <c r="F425" t="s">
        <v>1646</v>
      </c>
      <c r="G425" t="s">
        <v>1647</v>
      </c>
      <c r="H425" t="s">
        <v>1648</v>
      </c>
      <c r="I425" s="1">
        <v>44816</v>
      </c>
      <c r="K425" t="s">
        <v>219</v>
      </c>
      <c r="L425">
        <v>13</v>
      </c>
      <c r="M425" t="s">
        <v>182</v>
      </c>
      <c r="N425" t="s">
        <v>183</v>
      </c>
      <c r="O425" t="s">
        <v>116</v>
      </c>
      <c r="P425" t="s">
        <v>117</v>
      </c>
      <c r="Q425" t="s">
        <v>118</v>
      </c>
      <c r="R425">
        <v>31</v>
      </c>
      <c r="S425" s="3">
        <v>519591</v>
      </c>
      <c r="T425" s="3">
        <v>86598.5</v>
      </c>
      <c r="U425" s="22">
        <v>0</v>
      </c>
      <c r="V425" s="3">
        <v>0</v>
      </c>
      <c r="W425" s="23"/>
      <c r="X425" s="3">
        <v>2081.6947115384614</v>
      </c>
      <c r="Y425" s="3">
        <v>1202.7569444444446</v>
      </c>
      <c r="Z425" s="24">
        <v>216.49625</v>
      </c>
      <c r="AA425">
        <v>75</v>
      </c>
      <c r="AC425" s="3">
        <v>0</v>
      </c>
      <c r="AD425" s="3">
        <v>4167</v>
      </c>
      <c r="AE425" s="3">
        <v>94341.447905982903</v>
      </c>
      <c r="AF425" s="3">
        <v>4154.166666666667</v>
      </c>
      <c r="AH425" s="3">
        <v>98495.614572649574</v>
      </c>
      <c r="AK425" s="3">
        <v>4428.6782206037651</v>
      </c>
      <c r="AL425" t="s">
        <v>227</v>
      </c>
      <c r="AM425" t="s">
        <v>226</v>
      </c>
      <c r="AN425" s="25">
        <v>0.05</v>
      </c>
      <c r="AO425" s="26">
        <v>102924.29279325333</v>
      </c>
      <c r="AP425" s="27">
        <v>5146.2146396626667</v>
      </c>
      <c r="AQ425" s="3">
        <v>29700</v>
      </c>
      <c r="AR425" s="26">
        <v>1485</v>
      </c>
      <c r="AS425" s="26">
        <v>139255.507432916</v>
      </c>
      <c r="AT425" s="26">
        <v>132624.29279325332</v>
      </c>
      <c r="AU425" t="s">
        <v>208</v>
      </c>
      <c r="AV425" t="s">
        <v>208</v>
      </c>
      <c r="AW425" t="s">
        <v>210</v>
      </c>
      <c r="AX425" t="s">
        <v>314</v>
      </c>
      <c r="AY425" t="s">
        <v>212</v>
      </c>
      <c r="AZ425">
        <v>125.569</v>
      </c>
      <c r="BA425" s="3">
        <v>1108.9959100806409</v>
      </c>
      <c r="BB425" s="26">
        <v>132624.29279325332</v>
      </c>
      <c r="BC425" s="26">
        <v>6631.2146396626777</v>
      </c>
      <c r="BE425" t="s">
        <v>122</v>
      </c>
      <c r="BF425">
        <v>1</v>
      </c>
      <c r="BH425" t="s">
        <v>315</v>
      </c>
      <c r="BJ425" t="s">
        <v>189</v>
      </c>
      <c r="BO425" t="s">
        <v>190</v>
      </c>
      <c r="BP425" t="s">
        <v>214</v>
      </c>
      <c r="BQ425" t="s">
        <v>316</v>
      </c>
      <c r="CX425" t="s">
        <v>177</v>
      </c>
      <c r="CY425" s="29" t="s">
        <v>5360</v>
      </c>
      <c r="CZ425" s="29">
        <v>60009</v>
      </c>
      <c r="DA425" s="29" t="str">
        <f t="shared" si="39"/>
        <v>30001417</v>
      </c>
      <c r="DB425" s="29" t="str">
        <f t="shared" si="40"/>
        <v>W0004340</v>
      </c>
      <c r="DC425" s="29" t="s">
        <v>193</v>
      </c>
      <c r="DD425" s="30">
        <f>SUM(T425,V425:W425,Z425:AD425)</f>
        <v>91056.996249999997</v>
      </c>
      <c r="DE425" s="30">
        <f>SUM(AI425:AK425)</f>
        <v>4428.6782206037651</v>
      </c>
      <c r="DF425" s="31">
        <f>AF425</f>
        <v>4154.166666666667</v>
      </c>
      <c r="DG425" s="32">
        <f>AQ425</f>
        <v>29700</v>
      </c>
      <c r="DH425" s="30">
        <f>SUM(X425:Y425)</f>
        <v>3284.4516559829062</v>
      </c>
      <c r="DI425" s="30">
        <f>SUM(AP425,AR425)</f>
        <v>6631.2146396626667</v>
      </c>
      <c r="DJ425" s="26">
        <f>SUM(DD425:DI425)-AS425</f>
        <v>0</v>
      </c>
    </row>
    <row r="426" spans="2:114" x14ac:dyDescent="0.25">
      <c r="D426" t="s">
        <v>109</v>
      </c>
      <c r="F426" t="s">
        <v>1649</v>
      </c>
      <c r="G426" t="s">
        <v>1650</v>
      </c>
      <c r="H426" t="s">
        <v>1651</v>
      </c>
      <c r="I426" s="1">
        <v>44830</v>
      </c>
      <c r="K426" t="s">
        <v>224</v>
      </c>
      <c r="L426">
        <v>12</v>
      </c>
      <c r="M426" t="s">
        <v>182</v>
      </c>
      <c r="N426" t="s">
        <v>183</v>
      </c>
      <c r="O426" t="s">
        <v>116</v>
      </c>
      <c r="P426" t="s">
        <v>117</v>
      </c>
      <c r="Q426" t="s">
        <v>118</v>
      </c>
      <c r="R426">
        <v>31</v>
      </c>
      <c r="S426" s="3">
        <v>319947</v>
      </c>
      <c r="T426" s="3">
        <v>53324.5</v>
      </c>
      <c r="U426" s="22">
        <v>0</v>
      </c>
      <c r="V426" s="3">
        <v>0</v>
      </c>
      <c r="W426" s="23"/>
      <c r="X426" s="3">
        <v>1281.8389423076922</v>
      </c>
      <c r="Y426" s="3">
        <v>740.61805555555554</v>
      </c>
      <c r="Z426" s="24">
        <v>133.31125</v>
      </c>
      <c r="AA426">
        <v>75</v>
      </c>
      <c r="AC426" s="3">
        <v>0</v>
      </c>
      <c r="AD426" s="3">
        <v>4167</v>
      </c>
      <c r="AE426" s="3">
        <v>59722.268247863249</v>
      </c>
      <c r="AF426" s="3">
        <v>4154.166666666667</v>
      </c>
      <c r="AH426" s="3">
        <v>63876.434914529913</v>
      </c>
      <c r="AK426" s="3">
        <v>4428.6782206037651</v>
      </c>
      <c r="AL426" t="s">
        <v>227</v>
      </c>
      <c r="AM426" t="s">
        <v>226</v>
      </c>
      <c r="AN426" s="25">
        <v>0.05</v>
      </c>
      <c r="AO426" s="26">
        <v>68305.113135133681</v>
      </c>
      <c r="AP426" s="27">
        <v>3415.2556567566844</v>
      </c>
      <c r="AQ426" s="3">
        <v>29700</v>
      </c>
      <c r="AR426" s="26">
        <v>1485</v>
      </c>
      <c r="AS426" s="26">
        <v>102905.36879189036</v>
      </c>
      <c r="AT426" s="26">
        <v>98005.113135133681</v>
      </c>
      <c r="AU426" t="s">
        <v>208</v>
      </c>
      <c r="AV426" t="s">
        <v>208</v>
      </c>
      <c r="AW426" t="s">
        <v>210</v>
      </c>
      <c r="AX426" t="s">
        <v>1075</v>
      </c>
      <c r="AY426" t="s">
        <v>212</v>
      </c>
      <c r="AZ426">
        <v>125.569</v>
      </c>
      <c r="BA426" s="3">
        <v>819.51252930174132</v>
      </c>
      <c r="BB426" s="26">
        <v>98005.113135133681</v>
      </c>
      <c r="BC426" s="26">
        <v>4900.2556567566789</v>
      </c>
      <c r="BE426" t="s">
        <v>122</v>
      </c>
      <c r="BF426">
        <v>1</v>
      </c>
      <c r="BH426" t="s">
        <v>315</v>
      </c>
      <c r="BJ426" t="s">
        <v>189</v>
      </c>
      <c r="BO426" t="s">
        <v>190</v>
      </c>
      <c r="BP426" t="s">
        <v>214</v>
      </c>
      <c r="BQ426" t="s">
        <v>1076</v>
      </c>
      <c r="CX426" t="s">
        <v>177</v>
      </c>
      <c r="CY426" s="29" t="s">
        <v>5360</v>
      </c>
      <c r="CZ426" s="29">
        <v>60009</v>
      </c>
      <c r="DA426" s="29" t="str">
        <f t="shared" si="39"/>
        <v>30001417</v>
      </c>
      <c r="DB426" s="29" t="str">
        <f t="shared" si="40"/>
        <v>W0004989</v>
      </c>
      <c r="DC426" s="29" t="s">
        <v>193</v>
      </c>
      <c r="DD426" s="30">
        <f>SUM(T426,V426:W426,Z426:AD426)</f>
        <v>57699.811249999999</v>
      </c>
      <c r="DE426" s="30">
        <f>SUM(AI426:AK426)</f>
        <v>4428.6782206037651</v>
      </c>
      <c r="DF426" s="31">
        <f>AF426</f>
        <v>4154.166666666667</v>
      </c>
      <c r="DG426" s="32">
        <f>AQ426</f>
        <v>29700</v>
      </c>
      <c r="DH426" s="30">
        <f>SUM(X426:Y426)</f>
        <v>2022.4569978632476</v>
      </c>
      <c r="DI426" s="30">
        <f>SUM(AP426,AR426)</f>
        <v>4900.2556567566844</v>
      </c>
      <c r="DJ426" s="26">
        <f>SUM(DD426:DI426)-AS426</f>
        <v>0</v>
      </c>
    </row>
    <row r="427" spans="2:114" x14ac:dyDescent="0.25">
      <c r="D427" t="s">
        <v>109</v>
      </c>
      <c r="F427" t="s">
        <v>1652</v>
      </c>
      <c r="G427" t="s">
        <v>1653</v>
      </c>
      <c r="H427" t="s">
        <v>1654</v>
      </c>
      <c r="I427" s="1">
        <v>44830</v>
      </c>
      <c r="K427" t="s">
        <v>224</v>
      </c>
      <c r="L427">
        <v>12</v>
      </c>
      <c r="M427" t="s">
        <v>114</v>
      </c>
      <c r="N427" t="s">
        <v>115</v>
      </c>
      <c r="O427" t="s">
        <v>116</v>
      </c>
      <c r="P427" t="s">
        <v>117</v>
      </c>
      <c r="Q427" t="s">
        <v>118</v>
      </c>
      <c r="R427">
        <v>31</v>
      </c>
      <c r="S427" s="3">
        <v>456227</v>
      </c>
      <c r="T427" s="3">
        <v>81037.75</v>
      </c>
      <c r="U427" s="22">
        <v>0</v>
      </c>
      <c r="V427" s="3">
        <v>0</v>
      </c>
      <c r="W427" s="23"/>
      <c r="X427" s="3">
        <v>1827.8325320512822</v>
      </c>
      <c r="Y427" s="3">
        <v>1056.0810185185185</v>
      </c>
      <c r="Z427" s="24">
        <v>190.09458333333333</v>
      </c>
      <c r="AA427">
        <v>75</v>
      </c>
      <c r="AC427" s="3">
        <v>3585.6383361753469</v>
      </c>
      <c r="AD427" s="3">
        <v>4167</v>
      </c>
      <c r="AE427" s="3">
        <v>91939.3964700785</v>
      </c>
      <c r="AF427" s="3">
        <v>5687.5</v>
      </c>
      <c r="AH427" s="3">
        <v>97626.8964700785</v>
      </c>
      <c r="AK427" s="3">
        <v>5813.1491241962494</v>
      </c>
      <c r="AL427" t="s">
        <v>320</v>
      </c>
      <c r="AM427" t="s">
        <v>321</v>
      </c>
      <c r="AN427" s="25">
        <v>8.5000000000000006E-2</v>
      </c>
      <c r="AO427" s="26">
        <v>103440.04559427475</v>
      </c>
      <c r="AP427" s="27">
        <v>8792.4038755133552</v>
      </c>
      <c r="AQ427" s="3">
        <v>29700</v>
      </c>
      <c r="AR427" s="26">
        <v>2524.5</v>
      </c>
      <c r="AS427" s="26">
        <v>144456.94946978812</v>
      </c>
      <c r="AT427" s="26">
        <v>133140.04559427476</v>
      </c>
      <c r="AU427" t="s">
        <v>170</v>
      </c>
      <c r="AV427" t="s">
        <v>170</v>
      </c>
      <c r="AW427" t="s">
        <v>171</v>
      </c>
      <c r="AX427">
        <v>90264</v>
      </c>
      <c r="AY427" t="s">
        <v>172</v>
      </c>
      <c r="AZ427">
        <v>94.088300000000004</v>
      </c>
      <c r="BA427" s="3">
        <v>1535.3338243946177</v>
      </c>
      <c r="BB427" s="26">
        <v>133140.04559427476</v>
      </c>
      <c r="BC427" s="26">
        <v>11316.903875513352</v>
      </c>
      <c r="BE427" t="s">
        <v>122</v>
      </c>
      <c r="BF427">
        <v>1</v>
      </c>
      <c r="BH427" t="s">
        <v>173</v>
      </c>
      <c r="BJ427" t="s">
        <v>276</v>
      </c>
      <c r="BO427" t="s">
        <v>431</v>
      </c>
      <c r="BP427" t="s">
        <v>126</v>
      </c>
      <c r="BQ427" t="s">
        <v>127</v>
      </c>
      <c r="CX427" t="s">
        <v>177</v>
      </c>
      <c r="CY427" s="29" t="s">
        <v>5358</v>
      </c>
      <c r="CZ427" s="29">
        <v>60002</v>
      </c>
      <c r="DA427" s="29" t="str">
        <f t="shared" si="39"/>
        <v>30001390</v>
      </c>
      <c r="DB427" s="29" t="str">
        <f t="shared" si="40"/>
        <v>W0004341</v>
      </c>
      <c r="DC427" s="29" t="s">
        <v>279</v>
      </c>
      <c r="DD427" s="30">
        <f>SUM(T427,V427:W427,Z427:AD427)</f>
        <v>89055.482919508679</v>
      </c>
      <c r="DE427" s="30">
        <f>SUM(AI427:AK427)</f>
        <v>5813.1491241962494</v>
      </c>
      <c r="DF427" s="31">
        <f>AF427</f>
        <v>5687.5</v>
      </c>
      <c r="DG427" s="32">
        <f>AQ427</f>
        <v>29700</v>
      </c>
      <c r="DH427" s="30">
        <f>SUM(X427:Y427)</f>
        <v>2883.9135505698005</v>
      </c>
      <c r="DI427" s="30">
        <f>SUM(AP427,AR427)</f>
        <v>11316.903875513355</v>
      </c>
      <c r="DJ427" s="26">
        <f>SUM(DD427:DI427)-AS427</f>
        <v>0</v>
      </c>
    </row>
    <row r="428" spans="2:114" x14ac:dyDescent="0.25">
      <c r="D428" t="s">
        <v>109</v>
      </c>
      <c r="F428" t="s">
        <v>1655</v>
      </c>
      <c r="G428" t="s">
        <v>1656</v>
      </c>
      <c r="H428" t="s">
        <v>1657</v>
      </c>
      <c r="I428" s="1">
        <v>44830</v>
      </c>
      <c r="K428" t="s">
        <v>224</v>
      </c>
      <c r="L428">
        <v>12</v>
      </c>
      <c r="M428" t="s">
        <v>114</v>
      </c>
      <c r="N428" t="s">
        <v>115</v>
      </c>
      <c r="O428" t="s">
        <v>116</v>
      </c>
      <c r="P428" t="s">
        <v>117</v>
      </c>
      <c r="Q428" t="s">
        <v>118</v>
      </c>
      <c r="R428">
        <v>31</v>
      </c>
      <c r="S428" s="3">
        <v>287390</v>
      </c>
      <c r="T428" s="3">
        <v>52898.333333333336</v>
      </c>
      <c r="U428" s="22">
        <v>0</v>
      </c>
      <c r="V428" s="3">
        <v>0</v>
      </c>
      <c r="W428" s="23"/>
      <c r="X428" s="3">
        <v>1151.4022435897434</v>
      </c>
      <c r="Y428" s="3">
        <v>665.25462962962968</v>
      </c>
      <c r="Z428" s="24">
        <v>119.74583333333334</v>
      </c>
      <c r="AA428">
        <v>75</v>
      </c>
      <c r="AC428" s="3">
        <v>0</v>
      </c>
      <c r="AD428" s="3">
        <v>4167</v>
      </c>
      <c r="AE428" s="3">
        <v>59076.73603988604</v>
      </c>
      <c r="AF428" s="3">
        <v>5687.5</v>
      </c>
      <c r="AH428" s="3">
        <v>64764.23603988604</v>
      </c>
      <c r="AK428" s="3">
        <v>5813.1491241962494</v>
      </c>
      <c r="AL428" t="s">
        <v>320</v>
      </c>
      <c r="AM428" t="s">
        <v>321</v>
      </c>
      <c r="AN428" s="25">
        <v>8.5000000000000006E-2</v>
      </c>
      <c r="AO428" s="26">
        <v>70577.385164082283</v>
      </c>
      <c r="AP428" s="27">
        <v>5999.0777389469949</v>
      </c>
      <c r="AQ428" s="3">
        <v>29700</v>
      </c>
      <c r="AR428" s="26">
        <v>2524.5</v>
      </c>
      <c r="AS428" s="26">
        <v>108800.96290302929</v>
      </c>
      <c r="AT428" s="26">
        <v>100277.38516408228</v>
      </c>
      <c r="AU428" t="s">
        <v>765</v>
      </c>
      <c r="AV428" t="s">
        <v>765</v>
      </c>
      <c r="AW428" t="s">
        <v>766</v>
      </c>
      <c r="AX428" t="s">
        <v>978</v>
      </c>
      <c r="AY428" t="s">
        <v>212</v>
      </c>
      <c r="AZ428">
        <v>125.569</v>
      </c>
      <c r="BA428" s="3">
        <v>866.46356109413375</v>
      </c>
      <c r="BB428" s="26">
        <v>100277.38516408228</v>
      </c>
      <c r="BC428" s="26">
        <v>8523.5777389470022</v>
      </c>
      <c r="BE428" t="s">
        <v>122</v>
      </c>
      <c r="BF428">
        <v>1</v>
      </c>
      <c r="BH428" t="s">
        <v>768</v>
      </c>
      <c r="BJ428" t="s">
        <v>358</v>
      </c>
      <c r="BO428" t="s">
        <v>277</v>
      </c>
      <c r="BP428" t="s">
        <v>214</v>
      </c>
      <c r="BQ428" t="s">
        <v>964</v>
      </c>
      <c r="CX428" t="s">
        <v>177</v>
      </c>
      <c r="CY428" s="29" t="s">
        <v>5362</v>
      </c>
      <c r="CZ428" s="29">
        <v>60008</v>
      </c>
      <c r="DA428" s="29" t="str">
        <f t="shared" si="39"/>
        <v>30001418</v>
      </c>
      <c r="DB428" s="29" t="str">
        <f t="shared" si="40"/>
        <v>W0004342</v>
      </c>
      <c r="DC428" s="29" t="s">
        <v>279</v>
      </c>
      <c r="DD428" s="30">
        <f>SUM(T428,V428:W428,Z428:AD428)</f>
        <v>57260.07916666667</v>
      </c>
      <c r="DE428" s="30">
        <f>SUM(AI428:AK428)</f>
        <v>5813.1491241962494</v>
      </c>
      <c r="DF428" s="31">
        <f>AF428</f>
        <v>5687.5</v>
      </c>
      <c r="DG428" s="32">
        <f>AQ428</f>
        <v>29700</v>
      </c>
      <c r="DH428" s="30">
        <f>SUM(X428:Y428)</f>
        <v>1816.6568732193732</v>
      </c>
      <c r="DI428" s="30">
        <f>SUM(AP428,AR428)</f>
        <v>8523.5777389469949</v>
      </c>
      <c r="DJ428" s="26">
        <f>SUM(DD428:DI428)-AS428</f>
        <v>0</v>
      </c>
    </row>
    <row r="429" spans="2:114" x14ac:dyDescent="0.25">
      <c r="D429" t="s">
        <v>109</v>
      </c>
      <c r="F429" t="s">
        <v>1658</v>
      </c>
      <c r="G429" t="s">
        <v>1659</v>
      </c>
      <c r="H429" t="s">
        <v>1660</v>
      </c>
      <c r="I429" s="1">
        <v>44830</v>
      </c>
      <c r="K429" t="s">
        <v>219</v>
      </c>
      <c r="L429">
        <v>13</v>
      </c>
      <c r="M429" t="s">
        <v>182</v>
      </c>
      <c r="N429" t="s">
        <v>183</v>
      </c>
      <c r="O429" t="s">
        <v>116</v>
      </c>
      <c r="P429" t="s">
        <v>117</v>
      </c>
      <c r="Q429" t="s">
        <v>118</v>
      </c>
      <c r="R429">
        <v>31</v>
      </c>
      <c r="S429" s="3">
        <v>396184</v>
      </c>
      <c r="T429" s="3">
        <v>66030.666666666672</v>
      </c>
      <c r="U429" s="22">
        <v>0</v>
      </c>
      <c r="V429" s="3">
        <v>0</v>
      </c>
      <c r="W429" s="23"/>
      <c r="X429" s="3">
        <v>1587.2756410256409</v>
      </c>
      <c r="Y429" s="3">
        <v>917.09259259259272</v>
      </c>
      <c r="Z429" s="24">
        <v>165.07666666666668</v>
      </c>
      <c r="AA429">
        <v>75</v>
      </c>
      <c r="AC429" s="3">
        <v>0</v>
      </c>
      <c r="AD429" s="3">
        <v>4167</v>
      </c>
      <c r="AE429" s="3">
        <v>72942.111566951571</v>
      </c>
      <c r="AF429" s="3">
        <v>4154.166666666667</v>
      </c>
      <c r="AH429" s="3">
        <v>77096.278233618243</v>
      </c>
      <c r="AK429" s="3">
        <v>4428.6782206037651</v>
      </c>
      <c r="AL429" t="s">
        <v>227</v>
      </c>
      <c r="AM429" t="s">
        <v>226</v>
      </c>
      <c r="AN429" s="25">
        <v>0.05</v>
      </c>
      <c r="AO429" s="26">
        <v>81524.956454222003</v>
      </c>
      <c r="AP429" s="27">
        <v>4076.2478227111005</v>
      </c>
      <c r="AQ429" s="3">
        <v>29700</v>
      </c>
      <c r="AR429" s="26">
        <v>1485</v>
      </c>
      <c r="AS429" s="26">
        <v>116786.2042769331</v>
      </c>
      <c r="AT429" s="26">
        <v>111224.956454222</v>
      </c>
      <c r="AU429" t="s">
        <v>208</v>
      </c>
      <c r="AV429" t="s">
        <v>208</v>
      </c>
      <c r="AW429" t="s">
        <v>210</v>
      </c>
      <c r="AX429" t="s">
        <v>1661</v>
      </c>
      <c r="AY429" t="s">
        <v>212</v>
      </c>
      <c r="AZ429">
        <v>125.569</v>
      </c>
      <c r="BA429" s="3">
        <v>930.05601921599362</v>
      </c>
      <c r="BB429" s="26">
        <v>111224.956454222</v>
      </c>
      <c r="BC429" s="26">
        <v>5561.2478227110987</v>
      </c>
      <c r="BE429" t="s">
        <v>122</v>
      </c>
      <c r="BF429">
        <v>1</v>
      </c>
      <c r="BH429" t="s">
        <v>315</v>
      </c>
      <c r="BJ429" t="s">
        <v>189</v>
      </c>
      <c r="BO429" t="s">
        <v>190</v>
      </c>
      <c r="BP429" t="s">
        <v>214</v>
      </c>
      <c r="BQ429" t="s">
        <v>1596</v>
      </c>
      <c r="CX429" t="s">
        <v>177</v>
      </c>
      <c r="CY429" s="29" t="s">
        <v>5360</v>
      </c>
      <c r="CZ429" s="29">
        <v>60009</v>
      </c>
      <c r="DA429" s="29" t="str">
        <f t="shared" si="39"/>
        <v>30001417</v>
      </c>
      <c r="DB429" s="29" t="str">
        <f t="shared" si="40"/>
        <v>W0005344</v>
      </c>
      <c r="DC429" s="29" t="s">
        <v>193</v>
      </c>
      <c r="DD429" s="30">
        <f>SUM(T429,V429:W429,Z429:AD429)</f>
        <v>70437.743333333332</v>
      </c>
      <c r="DE429" s="30">
        <f>SUM(AI429:AK429)</f>
        <v>4428.6782206037651</v>
      </c>
      <c r="DF429" s="31">
        <f>AF429</f>
        <v>4154.166666666667</v>
      </c>
      <c r="DG429" s="32">
        <f>AQ429</f>
        <v>29700</v>
      </c>
      <c r="DH429" s="30">
        <f>SUM(X429:Y429)</f>
        <v>2504.3682336182337</v>
      </c>
      <c r="DI429" s="30">
        <f>SUM(AP429,AR429)</f>
        <v>5561.2478227111005</v>
      </c>
      <c r="DJ429" s="26">
        <f>SUM(DD429:DI429)-AS429</f>
        <v>0</v>
      </c>
    </row>
    <row r="430" spans="2:114" x14ac:dyDescent="0.25">
      <c r="D430" t="s">
        <v>109</v>
      </c>
      <c r="F430" t="s">
        <v>1662</v>
      </c>
      <c r="G430" t="s">
        <v>1663</v>
      </c>
      <c r="H430" t="s">
        <v>1664</v>
      </c>
      <c r="I430" s="1">
        <v>44837</v>
      </c>
      <c r="K430" t="s">
        <v>224</v>
      </c>
      <c r="L430">
        <v>12</v>
      </c>
      <c r="M430" t="s">
        <v>114</v>
      </c>
      <c r="N430" t="s">
        <v>115</v>
      </c>
      <c r="O430" t="s">
        <v>116</v>
      </c>
      <c r="P430" t="s">
        <v>117</v>
      </c>
      <c r="Q430" t="s">
        <v>118</v>
      </c>
      <c r="R430">
        <v>31</v>
      </c>
      <c r="S430" s="3">
        <v>336898</v>
      </c>
      <c r="T430" s="3">
        <v>61149.666666666664</v>
      </c>
      <c r="U430" s="22">
        <v>0</v>
      </c>
      <c r="V430" s="3">
        <v>0</v>
      </c>
      <c r="W430" s="23"/>
      <c r="X430" s="3">
        <v>1349.7516025641028</v>
      </c>
      <c r="Y430" s="3">
        <v>779.85648148148152</v>
      </c>
      <c r="Z430" s="24">
        <v>140.37416666666667</v>
      </c>
      <c r="AA430">
        <v>75</v>
      </c>
      <c r="AC430" s="3">
        <v>0</v>
      </c>
      <c r="AD430" s="3">
        <v>4167</v>
      </c>
      <c r="AE430" s="3">
        <v>67661.648917378916</v>
      </c>
      <c r="AF430" s="3">
        <v>5687.5</v>
      </c>
      <c r="AH430" s="3">
        <v>73349.148917378916</v>
      </c>
      <c r="AK430" s="3">
        <v>5785.5624142824954</v>
      </c>
      <c r="AL430" t="s">
        <v>363</v>
      </c>
      <c r="AM430" t="s">
        <v>364</v>
      </c>
      <c r="AN430" s="25">
        <v>8.5000000000000006E-2</v>
      </c>
      <c r="AO430" s="26">
        <v>79134.711331661412</v>
      </c>
      <c r="AP430" s="27">
        <v>6726.4504631912205</v>
      </c>
      <c r="AQ430" s="3">
        <v>29700</v>
      </c>
      <c r="AR430" s="26">
        <v>2524.5</v>
      </c>
      <c r="AS430" s="26">
        <v>118085.66179485264</v>
      </c>
      <c r="AT430" s="26">
        <v>108834.71133166141</v>
      </c>
      <c r="AU430" t="s">
        <v>170</v>
      </c>
      <c r="AV430" t="s">
        <v>170</v>
      </c>
      <c r="AW430" t="s">
        <v>171</v>
      </c>
      <c r="AX430">
        <v>90129</v>
      </c>
      <c r="AY430" t="s">
        <v>172</v>
      </c>
      <c r="AZ430">
        <v>94.088300000000004</v>
      </c>
      <c r="BA430" s="3">
        <v>1255.0514973153158</v>
      </c>
      <c r="BB430" s="26">
        <v>108834.71133166141</v>
      </c>
      <c r="BC430" s="26">
        <v>9250.9504631912278</v>
      </c>
      <c r="BE430" t="s">
        <v>122</v>
      </c>
      <c r="BF430">
        <v>1</v>
      </c>
      <c r="BH430" t="s">
        <v>173</v>
      </c>
      <c r="BJ430" t="s">
        <v>276</v>
      </c>
      <c r="BO430" t="s">
        <v>338</v>
      </c>
      <c r="BP430" t="s">
        <v>126</v>
      </c>
      <c r="BQ430" t="s">
        <v>127</v>
      </c>
      <c r="CX430" t="s">
        <v>177</v>
      </c>
      <c r="CY430" s="29" t="s">
        <v>5358</v>
      </c>
      <c r="CZ430" s="29">
        <v>60002</v>
      </c>
      <c r="DA430" s="29" t="str">
        <f t="shared" si="39"/>
        <v>30001390</v>
      </c>
      <c r="DB430" s="29" t="str">
        <f t="shared" si="40"/>
        <v>W0005345</v>
      </c>
      <c r="DC430" s="29" t="s">
        <v>279</v>
      </c>
      <c r="DD430" s="30">
        <f>SUM(T430,V430:W430,Z430:AD430)</f>
        <v>65532.040833333333</v>
      </c>
      <c r="DE430" s="30">
        <f>SUM(AI430:AK430)</f>
        <v>5785.5624142824954</v>
      </c>
      <c r="DF430" s="31">
        <f>AF430</f>
        <v>5687.5</v>
      </c>
      <c r="DG430" s="32">
        <f>AQ430</f>
        <v>29700</v>
      </c>
      <c r="DH430" s="30">
        <f>SUM(X430:Y430)</f>
        <v>2129.6080840455843</v>
      </c>
      <c r="DI430" s="30">
        <f>SUM(AP430,AR430)</f>
        <v>9250.9504631912205</v>
      </c>
      <c r="DJ430" s="26">
        <f>SUM(DD430:DI430)-AS430</f>
        <v>0</v>
      </c>
    </row>
    <row r="431" spans="2:114" x14ac:dyDescent="0.25">
      <c r="D431" t="s">
        <v>109</v>
      </c>
      <c r="F431" t="s">
        <v>1665</v>
      </c>
      <c r="G431" t="s">
        <v>1666</v>
      </c>
      <c r="H431" t="s">
        <v>1667</v>
      </c>
      <c r="I431" s="1">
        <v>44846</v>
      </c>
      <c r="K431" t="s">
        <v>224</v>
      </c>
      <c r="L431">
        <v>12</v>
      </c>
      <c r="M431" t="s">
        <v>114</v>
      </c>
      <c r="N431" t="s">
        <v>115</v>
      </c>
      <c r="O431" t="s">
        <v>116</v>
      </c>
      <c r="P431" t="s">
        <v>117</v>
      </c>
      <c r="Q431" t="s">
        <v>118</v>
      </c>
      <c r="R431">
        <v>31</v>
      </c>
      <c r="S431" s="3">
        <v>400339</v>
      </c>
      <c r="T431" s="3">
        <v>71723.083333333328</v>
      </c>
      <c r="U431" s="22">
        <v>0</v>
      </c>
      <c r="V431" s="3">
        <v>0</v>
      </c>
      <c r="W431" s="23"/>
      <c r="X431" s="3">
        <v>1603.9222756410256</v>
      </c>
      <c r="Y431" s="3">
        <v>926.71064814814827</v>
      </c>
      <c r="Z431" s="24">
        <v>166.80791666666667</v>
      </c>
      <c r="AA431">
        <v>75</v>
      </c>
      <c r="AC431" s="3">
        <v>0</v>
      </c>
      <c r="AD431" s="3">
        <v>4167</v>
      </c>
      <c r="AE431" s="3">
        <v>78662.524173789177</v>
      </c>
      <c r="AF431" s="3">
        <v>5687.5</v>
      </c>
      <c r="AH431" s="3">
        <v>84350.024173789177</v>
      </c>
      <c r="AK431" s="3">
        <v>3900.7409927950625</v>
      </c>
      <c r="AL431" t="s">
        <v>390</v>
      </c>
      <c r="AM431" t="s">
        <v>391</v>
      </c>
      <c r="AN431" s="25">
        <v>8.5000000000000006E-2</v>
      </c>
      <c r="AO431" s="26">
        <v>88250.765166584242</v>
      </c>
      <c r="AP431" s="27">
        <v>7501.315039159661</v>
      </c>
      <c r="AQ431" s="3">
        <v>29700</v>
      </c>
      <c r="AR431" s="26">
        <v>2524.5</v>
      </c>
      <c r="AS431" s="26">
        <v>127976.5802057439</v>
      </c>
      <c r="AT431" s="26">
        <v>117950.76516658424</v>
      </c>
      <c r="AU431" t="s">
        <v>170</v>
      </c>
      <c r="AV431" t="s">
        <v>170</v>
      </c>
      <c r="AW431" t="s">
        <v>171</v>
      </c>
      <c r="AX431">
        <v>90242</v>
      </c>
      <c r="AY431" t="s">
        <v>172</v>
      </c>
      <c r="AZ431">
        <v>94.088300000000004</v>
      </c>
      <c r="BA431" s="3">
        <v>1360.1752843418778</v>
      </c>
      <c r="BB431" s="26">
        <v>117950.76516658424</v>
      </c>
      <c r="BC431" s="26">
        <v>10025.815039159657</v>
      </c>
      <c r="BE431" t="s">
        <v>122</v>
      </c>
      <c r="BF431">
        <v>1</v>
      </c>
      <c r="BH431" t="s">
        <v>173</v>
      </c>
      <c r="BJ431" t="s">
        <v>414</v>
      </c>
      <c r="BO431" t="s">
        <v>451</v>
      </c>
      <c r="BP431" t="s">
        <v>126</v>
      </c>
      <c r="BQ431" t="s">
        <v>127</v>
      </c>
      <c r="CX431" t="s">
        <v>177</v>
      </c>
      <c r="CY431" s="29" t="s">
        <v>5358</v>
      </c>
      <c r="CZ431" s="29">
        <v>60002</v>
      </c>
      <c r="DA431" s="29" t="str">
        <f t="shared" si="39"/>
        <v>30001390</v>
      </c>
      <c r="DB431" s="29" t="str">
        <f t="shared" si="40"/>
        <v>W0005177</v>
      </c>
      <c r="DC431" s="29" t="s">
        <v>279</v>
      </c>
      <c r="DD431" s="30">
        <f>SUM(T431,V431:W431,Z431:AD431)</f>
        <v>76131.891250000001</v>
      </c>
      <c r="DE431" s="30">
        <f>SUM(AI431:AK431)</f>
        <v>3900.7409927950625</v>
      </c>
      <c r="DF431" s="31">
        <f>AF431</f>
        <v>5687.5</v>
      </c>
      <c r="DG431" s="32">
        <f>AQ431</f>
        <v>29700</v>
      </c>
      <c r="DH431" s="30">
        <f>SUM(X431:Y431)</f>
        <v>2530.6329237891741</v>
      </c>
      <c r="DI431" s="30">
        <f>SUM(AP431,AR431)</f>
        <v>10025.815039159661</v>
      </c>
      <c r="DJ431" s="26">
        <f>SUM(DD431:DI431)-AS431</f>
        <v>0</v>
      </c>
    </row>
    <row r="432" spans="2:114" x14ac:dyDescent="0.25">
      <c r="D432" t="s">
        <v>109</v>
      </c>
      <c r="F432" t="s">
        <v>1668</v>
      </c>
      <c r="G432" t="s">
        <v>1669</v>
      </c>
      <c r="H432" t="s">
        <v>1670</v>
      </c>
      <c r="I432" s="1">
        <v>44837</v>
      </c>
      <c r="K432" t="s">
        <v>131</v>
      </c>
      <c r="L432">
        <v>14</v>
      </c>
      <c r="M432" t="s">
        <v>132</v>
      </c>
      <c r="N432" t="s">
        <v>133</v>
      </c>
      <c r="O432" t="s">
        <v>116</v>
      </c>
      <c r="P432" t="s">
        <v>117</v>
      </c>
      <c r="Q432" t="s">
        <v>118</v>
      </c>
      <c r="R432">
        <v>31</v>
      </c>
      <c r="S432" s="3">
        <v>600213</v>
      </c>
      <c r="T432" s="3">
        <v>105035.5</v>
      </c>
      <c r="U432" s="22">
        <v>0</v>
      </c>
      <c r="V432" s="3">
        <v>0</v>
      </c>
      <c r="W432" s="23"/>
      <c r="X432" s="3">
        <v>2404.6995192307691</v>
      </c>
      <c r="Y432" s="3">
        <v>1389.3819444444446</v>
      </c>
      <c r="Z432" s="24">
        <v>250.08875</v>
      </c>
      <c r="AA432">
        <v>75</v>
      </c>
      <c r="AC432" s="3">
        <v>0</v>
      </c>
      <c r="AD432" s="3">
        <v>4167</v>
      </c>
      <c r="AE432" s="3">
        <v>113321.6702136752</v>
      </c>
      <c r="AF432" s="3">
        <v>12402.5</v>
      </c>
      <c r="AH432" s="3">
        <v>125724.1702136752</v>
      </c>
      <c r="AK432" s="3">
        <v>0</v>
      </c>
      <c r="AL432" t="s">
        <v>119</v>
      </c>
      <c r="AN432" s="25">
        <v>0.05</v>
      </c>
      <c r="AO432" s="26">
        <v>125724.1702136752</v>
      </c>
      <c r="AP432" s="27">
        <v>6286.2085106837603</v>
      </c>
      <c r="AQ432" s="3">
        <v>29700</v>
      </c>
      <c r="AR432" s="26">
        <v>1485</v>
      </c>
      <c r="AS432" s="26">
        <v>163195.37872435895</v>
      </c>
      <c r="AT432" s="26">
        <v>155424.17021367518</v>
      </c>
      <c r="AU432" t="s">
        <v>170</v>
      </c>
      <c r="AV432" t="s">
        <v>170</v>
      </c>
      <c r="AW432" t="s">
        <v>171</v>
      </c>
      <c r="AX432">
        <v>90357</v>
      </c>
      <c r="AY432" t="s">
        <v>172</v>
      </c>
      <c r="AZ432">
        <v>94.088300000000004</v>
      </c>
      <c r="BA432" s="3">
        <v>1734.4917351504803</v>
      </c>
      <c r="BB432" s="26">
        <v>155424.17021367518</v>
      </c>
      <c r="BC432" s="26">
        <v>7771.2085106837621</v>
      </c>
      <c r="BE432" t="s">
        <v>122</v>
      </c>
      <c r="BF432">
        <v>1</v>
      </c>
      <c r="BH432" t="s">
        <v>173</v>
      </c>
      <c r="BJ432" t="s">
        <v>337</v>
      </c>
      <c r="BO432" t="s">
        <v>499</v>
      </c>
      <c r="BP432" t="s">
        <v>176</v>
      </c>
      <c r="BQ432" t="s">
        <v>176</v>
      </c>
      <c r="CX432" t="s">
        <v>177</v>
      </c>
      <c r="CY432" s="29" t="s">
        <v>5358</v>
      </c>
      <c r="CZ432" s="29">
        <v>60002</v>
      </c>
      <c r="DA432" s="29" t="str">
        <f t="shared" si="39"/>
        <v>30001390</v>
      </c>
      <c r="DB432" s="29" t="str">
        <f t="shared" si="40"/>
        <v>W0004343</v>
      </c>
      <c r="DC432" s="29" t="s">
        <v>178</v>
      </c>
      <c r="DD432" s="30">
        <f>SUM(T432,V432:W432,Z432:AD432)</f>
        <v>109527.58875</v>
      </c>
      <c r="DE432" s="30">
        <f>SUM(AI432:AK432)</f>
        <v>0</v>
      </c>
      <c r="DF432" s="31">
        <f>AF432</f>
        <v>12402.5</v>
      </c>
      <c r="DG432" s="32">
        <f>AQ432</f>
        <v>29700</v>
      </c>
      <c r="DH432" s="30">
        <f>SUM(X432:Y432)</f>
        <v>3794.0814636752139</v>
      </c>
      <c r="DI432" s="30">
        <f>SUM(AP432,AR432)</f>
        <v>7771.2085106837603</v>
      </c>
      <c r="DJ432" s="26">
        <f>SUM(DD432:DI432)-AS432</f>
        <v>0</v>
      </c>
    </row>
    <row r="433" spans="2:114" x14ac:dyDescent="0.25">
      <c r="D433" t="s">
        <v>109</v>
      </c>
      <c r="F433" t="s">
        <v>1671</v>
      </c>
      <c r="G433" t="s">
        <v>1672</v>
      </c>
      <c r="H433" t="s">
        <v>1673</v>
      </c>
      <c r="I433" s="1">
        <v>44886</v>
      </c>
      <c r="K433" t="s">
        <v>224</v>
      </c>
      <c r="L433">
        <v>12</v>
      </c>
      <c r="M433" t="s">
        <v>114</v>
      </c>
      <c r="N433" t="s">
        <v>115</v>
      </c>
      <c r="O433" t="s">
        <v>116</v>
      </c>
      <c r="P433" t="s">
        <v>117</v>
      </c>
      <c r="Q433" t="s">
        <v>118</v>
      </c>
      <c r="R433">
        <v>31</v>
      </c>
      <c r="S433" s="3">
        <v>446978</v>
      </c>
      <c r="T433" s="3">
        <v>79496.333333333328</v>
      </c>
      <c r="U433" s="22">
        <v>0</v>
      </c>
      <c r="V433" s="3">
        <v>0</v>
      </c>
      <c r="W433" s="23"/>
      <c r="X433" s="3">
        <v>1790.7772435897434</v>
      </c>
      <c r="Y433" s="3">
        <v>1034.6712962962963</v>
      </c>
      <c r="Z433" s="24">
        <v>186.24083333333331</v>
      </c>
      <c r="AA433">
        <v>75</v>
      </c>
      <c r="AC433" s="3">
        <v>0</v>
      </c>
      <c r="AD433" s="3">
        <v>4167</v>
      </c>
      <c r="AE433" s="3">
        <v>86750.0227065527</v>
      </c>
      <c r="AF433" s="3">
        <v>5687.5</v>
      </c>
      <c r="AH433" s="3">
        <v>92437.5227065527</v>
      </c>
      <c r="AK433" s="3">
        <v>5813.1491241962494</v>
      </c>
      <c r="AL433" t="s">
        <v>320</v>
      </c>
      <c r="AM433" t="s">
        <v>321</v>
      </c>
      <c r="AN433" s="25">
        <v>8.5000000000000006E-2</v>
      </c>
      <c r="AO433" s="26">
        <v>98250.67183074895</v>
      </c>
      <c r="AP433" s="27">
        <v>8351.3071056136614</v>
      </c>
      <c r="AQ433" s="3">
        <v>29700</v>
      </c>
      <c r="AR433" s="26">
        <v>2524.5</v>
      </c>
      <c r="AS433" s="26">
        <v>138826.4789363626</v>
      </c>
      <c r="AT433" s="26">
        <v>127950.67183074895</v>
      </c>
      <c r="AU433" t="s">
        <v>170</v>
      </c>
      <c r="AV433" t="s">
        <v>170</v>
      </c>
      <c r="AW433" t="s">
        <v>171</v>
      </c>
      <c r="AX433">
        <v>14684</v>
      </c>
      <c r="AY433" t="s">
        <v>172</v>
      </c>
      <c r="AZ433">
        <v>94.088300000000004</v>
      </c>
      <c r="BA433" s="3">
        <v>1475.4914153658065</v>
      </c>
      <c r="BB433" s="26">
        <v>127950.67183074895</v>
      </c>
      <c r="BC433" s="26">
        <v>10875.807105613654</v>
      </c>
      <c r="BE433" t="s">
        <v>122</v>
      </c>
      <c r="BF433">
        <v>1</v>
      </c>
      <c r="BH433" t="s">
        <v>173</v>
      </c>
      <c r="BJ433" t="s">
        <v>276</v>
      </c>
      <c r="BO433" t="s">
        <v>419</v>
      </c>
      <c r="BP433" t="s">
        <v>126</v>
      </c>
      <c r="BQ433" t="s">
        <v>420</v>
      </c>
      <c r="CX433" t="s">
        <v>177</v>
      </c>
      <c r="CY433" s="29" t="s">
        <v>5358</v>
      </c>
      <c r="CZ433" s="29">
        <v>60002</v>
      </c>
      <c r="DA433" s="29" t="str">
        <f t="shared" si="39"/>
        <v>30001390</v>
      </c>
      <c r="DB433" s="29" t="str">
        <f t="shared" si="40"/>
        <v>W0004990</v>
      </c>
      <c r="DC433" s="29" t="s">
        <v>279</v>
      </c>
      <c r="DD433" s="30">
        <f>SUM(T433,V433:W433,Z433:AD433)</f>
        <v>83924.574166666658</v>
      </c>
      <c r="DE433" s="30">
        <f>SUM(AI433:AK433)</f>
        <v>5813.1491241962494</v>
      </c>
      <c r="DF433" s="31">
        <f>AF433</f>
        <v>5687.5</v>
      </c>
      <c r="DG433" s="32">
        <f>AQ433</f>
        <v>29700</v>
      </c>
      <c r="DH433" s="30">
        <f>SUM(X433:Y433)</f>
        <v>2825.4485398860397</v>
      </c>
      <c r="DI433" s="30">
        <f>SUM(AP433,AR433)</f>
        <v>10875.807105613661</v>
      </c>
      <c r="DJ433" s="26">
        <f>SUM(DD433:DI433)-AS433</f>
        <v>0</v>
      </c>
    </row>
    <row r="434" spans="2:114" x14ac:dyDescent="0.25">
      <c r="D434" t="s">
        <v>109</v>
      </c>
      <c r="F434" t="s">
        <v>1674</v>
      </c>
      <c r="G434" t="s">
        <v>1675</v>
      </c>
      <c r="H434" t="s">
        <v>1676</v>
      </c>
      <c r="I434" s="1">
        <v>44844</v>
      </c>
      <c r="K434" t="s">
        <v>224</v>
      </c>
      <c r="L434">
        <v>12</v>
      </c>
      <c r="M434" t="s">
        <v>114</v>
      </c>
      <c r="N434" t="s">
        <v>115</v>
      </c>
      <c r="O434" t="s">
        <v>116</v>
      </c>
      <c r="P434" t="s">
        <v>117</v>
      </c>
      <c r="Q434" t="s">
        <v>118</v>
      </c>
      <c r="R434">
        <v>31</v>
      </c>
      <c r="S434" s="3">
        <v>439330</v>
      </c>
      <c r="T434" s="3">
        <v>78221.583333333328</v>
      </c>
      <c r="U434" s="22">
        <v>0</v>
      </c>
      <c r="V434" s="3">
        <v>0</v>
      </c>
      <c r="W434" s="23"/>
      <c r="X434" s="3">
        <v>1760.1362179487178</v>
      </c>
      <c r="Y434" s="3">
        <v>1016.9675925925927</v>
      </c>
      <c r="Z434" s="24">
        <v>183.05416666666667</v>
      </c>
      <c r="AA434">
        <v>75</v>
      </c>
      <c r="AC434" s="3">
        <v>1536.7021440751487</v>
      </c>
      <c r="AD434" s="3">
        <v>4167</v>
      </c>
      <c r="AE434" s="3">
        <v>86960.44345461647</v>
      </c>
      <c r="AF434" s="3">
        <v>5687.5</v>
      </c>
      <c r="AH434" s="3">
        <v>92647.94345461647</v>
      </c>
      <c r="AK434" s="3">
        <v>5785.5624142824954</v>
      </c>
      <c r="AL434" t="s">
        <v>363</v>
      </c>
      <c r="AM434" t="s">
        <v>364</v>
      </c>
      <c r="AN434" s="25">
        <v>8.5000000000000006E-2</v>
      </c>
      <c r="AO434" s="26">
        <v>98433.505868898967</v>
      </c>
      <c r="AP434" s="27">
        <v>8366.8479988564122</v>
      </c>
      <c r="AQ434" s="3">
        <v>29700</v>
      </c>
      <c r="AR434" s="26">
        <v>2524.5</v>
      </c>
      <c r="AS434" s="26">
        <v>139024.85386775539</v>
      </c>
      <c r="AT434" s="26">
        <v>128133.50586889897</v>
      </c>
      <c r="AU434" t="s">
        <v>170</v>
      </c>
      <c r="AV434" t="s">
        <v>170</v>
      </c>
      <c r="AW434" t="s">
        <v>171</v>
      </c>
      <c r="AX434">
        <v>90373</v>
      </c>
      <c r="AY434" t="s">
        <v>172</v>
      </c>
      <c r="AZ434">
        <v>94.088300000000004</v>
      </c>
      <c r="BA434" s="3">
        <v>1477.5998064345449</v>
      </c>
      <c r="BB434" s="26">
        <v>128133.50586889897</v>
      </c>
      <c r="BC434" s="26">
        <v>10891.347998856421</v>
      </c>
      <c r="BE434" t="s">
        <v>122</v>
      </c>
      <c r="BF434">
        <v>1</v>
      </c>
      <c r="BH434" t="s">
        <v>173</v>
      </c>
      <c r="BJ434" t="s">
        <v>276</v>
      </c>
      <c r="BO434" t="s">
        <v>482</v>
      </c>
      <c r="BP434" t="s">
        <v>126</v>
      </c>
      <c r="BQ434" t="s">
        <v>127</v>
      </c>
      <c r="CX434" t="s">
        <v>177</v>
      </c>
      <c r="CY434" s="29" t="s">
        <v>5358</v>
      </c>
      <c r="CZ434" s="29">
        <v>60002</v>
      </c>
      <c r="DA434" s="29" t="str">
        <f t="shared" si="39"/>
        <v>30001390</v>
      </c>
      <c r="DB434" s="29" t="str">
        <f t="shared" si="40"/>
        <v>W0004344</v>
      </c>
      <c r="DC434" s="29" t="s">
        <v>279</v>
      </c>
      <c r="DD434" s="30">
        <f>SUM(T434,V434:W434,Z434:AD434)</f>
        <v>84183.339644075138</v>
      </c>
      <c r="DE434" s="30">
        <f>SUM(AI434:AK434)</f>
        <v>5785.5624142824954</v>
      </c>
      <c r="DF434" s="31">
        <f>AF434</f>
        <v>5687.5</v>
      </c>
      <c r="DG434" s="32">
        <f>AQ434</f>
        <v>29700</v>
      </c>
      <c r="DH434" s="30">
        <f>SUM(X434:Y434)</f>
        <v>2777.1038105413104</v>
      </c>
      <c r="DI434" s="30">
        <f>SUM(AP434,AR434)</f>
        <v>10891.347998856412</v>
      </c>
      <c r="DJ434" s="26">
        <f>SUM(DD434:DI434)-AS434</f>
        <v>0</v>
      </c>
    </row>
    <row r="435" spans="2:114" x14ac:dyDescent="0.25">
      <c r="B435">
        <f>+COUNTIF(G435:G3588,G435)</f>
        <v>2</v>
      </c>
      <c r="C435">
        <v>2</v>
      </c>
      <c r="D435" t="s">
        <v>109</v>
      </c>
      <c r="F435" t="s">
        <v>1677</v>
      </c>
      <c r="G435" t="s">
        <v>1678</v>
      </c>
      <c r="H435" t="s">
        <v>1679</v>
      </c>
      <c r="I435" s="1">
        <v>44865</v>
      </c>
      <c r="K435" t="s">
        <v>207</v>
      </c>
      <c r="L435">
        <v>11</v>
      </c>
      <c r="M435" t="s">
        <v>182</v>
      </c>
      <c r="N435" t="s">
        <v>183</v>
      </c>
      <c r="O435" t="s">
        <v>116</v>
      </c>
      <c r="P435" t="s">
        <v>117</v>
      </c>
      <c r="Q435" t="s">
        <v>118</v>
      </c>
      <c r="R435">
        <v>31</v>
      </c>
      <c r="S435" s="3">
        <v>287100</v>
      </c>
      <c r="T435" s="3">
        <v>52495.5</v>
      </c>
      <c r="U435" s="22">
        <v>0</v>
      </c>
      <c r="V435" s="3">
        <v>0</v>
      </c>
      <c r="W435" s="23"/>
      <c r="X435" s="3">
        <v>1150.2403846153845</v>
      </c>
      <c r="Y435" s="3">
        <v>664.58333333333337</v>
      </c>
      <c r="Z435" s="24">
        <v>119.625</v>
      </c>
      <c r="AA435">
        <v>75</v>
      </c>
      <c r="AC435" s="3">
        <v>0</v>
      </c>
      <c r="AD435" s="3">
        <v>4167</v>
      </c>
      <c r="AE435" s="3">
        <v>58671.948717948719</v>
      </c>
      <c r="AF435" s="3">
        <v>4154.166666666667</v>
      </c>
      <c r="AH435" s="3">
        <v>62826.115384615383</v>
      </c>
      <c r="AK435" s="3">
        <v>0</v>
      </c>
      <c r="AL435" t="s">
        <v>119</v>
      </c>
      <c r="AN435" s="25">
        <v>0.05</v>
      </c>
      <c r="AO435" s="26">
        <v>62826.115384615383</v>
      </c>
      <c r="AP435" s="27">
        <v>3141.3057692307693</v>
      </c>
      <c r="AQ435" s="3">
        <v>29700</v>
      </c>
      <c r="AR435" s="26">
        <v>1485</v>
      </c>
      <c r="AS435" s="26">
        <v>97152.421153846153</v>
      </c>
      <c r="AT435" s="26">
        <v>92526.115384615376</v>
      </c>
      <c r="AU435" t="s">
        <v>184</v>
      </c>
      <c r="AV435" t="s">
        <v>184</v>
      </c>
      <c r="AW435" t="s">
        <v>185</v>
      </c>
      <c r="AX435">
        <v>5151</v>
      </c>
      <c r="AY435" t="s">
        <v>187</v>
      </c>
      <c r="AZ435">
        <v>67.992199999999997</v>
      </c>
      <c r="BA435" s="3">
        <v>1428.8759762714865</v>
      </c>
      <c r="BB435" s="26">
        <v>92526.115384615376</v>
      </c>
      <c r="BC435" s="26">
        <v>4626.3057692307775</v>
      </c>
      <c r="BE435" t="s">
        <v>122</v>
      </c>
      <c r="BF435">
        <v>1</v>
      </c>
      <c r="BH435" t="s">
        <v>188</v>
      </c>
      <c r="BJ435" t="s">
        <v>189</v>
      </c>
      <c r="BO435" t="s">
        <v>190</v>
      </c>
      <c r="BP435" t="s">
        <v>191</v>
      </c>
      <c r="BQ435" t="s">
        <v>192</v>
      </c>
      <c r="CX435" t="s">
        <v>177</v>
      </c>
      <c r="CY435" s="29" t="s">
        <v>5359</v>
      </c>
      <c r="CZ435" s="29">
        <v>60005</v>
      </c>
      <c r="DA435" s="29" t="str">
        <f t="shared" si="39"/>
        <v>30001401</v>
      </c>
      <c r="DB435" s="29" t="str">
        <f t="shared" si="40"/>
        <v>W0004345</v>
      </c>
      <c r="DC435" s="29" t="s">
        <v>193</v>
      </c>
      <c r="DD435" s="30">
        <f>SUM(T435,V435:W435,Z435:AD435)</f>
        <v>56857.125</v>
      </c>
      <c r="DE435" s="30">
        <f>SUM(AI435:AK435)</f>
        <v>0</v>
      </c>
      <c r="DF435" s="31">
        <f>AF435</f>
        <v>4154.166666666667</v>
      </c>
      <c r="DG435" s="32">
        <f>AQ435</f>
        <v>29700</v>
      </c>
      <c r="DH435" s="30">
        <f>SUM(X435:Y435)</f>
        <v>1814.8237179487178</v>
      </c>
      <c r="DI435" s="30">
        <f>SUM(AP435,AR435)</f>
        <v>4626.3057692307693</v>
      </c>
      <c r="DJ435" s="26">
        <f>SUM(DD435:DI435)-AS435</f>
        <v>0</v>
      </c>
    </row>
    <row r="436" spans="2:114" x14ac:dyDescent="0.25">
      <c r="B436">
        <f>+COUNTIF(G436:G3589,G436)</f>
        <v>2</v>
      </c>
      <c r="C436">
        <v>2</v>
      </c>
      <c r="D436" t="s">
        <v>109</v>
      </c>
      <c r="F436" t="s">
        <v>1680</v>
      </c>
      <c r="G436" t="s">
        <v>1681</v>
      </c>
      <c r="H436" t="s">
        <v>1682</v>
      </c>
      <c r="I436" s="1">
        <v>44865</v>
      </c>
      <c r="K436" t="s">
        <v>224</v>
      </c>
      <c r="L436">
        <v>12</v>
      </c>
      <c r="M436" t="s">
        <v>182</v>
      </c>
      <c r="N436" t="s">
        <v>183</v>
      </c>
      <c r="O436" t="s">
        <v>116</v>
      </c>
      <c r="P436" t="s">
        <v>117</v>
      </c>
      <c r="Q436" t="s">
        <v>118</v>
      </c>
      <c r="R436">
        <v>31</v>
      </c>
      <c r="S436" s="3">
        <v>288746</v>
      </c>
      <c r="T436" s="3">
        <v>53124.333333333336</v>
      </c>
      <c r="U436" s="22">
        <v>0</v>
      </c>
      <c r="V436" s="3">
        <v>0</v>
      </c>
      <c r="W436" s="23"/>
      <c r="X436" s="3">
        <v>1156.834935897436</v>
      </c>
      <c r="Y436" s="3">
        <v>668.39351851851859</v>
      </c>
      <c r="Z436" s="24">
        <v>120.31083333333333</v>
      </c>
      <c r="AA436">
        <v>75</v>
      </c>
      <c r="AC436" s="3">
        <v>0</v>
      </c>
      <c r="AD436" s="3">
        <v>4167</v>
      </c>
      <c r="AE436" s="3">
        <v>59311.872621082628</v>
      </c>
      <c r="AF436" s="3">
        <v>4154.166666666667</v>
      </c>
      <c r="AH436" s="3">
        <v>63466.039287749292</v>
      </c>
      <c r="AK436" s="3">
        <v>0</v>
      </c>
      <c r="AL436" t="s">
        <v>119</v>
      </c>
      <c r="AN436" s="25">
        <v>0.05</v>
      </c>
      <c r="AO436" s="26">
        <v>63466.039287749292</v>
      </c>
      <c r="AP436" s="27">
        <v>3173.301964387465</v>
      </c>
      <c r="AQ436" s="3">
        <v>29700</v>
      </c>
      <c r="AR436" s="26">
        <v>1485</v>
      </c>
      <c r="AS436" s="26">
        <v>97824.341252136757</v>
      </c>
      <c r="AT436" s="26">
        <v>93166.0392877493</v>
      </c>
      <c r="AU436" t="s">
        <v>184</v>
      </c>
      <c r="AV436" t="s">
        <v>184</v>
      </c>
      <c r="AW436" t="s">
        <v>185</v>
      </c>
      <c r="AX436">
        <v>2933</v>
      </c>
      <c r="AY436" t="s">
        <v>187</v>
      </c>
      <c r="AZ436">
        <v>67.992199999999997</v>
      </c>
      <c r="BA436" s="3">
        <v>1438.7582877467821</v>
      </c>
      <c r="BB436" s="26">
        <v>93166.0392877493</v>
      </c>
      <c r="BC436" s="26">
        <v>4658.3019643874577</v>
      </c>
      <c r="BE436" t="s">
        <v>122</v>
      </c>
      <c r="BF436">
        <v>1</v>
      </c>
      <c r="BH436" t="s">
        <v>188</v>
      </c>
      <c r="BJ436" t="s">
        <v>189</v>
      </c>
      <c r="BO436" t="s">
        <v>190</v>
      </c>
      <c r="BP436" t="s">
        <v>191</v>
      </c>
      <c r="BQ436" t="s">
        <v>304</v>
      </c>
      <c r="CX436" t="s">
        <v>177</v>
      </c>
      <c r="CY436" s="29" t="s">
        <v>5359</v>
      </c>
      <c r="CZ436" s="29">
        <v>60005</v>
      </c>
      <c r="DA436" s="29" t="str">
        <f t="shared" si="39"/>
        <v>30001401</v>
      </c>
      <c r="DB436" s="29" t="str">
        <f t="shared" si="40"/>
        <v>W0004346</v>
      </c>
      <c r="DC436" s="29" t="s">
        <v>193</v>
      </c>
      <c r="DD436" s="30">
        <f>SUM(T436,V436:W436,Z436:AD436)</f>
        <v>57486.644166666672</v>
      </c>
      <c r="DE436" s="30">
        <f>SUM(AI436:AK436)</f>
        <v>0</v>
      </c>
      <c r="DF436" s="31">
        <f>AF436</f>
        <v>4154.166666666667</v>
      </c>
      <c r="DG436" s="32">
        <f>AQ436</f>
        <v>29700</v>
      </c>
      <c r="DH436" s="30">
        <f>SUM(X436:Y436)</f>
        <v>1825.2284544159547</v>
      </c>
      <c r="DI436" s="30">
        <f>SUM(AP436,AR436)</f>
        <v>4658.301964387465</v>
      </c>
      <c r="DJ436" s="26">
        <f>SUM(DD436:DI436)-AS436</f>
        <v>0</v>
      </c>
    </row>
    <row r="437" spans="2:114" x14ac:dyDescent="0.25">
      <c r="D437" t="s">
        <v>109</v>
      </c>
      <c r="F437" t="s">
        <v>1683</v>
      </c>
      <c r="G437" t="s">
        <v>1684</v>
      </c>
      <c r="H437" t="s">
        <v>1685</v>
      </c>
      <c r="I437" s="1">
        <v>44851</v>
      </c>
      <c r="K437" t="s">
        <v>224</v>
      </c>
      <c r="L437">
        <v>12</v>
      </c>
      <c r="M437" t="s">
        <v>182</v>
      </c>
      <c r="N437" t="s">
        <v>183</v>
      </c>
      <c r="O437" t="s">
        <v>116</v>
      </c>
      <c r="P437" t="s">
        <v>117</v>
      </c>
      <c r="Q437" t="s">
        <v>118</v>
      </c>
      <c r="R437">
        <v>31</v>
      </c>
      <c r="S437" s="3">
        <v>275480</v>
      </c>
      <c r="T437" s="3">
        <v>50913.333333333336</v>
      </c>
      <c r="U437" s="22">
        <v>0</v>
      </c>
      <c r="V437" s="3">
        <v>0</v>
      </c>
      <c r="W437" s="23"/>
      <c r="X437" s="3">
        <v>1103.6858974358972</v>
      </c>
      <c r="Y437" s="3">
        <v>637.68518518518533</v>
      </c>
      <c r="Z437" s="24">
        <v>114.78333333333335</v>
      </c>
      <c r="AA437">
        <v>75</v>
      </c>
      <c r="AC437" s="3">
        <v>0</v>
      </c>
      <c r="AD437" s="3">
        <v>4167</v>
      </c>
      <c r="AE437" s="3">
        <v>57011.487749287749</v>
      </c>
      <c r="AF437" s="3">
        <v>4154.166666666667</v>
      </c>
      <c r="AH437" s="3">
        <v>61165.654415954414</v>
      </c>
      <c r="AK437" s="3">
        <v>0</v>
      </c>
      <c r="AL437" t="s">
        <v>119</v>
      </c>
      <c r="AN437" s="25">
        <v>0.05</v>
      </c>
      <c r="AO437" s="26">
        <v>61165.654415954414</v>
      </c>
      <c r="AP437" s="27">
        <v>3058.2827207977207</v>
      </c>
      <c r="AQ437" s="3">
        <v>29700</v>
      </c>
      <c r="AR437" s="26">
        <v>1485</v>
      </c>
      <c r="AS437" s="26">
        <v>95408.937136752138</v>
      </c>
      <c r="AT437" s="26">
        <v>90865.654415954414</v>
      </c>
      <c r="AU437" t="s">
        <v>170</v>
      </c>
      <c r="AV437" t="s">
        <v>170</v>
      </c>
      <c r="AW437" t="s">
        <v>171</v>
      </c>
      <c r="AX437">
        <v>86023</v>
      </c>
      <c r="AY437" t="s">
        <v>172</v>
      </c>
      <c r="AZ437">
        <v>94.088300000000004</v>
      </c>
      <c r="BA437" s="3">
        <v>1014.0361462238359</v>
      </c>
      <c r="BB437" s="26">
        <v>90865.654415954414</v>
      </c>
      <c r="BC437" s="26">
        <v>4543.2827207977243</v>
      </c>
      <c r="BE437" t="s">
        <v>122</v>
      </c>
      <c r="BF437">
        <v>1</v>
      </c>
      <c r="BH437" t="s">
        <v>173</v>
      </c>
      <c r="BJ437" t="s">
        <v>189</v>
      </c>
      <c r="BO437" t="s">
        <v>190</v>
      </c>
      <c r="BP437" t="s">
        <v>287</v>
      </c>
      <c r="BQ437" t="s">
        <v>380</v>
      </c>
      <c r="CX437" t="s">
        <v>177</v>
      </c>
      <c r="CY437" s="29" t="s">
        <v>5358</v>
      </c>
      <c r="CZ437" s="29">
        <v>60002</v>
      </c>
      <c r="DA437" s="29" t="str">
        <f t="shared" si="39"/>
        <v>30001390</v>
      </c>
      <c r="DB437" s="29" t="str">
        <f t="shared" si="40"/>
        <v>W0005346</v>
      </c>
      <c r="DC437" s="29" t="s">
        <v>193</v>
      </c>
      <c r="DD437" s="30">
        <f>SUM(T437,V437:W437,Z437:AD437)</f>
        <v>55270.116666666669</v>
      </c>
      <c r="DE437" s="30">
        <f>SUM(AI437:AK437)</f>
        <v>0</v>
      </c>
      <c r="DF437" s="31">
        <f>AF437</f>
        <v>4154.166666666667</v>
      </c>
      <c r="DG437" s="32">
        <f>AQ437</f>
        <v>29700</v>
      </c>
      <c r="DH437" s="30">
        <f>SUM(X437:Y437)</f>
        <v>1741.3710826210827</v>
      </c>
      <c r="DI437" s="30">
        <f>SUM(AP437,AR437)</f>
        <v>4543.2827207977207</v>
      </c>
      <c r="DJ437" s="26">
        <f>SUM(DD437:DI437)-AS437</f>
        <v>0</v>
      </c>
    </row>
    <row r="438" spans="2:114" x14ac:dyDescent="0.25">
      <c r="D438" t="s">
        <v>109</v>
      </c>
      <c r="F438" t="s">
        <v>1686</v>
      </c>
      <c r="G438" t="s">
        <v>1687</v>
      </c>
      <c r="H438" t="s">
        <v>1688</v>
      </c>
      <c r="I438" s="1">
        <v>44865</v>
      </c>
      <c r="K438" t="s">
        <v>224</v>
      </c>
      <c r="L438">
        <v>12</v>
      </c>
      <c r="M438" t="s">
        <v>114</v>
      </c>
      <c r="N438" t="s">
        <v>115</v>
      </c>
      <c r="O438" t="s">
        <v>116</v>
      </c>
      <c r="P438" t="s">
        <v>117</v>
      </c>
      <c r="Q438" t="s">
        <v>118</v>
      </c>
      <c r="R438">
        <v>31</v>
      </c>
      <c r="S438" s="3">
        <v>296381</v>
      </c>
      <c r="T438" s="3">
        <v>54396.833333333336</v>
      </c>
      <c r="U438" s="22">
        <v>0</v>
      </c>
      <c r="V438" s="3">
        <v>0</v>
      </c>
      <c r="W438" s="23"/>
      <c r="X438" s="3">
        <v>1187.4238782051282</v>
      </c>
      <c r="Y438" s="3">
        <v>686.06712962962968</v>
      </c>
      <c r="Z438" s="24">
        <v>123.49208333333334</v>
      </c>
      <c r="AA438">
        <v>75</v>
      </c>
      <c r="AC438" s="3">
        <v>0</v>
      </c>
      <c r="AD438" s="3">
        <v>4167</v>
      </c>
      <c r="AE438" s="3">
        <v>60635.81642450142</v>
      </c>
      <c r="AF438" s="3">
        <v>5687.5</v>
      </c>
      <c r="AH438" s="3">
        <v>66323.31642450142</v>
      </c>
      <c r="AK438" s="3">
        <v>7264.8</v>
      </c>
      <c r="AL438" t="s">
        <v>274</v>
      </c>
      <c r="AM438" t="s">
        <v>275</v>
      </c>
      <c r="AN438" s="25">
        <v>8.5000000000000006E-2</v>
      </c>
      <c r="AO438" s="26">
        <v>73588.116424501422</v>
      </c>
      <c r="AP438" s="27">
        <v>6254.9898960826213</v>
      </c>
      <c r="AQ438" s="3">
        <v>29700</v>
      </c>
      <c r="AR438" s="26">
        <v>2524.5</v>
      </c>
      <c r="AS438" s="26">
        <v>112067.60632058405</v>
      </c>
      <c r="AT438" s="26">
        <v>103288.11642450142</v>
      </c>
      <c r="AU438" t="s">
        <v>170</v>
      </c>
      <c r="AV438" t="s">
        <v>170</v>
      </c>
      <c r="AW438" t="s">
        <v>171</v>
      </c>
      <c r="AX438">
        <v>35925</v>
      </c>
      <c r="AY438" t="s">
        <v>172</v>
      </c>
      <c r="AZ438">
        <v>94.088300000000004</v>
      </c>
      <c r="BA438" s="3">
        <v>1191.0897138175951</v>
      </c>
      <c r="BB438" s="26">
        <v>103288.11642450142</v>
      </c>
      <c r="BC438" s="26">
        <v>8779.4898960826249</v>
      </c>
      <c r="BE438" t="s">
        <v>122</v>
      </c>
      <c r="BF438">
        <v>1</v>
      </c>
      <c r="BH438" t="s">
        <v>173</v>
      </c>
      <c r="BJ438" t="s">
        <v>358</v>
      </c>
      <c r="BO438" t="s">
        <v>1689</v>
      </c>
      <c r="BP438" t="s">
        <v>1319</v>
      </c>
      <c r="BQ438" t="s">
        <v>1320</v>
      </c>
      <c r="CX438" t="s">
        <v>177</v>
      </c>
      <c r="CY438" s="29" t="s">
        <v>5358</v>
      </c>
      <c r="CZ438" s="29">
        <v>60002</v>
      </c>
      <c r="DA438" s="29" t="str">
        <f t="shared" si="39"/>
        <v>30001390</v>
      </c>
      <c r="DB438" s="29" t="str">
        <f t="shared" si="40"/>
        <v>W0004991</v>
      </c>
      <c r="DC438" s="29" t="s">
        <v>279</v>
      </c>
      <c r="DD438" s="30">
        <f>SUM(T438,V438:W438,Z438:AD438)</f>
        <v>58762.325416666667</v>
      </c>
      <c r="DE438" s="30">
        <f>SUM(AI438:AK438)</f>
        <v>7264.8</v>
      </c>
      <c r="DF438" s="31">
        <f>AF438</f>
        <v>5687.5</v>
      </c>
      <c r="DG438" s="32">
        <f>AQ438</f>
        <v>29700</v>
      </c>
      <c r="DH438" s="30">
        <f>SUM(X438:Y438)</f>
        <v>1873.491007834758</v>
      </c>
      <c r="DI438" s="30">
        <f>SUM(AP438,AR438)</f>
        <v>8779.4898960826213</v>
      </c>
      <c r="DJ438" s="26">
        <f>SUM(DD438:DI438)-AS438</f>
        <v>0</v>
      </c>
    </row>
    <row r="439" spans="2:114" x14ac:dyDescent="0.25">
      <c r="D439" t="s">
        <v>109</v>
      </c>
      <c r="F439" t="s">
        <v>1690</v>
      </c>
      <c r="G439" t="s">
        <v>1691</v>
      </c>
      <c r="H439" t="s">
        <v>1692</v>
      </c>
      <c r="I439" s="1">
        <v>44851</v>
      </c>
      <c r="K439" t="s">
        <v>224</v>
      </c>
      <c r="L439">
        <v>12</v>
      </c>
      <c r="M439" t="s">
        <v>114</v>
      </c>
      <c r="N439" t="s">
        <v>115</v>
      </c>
      <c r="O439" t="s">
        <v>116</v>
      </c>
      <c r="P439" t="s">
        <v>117</v>
      </c>
      <c r="Q439" t="s">
        <v>118</v>
      </c>
      <c r="R439">
        <v>31</v>
      </c>
      <c r="S439" s="3">
        <v>274872</v>
      </c>
      <c r="T439" s="3">
        <v>50812</v>
      </c>
      <c r="U439" s="22">
        <v>0</v>
      </c>
      <c r="V439" s="3">
        <v>0</v>
      </c>
      <c r="W439" s="23"/>
      <c r="X439" s="3">
        <v>1101.25</v>
      </c>
      <c r="Y439" s="3">
        <v>636.27777777777783</v>
      </c>
      <c r="Z439" s="24">
        <v>114.53</v>
      </c>
      <c r="AA439">
        <v>75</v>
      </c>
      <c r="AC439" s="3">
        <v>0</v>
      </c>
      <c r="AD439" s="3">
        <v>4167</v>
      </c>
      <c r="AE439" s="3">
        <v>56906.05777777778</v>
      </c>
      <c r="AF439" s="3">
        <v>5687.5</v>
      </c>
      <c r="AH439" s="3">
        <v>62593.55777777778</v>
      </c>
      <c r="AK439" s="3">
        <v>7264.8</v>
      </c>
      <c r="AL439" t="s">
        <v>274</v>
      </c>
      <c r="AM439" t="s">
        <v>275</v>
      </c>
      <c r="AN439" s="25">
        <v>8.5000000000000006E-2</v>
      </c>
      <c r="AO439" s="26">
        <v>69858.357777777783</v>
      </c>
      <c r="AP439" s="27">
        <v>5937.9604111111121</v>
      </c>
      <c r="AQ439" s="3">
        <v>29700</v>
      </c>
      <c r="AR439" s="26">
        <v>2524.5</v>
      </c>
      <c r="AS439" s="26">
        <v>108020.81818888889</v>
      </c>
      <c r="AT439" s="26">
        <v>99558.357777777783</v>
      </c>
      <c r="AU439" t="s">
        <v>170</v>
      </c>
      <c r="AV439" t="s">
        <v>170</v>
      </c>
      <c r="AW439" t="s">
        <v>171</v>
      </c>
      <c r="AX439">
        <v>35803</v>
      </c>
      <c r="AY439" t="s">
        <v>172</v>
      </c>
      <c r="AZ439">
        <v>94.088300000000004</v>
      </c>
      <c r="BA439" s="3">
        <v>1148.0791786958516</v>
      </c>
      <c r="BB439" s="26">
        <v>99558.357777777783</v>
      </c>
      <c r="BC439" s="26">
        <v>8462.4604111111112</v>
      </c>
      <c r="BE439" t="s">
        <v>122</v>
      </c>
      <c r="BF439">
        <v>1</v>
      </c>
      <c r="BH439" t="s">
        <v>173</v>
      </c>
      <c r="BJ439" t="s">
        <v>358</v>
      </c>
      <c r="BO439" t="s">
        <v>277</v>
      </c>
      <c r="BP439" t="s">
        <v>235</v>
      </c>
      <c r="BQ439" t="s">
        <v>816</v>
      </c>
      <c r="CX439" t="s">
        <v>177</v>
      </c>
      <c r="CY439" s="29" t="s">
        <v>5358</v>
      </c>
      <c r="CZ439" s="29">
        <v>60002</v>
      </c>
      <c r="DA439" s="29" t="str">
        <f t="shared" si="39"/>
        <v>30001390</v>
      </c>
      <c r="DB439" s="29" t="str">
        <f t="shared" si="40"/>
        <v>W0004347</v>
      </c>
      <c r="DC439" s="29" t="s">
        <v>279</v>
      </c>
      <c r="DD439" s="30">
        <f>SUM(T439,V439:W439,Z439:AD439)</f>
        <v>55168.53</v>
      </c>
      <c r="DE439" s="30">
        <f>SUM(AI439:AK439)</f>
        <v>7264.8</v>
      </c>
      <c r="DF439" s="31">
        <f>AF439</f>
        <v>5687.5</v>
      </c>
      <c r="DG439" s="32">
        <f>AQ439</f>
        <v>29700</v>
      </c>
      <c r="DH439" s="30">
        <f>SUM(X439:Y439)</f>
        <v>1737.5277777777778</v>
      </c>
      <c r="DI439" s="30">
        <f>SUM(AP439,AR439)</f>
        <v>8462.4604111111112</v>
      </c>
      <c r="DJ439" s="26">
        <f>SUM(DD439:DI439)-AS439</f>
        <v>0</v>
      </c>
    </row>
    <row r="440" spans="2:114" x14ac:dyDescent="0.25">
      <c r="D440" t="s">
        <v>109</v>
      </c>
      <c r="F440" t="s">
        <v>1693</v>
      </c>
      <c r="G440" t="s">
        <v>1694</v>
      </c>
      <c r="H440" t="s">
        <v>1695</v>
      </c>
      <c r="I440" s="1">
        <v>44865</v>
      </c>
      <c r="K440" t="s">
        <v>224</v>
      </c>
      <c r="L440">
        <v>12</v>
      </c>
      <c r="M440" t="s">
        <v>114</v>
      </c>
      <c r="N440" t="s">
        <v>115</v>
      </c>
      <c r="O440" t="s">
        <v>116</v>
      </c>
      <c r="P440" t="s">
        <v>117</v>
      </c>
      <c r="Q440" t="s">
        <v>118</v>
      </c>
      <c r="R440">
        <v>31</v>
      </c>
      <c r="S440" s="3">
        <v>264800</v>
      </c>
      <c r="T440" s="3">
        <v>49133.25</v>
      </c>
      <c r="U440" s="22">
        <v>0</v>
      </c>
      <c r="V440" s="3">
        <v>0</v>
      </c>
      <c r="W440" s="23"/>
      <c r="X440" s="3">
        <v>1060.897435897436</v>
      </c>
      <c r="Y440" s="3">
        <v>612.96296296296305</v>
      </c>
      <c r="Z440" s="24">
        <v>110.33333333333334</v>
      </c>
      <c r="AA440">
        <v>75</v>
      </c>
      <c r="AC440" s="3">
        <v>0</v>
      </c>
      <c r="AD440" s="3">
        <v>4167</v>
      </c>
      <c r="AE440" s="3">
        <v>55159.443732193737</v>
      </c>
      <c r="AF440" s="3">
        <v>5687.5</v>
      </c>
      <c r="AH440" s="3">
        <v>60846.943732193737</v>
      </c>
      <c r="AK440" s="3">
        <v>7264.8</v>
      </c>
      <c r="AL440" t="s">
        <v>274</v>
      </c>
      <c r="AM440" t="s">
        <v>275</v>
      </c>
      <c r="AN440" s="25">
        <v>8.5000000000000006E-2</v>
      </c>
      <c r="AO440" s="26">
        <v>68111.743732193732</v>
      </c>
      <c r="AP440" s="27">
        <v>5789.498217236468</v>
      </c>
      <c r="AQ440" s="3">
        <v>29700</v>
      </c>
      <c r="AR440" s="26">
        <v>2524.5</v>
      </c>
      <c r="AS440" s="26">
        <v>106125.7419494302</v>
      </c>
      <c r="AT440" s="26">
        <v>97811.743732193732</v>
      </c>
      <c r="AU440" t="s">
        <v>1696</v>
      </c>
      <c r="AV440" t="s">
        <v>1696</v>
      </c>
      <c r="AW440" t="s">
        <v>1697</v>
      </c>
      <c r="AX440" t="s">
        <v>1698</v>
      </c>
      <c r="AY440" t="s">
        <v>121</v>
      </c>
      <c r="AZ440">
        <v>108.643</v>
      </c>
      <c r="BA440" s="3">
        <v>976.83000238791453</v>
      </c>
      <c r="BB440" s="26">
        <v>97811.743732193732</v>
      </c>
      <c r="BC440" s="26">
        <v>8313.9982172364689</v>
      </c>
      <c r="BE440" t="s">
        <v>122</v>
      </c>
      <c r="BF440">
        <v>1</v>
      </c>
      <c r="BH440" t="s">
        <v>1699</v>
      </c>
      <c r="BJ440" t="s">
        <v>358</v>
      </c>
      <c r="BO440" t="s">
        <v>277</v>
      </c>
      <c r="BP440" t="s">
        <v>1700</v>
      </c>
      <c r="BQ440" t="s">
        <v>1701</v>
      </c>
      <c r="CX440" t="s">
        <v>177</v>
      </c>
      <c r="CY440" s="29" t="s">
        <v>5368</v>
      </c>
      <c r="CZ440" s="29">
        <v>60036</v>
      </c>
      <c r="DA440" s="29" t="str">
        <f t="shared" si="39"/>
        <v>30001393</v>
      </c>
      <c r="DB440" s="29" t="str">
        <f t="shared" si="40"/>
        <v>W0004348</v>
      </c>
      <c r="DC440" s="29" t="s">
        <v>279</v>
      </c>
      <c r="DD440" s="30">
        <f>SUM(T440,V440:W440,Z440:AD440)</f>
        <v>53485.583333333336</v>
      </c>
      <c r="DE440" s="30">
        <f>SUM(AI440:AK440)</f>
        <v>7264.8</v>
      </c>
      <c r="DF440" s="31">
        <f>AF440</f>
        <v>5687.5</v>
      </c>
      <c r="DG440" s="32">
        <f>AQ440</f>
        <v>29700</v>
      </c>
      <c r="DH440" s="30">
        <f>SUM(X440:Y440)</f>
        <v>1673.8603988603991</v>
      </c>
      <c r="DI440" s="30">
        <f>SUM(AP440,AR440)</f>
        <v>8313.9982172364689</v>
      </c>
      <c r="DJ440" s="26">
        <f>SUM(DD440:DI440)-AS440</f>
        <v>0</v>
      </c>
    </row>
    <row r="441" spans="2:114" x14ac:dyDescent="0.25">
      <c r="D441" t="s">
        <v>109</v>
      </c>
      <c r="F441" t="s">
        <v>1702</v>
      </c>
      <c r="G441" t="s">
        <v>1703</v>
      </c>
      <c r="H441" t="s">
        <v>1704</v>
      </c>
      <c r="I441" s="1">
        <v>44896</v>
      </c>
      <c r="K441" t="s">
        <v>131</v>
      </c>
      <c r="L441">
        <v>14</v>
      </c>
      <c r="M441" t="s">
        <v>550</v>
      </c>
      <c r="N441" t="s">
        <v>551</v>
      </c>
      <c r="O441" t="s">
        <v>116</v>
      </c>
      <c r="P441" t="s">
        <v>117</v>
      </c>
      <c r="Q441" t="s">
        <v>118</v>
      </c>
      <c r="R441">
        <v>31</v>
      </c>
      <c r="S441" s="3">
        <v>768949</v>
      </c>
      <c r="T441" s="3">
        <v>128158.08333333334</v>
      </c>
      <c r="U441" s="22">
        <v>0</v>
      </c>
      <c r="V441" s="3">
        <v>0</v>
      </c>
      <c r="W441" s="23"/>
      <c r="X441" s="3">
        <v>3080.7251602564102</v>
      </c>
      <c r="Y441" s="3">
        <v>1779.9745370370372</v>
      </c>
      <c r="Z441" s="24">
        <v>320.39541666666668</v>
      </c>
      <c r="AA441">
        <v>75</v>
      </c>
      <c r="AC441" s="3">
        <v>0</v>
      </c>
      <c r="AD441" s="3">
        <v>4167</v>
      </c>
      <c r="AE441" s="3">
        <v>137581.17844729347</v>
      </c>
      <c r="AF441" s="3">
        <v>7046.666666666667</v>
      </c>
      <c r="AH441" s="3">
        <v>144627.84511396012</v>
      </c>
      <c r="AK441" s="3">
        <v>0</v>
      </c>
      <c r="AL441" t="s">
        <v>119</v>
      </c>
      <c r="AN441" s="25">
        <v>0.1</v>
      </c>
      <c r="AO441" s="26">
        <v>144627.84511396012</v>
      </c>
      <c r="AP441" s="27">
        <v>14462.784511396014</v>
      </c>
      <c r="AQ441" s="3">
        <v>29700</v>
      </c>
      <c r="AR441" s="26">
        <v>2970</v>
      </c>
      <c r="AS441" s="26">
        <v>191760.62962535614</v>
      </c>
      <c r="AT441" s="26">
        <v>174327.84511396012</v>
      </c>
      <c r="AU441" t="s">
        <v>170</v>
      </c>
      <c r="AV441" t="s">
        <v>170</v>
      </c>
      <c r="AW441" t="s">
        <v>171</v>
      </c>
      <c r="AX441">
        <v>90292</v>
      </c>
      <c r="AY441" t="s">
        <v>172</v>
      </c>
      <c r="AZ441">
        <v>94.088300000000004</v>
      </c>
      <c r="BA441" s="3">
        <v>2038.092192391149</v>
      </c>
      <c r="BB441" s="26">
        <v>174327.84511396012</v>
      </c>
      <c r="BC441" s="26">
        <v>17432.784511396021</v>
      </c>
      <c r="BE441" t="s">
        <v>122</v>
      </c>
      <c r="BF441">
        <v>1</v>
      </c>
      <c r="BH441" t="s">
        <v>173</v>
      </c>
      <c r="BJ441" t="s">
        <v>572</v>
      </c>
      <c r="BO441" t="s">
        <v>854</v>
      </c>
      <c r="BP441" t="s">
        <v>170</v>
      </c>
      <c r="BQ441" t="s">
        <v>296</v>
      </c>
      <c r="CX441" t="s">
        <v>177</v>
      </c>
      <c r="CY441" s="29" t="s">
        <v>5358</v>
      </c>
      <c r="CZ441" s="29">
        <v>60002</v>
      </c>
      <c r="DA441" s="29" t="str">
        <f t="shared" si="39"/>
        <v>30001390</v>
      </c>
      <c r="DB441" s="29" t="str">
        <f t="shared" si="40"/>
        <v>W0004349</v>
      </c>
      <c r="DC441" s="29" t="s">
        <v>556</v>
      </c>
      <c r="DD441" s="30">
        <f>SUM(T441,V441:W441,Z441:AD441)</f>
        <v>132720.47875000001</v>
      </c>
      <c r="DE441" s="30">
        <f>SUM(AI441:AK441)</f>
        <v>0</v>
      </c>
      <c r="DF441" s="31">
        <f>AF441</f>
        <v>7046.666666666667</v>
      </c>
      <c r="DG441" s="32">
        <f>AQ441</f>
        <v>29700</v>
      </c>
      <c r="DH441" s="30">
        <f>SUM(X441:Y441)</f>
        <v>4860.6996972934476</v>
      </c>
      <c r="DI441" s="30">
        <f>SUM(AP441,AR441)</f>
        <v>17432.784511396014</v>
      </c>
      <c r="DJ441" s="26">
        <f>SUM(DD441:DI441)-AS441</f>
        <v>0</v>
      </c>
    </row>
    <row r="442" spans="2:114" x14ac:dyDescent="0.25">
      <c r="D442" t="s">
        <v>109</v>
      </c>
      <c r="F442" t="s">
        <v>1705</v>
      </c>
      <c r="G442" t="s">
        <v>1706</v>
      </c>
      <c r="H442" t="s">
        <v>1707</v>
      </c>
      <c r="I442" s="1">
        <v>44851</v>
      </c>
      <c r="K442" t="s">
        <v>224</v>
      </c>
      <c r="L442">
        <v>12</v>
      </c>
      <c r="M442" t="s">
        <v>114</v>
      </c>
      <c r="N442" t="s">
        <v>115</v>
      </c>
      <c r="O442" t="s">
        <v>116</v>
      </c>
      <c r="P442" t="s">
        <v>117</v>
      </c>
      <c r="Q442" t="s">
        <v>118</v>
      </c>
      <c r="R442">
        <v>31</v>
      </c>
      <c r="S442" s="3">
        <v>475008</v>
      </c>
      <c r="T442" s="3">
        <v>83767.416666666672</v>
      </c>
      <c r="U442" s="22">
        <v>0</v>
      </c>
      <c r="V442" s="3">
        <v>0</v>
      </c>
      <c r="W442" s="23"/>
      <c r="X442" s="3">
        <v>1903.0769230769231</v>
      </c>
      <c r="Y442" s="3">
        <v>1099.5555555555557</v>
      </c>
      <c r="Z442" s="24">
        <v>197.92000000000002</v>
      </c>
      <c r="AA442">
        <v>75</v>
      </c>
      <c r="AC442" s="3">
        <v>0</v>
      </c>
      <c r="AD442" s="3">
        <v>4167</v>
      </c>
      <c r="AE442" s="3">
        <v>91209.969145299154</v>
      </c>
      <c r="AF442" s="3">
        <v>5687.5</v>
      </c>
      <c r="AH442" s="3">
        <v>96897.469145299154</v>
      </c>
      <c r="AK442" s="3">
        <v>5785.5624142824954</v>
      </c>
      <c r="AL442" t="s">
        <v>363</v>
      </c>
      <c r="AM442" t="s">
        <v>364</v>
      </c>
      <c r="AN442" s="25">
        <v>8.5000000000000006E-2</v>
      </c>
      <c r="AO442" s="26">
        <v>102683.03155958165</v>
      </c>
      <c r="AP442" s="27">
        <v>8728.0576825644403</v>
      </c>
      <c r="AQ442" s="3">
        <v>29700</v>
      </c>
      <c r="AR442" s="26">
        <v>2524.5</v>
      </c>
      <c r="AS442" s="26">
        <v>143635.58924214609</v>
      </c>
      <c r="AT442" s="26">
        <v>132383.03155958164</v>
      </c>
      <c r="AU442" t="s">
        <v>170</v>
      </c>
      <c r="AV442" t="s">
        <v>170</v>
      </c>
      <c r="AW442" t="s">
        <v>171</v>
      </c>
      <c r="AX442">
        <v>90389</v>
      </c>
      <c r="AY442" t="s">
        <v>172</v>
      </c>
      <c r="AZ442">
        <v>94.088300000000004</v>
      </c>
      <c r="BA442" s="3">
        <v>1526.6041499543098</v>
      </c>
      <c r="BB442" s="26">
        <v>132383.03155958164</v>
      </c>
      <c r="BC442" s="26">
        <v>11252.557682564453</v>
      </c>
      <c r="BE442" t="s">
        <v>122</v>
      </c>
      <c r="BF442">
        <v>1</v>
      </c>
      <c r="BH442" t="s">
        <v>173</v>
      </c>
      <c r="BJ442" t="s">
        <v>276</v>
      </c>
      <c r="BO442" t="s">
        <v>847</v>
      </c>
      <c r="BP442" t="s">
        <v>126</v>
      </c>
      <c r="BQ442" t="s">
        <v>127</v>
      </c>
      <c r="CX442" t="s">
        <v>177</v>
      </c>
      <c r="CY442" s="29" t="s">
        <v>5358</v>
      </c>
      <c r="CZ442" s="29">
        <v>60002</v>
      </c>
      <c r="DA442" s="29" t="str">
        <f t="shared" si="39"/>
        <v>30001390</v>
      </c>
      <c r="DB442" s="29" t="str">
        <f t="shared" si="40"/>
        <v>W0004350</v>
      </c>
      <c r="DC442" s="29" t="s">
        <v>279</v>
      </c>
      <c r="DD442" s="30">
        <f>SUM(T442,V442:W442,Z442:AD442)</f>
        <v>88207.33666666667</v>
      </c>
      <c r="DE442" s="30">
        <f>SUM(AI442:AK442)</f>
        <v>5785.5624142824954</v>
      </c>
      <c r="DF442" s="31">
        <f>AF442</f>
        <v>5687.5</v>
      </c>
      <c r="DG442" s="32">
        <f>AQ442</f>
        <v>29700</v>
      </c>
      <c r="DH442" s="30">
        <f>SUM(X442:Y442)</f>
        <v>3002.6324786324785</v>
      </c>
      <c r="DI442" s="30">
        <f>SUM(AP442,AR442)</f>
        <v>11252.55768256444</v>
      </c>
      <c r="DJ442" s="26">
        <f>SUM(DD442:DI442)-AS442</f>
        <v>0</v>
      </c>
    </row>
    <row r="443" spans="2:114" x14ac:dyDescent="0.25">
      <c r="D443" t="s">
        <v>109</v>
      </c>
      <c r="F443" t="s">
        <v>1708</v>
      </c>
      <c r="G443" t="s">
        <v>1709</v>
      </c>
      <c r="H443" t="s">
        <v>1710</v>
      </c>
      <c r="I443" s="1">
        <v>44851</v>
      </c>
      <c r="K443" t="s">
        <v>224</v>
      </c>
      <c r="L443">
        <v>12</v>
      </c>
      <c r="M443" t="s">
        <v>114</v>
      </c>
      <c r="N443" t="s">
        <v>115</v>
      </c>
      <c r="O443" t="s">
        <v>116</v>
      </c>
      <c r="P443" t="s">
        <v>117</v>
      </c>
      <c r="Q443" t="s">
        <v>118</v>
      </c>
      <c r="R443">
        <v>31</v>
      </c>
      <c r="S443" s="3">
        <v>419820</v>
      </c>
      <c r="T443" s="3">
        <v>74969.916666666672</v>
      </c>
      <c r="U443" s="22">
        <v>0</v>
      </c>
      <c r="V443" s="3">
        <v>0</v>
      </c>
      <c r="W443" s="23"/>
      <c r="X443" s="3">
        <v>1681.971153846154</v>
      </c>
      <c r="Y443" s="3">
        <v>971.80555555555554</v>
      </c>
      <c r="Z443" s="24">
        <v>174.92500000000001</v>
      </c>
      <c r="AA443">
        <v>75</v>
      </c>
      <c r="AC443" s="3">
        <v>2048.9361921001982</v>
      </c>
      <c r="AD443" s="3">
        <v>4167</v>
      </c>
      <c r="AE443" s="3">
        <v>84089.554568168591</v>
      </c>
      <c r="AF443" s="3">
        <v>5687.5</v>
      </c>
      <c r="AH443" s="3">
        <v>89777.054568168591</v>
      </c>
      <c r="AK443" s="3">
        <v>5785.5624142824954</v>
      </c>
      <c r="AL443" t="s">
        <v>363</v>
      </c>
      <c r="AM443" t="s">
        <v>364</v>
      </c>
      <c r="AN443" s="25">
        <v>8.5000000000000006E-2</v>
      </c>
      <c r="AO443" s="26">
        <v>95562.616982451087</v>
      </c>
      <c r="AP443" s="27">
        <v>8122.822443508343</v>
      </c>
      <c r="AQ443" s="3">
        <v>29700</v>
      </c>
      <c r="AR443" s="26">
        <v>2524.5</v>
      </c>
      <c r="AS443" s="26">
        <v>135909.93942595943</v>
      </c>
      <c r="AT443" s="26">
        <v>125262.61698245109</v>
      </c>
      <c r="AU443" t="s">
        <v>170</v>
      </c>
      <c r="AV443" t="s">
        <v>170</v>
      </c>
      <c r="AW443" t="s">
        <v>171</v>
      </c>
      <c r="AX443">
        <v>90373</v>
      </c>
      <c r="AY443" t="s">
        <v>172</v>
      </c>
      <c r="AZ443">
        <v>94.088300000000004</v>
      </c>
      <c r="BA443" s="3">
        <v>1444.4935175357555</v>
      </c>
      <c r="BB443" s="26">
        <v>125262.61698245109</v>
      </c>
      <c r="BC443" s="26">
        <v>10647.322443508339</v>
      </c>
      <c r="BE443" t="s">
        <v>122</v>
      </c>
      <c r="BF443">
        <v>1</v>
      </c>
      <c r="BH443" t="s">
        <v>173</v>
      </c>
      <c r="BJ443" t="s">
        <v>276</v>
      </c>
      <c r="BO443" t="s">
        <v>482</v>
      </c>
      <c r="BP443" t="s">
        <v>126</v>
      </c>
      <c r="BQ443" t="s">
        <v>127</v>
      </c>
      <c r="CX443" t="s">
        <v>177</v>
      </c>
      <c r="CY443" s="29" t="s">
        <v>5358</v>
      </c>
      <c r="CZ443" s="29">
        <v>60002</v>
      </c>
      <c r="DA443" s="29" t="str">
        <f t="shared" si="39"/>
        <v>30001390</v>
      </c>
      <c r="DB443" s="29" t="str">
        <f t="shared" si="40"/>
        <v>W0004351</v>
      </c>
      <c r="DC443" s="29" t="s">
        <v>279</v>
      </c>
      <c r="DD443" s="30">
        <f>SUM(T443,V443:W443,Z443:AD443)</f>
        <v>81435.777858766873</v>
      </c>
      <c r="DE443" s="30">
        <f>SUM(AI443:AK443)</f>
        <v>5785.5624142824954</v>
      </c>
      <c r="DF443" s="31">
        <f>AF443</f>
        <v>5687.5</v>
      </c>
      <c r="DG443" s="32">
        <f>AQ443</f>
        <v>29700</v>
      </c>
      <c r="DH443" s="30">
        <f>SUM(X443:Y443)</f>
        <v>2653.7767094017095</v>
      </c>
      <c r="DI443" s="30">
        <f>SUM(AP443,AR443)</f>
        <v>10647.322443508343</v>
      </c>
      <c r="DJ443" s="26">
        <f>SUM(DD443:DI443)-AS443</f>
        <v>0</v>
      </c>
    </row>
    <row r="444" spans="2:114" x14ac:dyDescent="0.25">
      <c r="D444" t="s">
        <v>109</v>
      </c>
      <c r="F444" t="s">
        <v>1711</v>
      </c>
      <c r="G444" t="s">
        <v>1712</v>
      </c>
      <c r="H444" t="s">
        <v>1713</v>
      </c>
      <c r="I444" s="1">
        <v>44851</v>
      </c>
      <c r="J444" s="1">
        <v>46094</v>
      </c>
      <c r="K444" t="s">
        <v>224</v>
      </c>
      <c r="L444">
        <v>12</v>
      </c>
      <c r="M444" t="s">
        <v>182</v>
      </c>
      <c r="N444" t="s">
        <v>183</v>
      </c>
      <c r="O444" t="s">
        <v>116</v>
      </c>
      <c r="P444" t="s">
        <v>117</v>
      </c>
      <c r="Q444" t="s">
        <v>602</v>
      </c>
      <c r="R444">
        <v>13</v>
      </c>
      <c r="S444" s="3">
        <v>270071</v>
      </c>
      <c r="T444" s="3">
        <v>18875.895161290322</v>
      </c>
      <c r="U444" s="22">
        <v>0</v>
      </c>
      <c r="V444" s="3">
        <v>0</v>
      </c>
      <c r="W444" s="23"/>
      <c r="X444" s="3">
        <v>1082.0152243589744</v>
      </c>
      <c r="Y444" s="3">
        <v>625.16435185185196</v>
      </c>
      <c r="Z444" s="24">
        <v>112.52958333333333</v>
      </c>
      <c r="AA444">
        <v>75</v>
      </c>
      <c r="AC444" s="3">
        <v>0</v>
      </c>
      <c r="AD444" s="3">
        <v>4167</v>
      </c>
      <c r="AE444" s="3">
        <v>24937.604320834478</v>
      </c>
      <c r="AF444" s="3">
        <v>4154.166666666667</v>
      </c>
      <c r="AH444" s="3">
        <v>29091.770987501146</v>
      </c>
      <c r="AK444" s="3">
        <v>4428.6782206037651</v>
      </c>
      <c r="AL444" t="s">
        <v>227</v>
      </c>
      <c r="AM444" t="s">
        <v>226</v>
      </c>
      <c r="AN444" s="25">
        <v>0.05</v>
      </c>
      <c r="AO444" s="26">
        <v>33520.44920810491</v>
      </c>
      <c r="AP444" s="27">
        <v>1676.0224604052455</v>
      </c>
      <c r="AQ444" s="3">
        <v>12454.83870967742</v>
      </c>
      <c r="AR444" s="26">
        <v>622.74193548387109</v>
      </c>
      <c r="AS444" s="26">
        <v>48274.052313671455</v>
      </c>
      <c r="AT444" s="26">
        <v>45975.287917782334</v>
      </c>
      <c r="AU444" t="s">
        <v>208</v>
      </c>
      <c r="AV444" t="s">
        <v>208</v>
      </c>
      <c r="AW444" t="s">
        <v>210</v>
      </c>
      <c r="AX444" t="s">
        <v>1441</v>
      </c>
      <c r="AY444" t="s">
        <v>212</v>
      </c>
      <c r="AZ444">
        <v>125.569</v>
      </c>
      <c r="BA444" s="3">
        <v>384.44243653824952</v>
      </c>
      <c r="BB444" s="26">
        <v>45975.287917782334</v>
      </c>
      <c r="BC444" s="26">
        <v>2298.7643958891204</v>
      </c>
      <c r="BE444" t="s">
        <v>122</v>
      </c>
      <c r="BF444">
        <v>1</v>
      </c>
      <c r="BH444" t="s">
        <v>315</v>
      </c>
      <c r="BJ444" t="s">
        <v>189</v>
      </c>
      <c r="BO444" t="s">
        <v>190</v>
      </c>
      <c r="BP444" t="s">
        <v>214</v>
      </c>
      <c r="BQ444" t="s">
        <v>459</v>
      </c>
      <c r="CX444" t="s">
        <v>177</v>
      </c>
      <c r="CY444" s="29" t="s">
        <v>5360</v>
      </c>
      <c r="CZ444" s="29">
        <v>60009</v>
      </c>
      <c r="DA444" s="29" t="str">
        <f t="shared" si="39"/>
        <v>30001417</v>
      </c>
      <c r="DB444" s="29" t="str">
        <f t="shared" si="40"/>
        <v>W0004352</v>
      </c>
      <c r="DC444" s="29" t="s">
        <v>193</v>
      </c>
      <c r="DD444" s="30">
        <f>SUM(T444,V444:W444,Z444:AD444)</f>
        <v>23230.424744623655</v>
      </c>
      <c r="DE444" s="30">
        <f>SUM(AI444:AK444)</f>
        <v>4428.6782206037651</v>
      </c>
      <c r="DF444" s="31">
        <f>AF444</f>
        <v>4154.166666666667</v>
      </c>
      <c r="DG444" s="32">
        <f>AQ444</f>
        <v>12454.83870967742</v>
      </c>
      <c r="DH444" s="30">
        <f>SUM(X444:Y444)</f>
        <v>1707.1795762108263</v>
      </c>
      <c r="DI444" s="30">
        <f>SUM(AP444,AR444)</f>
        <v>2298.7643958891167</v>
      </c>
      <c r="DJ444" s="26">
        <f>SUM(DD444:DI444)-AS444</f>
        <v>0</v>
      </c>
    </row>
    <row r="445" spans="2:114" x14ac:dyDescent="0.25">
      <c r="D445" t="s">
        <v>109</v>
      </c>
      <c r="F445" t="s">
        <v>1714</v>
      </c>
      <c r="G445" t="s">
        <v>1715</v>
      </c>
      <c r="H445" t="s">
        <v>1716</v>
      </c>
      <c r="I445" s="1">
        <v>44851</v>
      </c>
      <c r="K445" t="s">
        <v>207</v>
      </c>
      <c r="L445">
        <v>11</v>
      </c>
      <c r="M445" t="s">
        <v>182</v>
      </c>
      <c r="N445" t="s">
        <v>183</v>
      </c>
      <c r="O445" t="s">
        <v>116</v>
      </c>
      <c r="P445" t="s">
        <v>117</v>
      </c>
      <c r="Q445" t="s">
        <v>118</v>
      </c>
      <c r="R445">
        <v>31</v>
      </c>
      <c r="S445" s="3">
        <v>306021</v>
      </c>
      <c r="T445" s="3">
        <v>51003.5</v>
      </c>
      <c r="U445" s="22">
        <v>0</v>
      </c>
      <c r="V445" s="3">
        <v>0</v>
      </c>
      <c r="W445" s="23"/>
      <c r="X445" s="3">
        <v>1226.0456730769231</v>
      </c>
      <c r="Y445" s="3">
        <v>708.38194444444457</v>
      </c>
      <c r="Z445" s="24">
        <v>127.50875000000001</v>
      </c>
      <c r="AA445">
        <v>75</v>
      </c>
      <c r="AC445" s="3">
        <v>0</v>
      </c>
      <c r="AD445" s="3">
        <v>4167</v>
      </c>
      <c r="AE445" s="3">
        <v>57307.436367521368</v>
      </c>
      <c r="AF445" s="3">
        <v>4154.166666666667</v>
      </c>
      <c r="AH445" s="3">
        <v>61461.603034188032</v>
      </c>
      <c r="AK445" s="3">
        <v>4428.6782206037651</v>
      </c>
      <c r="AL445" t="s">
        <v>227</v>
      </c>
      <c r="AM445" t="s">
        <v>226</v>
      </c>
      <c r="AN445" s="25">
        <v>0.05</v>
      </c>
      <c r="AO445" s="26">
        <v>65890.2812547918</v>
      </c>
      <c r="AP445" s="27">
        <v>3294.5140627395904</v>
      </c>
      <c r="AQ445" s="3">
        <v>29700</v>
      </c>
      <c r="AR445" s="26">
        <v>1485</v>
      </c>
      <c r="AS445" s="26">
        <v>100369.79531753139</v>
      </c>
      <c r="AT445" s="26">
        <v>95590.2812547918</v>
      </c>
      <c r="AU445" t="s">
        <v>208</v>
      </c>
      <c r="AV445" t="s">
        <v>208</v>
      </c>
      <c r="AW445" t="s">
        <v>210</v>
      </c>
      <c r="AX445" t="s">
        <v>458</v>
      </c>
      <c r="AY445" t="s">
        <v>212</v>
      </c>
      <c r="AZ445">
        <v>125.569</v>
      </c>
      <c r="BA445" s="3">
        <v>799.31985854415814</v>
      </c>
      <c r="BB445" s="26">
        <v>95590.2812547918</v>
      </c>
      <c r="BC445" s="26">
        <v>4779.5140627395886</v>
      </c>
      <c r="BE445" t="s">
        <v>122</v>
      </c>
      <c r="BF445">
        <v>1</v>
      </c>
      <c r="BH445" t="s">
        <v>315</v>
      </c>
      <c r="BJ445" t="s">
        <v>189</v>
      </c>
      <c r="BO445" t="s">
        <v>190</v>
      </c>
      <c r="BP445" t="s">
        <v>214</v>
      </c>
      <c r="BQ445" t="s">
        <v>1717</v>
      </c>
      <c r="CX445" t="s">
        <v>177</v>
      </c>
      <c r="CY445" s="29" t="s">
        <v>5360</v>
      </c>
      <c r="CZ445" s="29">
        <v>60009</v>
      </c>
      <c r="DA445" s="29" t="str">
        <f t="shared" si="39"/>
        <v>30001417</v>
      </c>
      <c r="DB445" s="29" t="str">
        <f t="shared" si="40"/>
        <v>W0004992</v>
      </c>
      <c r="DC445" s="29" t="s">
        <v>193</v>
      </c>
      <c r="DD445" s="30">
        <f>SUM(T445,V445:W445,Z445:AD445)</f>
        <v>55373.008750000001</v>
      </c>
      <c r="DE445" s="30">
        <f>SUM(AI445:AK445)</f>
        <v>4428.6782206037651</v>
      </c>
      <c r="DF445" s="31">
        <f>AF445</f>
        <v>4154.166666666667</v>
      </c>
      <c r="DG445" s="32">
        <f>AQ445</f>
        <v>29700</v>
      </c>
      <c r="DH445" s="30">
        <f>SUM(X445:Y445)</f>
        <v>1934.4276175213677</v>
      </c>
      <c r="DI445" s="30">
        <f>SUM(AP445,AR445)</f>
        <v>4779.5140627395904</v>
      </c>
      <c r="DJ445" s="26">
        <f>SUM(DD445:DI445)-AS445</f>
        <v>0</v>
      </c>
    </row>
    <row r="446" spans="2:114" x14ac:dyDescent="0.25">
      <c r="D446" t="s">
        <v>109</v>
      </c>
      <c r="F446" t="s">
        <v>1718</v>
      </c>
      <c r="G446" t="s">
        <v>1719</v>
      </c>
      <c r="H446" t="s">
        <v>1720</v>
      </c>
      <c r="I446" s="1">
        <v>44854</v>
      </c>
      <c r="K446" t="s">
        <v>219</v>
      </c>
      <c r="L446">
        <v>13</v>
      </c>
      <c r="M446" t="s">
        <v>114</v>
      </c>
      <c r="N446" t="s">
        <v>115</v>
      </c>
      <c r="O446" t="s">
        <v>116</v>
      </c>
      <c r="P446" t="s">
        <v>117</v>
      </c>
      <c r="Q446" t="s">
        <v>118</v>
      </c>
      <c r="R446">
        <v>31</v>
      </c>
      <c r="S446" s="3">
        <v>440240</v>
      </c>
      <c r="T446" s="3">
        <v>78373.333333333328</v>
      </c>
      <c r="U446" s="22">
        <v>0</v>
      </c>
      <c r="V446" s="3">
        <v>0</v>
      </c>
      <c r="W446" s="23"/>
      <c r="X446" s="3">
        <v>1763.782051282051</v>
      </c>
      <c r="Y446" s="3">
        <v>1019.0740740740741</v>
      </c>
      <c r="Z446" s="24">
        <v>183.43333333333334</v>
      </c>
      <c r="AA446">
        <v>75</v>
      </c>
      <c r="AC446" s="3">
        <v>0</v>
      </c>
      <c r="AD446" s="3">
        <v>4167</v>
      </c>
      <c r="AE446" s="3">
        <v>85581.622792022783</v>
      </c>
      <c r="AF446" s="3">
        <v>5687.5</v>
      </c>
      <c r="AH446" s="3">
        <v>91269.122792022783</v>
      </c>
      <c r="AK446" s="3">
        <v>17246.247781680318</v>
      </c>
      <c r="AL446" t="s">
        <v>473</v>
      </c>
      <c r="AM446" t="s">
        <v>474</v>
      </c>
      <c r="AN446" s="25">
        <v>8.5000000000000006E-2</v>
      </c>
      <c r="AO446" s="26">
        <v>108515.3705737031</v>
      </c>
      <c r="AP446" s="27">
        <v>9223.8064987647631</v>
      </c>
      <c r="AQ446" s="3">
        <v>29700</v>
      </c>
      <c r="AR446" s="26">
        <v>2524.5</v>
      </c>
      <c r="AS446" s="26">
        <v>149963.67707246786</v>
      </c>
      <c r="AT446" s="26">
        <v>138215.37057370308</v>
      </c>
      <c r="AU446" t="s">
        <v>170</v>
      </c>
      <c r="AV446" t="s">
        <v>170</v>
      </c>
      <c r="AW446" t="s">
        <v>171</v>
      </c>
      <c r="AX446">
        <v>90135</v>
      </c>
      <c r="AY446" t="s">
        <v>172</v>
      </c>
      <c r="AZ446">
        <v>94.088300000000004</v>
      </c>
      <c r="BA446" s="3">
        <v>1593.8610546950881</v>
      </c>
      <c r="BB446" s="26">
        <v>138215.37057370308</v>
      </c>
      <c r="BC446" s="26">
        <v>11748.306498764781</v>
      </c>
      <c r="BE446" t="s">
        <v>122</v>
      </c>
      <c r="BF446">
        <v>1</v>
      </c>
      <c r="BH446" t="s">
        <v>173</v>
      </c>
      <c r="BJ446" t="s">
        <v>414</v>
      </c>
      <c r="BO446" t="s">
        <v>578</v>
      </c>
      <c r="BP446" t="s">
        <v>126</v>
      </c>
      <c r="BQ446" t="s">
        <v>127</v>
      </c>
      <c r="CX446" t="s">
        <v>177</v>
      </c>
      <c r="CY446" s="29" t="s">
        <v>5358</v>
      </c>
      <c r="CZ446" s="29">
        <v>60002</v>
      </c>
      <c r="DA446" s="29" t="str">
        <f t="shared" si="39"/>
        <v>30001390</v>
      </c>
      <c r="DB446" s="29" t="str">
        <f t="shared" si="40"/>
        <v>W0004353</v>
      </c>
      <c r="DC446" s="29" t="s">
        <v>279</v>
      </c>
      <c r="DD446" s="30">
        <f>SUM(T446,V446:W446,Z446:AD446)</f>
        <v>82798.766666666663</v>
      </c>
      <c r="DE446" s="30">
        <f>SUM(AI446:AK446)</f>
        <v>17246.247781680318</v>
      </c>
      <c r="DF446" s="31">
        <f>AF446</f>
        <v>5687.5</v>
      </c>
      <c r="DG446" s="32">
        <f>AQ446</f>
        <v>29700</v>
      </c>
      <c r="DH446" s="30">
        <f>SUM(X446:Y446)</f>
        <v>2782.8561253561252</v>
      </c>
      <c r="DI446" s="30">
        <f>SUM(AP446,AR446)</f>
        <v>11748.306498764763</v>
      </c>
      <c r="DJ446" s="26">
        <f>SUM(DD446:DI446)-AS446</f>
        <v>0</v>
      </c>
    </row>
    <row r="447" spans="2:114" x14ac:dyDescent="0.25">
      <c r="D447" t="s">
        <v>109</v>
      </c>
      <c r="F447" t="s">
        <v>1721</v>
      </c>
      <c r="G447" t="s">
        <v>1722</v>
      </c>
      <c r="H447" t="s">
        <v>1723</v>
      </c>
      <c r="I447" s="1">
        <v>44935</v>
      </c>
      <c r="K447" t="s">
        <v>207</v>
      </c>
      <c r="L447">
        <v>11</v>
      </c>
      <c r="M447" t="s">
        <v>182</v>
      </c>
      <c r="N447" t="s">
        <v>183</v>
      </c>
      <c r="O447" t="s">
        <v>116</v>
      </c>
      <c r="P447" t="s">
        <v>117</v>
      </c>
      <c r="Q447" t="s">
        <v>118</v>
      </c>
      <c r="R447">
        <v>31</v>
      </c>
      <c r="S447" s="3">
        <v>252120</v>
      </c>
      <c r="T447" s="3">
        <v>44290.333333333336</v>
      </c>
      <c r="U447" s="22">
        <v>0</v>
      </c>
      <c r="V447" s="3">
        <v>0</v>
      </c>
      <c r="W447" s="23"/>
      <c r="X447" s="3">
        <v>1010.0961538461538</v>
      </c>
      <c r="Y447" s="3">
        <v>583.6111111111112</v>
      </c>
      <c r="Z447" s="24">
        <v>105.05</v>
      </c>
      <c r="AA447">
        <v>75</v>
      </c>
      <c r="AC447" s="3">
        <v>0</v>
      </c>
      <c r="AD447" s="3">
        <v>4167</v>
      </c>
      <c r="AE447" s="3">
        <v>50231.090598290604</v>
      </c>
      <c r="AF447" s="3">
        <v>4154.166666666667</v>
      </c>
      <c r="AH447" s="3">
        <v>54385.257264957268</v>
      </c>
      <c r="AK447" s="3">
        <v>0</v>
      </c>
      <c r="AL447" t="s">
        <v>119</v>
      </c>
      <c r="AN447" s="25">
        <v>0.05</v>
      </c>
      <c r="AO447" s="26">
        <v>54385.257264957268</v>
      </c>
      <c r="AP447" s="27">
        <v>2719.2628632478636</v>
      </c>
      <c r="AQ447" s="3">
        <v>29700</v>
      </c>
      <c r="AR447" s="26">
        <v>1485</v>
      </c>
      <c r="AS447" s="26">
        <v>88289.520128205128</v>
      </c>
      <c r="AT447" s="26">
        <v>84085.257264957268</v>
      </c>
      <c r="AU447" t="s">
        <v>170</v>
      </c>
      <c r="AV447" t="s">
        <v>170</v>
      </c>
      <c r="AW447" t="s">
        <v>171</v>
      </c>
      <c r="AX447">
        <v>35875</v>
      </c>
      <c r="AY447" t="s">
        <v>172</v>
      </c>
      <c r="AZ447">
        <v>94.088300000000004</v>
      </c>
      <c r="BA447" s="3">
        <v>938.36874646693718</v>
      </c>
      <c r="BB447" s="26">
        <v>84085.257264957268</v>
      </c>
      <c r="BC447" s="26">
        <v>4204.2628632478591</v>
      </c>
      <c r="BE447" t="s">
        <v>122</v>
      </c>
      <c r="BF447">
        <v>1</v>
      </c>
      <c r="BH447" t="s">
        <v>173</v>
      </c>
      <c r="BJ447" t="s">
        <v>189</v>
      </c>
      <c r="BO447" t="s">
        <v>190</v>
      </c>
      <c r="BP447" t="s">
        <v>198</v>
      </c>
      <c r="BQ447" t="s">
        <v>220</v>
      </c>
      <c r="CX447" t="s">
        <v>177</v>
      </c>
      <c r="CY447" s="29" t="s">
        <v>5358</v>
      </c>
      <c r="CZ447" s="29">
        <v>60002</v>
      </c>
      <c r="DA447" s="29" t="str">
        <f t="shared" si="39"/>
        <v>30001390</v>
      </c>
      <c r="DB447" s="29" t="str">
        <f t="shared" si="40"/>
        <v>W0005347</v>
      </c>
      <c r="DC447" s="29" t="s">
        <v>193</v>
      </c>
      <c r="DD447" s="30">
        <f>SUM(T447,V447:W447,Z447:AD447)</f>
        <v>48637.383333333339</v>
      </c>
      <c r="DE447" s="30">
        <f>SUM(AI447:AK447)</f>
        <v>0</v>
      </c>
      <c r="DF447" s="31">
        <f>AF447</f>
        <v>4154.166666666667</v>
      </c>
      <c r="DG447" s="32">
        <f>AQ447</f>
        <v>29700</v>
      </c>
      <c r="DH447" s="30">
        <f>SUM(X447:Y447)</f>
        <v>1593.7072649572651</v>
      </c>
      <c r="DI447" s="30">
        <f>SUM(AP447,AR447)</f>
        <v>4204.2628632478636</v>
      </c>
      <c r="DJ447" s="26">
        <f>SUM(DD447:DI447)-AS447</f>
        <v>0</v>
      </c>
    </row>
    <row r="448" spans="2:114" x14ac:dyDescent="0.25">
      <c r="D448" t="s">
        <v>109</v>
      </c>
      <c r="F448" t="s">
        <v>1724</v>
      </c>
      <c r="G448" t="s">
        <v>1725</v>
      </c>
      <c r="H448" t="s">
        <v>1726</v>
      </c>
      <c r="I448" s="1">
        <v>44879</v>
      </c>
      <c r="K448" t="s">
        <v>131</v>
      </c>
      <c r="L448">
        <v>14</v>
      </c>
      <c r="M448" t="s">
        <v>114</v>
      </c>
      <c r="N448" t="s">
        <v>115</v>
      </c>
      <c r="O448" t="s">
        <v>116</v>
      </c>
      <c r="P448" t="s">
        <v>117</v>
      </c>
      <c r="Q448" t="s">
        <v>118</v>
      </c>
      <c r="R448">
        <v>31</v>
      </c>
      <c r="S448" s="3">
        <v>695590</v>
      </c>
      <c r="T448" s="3">
        <v>120931.58333333333</v>
      </c>
      <c r="U448" s="22">
        <v>0</v>
      </c>
      <c r="V448" s="3">
        <v>0</v>
      </c>
      <c r="W448" s="23"/>
      <c r="X448" s="3">
        <v>2786.8189102564102</v>
      </c>
      <c r="Y448" s="3">
        <v>1610.1620370370372</v>
      </c>
      <c r="Z448" s="24">
        <v>289.82916666666671</v>
      </c>
      <c r="AA448">
        <v>75</v>
      </c>
      <c r="AC448" s="3">
        <v>0</v>
      </c>
      <c r="AD448" s="3">
        <v>4167</v>
      </c>
      <c r="AE448" s="3">
        <v>129860.39344729343</v>
      </c>
      <c r="AF448" s="3">
        <v>5687.5</v>
      </c>
      <c r="AH448" s="3">
        <v>135547.89344729343</v>
      </c>
      <c r="AK448" s="3">
        <v>5813.1491241962494</v>
      </c>
      <c r="AL448" t="s">
        <v>320</v>
      </c>
      <c r="AM448" t="s">
        <v>321</v>
      </c>
      <c r="AN448" s="25">
        <v>8.5000000000000006E-2</v>
      </c>
      <c r="AO448" s="26">
        <v>141361.04257148967</v>
      </c>
      <c r="AP448" s="27">
        <v>12015.688618576623</v>
      </c>
      <c r="AQ448" s="3">
        <v>29700</v>
      </c>
      <c r="AR448" s="26">
        <v>2524.5</v>
      </c>
      <c r="AS448" s="26">
        <v>185601.23119006629</v>
      </c>
      <c r="AT448" s="26">
        <v>171061.04257148967</v>
      </c>
      <c r="AU448" t="s">
        <v>170</v>
      </c>
      <c r="AV448" t="s">
        <v>170</v>
      </c>
      <c r="AW448" t="s">
        <v>171</v>
      </c>
      <c r="AX448">
        <v>90349</v>
      </c>
      <c r="AY448" t="s">
        <v>172</v>
      </c>
      <c r="AZ448">
        <v>94.088300000000004</v>
      </c>
      <c r="BA448" s="3">
        <v>1972.6281715161851</v>
      </c>
      <c r="BB448" s="26">
        <v>171061.04257148967</v>
      </c>
      <c r="BC448" s="26">
        <v>14540.18861857662</v>
      </c>
      <c r="BE448" t="s">
        <v>122</v>
      </c>
      <c r="BF448">
        <v>1</v>
      </c>
      <c r="BH448" t="s">
        <v>173</v>
      </c>
      <c r="BJ448" t="s">
        <v>124</v>
      </c>
      <c r="BO448" t="s">
        <v>322</v>
      </c>
      <c r="BP448" t="s">
        <v>170</v>
      </c>
      <c r="BQ448" t="s">
        <v>296</v>
      </c>
      <c r="CX448" t="s">
        <v>177</v>
      </c>
      <c r="CY448" s="29" t="s">
        <v>5358</v>
      </c>
      <c r="CZ448" s="29">
        <v>60002</v>
      </c>
      <c r="DA448" s="29" t="str">
        <f t="shared" si="39"/>
        <v>30001390</v>
      </c>
      <c r="DB448" s="29" t="str">
        <f t="shared" si="40"/>
        <v>W0004354</v>
      </c>
      <c r="DC448" s="29" t="s">
        <v>279</v>
      </c>
      <c r="DD448" s="30">
        <f>SUM(T448,V448:W448,Z448:AD448)</f>
        <v>125463.41249999999</v>
      </c>
      <c r="DE448" s="30">
        <f>SUM(AI448:AK448)</f>
        <v>5813.1491241962494</v>
      </c>
      <c r="DF448" s="31">
        <f>AF448</f>
        <v>5687.5</v>
      </c>
      <c r="DG448" s="32">
        <f>AQ448</f>
        <v>29700</v>
      </c>
      <c r="DH448" s="30">
        <f>SUM(X448:Y448)</f>
        <v>4396.9809472934476</v>
      </c>
      <c r="DI448" s="30">
        <f>SUM(AP448,AR448)</f>
        <v>14540.188618576623</v>
      </c>
      <c r="DJ448" s="26">
        <f>SUM(DD448:DI448)-AS448</f>
        <v>0</v>
      </c>
    </row>
    <row r="449" spans="2:114" x14ac:dyDescent="0.25">
      <c r="D449" t="s">
        <v>109</v>
      </c>
      <c r="F449" t="s">
        <v>1727</v>
      </c>
      <c r="G449" t="s">
        <v>1728</v>
      </c>
      <c r="H449" t="s">
        <v>1729</v>
      </c>
      <c r="I449" s="1">
        <v>44865</v>
      </c>
      <c r="K449" t="s">
        <v>224</v>
      </c>
      <c r="L449">
        <v>12</v>
      </c>
      <c r="M449" t="s">
        <v>114</v>
      </c>
      <c r="N449" t="s">
        <v>115</v>
      </c>
      <c r="O449" t="s">
        <v>116</v>
      </c>
      <c r="P449" t="s">
        <v>117</v>
      </c>
      <c r="Q449" t="s">
        <v>118</v>
      </c>
      <c r="R449">
        <v>31</v>
      </c>
      <c r="S449" s="3">
        <v>372740</v>
      </c>
      <c r="T449" s="3">
        <v>67123.333333333328</v>
      </c>
      <c r="U449" s="22">
        <v>0</v>
      </c>
      <c r="V449" s="3">
        <v>0</v>
      </c>
      <c r="W449" s="23"/>
      <c r="X449" s="3">
        <v>1493.3493589743591</v>
      </c>
      <c r="Y449" s="3">
        <v>862.82407407407413</v>
      </c>
      <c r="Z449" s="24">
        <v>155.30833333333334</v>
      </c>
      <c r="AA449">
        <v>75</v>
      </c>
      <c r="AC449" s="3">
        <v>0</v>
      </c>
      <c r="AD449" s="3">
        <v>4167</v>
      </c>
      <c r="AE449" s="3">
        <v>73876.815099715095</v>
      </c>
      <c r="AF449" s="3">
        <v>5687.5</v>
      </c>
      <c r="AH449" s="3">
        <v>79564.315099715095</v>
      </c>
      <c r="AK449" s="3">
        <v>5785.5624142824954</v>
      </c>
      <c r="AL449" t="s">
        <v>363</v>
      </c>
      <c r="AM449" t="s">
        <v>364</v>
      </c>
      <c r="AN449" s="25">
        <v>8.5000000000000006E-2</v>
      </c>
      <c r="AO449" s="26">
        <v>85349.877513997591</v>
      </c>
      <c r="AP449" s="27">
        <v>7254.7395886897957</v>
      </c>
      <c r="AQ449" s="3">
        <v>29700</v>
      </c>
      <c r="AR449" s="26">
        <v>2524.5</v>
      </c>
      <c r="AS449" s="26">
        <v>124829.11710268739</v>
      </c>
      <c r="AT449" s="26">
        <v>115049.87751399759</v>
      </c>
      <c r="AU449" t="s">
        <v>170</v>
      </c>
      <c r="AV449" t="s">
        <v>170</v>
      </c>
      <c r="AW449" t="s">
        <v>171</v>
      </c>
      <c r="AX449">
        <v>90366</v>
      </c>
      <c r="AY449" t="s">
        <v>172</v>
      </c>
      <c r="AZ449">
        <v>94.088300000000004</v>
      </c>
      <c r="BA449" s="3">
        <v>1326.7230580495916</v>
      </c>
      <c r="BB449" s="26">
        <v>115049.87751399759</v>
      </c>
      <c r="BC449" s="26">
        <v>9779.2395886898012</v>
      </c>
      <c r="BE449" t="s">
        <v>122</v>
      </c>
      <c r="BF449">
        <v>1</v>
      </c>
      <c r="BH449" t="s">
        <v>173</v>
      </c>
      <c r="BJ449" t="s">
        <v>276</v>
      </c>
      <c r="BO449" t="s">
        <v>482</v>
      </c>
      <c r="BP449" t="s">
        <v>126</v>
      </c>
      <c r="BQ449" t="s">
        <v>127</v>
      </c>
      <c r="CX449" t="s">
        <v>177</v>
      </c>
      <c r="CY449" s="29" t="s">
        <v>5358</v>
      </c>
      <c r="CZ449" s="29">
        <v>60002</v>
      </c>
      <c r="DA449" s="29" t="str">
        <f t="shared" si="39"/>
        <v>30001390</v>
      </c>
      <c r="DB449" s="29" t="str">
        <f t="shared" si="40"/>
        <v>W0004355</v>
      </c>
      <c r="DC449" s="29" t="s">
        <v>279</v>
      </c>
      <c r="DD449" s="30">
        <f>SUM(T449,V449:W449,Z449:AD449)</f>
        <v>71520.641666666663</v>
      </c>
      <c r="DE449" s="30">
        <f>SUM(AI449:AK449)</f>
        <v>5785.5624142824954</v>
      </c>
      <c r="DF449" s="31">
        <f>AF449</f>
        <v>5687.5</v>
      </c>
      <c r="DG449" s="32">
        <f>AQ449</f>
        <v>29700</v>
      </c>
      <c r="DH449" s="30">
        <f>SUM(X449:Y449)</f>
        <v>2356.1734330484333</v>
      </c>
      <c r="DI449" s="30">
        <f>SUM(AP449,AR449)</f>
        <v>9779.2395886897957</v>
      </c>
      <c r="DJ449" s="26">
        <f>SUM(DD449:DI449)-AS449</f>
        <v>0</v>
      </c>
    </row>
    <row r="450" spans="2:114" x14ac:dyDescent="0.25">
      <c r="D450" t="s">
        <v>109</v>
      </c>
      <c r="F450" t="s">
        <v>1730</v>
      </c>
      <c r="G450" t="s">
        <v>1731</v>
      </c>
      <c r="H450" t="s">
        <v>1732</v>
      </c>
      <c r="I450" s="1">
        <v>44865</v>
      </c>
      <c r="K450" t="s">
        <v>224</v>
      </c>
      <c r="L450">
        <v>12</v>
      </c>
      <c r="M450" t="s">
        <v>114</v>
      </c>
      <c r="N450" t="s">
        <v>115</v>
      </c>
      <c r="O450" t="s">
        <v>116</v>
      </c>
      <c r="P450" t="s">
        <v>117</v>
      </c>
      <c r="Q450" t="s">
        <v>118</v>
      </c>
      <c r="R450">
        <v>31</v>
      </c>
      <c r="S450" s="3">
        <v>406195</v>
      </c>
      <c r="T450" s="3">
        <v>72699.166666666672</v>
      </c>
      <c r="U450" s="22">
        <v>0</v>
      </c>
      <c r="V450" s="3">
        <v>0</v>
      </c>
      <c r="W450" s="23"/>
      <c r="X450" s="3">
        <v>1627.3838141025642</v>
      </c>
      <c r="Y450" s="3">
        <v>940.26620370370381</v>
      </c>
      <c r="Z450" s="24">
        <v>169.24791666666667</v>
      </c>
      <c r="AA450">
        <v>75</v>
      </c>
      <c r="AC450" s="3">
        <v>0</v>
      </c>
      <c r="AD450" s="3">
        <v>4167</v>
      </c>
      <c r="AE450" s="3">
        <v>79678.064601139602</v>
      </c>
      <c r="AF450" s="3">
        <v>5687.5</v>
      </c>
      <c r="AH450" s="3">
        <v>85365.564601139602</v>
      </c>
      <c r="AK450" s="3">
        <v>3900.7409927950625</v>
      </c>
      <c r="AL450" t="s">
        <v>390</v>
      </c>
      <c r="AM450" t="s">
        <v>391</v>
      </c>
      <c r="AN450" s="25">
        <v>8.5000000000000006E-2</v>
      </c>
      <c r="AO450" s="26">
        <v>89266.305593934667</v>
      </c>
      <c r="AP450" s="27">
        <v>7587.635975484447</v>
      </c>
      <c r="AQ450" s="3">
        <v>29700</v>
      </c>
      <c r="AR450" s="26">
        <v>2524.5</v>
      </c>
      <c r="AS450" s="26">
        <v>129078.44156941911</v>
      </c>
      <c r="AT450" s="26">
        <v>118966.30559393467</v>
      </c>
      <c r="AU450" t="s">
        <v>170</v>
      </c>
      <c r="AV450" t="s">
        <v>170</v>
      </c>
      <c r="AW450" t="s">
        <v>171</v>
      </c>
      <c r="AX450">
        <v>90294</v>
      </c>
      <c r="AY450" t="s">
        <v>172</v>
      </c>
      <c r="AZ450">
        <v>94.088300000000004</v>
      </c>
      <c r="BA450" s="3">
        <v>1371.8862129448519</v>
      </c>
      <c r="BB450" s="26">
        <v>118966.30559393467</v>
      </c>
      <c r="BC450" s="26">
        <v>10112.135975484445</v>
      </c>
      <c r="BE450" t="s">
        <v>122</v>
      </c>
      <c r="BF450">
        <v>1</v>
      </c>
      <c r="BH450" t="s">
        <v>173</v>
      </c>
      <c r="BJ450" t="s">
        <v>358</v>
      </c>
      <c r="BO450" t="s">
        <v>438</v>
      </c>
      <c r="BP450" t="s">
        <v>126</v>
      </c>
      <c r="BQ450" t="s">
        <v>127</v>
      </c>
      <c r="CX450" t="s">
        <v>177</v>
      </c>
      <c r="CY450" s="29" t="s">
        <v>5358</v>
      </c>
      <c r="CZ450" s="29">
        <v>60002</v>
      </c>
      <c r="DA450" s="29" t="str">
        <f t="shared" si="39"/>
        <v>30001390</v>
      </c>
      <c r="DB450" s="29" t="str">
        <f t="shared" si="40"/>
        <v>W0004993</v>
      </c>
      <c r="DC450" s="29" t="s">
        <v>279</v>
      </c>
      <c r="DD450" s="30">
        <f>SUM(T450,V450:W450,Z450:AD450)</f>
        <v>77110.414583333331</v>
      </c>
      <c r="DE450" s="30">
        <f>SUM(AI450:AK450)</f>
        <v>3900.7409927950625</v>
      </c>
      <c r="DF450" s="31">
        <f>AF450</f>
        <v>5687.5</v>
      </c>
      <c r="DG450" s="32">
        <f>AQ450</f>
        <v>29700</v>
      </c>
      <c r="DH450" s="30">
        <f>SUM(X450:Y450)</f>
        <v>2567.6500178062679</v>
      </c>
      <c r="DI450" s="30">
        <f>SUM(AP450,AR450)</f>
        <v>10112.135975484447</v>
      </c>
      <c r="DJ450" s="26">
        <f>SUM(DD450:DI450)-AS450</f>
        <v>0</v>
      </c>
    </row>
    <row r="451" spans="2:114" x14ac:dyDescent="0.25">
      <c r="D451" t="s">
        <v>109</v>
      </c>
      <c r="F451" t="s">
        <v>1733</v>
      </c>
      <c r="G451" t="s">
        <v>1734</v>
      </c>
      <c r="H451" t="s">
        <v>1735</v>
      </c>
      <c r="I451" s="1">
        <v>44865</v>
      </c>
      <c r="K451" t="s">
        <v>224</v>
      </c>
      <c r="L451">
        <v>12</v>
      </c>
      <c r="M451" t="s">
        <v>182</v>
      </c>
      <c r="N451" t="s">
        <v>183</v>
      </c>
      <c r="O451" t="s">
        <v>116</v>
      </c>
      <c r="P451" t="s">
        <v>117</v>
      </c>
      <c r="Q451" t="s">
        <v>118</v>
      </c>
      <c r="R451">
        <v>31</v>
      </c>
      <c r="S451" s="3">
        <v>403663</v>
      </c>
      <c r="T451" s="3">
        <v>67277.083333333328</v>
      </c>
      <c r="U451" s="22">
        <v>0</v>
      </c>
      <c r="V451" s="3">
        <v>0</v>
      </c>
      <c r="W451" s="23"/>
      <c r="X451" s="3">
        <v>1617.2395833333333</v>
      </c>
      <c r="Y451" s="3">
        <v>934.40509259259272</v>
      </c>
      <c r="Z451" s="24">
        <v>168.19291666666669</v>
      </c>
      <c r="AA451">
        <v>75</v>
      </c>
      <c r="AC451" s="3">
        <v>0</v>
      </c>
      <c r="AD451" s="3">
        <v>4167</v>
      </c>
      <c r="AE451" s="3">
        <v>74238.920925925922</v>
      </c>
      <c r="AF451" s="3">
        <v>4154.166666666667</v>
      </c>
      <c r="AH451" s="3">
        <v>78393.087592592594</v>
      </c>
      <c r="AK451" s="3">
        <v>4428.6782206037651</v>
      </c>
      <c r="AL451" t="s">
        <v>227</v>
      </c>
      <c r="AM451" t="s">
        <v>226</v>
      </c>
      <c r="AN451" s="25">
        <v>0.05</v>
      </c>
      <c r="AO451" s="26">
        <v>82821.765813196354</v>
      </c>
      <c r="AP451" s="27">
        <v>4141.0882906598181</v>
      </c>
      <c r="AQ451" s="3">
        <v>29700</v>
      </c>
      <c r="AR451" s="26">
        <v>1485</v>
      </c>
      <c r="AS451" s="26">
        <v>118147.85410385617</v>
      </c>
      <c r="AT451" s="26">
        <v>112521.76581319635</v>
      </c>
      <c r="AU451" t="s">
        <v>1178</v>
      </c>
      <c r="AV451" t="s">
        <v>1178</v>
      </c>
      <c r="AW451" t="s">
        <v>1179</v>
      </c>
      <c r="AX451" t="s">
        <v>1180</v>
      </c>
      <c r="AY451" t="s">
        <v>212</v>
      </c>
      <c r="AZ451">
        <v>125.569</v>
      </c>
      <c r="BA451" s="3">
        <v>940.89985668322731</v>
      </c>
      <c r="BB451" s="26">
        <v>112521.76581319635</v>
      </c>
      <c r="BC451" s="26">
        <v>5626.0882906598126</v>
      </c>
      <c r="BE451" t="s">
        <v>122</v>
      </c>
      <c r="BF451">
        <v>1</v>
      </c>
      <c r="BH451" t="s">
        <v>1181</v>
      </c>
      <c r="BJ451" t="s">
        <v>189</v>
      </c>
      <c r="BO451" t="s">
        <v>190</v>
      </c>
      <c r="BP451" t="s">
        <v>214</v>
      </c>
      <c r="BQ451" t="s">
        <v>1579</v>
      </c>
      <c r="CX451" t="s">
        <v>177</v>
      </c>
      <c r="CY451" s="29" t="s">
        <v>5365</v>
      </c>
      <c r="CZ451" s="29">
        <v>60010</v>
      </c>
      <c r="DA451" s="29" t="str">
        <f t="shared" si="39"/>
        <v>30001420</v>
      </c>
      <c r="DB451" s="29" t="str">
        <f t="shared" si="40"/>
        <v>W0004356</v>
      </c>
      <c r="DC451" s="29" t="s">
        <v>193</v>
      </c>
      <c r="DD451" s="30">
        <f>SUM(T451,V451:W451,Z451:AD451)</f>
        <v>71687.276249999995</v>
      </c>
      <c r="DE451" s="30">
        <f>SUM(AI451:AK451)</f>
        <v>4428.6782206037651</v>
      </c>
      <c r="DF451" s="31">
        <f>AF451</f>
        <v>4154.166666666667</v>
      </c>
      <c r="DG451" s="32">
        <f>AQ451</f>
        <v>29700</v>
      </c>
      <c r="DH451" s="30">
        <f>SUM(X451:Y451)</f>
        <v>2551.6446759259261</v>
      </c>
      <c r="DI451" s="30">
        <f>SUM(AP451,AR451)</f>
        <v>5626.0882906598181</v>
      </c>
      <c r="DJ451" s="26">
        <f>SUM(DD451:DI451)-AS451</f>
        <v>0</v>
      </c>
    </row>
    <row r="452" spans="2:114" x14ac:dyDescent="0.25">
      <c r="D452" t="s">
        <v>109</v>
      </c>
      <c r="F452" t="s">
        <v>1736</v>
      </c>
      <c r="G452" t="s">
        <v>1737</v>
      </c>
      <c r="H452" t="s">
        <v>1738</v>
      </c>
      <c r="I452" s="1">
        <v>44893</v>
      </c>
      <c r="K452" t="s">
        <v>224</v>
      </c>
      <c r="L452">
        <v>12</v>
      </c>
      <c r="M452" t="s">
        <v>182</v>
      </c>
      <c r="N452" t="s">
        <v>183</v>
      </c>
      <c r="O452" t="s">
        <v>116</v>
      </c>
      <c r="P452" t="s">
        <v>117</v>
      </c>
      <c r="Q452" t="s">
        <v>118</v>
      </c>
      <c r="R452">
        <v>31</v>
      </c>
      <c r="S452" s="3">
        <v>270739</v>
      </c>
      <c r="T452" s="3">
        <v>45123.083333333336</v>
      </c>
      <c r="U452" s="22">
        <v>0</v>
      </c>
      <c r="V452" s="3">
        <v>0</v>
      </c>
      <c r="W452" s="23"/>
      <c r="X452" s="3">
        <v>1084.6915064102566</v>
      </c>
      <c r="Y452" s="3">
        <v>626.71064814814815</v>
      </c>
      <c r="Z452" s="24">
        <v>112.80791666666666</v>
      </c>
      <c r="AA452">
        <v>75</v>
      </c>
      <c r="AC452" s="3">
        <v>0</v>
      </c>
      <c r="AD452" s="3">
        <v>4167</v>
      </c>
      <c r="AE452" s="3">
        <v>51189.293404558404</v>
      </c>
      <c r="AF452" s="3">
        <v>4154.166666666667</v>
      </c>
      <c r="AH452" s="3">
        <v>55343.460071225069</v>
      </c>
      <c r="AK452" s="3">
        <v>4428.6782206037651</v>
      </c>
      <c r="AL452" t="s">
        <v>227</v>
      </c>
      <c r="AM452" t="s">
        <v>226</v>
      </c>
      <c r="AN452" s="25">
        <v>0.05</v>
      </c>
      <c r="AO452" s="26">
        <v>59772.138291828836</v>
      </c>
      <c r="AP452" s="27">
        <v>2988.6069145914421</v>
      </c>
      <c r="AQ452" s="3">
        <v>29700</v>
      </c>
      <c r="AR452" s="26">
        <v>1485</v>
      </c>
      <c r="AS452" s="26">
        <v>93945.745206420281</v>
      </c>
      <c r="AT452" s="26">
        <v>89472.138291828829</v>
      </c>
      <c r="AU452" t="s">
        <v>208</v>
      </c>
      <c r="AV452" t="s">
        <v>208</v>
      </c>
      <c r="AW452" t="s">
        <v>210</v>
      </c>
      <c r="AX452" t="s">
        <v>1287</v>
      </c>
      <c r="AY452" t="s">
        <v>212</v>
      </c>
      <c r="AZ452">
        <v>125.569</v>
      </c>
      <c r="BA452" s="3">
        <v>748.16033580278793</v>
      </c>
      <c r="BB452" s="26">
        <v>89472.138291828829</v>
      </c>
      <c r="BC452" s="26">
        <v>4473.6069145914516</v>
      </c>
      <c r="BE452" t="s">
        <v>122</v>
      </c>
      <c r="BF452">
        <v>1</v>
      </c>
      <c r="BH452" t="s">
        <v>315</v>
      </c>
      <c r="BJ452" t="s">
        <v>189</v>
      </c>
      <c r="BO452" t="s">
        <v>190</v>
      </c>
      <c r="BP452" t="s">
        <v>214</v>
      </c>
      <c r="BQ452" t="s">
        <v>1543</v>
      </c>
      <c r="CX452" t="s">
        <v>177</v>
      </c>
      <c r="CY452" s="29" t="s">
        <v>5360</v>
      </c>
      <c r="CZ452" s="29">
        <v>60009</v>
      </c>
      <c r="DA452" s="29" t="str">
        <f t="shared" si="39"/>
        <v>30001417</v>
      </c>
      <c r="DB452" s="29" t="str">
        <f t="shared" si="40"/>
        <v>W0004994</v>
      </c>
      <c r="DC452" s="29" t="s">
        <v>193</v>
      </c>
      <c r="DD452" s="30">
        <f>SUM(T452,V452:W452,Z452:AD452)</f>
        <v>49477.891250000001</v>
      </c>
      <c r="DE452" s="30">
        <f>SUM(AI452:AK452)</f>
        <v>4428.6782206037651</v>
      </c>
      <c r="DF452" s="31">
        <f>AF452</f>
        <v>4154.166666666667</v>
      </c>
      <c r="DG452" s="32">
        <f>AQ452</f>
        <v>29700</v>
      </c>
      <c r="DH452" s="30">
        <f>SUM(X452:Y452)</f>
        <v>1711.4021545584046</v>
      </c>
      <c r="DI452" s="30">
        <f>SUM(AP452,AR452)</f>
        <v>4473.6069145914425</v>
      </c>
      <c r="DJ452" s="26">
        <f>SUM(DD452:DI452)-AS452</f>
        <v>0</v>
      </c>
    </row>
    <row r="453" spans="2:114" x14ac:dyDescent="0.25">
      <c r="D453" t="s">
        <v>109</v>
      </c>
      <c r="F453" t="s">
        <v>1739</v>
      </c>
      <c r="G453" t="s">
        <v>1740</v>
      </c>
      <c r="H453" t="s">
        <v>1741</v>
      </c>
      <c r="I453" s="1">
        <v>44886</v>
      </c>
      <c r="K453" t="s">
        <v>131</v>
      </c>
      <c r="L453">
        <v>14</v>
      </c>
      <c r="M453" t="s">
        <v>550</v>
      </c>
      <c r="N453" t="s">
        <v>551</v>
      </c>
      <c r="O453" t="s">
        <v>116</v>
      </c>
      <c r="P453" t="s">
        <v>117</v>
      </c>
      <c r="Q453" t="s">
        <v>118</v>
      </c>
      <c r="R453">
        <v>31</v>
      </c>
      <c r="S453" s="3">
        <v>939730</v>
      </c>
      <c r="T453" s="3">
        <v>156621.58333333334</v>
      </c>
      <c r="U453" s="22">
        <v>0</v>
      </c>
      <c r="V453" s="3">
        <v>0</v>
      </c>
      <c r="W453" s="23"/>
      <c r="X453" s="3">
        <v>3764.9439102564106</v>
      </c>
      <c r="Y453" s="3">
        <v>2175.3009259259256</v>
      </c>
      <c r="Z453" s="24">
        <v>391.55416666666667</v>
      </c>
      <c r="AA453">
        <v>75</v>
      </c>
      <c r="AC453" s="3">
        <v>0</v>
      </c>
      <c r="AD453" s="3">
        <v>4167</v>
      </c>
      <c r="AE453" s="3">
        <v>167195.38233618235</v>
      </c>
      <c r="AF453" s="3">
        <v>7046.666666666667</v>
      </c>
      <c r="AH453" s="3">
        <v>174242.049002849</v>
      </c>
      <c r="AK453" s="3">
        <v>35252.628306604311</v>
      </c>
      <c r="AL453" t="s">
        <v>1170</v>
      </c>
      <c r="AM453" t="s">
        <v>1171</v>
      </c>
      <c r="AN453" s="25">
        <v>0.1</v>
      </c>
      <c r="AO453" s="26">
        <v>209494.67730945331</v>
      </c>
      <c r="AP453" s="27">
        <v>20949.467730945333</v>
      </c>
      <c r="AQ453" s="3">
        <v>29700</v>
      </c>
      <c r="AR453" s="26">
        <v>2970</v>
      </c>
      <c r="AS453" s="26">
        <v>263114.14504039864</v>
      </c>
      <c r="AT453" s="26">
        <v>239194.67730945331</v>
      </c>
      <c r="AU453" t="s">
        <v>765</v>
      </c>
      <c r="AV453" t="s">
        <v>765</v>
      </c>
      <c r="AW453" t="s">
        <v>766</v>
      </c>
      <c r="AX453" t="s">
        <v>1154</v>
      </c>
      <c r="AY453" t="s">
        <v>212</v>
      </c>
      <c r="AZ453">
        <v>125.569</v>
      </c>
      <c r="BA453" s="3">
        <v>2095.3750132628165</v>
      </c>
      <c r="BB453" s="26">
        <v>239194.67730945331</v>
      </c>
      <c r="BC453" s="26">
        <v>23919.467730945325</v>
      </c>
      <c r="BE453" t="s">
        <v>122</v>
      </c>
      <c r="BF453">
        <v>1</v>
      </c>
      <c r="BH453" t="s">
        <v>768</v>
      </c>
      <c r="BJ453" t="s">
        <v>572</v>
      </c>
      <c r="BO453" t="s">
        <v>854</v>
      </c>
      <c r="BP453" t="s">
        <v>214</v>
      </c>
      <c r="BQ453" t="s">
        <v>964</v>
      </c>
      <c r="CX453" t="s">
        <v>177</v>
      </c>
      <c r="CY453" s="29" t="s">
        <v>5362</v>
      </c>
      <c r="CZ453" s="29">
        <v>60008</v>
      </c>
      <c r="DA453" s="29" t="str">
        <f t="shared" si="39"/>
        <v>30001418</v>
      </c>
      <c r="DB453" s="29" t="str">
        <f t="shared" si="40"/>
        <v>W0004357</v>
      </c>
      <c r="DC453" s="29" t="s">
        <v>556</v>
      </c>
      <c r="DD453" s="30">
        <f>SUM(T453,V453:W453,Z453:AD453)</f>
        <v>161255.13750000001</v>
      </c>
      <c r="DE453" s="30">
        <f>SUM(AI453:AK453)</f>
        <v>35252.628306604311</v>
      </c>
      <c r="DF453" s="31">
        <f>AF453</f>
        <v>7046.666666666667</v>
      </c>
      <c r="DG453" s="32">
        <f>AQ453</f>
        <v>29700</v>
      </c>
      <c r="DH453" s="30">
        <f>SUM(X453:Y453)</f>
        <v>5940.2448361823363</v>
      </c>
      <c r="DI453" s="30">
        <f>SUM(AP453,AR453)</f>
        <v>23919.467730945333</v>
      </c>
      <c r="DJ453" s="26">
        <f>SUM(DD453:DI453)-AS453</f>
        <v>0</v>
      </c>
    </row>
    <row r="454" spans="2:114" x14ac:dyDescent="0.25">
      <c r="D454" t="s">
        <v>109</v>
      </c>
      <c r="F454" t="s">
        <v>1742</v>
      </c>
      <c r="G454" t="s">
        <v>1743</v>
      </c>
      <c r="H454" t="s">
        <v>1744</v>
      </c>
      <c r="I454" s="1">
        <v>44893</v>
      </c>
      <c r="K454" t="s">
        <v>113</v>
      </c>
      <c r="L454">
        <v>15</v>
      </c>
      <c r="M454" t="s">
        <v>550</v>
      </c>
      <c r="N454" t="s">
        <v>551</v>
      </c>
      <c r="O454" t="s">
        <v>116</v>
      </c>
      <c r="P454" t="s">
        <v>117</v>
      </c>
      <c r="Q454" t="s">
        <v>118</v>
      </c>
      <c r="R454">
        <v>31</v>
      </c>
      <c r="S454" s="3">
        <v>915063</v>
      </c>
      <c r="T454" s="3">
        <v>152510.41666666666</v>
      </c>
      <c r="U454" s="22">
        <v>0</v>
      </c>
      <c r="V454" s="3">
        <v>0</v>
      </c>
      <c r="W454" s="23"/>
      <c r="X454" s="3">
        <v>3666.1177884615386</v>
      </c>
      <c r="Y454" s="3">
        <v>2118.2013888888891</v>
      </c>
      <c r="Z454" s="24">
        <v>381.27625</v>
      </c>
      <c r="AA454">
        <v>75</v>
      </c>
      <c r="AC454" s="3">
        <v>0</v>
      </c>
      <c r="AD454" s="3">
        <v>4167</v>
      </c>
      <c r="AE454" s="3">
        <v>162918.01209401706</v>
      </c>
      <c r="AF454" s="3">
        <v>7046.666666666667</v>
      </c>
      <c r="AH454" s="3">
        <v>169964.67876068372</v>
      </c>
      <c r="AK454" s="3">
        <v>7372.3146980524034</v>
      </c>
      <c r="AL454" t="s">
        <v>552</v>
      </c>
      <c r="AM454" t="s">
        <v>553</v>
      </c>
      <c r="AN454" s="25">
        <v>0.1</v>
      </c>
      <c r="AO454" s="26">
        <v>177336.99345873611</v>
      </c>
      <c r="AP454" s="27">
        <v>17733.699345873611</v>
      </c>
      <c r="AQ454" s="3">
        <v>29700</v>
      </c>
      <c r="AR454" s="26">
        <v>2970</v>
      </c>
      <c r="AS454" s="26">
        <v>227740.69280460972</v>
      </c>
      <c r="AT454" s="26">
        <v>207036.99345873611</v>
      </c>
      <c r="AU454" t="s">
        <v>765</v>
      </c>
      <c r="AV454" t="s">
        <v>765</v>
      </c>
      <c r="AW454" t="s">
        <v>766</v>
      </c>
      <c r="AX454" t="s">
        <v>1154</v>
      </c>
      <c r="AY454" t="s">
        <v>212</v>
      </c>
      <c r="AZ454">
        <v>125.569</v>
      </c>
      <c r="BA454" s="3">
        <v>1813.669717881083</v>
      </c>
      <c r="BB454" s="26">
        <v>207036.99345873611</v>
      </c>
      <c r="BC454" s="26">
        <v>20703.699345873611</v>
      </c>
      <c r="BE454" t="s">
        <v>122</v>
      </c>
      <c r="BF454">
        <v>1</v>
      </c>
      <c r="BH454" t="s">
        <v>768</v>
      </c>
      <c r="BJ454" t="s">
        <v>554</v>
      </c>
      <c r="BO454" t="s">
        <v>555</v>
      </c>
      <c r="BP454" t="s">
        <v>214</v>
      </c>
      <c r="BQ454" t="s">
        <v>964</v>
      </c>
      <c r="CX454" t="s">
        <v>177</v>
      </c>
      <c r="CY454" s="29" t="s">
        <v>5362</v>
      </c>
      <c r="CZ454" s="29">
        <v>60008</v>
      </c>
      <c r="DA454" s="29" t="str">
        <f t="shared" si="39"/>
        <v>30001418</v>
      </c>
      <c r="DB454" s="29" t="str">
        <f t="shared" si="40"/>
        <v>W0004358</v>
      </c>
      <c r="DC454" s="29" t="s">
        <v>556</v>
      </c>
      <c r="DD454" s="30">
        <f>SUM(T454,V454:W454,Z454:AD454)</f>
        <v>157133.69291666665</v>
      </c>
      <c r="DE454" s="30">
        <f>SUM(AI454:AK454)</f>
        <v>7372.3146980524034</v>
      </c>
      <c r="DF454" s="31">
        <f>AF454</f>
        <v>7046.666666666667</v>
      </c>
      <c r="DG454" s="32">
        <f>AQ454</f>
        <v>29700</v>
      </c>
      <c r="DH454" s="30">
        <f>SUM(X454:Y454)</f>
        <v>5784.3191773504277</v>
      </c>
      <c r="DI454" s="30">
        <f>SUM(AP454,AR454)</f>
        <v>20703.699345873611</v>
      </c>
      <c r="DJ454" s="26">
        <f>SUM(DD454:DI454)-AS454</f>
        <v>0</v>
      </c>
    </row>
    <row r="455" spans="2:114" x14ac:dyDescent="0.25">
      <c r="D455" t="s">
        <v>109</v>
      </c>
      <c r="F455" t="s">
        <v>1745</v>
      </c>
      <c r="G455" t="s">
        <v>1746</v>
      </c>
      <c r="H455" t="s">
        <v>1747</v>
      </c>
      <c r="I455" s="1">
        <v>44879</v>
      </c>
      <c r="K455" t="s">
        <v>224</v>
      </c>
      <c r="L455">
        <v>12</v>
      </c>
      <c r="M455" t="s">
        <v>114</v>
      </c>
      <c r="N455" t="s">
        <v>115</v>
      </c>
      <c r="O455" t="s">
        <v>116</v>
      </c>
      <c r="P455" t="s">
        <v>117</v>
      </c>
      <c r="Q455" t="s">
        <v>118</v>
      </c>
      <c r="R455">
        <v>31</v>
      </c>
      <c r="S455" s="3">
        <v>412189</v>
      </c>
      <c r="T455" s="3">
        <v>73698.083333333328</v>
      </c>
      <c r="U455" s="22">
        <v>0</v>
      </c>
      <c r="V455" s="3">
        <v>0</v>
      </c>
      <c r="W455" s="23"/>
      <c r="X455" s="3">
        <v>1651.3982371794873</v>
      </c>
      <c r="Y455" s="3">
        <v>954.14120370370381</v>
      </c>
      <c r="Z455" s="24">
        <v>171.74541666666667</v>
      </c>
      <c r="AA455">
        <v>75</v>
      </c>
      <c r="AC455" s="3">
        <v>0</v>
      </c>
      <c r="AD455" s="3">
        <v>4167</v>
      </c>
      <c r="AE455" s="3">
        <v>80717.368190883193</v>
      </c>
      <c r="AF455" s="3">
        <v>5687.5</v>
      </c>
      <c r="AH455" s="3">
        <v>86404.868190883193</v>
      </c>
      <c r="AK455" s="3">
        <v>17246.247781680318</v>
      </c>
      <c r="AL455" t="s">
        <v>473</v>
      </c>
      <c r="AM455" t="s">
        <v>474</v>
      </c>
      <c r="AN455" s="25">
        <v>8.5000000000000006E-2</v>
      </c>
      <c r="AO455" s="26">
        <v>103651.11597256351</v>
      </c>
      <c r="AP455" s="27">
        <v>8810.3448576678984</v>
      </c>
      <c r="AQ455" s="3">
        <v>29700</v>
      </c>
      <c r="AR455" s="26">
        <v>2524.5</v>
      </c>
      <c r="AS455" s="26">
        <v>144685.9608302314</v>
      </c>
      <c r="AT455" s="26">
        <v>133351.11597256351</v>
      </c>
      <c r="AU455" t="s">
        <v>170</v>
      </c>
      <c r="AV455" t="s">
        <v>170</v>
      </c>
      <c r="AW455" t="s">
        <v>171</v>
      </c>
      <c r="AX455">
        <v>90135</v>
      </c>
      <c r="AY455" t="s">
        <v>172</v>
      </c>
      <c r="AZ455">
        <v>94.088300000000004</v>
      </c>
      <c r="BA455" s="3">
        <v>1537.767829052405</v>
      </c>
      <c r="BB455" s="26">
        <v>133351.11597256351</v>
      </c>
      <c r="BC455" s="26">
        <v>11334.844857667893</v>
      </c>
      <c r="BE455" t="s">
        <v>122</v>
      </c>
      <c r="BF455">
        <v>1</v>
      </c>
      <c r="BH455" t="s">
        <v>173</v>
      </c>
      <c r="BJ455" t="s">
        <v>414</v>
      </c>
      <c r="BO455" t="s">
        <v>578</v>
      </c>
      <c r="BP455" t="s">
        <v>126</v>
      </c>
      <c r="BQ455" t="s">
        <v>127</v>
      </c>
      <c r="CX455" t="s">
        <v>177</v>
      </c>
      <c r="CY455" s="29" t="s">
        <v>5358</v>
      </c>
      <c r="CZ455" s="29">
        <v>60002</v>
      </c>
      <c r="DA455" s="29" t="str">
        <f t="shared" si="39"/>
        <v>30001390</v>
      </c>
      <c r="DB455" s="29" t="str">
        <f t="shared" si="40"/>
        <v>W0004359</v>
      </c>
      <c r="DC455" s="29" t="s">
        <v>279</v>
      </c>
      <c r="DD455" s="30">
        <f>SUM(T455,V455:W455,Z455:AD455)</f>
        <v>78111.828750000001</v>
      </c>
      <c r="DE455" s="30">
        <f>SUM(AI455:AK455)</f>
        <v>17246.247781680318</v>
      </c>
      <c r="DF455" s="31">
        <f>AF455</f>
        <v>5687.5</v>
      </c>
      <c r="DG455" s="32">
        <f>AQ455</f>
        <v>29700</v>
      </c>
      <c r="DH455" s="30">
        <f>SUM(X455:Y455)</f>
        <v>2605.5394408831912</v>
      </c>
      <c r="DI455" s="30">
        <f>SUM(AP455,AR455)</f>
        <v>11334.844857667898</v>
      </c>
      <c r="DJ455" s="26">
        <f>SUM(DD455:DI455)-AS455</f>
        <v>0</v>
      </c>
    </row>
    <row r="456" spans="2:114" x14ac:dyDescent="0.25">
      <c r="D456" t="s">
        <v>109</v>
      </c>
      <c r="F456" t="s">
        <v>1748</v>
      </c>
      <c r="G456" t="s">
        <v>1749</v>
      </c>
      <c r="H456" t="s">
        <v>1750</v>
      </c>
      <c r="I456" s="1">
        <v>44886</v>
      </c>
      <c r="K456" t="s">
        <v>224</v>
      </c>
      <c r="L456">
        <v>12</v>
      </c>
      <c r="M456" t="s">
        <v>114</v>
      </c>
      <c r="N456" t="s">
        <v>115</v>
      </c>
      <c r="O456" t="s">
        <v>116</v>
      </c>
      <c r="P456" t="s">
        <v>117</v>
      </c>
      <c r="Q456" t="s">
        <v>118</v>
      </c>
      <c r="R456">
        <v>31</v>
      </c>
      <c r="S456" s="3">
        <v>389683</v>
      </c>
      <c r="T456" s="3">
        <v>69947.083333333328</v>
      </c>
      <c r="U456" s="22">
        <v>0</v>
      </c>
      <c r="V456" s="3">
        <v>0</v>
      </c>
      <c r="W456" s="23"/>
      <c r="X456" s="3">
        <v>1561.2299679487178</v>
      </c>
      <c r="Y456" s="3">
        <v>902.04398148148152</v>
      </c>
      <c r="Z456" s="24">
        <v>162.36791666666667</v>
      </c>
      <c r="AA456">
        <v>75</v>
      </c>
      <c r="AC456" s="3">
        <v>0</v>
      </c>
      <c r="AD456" s="3">
        <v>4167</v>
      </c>
      <c r="AE456" s="3">
        <v>76814.725199430191</v>
      </c>
      <c r="AF456" s="3">
        <v>5687.5</v>
      </c>
      <c r="AH456" s="3">
        <v>82502.225199430191</v>
      </c>
      <c r="AK456" s="3">
        <v>5785.5624142824954</v>
      </c>
      <c r="AL456" t="s">
        <v>363</v>
      </c>
      <c r="AM456" t="s">
        <v>364</v>
      </c>
      <c r="AN456" s="25">
        <v>8.5000000000000006E-2</v>
      </c>
      <c r="AO456" s="26">
        <v>88287.787613712688</v>
      </c>
      <c r="AP456" s="27">
        <v>7504.4619471655787</v>
      </c>
      <c r="AQ456" s="3">
        <v>29700</v>
      </c>
      <c r="AR456" s="26">
        <v>2524.5</v>
      </c>
      <c r="AS456" s="26">
        <v>128016.74956087826</v>
      </c>
      <c r="AT456" s="26">
        <v>117987.78761371269</v>
      </c>
      <c r="AU456" t="s">
        <v>170</v>
      </c>
      <c r="AV456" t="s">
        <v>170</v>
      </c>
      <c r="AW456" t="s">
        <v>171</v>
      </c>
      <c r="AX456">
        <v>90373</v>
      </c>
      <c r="AY456" t="s">
        <v>172</v>
      </c>
      <c r="AZ456">
        <v>94.088300000000004</v>
      </c>
      <c r="BA456" s="3">
        <v>1360.602216863077</v>
      </c>
      <c r="BB456" s="26">
        <v>117987.78761371269</v>
      </c>
      <c r="BC456" s="26">
        <v>10028.961947165575</v>
      </c>
      <c r="BE456" t="s">
        <v>122</v>
      </c>
      <c r="BF456">
        <v>1</v>
      </c>
      <c r="BH456" t="s">
        <v>173</v>
      </c>
      <c r="BJ456" t="s">
        <v>276</v>
      </c>
      <c r="BO456" t="s">
        <v>482</v>
      </c>
      <c r="BP456" t="s">
        <v>126</v>
      </c>
      <c r="BQ456" t="s">
        <v>127</v>
      </c>
      <c r="CX456" t="s">
        <v>177</v>
      </c>
      <c r="CY456" s="29" t="s">
        <v>5358</v>
      </c>
      <c r="CZ456" s="29">
        <v>60002</v>
      </c>
      <c r="DA456" s="29" t="str">
        <f t="shared" si="39"/>
        <v>30001390</v>
      </c>
      <c r="DB456" s="29" t="str">
        <f t="shared" si="40"/>
        <v>W0005178</v>
      </c>
      <c r="DC456" s="29" t="s">
        <v>279</v>
      </c>
      <c r="DD456" s="30">
        <f>SUM(T456,V456:W456,Z456:AD456)</f>
        <v>74351.451249999998</v>
      </c>
      <c r="DE456" s="30">
        <f>SUM(AI456:AK456)</f>
        <v>5785.5624142824954</v>
      </c>
      <c r="DF456" s="31">
        <f>AF456</f>
        <v>5687.5</v>
      </c>
      <c r="DG456" s="32">
        <f>AQ456</f>
        <v>29700</v>
      </c>
      <c r="DH456" s="30">
        <f>SUM(X456:Y456)</f>
        <v>2463.2739494301995</v>
      </c>
      <c r="DI456" s="30">
        <f>SUM(AP456,AR456)</f>
        <v>10028.961947165579</v>
      </c>
      <c r="DJ456" s="26">
        <f>SUM(DD456:DI456)-AS456</f>
        <v>0</v>
      </c>
    </row>
    <row r="457" spans="2:114" x14ac:dyDescent="0.25">
      <c r="D457" t="s">
        <v>109</v>
      </c>
      <c r="F457" t="s">
        <v>1751</v>
      </c>
      <c r="G457" t="s">
        <v>1752</v>
      </c>
      <c r="H457" t="s">
        <v>1753</v>
      </c>
      <c r="I457" s="1">
        <v>44887</v>
      </c>
      <c r="K457" t="s">
        <v>224</v>
      </c>
      <c r="L457">
        <v>12</v>
      </c>
      <c r="M457" t="s">
        <v>114</v>
      </c>
      <c r="N457" t="s">
        <v>962</v>
      </c>
      <c r="O457" t="s">
        <v>116</v>
      </c>
      <c r="P457" t="s">
        <v>117</v>
      </c>
      <c r="Q457" t="s">
        <v>118</v>
      </c>
      <c r="R457">
        <v>31</v>
      </c>
      <c r="S457" s="3">
        <v>469516</v>
      </c>
      <c r="T457" s="3">
        <v>83252.666666666672</v>
      </c>
      <c r="U457" s="22">
        <v>0</v>
      </c>
      <c r="V457" s="3">
        <v>0</v>
      </c>
      <c r="W457" s="23"/>
      <c r="X457" s="3">
        <v>1881.0737179487178</v>
      </c>
      <c r="Y457" s="3">
        <v>1086.8425925925926</v>
      </c>
      <c r="Z457" s="24">
        <v>195.63166666666669</v>
      </c>
      <c r="AA457">
        <v>75</v>
      </c>
      <c r="AC457" s="3">
        <v>0</v>
      </c>
      <c r="AD457" s="3">
        <v>4167</v>
      </c>
      <c r="AE457" s="3">
        <v>90658.214643874657</v>
      </c>
      <c r="AF457" s="3">
        <v>5687.5</v>
      </c>
      <c r="AH457" s="3">
        <v>96345.714643874657</v>
      </c>
      <c r="AJ457" s="3">
        <v>5100</v>
      </c>
      <c r="AK457" s="3">
        <v>5785.5624142824954</v>
      </c>
      <c r="AL457" t="s">
        <v>363</v>
      </c>
      <c r="AM457" t="s">
        <v>364</v>
      </c>
      <c r="AN457" s="25">
        <v>8.5000000000000006E-2</v>
      </c>
      <c r="AO457" s="26">
        <v>107231.27705815715</v>
      </c>
      <c r="AP457" s="27">
        <v>9114.6585499433586</v>
      </c>
      <c r="AQ457" s="3">
        <v>29700</v>
      </c>
      <c r="AR457" s="26">
        <v>2524.5</v>
      </c>
      <c r="AS457" s="26">
        <v>148570.4356081005</v>
      </c>
      <c r="AT457" s="26">
        <v>136931.27705815714</v>
      </c>
      <c r="AU457" t="s">
        <v>765</v>
      </c>
      <c r="AV457" t="s">
        <v>765</v>
      </c>
      <c r="AW457" t="s">
        <v>766</v>
      </c>
      <c r="AX457" t="s">
        <v>963</v>
      </c>
      <c r="AY457" t="s">
        <v>212</v>
      </c>
      <c r="AZ457">
        <v>125.569</v>
      </c>
      <c r="BA457" s="3">
        <v>1183.1776601557749</v>
      </c>
      <c r="BB457" s="26">
        <v>136931.27705815714</v>
      </c>
      <c r="BC457" s="26">
        <v>11639.158549943357</v>
      </c>
      <c r="BE457" t="s">
        <v>122</v>
      </c>
      <c r="BF457">
        <v>1</v>
      </c>
      <c r="BH457" t="s">
        <v>768</v>
      </c>
      <c r="BJ457" t="s">
        <v>414</v>
      </c>
      <c r="BO457" t="s">
        <v>431</v>
      </c>
      <c r="BP457" t="s">
        <v>126</v>
      </c>
      <c r="BQ457" t="s">
        <v>964</v>
      </c>
      <c r="CX457" t="s">
        <v>177</v>
      </c>
      <c r="CY457" s="29" t="s">
        <v>5362</v>
      </c>
      <c r="CZ457" s="29">
        <v>60008</v>
      </c>
      <c r="DA457" s="29" t="str">
        <f t="shared" si="39"/>
        <v>30001418</v>
      </c>
      <c r="DB457" s="29" t="str">
        <f t="shared" si="40"/>
        <v>W0004995</v>
      </c>
      <c r="DC457" s="29" t="s">
        <v>279</v>
      </c>
      <c r="DD457" s="30">
        <f>SUM(T457,V457:W457,Z457:AD457)</f>
        <v>87690.29833333334</v>
      </c>
      <c r="DE457" s="30">
        <f>SUM(AI457:AK457)</f>
        <v>10885.562414282496</v>
      </c>
      <c r="DF457" s="31">
        <f>AF457</f>
        <v>5687.5</v>
      </c>
      <c r="DG457" s="32">
        <f>AQ457</f>
        <v>29700</v>
      </c>
      <c r="DH457" s="30">
        <f>SUM(X457:Y457)</f>
        <v>2967.9163105413104</v>
      </c>
      <c r="DI457" s="30">
        <f>SUM(AP457,AR457)</f>
        <v>11639.158549943359</v>
      </c>
      <c r="DJ457" s="26">
        <f>SUM(DD457:DI457)-AS457</f>
        <v>0</v>
      </c>
    </row>
    <row r="458" spans="2:114" x14ac:dyDescent="0.25">
      <c r="D458" t="s">
        <v>109</v>
      </c>
      <c r="F458" t="s">
        <v>1754</v>
      </c>
      <c r="G458" t="s">
        <v>1755</v>
      </c>
      <c r="H458" t="s">
        <v>1756</v>
      </c>
      <c r="I458" s="1">
        <v>44879</v>
      </c>
      <c r="K458" t="s">
        <v>224</v>
      </c>
      <c r="L458">
        <v>12</v>
      </c>
      <c r="M458" t="s">
        <v>114</v>
      </c>
      <c r="N458" t="s">
        <v>115</v>
      </c>
      <c r="O458" t="s">
        <v>116</v>
      </c>
      <c r="P458" t="s">
        <v>117</v>
      </c>
      <c r="Q458" t="s">
        <v>118</v>
      </c>
      <c r="R458">
        <v>31</v>
      </c>
      <c r="S458" s="3">
        <v>355085</v>
      </c>
      <c r="T458" s="3">
        <v>64180.833333333336</v>
      </c>
      <c r="U458" s="22">
        <v>0</v>
      </c>
      <c r="V458" s="3">
        <v>0</v>
      </c>
      <c r="W458" s="23"/>
      <c r="X458" s="3">
        <v>1422.6161858974358</v>
      </c>
      <c r="Y458" s="3">
        <v>821.95601851851859</v>
      </c>
      <c r="Z458" s="24">
        <v>147.95208333333335</v>
      </c>
      <c r="AA458">
        <v>75</v>
      </c>
      <c r="AC458" s="3">
        <v>3031.4010962122434</v>
      </c>
      <c r="AD458" s="3">
        <v>4167</v>
      </c>
      <c r="AE458" s="3">
        <v>73846.75871729487</v>
      </c>
      <c r="AF458" s="3">
        <v>5687.5</v>
      </c>
      <c r="AH458" s="3">
        <v>79534.25871729487</v>
      </c>
      <c r="AK458" s="3">
        <v>5785.5624142824954</v>
      </c>
      <c r="AL458" t="s">
        <v>363</v>
      </c>
      <c r="AM458" t="s">
        <v>364</v>
      </c>
      <c r="AN458" s="25">
        <v>8.5000000000000006E-2</v>
      </c>
      <c r="AO458" s="26">
        <v>85319.821131577366</v>
      </c>
      <c r="AP458" s="27">
        <v>7252.1847961840767</v>
      </c>
      <c r="AQ458" s="3">
        <v>29700</v>
      </c>
      <c r="AR458" s="26">
        <v>2524.5</v>
      </c>
      <c r="AS458" s="26">
        <v>124796.50592776145</v>
      </c>
      <c r="AT458" s="26">
        <v>115019.82113157737</v>
      </c>
      <c r="AU458" t="s">
        <v>170</v>
      </c>
      <c r="AV458" t="s">
        <v>170</v>
      </c>
      <c r="AW458" t="s">
        <v>171</v>
      </c>
      <c r="AX458">
        <v>90373</v>
      </c>
      <c r="AY458" t="s">
        <v>172</v>
      </c>
      <c r="AZ458">
        <v>94.088300000000004</v>
      </c>
      <c r="BA458" s="3">
        <v>1326.3764562412271</v>
      </c>
      <c r="BB458" s="26">
        <v>115019.82113157737</v>
      </c>
      <c r="BC458" s="26">
        <v>9776.6847961840831</v>
      </c>
      <c r="BE458" t="s">
        <v>122</v>
      </c>
      <c r="BF458">
        <v>1</v>
      </c>
      <c r="BH458" t="s">
        <v>173</v>
      </c>
      <c r="BJ458" t="s">
        <v>276</v>
      </c>
      <c r="BO458" t="s">
        <v>482</v>
      </c>
      <c r="BP458" t="s">
        <v>126</v>
      </c>
      <c r="BQ458" t="s">
        <v>127</v>
      </c>
      <c r="CX458" t="s">
        <v>177</v>
      </c>
      <c r="CY458" s="29" t="s">
        <v>5358</v>
      </c>
      <c r="CZ458" s="29">
        <v>60002</v>
      </c>
      <c r="DA458" s="29" t="str">
        <f t="shared" si="39"/>
        <v>30001390</v>
      </c>
      <c r="DB458" s="29" t="str">
        <f t="shared" si="40"/>
        <v>W0004360</v>
      </c>
      <c r="DC458" s="29" t="s">
        <v>279</v>
      </c>
      <c r="DD458" s="30">
        <f>SUM(T458,V458:W458,Z458:AD458)</f>
        <v>71602.186512878907</v>
      </c>
      <c r="DE458" s="30">
        <f>SUM(AI458:AK458)</f>
        <v>5785.5624142824954</v>
      </c>
      <c r="DF458" s="31">
        <f>AF458</f>
        <v>5687.5</v>
      </c>
      <c r="DG458" s="32">
        <f>AQ458</f>
        <v>29700</v>
      </c>
      <c r="DH458" s="30">
        <f>SUM(X458:Y458)</f>
        <v>2244.5722044159543</v>
      </c>
      <c r="DI458" s="30">
        <f>SUM(AP458,AR458)</f>
        <v>9776.6847961840758</v>
      </c>
      <c r="DJ458" s="26">
        <f>SUM(DD458:DI458)-AS458</f>
        <v>0</v>
      </c>
    </row>
    <row r="459" spans="2:114" x14ac:dyDescent="0.25">
      <c r="B459">
        <f>+COUNTIF(G459:G3612,G459)</f>
        <v>2</v>
      </c>
      <c r="C459">
        <v>2</v>
      </c>
      <c r="D459" t="s">
        <v>109</v>
      </c>
      <c r="F459" t="s">
        <v>1757</v>
      </c>
      <c r="G459" t="s">
        <v>1758</v>
      </c>
      <c r="H459" t="s">
        <v>1759</v>
      </c>
      <c r="I459" s="1">
        <v>44879</v>
      </c>
      <c r="K459" t="s">
        <v>131</v>
      </c>
      <c r="L459">
        <v>14</v>
      </c>
      <c r="M459" t="s">
        <v>550</v>
      </c>
      <c r="N459" t="s">
        <v>551</v>
      </c>
      <c r="O459" t="s">
        <v>116</v>
      </c>
      <c r="P459" t="s">
        <v>117</v>
      </c>
      <c r="Q459" t="s">
        <v>118</v>
      </c>
      <c r="R459">
        <v>31</v>
      </c>
      <c r="S459" s="3">
        <v>718717</v>
      </c>
      <c r="T459" s="3">
        <v>124786.16666666667</v>
      </c>
      <c r="U459" s="22">
        <v>0</v>
      </c>
      <c r="V459" s="3">
        <v>0</v>
      </c>
      <c r="W459" s="23"/>
      <c r="X459" s="3">
        <v>2879.4751602564102</v>
      </c>
      <c r="Y459" s="3">
        <v>1663.6967592592594</v>
      </c>
      <c r="Z459" s="24">
        <v>299.46541666666667</v>
      </c>
      <c r="AA459">
        <v>75</v>
      </c>
      <c r="AC459" s="3">
        <v>6135.5394272440435</v>
      </c>
      <c r="AD459" s="3">
        <v>4167</v>
      </c>
      <c r="AE459" s="3">
        <v>140006.34343009305</v>
      </c>
      <c r="AF459" s="3">
        <v>7046.666666666667</v>
      </c>
      <c r="AH459" s="3">
        <v>147053.01009675971</v>
      </c>
      <c r="AK459" s="3">
        <v>16772.619396754653</v>
      </c>
      <c r="AL459" t="s">
        <v>666</v>
      </c>
      <c r="AM459" t="s">
        <v>667</v>
      </c>
      <c r="AN459" s="25">
        <v>0.1</v>
      </c>
      <c r="AO459" s="26">
        <v>163825.62949351437</v>
      </c>
      <c r="AP459" s="27">
        <v>16382.562949351437</v>
      </c>
      <c r="AQ459" s="3">
        <v>29700</v>
      </c>
      <c r="AR459" s="26">
        <v>2970</v>
      </c>
      <c r="AS459" s="26">
        <v>212878.19244286581</v>
      </c>
      <c r="AT459" s="26">
        <v>193525.62949351437</v>
      </c>
      <c r="AU459" t="s">
        <v>184</v>
      </c>
      <c r="AV459" t="s">
        <v>184</v>
      </c>
      <c r="AW459" t="s">
        <v>185</v>
      </c>
      <c r="AX459">
        <v>1210</v>
      </c>
      <c r="AY459" t="s">
        <v>187</v>
      </c>
      <c r="AZ459">
        <v>67.992199999999997</v>
      </c>
      <c r="BA459" s="3">
        <v>3130.92078860319</v>
      </c>
      <c r="BB459" s="26">
        <v>193525.62949351437</v>
      </c>
      <c r="BC459" s="26">
        <v>19352.562949351443</v>
      </c>
      <c r="BE459" t="s">
        <v>122</v>
      </c>
      <c r="BF459">
        <v>1</v>
      </c>
      <c r="BH459" t="s">
        <v>188</v>
      </c>
      <c r="BJ459" t="s">
        <v>668</v>
      </c>
      <c r="BO459" t="s">
        <v>555</v>
      </c>
      <c r="BP459" t="s">
        <v>191</v>
      </c>
      <c r="BQ459" t="s">
        <v>296</v>
      </c>
      <c r="CX459" t="s">
        <v>177</v>
      </c>
      <c r="CY459" s="29" t="s">
        <v>5359</v>
      </c>
      <c r="CZ459" s="29">
        <v>60005</v>
      </c>
      <c r="DA459" s="29" t="str">
        <f t="shared" si="39"/>
        <v>30001401</v>
      </c>
      <c r="DB459" s="29" t="str">
        <f t="shared" si="40"/>
        <v>W0004361</v>
      </c>
      <c r="DC459" s="29" t="s">
        <v>556</v>
      </c>
      <c r="DD459" s="30">
        <f>SUM(T459,V459:W459,Z459:AD459)</f>
        <v>135463.17151057738</v>
      </c>
      <c r="DE459" s="30">
        <f>SUM(AI459:AK459)</f>
        <v>16772.619396754653</v>
      </c>
      <c r="DF459" s="31">
        <f>AF459</f>
        <v>7046.666666666667</v>
      </c>
      <c r="DG459" s="32">
        <f>AQ459</f>
        <v>29700</v>
      </c>
      <c r="DH459" s="30">
        <f>SUM(X459:Y459)</f>
        <v>4543.1719195156693</v>
      </c>
      <c r="DI459" s="30">
        <f>SUM(AP459,AR459)</f>
        <v>19352.562949351435</v>
      </c>
      <c r="DJ459" s="26">
        <f>SUM(DD459:DI459)-AS459</f>
        <v>0</v>
      </c>
    </row>
    <row r="460" spans="2:114" x14ac:dyDescent="0.25">
      <c r="D460" t="s">
        <v>109</v>
      </c>
      <c r="F460" t="s">
        <v>1760</v>
      </c>
      <c r="G460" t="s">
        <v>1761</v>
      </c>
      <c r="H460" t="s">
        <v>1762</v>
      </c>
      <c r="I460" s="1">
        <v>44879</v>
      </c>
      <c r="K460" t="s">
        <v>224</v>
      </c>
      <c r="L460">
        <v>12</v>
      </c>
      <c r="M460" t="s">
        <v>114</v>
      </c>
      <c r="N460" t="s">
        <v>115</v>
      </c>
      <c r="O460" t="s">
        <v>116</v>
      </c>
      <c r="P460" t="s">
        <v>117</v>
      </c>
      <c r="Q460" t="s">
        <v>118</v>
      </c>
      <c r="R460">
        <v>31</v>
      </c>
      <c r="S460" s="3">
        <v>445266</v>
      </c>
      <c r="T460" s="3">
        <v>79211</v>
      </c>
      <c r="U460" s="22">
        <v>0</v>
      </c>
      <c r="V460" s="3">
        <v>0</v>
      </c>
      <c r="W460" s="23"/>
      <c r="X460" s="3">
        <v>1783.9182692307693</v>
      </c>
      <c r="Y460" s="3">
        <v>1030.7083333333333</v>
      </c>
      <c r="Z460" s="24">
        <v>185.5275</v>
      </c>
      <c r="AA460">
        <v>75</v>
      </c>
      <c r="AC460" s="3">
        <v>3793.6053596735173</v>
      </c>
      <c r="AD460" s="3">
        <v>4167</v>
      </c>
      <c r="AE460" s="3">
        <v>90246.759462237605</v>
      </c>
      <c r="AF460" s="3">
        <v>5687.5</v>
      </c>
      <c r="AH460" s="3">
        <v>95934.259462237605</v>
      </c>
      <c r="AK460" s="3">
        <v>3900.7409927950625</v>
      </c>
      <c r="AL460" t="s">
        <v>390</v>
      </c>
      <c r="AM460" t="s">
        <v>391</v>
      </c>
      <c r="AN460" s="25">
        <v>8.5000000000000006E-2</v>
      </c>
      <c r="AO460" s="26">
        <v>99835.00045503267</v>
      </c>
      <c r="AP460" s="27">
        <v>8485.9750386777778</v>
      </c>
      <c r="AQ460" s="3">
        <v>29700</v>
      </c>
      <c r="AR460" s="26">
        <v>2524.5</v>
      </c>
      <c r="AS460" s="26">
        <v>140545.47549371043</v>
      </c>
      <c r="AT460" s="26">
        <v>129535.00045503267</v>
      </c>
      <c r="AU460" t="s">
        <v>170</v>
      </c>
      <c r="AV460" t="s">
        <v>170</v>
      </c>
      <c r="AW460" t="s">
        <v>171</v>
      </c>
      <c r="AX460">
        <v>90316</v>
      </c>
      <c r="AY460" t="s">
        <v>172</v>
      </c>
      <c r="AZ460">
        <v>94.088300000000004</v>
      </c>
      <c r="BA460" s="3">
        <v>1493.7614506129926</v>
      </c>
      <c r="BB460" s="26">
        <v>129535.00045503267</v>
      </c>
      <c r="BC460" s="26">
        <v>11010.47503867776</v>
      </c>
      <c r="BE460" t="s">
        <v>122</v>
      </c>
      <c r="BF460">
        <v>1</v>
      </c>
      <c r="BH460" t="s">
        <v>173</v>
      </c>
      <c r="BJ460" t="s">
        <v>414</v>
      </c>
      <c r="BO460" t="s">
        <v>482</v>
      </c>
      <c r="BP460" t="s">
        <v>126</v>
      </c>
      <c r="BQ460" t="s">
        <v>127</v>
      </c>
      <c r="CX460" t="s">
        <v>177</v>
      </c>
      <c r="CY460" s="29" t="s">
        <v>5358</v>
      </c>
      <c r="CZ460" s="29">
        <v>60002</v>
      </c>
      <c r="DA460" s="29" t="str">
        <f t="shared" si="39"/>
        <v>30001390</v>
      </c>
      <c r="DB460" s="29" t="str">
        <f t="shared" si="40"/>
        <v>W0004996</v>
      </c>
      <c r="DC460" s="29" t="s">
        <v>279</v>
      </c>
      <c r="DD460" s="30">
        <f>SUM(T460,V460:W460,Z460:AD460)</f>
        <v>87432.132859673511</v>
      </c>
      <c r="DE460" s="30">
        <f>SUM(AI460:AK460)</f>
        <v>3900.7409927950625</v>
      </c>
      <c r="DF460" s="31">
        <f>AF460</f>
        <v>5687.5</v>
      </c>
      <c r="DG460" s="32">
        <f>AQ460</f>
        <v>29700</v>
      </c>
      <c r="DH460" s="30">
        <f>SUM(X460:Y460)</f>
        <v>2814.6266025641025</v>
      </c>
      <c r="DI460" s="30">
        <f>SUM(AP460,AR460)</f>
        <v>11010.475038677778</v>
      </c>
      <c r="DJ460" s="26">
        <f>SUM(DD460:DI460)-AS460</f>
        <v>0</v>
      </c>
    </row>
    <row r="461" spans="2:114" x14ac:dyDescent="0.25">
      <c r="D461" t="s">
        <v>109</v>
      </c>
      <c r="F461" t="s">
        <v>1763</v>
      </c>
      <c r="G461" t="s">
        <v>1764</v>
      </c>
      <c r="H461" t="s">
        <v>1765</v>
      </c>
      <c r="I461" s="1">
        <v>44879</v>
      </c>
      <c r="K461" t="s">
        <v>219</v>
      </c>
      <c r="L461">
        <v>13</v>
      </c>
      <c r="M461" t="s">
        <v>550</v>
      </c>
      <c r="N461" t="s">
        <v>551</v>
      </c>
      <c r="O461" t="s">
        <v>116</v>
      </c>
      <c r="P461" t="s">
        <v>117</v>
      </c>
      <c r="Q461" t="s">
        <v>118</v>
      </c>
      <c r="R461">
        <v>31</v>
      </c>
      <c r="S461" s="3">
        <v>394162</v>
      </c>
      <c r="T461" s="3">
        <v>65693.666666666672</v>
      </c>
      <c r="U461" s="22">
        <v>0</v>
      </c>
      <c r="V461" s="3">
        <v>0</v>
      </c>
      <c r="W461" s="23"/>
      <c r="X461" s="3">
        <v>1579.1746794871794</v>
      </c>
      <c r="Y461" s="3">
        <v>912.41203703703707</v>
      </c>
      <c r="Z461" s="24">
        <v>164.23416666666668</v>
      </c>
      <c r="AA461">
        <v>75</v>
      </c>
      <c r="AC461" s="3">
        <v>0</v>
      </c>
      <c r="AD461" s="3">
        <v>4167</v>
      </c>
      <c r="AE461" s="3">
        <v>72591.487549857542</v>
      </c>
      <c r="AF461" s="3">
        <v>7046.666666666667</v>
      </c>
      <c r="AH461" s="3">
        <v>79638.154216524214</v>
      </c>
      <c r="AK461" s="3">
        <v>16772.619396754653</v>
      </c>
      <c r="AL461" t="s">
        <v>666</v>
      </c>
      <c r="AM461" t="s">
        <v>667</v>
      </c>
      <c r="AN461" s="25">
        <v>0.1</v>
      </c>
      <c r="AO461" s="26">
        <v>96410.77361327887</v>
      </c>
      <c r="AP461" s="27">
        <v>9641.077361327887</v>
      </c>
      <c r="AQ461" s="3">
        <v>29700</v>
      </c>
      <c r="AR461" s="26">
        <v>2970</v>
      </c>
      <c r="AS461" s="26">
        <v>138721.85097460676</v>
      </c>
      <c r="AT461" s="26">
        <v>126110.77361327887</v>
      </c>
      <c r="AU461" t="s">
        <v>170</v>
      </c>
      <c r="AV461" t="s">
        <v>170</v>
      </c>
      <c r="AW461" t="s">
        <v>171</v>
      </c>
      <c r="AX461">
        <v>90292</v>
      </c>
      <c r="AY461" t="s">
        <v>172</v>
      </c>
      <c r="AZ461">
        <v>94.088300000000004</v>
      </c>
      <c r="BA461" s="3">
        <v>1474.3793965307775</v>
      </c>
      <c r="BB461" s="26">
        <v>126110.77361327887</v>
      </c>
      <c r="BC461" s="26">
        <v>12611.077361327887</v>
      </c>
      <c r="BE461" t="s">
        <v>122</v>
      </c>
      <c r="BF461">
        <v>1</v>
      </c>
      <c r="BH461" t="s">
        <v>173</v>
      </c>
      <c r="BJ461" t="s">
        <v>668</v>
      </c>
      <c r="BO461" t="s">
        <v>555</v>
      </c>
      <c r="BP461" t="s">
        <v>556</v>
      </c>
      <c r="BQ461" t="s">
        <v>296</v>
      </c>
      <c r="CX461" t="s">
        <v>177</v>
      </c>
      <c r="CY461" s="29" t="s">
        <v>5358</v>
      </c>
      <c r="CZ461" s="29">
        <v>60002</v>
      </c>
      <c r="DA461" s="29" t="str">
        <f t="shared" si="39"/>
        <v>30001390</v>
      </c>
      <c r="DB461" s="29" t="str">
        <f t="shared" si="40"/>
        <v>W0005179</v>
      </c>
      <c r="DC461" s="29" t="s">
        <v>556</v>
      </c>
      <c r="DD461" s="30">
        <f>SUM(T461,V461:W461,Z461:AD461)</f>
        <v>70099.900833333333</v>
      </c>
      <c r="DE461" s="30">
        <f>SUM(AI461:AK461)</f>
        <v>16772.619396754653</v>
      </c>
      <c r="DF461" s="31">
        <f>AF461</f>
        <v>7046.666666666667</v>
      </c>
      <c r="DG461" s="32">
        <f>AQ461</f>
        <v>29700</v>
      </c>
      <c r="DH461" s="30">
        <f>SUM(X461:Y461)</f>
        <v>2491.5867165242166</v>
      </c>
      <c r="DI461" s="30">
        <f>SUM(AP461,AR461)</f>
        <v>12611.077361327887</v>
      </c>
      <c r="DJ461" s="26">
        <f>SUM(DD461:DI461)-AS461</f>
        <v>0</v>
      </c>
    </row>
    <row r="462" spans="2:114" x14ac:dyDescent="0.25">
      <c r="D462" t="s">
        <v>109</v>
      </c>
      <c r="F462" t="s">
        <v>1766</v>
      </c>
      <c r="G462" t="s">
        <v>1767</v>
      </c>
      <c r="H462" t="s">
        <v>1768</v>
      </c>
      <c r="I462" s="1">
        <v>44879</v>
      </c>
      <c r="K462" t="s">
        <v>224</v>
      </c>
      <c r="L462">
        <v>12</v>
      </c>
      <c r="M462" t="s">
        <v>114</v>
      </c>
      <c r="N462" t="s">
        <v>115</v>
      </c>
      <c r="O462" t="s">
        <v>116</v>
      </c>
      <c r="P462" t="s">
        <v>117</v>
      </c>
      <c r="Q462" t="s">
        <v>118</v>
      </c>
      <c r="R462">
        <v>31</v>
      </c>
      <c r="S462" s="3">
        <v>452633</v>
      </c>
      <c r="T462" s="3">
        <v>80438.833333333328</v>
      </c>
      <c r="U462" s="22">
        <v>0</v>
      </c>
      <c r="V462" s="3">
        <v>0</v>
      </c>
      <c r="W462" s="23"/>
      <c r="X462" s="3">
        <v>1813.4334935897434</v>
      </c>
      <c r="Y462" s="3">
        <v>1047.7615740740741</v>
      </c>
      <c r="Z462" s="24">
        <v>188.59708333333333</v>
      </c>
      <c r="AA462">
        <v>75</v>
      </c>
      <c r="AC462" s="3">
        <v>0</v>
      </c>
      <c r="AD462" s="3">
        <v>4167</v>
      </c>
      <c r="AE462" s="3">
        <v>87730.625484330478</v>
      </c>
      <c r="AF462" s="3">
        <v>5687.5</v>
      </c>
      <c r="AH462" s="3">
        <v>93418.125484330478</v>
      </c>
      <c r="AK462" s="3">
        <v>5785.5624142824954</v>
      </c>
      <c r="AL462" t="s">
        <v>363</v>
      </c>
      <c r="AM462" t="s">
        <v>364</v>
      </c>
      <c r="AN462" s="25">
        <v>8.5000000000000006E-2</v>
      </c>
      <c r="AO462" s="26">
        <v>99203.687898612974</v>
      </c>
      <c r="AP462" s="27">
        <v>8432.3134713821037</v>
      </c>
      <c r="AQ462" s="3">
        <v>29700</v>
      </c>
      <c r="AR462" s="26">
        <v>2524.5</v>
      </c>
      <c r="AS462" s="26">
        <v>139860.50136999507</v>
      </c>
      <c r="AT462" s="26">
        <v>128903.68789861297</v>
      </c>
      <c r="AU462" t="s">
        <v>170</v>
      </c>
      <c r="AV462" t="s">
        <v>170</v>
      </c>
      <c r="AW462" t="s">
        <v>171</v>
      </c>
      <c r="AX462">
        <v>90373</v>
      </c>
      <c r="AY462" t="s">
        <v>172</v>
      </c>
      <c r="AZ462">
        <v>94.088300000000004</v>
      </c>
      <c r="BA462" s="3">
        <v>1486.481330516069</v>
      </c>
      <c r="BB462" s="26">
        <v>128903.68789861297</v>
      </c>
      <c r="BC462" s="26">
        <v>10956.813471382091</v>
      </c>
      <c r="BE462" t="s">
        <v>122</v>
      </c>
      <c r="BF462">
        <v>1</v>
      </c>
      <c r="BH462" t="s">
        <v>173</v>
      </c>
      <c r="BJ462" t="s">
        <v>276</v>
      </c>
      <c r="BO462" t="s">
        <v>639</v>
      </c>
      <c r="BP462" t="s">
        <v>126</v>
      </c>
      <c r="BQ462" t="s">
        <v>127</v>
      </c>
      <c r="CX462" t="s">
        <v>177</v>
      </c>
      <c r="CY462" s="29" t="s">
        <v>5358</v>
      </c>
      <c r="CZ462" s="29">
        <v>60002</v>
      </c>
      <c r="DA462" s="29" t="str">
        <f t="shared" si="39"/>
        <v>30001390</v>
      </c>
      <c r="DB462" s="29" t="str">
        <f t="shared" si="40"/>
        <v>W0005180</v>
      </c>
      <c r="DC462" s="29" t="s">
        <v>279</v>
      </c>
      <c r="DD462" s="30">
        <f>SUM(T462,V462:W462,Z462:AD462)</f>
        <v>84869.430416666655</v>
      </c>
      <c r="DE462" s="30">
        <f>SUM(AI462:AK462)</f>
        <v>5785.5624142824954</v>
      </c>
      <c r="DF462" s="31">
        <f>AF462</f>
        <v>5687.5</v>
      </c>
      <c r="DG462" s="32">
        <f>AQ462</f>
        <v>29700</v>
      </c>
      <c r="DH462" s="30">
        <f>SUM(X462:Y462)</f>
        <v>2861.1950676638176</v>
      </c>
      <c r="DI462" s="30">
        <f>SUM(AP462,AR462)</f>
        <v>10956.813471382104</v>
      </c>
      <c r="DJ462" s="26">
        <f>SUM(DD462:DI462)-AS462</f>
        <v>0</v>
      </c>
    </row>
    <row r="463" spans="2:114" x14ac:dyDescent="0.25">
      <c r="D463" t="s">
        <v>109</v>
      </c>
      <c r="F463" t="s">
        <v>1769</v>
      </c>
      <c r="G463" t="s">
        <v>1770</v>
      </c>
      <c r="H463" t="s">
        <v>1771</v>
      </c>
      <c r="I463" s="1">
        <v>44879</v>
      </c>
      <c r="K463" t="s">
        <v>219</v>
      </c>
      <c r="L463">
        <v>13</v>
      </c>
      <c r="M463" t="s">
        <v>182</v>
      </c>
      <c r="N463" t="s">
        <v>183</v>
      </c>
      <c r="O463" t="s">
        <v>116</v>
      </c>
      <c r="P463" t="s">
        <v>117</v>
      </c>
      <c r="Q463" t="s">
        <v>118</v>
      </c>
      <c r="R463">
        <v>31</v>
      </c>
      <c r="S463" s="3">
        <v>383160</v>
      </c>
      <c r="T463" s="3">
        <v>63860</v>
      </c>
      <c r="U463" s="22">
        <v>0</v>
      </c>
      <c r="V463" s="3">
        <v>0</v>
      </c>
      <c r="W463" s="23"/>
      <c r="X463" s="3">
        <v>1535.096153846154</v>
      </c>
      <c r="Y463" s="3">
        <v>886.94444444444457</v>
      </c>
      <c r="Z463" s="24">
        <v>159.65</v>
      </c>
      <c r="AA463">
        <v>75</v>
      </c>
      <c r="AC463" s="3">
        <v>0</v>
      </c>
      <c r="AD463" s="3">
        <v>4167</v>
      </c>
      <c r="AE463" s="3">
        <v>70683.690598290588</v>
      </c>
      <c r="AF463" s="3">
        <v>4154.166666666667</v>
      </c>
      <c r="AH463" s="3">
        <v>74837.85726495726</v>
      </c>
      <c r="AK463" s="3">
        <v>4428.6782206037651</v>
      </c>
      <c r="AL463" t="s">
        <v>227</v>
      </c>
      <c r="AM463" t="s">
        <v>226</v>
      </c>
      <c r="AN463" s="25">
        <v>0.05</v>
      </c>
      <c r="AO463" s="26">
        <v>79266.53548556102</v>
      </c>
      <c r="AP463" s="27">
        <v>3963.3267742780513</v>
      </c>
      <c r="AQ463" s="3">
        <v>29700</v>
      </c>
      <c r="AR463" s="26">
        <v>1485</v>
      </c>
      <c r="AS463" s="26">
        <v>114414.86225983906</v>
      </c>
      <c r="AT463" s="26">
        <v>108966.53548556102</v>
      </c>
      <c r="AU463" t="s">
        <v>208</v>
      </c>
      <c r="AV463" t="s">
        <v>208</v>
      </c>
      <c r="AW463" t="s">
        <v>210</v>
      </c>
      <c r="AX463" t="s">
        <v>1772</v>
      </c>
      <c r="AY463" t="s">
        <v>212</v>
      </c>
      <c r="AZ463">
        <v>125.569</v>
      </c>
      <c r="BA463" s="3">
        <v>911.17124656435158</v>
      </c>
      <c r="BB463" s="26">
        <v>108966.53548556102</v>
      </c>
      <c r="BC463" s="26">
        <v>5448.3267742780445</v>
      </c>
      <c r="BE463" t="s">
        <v>122</v>
      </c>
      <c r="BF463">
        <v>1</v>
      </c>
      <c r="BH463" t="s">
        <v>315</v>
      </c>
      <c r="BJ463" t="s">
        <v>189</v>
      </c>
      <c r="BO463" t="s">
        <v>190</v>
      </c>
      <c r="BP463" t="s">
        <v>214</v>
      </c>
      <c r="BQ463" t="s">
        <v>1543</v>
      </c>
      <c r="CX463" t="s">
        <v>177</v>
      </c>
      <c r="CY463" s="29" t="s">
        <v>5360</v>
      </c>
      <c r="CZ463" s="29">
        <v>60009</v>
      </c>
      <c r="DA463" s="29" t="str">
        <f t="shared" si="39"/>
        <v>30001417</v>
      </c>
      <c r="DB463" s="29" t="str">
        <f t="shared" si="40"/>
        <v>W0004362</v>
      </c>
      <c r="DC463" s="29" t="s">
        <v>193</v>
      </c>
      <c r="DD463" s="30">
        <f>SUM(T463,V463:W463,Z463:AD463)</f>
        <v>68261.649999999994</v>
      </c>
      <c r="DE463" s="30">
        <f>SUM(AI463:AK463)</f>
        <v>4428.6782206037651</v>
      </c>
      <c r="DF463" s="31">
        <f>AF463</f>
        <v>4154.166666666667</v>
      </c>
      <c r="DG463" s="32">
        <f>AQ463</f>
        <v>29700</v>
      </c>
      <c r="DH463" s="30">
        <f>SUM(X463:Y463)</f>
        <v>2422.0405982905986</v>
      </c>
      <c r="DI463" s="30">
        <f>SUM(AP463,AR463)</f>
        <v>5448.3267742780517</v>
      </c>
      <c r="DJ463" s="26">
        <f>SUM(DD463:DI463)-AS463</f>
        <v>0</v>
      </c>
    </row>
    <row r="464" spans="2:114" x14ac:dyDescent="0.25">
      <c r="D464" t="s">
        <v>109</v>
      </c>
      <c r="F464" t="s">
        <v>1773</v>
      </c>
      <c r="G464" t="s">
        <v>1774</v>
      </c>
      <c r="H464" t="s">
        <v>1775</v>
      </c>
      <c r="I464" s="1">
        <v>44879</v>
      </c>
      <c r="K464" t="s">
        <v>224</v>
      </c>
      <c r="L464">
        <v>12</v>
      </c>
      <c r="M464" t="s">
        <v>114</v>
      </c>
      <c r="N464" t="s">
        <v>115</v>
      </c>
      <c r="O464" t="s">
        <v>116</v>
      </c>
      <c r="P464" t="s">
        <v>117</v>
      </c>
      <c r="Q464" t="s">
        <v>118</v>
      </c>
      <c r="R464">
        <v>31</v>
      </c>
      <c r="S464" s="3">
        <v>466539</v>
      </c>
      <c r="T464" s="3">
        <v>82756.416666666672</v>
      </c>
      <c r="U464" s="22">
        <v>0</v>
      </c>
      <c r="V464" s="3">
        <v>0</v>
      </c>
      <c r="W464" s="23"/>
      <c r="X464" s="3">
        <v>1869.1466346153845</v>
      </c>
      <c r="Y464" s="3">
        <v>1079.9513888888889</v>
      </c>
      <c r="Z464" s="24">
        <v>194.39125000000001</v>
      </c>
      <c r="AA464">
        <v>75</v>
      </c>
      <c r="AC464" s="3">
        <v>797.03617872697714</v>
      </c>
      <c r="AD464" s="3">
        <v>4167</v>
      </c>
      <c r="AE464" s="3">
        <v>90938.942118897932</v>
      </c>
      <c r="AF464" s="3">
        <v>5687.5</v>
      </c>
      <c r="AH464" s="3">
        <v>96626.442118897932</v>
      </c>
      <c r="AK464" s="3">
        <v>5785.5624142824954</v>
      </c>
      <c r="AL464" t="s">
        <v>363</v>
      </c>
      <c r="AM464" t="s">
        <v>364</v>
      </c>
      <c r="AN464" s="25">
        <v>8.5000000000000006E-2</v>
      </c>
      <c r="AO464" s="26">
        <v>102412.00453318043</v>
      </c>
      <c r="AP464" s="27">
        <v>8705.0203853203366</v>
      </c>
      <c r="AQ464" s="3">
        <v>29700</v>
      </c>
      <c r="AR464" s="26">
        <v>2524.5</v>
      </c>
      <c r="AS464" s="26">
        <v>143341.52491850077</v>
      </c>
      <c r="AT464" s="26">
        <v>132112.00453318044</v>
      </c>
      <c r="AU464" t="s">
        <v>170</v>
      </c>
      <c r="AV464" t="s">
        <v>170</v>
      </c>
      <c r="AW464" t="s">
        <v>171</v>
      </c>
      <c r="AX464">
        <v>90023</v>
      </c>
      <c r="AY464" t="s">
        <v>172</v>
      </c>
      <c r="AZ464">
        <v>94.088300000000004</v>
      </c>
      <c r="BA464" s="3">
        <v>1523.4787419743025</v>
      </c>
      <c r="BB464" s="26">
        <v>132112.00453318044</v>
      </c>
      <c r="BC464" s="26">
        <v>11229.520385320327</v>
      </c>
      <c r="BE464" t="s">
        <v>122</v>
      </c>
      <c r="BF464">
        <v>1</v>
      </c>
      <c r="BH464" t="s">
        <v>173</v>
      </c>
      <c r="BJ464" t="s">
        <v>542</v>
      </c>
      <c r="BO464" t="s">
        <v>543</v>
      </c>
      <c r="BP464" t="s">
        <v>126</v>
      </c>
      <c r="BQ464" t="s">
        <v>127</v>
      </c>
      <c r="CX464" t="s">
        <v>177</v>
      </c>
      <c r="CY464" s="29" t="s">
        <v>5358</v>
      </c>
      <c r="CZ464" s="29">
        <v>60002</v>
      </c>
      <c r="DA464" s="29" t="str">
        <f t="shared" si="39"/>
        <v>30001390</v>
      </c>
      <c r="DB464" s="29" t="str">
        <f t="shared" si="40"/>
        <v>W0004997</v>
      </c>
      <c r="DC464" s="29" t="s">
        <v>279</v>
      </c>
      <c r="DD464" s="30">
        <f>SUM(T464,V464:W464,Z464:AD464)</f>
        <v>87989.844095393652</v>
      </c>
      <c r="DE464" s="30">
        <f>SUM(AI464:AK464)</f>
        <v>5785.5624142824954</v>
      </c>
      <c r="DF464" s="31">
        <f>AF464</f>
        <v>5687.5</v>
      </c>
      <c r="DG464" s="32">
        <f>AQ464</f>
        <v>29700</v>
      </c>
      <c r="DH464" s="30">
        <f>SUM(X464:Y464)</f>
        <v>2949.0980235042734</v>
      </c>
      <c r="DI464" s="30">
        <f>SUM(AP464,AR464)</f>
        <v>11229.520385320337</v>
      </c>
      <c r="DJ464" s="26">
        <f>SUM(DD464:DI464)-AS464</f>
        <v>0</v>
      </c>
    </row>
    <row r="465" spans="2:114" x14ac:dyDescent="0.25">
      <c r="D465" t="s">
        <v>109</v>
      </c>
      <c r="F465" t="s">
        <v>1776</v>
      </c>
      <c r="G465" t="s">
        <v>1777</v>
      </c>
      <c r="H465" t="s">
        <v>1778</v>
      </c>
      <c r="I465" s="1">
        <v>44879</v>
      </c>
      <c r="K465" t="s">
        <v>207</v>
      </c>
      <c r="L465">
        <v>11</v>
      </c>
      <c r="M465" t="s">
        <v>182</v>
      </c>
      <c r="N465" t="s">
        <v>183</v>
      </c>
      <c r="O465" t="s">
        <v>116</v>
      </c>
      <c r="P465" t="s">
        <v>117</v>
      </c>
      <c r="Q465" t="s">
        <v>118</v>
      </c>
      <c r="R465">
        <v>31</v>
      </c>
      <c r="S465" s="3">
        <v>270012</v>
      </c>
      <c r="T465" s="3">
        <v>48912.333333333336</v>
      </c>
      <c r="U465" s="22">
        <v>0</v>
      </c>
      <c r="V465" s="3">
        <v>0</v>
      </c>
      <c r="W465" s="23"/>
      <c r="X465" s="3">
        <v>1081.7788461538462</v>
      </c>
      <c r="Y465" s="3">
        <v>625.02777777777783</v>
      </c>
      <c r="Z465" s="24">
        <v>112.505</v>
      </c>
      <c r="AA465">
        <v>75</v>
      </c>
      <c r="AC465" s="3">
        <v>0</v>
      </c>
      <c r="AD465" s="3">
        <v>4167</v>
      </c>
      <c r="AE465" s="3">
        <v>54973.644957264958</v>
      </c>
      <c r="AF465" s="3">
        <v>4154.166666666667</v>
      </c>
      <c r="AH465" s="3">
        <v>59127.811623931622</v>
      </c>
      <c r="AK465" s="3">
        <v>0</v>
      </c>
      <c r="AL465" t="s">
        <v>119</v>
      </c>
      <c r="AN465" s="25">
        <v>0.05</v>
      </c>
      <c r="AO465" s="26">
        <v>59127.811623931622</v>
      </c>
      <c r="AP465" s="27">
        <v>2956.3905811965815</v>
      </c>
      <c r="AQ465" s="3">
        <v>29700</v>
      </c>
      <c r="AR465" s="26">
        <v>1485</v>
      </c>
      <c r="AS465" s="26">
        <v>93269.202205128211</v>
      </c>
      <c r="AT465" s="26">
        <v>88827.81162393163</v>
      </c>
      <c r="AU465" t="s">
        <v>170</v>
      </c>
      <c r="AV465" t="s">
        <v>170</v>
      </c>
      <c r="AW465" t="s">
        <v>171</v>
      </c>
      <c r="AX465">
        <v>38542</v>
      </c>
      <c r="AY465" t="s">
        <v>172</v>
      </c>
      <c r="AZ465">
        <v>94.088300000000004</v>
      </c>
      <c r="BA465" s="3">
        <v>991.29437140567109</v>
      </c>
      <c r="BB465" s="26">
        <v>88827.81162393163</v>
      </c>
      <c r="BC465" s="26">
        <v>4441.3905811965815</v>
      </c>
      <c r="BE465" t="s">
        <v>122</v>
      </c>
      <c r="BF465">
        <v>1</v>
      </c>
      <c r="BH465" t="s">
        <v>173</v>
      </c>
      <c r="BJ465" t="s">
        <v>189</v>
      </c>
      <c r="BO465" t="s">
        <v>190</v>
      </c>
      <c r="BP465" t="s">
        <v>368</v>
      </c>
      <c r="BQ465" t="s">
        <v>369</v>
      </c>
      <c r="CX465" t="s">
        <v>177</v>
      </c>
      <c r="CY465" s="29" t="s">
        <v>5358</v>
      </c>
      <c r="CZ465" s="29">
        <v>60002</v>
      </c>
      <c r="DA465" s="29" t="str">
        <f t="shared" si="39"/>
        <v>30001390</v>
      </c>
      <c r="DB465" s="29" t="str">
        <f t="shared" si="40"/>
        <v>W0004998</v>
      </c>
      <c r="DC465" s="29" t="s">
        <v>193</v>
      </c>
      <c r="DD465" s="30">
        <f>SUM(T465,V465:W465,Z465:AD465)</f>
        <v>53266.838333333333</v>
      </c>
      <c r="DE465" s="30">
        <f>SUM(AI465:AK465)</f>
        <v>0</v>
      </c>
      <c r="DF465" s="31">
        <f>AF465</f>
        <v>4154.166666666667</v>
      </c>
      <c r="DG465" s="32">
        <f>AQ465</f>
        <v>29700</v>
      </c>
      <c r="DH465" s="30">
        <f>SUM(X465:Y465)</f>
        <v>1706.806623931624</v>
      </c>
      <c r="DI465" s="30">
        <f>SUM(AP465,AR465)</f>
        <v>4441.3905811965815</v>
      </c>
      <c r="DJ465" s="26">
        <f>SUM(DD465:DI465)-AS465</f>
        <v>0</v>
      </c>
    </row>
    <row r="466" spans="2:114" x14ac:dyDescent="0.25">
      <c r="D466" t="s">
        <v>109</v>
      </c>
      <c r="F466" t="s">
        <v>1779</v>
      </c>
      <c r="G466" t="s">
        <v>1780</v>
      </c>
      <c r="H466" t="s">
        <v>1781</v>
      </c>
      <c r="I466" s="1">
        <v>44886</v>
      </c>
      <c r="K466" t="s">
        <v>219</v>
      </c>
      <c r="L466">
        <v>13</v>
      </c>
      <c r="M466" t="s">
        <v>550</v>
      </c>
      <c r="N466" t="s">
        <v>551</v>
      </c>
      <c r="O466" t="s">
        <v>116</v>
      </c>
      <c r="P466" t="s">
        <v>117</v>
      </c>
      <c r="Q466" t="s">
        <v>118</v>
      </c>
      <c r="R466">
        <v>31</v>
      </c>
      <c r="S466" s="3">
        <v>600000</v>
      </c>
      <c r="T466" s="3">
        <v>100000</v>
      </c>
      <c r="U466" s="22">
        <v>0</v>
      </c>
      <c r="V466" s="3">
        <v>0</v>
      </c>
      <c r="W466" s="23"/>
      <c r="X466" s="3">
        <v>2403.8461538461538</v>
      </c>
      <c r="Y466" s="3">
        <v>1388.8888888888891</v>
      </c>
      <c r="Z466" s="24">
        <v>250</v>
      </c>
      <c r="AA466">
        <v>75</v>
      </c>
      <c r="AC466" s="3">
        <v>0</v>
      </c>
      <c r="AD466" s="3">
        <v>4167</v>
      </c>
      <c r="AE466" s="3">
        <v>108284.73504273505</v>
      </c>
      <c r="AF466" s="3">
        <v>7046.666666666667</v>
      </c>
      <c r="AH466" s="3">
        <v>115331.40170940172</v>
      </c>
      <c r="AK466" s="3">
        <v>16772.619396754653</v>
      </c>
      <c r="AL466" t="s">
        <v>666</v>
      </c>
      <c r="AM466" t="s">
        <v>667</v>
      </c>
      <c r="AN466" s="25">
        <v>0.1</v>
      </c>
      <c r="AO466" s="26">
        <v>132104.02110615638</v>
      </c>
      <c r="AP466" s="27">
        <v>13210.402110615638</v>
      </c>
      <c r="AQ466" s="3">
        <v>29700</v>
      </c>
      <c r="AR466" s="26">
        <v>2970</v>
      </c>
      <c r="AS466" s="26">
        <v>177984.423216772</v>
      </c>
      <c r="AT466" s="26">
        <v>161804.02110615638</v>
      </c>
      <c r="AU466" t="s">
        <v>1473</v>
      </c>
      <c r="AV466" t="s">
        <v>1473</v>
      </c>
      <c r="AW466" t="s">
        <v>1474</v>
      </c>
      <c r="AX466">
        <v>904</v>
      </c>
      <c r="AY466" t="s">
        <v>121</v>
      </c>
      <c r="AZ466">
        <v>108.643</v>
      </c>
      <c r="BA466" s="3">
        <v>1638.2502620212256</v>
      </c>
      <c r="BB466" s="26">
        <v>161804.02110615638</v>
      </c>
      <c r="BC466" s="26">
        <v>16180.402110615629</v>
      </c>
      <c r="BE466" t="s">
        <v>122</v>
      </c>
      <c r="BF466">
        <v>1</v>
      </c>
      <c r="BH466" t="s">
        <v>1475</v>
      </c>
      <c r="BJ466" t="s">
        <v>668</v>
      </c>
      <c r="BO466" t="s">
        <v>555</v>
      </c>
      <c r="BP466" t="s">
        <v>556</v>
      </c>
      <c r="BQ466" t="s">
        <v>296</v>
      </c>
      <c r="CX466" t="s">
        <v>177</v>
      </c>
      <c r="CY466" s="29" t="s">
        <v>5366</v>
      </c>
      <c r="CZ466" s="29">
        <v>60012</v>
      </c>
      <c r="DA466" s="29" t="str">
        <f t="shared" si="39"/>
        <v>30001421</v>
      </c>
      <c r="DB466" s="29" t="str">
        <f t="shared" si="40"/>
        <v>W0004363</v>
      </c>
      <c r="DC466" s="29" t="s">
        <v>556</v>
      </c>
      <c r="DD466" s="30">
        <f>SUM(T466,V466:W466,Z466:AD466)</f>
        <v>104492</v>
      </c>
      <c r="DE466" s="30">
        <f>SUM(AI466:AK466)</f>
        <v>16772.619396754653</v>
      </c>
      <c r="DF466" s="31">
        <f>AF466</f>
        <v>7046.666666666667</v>
      </c>
      <c r="DG466" s="32">
        <f>AQ466</f>
        <v>29700</v>
      </c>
      <c r="DH466" s="30">
        <f>SUM(X466:Y466)</f>
        <v>3792.735042735043</v>
      </c>
      <c r="DI466" s="30">
        <f>SUM(AP466,AR466)</f>
        <v>16180.402110615638</v>
      </c>
      <c r="DJ466" s="26">
        <f>SUM(DD466:DI466)-AS466</f>
        <v>0</v>
      </c>
    </row>
    <row r="467" spans="2:114" x14ac:dyDescent="0.25">
      <c r="D467" t="s">
        <v>109</v>
      </c>
      <c r="F467" t="s">
        <v>1782</v>
      </c>
      <c r="G467" t="s">
        <v>1783</v>
      </c>
      <c r="H467" t="s">
        <v>1784</v>
      </c>
      <c r="I467" s="1">
        <v>44886</v>
      </c>
      <c r="K467" t="s">
        <v>224</v>
      </c>
      <c r="L467">
        <v>12</v>
      </c>
      <c r="M467" t="s">
        <v>114</v>
      </c>
      <c r="N467" t="s">
        <v>115</v>
      </c>
      <c r="O467" t="s">
        <v>116</v>
      </c>
      <c r="P467" t="s">
        <v>117</v>
      </c>
      <c r="Q467" t="s">
        <v>118</v>
      </c>
      <c r="R467">
        <v>31</v>
      </c>
      <c r="S467" s="3">
        <v>478277</v>
      </c>
      <c r="T467" s="3">
        <v>84712.833333333328</v>
      </c>
      <c r="U467" s="22">
        <v>0</v>
      </c>
      <c r="V467" s="3">
        <v>0</v>
      </c>
      <c r="W467" s="23"/>
      <c r="X467" s="3">
        <v>1916.1738782051279</v>
      </c>
      <c r="Y467" s="3">
        <v>1107.1226851851852</v>
      </c>
      <c r="Z467" s="24">
        <v>199.28208333333333</v>
      </c>
      <c r="AA467">
        <v>75</v>
      </c>
      <c r="AC467" s="3">
        <v>0</v>
      </c>
      <c r="AD467" s="3">
        <v>4167</v>
      </c>
      <c r="AE467" s="3">
        <v>92177.411980056975</v>
      </c>
      <c r="AF467" s="3">
        <v>5687.5</v>
      </c>
      <c r="AH467" s="3">
        <v>97864.911980056975</v>
      </c>
      <c r="AK467" s="3">
        <v>7530.1189525032505</v>
      </c>
      <c r="AL467" t="s">
        <v>650</v>
      </c>
      <c r="AM467" t="s">
        <v>651</v>
      </c>
      <c r="AN467" s="25">
        <v>8.5000000000000006E-2</v>
      </c>
      <c r="AO467" s="26">
        <v>105395.03093256023</v>
      </c>
      <c r="AP467" s="27">
        <v>8958.5776292676201</v>
      </c>
      <c r="AQ467" s="3">
        <v>29700</v>
      </c>
      <c r="AR467" s="26">
        <v>2524.5</v>
      </c>
      <c r="AS467" s="26">
        <v>146578.10856182786</v>
      </c>
      <c r="AT467" s="26">
        <v>135095.03093256021</v>
      </c>
      <c r="AU467" t="s">
        <v>170</v>
      </c>
      <c r="AV467" t="s">
        <v>170</v>
      </c>
      <c r="AW467" t="s">
        <v>171</v>
      </c>
      <c r="AX467">
        <v>35866</v>
      </c>
      <c r="AY467" t="s">
        <v>172</v>
      </c>
      <c r="AZ467">
        <v>94.088300000000004</v>
      </c>
      <c r="BA467" s="3">
        <v>1557.8781693561034</v>
      </c>
      <c r="BB467" s="26">
        <v>135095.03093256021</v>
      </c>
      <c r="BC467" s="26">
        <v>11483.077629267646</v>
      </c>
      <c r="BE467" t="s">
        <v>122</v>
      </c>
      <c r="BF467">
        <v>1</v>
      </c>
      <c r="BH467" t="s">
        <v>173</v>
      </c>
      <c r="BJ467" t="s">
        <v>276</v>
      </c>
      <c r="BO467" t="s">
        <v>125</v>
      </c>
      <c r="BP467" t="s">
        <v>126</v>
      </c>
      <c r="BQ467" t="s">
        <v>127</v>
      </c>
      <c r="CX467" t="s">
        <v>177</v>
      </c>
      <c r="CY467" s="29" t="s">
        <v>5358</v>
      </c>
      <c r="CZ467" s="29">
        <v>60002</v>
      </c>
      <c r="DA467" s="29" t="str">
        <f t="shared" si="39"/>
        <v>30001390</v>
      </c>
      <c r="DB467" s="29" t="str">
        <f t="shared" si="40"/>
        <v>W0005181</v>
      </c>
      <c r="DC467" s="29" t="s">
        <v>279</v>
      </c>
      <c r="DD467" s="30">
        <f>SUM(T467,V467:W467,Z467:AD467)</f>
        <v>89154.115416666667</v>
      </c>
      <c r="DE467" s="30">
        <f>SUM(AI467:AK467)</f>
        <v>7530.1189525032505</v>
      </c>
      <c r="DF467" s="31">
        <f>AF467</f>
        <v>5687.5</v>
      </c>
      <c r="DG467" s="32">
        <f>AQ467</f>
        <v>29700</v>
      </c>
      <c r="DH467" s="30">
        <f>SUM(X467:Y467)</f>
        <v>3023.2965633903132</v>
      </c>
      <c r="DI467" s="30">
        <f>SUM(AP467,AR467)</f>
        <v>11483.07762926762</v>
      </c>
      <c r="DJ467" s="26">
        <f>SUM(DD467:DI467)-AS467</f>
        <v>0</v>
      </c>
    </row>
    <row r="468" spans="2:114" x14ac:dyDescent="0.25">
      <c r="D468" t="s">
        <v>109</v>
      </c>
      <c r="F468" t="s">
        <v>1785</v>
      </c>
      <c r="G468" t="s">
        <v>1786</v>
      </c>
      <c r="H468" t="s">
        <v>1787</v>
      </c>
      <c r="I468" s="1">
        <v>44886</v>
      </c>
      <c r="K468" t="s">
        <v>219</v>
      </c>
      <c r="L468">
        <v>13</v>
      </c>
      <c r="M468" t="s">
        <v>114</v>
      </c>
      <c r="N468" t="s">
        <v>115</v>
      </c>
      <c r="O468" t="s">
        <v>116</v>
      </c>
      <c r="P468" t="s">
        <v>117</v>
      </c>
      <c r="Q468" t="s">
        <v>118</v>
      </c>
      <c r="R468">
        <v>31</v>
      </c>
      <c r="S468" s="3">
        <v>429716</v>
      </c>
      <c r="T468" s="3">
        <v>71619.25</v>
      </c>
      <c r="U468" s="22">
        <v>0.1</v>
      </c>
      <c r="V468" s="3">
        <v>7161.9250000000002</v>
      </c>
      <c r="W468" s="23"/>
      <c r="X468" s="3">
        <v>1721.6185897435898</v>
      </c>
      <c r="Y468" s="3">
        <v>994.71296296296293</v>
      </c>
      <c r="Z468" s="24">
        <v>179.04833333333332</v>
      </c>
      <c r="AA468">
        <v>75</v>
      </c>
      <c r="AC468" s="3">
        <v>2868.5106689402778</v>
      </c>
      <c r="AD468" s="3">
        <v>4167</v>
      </c>
      <c r="AE468" s="3">
        <v>88787.065554980174</v>
      </c>
      <c r="AF468" s="3">
        <v>5687.5</v>
      </c>
      <c r="AH468" s="3">
        <v>94474.565554980174</v>
      </c>
      <c r="AK468" s="3">
        <v>17246.247781680318</v>
      </c>
      <c r="AL468" t="s">
        <v>473</v>
      </c>
      <c r="AM468" t="s">
        <v>474</v>
      </c>
      <c r="AN468" s="25">
        <v>8.5000000000000006E-2</v>
      </c>
      <c r="AO468" s="26">
        <v>111720.81333666049</v>
      </c>
      <c r="AP468" s="27">
        <v>9496.2691336161424</v>
      </c>
      <c r="AQ468" s="3">
        <v>29700</v>
      </c>
      <c r="AR468" s="26">
        <v>2524.5</v>
      </c>
      <c r="AS468" s="26">
        <v>153441.58247027663</v>
      </c>
      <c r="AT468" s="26">
        <v>141420.8133366605</v>
      </c>
      <c r="AU468" t="s">
        <v>164</v>
      </c>
      <c r="AV468" t="s">
        <v>241</v>
      </c>
      <c r="AW468" t="s">
        <v>241</v>
      </c>
      <c r="AX468" t="s">
        <v>242</v>
      </c>
      <c r="AY468" t="s">
        <v>233</v>
      </c>
      <c r="AZ468">
        <v>1</v>
      </c>
      <c r="BA468" s="3">
        <v>153441.58247027663</v>
      </c>
      <c r="BB468" s="26">
        <v>141420.8133366605</v>
      </c>
      <c r="BC468" s="26">
        <v>12020.769133616122</v>
      </c>
      <c r="BE468" t="s">
        <v>234</v>
      </c>
      <c r="BF468">
        <v>1</v>
      </c>
      <c r="BH468" t="s">
        <v>234</v>
      </c>
      <c r="BJ468" t="s">
        <v>414</v>
      </c>
      <c r="BO468" t="s">
        <v>248</v>
      </c>
      <c r="BP468" t="s">
        <v>164</v>
      </c>
      <c r="BQ468" t="s">
        <v>164</v>
      </c>
      <c r="CX468" t="s">
        <v>234</v>
      </c>
      <c r="CY468" s="29"/>
    </row>
    <row r="469" spans="2:114" x14ac:dyDescent="0.25">
      <c r="D469" t="s">
        <v>109</v>
      </c>
      <c r="F469" t="s">
        <v>1788</v>
      </c>
      <c r="G469" t="s">
        <v>1789</v>
      </c>
      <c r="H469" t="s">
        <v>1790</v>
      </c>
      <c r="I469" s="1">
        <v>44886</v>
      </c>
      <c r="K469" t="s">
        <v>113</v>
      </c>
      <c r="L469">
        <v>15</v>
      </c>
      <c r="M469" t="s">
        <v>114</v>
      </c>
      <c r="N469" t="s">
        <v>115</v>
      </c>
      <c r="O469" t="s">
        <v>116</v>
      </c>
      <c r="P469" t="s">
        <v>117</v>
      </c>
      <c r="Q469" t="s">
        <v>118</v>
      </c>
      <c r="R469">
        <v>31</v>
      </c>
      <c r="S469" s="3">
        <v>1212402</v>
      </c>
      <c r="T469" s="3">
        <v>207066.91666666666</v>
      </c>
      <c r="U469" s="22">
        <v>0</v>
      </c>
      <c r="V469" s="3">
        <v>0</v>
      </c>
      <c r="W469" s="23"/>
      <c r="X469" s="3">
        <v>4857.3798076923076</v>
      </c>
      <c r="Y469" s="3">
        <v>2806.4861111111113</v>
      </c>
      <c r="Z469" s="24">
        <v>505.16750000000002</v>
      </c>
      <c r="AA469">
        <v>75</v>
      </c>
      <c r="AC469" s="3">
        <v>0</v>
      </c>
      <c r="AD469" s="3">
        <v>4167</v>
      </c>
      <c r="AE469" s="3">
        <v>219477.9500854701</v>
      </c>
      <c r="AF469" s="3">
        <v>5687.5</v>
      </c>
      <c r="AH469" s="3">
        <v>225165.4500854701</v>
      </c>
      <c r="AK469" s="3">
        <v>25969.360295241226</v>
      </c>
      <c r="AL469" t="s">
        <v>656</v>
      </c>
      <c r="AM469" t="s">
        <v>657</v>
      </c>
      <c r="AN469" s="25">
        <v>8.5000000000000006E-2</v>
      </c>
      <c r="AO469" s="26">
        <v>251134.81038071134</v>
      </c>
      <c r="AP469" s="27">
        <v>21346.458882360464</v>
      </c>
      <c r="AQ469" s="3">
        <v>29700</v>
      </c>
      <c r="AR469" s="26">
        <v>2524.5</v>
      </c>
      <c r="AS469" s="26">
        <v>304705.76926307182</v>
      </c>
      <c r="AT469" s="26">
        <v>280834.81038071134</v>
      </c>
      <c r="AU469" t="s">
        <v>170</v>
      </c>
      <c r="AV469" t="s">
        <v>170</v>
      </c>
      <c r="AW469" t="s">
        <v>171</v>
      </c>
      <c r="AX469">
        <v>90030</v>
      </c>
      <c r="AY469" t="s">
        <v>172</v>
      </c>
      <c r="AZ469">
        <v>94.088300000000004</v>
      </c>
      <c r="BA469" s="3">
        <v>3238.5086058848105</v>
      </c>
      <c r="BB469" s="26">
        <v>280834.81038071134</v>
      </c>
      <c r="BC469" s="26">
        <v>23870.958882360486</v>
      </c>
      <c r="BE469" t="s">
        <v>122</v>
      </c>
      <c r="BF469">
        <v>1</v>
      </c>
      <c r="BH469" t="s">
        <v>173</v>
      </c>
      <c r="BJ469" t="s">
        <v>658</v>
      </c>
      <c r="BO469" t="s">
        <v>659</v>
      </c>
      <c r="BP469" t="s">
        <v>126</v>
      </c>
      <c r="BQ469" t="s">
        <v>127</v>
      </c>
      <c r="CX469" t="s">
        <v>177</v>
      </c>
      <c r="CY469" s="29" t="s">
        <v>5358</v>
      </c>
      <c r="CZ469" s="29">
        <v>60002</v>
      </c>
      <c r="DA469" s="29" t="str">
        <f t="shared" ref="DA469:DA484" si="41">MID(BH469,3,8)</f>
        <v>30001390</v>
      </c>
      <c r="DB469" s="29" t="str">
        <f t="shared" ref="DB469:DB484" si="42">F469</f>
        <v>W0004365</v>
      </c>
      <c r="DC469" s="29" t="s">
        <v>279</v>
      </c>
      <c r="DD469" s="30">
        <f>SUM(T469,V469:W469,Z469:AD469)</f>
        <v>211814.08416666667</v>
      </c>
      <c r="DE469" s="30">
        <f>SUM(AI469:AK469)</f>
        <v>25969.360295241226</v>
      </c>
      <c r="DF469" s="31">
        <f>AF469</f>
        <v>5687.5</v>
      </c>
      <c r="DG469" s="32">
        <f>AQ469</f>
        <v>29700</v>
      </c>
      <c r="DH469" s="30">
        <f>SUM(X469:Y469)</f>
        <v>7663.8659188034189</v>
      </c>
      <c r="DI469" s="30">
        <f>SUM(AP469,AR469)</f>
        <v>23870.958882360464</v>
      </c>
      <c r="DJ469" s="26">
        <f>SUM(DD469:DI469)-AS469</f>
        <v>0</v>
      </c>
    </row>
    <row r="470" spans="2:114" x14ac:dyDescent="0.25">
      <c r="D470" t="s">
        <v>109</v>
      </c>
      <c r="F470" t="s">
        <v>1791</v>
      </c>
      <c r="G470" t="s">
        <v>1792</v>
      </c>
      <c r="H470" t="s">
        <v>1793</v>
      </c>
      <c r="I470" s="1">
        <v>44893</v>
      </c>
      <c r="K470" t="s">
        <v>207</v>
      </c>
      <c r="L470">
        <v>11</v>
      </c>
      <c r="M470" t="s">
        <v>182</v>
      </c>
      <c r="N470" t="s">
        <v>183</v>
      </c>
      <c r="O470" t="s">
        <v>116</v>
      </c>
      <c r="P470" t="s">
        <v>117</v>
      </c>
      <c r="Q470" t="s">
        <v>118</v>
      </c>
      <c r="R470">
        <v>31</v>
      </c>
      <c r="S470" s="3">
        <v>283203</v>
      </c>
      <c r="T470" s="3">
        <v>47200.5</v>
      </c>
      <c r="U470" s="22">
        <v>0</v>
      </c>
      <c r="V470" s="3">
        <v>0</v>
      </c>
      <c r="W470" s="23"/>
      <c r="X470" s="3">
        <v>1134.6274038461538</v>
      </c>
      <c r="Y470" s="3">
        <v>655.5625</v>
      </c>
      <c r="Z470" s="24">
        <v>118.00125</v>
      </c>
      <c r="AA470">
        <v>75</v>
      </c>
      <c r="AC470" s="3">
        <v>1024.4680960500991</v>
      </c>
      <c r="AD470" s="3">
        <v>4167</v>
      </c>
      <c r="AE470" s="3">
        <v>54375.159249896256</v>
      </c>
      <c r="AF470" s="3">
        <v>4154.166666666667</v>
      </c>
      <c r="AH470" s="3">
        <v>58529.325916562921</v>
      </c>
      <c r="AK470" s="3">
        <v>4428.6782206037651</v>
      </c>
      <c r="AL470" t="s">
        <v>227</v>
      </c>
      <c r="AM470" t="s">
        <v>226</v>
      </c>
      <c r="AN470" s="25">
        <v>0.05</v>
      </c>
      <c r="AO470" s="26">
        <v>62958.004137166688</v>
      </c>
      <c r="AP470" s="27">
        <v>3147.9002068583345</v>
      </c>
      <c r="AQ470" s="3">
        <v>29700</v>
      </c>
      <c r="AR470" s="26">
        <v>1485</v>
      </c>
      <c r="AS470" s="26">
        <v>97290.904344025024</v>
      </c>
      <c r="AT470" s="26">
        <v>92658.004137166688</v>
      </c>
      <c r="AU470" t="s">
        <v>208</v>
      </c>
      <c r="AV470" t="s">
        <v>208</v>
      </c>
      <c r="AW470" t="s">
        <v>210</v>
      </c>
      <c r="AX470" t="s">
        <v>458</v>
      </c>
      <c r="AY470" t="s">
        <v>212</v>
      </c>
      <c r="AZ470">
        <v>125.569</v>
      </c>
      <c r="BA470" s="3">
        <v>774.80034358818671</v>
      </c>
      <c r="BB470" s="26">
        <v>92658.004137166688</v>
      </c>
      <c r="BC470" s="26">
        <v>4632.9002068583359</v>
      </c>
      <c r="BE470" t="s">
        <v>122</v>
      </c>
      <c r="BF470">
        <v>1</v>
      </c>
      <c r="BH470" t="s">
        <v>315</v>
      </c>
      <c r="BJ470" t="s">
        <v>189</v>
      </c>
      <c r="BO470" t="s">
        <v>190</v>
      </c>
      <c r="BP470" t="s">
        <v>214</v>
      </c>
      <c r="BQ470" t="s">
        <v>1794</v>
      </c>
      <c r="CX470" t="s">
        <v>177</v>
      </c>
      <c r="CY470" s="29" t="s">
        <v>5360</v>
      </c>
      <c r="CZ470" s="29">
        <v>60009</v>
      </c>
      <c r="DA470" s="29" t="str">
        <f t="shared" si="41"/>
        <v>30001417</v>
      </c>
      <c r="DB470" s="29" t="str">
        <f t="shared" si="42"/>
        <v>W0004999</v>
      </c>
      <c r="DC470" s="29" t="s">
        <v>193</v>
      </c>
      <c r="DD470" s="30">
        <f>SUM(T470,V470:W470,Z470:AD470)</f>
        <v>52584.9693460501</v>
      </c>
      <c r="DE470" s="30">
        <f>SUM(AI470:AK470)</f>
        <v>4428.6782206037651</v>
      </c>
      <c r="DF470" s="31">
        <f>AF470</f>
        <v>4154.166666666667</v>
      </c>
      <c r="DG470" s="32">
        <f>AQ470</f>
        <v>29700</v>
      </c>
      <c r="DH470" s="30">
        <f>SUM(X470:Y470)</f>
        <v>1790.1899038461538</v>
      </c>
      <c r="DI470" s="30">
        <f>SUM(AP470,AR470)</f>
        <v>4632.9002068583341</v>
      </c>
      <c r="DJ470" s="26">
        <f>SUM(DD470:DI470)-AS470</f>
        <v>0</v>
      </c>
    </row>
    <row r="471" spans="2:114" x14ac:dyDescent="0.25">
      <c r="D471" t="s">
        <v>109</v>
      </c>
      <c r="F471" t="s">
        <v>1795</v>
      </c>
      <c r="G471" t="s">
        <v>1796</v>
      </c>
      <c r="H471" t="s">
        <v>1797</v>
      </c>
      <c r="I471" s="1">
        <v>44893</v>
      </c>
      <c r="K471" t="s">
        <v>224</v>
      </c>
      <c r="L471">
        <v>12</v>
      </c>
      <c r="M471" t="s">
        <v>182</v>
      </c>
      <c r="N471" t="s">
        <v>183</v>
      </c>
      <c r="O471" t="s">
        <v>116</v>
      </c>
      <c r="P471" t="s">
        <v>117</v>
      </c>
      <c r="Q471" t="s">
        <v>118</v>
      </c>
      <c r="R471">
        <v>31</v>
      </c>
      <c r="S471" s="3">
        <v>373451</v>
      </c>
      <c r="T471" s="3">
        <v>62241.833333333336</v>
      </c>
      <c r="U471" s="22">
        <v>0</v>
      </c>
      <c r="V471" s="3">
        <v>0</v>
      </c>
      <c r="W471" s="23"/>
      <c r="X471" s="3">
        <v>1496.1979166666667</v>
      </c>
      <c r="Y471" s="3">
        <v>864.46990740740739</v>
      </c>
      <c r="Z471" s="24">
        <v>155.60458333333335</v>
      </c>
      <c r="AA471">
        <v>75</v>
      </c>
      <c r="AC471" s="3">
        <v>0</v>
      </c>
      <c r="AD471" s="3">
        <v>4167</v>
      </c>
      <c r="AE471" s="3">
        <v>69000.10574074075</v>
      </c>
      <c r="AF471" s="3">
        <v>4154.166666666667</v>
      </c>
      <c r="AH471" s="3">
        <v>73154.272407407421</v>
      </c>
      <c r="AK471" s="3">
        <v>4428.6782206037651</v>
      </c>
      <c r="AL471" t="s">
        <v>227</v>
      </c>
      <c r="AM471" t="s">
        <v>226</v>
      </c>
      <c r="AN471" s="25">
        <v>0.05</v>
      </c>
      <c r="AO471" s="26">
        <v>77582.950628011182</v>
      </c>
      <c r="AP471" s="27">
        <v>3879.1475314005593</v>
      </c>
      <c r="AQ471" s="3">
        <v>29700</v>
      </c>
      <c r="AR471" s="26">
        <v>1485</v>
      </c>
      <c r="AS471" s="26">
        <v>112647.09815941175</v>
      </c>
      <c r="AT471" s="26">
        <v>107282.95062801118</v>
      </c>
      <c r="AU471" t="s">
        <v>208</v>
      </c>
      <c r="AV471" t="s">
        <v>208</v>
      </c>
      <c r="AW471" t="s">
        <v>210</v>
      </c>
      <c r="AX471" t="s">
        <v>895</v>
      </c>
      <c r="AY471" t="s">
        <v>212</v>
      </c>
      <c r="AZ471">
        <v>125.569</v>
      </c>
      <c r="BA471" s="3">
        <v>897.09321695172969</v>
      </c>
      <c r="BB471" s="26">
        <v>107282.95062801118</v>
      </c>
      <c r="BC471" s="26">
        <v>5364.1475314005656</v>
      </c>
      <c r="BE471" t="s">
        <v>122</v>
      </c>
      <c r="BF471">
        <v>1</v>
      </c>
      <c r="BH471" t="s">
        <v>315</v>
      </c>
      <c r="BJ471" t="s">
        <v>189</v>
      </c>
      <c r="BO471" t="s">
        <v>190</v>
      </c>
      <c r="BP471" t="s">
        <v>214</v>
      </c>
      <c r="BQ471" t="s">
        <v>896</v>
      </c>
      <c r="CX471" t="s">
        <v>177</v>
      </c>
      <c r="CY471" s="29" t="s">
        <v>5360</v>
      </c>
      <c r="CZ471" s="29">
        <v>60009</v>
      </c>
      <c r="DA471" s="29" t="str">
        <f t="shared" si="41"/>
        <v>30001417</v>
      </c>
      <c r="DB471" s="29" t="str">
        <f t="shared" si="42"/>
        <v>W0004366</v>
      </c>
      <c r="DC471" s="29" t="s">
        <v>193</v>
      </c>
      <c r="DD471" s="30">
        <f>SUM(T471,V471:W471,Z471:AD471)</f>
        <v>66639.437916666677</v>
      </c>
      <c r="DE471" s="30">
        <f>SUM(AI471:AK471)</f>
        <v>4428.6782206037651</v>
      </c>
      <c r="DF471" s="31">
        <f>AF471</f>
        <v>4154.166666666667</v>
      </c>
      <c r="DG471" s="32">
        <f>AQ471</f>
        <v>29700</v>
      </c>
      <c r="DH471" s="30">
        <f>SUM(X471:Y471)</f>
        <v>2360.6678240740739</v>
      </c>
      <c r="DI471" s="30">
        <f>SUM(AP471,AR471)</f>
        <v>5364.1475314005593</v>
      </c>
      <c r="DJ471" s="26">
        <f>SUM(DD471:DI471)-AS471</f>
        <v>0</v>
      </c>
    </row>
    <row r="472" spans="2:114" x14ac:dyDescent="0.25">
      <c r="D472" t="s">
        <v>109</v>
      </c>
      <c r="F472" t="s">
        <v>1798</v>
      </c>
      <c r="G472" t="s">
        <v>1799</v>
      </c>
      <c r="H472" t="s">
        <v>1800</v>
      </c>
      <c r="I472" s="1">
        <v>44893</v>
      </c>
      <c r="K472" t="s">
        <v>219</v>
      </c>
      <c r="L472">
        <v>13</v>
      </c>
      <c r="M472" t="s">
        <v>114</v>
      </c>
      <c r="N472" t="s">
        <v>115</v>
      </c>
      <c r="O472" t="s">
        <v>116</v>
      </c>
      <c r="P472" t="s">
        <v>117</v>
      </c>
      <c r="Q472" t="s">
        <v>118</v>
      </c>
      <c r="R472">
        <v>31</v>
      </c>
      <c r="S472" s="3">
        <v>371134</v>
      </c>
      <c r="T472" s="3">
        <v>66855.583333333328</v>
      </c>
      <c r="U472" s="22">
        <v>0</v>
      </c>
      <c r="V472" s="3">
        <v>0</v>
      </c>
      <c r="W472" s="23"/>
      <c r="X472" s="3">
        <v>1486.9150641025642</v>
      </c>
      <c r="Y472" s="3">
        <v>859.10648148148152</v>
      </c>
      <c r="Z472" s="24">
        <v>154.63916666666665</v>
      </c>
      <c r="AA472">
        <v>75</v>
      </c>
      <c r="AC472" s="3">
        <v>0</v>
      </c>
      <c r="AD472" s="3">
        <v>4167</v>
      </c>
      <c r="AE472" s="3">
        <v>73598.244045584026</v>
      </c>
      <c r="AF472" s="3">
        <v>5687.5</v>
      </c>
      <c r="AH472" s="3">
        <v>79285.744045584026</v>
      </c>
      <c r="AK472" s="3">
        <v>5785.5624142824954</v>
      </c>
      <c r="AL472" t="s">
        <v>363</v>
      </c>
      <c r="AM472" t="s">
        <v>364</v>
      </c>
      <c r="AN472" s="25">
        <v>8.5000000000000006E-2</v>
      </c>
      <c r="AO472" s="26">
        <v>85071.306459866522</v>
      </c>
      <c r="AP472" s="27">
        <v>7231.0610490886547</v>
      </c>
      <c r="AQ472" s="3">
        <v>29700</v>
      </c>
      <c r="AR472" s="26">
        <v>2524.5</v>
      </c>
      <c r="AS472" s="26">
        <v>124526.86750895518</v>
      </c>
      <c r="AT472" s="26">
        <v>114771.30645986652</v>
      </c>
      <c r="AU472" t="s">
        <v>170</v>
      </c>
      <c r="AV472" t="s">
        <v>170</v>
      </c>
      <c r="AW472" t="s">
        <v>171</v>
      </c>
      <c r="AX472">
        <v>90129</v>
      </c>
      <c r="AY472" t="s">
        <v>172</v>
      </c>
      <c r="AZ472">
        <v>94.088300000000004</v>
      </c>
      <c r="BA472" s="3">
        <v>1323.5106544485891</v>
      </c>
      <c r="BB472" s="26">
        <v>114771.30645986652</v>
      </c>
      <c r="BC472" s="26">
        <v>9755.5610490886611</v>
      </c>
      <c r="BE472" t="s">
        <v>122</v>
      </c>
      <c r="BF472">
        <v>1</v>
      </c>
      <c r="BH472" t="s">
        <v>173</v>
      </c>
      <c r="BJ472" t="s">
        <v>276</v>
      </c>
      <c r="BO472" t="s">
        <v>338</v>
      </c>
      <c r="BP472" t="s">
        <v>126</v>
      </c>
      <c r="BQ472" t="s">
        <v>127</v>
      </c>
      <c r="CX472" t="s">
        <v>177</v>
      </c>
      <c r="CY472" s="29" t="s">
        <v>5358</v>
      </c>
      <c r="CZ472" s="29">
        <v>60002</v>
      </c>
      <c r="DA472" s="29" t="str">
        <f t="shared" si="41"/>
        <v>30001390</v>
      </c>
      <c r="DB472" s="29" t="str">
        <f t="shared" si="42"/>
        <v>W0004367</v>
      </c>
      <c r="DC472" s="29" t="s">
        <v>279</v>
      </c>
      <c r="DD472" s="30">
        <f>SUM(T472,V472:W472,Z472:AD472)</f>
        <v>71252.222499999989</v>
      </c>
      <c r="DE472" s="30">
        <f>SUM(AI472:AK472)</f>
        <v>5785.5624142824954</v>
      </c>
      <c r="DF472" s="31">
        <f>AF472</f>
        <v>5687.5</v>
      </c>
      <c r="DG472" s="32">
        <f>AQ472</f>
        <v>29700</v>
      </c>
      <c r="DH472" s="30">
        <f>SUM(X472:Y472)</f>
        <v>2346.0215455840457</v>
      </c>
      <c r="DI472" s="30">
        <f>SUM(AP472,AR472)</f>
        <v>9755.5610490886538</v>
      </c>
      <c r="DJ472" s="26">
        <f>SUM(DD472:DI472)-AS472</f>
        <v>0</v>
      </c>
    </row>
    <row r="473" spans="2:114" x14ac:dyDescent="0.25">
      <c r="D473" t="s">
        <v>109</v>
      </c>
      <c r="F473" t="s">
        <v>1801</v>
      </c>
      <c r="G473" t="s">
        <v>1802</v>
      </c>
      <c r="H473" t="s">
        <v>1803</v>
      </c>
      <c r="I473" s="1">
        <v>44893</v>
      </c>
      <c r="K473" t="s">
        <v>219</v>
      </c>
      <c r="L473">
        <v>13</v>
      </c>
      <c r="M473" t="s">
        <v>114</v>
      </c>
      <c r="N473" t="s">
        <v>115</v>
      </c>
      <c r="O473" t="s">
        <v>116</v>
      </c>
      <c r="P473" t="s">
        <v>117</v>
      </c>
      <c r="Q473" t="s">
        <v>118</v>
      </c>
      <c r="R473">
        <v>31</v>
      </c>
      <c r="S473" s="3">
        <v>424743</v>
      </c>
      <c r="T473" s="3">
        <v>75790.5</v>
      </c>
      <c r="U473" s="22">
        <v>0</v>
      </c>
      <c r="V473" s="3">
        <v>0</v>
      </c>
      <c r="W473" s="23"/>
      <c r="X473" s="3">
        <v>1701.6947115384617</v>
      </c>
      <c r="Y473" s="3">
        <v>983.20138888888891</v>
      </c>
      <c r="Z473" s="24">
        <v>176.97624999999999</v>
      </c>
      <c r="AA473">
        <v>75</v>
      </c>
      <c r="AC473" s="3">
        <v>0</v>
      </c>
      <c r="AD473" s="3">
        <v>4167</v>
      </c>
      <c r="AE473" s="3">
        <v>82894.372350427366</v>
      </c>
      <c r="AF473" s="3">
        <v>5687.5</v>
      </c>
      <c r="AH473" s="3">
        <v>88581.872350427366</v>
      </c>
      <c r="AK473" s="3">
        <v>7530.1189525032505</v>
      </c>
      <c r="AL473" t="s">
        <v>650</v>
      </c>
      <c r="AM473" t="s">
        <v>651</v>
      </c>
      <c r="AN473" s="25">
        <v>8.5000000000000006E-2</v>
      </c>
      <c r="AO473" s="26">
        <v>96111.991302930619</v>
      </c>
      <c r="AP473" s="27">
        <v>8169.5192607491035</v>
      </c>
      <c r="AQ473" s="3">
        <v>29700</v>
      </c>
      <c r="AR473" s="26">
        <v>2524.5</v>
      </c>
      <c r="AS473" s="26">
        <v>136506.01056367974</v>
      </c>
      <c r="AT473" s="26">
        <v>125811.99130293062</v>
      </c>
      <c r="AU473" t="s">
        <v>170</v>
      </c>
      <c r="AV473" t="s">
        <v>170</v>
      </c>
      <c r="AW473" t="s">
        <v>171</v>
      </c>
      <c r="AX473">
        <v>35802</v>
      </c>
      <c r="AY473" t="s">
        <v>172</v>
      </c>
      <c r="AZ473">
        <v>94.088300000000004</v>
      </c>
      <c r="BA473" s="3">
        <v>1450.8287487783257</v>
      </c>
      <c r="BB473" s="26">
        <v>125811.99130293062</v>
      </c>
      <c r="BC473" s="26">
        <v>10694.019260749119</v>
      </c>
      <c r="BE473" t="s">
        <v>122</v>
      </c>
      <c r="BF473">
        <v>1</v>
      </c>
      <c r="BH473" t="s">
        <v>173</v>
      </c>
      <c r="BJ473" t="s">
        <v>276</v>
      </c>
      <c r="BO473" t="s">
        <v>125</v>
      </c>
      <c r="BP473" t="s">
        <v>126</v>
      </c>
      <c r="BQ473" t="s">
        <v>127</v>
      </c>
      <c r="CX473" t="s">
        <v>177</v>
      </c>
      <c r="CY473" s="29" t="s">
        <v>5358</v>
      </c>
      <c r="CZ473" s="29">
        <v>60002</v>
      </c>
      <c r="DA473" s="29" t="str">
        <f t="shared" si="41"/>
        <v>30001390</v>
      </c>
      <c r="DB473" s="29" t="str">
        <f t="shared" si="42"/>
        <v>W0004368</v>
      </c>
      <c r="DC473" s="29" t="s">
        <v>279</v>
      </c>
      <c r="DD473" s="30">
        <f>SUM(T473,V473:W473,Z473:AD473)</f>
        <v>80209.476250000007</v>
      </c>
      <c r="DE473" s="30">
        <f>SUM(AI473:AK473)</f>
        <v>7530.1189525032505</v>
      </c>
      <c r="DF473" s="31">
        <f>AF473</f>
        <v>5687.5</v>
      </c>
      <c r="DG473" s="32">
        <f>AQ473</f>
        <v>29700</v>
      </c>
      <c r="DH473" s="30">
        <f>SUM(X473:Y473)</f>
        <v>2684.8961004273506</v>
      </c>
      <c r="DI473" s="30">
        <f>SUM(AP473,AR473)</f>
        <v>10694.019260749104</v>
      </c>
      <c r="DJ473" s="26">
        <f>SUM(DD473:DI473)-AS473</f>
        <v>0</v>
      </c>
    </row>
    <row r="474" spans="2:114" x14ac:dyDescent="0.25">
      <c r="D474" t="s">
        <v>109</v>
      </c>
      <c r="F474" t="s">
        <v>1804</v>
      </c>
      <c r="G474" t="s">
        <v>1805</v>
      </c>
      <c r="H474" t="s">
        <v>1806</v>
      </c>
      <c r="I474" s="1">
        <v>44893</v>
      </c>
      <c r="K474" t="s">
        <v>224</v>
      </c>
      <c r="L474">
        <v>12</v>
      </c>
      <c r="M474" t="s">
        <v>114</v>
      </c>
      <c r="N474" t="s">
        <v>115</v>
      </c>
      <c r="O474" t="s">
        <v>116</v>
      </c>
      <c r="P474" t="s">
        <v>117</v>
      </c>
      <c r="Q474" t="s">
        <v>118</v>
      </c>
      <c r="R474">
        <v>31</v>
      </c>
      <c r="S474" s="3">
        <v>433498</v>
      </c>
      <c r="T474" s="3">
        <v>77249.666666666672</v>
      </c>
      <c r="U474" s="22">
        <v>0</v>
      </c>
      <c r="V474" s="3">
        <v>0</v>
      </c>
      <c r="W474" s="23"/>
      <c r="X474" s="3">
        <v>1736.7708333333333</v>
      </c>
      <c r="Y474" s="3">
        <v>1003.4675925925927</v>
      </c>
      <c r="Z474" s="24">
        <v>180.6241666666667</v>
      </c>
      <c r="AA474">
        <v>75</v>
      </c>
      <c r="AC474" s="3">
        <v>0</v>
      </c>
      <c r="AD474" s="3">
        <v>4167</v>
      </c>
      <c r="AE474" s="3">
        <v>84412.52925925926</v>
      </c>
      <c r="AF474" s="3">
        <v>5687.5</v>
      </c>
      <c r="AH474" s="3">
        <v>90100.02925925926</v>
      </c>
      <c r="AK474" s="3">
        <v>17246.247781680318</v>
      </c>
      <c r="AL474" t="s">
        <v>473</v>
      </c>
      <c r="AM474" t="s">
        <v>474</v>
      </c>
      <c r="AN474" s="25">
        <v>8.5000000000000006E-2</v>
      </c>
      <c r="AO474" s="26">
        <v>107346.27704093957</v>
      </c>
      <c r="AP474" s="27">
        <v>9124.4335484798648</v>
      </c>
      <c r="AQ474" s="3">
        <v>29700</v>
      </c>
      <c r="AR474" s="26">
        <v>2524.5</v>
      </c>
      <c r="AS474" s="26">
        <v>148695.21058941944</v>
      </c>
      <c r="AT474" s="26">
        <v>137046.27704093957</v>
      </c>
      <c r="AU474" t="s">
        <v>170</v>
      </c>
      <c r="AV474" t="s">
        <v>170</v>
      </c>
      <c r="AW474" t="s">
        <v>171</v>
      </c>
      <c r="AX474">
        <v>90135</v>
      </c>
      <c r="AY474" t="s">
        <v>172</v>
      </c>
      <c r="AZ474">
        <v>94.088300000000004</v>
      </c>
      <c r="BA474" s="3">
        <v>1580.3793945625484</v>
      </c>
      <c r="BB474" s="26">
        <v>137046.27704093957</v>
      </c>
      <c r="BC474" s="26">
        <v>11648.933548479865</v>
      </c>
      <c r="BE474" t="s">
        <v>122</v>
      </c>
      <c r="BF474">
        <v>1</v>
      </c>
      <c r="BH474" t="s">
        <v>173</v>
      </c>
      <c r="BJ474" t="s">
        <v>414</v>
      </c>
      <c r="BO474" t="s">
        <v>578</v>
      </c>
      <c r="BP474" t="s">
        <v>126</v>
      </c>
      <c r="BQ474" t="s">
        <v>127</v>
      </c>
      <c r="CX474" t="s">
        <v>177</v>
      </c>
      <c r="CY474" s="29" t="s">
        <v>5358</v>
      </c>
      <c r="CZ474" s="29">
        <v>60002</v>
      </c>
      <c r="DA474" s="29" t="str">
        <f t="shared" si="41"/>
        <v>30001390</v>
      </c>
      <c r="DB474" s="29" t="str">
        <f t="shared" si="42"/>
        <v>W0004369</v>
      </c>
      <c r="DC474" s="29" t="s">
        <v>279</v>
      </c>
      <c r="DD474" s="30">
        <f>SUM(T474,V474:W474,Z474:AD474)</f>
        <v>81672.290833333333</v>
      </c>
      <c r="DE474" s="30">
        <f>SUM(AI474:AK474)</f>
        <v>17246.247781680318</v>
      </c>
      <c r="DF474" s="31">
        <f>AF474</f>
        <v>5687.5</v>
      </c>
      <c r="DG474" s="32">
        <f>AQ474</f>
        <v>29700</v>
      </c>
      <c r="DH474" s="30">
        <f>SUM(X474:Y474)</f>
        <v>2740.2384259259261</v>
      </c>
      <c r="DI474" s="30">
        <f>SUM(AP474,AR474)</f>
        <v>11648.933548479865</v>
      </c>
      <c r="DJ474" s="26">
        <f>SUM(DD474:DI474)-AS474</f>
        <v>0</v>
      </c>
    </row>
    <row r="475" spans="2:114" x14ac:dyDescent="0.25">
      <c r="D475" t="s">
        <v>109</v>
      </c>
      <c r="F475" t="s">
        <v>1807</v>
      </c>
      <c r="G475" t="s">
        <v>1808</v>
      </c>
      <c r="H475" t="s">
        <v>1809</v>
      </c>
      <c r="I475" s="1">
        <v>44893</v>
      </c>
      <c r="K475" t="s">
        <v>113</v>
      </c>
      <c r="L475">
        <v>15</v>
      </c>
      <c r="M475" t="s">
        <v>114</v>
      </c>
      <c r="N475" t="s">
        <v>115</v>
      </c>
      <c r="O475" t="s">
        <v>116</v>
      </c>
      <c r="P475" t="s">
        <v>117</v>
      </c>
      <c r="Q475" t="s">
        <v>118</v>
      </c>
      <c r="R475">
        <v>31</v>
      </c>
      <c r="S475" s="3">
        <v>1249237</v>
      </c>
      <c r="T475" s="3">
        <v>213206.16666666666</v>
      </c>
      <c r="U475" s="22">
        <v>0</v>
      </c>
      <c r="V475" s="3">
        <v>0</v>
      </c>
      <c r="W475" s="23"/>
      <c r="X475" s="3">
        <v>5004.9559294871797</v>
      </c>
      <c r="Y475" s="3">
        <v>2891.7523148148148</v>
      </c>
      <c r="Z475" s="24">
        <v>520.51541666666662</v>
      </c>
      <c r="AA475">
        <v>75</v>
      </c>
      <c r="AC475" s="3">
        <v>10025.44478794627</v>
      </c>
      <c r="AD475" s="3">
        <v>4167</v>
      </c>
      <c r="AE475" s="3">
        <v>235890.83511558158</v>
      </c>
      <c r="AF475" s="3">
        <v>5687.5</v>
      </c>
      <c r="AH475" s="3">
        <v>241578.33511558158</v>
      </c>
      <c r="AK475" s="3">
        <v>25969.360295241226</v>
      </c>
      <c r="AL475" t="s">
        <v>656</v>
      </c>
      <c r="AM475" t="s">
        <v>657</v>
      </c>
      <c r="AN475" s="25">
        <v>8.5000000000000006E-2</v>
      </c>
      <c r="AO475" s="26">
        <v>267547.69541082281</v>
      </c>
      <c r="AP475" s="27">
        <v>22741.55410991994</v>
      </c>
      <c r="AQ475" s="3">
        <v>29700</v>
      </c>
      <c r="AR475" s="26">
        <v>2524.5</v>
      </c>
      <c r="AS475" s="26">
        <v>322513.74952074274</v>
      </c>
      <c r="AT475" s="26">
        <v>297247.69541082281</v>
      </c>
      <c r="AU475" t="s">
        <v>170</v>
      </c>
      <c r="AV475" t="s">
        <v>170</v>
      </c>
      <c r="AW475" t="s">
        <v>171</v>
      </c>
      <c r="AX475">
        <v>90030</v>
      </c>
      <c r="AY475" t="s">
        <v>172</v>
      </c>
      <c r="AZ475">
        <v>94.088300000000004</v>
      </c>
      <c r="BA475" s="3">
        <v>3427.7774125023275</v>
      </c>
      <c r="BB475" s="26">
        <v>297247.69541082281</v>
      </c>
      <c r="BC475" s="26">
        <v>25266.054109919933</v>
      </c>
      <c r="BE475" t="s">
        <v>122</v>
      </c>
      <c r="BF475">
        <v>1</v>
      </c>
      <c r="BH475" t="s">
        <v>173</v>
      </c>
      <c r="BJ475" t="s">
        <v>658</v>
      </c>
      <c r="BO475" t="s">
        <v>659</v>
      </c>
      <c r="BP475" t="s">
        <v>126</v>
      </c>
      <c r="BQ475" t="s">
        <v>127</v>
      </c>
      <c r="CX475" t="s">
        <v>177</v>
      </c>
      <c r="CY475" s="29" t="s">
        <v>5358</v>
      </c>
      <c r="CZ475" s="29">
        <v>60002</v>
      </c>
      <c r="DA475" s="29" t="str">
        <f t="shared" si="41"/>
        <v>30001390</v>
      </c>
      <c r="DB475" s="29" t="str">
        <f t="shared" si="42"/>
        <v>W0004370</v>
      </c>
      <c r="DC475" s="29" t="s">
        <v>279</v>
      </c>
      <c r="DD475" s="30">
        <f>SUM(T475,V475:W475,Z475:AD475)</f>
        <v>227994.12687127959</v>
      </c>
      <c r="DE475" s="30">
        <f>SUM(AI475:AK475)</f>
        <v>25969.360295241226</v>
      </c>
      <c r="DF475" s="31">
        <f>AF475</f>
        <v>5687.5</v>
      </c>
      <c r="DG475" s="32">
        <f>AQ475</f>
        <v>29700</v>
      </c>
      <c r="DH475" s="30">
        <f>SUM(X475:Y475)</f>
        <v>7896.7082443019945</v>
      </c>
      <c r="DI475" s="30">
        <f>SUM(AP475,AR475)</f>
        <v>25266.05410991994</v>
      </c>
      <c r="DJ475" s="26">
        <f>SUM(DD475:DI475)-AS475</f>
        <v>0</v>
      </c>
    </row>
    <row r="476" spans="2:114" x14ac:dyDescent="0.25">
      <c r="D476" t="s">
        <v>109</v>
      </c>
      <c r="F476" t="s">
        <v>1810</v>
      </c>
      <c r="G476" t="s">
        <v>1811</v>
      </c>
      <c r="H476" t="s">
        <v>1812</v>
      </c>
      <c r="I476" s="1">
        <v>44893</v>
      </c>
      <c r="K476" t="s">
        <v>224</v>
      </c>
      <c r="L476">
        <v>12</v>
      </c>
      <c r="M476" t="s">
        <v>114</v>
      </c>
      <c r="N476" t="s">
        <v>115</v>
      </c>
      <c r="O476" t="s">
        <v>116</v>
      </c>
      <c r="P476" t="s">
        <v>117</v>
      </c>
      <c r="Q476" t="s">
        <v>118</v>
      </c>
      <c r="R476">
        <v>31</v>
      </c>
      <c r="S476" s="3">
        <v>398883</v>
      </c>
      <c r="T476" s="3">
        <v>71480.5</v>
      </c>
      <c r="U476" s="22">
        <v>0</v>
      </c>
      <c r="V476" s="3">
        <v>0</v>
      </c>
      <c r="W476" s="23"/>
      <c r="X476" s="3">
        <v>1598.0889423076924</v>
      </c>
      <c r="Y476" s="3">
        <v>923.34027777777783</v>
      </c>
      <c r="Z476" s="24">
        <v>166.20125000000002</v>
      </c>
      <c r="AA476">
        <v>75</v>
      </c>
      <c r="AC476" s="3">
        <v>0</v>
      </c>
      <c r="AD476" s="3">
        <v>4167</v>
      </c>
      <c r="AE476" s="3">
        <v>78410.130470085467</v>
      </c>
      <c r="AF476" s="3">
        <v>5687.5</v>
      </c>
      <c r="AH476" s="3">
        <v>84097.630470085467</v>
      </c>
      <c r="AK476" s="3">
        <v>7530.1189525032505</v>
      </c>
      <c r="AL476" t="s">
        <v>650</v>
      </c>
      <c r="AM476" t="s">
        <v>651</v>
      </c>
      <c r="AN476" s="25">
        <v>8.5000000000000006E-2</v>
      </c>
      <c r="AO476" s="26">
        <v>91627.74942258872</v>
      </c>
      <c r="AP476" s="27">
        <v>7788.3587009200419</v>
      </c>
      <c r="AQ476" s="3">
        <v>29700</v>
      </c>
      <c r="AR476" s="26">
        <v>2524.5</v>
      </c>
      <c r="AS476" s="26">
        <v>131640.60812350875</v>
      </c>
      <c r="AT476" s="26">
        <v>121327.74942258872</v>
      </c>
      <c r="AU476" t="s">
        <v>170</v>
      </c>
      <c r="AV476" t="s">
        <v>170</v>
      </c>
      <c r="AW476" t="s">
        <v>171</v>
      </c>
      <c r="AX476">
        <v>35866</v>
      </c>
      <c r="AY476" t="s">
        <v>172</v>
      </c>
      <c r="AZ476">
        <v>94.088300000000004</v>
      </c>
      <c r="BA476" s="3">
        <v>1399.117723707504</v>
      </c>
      <c r="BB476" s="26">
        <v>121327.74942258872</v>
      </c>
      <c r="BC476" s="26">
        <v>10312.858700920027</v>
      </c>
      <c r="BE476" t="s">
        <v>122</v>
      </c>
      <c r="BF476">
        <v>1</v>
      </c>
      <c r="BH476" t="s">
        <v>173</v>
      </c>
      <c r="BJ476" t="s">
        <v>276</v>
      </c>
      <c r="BO476" t="s">
        <v>125</v>
      </c>
      <c r="BP476" t="s">
        <v>126</v>
      </c>
      <c r="BQ476" t="s">
        <v>127</v>
      </c>
      <c r="CX476" t="s">
        <v>177</v>
      </c>
      <c r="CY476" s="29" t="s">
        <v>5358</v>
      </c>
      <c r="CZ476" s="29">
        <v>60002</v>
      </c>
      <c r="DA476" s="29" t="str">
        <f t="shared" si="41"/>
        <v>30001390</v>
      </c>
      <c r="DB476" s="29" t="str">
        <f t="shared" si="42"/>
        <v>W0005348</v>
      </c>
      <c r="DC476" s="29" t="s">
        <v>279</v>
      </c>
      <c r="DD476" s="30">
        <f>SUM(T476,V476:W476,Z476:AD476)</f>
        <v>75888.701249999998</v>
      </c>
      <c r="DE476" s="30">
        <f>SUM(AI476:AK476)</f>
        <v>7530.1189525032505</v>
      </c>
      <c r="DF476" s="31">
        <f>AF476</f>
        <v>5687.5</v>
      </c>
      <c r="DG476" s="32">
        <f>AQ476</f>
        <v>29700</v>
      </c>
      <c r="DH476" s="30">
        <f>SUM(X476:Y476)</f>
        <v>2521.4292200854702</v>
      </c>
      <c r="DI476" s="30">
        <f>SUM(AP476,AR476)</f>
        <v>10312.858700920042</v>
      </c>
      <c r="DJ476" s="26">
        <f>SUM(DD476:DI476)-AS476</f>
        <v>0</v>
      </c>
    </row>
    <row r="477" spans="2:114" x14ac:dyDescent="0.25">
      <c r="D477" t="s">
        <v>109</v>
      </c>
      <c r="F477" t="s">
        <v>1813</v>
      </c>
      <c r="G477" t="s">
        <v>1814</v>
      </c>
      <c r="H477" t="s">
        <v>1815</v>
      </c>
      <c r="I477" s="1">
        <v>44893</v>
      </c>
      <c r="K477" t="s">
        <v>140</v>
      </c>
      <c r="L477">
        <v>17</v>
      </c>
      <c r="M477" t="s">
        <v>114</v>
      </c>
      <c r="N477" t="s">
        <v>115</v>
      </c>
      <c r="O477" t="s">
        <v>116</v>
      </c>
      <c r="P477" t="s">
        <v>117</v>
      </c>
      <c r="Q477" t="s">
        <v>118</v>
      </c>
      <c r="R477">
        <v>31</v>
      </c>
      <c r="S477" s="3">
        <v>1619190</v>
      </c>
      <c r="T477" s="3">
        <v>274865</v>
      </c>
      <c r="U477" s="22">
        <v>0.15</v>
      </c>
      <c r="V477" s="3">
        <v>41229.75</v>
      </c>
      <c r="W477" s="23"/>
      <c r="X477" s="3">
        <v>6487.1394230769229</v>
      </c>
      <c r="Y477" s="3">
        <v>3748.125</v>
      </c>
      <c r="Z477" s="24">
        <v>674.66250000000002</v>
      </c>
      <c r="AA477">
        <v>75</v>
      </c>
      <c r="AC477" s="3">
        <v>13823.148020003988</v>
      </c>
      <c r="AD477" s="3">
        <v>4167</v>
      </c>
      <c r="AE477" s="3">
        <v>345069.82494308089</v>
      </c>
      <c r="AF477" s="3">
        <v>5687.5</v>
      </c>
      <c r="AH477" s="3">
        <v>350757.32494308089</v>
      </c>
      <c r="AK477" s="3">
        <v>5785.5624142824954</v>
      </c>
      <c r="AL477" t="s">
        <v>363</v>
      </c>
      <c r="AM477" t="s">
        <v>364</v>
      </c>
      <c r="AN477" s="25">
        <v>8.5000000000000006E-2</v>
      </c>
      <c r="AO477" s="26">
        <v>356542.88735736336</v>
      </c>
      <c r="AP477" s="27">
        <v>30306.145425375889</v>
      </c>
      <c r="AQ477" s="3">
        <v>29700</v>
      </c>
      <c r="AR477" s="26">
        <v>2524.5</v>
      </c>
      <c r="AS477" s="26">
        <v>419073.53278273926</v>
      </c>
      <c r="AT477" s="26">
        <v>386242.88735736336</v>
      </c>
      <c r="AU477" t="s">
        <v>170</v>
      </c>
      <c r="AV477" t="s">
        <v>170</v>
      </c>
      <c r="AW477" t="s">
        <v>171</v>
      </c>
      <c r="AX477">
        <v>94643</v>
      </c>
      <c r="AY477" t="s">
        <v>172</v>
      </c>
      <c r="AZ477">
        <v>94.088300000000004</v>
      </c>
      <c r="BA477" s="3">
        <v>4454.0451127583265</v>
      </c>
      <c r="BB477" s="26">
        <v>386242.88735736336</v>
      </c>
      <c r="BC477" s="26">
        <v>32830.6454253759</v>
      </c>
      <c r="BE477" t="s">
        <v>122</v>
      </c>
      <c r="BF477">
        <v>1</v>
      </c>
      <c r="BH477" t="s">
        <v>173</v>
      </c>
      <c r="BJ477" t="s">
        <v>594</v>
      </c>
      <c r="BO477" t="s">
        <v>595</v>
      </c>
      <c r="BP477" t="s">
        <v>170</v>
      </c>
      <c r="BQ477" t="s">
        <v>127</v>
      </c>
      <c r="CX477" t="s">
        <v>177</v>
      </c>
      <c r="CY477" s="29" t="s">
        <v>5358</v>
      </c>
      <c r="CZ477" s="29">
        <v>60002</v>
      </c>
      <c r="DA477" s="29" t="str">
        <f t="shared" si="41"/>
        <v>30001390</v>
      </c>
      <c r="DB477" s="29" t="str">
        <f t="shared" si="42"/>
        <v>W0005000</v>
      </c>
      <c r="DC477" s="29" t="s">
        <v>279</v>
      </c>
      <c r="DD477" s="30">
        <f>SUM(T477,V477:W477,Z477:AD477)</f>
        <v>334834.56052000396</v>
      </c>
      <c r="DE477" s="30">
        <f>SUM(AI477:AK477)</f>
        <v>5785.5624142824954</v>
      </c>
      <c r="DF477" s="31">
        <f>AF477</f>
        <v>5687.5</v>
      </c>
      <c r="DG477" s="32">
        <f>AQ477</f>
        <v>29700</v>
      </c>
      <c r="DH477" s="30">
        <f>SUM(X477:Y477)</f>
        <v>10235.264423076922</v>
      </c>
      <c r="DI477" s="30">
        <f>SUM(AP477,AR477)</f>
        <v>32830.645425375886</v>
      </c>
      <c r="DJ477" s="26">
        <f>SUM(DD477:DI477)-AS477</f>
        <v>0</v>
      </c>
    </row>
    <row r="478" spans="2:114" x14ac:dyDescent="0.25">
      <c r="B478">
        <f>+COUNTIF(G478:G3631,G478)</f>
        <v>2</v>
      </c>
      <c r="C478">
        <v>2</v>
      </c>
      <c r="D478" t="s">
        <v>109</v>
      </c>
      <c r="F478" t="s">
        <v>1816</v>
      </c>
      <c r="G478" t="s">
        <v>1817</v>
      </c>
      <c r="H478" t="s">
        <v>1818</v>
      </c>
      <c r="I478" s="1">
        <v>44895</v>
      </c>
      <c r="K478" t="s">
        <v>113</v>
      </c>
      <c r="L478">
        <v>15</v>
      </c>
      <c r="M478" t="s">
        <v>114</v>
      </c>
      <c r="N478" t="s">
        <v>115</v>
      </c>
      <c r="O478" t="s">
        <v>116</v>
      </c>
      <c r="P478" t="s">
        <v>117</v>
      </c>
      <c r="Q478" t="s">
        <v>118</v>
      </c>
      <c r="R478">
        <v>31</v>
      </c>
      <c r="S478" s="3">
        <v>597106</v>
      </c>
      <c r="T478" s="3">
        <v>104517.66666666667</v>
      </c>
      <c r="U478" s="22">
        <v>0</v>
      </c>
      <c r="V478" s="3">
        <v>0</v>
      </c>
      <c r="W478" s="23"/>
      <c r="X478" s="3">
        <v>2392.2516025641025</v>
      </c>
      <c r="Y478" s="3">
        <v>1382.1898148148148</v>
      </c>
      <c r="Z478" s="24">
        <v>248.79416666666668</v>
      </c>
      <c r="AA478">
        <v>75</v>
      </c>
      <c r="AC478" s="3">
        <v>5097.7532459452932</v>
      </c>
      <c r="AD478" s="3">
        <v>4167</v>
      </c>
      <c r="AE478" s="3">
        <v>117880.65549665756</v>
      </c>
      <c r="AF478" s="3">
        <v>5687.5</v>
      </c>
      <c r="AH478" s="3">
        <v>123568.15549665756</v>
      </c>
      <c r="AK478" s="3">
        <v>5785.5624142824954</v>
      </c>
      <c r="AL478" t="s">
        <v>363</v>
      </c>
      <c r="AM478" t="s">
        <v>364</v>
      </c>
      <c r="AN478" s="25">
        <v>8.5000000000000006E-2</v>
      </c>
      <c r="AO478" s="26">
        <v>129353.71791094006</v>
      </c>
      <c r="AP478" s="27">
        <v>10995.066022429906</v>
      </c>
      <c r="AQ478" s="3">
        <v>29700</v>
      </c>
      <c r="AR478" s="26">
        <v>2524.5</v>
      </c>
      <c r="AS478" s="26">
        <v>172573.28393336997</v>
      </c>
      <c r="AT478" s="26">
        <v>159053.71791094006</v>
      </c>
      <c r="AU478" t="s">
        <v>184</v>
      </c>
      <c r="AV478" t="s">
        <v>184</v>
      </c>
      <c r="AW478" t="s">
        <v>185</v>
      </c>
      <c r="AX478">
        <v>1233</v>
      </c>
      <c r="AY478" t="s">
        <v>187</v>
      </c>
      <c r="AZ478">
        <v>67.992199999999997</v>
      </c>
      <c r="BA478" s="3">
        <v>2538.1335496331931</v>
      </c>
      <c r="BB478" s="26">
        <v>159053.71791094006</v>
      </c>
      <c r="BC478" s="26">
        <v>13519.566022429906</v>
      </c>
      <c r="BE478" t="s">
        <v>122</v>
      </c>
      <c r="BF478">
        <v>1</v>
      </c>
      <c r="BH478" t="s">
        <v>188</v>
      </c>
      <c r="BJ478" t="s">
        <v>658</v>
      </c>
      <c r="BO478" t="s">
        <v>595</v>
      </c>
      <c r="BP478" t="s">
        <v>191</v>
      </c>
      <c r="BQ478" t="s">
        <v>127</v>
      </c>
      <c r="CX478" t="s">
        <v>177</v>
      </c>
      <c r="CY478" s="29" t="s">
        <v>5359</v>
      </c>
      <c r="CZ478" s="29">
        <v>60005</v>
      </c>
      <c r="DA478" s="29" t="str">
        <f t="shared" si="41"/>
        <v>30001401</v>
      </c>
      <c r="DB478" s="29" t="str">
        <f t="shared" si="42"/>
        <v>W0005183</v>
      </c>
      <c r="DC478" s="29" t="s">
        <v>279</v>
      </c>
      <c r="DD478" s="30">
        <f>SUM(T478,V478:W478,Z478:AD478)</f>
        <v>114106.21407927864</v>
      </c>
      <c r="DE478" s="30">
        <f>SUM(AI478:AK478)</f>
        <v>5785.5624142824954</v>
      </c>
      <c r="DF478" s="31">
        <f>AF478</f>
        <v>5687.5</v>
      </c>
      <c r="DG478" s="32">
        <f>AQ478</f>
        <v>29700</v>
      </c>
      <c r="DH478" s="30">
        <f>SUM(X478:Y478)</f>
        <v>3774.4414173789173</v>
      </c>
      <c r="DI478" s="30">
        <f>SUM(AP478,AR478)</f>
        <v>13519.566022429906</v>
      </c>
      <c r="DJ478" s="26">
        <f>SUM(DD478:DI478)-AS478</f>
        <v>0</v>
      </c>
    </row>
    <row r="479" spans="2:114" x14ac:dyDescent="0.25">
      <c r="D479" t="s">
        <v>109</v>
      </c>
      <c r="F479" t="s">
        <v>1819</v>
      </c>
      <c r="G479" t="s">
        <v>1820</v>
      </c>
      <c r="H479" t="s">
        <v>1821</v>
      </c>
      <c r="I479" s="1">
        <v>44929</v>
      </c>
      <c r="K479" t="s">
        <v>219</v>
      </c>
      <c r="L479">
        <v>13</v>
      </c>
      <c r="M479" t="s">
        <v>114</v>
      </c>
      <c r="N479" t="s">
        <v>115</v>
      </c>
      <c r="O479" t="s">
        <v>116</v>
      </c>
      <c r="P479" t="s">
        <v>117</v>
      </c>
      <c r="Q479" t="s">
        <v>118</v>
      </c>
      <c r="R479">
        <v>31</v>
      </c>
      <c r="S479" s="3">
        <v>463519</v>
      </c>
      <c r="T479" s="3">
        <v>82253.166666666672</v>
      </c>
      <c r="U479" s="22">
        <v>0</v>
      </c>
      <c r="V479" s="3">
        <v>0</v>
      </c>
      <c r="W479" s="23"/>
      <c r="X479" s="3">
        <v>1857.0472756410256</v>
      </c>
      <c r="Y479" s="3">
        <v>1072.9606481481483</v>
      </c>
      <c r="Z479" s="24">
        <v>193.13291666666669</v>
      </c>
      <c r="AA479">
        <v>75</v>
      </c>
      <c r="AC479" s="3">
        <v>0</v>
      </c>
      <c r="AD479" s="3">
        <v>4167</v>
      </c>
      <c r="AE479" s="3">
        <v>89618.307507122518</v>
      </c>
      <c r="AF479" s="3">
        <v>5687.5</v>
      </c>
      <c r="AH479" s="3">
        <v>95305.807507122518</v>
      </c>
      <c r="AK479" s="3">
        <v>3900.7409927950625</v>
      </c>
      <c r="AL479" t="s">
        <v>390</v>
      </c>
      <c r="AM479" t="s">
        <v>391</v>
      </c>
      <c r="AN479" s="25">
        <v>8.5000000000000006E-2</v>
      </c>
      <c r="AO479" s="26">
        <v>99206.548499917582</v>
      </c>
      <c r="AP479" s="27">
        <v>8432.5566224929953</v>
      </c>
      <c r="AQ479" s="3">
        <v>29700</v>
      </c>
      <c r="AR479" s="26">
        <v>2524.5</v>
      </c>
      <c r="AS479" s="26">
        <v>139863.60512241058</v>
      </c>
      <c r="AT479" s="26">
        <v>128906.54849991758</v>
      </c>
      <c r="AU479" t="s">
        <v>170</v>
      </c>
      <c r="AV479" t="s">
        <v>170</v>
      </c>
      <c r="AW479" t="s">
        <v>171</v>
      </c>
      <c r="AX479">
        <v>90220</v>
      </c>
      <c r="AY479" t="s">
        <v>172</v>
      </c>
      <c r="AZ479">
        <v>94.088300000000004</v>
      </c>
      <c r="BA479" s="3">
        <v>1486.514318171447</v>
      </c>
      <c r="BB479" s="26">
        <v>128906.54849991758</v>
      </c>
      <c r="BC479" s="26">
        <v>10957.056622492993</v>
      </c>
      <c r="BE479" t="s">
        <v>122</v>
      </c>
      <c r="BF479">
        <v>1</v>
      </c>
      <c r="BH479" t="s">
        <v>173</v>
      </c>
      <c r="BJ479" t="s">
        <v>414</v>
      </c>
      <c r="BO479" t="s">
        <v>506</v>
      </c>
      <c r="BP479" t="s">
        <v>126</v>
      </c>
      <c r="BQ479" t="s">
        <v>127</v>
      </c>
      <c r="CX479" t="s">
        <v>177</v>
      </c>
      <c r="CY479" s="29" t="s">
        <v>5358</v>
      </c>
      <c r="CZ479" s="29">
        <v>60002</v>
      </c>
      <c r="DA479" s="29" t="str">
        <f t="shared" si="41"/>
        <v>30001390</v>
      </c>
      <c r="DB479" s="29" t="str">
        <f t="shared" si="42"/>
        <v>W0004371</v>
      </c>
      <c r="DC479" s="29" t="s">
        <v>279</v>
      </c>
      <c r="DD479" s="30">
        <f>SUM(T479,V479:W479,Z479:AD479)</f>
        <v>86688.299583333341</v>
      </c>
      <c r="DE479" s="30">
        <f>SUM(AI479:AK479)</f>
        <v>3900.7409927950625</v>
      </c>
      <c r="DF479" s="31">
        <f>AF479</f>
        <v>5687.5</v>
      </c>
      <c r="DG479" s="32">
        <f>AQ479</f>
        <v>29700</v>
      </c>
      <c r="DH479" s="30">
        <f>SUM(X479:Y479)</f>
        <v>2930.0079237891741</v>
      </c>
      <c r="DI479" s="30">
        <f>SUM(AP479,AR479)</f>
        <v>10957.056622492995</v>
      </c>
      <c r="DJ479" s="26">
        <f>SUM(DD479:DI479)-AS479</f>
        <v>0</v>
      </c>
    </row>
    <row r="480" spans="2:114" x14ac:dyDescent="0.25">
      <c r="D480" t="s">
        <v>109</v>
      </c>
      <c r="F480" t="s">
        <v>1822</v>
      </c>
      <c r="G480" t="s">
        <v>1823</v>
      </c>
      <c r="H480" t="s">
        <v>1824</v>
      </c>
      <c r="I480" s="1">
        <v>44956</v>
      </c>
      <c r="K480" t="s">
        <v>224</v>
      </c>
      <c r="L480">
        <v>12</v>
      </c>
      <c r="M480" t="s">
        <v>114</v>
      </c>
      <c r="N480" t="s">
        <v>115</v>
      </c>
      <c r="O480" t="s">
        <v>116</v>
      </c>
      <c r="P480" t="s">
        <v>117</v>
      </c>
      <c r="Q480" t="s">
        <v>118</v>
      </c>
      <c r="R480">
        <v>31</v>
      </c>
      <c r="S480" s="3">
        <v>444235</v>
      </c>
      <c r="T480" s="3">
        <v>79039.166666666672</v>
      </c>
      <c r="U480" s="22">
        <v>0</v>
      </c>
      <c r="V480" s="3">
        <v>0</v>
      </c>
      <c r="W480" s="23"/>
      <c r="X480" s="3">
        <v>1779.7876602564102</v>
      </c>
      <c r="Y480" s="3">
        <v>1028.3217592592594</v>
      </c>
      <c r="Z480" s="24">
        <v>185.09791666666669</v>
      </c>
      <c r="AA480">
        <v>75</v>
      </c>
      <c r="AC480" s="3">
        <v>0</v>
      </c>
      <c r="AD480" s="3">
        <v>4167</v>
      </c>
      <c r="AE480" s="3">
        <v>86274.374002848999</v>
      </c>
      <c r="AF480" s="3">
        <v>5687.5</v>
      </c>
      <c r="AH480" s="3">
        <v>91961.874002848999</v>
      </c>
      <c r="AK480" s="3">
        <v>3900.7409927950625</v>
      </c>
      <c r="AL480" t="s">
        <v>390</v>
      </c>
      <c r="AM480" t="s">
        <v>391</v>
      </c>
      <c r="AN480" s="25">
        <v>8.5000000000000006E-2</v>
      </c>
      <c r="AO480" s="26">
        <v>95862.614995644064</v>
      </c>
      <c r="AP480" s="27">
        <v>8148.3222746297461</v>
      </c>
      <c r="AQ480" s="3">
        <v>29700</v>
      </c>
      <c r="AR480" s="26">
        <v>2524.5</v>
      </c>
      <c r="AS480" s="26">
        <v>136235.4372702738</v>
      </c>
      <c r="AT480" s="26">
        <v>125562.61499564406</v>
      </c>
      <c r="AU480" t="s">
        <v>170</v>
      </c>
      <c r="AV480" t="s">
        <v>170</v>
      </c>
      <c r="AW480" t="s">
        <v>171</v>
      </c>
      <c r="AX480">
        <v>90382</v>
      </c>
      <c r="AY480" t="s">
        <v>172</v>
      </c>
      <c r="AZ480">
        <v>94.088300000000004</v>
      </c>
      <c r="BA480" s="3">
        <v>1447.9530108448532</v>
      </c>
      <c r="BB480" s="26">
        <v>125562.61499564406</v>
      </c>
      <c r="BC480" s="26">
        <v>10672.82227462974</v>
      </c>
      <c r="BE480" t="s">
        <v>122</v>
      </c>
      <c r="BF480">
        <v>1</v>
      </c>
      <c r="BH480" t="s">
        <v>173</v>
      </c>
      <c r="BJ480" t="s">
        <v>414</v>
      </c>
      <c r="BO480" t="s">
        <v>482</v>
      </c>
      <c r="BP480" t="s">
        <v>126</v>
      </c>
      <c r="BQ480" t="s">
        <v>127</v>
      </c>
      <c r="CX480" t="s">
        <v>177</v>
      </c>
      <c r="CY480" s="29" t="s">
        <v>5358</v>
      </c>
      <c r="CZ480" s="29">
        <v>60002</v>
      </c>
      <c r="DA480" s="29" t="str">
        <f t="shared" si="41"/>
        <v>30001390</v>
      </c>
      <c r="DB480" s="29" t="str">
        <f t="shared" si="42"/>
        <v>W0004372</v>
      </c>
      <c r="DC480" s="29" t="s">
        <v>279</v>
      </c>
      <c r="DD480" s="30">
        <f>SUM(T480,V480:W480,Z480:AD480)</f>
        <v>83466.264583333337</v>
      </c>
      <c r="DE480" s="30">
        <f>SUM(AI480:AK480)</f>
        <v>3900.7409927950625</v>
      </c>
      <c r="DF480" s="31">
        <f>AF480</f>
        <v>5687.5</v>
      </c>
      <c r="DG480" s="32">
        <f>AQ480</f>
        <v>29700</v>
      </c>
      <c r="DH480" s="30">
        <f>SUM(X480:Y480)</f>
        <v>2808.1094195156693</v>
      </c>
      <c r="DI480" s="30">
        <f>SUM(AP480,AR480)</f>
        <v>10672.822274629747</v>
      </c>
      <c r="DJ480" s="26">
        <f>SUM(DD480:DI480)-AS480</f>
        <v>0</v>
      </c>
    </row>
    <row r="481" spans="4:114" x14ac:dyDescent="0.25">
      <c r="D481" t="s">
        <v>109</v>
      </c>
      <c r="F481" t="s">
        <v>1825</v>
      </c>
      <c r="G481" t="s">
        <v>1826</v>
      </c>
      <c r="H481" t="s">
        <v>1827</v>
      </c>
      <c r="I481" s="1">
        <v>44915</v>
      </c>
      <c r="K481" t="s">
        <v>224</v>
      </c>
      <c r="L481">
        <v>12</v>
      </c>
      <c r="M481" t="s">
        <v>114</v>
      </c>
      <c r="N481" t="s">
        <v>115</v>
      </c>
      <c r="O481" t="s">
        <v>116</v>
      </c>
      <c r="P481" t="s">
        <v>117</v>
      </c>
      <c r="Q481" t="s">
        <v>118</v>
      </c>
      <c r="R481">
        <v>31</v>
      </c>
      <c r="S481" s="3">
        <v>489619</v>
      </c>
      <c r="T481" s="3">
        <v>86603.166666666672</v>
      </c>
      <c r="U481" s="22">
        <v>0</v>
      </c>
      <c r="V481" s="3">
        <v>0</v>
      </c>
      <c r="W481" s="23"/>
      <c r="X481" s="3">
        <v>1961.6145833333333</v>
      </c>
      <c r="Y481" s="3">
        <v>1133.3773148148148</v>
      </c>
      <c r="Z481" s="24">
        <v>204.00791666666669</v>
      </c>
      <c r="AA481">
        <v>75</v>
      </c>
      <c r="AC481" s="3">
        <v>0</v>
      </c>
      <c r="AD481" s="3">
        <v>4167</v>
      </c>
      <c r="AE481" s="3">
        <v>94144.166481481487</v>
      </c>
      <c r="AF481" s="3">
        <v>5687.5</v>
      </c>
      <c r="AH481" s="3">
        <v>99831.666481481487</v>
      </c>
      <c r="AK481" s="3">
        <v>3900.7409927950625</v>
      </c>
      <c r="AL481" t="s">
        <v>390</v>
      </c>
      <c r="AM481" t="s">
        <v>391</v>
      </c>
      <c r="AN481" s="25">
        <v>8.5000000000000006E-2</v>
      </c>
      <c r="AO481" s="26">
        <v>103732.40747427655</v>
      </c>
      <c r="AP481" s="27">
        <v>8817.2546353135076</v>
      </c>
      <c r="AQ481" s="3">
        <v>29700</v>
      </c>
      <c r="AR481" s="26">
        <v>2524.5</v>
      </c>
      <c r="AS481" s="26">
        <v>144774.16210959008</v>
      </c>
      <c r="AT481" s="26">
        <v>133432.40747427655</v>
      </c>
      <c r="AU481" t="s">
        <v>170</v>
      </c>
      <c r="AV481" t="s">
        <v>170</v>
      </c>
      <c r="AW481" t="s">
        <v>171</v>
      </c>
      <c r="AX481">
        <v>90242</v>
      </c>
      <c r="AY481" t="s">
        <v>172</v>
      </c>
      <c r="AZ481">
        <v>94.088300000000004</v>
      </c>
      <c r="BA481" s="3">
        <v>1538.7052599482622</v>
      </c>
      <c r="BB481" s="26">
        <v>133432.40747427655</v>
      </c>
      <c r="BC481" s="26">
        <v>11341.754635313526</v>
      </c>
      <c r="BE481" t="s">
        <v>122</v>
      </c>
      <c r="BF481">
        <v>1</v>
      </c>
      <c r="BH481" t="s">
        <v>173</v>
      </c>
      <c r="BJ481" t="s">
        <v>414</v>
      </c>
      <c r="BO481" t="s">
        <v>451</v>
      </c>
      <c r="BP481" t="s">
        <v>126</v>
      </c>
      <c r="BQ481" t="s">
        <v>127</v>
      </c>
      <c r="CX481" t="s">
        <v>177</v>
      </c>
      <c r="CY481" s="29" t="s">
        <v>5358</v>
      </c>
      <c r="CZ481" s="29">
        <v>60002</v>
      </c>
      <c r="DA481" s="29" t="str">
        <f t="shared" si="41"/>
        <v>30001390</v>
      </c>
      <c r="DB481" s="29" t="str">
        <f t="shared" si="42"/>
        <v>W0005349</v>
      </c>
      <c r="DC481" s="29" t="s">
        <v>279</v>
      </c>
      <c r="DD481" s="30">
        <f>SUM(T481,V481:W481,Z481:AD481)</f>
        <v>91049.174583333341</v>
      </c>
      <c r="DE481" s="30">
        <f>SUM(AI481:AK481)</f>
        <v>3900.7409927950625</v>
      </c>
      <c r="DF481" s="31">
        <f>AF481</f>
        <v>5687.5</v>
      </c>
      <c r="DG481" s="32">
        <f>AQ481</f>
        <v>29700</v>
      </c>
      <c r="DH481" s="30">
        <f>SUM(X481:Y481)</f>
        <v>3094.9918981481478</v>
      </c>
      <c r="DI481" s="30">
        <f>SUM(AP481,AR481)</f>
        <v>11341.754635313508</v>
      </c>
      <c r="DJ481" s="26">
        <f>SUM(DD481:DI481)-AS481</f>
        <v>0</v>
      </c>
    </row>
    <row r="482" spans="4:114" x14ac:dyDescent="0.25">
      <c r="D482" t="s">
        <v>109</v>
      </c>
      <c r="F482" t="s">
        <v>1828</v>
      </c>
      <c r="G482" t="s">
        <v>1829</v>
      </c>
      <c r="H482" t="s">
        <v>1830</v>
      </c>
      <c r="I482" s="1">
        <v>44929</v>
      </c>
      <c r="K482" t="s">
        <v>224</v>
      </c>
      <c r="L482">
        <v>12</v>
      </c>
      <c r="M482" t="s">
        <v>114</v>
      </c>
      <c r="N482" t="s">
        <v>115</v>
      </c>
      <c r="O482" t="s">
        <v>116</v>
      </c>
      <c r="P482" t="s">
        <v>117</v>
      </c>
      <c r="Q482" t="s">
        <v>118</v>
      </c>
      <c r="R482">
        <v>31</v>
      </c>
      <c r="S482" s="3">
        <v>449928</v>
      </c>
      <c r="T482" s="3">
        <v>79987.916666666672</v>
      </c>
      <c r="U482" s="22">
        <v>0</v>
      </c>
      <c r="V482" s="3">
        <v>0</v>
      </c>
      <c r="W482" s="23"/>
      <c r="X482" s="3">
        <v>1802.596153846154</v>
      </c>
      <c r="Y482" s="3">
        <v>1041.5</v>
      </c>
      <c r="Z482" s="24">
        <v>187.47</v>
      </c>
      <c r="AA482">
        <v>75</v>
      </c>
      <c r="AC482" s="3">
        <v>0</v>
      </c>
      <c r="AD482" s="3">
        <v>4167</v>
      </c>
      <c r="AE482" s="3">
        <v>87261.482820512829</v>
      </c>
      <c r="AF482" s="3">
        <v>5687.5</v>
      </c>
      <c r="AH482" s="3">
        <v>92948.982820512829</v>
      </c>
      <c r="AK482" s="3">
        <v>3900.7409927950625</v>
      </c>
      <c r="AL482" t="s">
        <v>390</v>
      </c>
      <c r="AM482" t="s">
        <v>391</v>
      </c>
      <c r="AN482" s="25">
        <v>8.5000000000000006E-2</v>
      </c>
      <c r="AO482" s="26">
        <v>96849.723813307894</v>
      </c>
      <c r="AP482" s="27">
        <v>8232.2265241311707</v>
      </c>
      <c r="AQ482" s="3">
        <v>29700</v>
      </c>
      <c r="AR482" s="26">
        <v>2524.5</v>
      </c>
      <c r="AS482" s="26">
        <v>137306.45033743908</v>
      </c>
      <c r="AT482" s="26">
        <v>126549.72381330789</v>
      </c>
      <c r="AU482" t="s">
        <v>170</v>
      </c>
      <c r="AV482" t="s">
        <v>170</v>
      </c>
      <c r="AW482" t="s">
        <v>171</v>
      </c>
      <c r="AX482">
        <v>90382</v>
      </c>
      <c r="AY482" t="s">
        <v>172</v>
      </c>
      <c r="AZ482">
        <v>94.088300000000004</v>
      </c>
      <c r="BA482" s="3">
        <v>1459.3360740648845</v>
      </c>
      <c r="BB482" s="26">
        <v>126549.72381330789</v>
      </c>
      <c r="BC482" s="26">
        <v>10756.726524131183</v>
      </c>
      <c r="BE482" t="s">
        <v>122</v>
      </c>
      <c r="BF482">
        <v>1</v>
      </c>
      <c r="BH482" t="s">
        <v>173</v>
      </c>
      <c r="BJ482" t="s">
        <v>414</v>
      </c>
      <c r="BO482" t="s">
        <v>482</v>
      </c>
      <c r="BP482" t="s">
        <v>126</v>
      </c>
      <c r="BQ482" t="s">
        <v>127</v>
      </c>
      <c r="CX482" t="s">
        <v>177</v>
      </c>
      <c r="CY482" s="29" t="s">
        <v>5358</v>
      </c>
      <c r="CZ482" s="29">
        <v>60002</v>
      </c>
      <c r="DA482" s="29" t="str">
        <f t="shared" si="41"/>
        <v>30001390</v>
      </c>
      <c r="DB482" s="29" t="str">
        <f t="shared" si="42"/>
        <v>W0004373</v>
      </c>
      <c r="DC482" s="29" t="s">
        <v>279</v>
      </c>
      <c r="DD482" s="30">
        <f>SUM(T482,V482:W482,Z482:AD482)</f>
        <v>84417.386666666673</v>
      </c>
      <c r="DE482" s="30">
        <f>SUM(AI482:AK482)</f>
        <v>3900.7409927950625</v>
      </c>
      <c r="DF482" s="31">
        <f>AF482</f>
        <v>5687.5</v>
      </c>
      <c r="DG482" s="32">
        <f>AQ482</f>
        <v>29700</v>
      </c>
      <c r="DH482" s="30">
        <f>SUM(X482:Y482)</f>
        <v>2844.0961538461543</v>
      </c>
      <c r="DI482" s="30">
        <f>SUM(AP482,AR482)</f>
        <v>10756.726524131171</v>
      </c>
      <c r="DJ482" s="26">
        <f>SUM(DD482:DI482)-AS482</f>
        <v>0</v>
      </c>
    </row>
    <row r="483" spans="4:114" x14ac:dyDescent="0.25">
      <c r="D483" t="s">
        <v>109</v>
      </c>
      <c r="F483" t="s">
        <v>1831</v>
      </c>
      <c r="G483" t="s">
        <v>1832</v>
      </c>
      <c r="H483" t="s">
        <v>1833</v>
      </c>
      <c r="I483" s="1">
        <v>44907</v>
      </c>
      <c r="K483" t="s">
        <v>224</v>
      </c>
      <c r="L483">
        <v>12</v>
      </c>
      <c r="M483" t="s">
        <v>114</v>
      </c>
      <c r="N483" t="s">
        <v>115</v>
      </c>
      <c r="O483" t="s">
        <v>116</v>
      </c>
      <c r="P483" t="s">
        <v>117</v>
      </c>
      <c r="Q483" t="s">
        <v>118</v>
      </c>
      <c r="R483">
        <v>31</v>
      </c>
      <c r="S483" s="3">
        <v>437476</v>
      </c>
      <c r="T483" s="3">
        <v>77912.583333333328</v>
      </c>
      <c r="U483" s="22">
        <v>0</v>
      </c>
      <c r="V483" s="3">
        <v>0</v>
      </c>
      <c r="W483" s="23"/>
      <c r="X483" s="3">
        <v>1752.7083333333333</v>
      </c>
      <c r="Y483" s="3">
        <v>1012.675925925926</v>
      </c>
      <c r="Z483" s="24">
        <v>182.28166666666669</v>
      </c>
      <c r="AA483">
        <v>75</v>
      </c>
      <c r="AC483" s="3">
        <v>0</v>
      </c>
      <c r="AD483" s="3">
        <v>4167</v>
      </c>
      <c r="AE483" s="3">
        <v>85102.249259259246</v>
      </c>
      <c r="AF483" s="3">
        <v>5687.5</v>
      </c>
      <c r="AH483" s="3">
        <v>90789.749259259246</v>
      </c>
      <c r="AK483" s="3">
        <v>5785.5624142824954</v>
      </c>
      <c r="AL483" t="s">
        <v>363</v>
      </c>
      <c r="AM483" t="s">
        <v>364</v>
      </c>
      <c r="AN483" s="25">
        <v>8.5000000000000006E-2</v>
      </c>
      <c r="AO483" s="26">
        <v>96575.311673541742</v>
      </c>
      <c r="AP483" s="27">
        <v>8208.9014922510487</v>
      </c>
      <c r="AQ483" s="3">
        <v>29700</v>
      </c>
      <c r="AR483" s="26">
        <v>2524.5</v>
      </c>
      <c r="AS483" s="26">
        <v>137008.71316579281</v>
      </c>
      <c r="AT483" s="26">
        <v>126275.31167354174</v>
      </c>
      <c r="AU483" t="s">
        <v>170</v>
      </c>
      <c r="AV483" t="s">
        <v>170</v>
      </c>
      <c r="AW483" t="s">
        <v>171</v>
      </c>
      <c r="AX483">
        <v>90389</v>
      </c>
      <c r="AY483" t="s">
        <v>172</v>
      </c>
      <c r="AZ483">
        <v>94.088300000000004</v>
      </c>
      <c r="BA483" s="3">
        <v>1456.1716299028976</v>
      </c>
      <c r="BB483" s="26">
        <v>126275.31167354174</v>
      </c>
      <c r="BC483" s="26">
        <v>10733.401492251069</v>
      </c>
      <c r="BE483" t="s">
        <v>122</v>
      </c>
      <c r="BF483">
        <v>1</v>
      </c>
      <c r="BH483" t="s">
        <v>173</v>
      </c>
      <c r="BJ483" t="s">
        <v>276</v>
      </c>
      <c r="BO483" t="s">
        <v>482</v>
      </c>
      <c r="BP483" t="s">
        <v>126</v>
      </c>
      <c r="BQ483" t="s">
        <v>127</v>
      </c>
      <c r="CX483" t="s">
        <v>177</v>
      </c>
      <c r="CY483" s="29" t="s">
        <v>5358</v>
      </c>
      <c r="CZ483" s="29">
        <v>60002</v>
      </c>
      <c r="DA483" s="29" t="str">
        <f t="shared" si="41"/>
        <v>30001390</v>
      </c>
      <c r="DB483" s="29" t="str">
        <f t="shared" si="42"/>
        <v>W0004374</v>
      </c>
      <c r="DC483" s="29" t="s">
        <v>279</v>
      </c>
      <c r="DD483" s="30">
        <f>SUM(T483,V483:W483,Z483:AD483)</f>
        <v>82336.864999999991</v>
      </c>
      <c r="DE483" s="30">
        <f>SUM(AI483:AK483)</f>
        <v>5785.5624142824954</v>
      </c>
      <c r="DF483" s="31">
        <f>AF483</f>
        <v>5687.5</v>
      </c>
      <c r="DG483" s="32">
        <f>AQ483</f>
        <v>29700</v>
      </c>
      <c r="DH483" s="30">
        <f>SUM(X483:Y483)</f>
        <v>2765.3842592592591</v>
      </c>
      <c r="DI483" s="30">
        <f>SUM(AP483,AR483)</f>
        <v>10733.401492251049</v>
      </c>
      <c r="DJ483" s="26">
        <f>SUM(DD483:DI483)-AS483</f>
        <v>0</v>
      </c>
    </row>
    <row r="484" spans="4:114" x14ac:dyDescent="0.25">
      <c r="D484" t="s">
        <v>109</v>
      </c>
      <c r="F484" t="s">
        <v>1834</v>
      </c>
      <c r="G484" t="s">
        <v>1835</v>
      </c>
      <c r="H484" t="s">
        <v>1836</v>
      </c>
      <c r="I484" s="1">
        <v>44907</v>
      </c>
      <c r="K484" t="s">
        <v>224</v>
      </c>
      <c r="L484">
        <v>12</v>
      </c>
      <c r="M484" t="s">
        <v>114</v>
      </c>
      <c r="N484" t="s">
        <v>115</v>
      </c>
      <c r="O484" t="s">
        <v>116</v>
      </c>
      <c r="P484" t="s">
        <v>117</v>
      </c>
      <c r="Q484" t="s">
        <v>118</v>
      </c>
      <c r="R484">
        <v>31</v>
      </c>
      <c r="S484" s="3">
        <v>400337</v>
      </c>
      <c r="T484" s="3">
        <v>71722.833333333328</v>
      </c>
      <c r="U484" s="22">
        <v>0</v>
      </c>
      <c r="V484" s="3">
        <v>0</v>
      </c>
      <c r="W484" s="23"/>
      <c r="X484" s="3">
        <v>1603.9142628205127</v>
      </c>
      <c r="Y484" s="3">
        <v>926.70601851851848</v>
      </c>
      <c r="Z484" s="24">
        <v>166.80708333333334</v>
      </c>
      <c r="AA484">
        <v>75</v>
      </c>
      <c r="AC484" s="3">
        <v>0</v>
      </c>
      <c r="AD484" s="3">
        <v>4167</v>
      </c>
      <c r="AE484" s="3">
        <v>78662.260698005703</v>
      </c>
      <c r="AF484" s="3">
        <v>5687.5</v>
      </c>
      <c r="AH484" s="3">
        <v>84349.760698005703</v>
      </c>
      <c r="AK484" s="3">
        <v>3900.7409927950625</v>
      </c>
      <c r="AL484" t="s">
        <v>390</v>
      </c>
      <c r="AM484" t="s">
        <v>391</v>
      </c>
      <c r="AN484" s="25">
        <v>8.5000000000000006E-2</v>
      </c>
      <c r="AO484" s="26">
        <v>88250.501690800767</v>
      </c>
      <c r="AP484" s="27">
        <v>7501.2926437180658</v>
      </c>
      <c r="AQ484" s="3">
        <v>29700</v>
      </c>
      <c r="AR484" s="26">
        <v>2524.5</v>
      </c>
      <c r="AS484" s="26">
        <v>127976.29433451884</v>
      </c>
      <c r="AT484" s="26">
        <v>117950.50169080077</v>
      </c>
      <c r="AU484" t="s">
        <v>170</v>
      </c>
      <c r="AV484" t="s">
        <v>170</v>
      </c>
      <c r="AW484" t="s">
        <v>171</v>
      </c>
      <c r="AX484">
        <v>90382</v>
      </c>
      <c r="AY484" t="s">
        <v>172</v>
      </c>
      <c r="AZ484">
        <v>94.088300000000004</v>
      </c>
      <c r="BA484" s="3">
        <v>1360.1722460127226</v>
      </c>
      <c r="BB484" s="26">
        <v>117950.50169080077</v>
      </c>
      <c r="BC484" s="26">
        <v>10025.792643718072</v>
      </c>
      <c r="BE484" t="s">
        <v>122</v>
      </c>
      <c r="BF484">
        <v>1</v>
      </c>
      <c r="BH484" t="s">
        <v>173</v>
      </c>
      <c r="BJ484" t="s">
        <v>414</v>
      </c>
      <c r="BO484" t="s">
        <v>482</v>
      </c>
      <c r="BP484" t="s">
        <v>126</v>
      </c>
      <c r="BQ484" t="s">
        <v>127</v>
      </c>
      <c r="CX484" t="s">
        <v>177</v>
      </c>
      <c r="CY484" s="29" t="s">
        <v>5358</v>
      </c>
      <c r="CZ484" s="29">
        <v>60002</v>
      </c>
      <c r="DA484" s="29" t="str">
        <f t="shared" si="41"/>
        <v>30001390</v>
      </c>
      <c r="DB484" s="29" t="str">
        <f t="shared" si="42"/>
        <v>W0005001</v>
      </c>
      <c r="DC484" s="29" t="s">
        <v>279</v>
      </c>
      <c r="DD484" s="30">
        <f>SUM(T484,V484:W484,Z484:AD484)</f>
        <v>76131.640416666662</v>
      </c>
      <c r="DE484" s="30">
        <f>SUM(AI484:AK484)</f>
        <v>3900.7409927950625</v>
      </c>
      <c r="DF484" s="31">
        <f>AF484</f>
        <v>5687.5</v>
      </c>
      <c r="DG484" s="32">
        <f>AQ484</f>
        <v>29700</v>
      </c>
      <c r="DH484" s="30">
        <f>SUM(X484:Y484)</f>
        <v>2530.620281339031</v>
      </c>
      <c r="DI484" s="30">
        <f>SUM(AP484,AR484)</f>
        <v>10025.792643718065</v>
      </c>
      <c r="DJ484" s="26">
        <f>SUM(DD484:DI484)-AS484</f>
        <v>0</v>
      </c>
    </row>
    <row r="485" spans="4:114" x14ac:dyDescent="0.25">
      <c r="D485" t="s">
        <v>109</v>
      </c>
      <c r="F485" t="s">
        <v>1837</v>
      </c>
      <c r="G485" t="s">
        <v>1838</v>
      </c>
      <c r="H485" t="s">
        <v>1839</v>
      </c>
      <c r="I485" s="1">
        <v>44897</v>
      </c>
      <c r="K485" t="s">
        <v>113</v>
      </c>
      <c r="L485">
        <v>15</v>
      </c>
      <c r="M485" t="s">
        <v>550</v>
      </c>
      <c r="N485" t="s">
        <v>551</v>
      </c>
      <c r="O485" t="s">
        <v>116</v>
      </c>
      <c r="P485" t="s">
        <v>117</v>
      </c>
      <c r="Q485" t="s">
        <v>118</v>
      </c>
      <c r="R485">
        <v>31</v>
      </c>
      <c r="S485" s="3">
        <v>1513310</v>
      </c>
      <c r="T485" s="3">
        <v>252218.33333333334</v>
      </c>
      <c r="U485" s="22">
        <v>0</v>
      </c>
      <c r="V485" s="3">
        <v>0</v>
      </c>
      <c r="W485" s="23"/>
      <c r="X485" s="3">
        <v>6062.9407051282042</v>
      </c>
      <c r="Y485" s="3">
        <v>3503.0324074074078</v>
      </c>
      <c r="Z485" s="24">
        <v>630.54583333333335</v>
      </c>
      <c r="AA485">
        <v>75</v>
      </c>
      <c r="AC485" s="3">
        <v>36432.134431733626</v>
      </c>
      <c r="AD485" s="3">
        <v>4167</v>
      </c>
      <c r="AE485" s="3">
        <v>303088.98671093595</v>
      </c>
      <c r="AF485" s="3">
        <v>7046.666666666667</v>
      </c>
      <c r="AH485" s="3">
        <v>310135.65337760263</v>
      </c>
      <c r="AK485" s="3">
        <v>7372.3146980524034</v>
      </c>
      <c r="AL485" t="s">
        <v>552</v>
      </c>
      <c r="AM485" t="s">
        <v>553</v>
      </c>
      <c r="AN485" s="25">
        <v>0.1</v>
      </c>
      <c r="AO485" s="26">
        <v>317507.96807565505</v>
      </c>
      <c r="AP485" s="27">
        <v>31750.796807565508</v>
      </c>
      <c r="AQ485" s="3">
        <v>29700</v>
      </c>
      <c r="AR485" s="26">
        <v>2970</v>
      </c>
      <c r="AS485" s="26">
        <v>381928.76488322055</v>
      </c>
      <c r="AT485" s="26">
        <v>347207.96807565505</v>
      </c>
      <c r="AU485" t="s">
        <v>1840</v>
      </c>
      <c r="AV485" t="s">
        <v>1840</v>
      </c>
      <c r="AW485" t="s">
        <v>1840</v>
      </c>
      <c r="AX485">
        <v>2061139</v>
      </c>
      <c r="AY485" t="s">
        <v>121</v>
      </c>
      <c r="AZ485">
        <v>108.643</v>
      </c>
      <c r="BA485" s="3">
        <v>3515.4475197041738</v>
      </c>
      <c r="BB485" s="26">
        <v>347207.96807565505</v>
      </c>
      <c r="BC485" s="26">
        <v>34720.796807565494</v>
      </c>
      <c r="BE485" t="s">
        <v>122</v>
      </c>
      <c r="BF485">
        <v>1</v>
      </c>
      <c r="BH485" t="s">
        <v>123</v>
      </c>
      <c r="BJ485" t="s">
        <v>554</v>
      </c>
      <c r="BO485" t="s">
        <v>555</v>
      </c>
      <c r="BP485" t="s">
        <v>170</v>
      </c>
      <c r="BQ485" t="s">
        <v>296</v>
      </c>
      <c r="CX485" t="s">
        <v>128</v>
      </c>
      <c r="CY485" s="29" t="s">
        <v>5369</v>
      </c>
      <c r="CZ485" s="29">
        <v>60025</v>
      </c>
      <c r="DA485" s="29">
        <v>0</v>
      </c>
      <c r="DB485" s="29" t="str">
        <f>F485</f>
        <v>W0005002</v>
      </c>
      <c r="DC485" s="29" t="str">
        <f>M485</f>
        <v>IT Capability Center</v>
      </c>
      <c r="DD485" s="30">
        <f>SUM(T485,V485:W485,Z485:AD485)</f>
        <v>293523.01359840028</v>
      </c>
      <c r="DE485" s="30">
        <f>SUM(AI485:AK485)</f>
        <v>7372.3146980524034</v>
      </c>
      <c r="DF485" s="31">
        <f>AF485</f>
        <v>7046.666666666667</v>
      </c>
      <c r="DG485" s="32">
        <f>AQ485</f>
        <v>29700</v>
      </c>
      <c r="DH485" s="30">
        <f>SUM(X485:Y485)</f>
        <v>9565.973112535612</v>
      </c>
      <c r="DI485" s="30">
        <f>SUM(AP485,AR485)</f>
        <v>34720.796807565508</v>
      </c>
      <c r="DJ485" s="26">
        <f>SUM(DD485:DI485)-AS485</f>
        <v>0</v>
      </c>
    </row>
    <row r="486" spans="4:114" x14ac:dyDescent="0.25">
      <c r="D486" t="s">
        <v>109</v>
      </c>
      <c r="F486" t="s">
        <v>1841</v>
      </c>
      <c r="G486" t="s">
        <v>1842</v>
      </c>
      <c r="H486" t="s">
        <v>1843</v>
      </c>
      <c r="I486" s="1">
        <v>44949</v>
      </c>
      <c r="K486" t="s">
        <v>156</v>
      </c>
      <c r="L486">
        <v>16</v>
      </c>
      <c r="M486" t="s">
        <v>114</v>
      </c>
      <c r="N486" t="s">
        <v>115</v>
      </c>
      <c r="O486" t="s">
        <v>116</v>
      </c>
      <c r="P486" t="s">
        <v>117</v>
      </c>
      <c r="Q486" t="s">
        <v>118</v>
      </c>
      <c r="R486">
        <v>31</v>
      </c>
      <c r="S486" s="3">
        <v>880546</v>
      </c>
      <c r="T486" s="3">
        <v>151757.58333333334</v>
      </c>
      <c r="U486" s="22">
        <v>0.15</v>
      </c>
      <c r="V486" s="3">
        <v>22763.637500000001</v>
      </c>
      <c r="W486" s="23"/>
      <c r="X486" s="3">
        <v>3527.8285256410254</v>
      </c>
      <c r="Y486" s="3">
        <v>2038.3009259259259</v>
      </c>
      <c r="Z486" s="24">
        <v>366.89416666666665</v>
      </c>
      <c r="AA486">
        <v>75</v>
      </c>
      <c r="AC486" s="3">
        <v>7066.7809265535843</v>
      </c>
      <c r="AD486" s="3">
        <v>4167</v>
      </c>
      <c r="AE486" s="3">
        <v>191763.02537812057</v>
      </c>
      <c r="AF486" s="3">
        <v>5687.5</v>
      </c>
      <c r="AH486" s="3">
        <v>197450.52537812057</v>
      </c>
      <c r="AK486" s="3">
        <v>3900.7409927950625</v>
      </c>
      <c r="AL486" t="s">
        <v>390</v>
      </c>
      <c r="AM486" t="s">
        <v>391</v>
      </c>
      <c r="AN486" s="25">
        <v>8.5000000000000006E-2</v>
      </c>
      <c r="AO486" s="26">
        <v>201351.26637091563</v>
      </c>
      <c r="AP486" s="27">
        <v>17114.857641527829</v>
      </c>
      <c r="AQ486" s="3">
        <v>29700</v>
      </c>
      <c r="AR486" s="26">
        <v>2524.5</v>
      </c>
      <c r="AS486" s="26">
        <v>250690.62401244347</v>
      </c>
      <c r="AT486" s="26">
        <v>231051.26637091563</v>
      </c>
      <c r="AU486" t="s">
        <v>170</v>
      </c>
      <c r="AV486" t="s">
        <v>170</v>
      </c>
      <c r="AW486" t="s">
        <v>171</v>
      </c>
      <c r="AX486" t="s">
        <v>1844</v>
      </c>
      <c r="AY486" t="s">
        <v>172</v>
      </c>
      <c r="AZ486">
        <v>94.088300000000004</v>
      </c>
      <c r="BA486" s="3">
        <v>2664.4186791816142</v>
      </c>
      <c r="BB486" s="26">
        <v>231051.26637091563</v>
      </c>
      <c r="BC486" s="26">
        <v>19639.357641527837</v>
      </c>
      <c r="BE486" t="s">
        <v>122</v>
      </c>
      <c r="BF486">
        <v>1</v>
      </c>
      <c r="BH486" t="s">
        <v>173</v>
      </c>
      <c r="BJ486" t="s">
        <v>358</v>
      </c>
      <c r="BO486" t="s">
        <v>338</v>
      </c>
      <c r="BP486" t="s">
        <v>126</v>
      </c>
      <c r="BQ486" t="s">
        <v>127</v>
      </c>
      <c r="CX486" t="s">
        <v>177</v>
      </c>
      <c r="CY486" s="29" t="s">
        <v>5358</v>
      </c>
      <c r="CZ486" s="29">
        <v>60002</v>
      </c>
      <c r="DA486" s="29" t="str">
        <f t="shared" ref="DA486:DA498" si="43">MID(BH486,3,8)</f>
        <v>30001390</v>
      </c>
      <c r="DB486" s="29" t="str">
        <f>F486</f>
        <v>W0005350</v>
      </c>
      <c r="DC486" s="29" t="s">
        <v>279</v>
      </c>
      <c r="DD486" s="30">
        <f>SUM(T486,V486:W486,Z486:AD486)</f>
        <v>186196.89592655361</v>
      </c>
      <c r="DE486" s="30">
        <f>SUM(AI486:AK486)</f>
        <v>3900.7409927950625</v>
      </c>
      <c r="DF486" s="31">
        <f>AF486</f>
        <v>5687.5</v>
      </c>
      <c r="DG486" s="32">
        <f>AQ486</f>
        <v>29700</v>
      </c>
      <c r="DH486" s="30">
        <f>SUM(X486:Y486)</f>
        <v>5566.1294515669515</v>
      </c>
      <c r="DI486" s="30">
        <f>SUM(AP486,AR486)</f>
        <v>19639.357641527829</v>
      </c>
      <c r="DJ486" s="26">
        <f>SUM(DD486:DI486)-AS486</f>
        <v>0</v>
      </c>
    </row>
    <row r="487" spans="4:114" x14ac:dyDescent="0.25">
      <c r="D487" t="s">
        <v>109</v>
      </c>
      <c r="F487" t="s">
        <v>1845</v>
      </c>
      <c r="G487" t="s">
        <v>1846</v>
      </c>
      <c r="H487" t="s">
        <v>1847</v>
      </c>
      <c r="I487" s="1">
        <v>44907</v>
      </c>
      <c r="K487" t="s">
        <v>207</v>
      </c>
      <c r="L487">
        <v>11</v>
      </c>
      <c r="M487" t="s">
        <v>182</v>
      </c>
      <c r="N487" t="s">
        <v>183</v>
      </c>
      <c r="O487" t="s">
        <v>116</v>
      </c>
      <c r="P487" t="s">
        <v>117</v>
      </c>
      <c r="Q487" t="s">
        <v>118</v>
      </c>
      <c r="R487">
        <v>31</v>
      </c>
      <c r="S487" s="3">
        <v>266698</v>
      </c>
      <c r="T487" s="3">
        <v>44449.583333333336</v>
      </c>
      <c r="U487" s="22">
        <v>0</v>
      </c>
      <c r="V487" s="3">
        <v>0</v>
      </c>
      <c r="W487" s="23"/>
      <c r="X487" s="3">
        <v>1068.5016025641028</v>
      </c>
      <c r="Y487" s="3">
        <v>617.35648148148152</v>
      </c>
      <c r="Z487" s="24">
        <v>111.12416666666667</v>
      </c>
      <c r="AA487">
        <v>75</v>
      </c>
      <c r="AC487" s="3">
        <v>0</v>
      </c>
      <c r="AD487" s="3">
        <v>4167</v>
      </c>
      <c r="AE487" s="3">
        <v>50488.565584045587</v>
      </c>
      <c r="AF487" s="3">
        <v>4154.166666666667</v>
      </c>
      <c r="AH487" s="3">
        <v>54642.732250712252</v>
      </c>
      <c r="AK487" s="3">
        <v>4428.6782206037651</v>
      </c>
      <c r="AL487" t="s">
        <v>227</v>
      </c>
      <c r="AM487" t="s">
        <v>226</v>
      </c>
      <c r="AN487" s="25">
        <v>0.05</v>
      </c>
      <c r="AO487" s="26">
        <v>59071.41047131602</v>
      </c>
      <c r="AP487" s="27">
        <v>2953.5705235658011</v>
      </c>
      <c r="AQ487" s="3">
        <v>29700</v>
      </c>
      <c r="AR487" s="26">
        <v>1485</v>
      </c>
      <c r="AS487" s="26">
        <v>93209.980994881829</v>
      </c>
      <c r="AT487" s="26">
        <v>88771.41047131602</v>
      </c>
      <c r="AU487" t="s">
        <v>208</v>
      </c>
      <c r="AV487" t="s">
        <v>208</v>
      </c>
      <c r="AW487" t="s">
        <v>210</v>
      </c>
      <c r="AX487" t="s">
        <v>458</v>
      </c>
      <c r="AY487" t="s">
        <v>212</v>
      </c>
      <c r="AZ487">
        <v>125.569</v>
      </c>
      <c r="BA487" s="3">
        <v>742.30089428825454</v>
      </c>
      <c r="BB487" s="26">
        <v>88771.41047131602</v>
      </c>
      <c r="BC487" s="26">
        <v>4438.5705235658097</v>
      </c>
      <c r="BE487" t="s">
        <v>122</v>
      </c>
      <c r="BF487">
        <v>1</v>
      </c>
      <c r="BH487" t="s">
        <v>315</v>
      </c>
      <c r="BJ487" t="s">
        <v>189</v>
      </c>
      <c r="BO487" t="s">
        <v>190</v>
      </c>
      <c r="BP487" t="s">
        <v>214</v>
      </c>
      <c r="BQ487" t="s">
        <v>1717</v>
      </c>
      <c r="CX487" t="s">
        <v>177</v>
      </c>
      <c r="CY487" s="29" t="s">
        <v>5360</v>
      </c>
      <c r="CZ487" s="29">
        <v>60009</v>
      </c>
      <c r="DA487" s="29" t="str">
        <f t="shared" si="43"/>
        <v>30001417</v>
      </c>
      <c r="DB487" s="29" t="str">
        <f>F487</f>
        <v>W0005003</v>
      </c>
      <c r="DC487" s="29" t="s">
        <v>193</v>
      </c>
      <c r="DD487" s="30">
        <f>SUM(T487,V487:W487,Z487:AD487)</f>
        <v>48802.707500000004</v>
      </c>
      <c r="DE487" s="30">
        <f>SUM(AI487:AK487)</f>
        <v>4428.6782206037651</v>
      </c>
      <c r="DF487" s="31">
        <f>AF487</f>
        <v>4154.166666666667</v>
      </c>
      <c r="DG487" s="32">
        <f>AQ487</f>
        <v>29700</v>
      </c>
      <c r="DH487" s="30">
        <f>SUM(X487:Y487)</f>
        <v>1685.8580840455843</v>
      </c>
      <c r="DI487" s="30">
        <f>SUM(AP487,AR487)</f>
        <v>4438.5705235658006</v>
      </c>
      <c r="DJ487" s="26">
        <f>SUM(DD487:DI487)-AS487</f>
        <v>0</v>
      </c>
    </row>
    <row r="488" spans="4:114" x14ac:dyDescent="0.25">
      <c r="D488" t="s">
        <v>109</v>
      </c>
      <c r="F488" t="s">
        <v>1848</v>
      </c>
      <c r="G488" t="s">
        <v>1849</v>
      </c>
      <c r="H488" t="s">
        <v>1850</v>
      </c>
      <c r="I488" s="1">
        <v>44922</v>
      </c>
      <c r="K488" t="s">
        <v>219</v>
      </c>
      <c r="L488">
        <v>13</v>
      </c>
      <c r="M488" t="s">
        <v>550</v>
      </c>
      <c r="N488" t="s">
        <v>551</v>
      </c>
      <c r="O488" t="s">
        <v>116</v>
      </c>
      <c r="P488" t="s">
        <v>117</v>
      </c>
      <c r="Q488" t="s">
        <v>118</v>
      </c>
      <c r="R488">
        <v>31</v>
      </c>
      <c r="S488" s="3">
        <v>357600</v>
      </c>
      <c r="T488" s="3">
        <v>64600</v>
      </c>
      <c r="U488" s="22">
        <v>0</v>
      </c>
      <c r="V488" s="3">
        <v>0</v>
      </c>
      <c r="W488" s="23"/>
      <c r="X488" s="3">
        <v>1432.6923076923076</v>
      </c>
      <c r="Y488" s="3">
        <v>827.77777777777783</v>
      </c>
      <c r="Z488" s="24">
        <v>149</v>
      </c>
      <c r="AA488">
        <v>75</v>
      </c>
      <c r="AC488" s="3">
        <v>0</v>
      </c>
      <c r="AD488" s="3">
        <v>4167</v>
      </c>
      <c r="AE488" s="3">
        <v>71251.470085470093</v>
      </c>
      <c r="AF488" s="3">
        <v>7046.666666666667</v>
      </c>
      <c r="AH488" s="3">
        <v>78298.136752136765</v>
      </c>
      <c r="AK488" s="3">
        <v>0</v>
      </c>
      <c r="AL488" t="s">
        <v>119</v>
      </c>
      <c r="AN488" s="25">
        <v>0.1</v>
      </c>
      <c r="AO488" s="26">
        <v>78298.136752136765</v>
      </c>
      <c r="AP488" s="27">
        <v>7829.813675213677</v>
      </c>
      <c r="AQ488" s="3">
        <v>29700</v>
      </c>
      <c r="AR488" s="26">
        <v>2970</v>
      </c>
      <c r="AS488" s="26">
        <v>118797.95042735044</v>
      </c>
      <c r="AT488" s="26">
        <v>107998.13675213676</v>
      </c>
      <c r="AU488" t="s">
        <v>170</v>
      </c>
      <c r="AV488" t="s">
        <v>170</v>
      </c>
      <c r="AW488" t="s">
        <v>171</v>
      </c>
      <c r="AX488">
        <v>90326</v>
      </c>
      <c r="AY488" t="s">
        <v>172</v>
      </c>
      <c r="AZ488">
        <v>94.088300000000004</v>
      </c>
      <c r="BA488" s="3">
        <v>1262.6219245894595</v>
      </c>
      <c r="BB488" s="26">
        <v>107998.13675213676</v>
      </c>
      <c r="BC488" s="26">
        <v>10799.813675213678</v>
      </c>
      <c r="BE488" t="s">
        <v>122</v>
      </c>
      <c r="BF488">
        <v>1</v>
      </c>
      <c r="BH488" t="s">
        <v>173</v>
      </c>
      <c r="BJ488" t="s">
        <v>728</v>
      </c>
      <c r="BO488" t="s">
        <v>729</v>
      </c>
      <c r="BP488" t="s">
        <v>170</v>
      </c>
      <c r="BQ488" t="s">
        <v>296</v>
      </c>
      <c r="CX488" t="s">
        <v>177</v>
      </c>
      <c r="CY488" s="29" t="s">
        <v>5358</v>
      </c>
      <c r="CZ488" s="29">
        <v>60002</v>
      </c>
      <c r="DA488" s="29" t="str">
        <f t="shared" si="43"/>
        <v>30001390</v>
      </c>
      <c r="DB488" s="29" t="str">
        <f>F488</f>
        <v>W0004375</v>
      </c>
      <c r="DC488" s="29" t="s">
        <v>556</v>
      </c>
      <c r="DD488" s="30">
        <f>SUM(T488,V488:W488,Z488:AD488)</f>
        <v>68991</v>
      </c>
      <c r="DE488" s="30">
        <f>SUM(AI488:AK488)</f>
        <v>0</v>
      </c>
      <c r="DF488" s="31">
        <f>AF488</f>
        <v>7046.666666666667</v>
      </c>
      <c r="DG488" s="32">
        <f>AQ488</f>
        <v>29700</v>
      </c>
      <c r="DH488" s="30">
        <f>SUM(X488:Y488)</f>
        <v>2260.4700854700855</v>
      </c>
      <c r="DI488" s="30">
        <f>SUM(AP488,AR488)</f>
        <v>10799.813675213678</v>
      </c>
      <c r="DJ488" s="26">
        <f>SUM(DD488:DI488)-AS488</f>
        <v>0</v>
      </c>
    </row>
    <row r="489" spans="4:114" x14ac:dyDescent="0.25">
      <c r="D489" t="s">
        <v>109</v>
      </c>
      <c r="F489" t="s">
        <v>1851</v>
      </c>
      <c r="G489" t="s">
        <v>1852</v>
      </c>
      <c r="H489" t="s">
        <v>1853</v>
      </c>
      <c r="I489" s="1">
        <v>44929</v>
      </c>
      <c r="K489" t="s">
        <v>224</v>
      </c>
      <c r="L489">
        <v>12</v>
      </c>
      <c r="M489" t="s">
        <v>114</v>
      </c>
      <c r="N489" t="s">
        <v>115</v>
      </c>
      <c r="O489" t="s">
        <v>116</v>
      </c>
      <c r="P489" t="s">
        <v>117</v>
      </c>
      <c r="Q489" t="s">
        <v>118</v>
      </c>
      <c r="R489">
        <v>31</v>
      </c>
      <c r="S489" s="3">
        <v>509065</v>
      </c>
      <c r="T489" s="3">
        <v>89844.166666666672</v>
      </c>
      <c r="U489" s="22">
        <v>0</v>
      </c>
      <c r="V489" s="3">
        <v>0</v>
      </c>
      <c r="W489" s="23"/>
      <c r="X489" s="3">
        <v>2039.5232371794871</v>
      </c>
      <c r="Y489" s="3">
        <v>1178.3912037037039</v>
      </c>
      <c r="Z489" s="24">
        <v>212.11041666666668</v>
      </c>
      <c r="AA489">
        <v>75</v>
      </c>
      <c r="AC489" s="3">
        <v>4085.5787670477953</v>
      </c>
      <c r="AD489" s="3">
        <v>5167</v>
      </c>
      <c r="AE489" s="3">
        <v>102601.77029126433</v>
      </c>
      <c r="AF489" s="3">
        <v>5687.5</v>
      </c>
      <c r="AH489" s="3">
        <v>108289.27029126433</v>
      </c>
      <c r="AK489" s="3">
        <v>5785.5624142824954</v>
      </c>
      <c r="AL489" t="s">
        <v>363</v>
      </c>
      <c r="AM489" t="s">
        <v>364</v>
      </c>
      <c r="AN489" s="25">
        <v>8.5000000000000006E-2</v>
      </c>
      <c r="AO489" s="26">
        <v>114074.83270554683</v>
      </c>
      <c r="AP489" s="27">
        <v>9696.360779971481</v>
      </c>
      <c r="AQ489" s="3">
        <v>29700</v>
      </c>
      <c r="AR489" s="26">
        <v>2524.5</v>
      </c>
      <c r="AS489" s="26">
        <v>155995.69348551831</v>
      </c>
      <c r="AT489" s="26">
        <v>143774.83270554681</v>
      </c>
      <c r="AU489" t="s">
        <v>170</v>
      </c>
      <c r="AV489" t="s">
        <v>170</v>
      </c>
      <c r="AW489" t="s">
        <v>171</v>
      </c>
      <c r="AX489">
        <v>90243</v>
      </c>
      <c r="AY489" t="s">
        <v>172</v>
      </c>
      <c r="AZ489">
        <v>94.088300000000004</v>
      </c>
      <c r="BA489" s="3">
        <v>1657.9712194344918</v>
      </c>
      <c r="BB489" s="26">
        <v>143774.83270554681</v>
      </c>
      <c r="BC489" s="26">
        <v>12220.860779971496</v>
      </c>
      <c r="BE489" t="s">
        <v>122</v>
      </c>
      <c r="BF489">
        <v>1</v>
      </c>
      <c r="BH489" t="s">
        <v>173</v>
      </c>
      <c r="BJ489" t="s">
        <v>276</v>
      </c>
      <c r="BO489" t="s">
        <v>847</v>
      </c>
      <c r="BP489" t="s">
        <v>126</v>
      </c>
      <c r="BQ489" t="s">
        <v>127</v>
      </c>
      <c r="CX489" t="s">
        <v>177</v>
      </c>
      <c r="CY489" s="29" t="s">
        <v>5358</v>
      </c>
      <c r="CZ489" s="29">
        <v>60002</v>
      </c>
      <c r="DA489" s="29" t="str">
        <f t="shared" si="43"/>
        <v>30001390</v>
      </c>
      <c r="DB489" s="29" t="str">
        <f>F489</f>
        <v>W0005004</v>
      </c>
      <c r="DC489" s="29" t="s">
        <v>279</v>
      </c>
      <c r="DD489" s="30">
        <f>SUM(T489,V489:W489,Z489:AD489)</f>
        <v>99383.855850381136</v>
      </c>
      <c r="DE489" s="30">
        <f>SUM(AI489:AK489)</f>
        <v>5785.5624142824954</v>
      </c>
      <c r="DF489" s="31">
        <f>AF489</f>
        <v>5687.5</v>
      </c>
      <c r="DG489" s="32">
        <f>AQ489</f>
        <v>29700</v>
      </c>
      <c r="DH489" s="30">
        <f>SUM(X489:Y489)</f>
        <v>3217.9144408831908</v>
      </c>
      <c r="DI489" s="30">
        <f>SUM(AP489,AR489)</f>
        <v>12220.860779971481</v>
      </c>
      <c r="DJ489" s="26">
        <f>SUM(DD489:DI489)-AS489</f>
        <v>0</v>
      </c>
    </row>
    <row r="490" spans="4:114" x14ac:dyDescent="0.25">
      <c r="D490" t="s">
        <v>109</v>
      </c>
      <c r="F490" t="s">
        <v>1854</v>
      </c>
      <c r="G490" t="s">
        <v>1855</v>
      </c>
      <c r="H490" t="s">
        <v>1856</v>
      </c>
      <c r="I490" s="1">
        <v>44956</v>
      </c>
      <c r="K490" t="s">
        <v>219</v>
      </c>
      <c r="L490">
        <v>13</v>
      </c>
      <c r="M490" t="s">
        <v>114</v>
      </c>
      <c r="N490" t="s">
        <v>115</v>
      </c>
      <c r="O490" t="s">
        <v>116</v>
      </c>
      <c r="P490" t="s">
        <v>117</v>
      </c>
      <c r="Q490" t="s">
        <v>118</v>
      </c>
      <c r="R490">
        <v>31</v>
      </c>
      <c r="S490" s="3">
        <v>435811</v>
      </c>
      <c r="T490" s="3">
        <v>77635.166666666672</v>
      </c>
      <c r="U490" s="22">
        <v>0</v>
      </c>
      <c r="V490" s="3">
        <v>0</v>
      </c>
      <c r="W490" s="23"/>
      <c r="X490" s="3">
        <v>1746.0376602564102</v>
      </c>
      <c r="Y490" s="3">
        <v>1008.8217592592594</v>
      </c>
      <c r="Z490" s="24">
        <v>181.58791666666667</v>
      </c>
      <c r="AA490">
        <v>75</v>
      </c>
      <c r="AC490" s="3">
        <v>0</v>
      </c>
      <c r="AD490" s="3">
        <v>4167</v>
      </c>
      <c r="AE490" s="3">
        <v>84813.614002849004</v>
      </c>
      <c r="AF490" s="3">
        <v>5687.5</v>
      </c>
      <c r="AH490" s="3">
        <v>90501.114002849004</v>
      </c>
      <c r="AK490" s="3">
        <v>7264.8</v>
      </c>
      <c r="AL490" t="s">
        <v>274</v>
      </c>
      <c r="AM490" t="s">
        <v>275</v>
      </c>
      <c r="AN490" s="25">
        <v>8.5000000000000006E-2</v>
      </c>
      <c r="AO490" s="26">
        <v>97765.914002849007</v>
      </c>
      <c r="AP490" s="27">
        <v>8310.1026902421654</v>
      </c>
      <c r="AQ490" s="3">
        <v>29700</v>
      </c>
      <c r="AR490" s="26">
        <v>2524.5</v>
      </c>
      <c r="AS490" s="26">
        <v>138300.51669309117</v>
      </c>
      <c r="AT490" s="26">
        <v>127465.91400284901</v>
      </c>
      <c r="AU490" t="s">
        <v>170</v>
      </c>
      <c r="AV490" t="s">
        <v>170</v>
      </c>
      <c r="AW490" t="s">
        <v>171</v>
      </c>
      <c r="AX490">
        <v>12056</v>
      </c>
      <c r="AY490" t="s">
        <v>172</v>
      </c>
      <c r="AZ490">
        <v>94.088300000000004</v>
      </c>
      <c r="BA490" s="3">
        <v>1469.9013234705183</v>
      </c>
      <c r="BB490" s="26">
        <v>127465.91400284901</v>
      </c>
      <c r="BC490" s="26">
        <v>10834.602690242158</v>
      </c>
      <c r="BE490" t="s">
        <v>122</v>
      </c>
      <c r="BF490">
        <v>1</v>
      </c>
      <c r="BH490" t="s">
        <v>173</v>
      </c>
      <c r="BJ490" t="s">
        <v>358</v>
      </c>
      <c r="BO490" t="s">
        <v>277</v>
      </c>
      <c r="BP490" t="s">
        <v>287</v>
      </c>
      <c r="BQ490" t="s">
        <v>1857</v>
      </c>
      <c r="CX490" t="s">
        <v>177</v>
      </c>
      <c r="CY490" s="29" t="s">
        <v>5358</v>
      </c>
      <c r="CZ490" s="29">
        <v>60002</v>
      </c>
      <c r="DA490" s="29" t="str">
        <f t="shared" si="43"/>
        <v>30001390</v>
      </c>
      <c r="DB490" s="29" t="str">
        <f>F490</f>
        <v>W0005351</v>
      </c>
      <c r="DC490" s="29" t="s">
        <v>279</v>
      </c>
      <c r="DD490" s="30">
        <f>SUM(T490,V490:W490,Z490:AD490)</f>
        <v>82058.754583333342</v>
      </c>
      <c r="DE490" s="30">
        <f>SUM(AI490:AK490)</f>
        <v>7264.8</v>
      </c>
      <c r="DF490" s="31">
        <f>AF490</f>
        <v>5687.5</v>
      </c>
      <c r="DG490" s="32">
        <f>AQ490</f>
        <v>29700</v>
      </c>
      <c r="DH490" s="30">
        <f>SUM(X490:Y490)</f>
        <v>2754.8594195156693</v>
      </c>
      <c r="DI490" s="30">
        <f>SUM(AP490,AR490)</f>
        <v>10834.602690242165</v>
      </c>
      <c r="DJ490" s="26">
        <f>SUM(DD490:DI490)-AS490</f>
        <v>0</v>
      </c>
    </row>
    <row r="491" spans="4:114" x14ac:dyDescent="0.25">
      <c r="D491" t="s">
        <v>109</v>
      </c>
      <c r="F491" t="s">
        <v>1858</v>
      </c>
      <c r="G491" t="s">
        <v>1859</v>
      </c>
      <c r="H491" t="s">
        <v>1860</v>
      </c>
      <c r="I491" s="1">
        <v>44935</v>
      </c>
      <c r="K491" t="s">
        <v>224</v>
      </c>
      <c r="L491">
        <v>12</v>
      </c>
      <c r="M491" t="s">
        <v>114</v>
      </c>
      <c r="N491" t="s">
        <v>115</v>
      </c>
      <c r="O491" t="s">
        <v>116</v>
      </c>
      <c r="P491" t="s">
        <v>117</v>
      </c>
      <c r="Q491" t="s">
        <v>118</v>
      </c>
      <c r="R491">
        <v>31</v>
      </c>
      <c r="S491" s="3">
        <v>496249</v>
      </c>
      <c r="T491" s="3">
        <v>87708.166666666672</v>
      </c>
      <c r="U491" s="22">
        <v>0</v>
      </c>
      <c r="V491" s="3">
        <v>0</v>
      </c>
      <c r="W491" s="23"/>
      <c r="X491" s="3">
        <v>1988.1770833333333</v>
      </c>
      <c r="Y491" s="3">
        <v>1148.7245370370372</v>
      </c>
      <c r="Z491" s="24">
        <v>206.77041666666668</v>
      </c>
      <c r="AA491">
        <v>75</v>
      </c>
      <c r="AC491" s="3">
        <v>0</v>
      </c>
      <c r="AD491" s="3">
        <v>4167</v>
      </c>
      <c r="AE491" s="3">
        <v>95293.838703703703</v>
      </c>
      <c r="AF491" s="3">
        <v>5687.5</v>
      </c>
      <c r="AH491" s="3">
        <v>100981.3387037037</v>
      </c>
      <c r="AK491" s="3">
        <v>5785.5624142824954</v>
      </c>
      <c r="AL491" t="s">
        <v>363</v>
      </c>
      <c r="AM491" t="s">
        <v>364</v>
      </c>
      <c r="AN491" s="25">
        <v>8.5000000000000006E-2</v>
      </c>
      <c r="AO491" s="26">
        <v>106766.9011179862</v>
      </c>
      <c r="AP491" s="27">
        <v>9075.1865950288284</v>
      </c>
      <c r="AQ491" s="3">
        <v>29700</v>
      </c>
      <c r="AR491" s="26">
        <v>2524.5</v>
      </c>
      <c r="AS491" s="26">
        <v>148066.58771301503</v>
      </c>
      <c r="AT491" s="26">
        <v>136466.90111798618</v>
      </c>
      <c r="AU491" t="s">
        <v>170</v>
      </c>
      <c r="AV491" t="s">
        <v>170</v>
      </c>
      <c r="AW491" t="s">
        <v>171</v>
      </c>
      <c r="AX491">
        <v>90373</v>
      </c>
      <c r="AY491" t="s">
        <v>172</v>
      </c>
      <c r="AZ491">
        <v>94.088300000000004</v>
      </c>
      <c r="BA491" s="3">
        <v>1573.6981932186577</v>
      </c>
      <c r="BB491" s="26">
        <v>136466.90111798618</v>
      </c>
      <c r="BC491" s="26">
        <v>11599.686595028848</v>
      </c>
      <c r="BE491" t="s">
        <v>122</v>
      </c>
      <c r="BF491">
        <v>1</v>
      </c>
      <c r="BH491" t="s">
        <v>173</v>
      </c>
      <c r="BJ491" t="s">
        <v>276</v>
      </c>
      <c r="BO491" t="s">
        <v>847</v>
      </c>
      <c r="BP491" t="s">
        <v>126</v>
      </c>
      <c r="BQ491" t="s">
        <v>127</v>
      </c>
      <c r="CX491" t="s">
        <v>177</v>
      </c>
      <c r="CY491" s="29" t="s">
        <v>5358</v>
      </c>
      <c r="CZ491" s="29">
        <v>60002</v>
      </c>
      <c r="DA491" s="29" t="str">
        <f t="shared" si="43"/>
        <v>30001390</v>
      </c>
      <c r="DB491" s="29" t="str">
        <f>F491</f>
        <v>W0005005</v>
      </c>
      <c r="DC491" s="29" t="s">
        <v>279</v>
      </c>
      <c r="DD491" s="30">
        <f>SUM(T491,V491:W491,Z491:AD491)</f>
        <v>92156.937083333338</v>
      </c>
      <c r="DE491" s="30">
        <f>SUM(AI491:AK491)</f>
        <v>5785.5624142824954</v>
      </c>
      <c r="DF491" s="31">
        <f>AF491</f>
        <v>5687.5</v>
      </c>
      <c r="DG491" s="32">
        <f>AQ491</f>
        <v>29700</v>
      </c>
      <c r="DH491" s="30">
        <f>SUM(X491:Y491)</f>
        <v>3136.9016203703704</v>
      </c>
      <c r="DI491" s="30">
        <f>SUM(AP491,AR491)</f>
        <v>11599.686595028828</v>
      </c>
      <c r="DJ491" s="26">
        <f>SUM(DD491:DI491)-AS491</f>
        <v>0</v>
      </c>
    </row>
    <row r="492" spans="4:114" x14ac:dyDescent="0.25">
      <c r="D492" t="s">
        <v>109</v>
      </c>
      <c r="F492" t="s">
        <v>1861</v>
      </c>
      <c r="G492" t="s">
        <v>1862</v>
      </c>
      <c r="H492" t="s">
        <v>1863</v>
      </c>
      <c r="I492" s="1">
        <v>44935</v>
      </c>
      <c r="K492" t="s">
        <v>224</v>
      </c>
      <c r="L492">
        <v>12</v>
      </c>
      <c r="M492" t="s">
        <v>114</v>
      </c>
      <c r="N492" t="s">
        <v>115</v>
      </c>
      <c r="O492" t="s">
        <v>116</v>
      </c>
      <c r="P492" t="s">
        <v>117</v>
      </c>
      <c r="Q492" t="s">
        <v>118</v>
      </c>
      <c r="R492">
        <v>31</v>
      </c>
      <c r="S492" s="3">
        <v>441965</v>
      </c>
      <c r="T492" s="3">
        <v>78660.833333333328</v>
      </c>
      <c r="U492" s="22">
        <v>0</v>
      </c>
      <c r="V492" s="3">
        <v>0</v>
      </c>
      <c r="W492" s="23"/>
      <c r="X492" s="3">
        <v>1770.6931089743591</v>
      </c>
      <c r="Y492" s="3">
        <v>1023.0671296296296</v>
      </c>
      <c r="Z492" s="24">
        <v>184.15208333333334</v>
      </c>
      <c r="AA492">
        <v>75</v>
      </c>
      <c r="AC492" s="3">
        <v>0</v>
      </c>
      <c r="AD492" s="3">
        <v>4167</v>
      </c>
      <c r="AE492" s="3">
        <v>85880.745655270657</v>
      </c>
      <c r="AF492" s="3">
        <v>5687.5</v>
      </c>
      <c r="AH492" s="3">
        <v>91568.245655270657</v>
      </c>
      <c r="AK492" s="3">
        <v>5785.5624142824954</v>
      </c>
      <c r="AL492" t="s">
        <v>363</v>
      </c>
      <c r="AM492" t="s">
        <v>364</v>
      </c>
      <c r="AN492" s="25">
        <v>8.5000000000000006E-2</v>
      </c>
      <c r="AO492" s="26">
        <v>97353.808069553153</v>
      </c>
      <c r="AP492" s="27">
        <v>8275.0736859120188</v>
      </c>
      <c r="AQ492" s="3">
        <v>29700</v>
      </c>
      <c r="AR492" s="26">
        <v>2524.5</v>
      </c>
      <c r="AS492" s="26">
        <v>137853.38175546518</v>
      </c>
      <c r="AT492" s="26">
        <v>127053.80806955315</v>
      </c>
      <c r="AU492" t="s">
        <v>170</v>
      </c>
      <c r="AV492" t="s">
        <v>170</v>
      </c>
      <c r="AW492" t="s">
        <v>171</v>
      </c>
      <c r="AX492">
        <v>94617</v>
      </c>
      <c r="AY492" t="s">
        <v>172</v>
      </c>
      <c r="AZ492">
        <v>94.088300000000004</v>
      </c>
      <c r="BA492" s="3">
        <v>1465.1490329346493</v>
      </c>
      <c r="BB492" s="26">
        <v>127053.80806955315</v>
      </c>
      <c r="BC492" s="26">
        <v>10799.573685912022</v>
      </c>
      <c r="BE492" t="s">
        <v>122</v>
      </c>
      <c r="BF492">
        <v>1</v>
      </c>
      <c r="BH492" t="s">
        <v>173</v>
      </c>
      <c r="BJ492" t="s">
        <v>542</v>
      </c>
      <c r="BO492" t="s">
        <v>543</v>
      </c>
      <c r="BP492" t="s">
        <v>126</v>
      </c>
      <c r="BQ492" t="s">
        <v>127</v>
      </c>
      <c r="CX492" t="s">
        <v>177</v>
      </c>
      <c r="CY492" s="29" t="s">
        <v>5358</v>
      </c>
      <c r="CZ492" s="29">
        <v>60002</v>
      </c>
      <c r="DA492" s="29" t="str">
        <f t="shared" si="43"/>
        <v>30001390</v>
      </c>
      <c r="DB492" s="29" t="str">
        <f>F492</f>
        <v>W0005184</v>
      </c>
      <c r="DC492" s="29" t="s">
        <v>279</v>
      </c>
      <c r="DD492" s="30">
        <f>SUM(T492,V492:W492,Z492:AD492)</f>
        <v>83086.985416666663</v>
      </c>
      <c r="DE492" s="30">
        <f>SUM(AI492:AK492)</f>
        <v>5785.5624142824954</v>
      </c>
      <c r="DF492" s="31">
        <f>AF492</f>
        <v>5687.5</v>
      </c>
      <c r="DG492" s="32">
        <f>AQ492</f>
        <v>29700</v>
      </c>
      <c r="DH492" s="30">
        <f>SUM(X492:Y492)</f>
        <v>2793.7602386039889</v>
      </c>
      <c r="DI492" s="30">
        <f>SUM(AP492,AR492)</f>
        <v>10799.573685912019</v>
      </c>
      <c r="DJ492" s="26">
        <f>SUM(DD492:DI492)-AS492</f>
        <v>0</v>
      </c>
    </row>
    <row r="493" spans="4:114" x14ac:dyDescent="0.25">
      <c r="D493" t="s">
        <v>109</v>
      </c>
      <c r="F493" t="s">
        <v>1864</v>
      </c>
      <c r="G493" t="s">
        <v>1865</v>
      </c>
      <c r="H493" t="s">
        <v>1866</v>
      </c>
      <c r="I493" s="1">
        <v>44963</v>
      </c>
      <c r="K493" t="s">
        <v>113</v>
      </c>
      <c r="L493">
        <v>15</v>
      </c>
      <c r="M493" t="s">
        <v>114</v>
      </c>
      <c r="N493" t="s">
        <v>115</v>
      </c>
      <c r="O493" t="s">
        <v>116</v>
      </c>
      <c r="P493" t="s">
        <v>117</v>
      </c>
      <c r="Q493" t="s">
        <v>118</v>
      </c>
      <c r="R493">
        <v>31</v>
      </c>
      <c r="S493" s="3">
        <v>1052488</v>
      </c>
      <c r="T493" s="3">
        <v>180414.58333333334</v>
      </c>
      <c r="U493" s="22">
        <v>0</v>
      </c>
      <c r="V493" s="3">
        <v>0</v>
      </c>
      <c r="W493" s="23"/>
      <c r="X493" s="3">
        <v>4216.6987179487178</v>
      </c>
      <c r="Y493" s="3">
        <v>2436.3148148148148</v>
      </c>
      <c r="Z493" s="24">
        <v>438.53666666666663</v>
      </c>
      <c r="AA493">
        <v>75</v>
      </c>
      <c r="AC493" s="3">
        <v>0</v>
      </c>
      <c r="AD493" s="3">
        <v>4167</v>
      </c>
      <c r="AE493" s="3">
        <v>191748.13353276352</v>
      </c>
      <c r="AF493" s="3">
        <v>5687.5</v>
      </c>
      <c r="AH493" s="3">
        <v>197435.63353276352</v>
      </c>
      <c r="AK493" s="3">
        <v>25969.360295241226</v>
      </c>
      <c r="AL493" t="s">
        <v>656</v>
      </c>
      <c r="AM493" t="s">
        <v>657</v>
      </c>
      <c r="AN493" s="25">
        <v>8.5000000000000006E-2</v>
      </c>
      <c r="AO493" s="26">
        <v>223404.99382800475</v>
      </c>
      <c r="AP493" s="27">
        <v>18989.424475380405</v>
      </c>
      <c r="AQ493" s="3">
        <v>29700</v>
      </c>
      <c r="AR493" s="26">
        <v>2524.5</v>
      </c>
      <c r="AS493" s="26">
        <v>274618.91830338514</v>
      </c>
      <c r="AT493" s="26">
        <v>253104.99382800475</v>
      </c>
      <c r="AU493" t="s">
        <v>170</v>
      </c>
      <c r="AV493" t="s">
        <v>170</v>
      </c>
      <c r="AW493" t="s">
        <v>171</v>
      </c>
      <c r="AX493">
        <v>90030</v>
      </c>
      <c r="AY493" t="s">
        <v>172</v>
      </c>
      <c r="AZ493">
        <v>94.088300000000004</v>
      </c>
      <c r="BA493" s="3">
        <v>2918.7361053753243</v>
      </c>
      <c r="BB493" s="26">
        <v>253104.99382800475</v>
      </c>
      <c r="BC493" s="26">
        <v>21513.924475380394</v>
      </c>
      <c r="BE493" t="s">
        <v>122</v>
      </c>
      <c r="BF493">
        <v>1</v>
      </c>
      <c r="BH493" t="s">
        <v>173</v>
      </c>
      <c r="BJ493" t="s">
        <v>658</v>
      </c>
      <c r="BO493" t="s">
        <v>659</v>
      </c>
      <c r="BP493" t="s">
        <v>126</v>
      </c>
      <c r="BQ493" t="s">
        <v>127</v>
      </c>
      <c r="CX493" t="s">
        <v>177</v>
      </c>
      <c r="CY493" s="29" t="s">
        <v>5358</v>
      </c>
      <c r="CZ493" s="29">
        <v>60002</v>
      </c>
      <c r="DA493" s="29" t="str">
        <f t="shared" si="43"/>
        <v>30001390</v>
      </c>
      <c r="DB493" s="29" t="str">
        <f>F493</f>
        <v>W0004376</v>
      </c>
      <c r="DC493" s="29" t="s">
        <v>279</v>
      </c>
      <c r="DD493" s="30">
        <f>SUM(T493,V493:W493,Z493:AD493)</f>
        <v>185095.12</v>
      </c>
      <c r="DE493" s="30">
        <f>SUM(AI493:AK493)</f>
        <v>25969.360295241226</v>
      </c>
      <c r="DF493" s="31">
        <f>AF493</f>
        <v>5687.5</v>
      </c>
      <c r="DG493" s="32">
        <f>AQ493</f>
        <v>29700</v>
      </c>
      <c r="DH493" s="30">
        <f>SUM(X493:Y493)</f>
        <v>6653.0135327635326</v>
      </c>
      <c r="DI493" s="30">
        <f>SUM(AP493,AR493)</f>
        <v>21513.924475380405</v>
      </c>
      <c r="DJ493" s="26">
        <f>SUM(DD493:DI493)-AS493</f>
        <v>0</v>
      </c>
    </row>
    <row r="494" spans="4:114" x14ac:dyDescent="0.25">
      <c r="D494" t="s">
        <v>109</v>
      </c>
      <c r="F494" t="s">
        <v>1867</v>
      </c>
      <c r="G494" t="s">
        <v>1868</v>
      </c>
      <c r="H494" t="s">
        <v>1869</v>
      </c>
      <c r="I494" s="1">
        <v>44929</v>
      </c>
      <c r="K494" t="s">
        <v>224</v>
      </c>
      <c r="L494">
        <v>12</v>
      </c>
      <c r="M494" t="s">
        <v>114</v>
      </c>
      <c r="N494" t="s">
        <v>115</v>
      </c>
      <c r="O494" t="s">
        <v>116</v>
      </c>
      <c r="P494" t="s">
        <v>117</v>
      </c>
      <c r="Q494" t="s">
        <v>118</v>
      </c>
      <c r="R494">
        <v>31</v>
      </c>
      <c r="S494" s="3">
        <v>372745</v>
      </c>
      <c r="T494" s="3">
        <v>67124.166666666672</v>
      </c>
      <c r="U494" s="22">
        <v>0</v>
      </c>
      <c r="V494" s="3">
        <v>0</v>
      </c>
      <c r="W494" s="23"/>
      <c r="X494" s="3">
        <v>1493.3693910256409</v>
      </c>
      <c r="Y494" s="3">
        <v>862.83564814814815</v>
      </c>
      <c r="Z494" s="24">
        <v>155.31041666666667</v>
      </c>
      <c r="AA494">
        <v>75</v>
      </c>
      <c r="AC494" s="3">
        <v>0</v>
      </c>
      <c r="AD494" s="3">
        <v>4167</v>
      </c>
      <c r="AE494" s="3">
        <v>73877.682122507118</v>
      </c>
      <c r="AF494" s="3">
        <v>5687.5</v>
      </c>
      <c r="AH494" s="3">
        <v>79565.182122507118</v>
      </c>
      <c r="AK494" s="3">
        <v>5813.1491241962494</v>
      </c>
      <c r="AL494" t="s">
        <v>320</v>
      </c>
      <c r="AM494" t="s">
        <v>321</v>
      </c>
      <c r="AN494" s="25">
        <v>8.5000000000000006E-2</v>
      </c>
      <c r="AO494" s="26">
        <v>85378.331246703368</v>
      </c>
      <c r="AP494" s="27">
        <v>7257.158155969787</v>
      </c>
      <c r="AQ494" s="3">
        <v>29700</v>
      </c>
      <c r="AR494" s="26">
        <v>2524.5</v>
      </c>
      <c r="AS494" s="26">
        <v>124859.98940267315</v>
      </c>
      <c r="AT494" s="26">
        <v>115078.33124670337</v>
      </c>
      <c r="AU494" t="s">
        <v>765</v>
      </c>
      <c r="AV494" t="s">
        <v>765</v>
      </c>
      <c r="AW494" t="s">
        <v>766</v>
      </c>
      <c r="AX494" t="s">
        <v>963</v>
      </c>
      <c r="AY494" t="s">
        <v>212</v>
      </c>
      <c r="AZ494">
        <v>125.569</v>
      </c>
      <c r="BA494" s="3">
        <v>994.35361755427812</v>
      </c>
      <c r="BB494" s="26">
        <v>115078.33124670337</v>
      </c>
      <c r="BC494" s="26">
        <v>9781.6581559697806</v>
      </c>
      <c r="BE494" t="s">
        <v>122</v>
      </c>
      <c r="BF494">
        <v>1</v>
      </c>
      <c r="BH494" t="s">
        <v>768</v>
      </c>
      <c r="BJ494" t="s">
        <v>358</v>
      </c>
      <c r="BO494" t="s">
        <v>392</v>
      </c>
      <c r="BP494" t="s">
        <v>214</v>
      </c>
      <c r="BQ494" t="s">
        <v>964</v>
      </c>
      <c r="CX494" t="s">
        <v>177</v>
      </c>
      <c r="CY494" s="29" t="s">
        <v>5362</v>
      </c>
      <c r="CZ494" s="29">
        <v>60008</v>
      </c>
      <c r="DA494" s="29" t="str">
        <f t="shared" si="43"/>
        <v>30001418</v>
      </c>
      <c r="DB494" s="29" t="str">
        <f>F494</f>
        <v>W0004377</v>
      </c>
      <c r="DC494" s="29" t="s">
        <v>279</v>
      </c>
      <c r="DD494" s="30">
        <f>SUM(T494,V494:W494,Z494:AD494)</f>
        <v>71521.477083333331</v>
      </c>
      <c r="DE494" s="30">
        <f>SUM(AI494:AK494)</f>
        <v>5813.1491241962494</v>
      </c>
      <c r="DF494" s="31">
        <f>AF494</f>
        <v>5687.5</v>
      </c>
      <c r="DG494" s="32">
        <f>AQ494</f>
        <v>29700</v>
      </c>
      <c r="DH494" s="30">
        <f>SUM(X494:Y494)</f>
        <v>2356.2050391737889</v>
      </c>
      <c r="DI494" s="30">
        <f>SUM(AP494,AR494)</f>
        <v>9781.6581559697879</v>
      </c>
      <c r="DJ494" s="26">
        <f>SUM(DD494:DI494)-AS494</f>
        <v>0</v>
      </c>
    </row>
    <row r="495" spans="4:114" x14ac:dyDescent="0.25">
      <c r="D495" t="s">
        <v>109</v>
      </c>
      <c r="F495" t="s">
        <v>1870</v>
      </c>
      <c r="G495" t="s">
        <v>1871</v>
      </c>
      <c r="H495" t="s">
        <v>1872</v>
      </c>
      <c r="I495" s="1">
        <v>44970</v>
      </c>
      <c r="K495" t="s">
        <v>224</v>
      </c>
      <c r="L495">
        <v>12</v>
      </c>
      <c r="M495" t="s">
        <v>114</v>
      </c>
      <c r="N495" t="s">
        <v>115</v>
      </c>
      <c r="O495" t="s">
        <v>116</v>
      </c>
      <c r="P495" t="s">
        <v>117</v>
      </c>
      <c r="Q495" t="s">
        <v>118</v>
      </c>
      <c r="R495">
        <v>31</v>
      </c>
      <c r="S495" s="3">
        <v>369868</v>
      </c>
      <c r="T495" s="3">
        <v>66644.583333333328</v>
      </c>
      <c r="U495" s="22">
        <v>0</v>
      </c>
      <c r="V495" s="3">
        <v>0</v>
      </c>
      <c r="W495" s="23"/>
      <c r="X495" s="3">
        <v>1481.842948717949</v>
      </c>
      <c r="Y495" s="3">
        <v>856.17592592592587</v>
      </c>
      <c r="Z495" s="24">
        <v>154.11166666666665</v>
      </c>
      <c r="AA495">
        <v>75</v>
      </c>
      <c r="AC495" s="3">
        <v>0</v>
      </c>
      <c r="AD495" s="3">
        <v>4167</v>
      </c>
      <c r="AE495" s="3">
        <v>73378.713874643872</v>
      </c>
      <c r="AF495" s="3">
        <v>5687.5</v>
      </c>
      <c r="AH495" s="3">
        <v>79066.213874643872</v>
      </c>
      <c r="AK495" s="3">
        <v>5813.1491241962494</v>
      </c>
      <c r="AL495" t="s">
        <v>320</v>
      </c>
      <c r="AM495" t="s">
        <v>321</v>
      </c>
      <c r="AN495" s="25">
        <v>8.5000000000000006E-2</v>
      </c>
      <c r="AO495" s="26">
        <v>84879.362998840123</v>
      </c>
      <c r="AP495" s="27">
        <v>7214.7458549014109</v>
      </c>
      <c r="AQ495" s="3">
        <v>29700</v>
      </c>
      <c r="AR495" s="26">
        <v>2524.5</v>
      </c>
      <c r="AS495" s="26">
        <v>124318.60885374153</v>
      </c>
      <c r="AT495" s="26">
        <v>114579.36299884012</v>
      </c>
      <c r="AU495" t="s">
        <v>765</v>
      </c>
      <c r="AV495" t="s">
        <v>765</v>
      </c>
      <c r="AW495" t="s">
        <v>766</v>
      </c>
      <c r="AX495" t="s">
        <v>963</v>
      </c>
      <c r="AY495" t="s">
        <v>212</v>
      </c>
      <c r="AZ495">
        <v>125.569</v>
      </c>
      <c r="BA495" s="3">
        <v>990.04219874126204</v>
      </c>
      <c r="BB495" s="26">
        <v>114579.36299884012</v>
      </c>
      <c r="BC495" s="26">
        <v>9739.2458549014118</v>
      </c>
      <c r="BE495" t="s">
        <v>122</v>
      </c>
      <c r="BF495">
        <v>1</v>
      </c>
      <c r="BH495" t="s">
        <v>768</v>
      </c>
      <c r="BJ495" t="s">
        <v>358</v>
      </c>
      <c r="BO495" t="s">
        <v>438</v>
      </c>
      <c r="BP495" t="s">
        <v>214</v>
      </c>
      <c r="BQ495" t="s">
        <v>964</v>
      </c>
      <c r="CX495" t="s">
        <v>177</v>
      </c>
      <c r="CY495" s="29" t="s">
        <v>5362</v>
      </c>
      <c r="CZ495" s="29">
        <v>60008</v>
      </c>
      <c r="DA495" s="29" t="str">
        <f t="shared" si="43"/>
        <v>30001418</v>
      </c>
      <c r="DB495" s="29" t="str">
        <f>F495</f>
        <v>W0004378</v>
      </c>
      <c r="DC495" s="29" t="s">
        <v>279</v>
      </c>
      <c r="DD495" s="30">
        <f>SUM(T495,V495:W495,Z495:AD495)</f>
        <v>71040.694999999992</v>
      </c>
      <c r="DE495" s="30">
        <f>SUM(AI495:AK495)</f>
        <v>5813.1491241962494</v>
      </c>
      <c r="DF495" s="31">
        <f>AF495</f>
        <v>5687.5</v>
      </c>
      <c r="DG495" s="32">
        <f>AQ495</f>
        <v>29700</v>
      </c>
      <c r="DH495" s="30">
        <f>SUM(X495:Y495)</f>
        <v>2338.0188746438748</v>
      </c>
      <c r="DI495" s="30">
        <f>SUM(AP495,AR495)</f>
        <v>9739.2458549014118</v>
      </c>
      <c r="DJ495" s="26">
        <f>SUM(DD495:DI495)-AS495</f>
        <v>0</v>
      </c>
    </row>
    <row r="496" spans="4:114" x14ac:dyDescent="0.25">
      <c r="D496" t="s">
        <v>109</v>
      </c>
      <c r="F496" t="s">
        <v>1873</v>
      </c>
      <c r="G496" t="s">
        <v>1874</v>
      </c>
      <c r="H496" t="s">
        <v>1875</v>
      </c>
      <c r="I496" s="1">
        <v>44935</v>
      </c>
      <c r="K496" t="s">
        <v>224</v>
      </c>
      <c r="L496">
        <v>12</v>
      </c>
      <c r="M496" t="s">
        <v>114</v>
      </c>
      <c r="N496" t="s">
        <v>115</v>
      </c>
      <c r="O496" t="s">
        <v>116</v>
      </c>
      <c r="P496" t="s">
        <v>117</v>
      </c>
      <c r="Q496" t="s">
        <v>118</v>
      </c>
      <c r="R496">
        <v>31</v>
      </c>
      <c r="S496" s="3">
        <v>472620</v>
      </c>
      <c r="T496" s="3">
        <v>83769.916666666672</v>
      </c>
      <c r="U496" s="22">
        <v>0</v>
      </c>
      <c r="V496" s="3">
        <v>0</v>
      </c>
      <c r="W496" s="23"/>
      <c r="X496" s="3">
        <v>1893.5096153846155</v>
      </c>
      <c r="Y496" s="3">
        <v>1094.0277777777778</v>
      </c>
      <c r="Z496" s="24">
        <v>196.92500000000001</v>
      </c>
      <c r="AA496">
        <v>75</v>
      </c>
      <c r="AC496" s="3">
        <v>0</v>
      </c>
      <c r="AD496" s="3">
        <v>4167</v>
      </c>
      <c r="AE496" s="3">
        <v>91196.379059829065</v>
      </c>
      <c r="AF496" s="3">
        <v>5687.5</v>
      </c>
      <c r="AH496" s="3">
        <v>96883.879059829065</v>
      </c>
      <c r="AK496" s="3">
        <v>3900.7409927950625</v>
      </c>
      <c r="AL496" t="s">
        <v>390</v>
      </c>
      <c r="AM496" t="s">
        <v>391</v>
      </c>
      <c r="AN496" s="25">
        <v>8.5000000000000006E-2</v>
      </c>
      <c r="AO496" s="26">
        <v>100784.62005262413</v>
      </c>
      <c r="AP496" s="27">
        <v>8566.692704473051</v>
      </c>
      <c r="AQ496" s="3">
        <v>29700</v>
      </c>
      <c r="AR496" s="26">
        <v>2524.5</v>
      </c>
      <c r="AS496" s="26">
        <v>141575.81275709718</v>
      </c>
      <c r="AT496" s="26">
        <v>130484.62005262413</v>
      </c>
      <c r="AU496" t="s">
        <v>170</v>
      </c>
      <c r="AV496" t="s">
        <v>170</v>
      </c>
      <c r="AW496" t="s">
        <v>171</v>
      </c>
      <c r="AX496">
        <v>90382</v>
      </c>
      <c r="AY496" t="s">
        <v>172</v>
      </c>
      <c r="AZ496">
        <v>94.088300000000004</v>
      </c>
      <c r="BA496" s="3">
        <v>1504.7121986165887</v>
      </c>
      <c r="BB496" s="26">
        <v>130484.62005262413</v>
      </c>
      <c r="BC496" s="26">
        <v>11091.192704473055</v>
      </c>
      <c r="BE496" t="s">
        <v>122</v>
      </c>
      <c r="BF496">
        <v>1</v>
      </c>
      <c r="BH496" t="s">
        <v>173</v>
      </c>
      <c r="BJ496" t="s">
        <v>414</v>
      </c>
      <c r="BO496" t="s">
        <v>482</v>
      </c>
      <c r="BP496" t="s">
        <v>126</v>
      </c>
      <c r="BQ496" t="s">
        <v>127</v>
      </c>
      <c r="CX496" t="s">
        <v>177</v>
      </c>
      <c r="CY496" s="29" t="s">
        <v>5358</v>
      </c>
      <c r="CZ496" s="29">
        <v>60002</v>
      </c>
      <c r="DA496" s="29" t="str">
        <f t="shared" si="43"/>
        <v>30001390</v>
      </c>
      <c r="DB496" s="29" t="str">
        <f>F496</f>
        <v>W0004379</v>
      </c>
      <c r="DC496" s="29" t="s">
        <v>279</v>
      </c>
      <c r="DD496" s="30">
        <f>SUM(T496,V496:W496,Z496:AD496)</f>
        <v>88208.841666666674</v>
      </c>
      <c r="DE496" s="30">
        <f>SUM(AI496:AK496)</f>
        <v>3900.7409927950625</v>
      </c>
      <c r="DF496" s="31">
        <f>AF496</f>
        <v>5687.5</v>
      </c>
      <c r="DG496" s="32">
        <f>AQ496</f>
        <v>29700</v>
      </c>
      <c r="DH496" s="30">
        <f>SUM(X496:Y496)</f>
        <v>2987.5373931623935</v>
      </c>
      <c r="DI496" s="30">
        <f>SUM(AP496,AR496)</f>
        <v>11091.192704473051</v>
      </c>
      <c r="DJ496" s="26">
        <f>SUM(DD496:DI496)-AS496</f>
        <v>0</v>
      </c>
    </row>
    <row r="497" spans="2:114" x14ac:dyDescent="0.25">
      <c r="D497" t="s">
        <v>109</v>
      </c>
      <c r="F497" t="s">
        <v>1876</v>
      </c>
      <c r="G497" t="s">
        <v>1877</v>
      </c>
      <c r="H497" t="s">
        <v>1878</v>
      </c>
      <c r="I497" s="1">
        <v>44977</v>
      </c>
      <c r="K497" t="s">
        <v>224</v>
      </c>
      <c r="L497">
        <v>12</v>
      </c>
      <c r="M497" t="s">
        <v>114</v>
      </c>
      <c r="N497" t="s">
        <v>115</v>
      </c>
      <c r="O497" t="s">
        <v>116</v>
      </c>
      <c r="P497" t="s">
        <v>117</v>
      </c>
      <c r="Q497" t="s">
        <v>118</v>
      </c>
      <c r="R497">
        <v>31</v>
      </c>
      <c r="S497" s="3">
        <v>483944</v>
      </c>
      <c r="T497" s="3">
        <v>85657.25</v>
      </c>
      <c r="U497" s="22">
        <v>0</v>
      </c>
      <c r="V497" s="3">
        <v>0</v>
      </c>
      <c r="W497" s="23"/>
      <c r="X497" s="3">
        <v>1938.8782051282053</v>
      </c>
      <c r="Y497" s="3">
        <v>1120.2407407407406</v>
      </c>
      <c r="Z497" s="24">
        <v>201.64333333333332</v>
      </c>
      <c r="AA497">
        <v>75</v>
      </c>
      <c r="AC497" s="3">
        <v>0</v>
      </c>
      <c r="AD497" s="3">
        <v>4167</v>
      </c>
      <c r="AE497" s="3">
        <v>93160.012279202274</v>
      </c>
      <c r="AF497" s="3">
        <v>5687.5</v>
      </c>
      <c r="AH497" s="3">
        <v>98847.512279202274</v>
      </c>
      <c r="AK497" s="3">
        <v>3900.7409927950625</v>
      </c>
      <c r="AL497" t="s">
        <v>390</v>
      </c>
      <c r="AM497" t="s">
        <v>391</v>
      </c>
      <c r="AN497" s="25">
        <v>8.5000000000000006E-2</v>
      </c>
      <c r="AO497" s="26">
        <v>102748.25327199734</v>
      </c>
      <c r="AP497" s="27">
        <v>8733.6015281197742</v>
      </c>
      <c r="AQ497" s="3">
        <v>29700</v>
      </c>
      <c r="AR497" s="26">
        <v>2524.5</v>
      </c>
      <c r="AS497" s="26">
        <v>143706.35480011711</v>
      </c>
      <c r="AT497" s="26">
        <v>132448.25327199732</v>
      </c>
      <c r="AU497" t="s">
        <v>170</v>
      </c>
      <c r="AV497" t="s">
        <v>170</v>
      </c>
      <c r="AW497" t="s">
        <v>171</v>
      </c>
      <c r="AX497">
        <v>35802</v>
      </c>
      <c r="AY497" t="s">
        <v>172</v>
      </c>
      <c r="AZ497">
        <v>94.088300000000004</v>
      </c>
      <c r="BA497" s="3">
        <v>1527.3562685277245</v>
      </c>
      <c r="BB497" s="26">
        <v>132448.25327199732</v>
      </c>
      <c r="BC497" s="26">
        <v>11258.101528119791</v>
      </c>
      <c r="BE497" t="s">
        <v>122</v>
      </c>
      <c r="BF497">
        <v>1</v>
      </c>
      <c r="BH497" t="s">
        <v>173</v>
      </c>
      <c r="BJ497" t="s">
        <v>358</v>
      </c>
      <c r="BO497" t="s">
        <v>431</v>
      </c>
      <c r="BP497" t="s">
        <v>126</v>
      </c>
      <c r="BQ497" t="s">
        <v>127</v>
      </c>
      <c r="CX497" t="s">
        <v>177</v>
      </c>
      <c r="CY497" s="29" t="s">
        <v>5358</v>
      </c>
      <c r="CZ497" s="29">
        <v>60002</v>
      </c>
      <c r="DA497" s="29" t="str">
        <f t="shared" si="43"/>
        <v>30001390</v>
      </c>
      <c r="DB497" s="29" t="str">
        <f>F497</f>
        <v>W0004380</v>
      </c>
      <c r="DC497" s="29" t="s">
        <v>279</v>
      </c>
      <c r="DD497" s="30">
        <f>SUM(T497,V497:W497,Z497:AD497)</f>
        <v>90100.893333333326</v>
      </c>
      <c r="DE497" s="30">
        <f>SUM(AI497:AK497)</f>
        <v>3900.7409927950625</v>
      </c>
      <c r="DF497" s="31">
        <f>AF497</f>
        <v>5687.5</v>
      </c>
      <c r="DG497" s="32">
        <f>AQ497</f>
        <v>29700</v>
      </c>
      <c r="DH497" s="30">
        <f>SUM(X497:Y497)</f>
        <v>3059.118945868946</v>
      </c>
      <c r="DI497" s="30">
        <f>SUM(AP497,AR497)</f>
        <v>11258.101528119774</v>
      </c>
      <c r="DJ497" s="26">
        <f>SUM(DD497:DI497)-AS497</f>
        <v>0</v>
      </c>
    </row>
    <row r="498" spans="2:114" x14ac:dyDescent="0.25">
      <c r="D498" t="s">
        <v>109</v>
      </c>
      <c r="F498" t="s">
        <v>1879</v>
      </c>
      <c r="G498" t="s">
        <v>1880</v>
      </c>
      <c r="H498" t="s">
        <v>1881</v>
      </c>
      <c r="I498" s="1">
        <v>44942</v>
      </c>
      <c r="K498" t="s">
        <v>219</v>
      </c>
      <c r="L498">
        <v>13</v>
      </c>
      <c r="M498" t="s">
        <v>114</v>
      </c>
      <c r="N498" t="s">
        <v>115</v>
      </c>
      <c r="O498" t="s">
        <v>116</v>
      </c>
      <c r="P498" t="s">
        <v>117</v>
      </c>
      <c r="Q498" t="s">
        <v>118</v>
      </c>
      <c r="R498">
        <v>31</v>
      </c>
      <c r="S498" s="3">
        <v>352442</v>
      </c>
      <c r="T498" s="3">
        <v>63740.333333333328</v>
      </c>
      <c r="U498" s="22">
        <v>0</v>
      </c>
      <c r="V498" s="3">
        <v>0</v>
      </c>
      <c r="W498" s="23"/>
      <c r="X498" s="3">
        <v>1412.0272435897434</v>
      </c>
      <c r="Y498" s="3">
        <v>815.83796296296305</v>
      </c>
      <c r="Z498" s="24">
        <v>146.85083333333336</v>
      </c>
      <c r="AA498">
        <v>75</v>
      </c>
      <c r="AC498" s="3">
        <v>0</v>
      </c>
      <c r="AD498" s="3">
        <v>4167</v>
      </c>
      <c r="AE498" s="3">
        <v>70357.049373219357</v>
      </c>
      <c r="AF498" s="3">
        <v>5687.5</v>
      </c>
      <c r="AH498" s="3">
        <v>76044.549373219357</v>
      </c>
      <c r="AK498" s="3">
        <v>5813.1491241962494</v>
      </c>
      <c r="AL498" t="s">
        <v>320</v>
      </c>
      <c r="AM498" t="s">
        <v>321</v>
      </c>
      <c r="AN498" s="25">
        <v>8.5000000000000006E-2</v>
      </c>
      <c r="AO498" s="26">
        <v>81857.698497415608</v>
      </c>
      <c r="AP498" s="27">
        <v>6957.9043722803272</v>
      </c>
      <c r="AQ498" s="3">
        <v>29700</v>
      </c>
      <c r="AR498" s="26">
        <v>2524.5</v>
      </c>
      <c r="AS498" s="26">
        <v>121040.10286969594</v>
      </c>
      <c r="AT498" s="26">
        <v>111557.69849741561</v>
      </c>
      <c r="AU498" t="s">
        <v>765</v>
      </c>
      <c r="AV498" t="s">
        <v>765</v>
      </c>
      <c r="AW498" t="s">
        <v>766</v>
      </c>
      <c r="AX498" t="s">
        <v>963</v>
      </c>
      <c r="AY498" t="s">
        <v>212</v>
      </c>
      <c r="AZ498">
        <v>125.569</v>
      </c>
      <c r="BA498" s="3">
        <v>963.93299994183224</v>
      </c>
      <c r="BB498" s="26">
        <v>111557.69849741561</v>
      </c>
      <c r="BC498" s="26">
        <v>9482.4043722803326</v>
      </c>
      <c r="BE498" t="s">
        <v>122</v>
      </c>
      <c r="BF498">
        <v>1</v>
      </c>
      <c r="BH498" t="s">
        <v>768</v>
      </c>
      <c r="BJ498" t="s">
        <v>358</v>
      </c>
      <c r="BO498" t="s">
        <v>438</v>
      </c>
      <c r="BP498" t="s">
        <v>214</v>
      </c>
      <c r="BQ498" t="s">
        <v>964</v>
      </c>
      <c r="CX498" t="s">
        <v>177</v>
      </c>
      <c r="CY498" s="29" t="s">
        <v>5362</v>
      </c>
      <c r="CZ498" s="29">
        <v>60008</v>
      </c>
      <c r="DA498" s="29" t="str">
        <f t="shared" si="43"/>
        <v>30001418</v>
      </c>
      <c r="DB498" s="29" t="str">
        <f>F498</f>
        <v>W0004381</v>
      </c>
      <c r="DC498" s="29" t="s">
        <v>279</v>
      </c>
      <c r="DD498" s="30">
        <f>SUM(T498,V498:W498,Z498:AD498)</f>
        <v>68129.184166666659</v>
      </c>
      <c r="DE498" s="30">
        <f>SUM(AI498:AK498)</f>
        <v>5813.1491241962494</v>
      </c>
      <c r="DF498" s="31">
        <f>AF498</f>
        <v>5687.5</v>
      </c>
      <c r="DG498" s="32">
        <f>AQ498</f>
        <v>29700</v>
      </c>
      <c r="DH498" s="30">
        <f>SUM(X498:Y498)</f>
        <v>2227.8652065527067</v>
      </c>
      <c r="DI498" s="30">
        <f>SUM(AP498,AR498)</f>
        <v>9482.4043722803272</v>
      </c>
      <c r="DJ498" s="26">
        <f>SUM(DD498:DI498)-AS498</f>
        <v>0</v>
      </c>
    </row>
    <row r="499" spans="2:114" x14ac:dyDescent="0.25">
      <c r="D499" t="s">
        <v>109</v>
      </c>
      <c r="F499" t="s">
        <v>1882</v>
      </c>
      <c r="G499" t="s">
        <v>1883</v>
      </c>
      <c r="H499" t="s">
        <v>1884</v>
      </c>
      <c r="I499" s="1">
        <v>44963</v>
      </c>
      <c r="K499" t="s">
        <v>113</v>
      </c>
      <c r="L499">
        <v>15</v>
      </c>
      <c r="M499" t="s">
        <v>550</v>
      </c>
      <c r="N499" t="s">
        <v>551</v>
      </c>
      <c r="O499" t="s">
        <v>116</v>
      </c>
      <c r="P499" t="s">
        <v>117</v>
      </c>
      <c r="Q499" t="s">
        <v>118</v>
      </c>
      <c r="R499">
        <v>31</v>
      </c>
      <c r="S499" s="3">
        <v>1729066</v>
      </c>
      <c r="T499" s="3">
        <v>288177.58333333331</v>
      </c>
      <c r="U499" s="22">
        <v>0</v>
      </c>
      <c r="V499" s="3">
        <v>0</v>
      </c>
      <c r="W499" s="23"/>
      <c r="X499" s="3">
        <v>6927.3477564102568</v>
      </c>
      <c r="Y499" s="3">
        <v>4002.4675925925931</v>
      </c>
      <c r="Z499" s="24">
        <v>720.44416666666677</v>
      </c>
      <c r="AA499">
        <v>75</v>
      </c>
      <c r="AC499" s="3">
        <v>0</v>
      </c>
      <c r="AD499" s="3">
        <v>4167</v>
      </c>
      <c r="AE499" s="3">
        <v>304069.8428490028</v>
      </c>
      <c r="AF499" s="3">
        <v>7046.666666666667</v>
      </c>
      <c r="AH499" s="3">
        <v>311116.50951566949</v>
      </c>
      <c r="AK499" s="3">
        <v>16772.619396754653</v>
      </c>
      <c r="AL499" t="s">
        <v>666</v>
      </c>
      <c r="AM499" t="s">
        <v>667</v>
      </c>
      <c r="AN499" s="25">
        <v>0.1</v>
      </c>
      <c r="AO499" s="26">
        <v>327889.12891242414</v>
      </c>
      <c r="AP499" s="27">
        <v>32788.912891242413</v>
      </c>
      <c r="AQ499" s="3">
        <v>29700</v>
      </c>
      <c r="AR499" s="26">
        <v>2970</v>
      </c>
      <c r="AS499" s="26">
        <v>393348.04180366657</v>
      </c>
      <c r="AT499" s="26">
        <v>357589.12891242414</v>
      </c>
      <c r="AU499" t="s">
        <v>120</v>
      </c>
      <c r="AV499" t="s">
        <v>120</v>
      </c>
      <c r="AW499" t="s">
        <v>120</v>
      </c>
      <c r="AX499">
        <v>2041128</v>
      </c>
      <c r="AY499" t="s">
        <v>121</v>
      </c>
      <c r="AZ499">
        <v>108.643</v>
      </c>
      <c r="BA499" s="3">
        <v>3620.5557818144434</v>
      </c>
      <c r="BB499" s="26">
        <v>357589.12891242414</v>
      </c>
      <c r="BC499" s="26">
        <v>35758.91289124242</v>
      </c>
      <c r="BE499" t="s">
        <v>122</v>
      </c>
      <c r="BF499">
        <v>1</v>
      </c>
      <c r="BH499" t="s">
        <v>123</v>
      </c>
      <c r="BJ499" t="s">
        <v>668</v>
      </c>
      <c r="BO499" t="s">
        <v>555</v>
      </c>
      <c r="BP499" t="s">
        <v>170</v>
      </c>
      <c r="BQ499" t="s">
        <v>296</v>
      </c>
      <c r="CX499" t="s">
        <v>128</v>
      </c>
      <c r="CY499" s="29"/>
    </row>
    <row r="500" spans="2:114" x14ac:dyDescent="0.25">
      <c r="D500" t="s">
        <v>109</v>
      </c>
      <c r="F500" t="s">
        <v>1885</v>
      </c>
      <c r="G500" t="s">
        <v>1886</v>
      </c>
      <c r="H500" t="s">
        <v>1887</v>
      </c>
      <c r="I500" s="1">
        <v>44949</v>
      </c>
      <c r="K500" t="s">
        <v>219</v>
      </c>
      <c r="L500">
        <v>13</v>
      </c>
      <c r="M500" t="s">
        <v>550</v>
      </c>
      <c r="N500" t="s">
        <v>551</v>
      </c>
      <c r="O500" t="s">
        <v>116</v>
      </c>
      <c r="P500" t="s">
        <v>117</v>
      </c>
      <c r="Q500" t="s">
        <v>118</v>
      </c>
      <c r="R500">
        <v>31</v>
      </c>
      <c r="S500" s="3">
        <v>355415</v>
      </c>
      <c r="T500" s="3">
        <v>64235.833333333328</v>
      </c>
      <c r="U500" s="22">
        <v>0</v>
      </c>
      <c r="V500" s="3">
        <v>0</v>
      </c>
      <c r="W500" s="23"/>
      <c r="X500" s="3">
        <v>1423.938301282051</v>
      </c>
      <c r="Y500" s="3">
        <v>822.71990740740739</v>
      </c>
      <c r="Z500" s="24">
        <v>148.08958333333334</v>
      </c>
      <c r="AA500">
        <v>75</v>
      </c>
      <c r="AC500" s="3">
        <v>0</v>
      </c>
      <c r="AD500" s="3">
        <v>4167</v>
      </c>
      <c r="AE500" s="3">
        <v>70872.581125356111</v>
      </c>
      <c r="AF500" s="3">
        <v>7046.666666666667</v>
      </c>
      <c r="AH500" s="3">
        <v>77919.247792022783</v>
      </c>
      <c r="AK500" s="3">
        <v>0</v>
      </c>
      <c r="AL500" t="s">
        <v>119</v>
      </c>
      <c r="AN500" s="25">
        <v>0.1</v>
      </c>
      <c r="AO500" s="26">
        <v>77919.247792022783</v>
      </c>
      <c r="AP500" s="27">
        <v>7791.9247792022788</v>
      </c>
      <c r="AQ500" s="3">
        <v>29700</v>
      </c>
      <c r="AR500" s="26">
        <v>2970</v>
      </c>
      <c r="AS500" s="26">
        <v>118381.17257122506</v>
      </c>
      <c r="AT500" s="26">
        <v>107619.24779202278</v>
      </c>
      <c r="AU500" t="s">
        <v>170</v>
      </c>
      <c r="AV500" t="s">
        <v>170</v>
      </c>
      <c r="AW500" t="s">
        <v>171</v>
      </c>
      <c r="AX500">
        <v>90326</v>
      </c>
      <c r="AY500" t="s">
        <v>172</v>
      </c>
      <c r="AZ500">
        <v>94.088300000000004</v>
      </c>
      <c r="BA500" s="3">
        <v>1258.1922786491525</v>
      </c>
      <c r="BB500" s="26">
        <v>107619.24779202278</v>
      </c>
      <c r="BC500" s="26">
        <v>10761.92477920228</v>
      </c>
      <c r="BE500" t="s">
        <v>122</v>
      </c>
      <c r="BF500">
        <v>1</v>
      </c>
      <c r="BH500" t="s">
        <v>173</v>
      </c>
      <c r="BJ500" t="s">
        <v>728</v>
      </c>
      <c r="BO500" t="s">
        <v>729</v>
      </c>
      <c r="BP500" t="s">
        <v>170</v>
      </c>
      <c r="BQ500" t="s">
        <v>296</v>
      </c>
      <c r="CX500" t="s">
        <v>177</v>
      </c>
      <c r="CY500" s="29" t="s">
        <v>5358</v>
      </c>
      <c r="CZ500" s="29">
        <v>60002</v>
      </c>
      <c r="DA500" s="29" t="str">
        <f t="shared" ref="DA500:DA563" si="44">MID(BH500,3,8)</f>
        <v>30001390</v>
      </c>
      <c r="DB500" s="29" t="str">
        <f t="shared" ref="DB500:DB563" si="45">F500</f>
        <v>W0005007</v>
      </c>
      <c r="DC500" s="29" t="s">
        <v>556</v>
      </c>
      <c r="DD500" s="30">
        <f>SUM(T500,V500:W500,Z500:AD500)</f>
        <v>68625.922916666663</v>
      </c>
      <c r="DE500" s="30">
        <f>SUM(AI500:AK500)</f>
        <v>0</v>
      </c>
      <c r="DF500" s="31">
        <f>AF500</f>
        <v>7046.666666666667</v>
      </c>
      <c r="DG500" s="32">
        <f>AQ500</f>
        <v>29700</v>
      </c>
      <c r="DH500" s="30">
        <f>SUM(X500:Y500)</f>
        <v>2246.6582086894587</v>
      </c>
      <c r="DI500" s="30">
        <f>SUM(AP500,AR500)</f>
        <v>10761.92477920228</v>
      </c>
      <c r="DJ500" s="26">
        <f>SUM(DD500:DI500)-AS500</f>
        <v>0</v>
      </c>
    </row>
    <row r="501" spans="2:114" x14ac:dyDescent="0.25">
      <c r="D501" t="s">
        <v>109</v>
      </c>
      <c r="F501" t="s">
        <v>1888</v>
      </c>
      <c r="G501" t="s">
        <v>1889</v>
      </c>
      <c r="H501" t="s">
        <v>1890</v>
      </c>
      <c r="I501" s="1">
        <v>44963</v>
      </c>
      <c r="K501" t="s">
        <v>224</v>
      </c>
      <c r="L501">
        <v>12</v>
      </c>
      <c r="M501" t="s">
        <v>114</v>
      </c>
      <c r="N501" t="s">
        <v>115</v>
      </c>
      <c r="O501" t="s">
        <v>116</v>
      </c>
      <c r="P501" t="s">
        <v>117</v>
      </c>
      <c r="Q501" t="s">
        <v>118</v>
      </c>
      <c r="R501">
        <v>31</v>
      </c>
      <c r="S501" s="3">
        <v>324175</v>
      </c>
      <c r="T501" s="3">
        <v>59029.166666666664</v>
      </c>
      <c r="U501" s="22">
        <v>0</v>
      </c>
      <c r="V501" s="3">
        <v>0</v>
      </c>
      <c r="W501" s="23"/>
      <c r="X501" s="3">
        <v>1298.7780448717949</v>
      </c>
      <c r="Y501" s="3">
        <v>750.40509259259261</v>
      </c>
      <c r="Z501" s="24">
        <v>135.07291666666666</v>
      </c>
      <c r="AA501">
        <v>75</v>
      </c>
      <c r="AC501" s="3">
        <v>0</v>
      </c>
      <c r="AD501" s="3">
        <v>4167</v>
      </c>
      <c r="AE501" s="3">
        <v>65455.422720797716</v>
      </c>
      <c r="AF501" s="3">
        <v>5687.5</v>
      </c>
      <c r="AH501" s="3">
        <v>71142.922720797709</v>
      </c>
      <c r="AK501" s="3">
        <v>5813.1491241962494</v>
      </c>
      <c r="AL501" t="s">
        <v>320</v>
      </c>
      <c r="AM501" t="s">
        <v>321</v>
      </c>
      <c r="AN501" s="25">
        <v>8.5000000000000006E-2</v>
      </c>
      <c r="AO501" s="26">
        <v>76956.07184499396</v>
      </c>
      <c r="AP501" s="27">
        <v>6541.266106824487</v>
      </c>
      <c r="AQ501" s="3">
        <v>29700</v>
      </c>
      <c r="AR501" s="26">
        <v>2524.5</v>
      </c>
      <c r="AS501" s="26">
        <v>115721.83795181845</v>
      </c>
      <c r="AT501" s="26">
        <v>106656.07184499396</v>
      </c>
      <c r="AU501" t="s">
        <v>765</v>
      </c>
      <c r="AV501" t="s">
        <v>765</v>
      </c>
      <c r="AW501" t="s">
        <v>766</v>
      </c>
      <c r="AX501" t="s">
        <v>963</v>
      </c>
      <c r="AY501" t="s">
        <v>212</v>
      </c>
      <c r="AZ501">
        <v>125.569</v>
      </c>
      <c r="BA501" s="3">
        <v>921.57967294330967</v>
      </c>
      <c r="BB501" s="26">
        <v>106656.07184499396</v>
      </c>
      <c r="BC501" s="26">
        <v>9065.7661068244925</v>
      </c>
      <c r="BE501" t="s">
        <v>122</v>
      </c>
      <c r="BF501">
        <v>1</v>
      </c>
      <c r="BH501" t="s">
        <v>768</v>
      </c>
      <c r="BJ501" t="s">
        <v>358</v>
      </c>
      <c r="BO501" t="s">
        <v>438</v>
      </c>
      <c r="BP501" t="s">
        <v>214</v>
      </c>
      <c r="BQ501" t="s">
        <v>964</v>
      </c>
      <c r="CX501" t="s">
        <v>177</v>
      </c>
      <c r="CY501" s="29" t="s">
        <v>5362</v>
      </c>
      <c r="CZ501" s="29">
        <v>60008</v>
      </c>
      <c r="DA501" s="29" t="str">
        <f t="shared" si="44"/>
        <v>30001418</v>
      </c>
      <c r="DB501" s="29" t="str">
        <f t="shared" si="45"/>
        <v>W0004382</v>
      </c>
      <c r="DC501" s="29" t="s">
        <v>279</v>
      </c>
      <c r="DD501" s="30">
        <f>SUM(T501,V501:W501,Z501:AD501)</f>
        <v>63406.239583333328</v>
      </c>
      <c r="DE501" s="30">
        <f>SUM(AI501:AK501)</f>
        <v>5813.1491241962494</v>
      </c>
      <c r="DF501" s="31">
        <f>AF501</f>
        <v>5687.5</v>
      </c>
      <c r="DG501" s="32">
        <f>AQ501</f>
        <v>29700</v>
      </c>
      <c r="DH501" s="30">
        <f>SUM(X501:Y501)</f>
        <v>2049.1831374643875</v>
      </c>
      <c r="DI501" s="30">
        <f>SUM(AP501,AR501)</f>
        <v>9065.766106824487</v>
      </c>
      <c r="DJ501" s="26">
        <f>SUM(DD501:DI501)-AS501</f>
        <v>0</v>
      </c>
    </row>
    <row r="502" spans="2:114" x14ac:dyDescent="0.25">
      <c r="D502" t="s">
        <v>109</v>
      </c>
      <c r="F502" t="s">
        <v>1891</v>
      </c>
      <c r="G502" t="s">
        <v>1892</v>
      </c>
      <c r="H502" t="s">
        <v>1893</v>
      </c>
      <c r="I502" s="1">
        <v>45040</v>
      </c>
      <c r="K502" t="s">
        <v>113</v>
      </c>
      <c r="L502">
        <v>15</v>
      </c>
      <c r="M502" t="s">
        <v>550</v>
      </c>
      <c r="N502" t="s">
        <v>551</v>
      </c>
      <c r="O502" t="s">
        <v>116</v>
      </c>
      <c r="P502" t="s">
        <v>117</v>
      </c>
      <c r="Q502" t="s">
        <v>118</v>
      </c>
      <c r="R502">
        <v>31</v>
      </c>
      <c r="S502" s="3">
        <v>890535</v>
      </c>
      <c r="T502" s="3">
        <v>148422.41666666666</v>
      </c>
      <c r="U502" s="22">
        <v>0</v>
      </c>
      <c r="V502" s="3">
        <v>0</v>
      </c>
      <c r="W502" s="23"/>
      <c r="X502" s="3">
        <v>3567.8485576923081</v>
      </c>
      <c r="Y502" s="3">
        <v>2061.4236111111113</v>
      </c>
      <c r="Z502" s="24">
        <v>371.05625000000003</v>
      </c>
      <c r="AA502">
        <v>75</v>
      </c>
      <c r="AC502" s="3">
        <v>0</v>
      </c>
      <c r="AD502" s="3">
        <v>4167</v>
      </c>
      <c r="AE502" s="3">
        <v>158664.74508547009</v>
      </c>
      <c r="AF502" s="3">
        <v>7046.666666666667</v>
      </c>
      <c r="AH502" s="3">
        <v>165711.41175213674</v>
      </c>
      <c r="AK502" s="3">
        <v>7372.3146980524034</v>
      </c>
      <c r="AL502" t="s">
        <v>552</v>
      </c>
      <c r="AM502" t="s">
        <v>553</v>
      </c>
      <c r="AN502" s="25">
        <v>0.1</v>
      </c>
      <c r="AO502" s="26">
        <v>173083.72645018913</v>
      </c>
      <c r="AP502" s="27">
        <v>17308.372645018913</v>
      </c>
      <c r="AQ502" s="3">
        <v>29700</v>
      </c>
      <c r="AR502" s="26">
        <v>2970</v>
      </c>
      <c r="AS502" s="26">
        <v>223062.09909520805</v>
      </c>
      <c r="AT502" s="26">
        <v>202783.72645018913</v>
      </c>
      <c r="AU502" t="s">
        <v>170</v>
      </c>
      <c r="AV502" t="s">
        <v>170</v>
      </c>
      <c r="AW502" t="s">
        <v>171</v>
      </c>
      <c r="AX502">
        <v>90324</v>
      </c>
      <c r="AY502" t="s">
        <v>172</v>
      </c>
      <c r="AZ502">
        <v>94.088300000000004</v>
      </c>
      <c r="BA502" s="3">
        <v>2370.7740398668916</v>
      </c>
      <c r="BB502" s="26">
        <v>202783.72645018913</v>
      </c>
      <c r="BC502" s="26">
        <v>20278.372645018913</v>
      </c>
      <c r="BE502" t="s">
        <v>122</v>
      </c>
      <c r="BF502">
        <v>1</v>
      </c>
      <c r="BH502" t="s">
        <v>173</v>
      </c>
      <c r="BJ502" t="s">
        <v>554</v>
      </c>
      <c r="BO502" t="s">
        <v>555</v>
      </c>
      <c r="BP502" t="s">
        <v>170</v>
      </c>
      <c r="BQ502" t="s">
        <v>296</v>
      </c>
      <c r="CX502" t="s">
        <v>177</v>
      </c>
      <c r="CY502" s="29" t="s">
        <v>5358</v>
      </c>
      <c r="CZ502" s="29">
        <v>60002</v>
      </c>
      <c r="DA502" s="29" t="str">
        <f t="shared" si="44"/>
        <v>30001390</v>
      </c>
      <c r="DB502" s="29" t="str">
        <f t="shared" si="45"/>
        <v>W0004383</v>
      </c>
      <c r="DC502" s="29" t="s">
        <v>556</v>
      </c>
      <c r="DD502" s="30">
        <f>SUM(T502,V502:W502,Z502:AD502)</f>
        <v>153035.47291666665</v>
      </c>
      <c r="DE502" s="30">
        <f>SUM(AI502:AK502)</f>
        <v>7372.3146980524034</v>
      </c>
      <c r="DF502" s="31">
        <f>AF502</f>
        <v>7046.666666666667</v>
      </c>
      <c r="DG502" s="32">
        <f>AQ502</f>
        <v>29700</v>
      </c>
      <c r="DH502" s="30">
        <f>SUM(X502:Y502)</f>
        <v>5629.2721688034198</v>
      </c>
      <c r="DI502" s="30">
        <f>SUM(AP502,AR502)</f>
        <v>20278.372645018913</v>
      </c>
      <c r="DJ502" s="26">
        <f>SUM(DD502:DI502)-AS502</f>
        <v>0</v>
      </c>
    </row>
    <row r="503" spans="2:114" x14ac:dyDescent="0.25">
      <c r="D503" t="s">
        <v>109</v>
      </c>
      <c r="F503" t="s">
        <v>1894</v>
      </c>
      <c r="G503" t="s">
        <v>1895</v>
      </c>
      <c r="H503" t="s">
        <v>1896</v>
      </c>
      <c r="I503" s="1">
        <v>44984</v>
      </c>
      <c r="K503" t="s">
        <v>113</v>
      </c>
      <c r="L503">
        <v>15</v>
      </c>
      <c r="M503" t="s">
        <v>550</v>
      </c>
      <c r="N503" t="s">
        <v>551</v>
      </c>
      <c r="O503" t="s">
        <v>116</v>
      </c>
      <c r="P503" t="s">
        <v>117</v>
      </c>
      <c r="Q503" t="s">
        <v>118</v>
      </c>
      <c r="R503">
        <v>31</v>
      </c>
      <c r="S503" s="3">
        <v>1216181</v>
      </c>
      <c r="T503" s="3">
        <v>202696.75</v>
      </c>
      <c r="U503" s="22">
        <v>0</v>
      </c>
      <c r="V503" s="3">
        <v>0</v>
      </c>
      <c r="W503" s="23"/>
      <c r="X503" s="3">
        <v>4872.5200320512822</v>
      </c>
      <c r="Y503" s="3">
        <v>2815.2337962962965</v>
      </c>
      <c r="Z503" s="24">
        <v>506.74208333333337</v>
      </c>
      <c r="AA503">
        <v>75</v>
      </c>
      <c r="AC503" s="3">
        <v>10382.984153467754</v>
      </c>
      <c r="AD503" s="3">
        <v>4167</v>
      </c>
      <c r="AE503" s="3">
        <v>225516.23006514867</v>
      </c>
      <c r="AF503" s="3">
        <v>7046.666666666667</v>
      </c>
      <c r="AH503" s="3">
        <v>232562.89673181533</v>
      </c>
      <c r="AK503" s="3">
        <v>7372.3146980524034</v>
      </c>
      <c r="AL503" t="s">
        <v>552</v>
      </c>
      <c r="AM503" t="s">
        <v>553</v>
      </c>
      <c r="AN503" s="25">
        <v>0.1</v>
      </c>
      <c r="AO503" s="26">
        <v>239935.21142986772</v>
      </c>
      <c r="AP503" s="27">
        <v>23993.521142986774</v>
      </c>
      <c r="AQ503" s="3">
        <v>29700</v>
      </c>
      <c r="AR503" s="26">
        <v>2970</v>
      </c>
      <c r="AS503" s="26">
        <v>296598.7325728545</v>
      </c>
      <c r="AT503" s="26">
        <v>269635.21142986772</v>
      </c>
      <c r="AU503" t="s">
        <v>170</v>
      </c>
      <c r="AV503" t="s">
        <v>170</v>
      </c>
      <c r="AW503" t="s">
        <v>171</v>
      </c>
      <c r="AX503">
        <v>90324</v>
      </c>
      <c r="AY503" t="s">
        <v>172</v>
      </c>
      <c r="AZ503">
        <v>94.088300000000004</v>
      </c>
      <c r="BA503" s="3">
        <v>3152.3444739978772</v>
      </c>
      <c r="BB503" s="26">
        <v>269635.21142986772</v>
      </c>
      <c r="BC503" s="26">
        <v>26963.521142986778</v>
      </c>
      <c r="BE503" t="s">
        <v>122</v>
      </c>
      <c r="BF503">
        <v>1</v>
      </c>
      <c r="BH503" t="s">
        <v>173</v>
      </c>
      <c r="BJ503" t="s">
        <v>554</v>
      </c>
      <c r="BO503" t="s">
        <v>555</v>
      </c>
      <c r="BP503" t="s">
        <v>170</v>
      </c>
      <c r="BQ503" t="s">
        <v>296</v>
      </c>
      <c r="CX503" t="s">
        <v>177</v>
      </c>
      <c r="CY503" s="29" t="s">
        <v>5358</v>
      </c>
      <c r="CZ503" s="29">
        <v>60002</v>
      </c>
      <c r="DA503" s="29" t="str">
        <f t="shared" si="44"/>
        <v>30001390</v>
      </c>
      <c r="DB503" s="29" t="str">
        <f t="shared" si="45"/>
        <v>W0004384</v>
      </c>
      <c r="DC503" s="29" t="s">
        <v>556</v>
      </c>
      <c r="DD503" s="30">
        <f>SUM(T503,V503:W503,Z503:AD503)</f>
        <v>217828.4762368011</v>
      </c>
      <c r="DE503" s="30">
        <f>SUM(AI503:AK503)</f>
        <v>7372.3146980524034</v>
      </c>
      <c r="DF503" s="31">
        <f>AF503</f>
        <v>7046.666666666667</v>
      </c>
      <c r="DG503" s="32">
        <f>AQ503</f>
        <v>29700</v>
      </c>
      <c r="DH503" s="30">
        <f>SUM(X503:Y503)</f>
        <v>7687.7538283475787</v>
      </c>
      <c r="DI503" s="30">
        <f>SUM(AP503,AR503)</f>
        <v>26963.521142986774</v>
      </c>
      <c r="DJ503" s="26">
        <f>SUM(DD503:DI503)-AS503</f>
        <v>0</v>
      </c>
    </row>
    <row r="504" spans="2:114" x14ac:dyDescent="0.25">
      <c r="D504" t="s">
        <v>109</v>
      </c>
      <c r="F504" t="s">
        <v>1897</v>
      </c>
      <c r="G504" t="s">
        <v>1898</v>
      </c>
      <c r="H504" t="s">
        <v>1899</v>
      </c>
      <c r="I504" s="1">
        <v>45019</v>
      </c>
      <c r="K504" t="s">
        <v>156</v>
      </c>
      <c r="L504">
        <v>16</v>
      </c>
      <c r="M504" t="s">
        <v>182</v>
      </c>
      <c r="N504" t="s">
        <v>183</v>
      </c>
      <c r="O504" t="s">
        <v>116</v>
      </c>
      <c r="P504" t="s">
        <v>117</v>
      </c>
      <c r="Q504" t="s">
        <v>118</v>
      </c>
      <c r="R504">
        <v>31</v>
      </c>
      <c r="S504" s="3">
        <v>1044907</v>
      </c>
      <c r="T504" s="3">
        <v>174151.08333333334</v>
      </c>
      <c r="U504" s="22">
        <v>0</v>
      </c>
      <c r="V504" s="3">
        <v>0</v>
      </c>
      <c r="W504" s="23"/>
      <c r="X504" s="3">
        <v>4186.3261217948721</v>
      </c>
      <c r="Y504" s="3">
        <v>2418.7662037037035</v>
      </c>
      <c r="Z504" s="24">
        <v>435.37791666666664</v>
      </c>
      <c r="AA504">
        <v>75</v>
      </c>
      <c r="AB504" s="3">
        <v>35025</v>
      </c>
      <c r="AC504" s="3">
        <v>0</v>
      </c>
      <c r="AD504" s="3">
        <v>4167</v>
      </c>
      <c r="AE504" s="3">
        <v>220458.5535754986</v>
      </c>
      <c r="AF504" s="3">
        <v>4154.166666666667</v>
      </c>
      <c r="AH504" s="3">
        <v>224612.72024216526</v>
      </c>
      <c r="AK504" s="3">
        <v>4428.6782206037651</v>
      </c>
      <c r="AL504" t="s">
        <v>227</v>
      </c>
      <c r="AM504" t="s">
        <v>226</v>
      </c>
      <c r="AN504" s="25">
        <v>0.05</v>
      </c>
      <c r="AO504" s="26">
        <v>229041.39846276902</v>
      </c>
      <c r="AP504" s="27">
        <v>11452.069923138451</v>
      </c>
      <c r="AQ504" s="3">
        <v>29700</v>
      </c>
      <c r="AR504" s="26">
        <v>1485</v>
      </c>
      <c r="AS504" s="26">
        <v>271678.46838590747</v>
      </c>
      <c r="AT504" s="26">
        <v>258741.39846276902</v>
      </c>
      <c r="AU504" t="s">
        <v>208</v>
      </c>
      <c r="AV504" t="s">
        <v>208</v>
      </c>
      <c r="AW504" t="s">
        <v>210</v>
      </c>
      <c r="AX504" t="s">
        <v>1900</v>
      </c>
      <c r="AY504" t="s">
        <v>212</v>
      </c>
      <c r="AZ504">
        <v>125.569</v>
      </c>
      <c r="BA504" s="3">
        <v>2163.5791348653524</v>
      </c>
      <c r="BB504" s="26">
        <v>258741.39846276902</v>
      </c>
      <c r="BC504" s="26">
        <v>12937.06992313845</v>
      </c>
      <c r="BE504" t="s">
        <v>122</v>
      </c>
      <c r="BF504">
        <v>1</v>
      </c>
      <c r="BH504" t="s">
        <v>315</v>
      </c>
      <c r="BJ504" t="s">
        <v>189</v>
      </c>
      <c r="BO504" t="s">
        <v>190</v>
      </c>
      <c r="BP504" t="s">
        <v>214</v>
      </c>
      <c r="BQ504" t="s">
        <v>1901</v>
      </c>
      <c r="CX504" t="s">
        <v>177</v>
      </c>
      <c r="CY504" s="29" t="s">
        <v>5360</v>
      </c>
      <c r="CZ504" s="29">
        <v>60009</v>
      </c>
      <c r="DA504" s="29" t="str">
        <f t="shared" si="44"/>
        <v>30001417</v>
      </c>
      <c r="DB504" s="29" t="str">
        <f t="shared" si="45"/>
        <v>W0005352</v>
      </c>
      <c r="DC504" s="29" t="s">
        <v>193</v>
      </c>
      <c r="DD504" s="30">
        <f>SUM(T504,V504:W504,Z504:AD504)</f>
        <v>213853.46125000002</v>
      </c>
      <c r="DE504" s="30">
        <f>SUM(AI504:AK504)</f>
        <v>4428.6782206037651</v>
      </c>
      <c r="DF504" s="31">
        <f>AF504</f>
        <v>4154.166666666667</v>
      </c>
      <c r="DG504" s="32">
        <f>AQ504</f>
        <v>29700</v>
      </c>
      <c r="DH504" s="30">
        <f>SUM(X504:Y504)</f>
        <v>6605.0923254985755</v>
      </c>
      <c r="DI504" s="30">
        <f>SUM(AP504,AR504)</f>
        <v>12937.069923138451</v>
      </c>
      <c r="DJ504" s="26">
        <f>SUM(DD504:DI504)-AS504</f>
        <v>0</v>
      </c>
    </row>
    <row r="505" spans="2:114" x14ac:dyDescent="0.25">
      <c r="D505" t="s">
        <v>109</v>
      </c>
      <c r="F505" t="s">
        <v>1902</v>
      </c>
      <c r="G505" t="s">
        <v>1903</v>
      </c>
      <c r="H505" t="s">
        <v>1904</v>
      </c>
      <c r="I505" s="1">
        <v>44973</v>
      </c>
      <c r="K505" t="s">
        <v>219</v>
      </c>
      <c r="L505">
        <v>13</v>
      </c>
      <c r="M505" t="s">
        <v>550</v>
      </c>
      <c r="N505" t="s">
        <v>551</v>
      </c>
      <c r="O505" t="s">
        <v>116</v>
      </c>
      <c r="P505" t="s">
        <v>117</v>
      </c>
      <c r="Q505" t="s">
        <v>118</v>
      </c>
      <c r="R505">
        <v>31</v>
      </c>
      <c r="S505" s="3">
        <v>314140</v>
      </c>
      <c r="T505" s="3">
        <v>52356.666666666664</v>
      </c>
      <c r="U505" s="22">
        <v>0</v>
      </c>
      <c r="V505" s="3">
        <v>0</v>
      </c>
      <c r="W505" s="23"/>
      <c r="X505" s="3">
        <v>1258.573717948718</v>
      </c>
      <c r="Y505" s="3">
        <v>727.17592592592587</v>
      </c>
      <c r="Z505" s="24">
        <v>130.89166666666665</v>
      </c>
      <c r="AA505">
        <v>75</v>
      </c>
      <c r="AC505" s="3">
        <v>1763.1095933022207</v>
      </c>
      <c r="AD505" s="3">
        <v>4167</v>
      </c>
      <c r="AE505" s="3">
        <v>60478.417570510202</v>
      </c>
      <c r="AF505" s="3">
        <v>7046.666666666667</v>
      </c>
      <c r="AH505" s="3">
        <v>67525.084237176867</v>
      </c>
      <c r="AK505" s="3">
        <v>7372.3146980524034</v>
      </c>
      <c r="AL505" t="s">
        <v>552</v>
      </c>
      <c r="AM505" t="s">
        <v>553</v>
      </c>
      <c r="AN505" s="25">
        <v>0.1</v>
      </c>
      <c r="AO505" s="26">
        <v>74897.39893522927</v>
      </c>
      <c r="AP505" s="27">
        <v>7489.7398935229276</v>
      </c>
      <c r="AQ505" s="3">
        <v>29700</v>
      </c>
      <c r="AR505" s="26">
        <v>2970</v>
      </c>
      <c r="AS505" s="26">
        <v>115057.1388287522</v>
      </c>
      <c r="AT505" s="26">
        <v>104597.39893522927</v>
      </c>
      <c r="AU505" t="s">
        <v>170</v>
      </c>
      <c r="AV505" t="s">
        <v>170</v>
      </c>
      <c r="AW505" t="s">
        <v>171</v>
      </c>
      <c r="AX505">
        <v>90324</v>
      </c>
      <c r="AY505" t="s">
        <v>172</v>
      </c>
      <c r="AZ505">
        <v>94.088300000000004</v>
      </c>
      <c r="BA505" s="3">
        <v>1222.8634041506989</v>
      </c>
      <c r="BB505" s="26">
        <v>104597.39893522927</v>
      </c>
      <c r="BC505" s="26">
        <v>10459.739893522928</v>
      </c>
      <c r="BE505" t="s">
        <v>122</v>
      </c>
      <c r="BF505">
        <v>1</v>
      </c>
      <c r="BH505" t="s">
        <v>173</v>
      </c>
      <c r="BJ505" t="s">
        <v>554</v>
      </c>
      <c r="BO505" t="s">
        <v>555</v>
      </c>
      <c r="BP505" t="s">
        <v>170</v>
      </c>
      <c r="BQ505" t="s">
        <v>296</v>
      </c>
      <c r="CX505" t="s">
        <v>177</v>
      </c>
      <c r="CY505" s="29" t="s">
        <v>5358</v>
      </c>
      <c r="CZ505" s="29">
        <v>60002</v>
      </c>
      <c r="DA505" s="29" t="str">
        <f t="shared" si="44"/>
        <v>30001390</v>
      </c>
      <c r="DB505" s="29" t="str">
        <f t="shared" si="45"/>
        <v>W0004385</v>
      </c>
      <c r="DC505" s="29" t="s">
        <v>556</v>
      </c>
      <c r="DD505" s="30">
        <f>SUM(T505,V505:W505,Z505:AD505)</f>
        <v>58492.667926635557</v>
      </c>
      <c r="DE505" s="30">
        <f>SUM(AI505:AK505)</f>
        <v>7372.3146980524034</v>
      </c>
      <c r="DF505" s="31">
        <f>AF505</f>
        <v>7046.666666666667</v>
      </c>
      <c r="DG505" s="32">
        <f>AQ505</f>
        <v>29700</v>
      </c>
      <c r="DH505" s="30">
        <f>SUM(X505:Y505)</f>
        <v>1985.7496438746439</v>
      </c>
      <c r="DI505" s="30">
        <f>SUM(AP505,AR505)</f>
        <v>10459.739893522928</v>
      </c>
      <c r="DJ505" s="26">
        <f>SUM(DD505:DI505)-AS505</f>
        <v>0</v>
      </c>
    </row>
    <row r="506" spans="2:114" x14ac:dyDescent="0.25">
      <c r="B506">
        <f>+COUNTIF(G506:G3659,G506)</f>
        <v>2</v>
      </c>
      <c r="C506">
        <v>2</v>
      </c>
      <c r="D506" t="s">
        <v>109</v>
      </c>
      <c r="F506" t="s">
        <v>1905</v>
      </c>
      <c r="G506" t="s">
        <v>1906</v>
      </c>
      <c r="H506" t="s">
        <v>1907</v>
      </c>
      <c r="I506" s="1">
        <v>44991</v>
      </c>
      <c r="K506" t="s">
        <v>219</v>
      </c>
      <c r="L506">
        <v>13</v>
      </c>
      <c r="M506" t="s">
        <v>114</v>
      </c>
      <c r="N506" t="s">
        <v>115</v>
      </c>
      <c r="O506" t="s">
        <v>116</v>
      </c>
      <c r="P506" t="s">
        <v>117</v>
      </c>
      <c r="Q506" t="s">
        <v>118</v>
      </c>
      <c r="R506">
        <v>31</v>
      </c>
      <c r="S506" s="3">
        <v>457099</v>
      </c>
      <c r="T506" s="3">
        <v>81183.166666666672</v>
      </c>
      <c r="U506" s="22">
        <v>0</v>
      </c>
      <c r="V506" s="3">
        <v>0</v>
      </c>
      <c r="W506" s="23"/>
      <c r="X506" s="3">
        <v>1831.3261217948721</v>
      </c>
      <c r="Y506" s="3">
        <v>1058.0995370370372</v>
      </c>
      <c r="Z506" s="24">
        <v>190.45791666666668</v>
      </c>
      <c r="AA506">
        <v>75</v>
      </c>
      <c r="AC506" s="3">
        <v>0</v>
      </c>
      <c r="AD506" s="3">
        <v>4167</v>
      </c>
      <c r="AE506" s="3">
        <v>88505.050242165249</v>
      </c>
      <c r="AF506" s="3">
        <v>5687.5</v>
      </c>
      <c r="AH506" s="3">
        <v>94192.550242165249</v>
      </c>
      <c r="AK506" s="3">
        <v>5785.5624142824954</v>
      </c>
      <c r="AL506" t="s">
        <v>363</v>
      </c>
      <c r="AM506" t="s">
        <v>364</v>
      </c>
      <c r="AN506" s="25">
        <v>8.5000000000000006E-2</v>
      </c>
      <c r="AO506" s="26">
        <v>99978.112656447745</v>
      </c>
      <c r="AP506" s="27">
        <v>8498.139575798059</v>
      </c>
      <c r="AQ506" s="3">
        <v>29700</v>
      </c>
      <c r="AR506" s="26">
        <v>2524.5</v>
      </c>
      <c r="AS506" s="26">
        <v>140700.75223224581</v>
      </c>
      <c r="AT506" s="26">
        <v>129678.11265644775</v>
      </c>
      <c r="AU506" t="s">
        <v>184</v>
      </c>
      <c r="AV506" t="s">
        <v>184</v>
      </c>
      <c r="AW506" t="s">
        <v>185</v>
      </c>
      <c r="AX506">
        <v>1202</v>
      </c>
      <c r="AY506" t="s">
        <v>187</v>
      </c>
      <c r="AZ506">
        <v>67.992199999999997</v>
      </c>
      <c r="BA506" s="3">
        <v>2069.3660777595933</v>
      </c>
      <c r="BB506" s="26">
        <v>129678.11265644775</v>
      </c>
      <c r="BC506" s="26">
        <v>11022.639575798064</v>
      </c>
      <c r="BE506" t="s">
        <v>122</v>
      </c>
      <c r="BF506">
        <v>1</v>
      </c>
      <c r="BH506" t="s">
        <v>188</v>
      </c>
      <c r="BJ506" t="s">
        <v>276</v>
      </c>
      <c r="BO506" t="s">
        <v>482</v>
      </c>
      <c r="BP506" t="s">
        <v>126</v>
      </c>
      <c r="BQ506" t="s">
        <v>127</v>
      </c>
      <c r="CX506" t="s">
        <v>177</v>
      </c>
      <c r="CY506" s="29" t="s">
        <v>5359</v>
      </c>
      <c r="CZ506" s="29">
        <v>60005</v>
      </c>
      <c r="DA506" s="29" t="str">
        <f t="shared" si="44"/>
        <v>30001401</v>
      </c>
      <c r="DB506" s="29" t="str">
        <f t="shared" si="45"/>
        <v>W0005353</v>
      </c>
      <c r="DC506" s="29" t="s">
        <v>279</v>
      </c>
      <c r="DD506" s="30">
        <f>SUM(T506,V506:W506,Z506:AD506)</f>
        <v>85615.624583333338</v>
      </c>
      <c r="DE506" s="30">
        <f>SUM(AI506:AK506)</f>
        <v>5785.5624142824954</v>
      </c>
      <c r="DF506" s="31">
        <f>AF506</f>
        <v>5687.5</v>
      </c>
      <c r="DG506" s="32">
        <f>AQ506</f>
        <v>29700</v>
      </c>
      <c r="DH506" s="30">
        <f>SUM(X506:Y506)</f>
        <v>2889.4256588319095</v>
      </c>
      <c r="DI506" s="30">
        <f>SUM(AP506,AR506)</f>
        <v>11022.639575798059</v>
      </c>
      <c r="DJ506" s="26">
        <f>SUM(DD506:DI506)-AS506</f>
        <v>0</v>
      </c>
    </row>
    <row r="507" spans="2:114" x14ac:dyDescent="0.25">
      <c r="D507" t="s">
        <v>109</v>
      </c>
      <c r="F507" t="s">
        <v>1908</v>
      </c>
      <c r="G507" t="s">
        <v>1909</v>
      </c>
      <c r="H507" t="s">
        <v>1910</v>
      </c>
      <c r="I507" s="1">
        <v>44986</v>
      </c>
      <c r="K507" t="s">
        <v>219</v>
      </c>
      <c r="L507">
        <v>13</v>
      </c>
      <c r="M507" t="s">
        <v>550</v>
      </c>
      <c r="N507" t="s">
        <v>551</v>
      </c>
      <c r="O507" t="s">
        <v>116</v>
      </c>
      <c r="P507" t="s">
        <v>117</v>
      </c>
      <c r="Q507" t="s">
        <v>118</v>
      </c>
      <c r="R507">
        <v>31</v>
      </c>
      <c r="S507" s="3">
        <v>461826</v>
      </c>
      <c r="T507" s="3">
        <v>81971</v>
      </c>
      <c r="U507" s="22">
        <v>0.1</v>
      </c>
      <c r="V507" s="3">
        <v>8197.1</v>
      </c>
      <c r="W507" s="23"/>
      <c r="X507" s="3">
        <v>1850.2644230769231</v>
      </c>
      <c r="Y507" s="3">
        <v>1069.0416666666667</v>
      </c>
      <c r="Z507" s="24">
        <v>192.42750000000001</v>
      </c>
      <c r="AA507">
        <v>75</v>
      </c>
      <c r="AC507" s="3">
        <v>0</v>
      </c>
      <c r="AD507" s="3">
        <v>4167</v>
      </c>
      <c r="AE507" s="3">
        <v>97521.833589743605</v>
      </c>
      <c r="AF507" s="3">
        <v>7046.666666666667</v>
      </c>
      <c r="AH507" s="3">
        <v>104568.50025641028</v>
      </c>
      <c r="AK507" s="3">
        <v>0</v>
      </c>
      <c r="AL507" t="s">
        <v>119</v>
      </c>
      <c r="AN507" s="25">
        <v>0.1</v>
      </c>
      <c r="AO507" s="26">
        <v>104568.50025641028</v>
      </c>
      <c r="AP507" s="27">
        <v>10456.850025641028</v>
      </c>
      <c r="AQ507" s="3">
        <v>29700</v>
      </c>
      <c r="AR507" s="26">
        <v>2970</v>
      </c>
      <c r="AS507" s="26">
        <v>147695.35028205131</v>
      </c>
      <c r="AT507" s="26">
        <v>134268.50025641028</v>
      </c>
      <c r="AU507" t="s">
        <v>765</v>
      </c>
      <c r="AV507" t="s">
        <v>765</v>
      </c>
      <c r="AW507" t="s">
        <v>766</v>
      </c>
      <c r="AX507" t="s">
        <v>1154</v>
      </c>
      <c r="AY507" t="s">
        <v>212</v>
      </c>
      <c r="AZ507">
        <v>125.569</v>
      </c>
      <c r="BA507" s="3">
        <v>1176.2087002528594</v>
      </c>
      <c r="BB507" s="26">
        <v>134268.50025641028</v>
      </c>
      <c r="BC507" s="26">
        <v>13426.850025641033</v>
      </c>
      <c r="BE507" t="s">
        <v>122</v>
      </c>
      <c r="BF507">
        <v>1</v>
      </c>
      <c r="BH507" t="s">
        <v>768</v>
      </c>
      <c r="BJ507" t="s">
        <v>728</v>
      </c>
      <c r="BO507" t="s">
        <v>729</v>
      </c>
      <c r="BP507" t="s">
        <v>214</v>
      </c>
      <c r="BQ507" t="s">
        <v>964</v>
      </c>
      <c r="CX507" t="s">
        <v>177</v>
      </c>
      <c r="CY507" s="29" t="s">
        <v>5362</v>
      </c>
      <c r="CZ507" s="29">
        <v>60008</v>
      </c>
      <c r="DA507" s="29" t="str">
        <f t="shared" si="44"/>
        <v>30001418</v>
      </c>
      <c r="DB507" s="29" t="str">
        <f t="shared" si="45"/>
        <v>W0004386</v>
      </c>
      <c r="DC507" s="29" t="s">
        <v>556</v>
      </c>
      <c r="DD507" s="30">
        <f>SUM(T507,V507:W507,Z507:AD507)</f>
        <v>94602.527500000011</v>
      </c>
      <c r="DE507" s="30">
        <f>SUM(AI507:AK507)</f>
        <v>0</v>
      </c>
      <c r="DF507" s="31">
        <f>AF507</f>
        <v>7046.666666666667</v>
      </c>
      <c r="DG507" s="32">
        <f>AQ507</f>
        <v>29700</v>
      </c>
      <c r="DH507" s="30">
        <f>SUM(X507:Y507)</f>
        <v>2919.3060897435898</v>
      </c>
      <c r="DI507" s="30">
        <f>SUM(AP507,AR507)</f>
        <v>13426.850025641028</v>
      </c>
      <c r="DJ507" s="26">
        <f>SUM(DD507:DI507)-AS507</f>
        <v>0</v>
      </c>
    </row>
    <row r="508" spans="2:114" x14ac:dyDescent="0.25">
      <c r="D508" t="s">
        <v>109</v>
      </c>
      <c r="F508" t="s">
        <v>1911</v>
      </c>
      <c r="G508" t="s">
        <v>1912</v>
      </c>
      <c r="H508" t="s">
        <v>1913</v>
      </c>
      <c r="I508" s="1">
        <v>44991</v>
      </c>
      <c r="K508" t="s">
        <v>156</v>
      </c>
      <c r="L508">
        <v>16</v>
      </c>
      <c r="M508" t="s">
        <v>114</v>
      </c>
      <c r="N508" t="s">
        <v>115</v>
      </c>
      <c r="O508" t="s">
        <v>116</v>
      </c>
      <c r="P508" t="s">
        <v>117</v>
      </c>
      <c r="Q508" t="s">
        <v>118</v>
      </c>
      <c r="R508">
        <v>31</v>
      </c>
      <c r="S508" s="3">
        <v>784452</v>
      </c>
      <c r="T508" s="3">
        <v>135741.91666666666</v>
      </c>
      <c r="U508" s="22">
        <v>0</v>
      </c>
      <c r="V508" s="3">
        <v>0</v>
      </c>
      <c r="W508" s="23"/>
      <c r="X508" s="3">
        <v>3142.8365384615386</v>
      </c>
      <c r="Y508" s="3">
        <v>1815.8611111111111</v>
      </c>
      <c r="Z508" s="24">
        <v>326.85500000000002</v>
      </c>
      <c r="AA508">
        <v>75</v>
      </c>
      <c r="AC508" s="3">
        <v>6696.9479438794979</v>
      </c>
      <c r="AD508" s="3">
        <v>4167</v>
      </c>
      <c r="AE508" s="3">
        <v>151966.41726011882</v>
      </c>
      <c r="AF508" s="3">
        <v>5687.5</v>
      </c>
      <c r="AH508" s="3">
        <v>157653.91726011882</v>
      </c>
      <c r="AK508" s="3">
        <v>5785.5624142824954</v>
      </c>
      <c r="AL508" t="s">
        <v>363</v>
      </c>
      <c r="AM508" t="s">
        <v>364</v>
      </c>
      <c r="AN508" s="25">
        <v>8.5000000000000006E-2</v>
      </c>
      <c r="AO508" s="26">
        <v>163439.47967440131</v>
      </c>
      <c r="AP508" s="27">
        <v>13892.355772324112</v>
      </c>
      <c r="AQ508" s="3">
        <v>29700</v>
      </c>
      <c r="AR508" s="26">
        <v>2524.5</v>
      </c>
      <c r="AS508" s="26">
        <v>209556.33544672542</v>
      </c>
      <c r="AT508" s="26">
        <v>193139.47967440131</v>
      </c>
      <c r="AU508" t="s">
        <v>170</v>
      </c>
      <c r="AV508" t="s">
        <v>170</v>
      </c>
      <c r="AW508" t="s">
        <v>171</v>
      </c>
      <c r="AX508">
        <v>94643</v>
      </c>
      <c r="AY508" t="s">
        <v>172</v>
      </c>
      <c r="AZ508">
        <v>94.088300000000004</v>
      </c>
      <c r="BA508" s="3">
        <v>2227.2305424449737</v>
      </c>
      <c r="BB508" s="26">
        <v>193139.47967440131</v>
      </c>
      <c r="BC508" s="26">
        <v>16416.85577232411</v>
      </c>
      <c r="BE508" t="s">
        <v>122</v>
      </c>
      <c r="BF508">
        <v>1</v>
      </c>
      <c r="BH508" t="s">
        <v>173</v>
      </c>
      <c r="BJ508" t="s">
        <v>658</v>
      </c>
      <c r="BO508" t="s">
        <v>595</v>
      </c>
      <c r="BP508" t="s">
        <v>170</v>
      </c>
      <c r="BQ508" t="s">
        <v>127</v>
      </c>
      <c r="CX508" t="s">
        <v>177</v>
      </c>
      <c r="CY508" s="29" t="s">
        <v>5358</v>
      </c>
      <c r="CZ508" s="29">
        <v>60002</v>
      </c>
      <c r="DA508" s="29" t="str">
        <f t="shared" si="44"/>
        <v>30001390</v>
      </c>
      <c r="DB508" s="29" t="str">
        <f t="shared" si="45"/>
        <v>W0004387</v>
      </c>
      <c r="DC508" s="29" t="s">
        <v>279</v>
      </c>
      <c r="DD508" s="30">
        <f>SUM(T508,V508:W508,Z508:AD508)</f>
        <v>147007.71961054616</v>
      </c>
      <c r="DE508" s="30">
        <f>SUM(AI508:AK508)</f>
        <v>5785.5624142824954</v>
      </c>
      <c r="DF508" s="31">
        <f>AF508</f>
        <v>5687.5</v>
      </c>
      <c r="DG508" s="32">
        <f>AQ508</f>
        <v>29700</v>
      </c>
      <c r="DH508" s="30">
        <f>SUM(X508:Y508)</f>
        <v>4958.6976495726494</v>
      </c>
      <c r="DI508" s="30">
        <f>SUM(AP508,AR508)</f>
        <v>16416.85577232411</v>
      </c>
      <c r="DJ508" s="26">
        <f>SUM(DD508:DI508)-AS508</f>
        <v>0</v>
      </c>
    </row>
    <row r="509" spans="2:114" x14ac:dyDescent="0.25">
      <c r="D509" t="s">
        <v>109</v>
      </c>
      <c r="F509" t="s">
        <v>1914</v>
      </c>
      <c r="G509" t="s">
        <v>1915</v>
      </c>
      <c r="H509" t="s">
        <v>1916</v>
      </c>
      <c r="I509" s="1">
        <v>45054</v>
      </c>
      <c r="K509" t="s">
        <v>156</v>
      </c>
      <c r="L509">
        <v>16</v>
      </c>
      <c r="M509" t="s">
        <v>182</v>
      </c>
      <c r="N509" t="s">
        <v>183</v>
      </c>
      <c r="O509" t="s">
        <v>116</v>
      </c>
      <c r="P509" t="s">
        <v>117</v>
      </c>
      <c r="Q509" t="s">
        <v>118</v>
      </c>
      <c r="R509">
        <v>31</v>
      </c>
      <c r="S509" s="3">
        <v>869469</v>
      </c>
      <c r="T509" s="3">
        <v>144911.5</v>
      </c>
      <c r="U509" s="22">
        <v>0</v>
      </c>
      <c r="V509" s="3">
        <v>0</v>
      </c>
      <c r="W509" s="23"/>
      <c r="X509" s="3">
        <v>3483.4495192307691</v>
      </c>
      <c r="Y509" s="3">
        <v>2012.6597222222224</v>
      </c>
      <c r="Z509" s="24">
        <v>362.27875</v>
      </c>
      <c r="AA509">
        <v>75</v>
      </c>
      <c r="AC509" s="3">
        <v>0</v>
      </c>
      <c r="AD509" s="3">
        <v>4167</v>
      </c>
      <c r="AE509" s="3">
        <v>155011.887991453</v>
      </c>
      <c r="AF509" s="3">
        <v>4154.166666666667</v>
      </c>
      <c r="AH509" s="3">
        <v>159166.05465811965</v>
      </c>
      <c r="AK509" s="3">
        <v>4428.6782206037651</v>
      </c>
      <c r="AL509" t="s">
        <v>227</v>
      </c>
      <c r="AM509" t="s">
        <v>226</v>
      </c>
      <c r="AN509" s="25">
        <v>0.05</v>
      </c>
      <c r="AO509" s="26">
        <v>163594.73287872341</v>
      </c>
      <c r="AP509" s="27">
        <v>8179.7366439361713</v>
      </c>
      <c r="AQ509" s="3">
        <v>29700</v>
      </c>
      <c r="AR509" s="26">
        <v>1485</v>
      </c>
      <c r="AS509" s="26">
        <v>202959.46952265958</v>
      </c>
      <c r="AT509" s="26">
        <v>193294.73287872341</v>
      </c>
      <c r="AU509" t="s">
        <v>208</v>
      </c>
      <c r="AV509" t="s">
        <v>208</v>
      </c>
      <c r="AW509" t="s">
        <v>210</v>
      </c>
      <c r="AX509" t="s">
        <v>458</v>
      </c>
      <c r="AY509" t="s">
        <v>212</v>
      </c>
      <c r="AZ509">
        <v>125.569</v>
      </c>
      <c r="BA509" s="3">
        <v>1616.3182753916935</v>
      </c>
      <c r="BB509" s="26">
        <v>193294.73287872341</v>
      </c>
      <c r="BC509" s="26">
        <v>9664.7366439361649</v>
      </c>
      <c r="BE509" t="s">
        <v>122</v>
      </c>
      <c r="BF509">
        <v>1</v>
      </c>
      <c r="BH509" t="s">
        <v>315</v>
      </c>
      <c r="BJ509" t="s">
        <v>189</v>
      </c>
      <c r="BO509" t="s">
        <v>190</v>
      </c>
      <c r="BP509" t="s">
        <v>214</v>
      </c>
      <c r="BQ509" t="s">
        <v>1917</v>
      </c>
      <c r="CX509" t="s">
        <v>177</v>
      </c>
      <c r="CY509" s="29" t="s">
        <v>5360</v>
      </c>
      <c r="CZ509" s="29">
        <v>60009</v>
      </c>
      <c r="DA509" s="29" t="str">
        <f t="shared" si="44"/>
        <v>30001417</v>
      </c>
      <c r="DB509" s="29" t="str">
        <f t="shared" si="45"/>
        <v>W0004388</v>
      </c>
      <c r="DC509" s="29" t="s">
        <v>193</v>
      </c>
      <c r="DD509" s="30">
        <f>SUM(T509,V509:W509,Z509:AD509)</f>
        <v>149515.77875</v>
      </c>
      <c r="DE509" s="30">
        <f>SUM(AI509:AK509)</f>
        <v>4428.6782206037651</v>
      </c>
      <c r="DF509" s="31">
        <f>AF509</f>
        <v>4154.166666666667</v>
      </c>
      <c r="DG509" s="32">
        <f>AQ509</f>
        <v>29700</v>
      </c>
      <c r="DH509" s="30">
        <f>SUM(X509:Y509)</f>
        <v>5496.1092414529912</v>
      </c>
      <c r="DI509" s="30">
        <f>SUM(AP509,AR509)</f>
        <v>9664.7366439361722</v>
      </c>
      <c r="DJ509" s="26">
        <f>SUM(DD509:DI509)-AS509</f>
        <v>0</v>
      </c>
    </row>
    <row r="510" spans="2:114" x14ac:dyDescent="0.25">
      <c r="D510" t="s">
        <v>109</v>
      </c>
      <c r="F510" t="s">
        <v>1918</v>
      </c>
      <c r="G510" t="s">
        <v>1919</v>
      </c>
      <c r="H510" t="s">
        <v>1920</v>
      </c>
      <c r="I510" s="1">
        <v>44991</v>
      </c>
      <c r="K510" t="s">
        <v>207</v>
      </c>
      <c r="L510">
        <v>11</v>
      </c>
      <c r="M510" t="s">
        <v>182</v>
      </c>
      <c r="N510" t="s">
        <v>183</v>
      </c>
      <c r="O510" t="s">
        <v>116</v>
      </c>
      <c r="P510" t="s">
        <v>117</v>
      </c>
      <c r="Q510" t="s">
        <v>118</v>
      </c>
      <c r="R510">
        <v>31</v>
      </c>
      <c r="S510" s="3">
        <v>252120</v>
      </c>
      <c r="T510" s="3">
        <v>41776.166666666664</v>
      </c>
      <c r="U510" s="22">
        <v>0</v>
      </c>
      <c r="V510" s="3">
        <v>0</v>
      </c>
      <c r="W510" s="23"/>
      <c r="X510" s="3">
        <v>1010.0961538461538</v>
      </c>
      <c r="Y510" s="3">
        <v>583.6111111111112</v>
      </c>
      <c r="Z510" s="24">
        <v>105.05</v>
      </c>
      <c r="AA510">
        <v>75</v>
      </c>
      <c r="AC510" s="3">
        <v>0</v>
      </c>
      <c r="AD510" s="3">
        <v>4167</v>
      </c>
      <c r="AE510" s="3">
        <v>47716.923931623933</v>
      </c>
      <c r="AF510" s="3">
        <v>4154.166666666667</v>
      </c>
      <c r="AH510" s="3">
        <v>51871.090598290597</v>
      </c>
      <c r="AK510" s="3">
        <v>0</v>
      </c>
      <c r="AL510" t="s">
        <v>119</v>
      </c>
      <c r="AN510" s="25">
        <v>0.05</v>
      </c>
      <c r="AO510" s="26">
        <v>51871.090598290597</v>
      </c>
      <c r="AP510" s="27">
        <v>2593.5545299145301</v>
      </c>
      <c r="AQ510" s="3">
        <v>29700</v>
      </c>
      <c r="AR510" s="26">
        <v>1485</v>
      </c>
      <c r="AS510" s="26">
        <v>85649.645128205128</v>
      </c>
      <c r="AT510" s="26">
        <v>81571.090598290597</v>
      </c>
      <c r="AU510" t="s">
        <v>170</v>
      </c>
      <c r="AV510" t="s">
        <v>170</v>
      </c>
      <c r="AW510" t="s">
        <v>171</v>
      </c>
      <c r="AX510">
        <v>35875</v>
      </c>
      <c r="AY510" t="s">
        <v>172</v>
      </c>
      <c r="AZ510">
        <v>94.088300000000004</v>
      </c>
      <c r="BA510" s="3">
        <v>910.31132593749828</v>
      </c>
      <c r="BB510" s="26">
        <v>81571.090598290597</v>
      </c>
      <c r="BC510" s="26">
        <v>4078.5545299145306</v>
      </c>
      <c r="BE510" t="s">
        <v>122</v>
      </c>
      <c r="BF510">
        <v>1</v>
      </c>
      <c r="BH510" t="s">
        <v>173</v>
      </c>
      <c r="BJ510" t="s">
        <v>189</v>
      </c>
      <c r="BO510" t="s">
        <v>190</v>
      </c>
      <c r="BP510" t="s">
        <v>198</v>
      </c>
      <c r="BQ510" t="s">
        <v>220</v>
      </c>
      <c r="CX510" t="s">
        <v>177</v>
      </c>
      <c r="CY510" s="29" t="s">
        <v>5358</v>
      </c>
      <c r="CZ510" s="29">
        <v>60002</v>
      </c>
      <c r="DA510" s="29" t="str">
        <f t="shared" si="44"/>
        <v>30001390</v>
      </c>
      <c r="DB510" s="29" t="str">
        <f t="shared" si="45"/>
        <v>W0005008</v>
      </c>
      <c r="DC510" s="29" t="s">
        <v>193</v>
      </c>
      <c r="DD510" s="30">
        <f>SUM(T510,V510:W510,Z510:AD510)</f>
        <v>46123.216666666667</v>
      </c>
      <c r="DE510" s="30">
        <f>SUM(AI510:AK510)</f>
        <v>0</v>
      </c>
      <c r="DF510" s="31">
        <f>AF510</f>
        <v>4154.166666666667</v>
      </c>
      <c r="DG510" s="32">
        <f>AQ510</f>
        <v>29700</v>
      </c>
      <c r="DH510" s="30">
        <f>SUM(X510:Y510)</f>
        <v>1593.7072649572651</v>
      </c>
      <c r="DI510" s="30">
        <f>SUM(AP510,AR510)</f>
        <v>4078.5545299145301</v>
      </c>
      <c r="DJ510" s="26">
        <f>SUM(DD510:DI510)-AS510</f>
        <v>0</v>
      </c>
    </row>
    <row r="511" spans="2:114" x14ac:dyDescent="0.25">
      <c r="D511" t="s">
        <v>109</v>
      </c>
      <c r="F511" t="s">
        <v>1921</v>
      </c>
      <c r="G511" t="s">
        <v>1922</v>
      </c>
      <c r="H511" t="s">
        <v>1923</v>
      </c>
      <c r="I511" s="1">
        <v>44991</v>
      </c>
      <c r="K511" t="s">
        <v>207</v>
      </c>
      <c r="L511">
        <v>11</v>
      </c>
      <c r="M511" t="s">
        <v>182</v>
      </c>
      <c r="N511" t="s">
        <v>183</v>
      </c>
      <c r="O511" t="s">
        <v>116</v>
      </c>
      <c r="P511" t="s">
        <v>117</v>
      </c>
      <c r="Q511" t="s">
        <v>118</v>
      </c>
      <c r="R511">
        <v>31</v>
      </c>
      <c r="S511" s="3">
        <v>286008</v>
      </c>
      <c r="T511" s="3">
        <v>48253.666666666664</v>
      </c>
      <c r="U511" s="22">
        <v>0</v>
      </c>
      <c r="V511" s="3">
        <v>0</v>
      </c>
      <c r="W511" s="23"/>
      <c r="X511" s="3">
        <v>1145.8653846153845</v>
      </c>
      <c r="Y511" s="3">
        <v>662.05555555555554</v>
      </c>
      <c r="Z511" s="24">
        <v>119.17</v>
      </c>
      <c r="AA511">
        <v>75</v>
      </c>
      <c r="AC511" s="3">
        <v>0</v>
      </c>
      <c r="AD511" s="3">
        <v>4167</v>
      </c>
      <c r="AE511" s="3">
        <v>54422.7576068376</v>
      </c>
      <c r="AF511" s="3">
        <v>4154.166666666667</v>
      </c>
      <c r="AH511" s="3">
        <v>58576.924273504264</v>
      </c>
      <c r="AK511" s="3">
        <v>4428.6782206037651</v>
      </c>
      <c r="AL511" t="s">
        <v>227</v>
      </c>
      <c r="AM511" t="s">
        <v>226</v>
      </c>
      <c r="AN511" s="25">
        <v>0.05</v>
      </c>
      <c r="AO511" s="26">
        <v>63005.602494108032</v>
      </c>
      <c r="AP511" s="27">
        <v>3150.2801247054017</v>
      </c>
      <c r="AQ511" s="3">
        <v>29700</v>
      </c>
      <c r="AR511" s="26">
        <v>1485</v>
      </c>
      <c r="AS511" s="26">
        <v>97340.882618813441</v>
      </c>
      <c r="AT511" s="26">
        <v>92705.602494108025</v>
      </c>
      <c r="AU511" t="s">
        <v>208</v>
      </c>
      <c r="AV511" t="s">
        <v>208</v>
      </c>
      <c r="AW511" t="s">
        <v>210</v>
      </c>
      <c r="AX511" t="s">
        <v>458</v>
      </c>
      <c r="AY511" t="s">
        <v>212</v>
      </c>
      <c r="AZ511">
        <v>125.569</v>
      </c>
      <c r="BA511" s="3">
        <v>775.19835802477871</v>
      </c>
      <c r="BB511" s="26">
        <v>92705.602494108025</v>
      </c>
      <c r="BC511" s="26">
        <v>4635.2801247054158</v>
      </c>
      <c r="BE511" t="s">
        <v>122</v>
      </c>
      <c r="BF511">
        <v>1</v>
      </c>
      <c r="BH511" t="s">
        <v>315</v>
      </c>
      <c r="BJ511" t="s">
        <v>189</v>
      </c>
      <c r="BO511" t="s">
        <v>190</v>
      </c>
      <c r="BP511" t="s">
        <v>198</v>
      </c>
      <c r="BQ511" t="s">
        <v>270</v>
      </c>
      <c r="CX511" t="s">
        <v>177</v>
      </c>
      <c r="CY511" s="29" t="s">
        <v>5360</v>
      </c>
      <c r="CZ511" s="29">
        <v>60009</v>
      </c>
      <c r="DA511" s="29" t="str">
        <f t="shared" si="44"/>
        <v>30001417</v>
      </c>
      <c r="DB511" s="29" t="str">
        <f t="shared" si="45"/>
        <v>W0005354</v>
      </c>
      <c r="DC511" s="29" t="s">
        <v>193</v>
      </c>
      <c r="DD511" s="30">
        <f>SUM(T511,V511:W511,Z511:AD511)</f>
        <v>52614.836666666662</v>
      </c>
      <c r="DE511" s="30">
        <f>SUM(AI511:AK511)</f>
        <v>4428.6782206037651</v>
      </c>
      <c r="DF511" s="31">
        <f>AF511</f>
        <v>4154.166666666667</v>
      </c>
      <c r="DG511" s="32">
        <f>AQ511</f>
        <v>29700</v>
      </c>
      <c r="DH511" s="30">
        <f>SUM(X511:Y511)</f>
        <v>1807.92094017094</v>
      </c>
      <c r="DI511" s="30">
        <f>SUM(AP511,AR511)</f>
        <v>4635.2801247054012</v>
      </c>
      <c r="DJ511" s="26">
        <f>SUM(DD511:DI511)-AS511</f>
        <v>0</v>
      </c>
    </row>
    <row r="512" spans="2:114" x14ac:dyDescent="0.25">
      <c r="D512" t="s">
        <v>109</v>
      </c>
      <c r="F512" t="s">
        <v>1924</v>
      </c>
      <c r="G512" t="s">
        <v>1925</v>
      </c>
      <c r="H512" t="s">
        <v>1926</v>
      </c>
      <c r="I512" s="1">
        <v>44986</v>
      </c>
      <c r="K512" t="s">
        <v>224</v>
      </c>
      <c r="L512">
        <v>12</v>
      </c>
      <c r="M512" t="s">
        <v>550</v>
      </c>
      <c r="N512" t="s">
        <v>551</v>
      </c>
      <c r="O512" t="s">
        <v>116</v>
      </c>
      <c r="P512" t="s">
        <v>117</v>
      </c>
      <c r="Q512" t="s">
        <v>118</v>
      </c>
      <c r="R512">
        <v>31</v>
      </c>
      <c r="S512" s="3">
        <v>344890</v>
      </c>
      <c r="T512" s="3">
        <v>57481.666666666664</v>
      </c>
      <c r="U512" s="22">
        <v>0</v>
      </c>
      <c r="V512" s="3">
        <v>0</v>
      </c>
      <c r="W512" s="23"/>
      <c r="X512" s="3">
        <v>1381.7708333333333</v>
      </c>
      <c r="Y512" s="3">
        <v>798.35648148148152</v>
      </c>
      <c r="Z512" s="24">
        <v>143.70416666666665</v>
      </c>
      <c r="AA512">
        <v>75</v>
      </c>
      <c r="AC512" s="3">
        <v>0</v>
      </c>
      <c r="AD512" s="3">
        <v>4167</v>
      </c>
      <c r="AE512" s="3">
        <v>64047.498148148152</v>
      </c>
      <c r="AF512" s="3">
        <v>7046.666666666667</v>
      </c>
      <c r="AH512" s="3">
        <v>71094.164814814823</v>
      </c>
      <c r="AK512" s="3">
        <v>0</v>
      </c>
      <c r="AL512" t="s">
        <v>119</v>
      </c>
      <c r="AN512" s="25">
        <v>0.1</v>
      </c>
      <c r="AO512" s="26">
        <v>71094.164814814823</v>
      </c>
      <c r="AP512" s="27">
        <v>7109.4164814814831</v>
      </c>
      <c r="AQ512" s="3">
        <v>29700</v>
      </c>
      <c r="AR512" s="26">
        <v>2970</v>
      </c>
      <c r="AS512" s="26">
        <v>110873.58129629631</v>
      </c>
      <c r="AT512" s="26">
        <v>100794.16481481482</v>
      </c>
      <c r="AU512" t="s">
        <v>765</v>
      </c>
      <c r="AV512" t="s">
        <v>765</v>
      </c>
      <c r="AW512" t="s">
        <v>766</v>
      </c>
      <c r="AX512" t="s">
        <v>1154</v>
      </c>
      <c r="AY512" t="s">
        <v>212</v>
      </c>
      <c r="AZ512">
        <v>125.569</v>
      </c>
      <c r="BA512" s="3">
        <v>882.96937378091968</v>
      </c>
      <c r="BB512" s="26">
        <v>100794.16481481482</v>
      </c>
      <c r="BC512" s="26">
        <v>10079.416481481487</v>
      </c>
      <c r="BE512" t="s">
        <v>122</v>
      </c>
      <c r="BF512">
        <v>1</v>
      </c>
      <c r="BH512" t="s">
        <v>768</v>
      </c>
      <c r="BJ512" t="s">
        <v>728</v>
      </c>
      <c r="BO512" t="s">
        <v>729</v>
      </c>
      <c r="BP512" t="s">
        <v>214</v>
      </c>
      <c r="BQ512" t="s">
        <v>964</v>
      </c>
      <c r="CX512" t="s">
        <v>177</v>
      </c>
      <c r="CY512" s="29" t="s">
        <v>5362</v>
      </c>
      <c r="CZ512" s="29">
        <v>60008</v>
      </c>
      <c r="DA512" s="29" t="str">
        <f t="shared" si="44"/>
        <v>30001418</v>
      </c>
      <c r="DB512" s="29" t="str">
        <f t="shared" si="45"/>
        <v>W0004390</v>
      </c>
      <c r="DC512" s="29" t="s">
        <v>556</v>
      </c>
      <c r="DD512" s="30">
        <f>SUM(T512,V512:W512,Z512:AD512)</f>
        <v>61867.370833333334</v>
      </c>
      <c r="DE512" s="30">
        <f>SUM(AI512:AK512)</f>
        <v>0</v>
      </c>
      <c r="DF512" s="31">
        <f>AF512</f>
        <v>7046.666666666667</v>
      </c>
      <c r="DG512" s="32">
        <f>AQ512</f>
        <v>29700</v>
      </c>
      <c r="DH512" s="30">
        <f>SUM(X512:Y512)</f>
        <v>2180.1273148148148</v>
      </c>
      <c r="DI512" s="30">
        <f>SUM(AP512,AR512)</f>
        <v>10079.416481481483</v>
      </c>
      <c r="DJ512" s="26">
        <f>SUM(DD512:DI512)-AS512</f>
        <v>0</v>
      </c>
    </row>
    <row r="513" spans="2:114" x14ac:dyDescent="0.25">
      <c r="D513" t="s">
        <v>109</v>
      </c>
      <c r="F513" t="s">
        <v>1927</v>
      </c>
      <c r="G513" t="s">
        <v>1928</v>
      </c>
      <c r="H513" t="s">
        <v>1929</v>
      </c>
      <c r="I513" s="1">
        <v>45027</v>
      </c>
      <c r="K513" t="s">
        <v>224</v>
      </c>
      <c r="L513">
        <v>12</v>
      </c>
      <c r="M513" t="s">
        <v>114</v>
      </c>
      <c r="N513" t="s">
        <v>115</v>
      </c>
      <c r="O513" t="s">
        <v>116</v>
      </c>
      <c r="P513" t="s">
        <v>117</v>
      </c>
      <c r="Q513" t="s">
        <v>118</v>
      </c>
      <c r="R513">
        <v>31</v>
      </c>
      <c r="S513" s="3">
        <v>340423</v>
      </c>
      <c r="T513" s="3">
        <v>61737.166666666664</v>
      </c>
      <c r="U513" s="22">
        <v>0</v>
      </c>
      <c r="V513" s="3">
        <v>0</v>
      </c>
      <c r="W513" s="23"/>
      <c r="X513" s="3">
        <v>1363.8741987179487</v>
      </c>
      <c r="Y513" s="3">
        <v>788.0162037037037</v>
      </c>
      <c r="Z513" s="24">
        <v>141.84291666666667</v>
      </c>
      <c r="AA513">
        <v>75</v>
      </c>
      <c r="AC513" s="3">
        <v>0</v>
      </c>
      <c r="AD513" s="3">
        <v>4167</v>
      </c>
      <c r="AE513" s="3">
        <v>68272.899985754979</v>
      </c>
      <c r="AF513" s="3">
        <v>5687.5</v>
      </c>
      <c r="AH513" s="3">
        <v>73960.399985754979</v>
      </c>
      <c r="AK513" s="3">
        <v>5813.1491241962494</v>
      </c>
      <c r="AL513" t="s">
        <v>320</v>
      </c>
      <c r="AM513" t="s">
        <v>321</v>
      </c>
      <c r="AN513" s="25">
        <v>8.5000000000000006E-2</v>
      </c>
      <c r="AO513" s="26">
        <v>79773.549109951229</v>
      </c>
      <c r="AP513" s="27">
        <v>6780.7516743458546</v>
      </c>
      <c r="AQ513" s="3">
        <v>29700</v>
      </c>
      <c r="AR513" s="26">
        <v>2524.5</v>
      </c>
      <c r="AS513" s="26">
        <v>118778.80078429708</v>
      </c>
      <c r="AT513" s="26">
        <v>109473.54910995123</v>
      </c>
      <c r="AU513" t="s">
        <v>765</v>
      </c>
      <c r="AV513" t="s">
        <v>765</v>
      </c>
      <c r="AW513" t="s">
        <v>766</v>
      </c>
      <c r="AX513" t="s">
        <v>963</v>
      </c>
      <c r="AY513" t="s">
        <v>212</v>
      </c>
      <c r="AZ513">
        <v>125.569</v>
      </c>
      <c r="BA513" s="3">
        <v>945.92455768778188</v>
      </c>
      <c r="BB513" s="26">
        <v>109473.54910995123</v>
      </c>
      <c r="BC513" s="26">
        <v>9305.2516743458546</v>
      </c>
      <c r="BE513" t="s">
        <v>122</v>
      </c>
      <c r="BF513">
        <v>1</v>
      </c>
      <c r="BH513" t="s">
        <v>768</v>
      </c>
      <c r="BJ513" t="s">
        <v>358</v>
      </c>
      <c r="BO513" t="s">
        <v>392</v>
      </c>
      <c r="BP513" t="s">
        <v>214</v>
      </c>
      <c r="BQ513" t="s">
        <v>964</v>
      </c>
      <c r="CX513" t="s">
        <v>177</v>
      </c>
      <c r="CY513" s="29" t="s">
        <v>5362</v>
      </c>
      <c r="CZ513" s="29">
        <v>60008</v>
      </c>
      <c r="DA513" s="29" t="str">
        <f t="shared" si="44"/>
        <v>30001418</v>
      </c>
      <c r="DB513" s="29" t="str">
        <f t="shared" si="45"/>
        <v>W0004392</v>
      </c>
      <c r="DC513" s="29" t="s">
        <v>279</v>
      </c>
      <c r="DD513" s="30">
        <f>SUM(T513,V513:W513,Z513:AD513)</f>
        <v>66121.009583333333</v>
      </c>
      <c r="DE513" s="30">
        <f>SUM(AI513:AK513)</f>
        <v>5813.1491241962494</v>
      </c>
      <c r="DF513" s="31">
        <f>AF513</f>
        <v>5687.5</v>
      </c>
      <c r="DG513" s="32">
        <f>AQ513</f>
        <v>29700</v>
      </c>
      <c r="DH513" s="30">
        <f>SUM(X513:Y513)</f>
        <v>2151.8904024216527</v>
      </c>
      <c r="DI513" s="30">
        <f>SUM(AP513,AR513)</f>
        <v>9305.2516743458546</v>
      </c>
      <c r="DJ513" s="26">
        <f>SUM(DD513:DI513)-AS513</f>
        <v>0</v>
      </c>
    </row>
    <row r="514" spans="2:114" x14ac:dyDescent="0.25">
      <c r="D514" t="s">
        <v>109</v>
      </c>
      <c r="F514" t="s">
        <v>1930</v>
      </c>
      <c r="G514" t="s">
        <v>1931</v>
      </c>
      <c r="H514" t="s">
        <v>1932</v>
      </c>
      <c r="I514" s="1">
        <v>44998</v>
      </c>
      <c r="K514" t="s">
        <v>207</v>
      </c>
      <c r="L514">
        <v>11</v>
      </c>
      <c r="M514" t="s">
        <v>182</v>
      </c>
      <c r="N514" t="s">
        <v>183</v>
      </c>
      <c r="O514" t="s">
        <v>116</v>
      </c>
      <c r="P514" t="s">
        <v>117</v>
      </c>
      <c r="Q514" t="s">
        <v>118</v>
      </c>
      <c r="R514">
        <v>31</v>
      </c>
      <c r="S514" s="3">
        <v>298247</v>
      </c>
      <c r="T514" s="3">
        <v>54707.833333333336</v>
      </c>
      <c r="U514" s="22">
        <v>0</v>
      </c>
      <c r="V514" s="3">
        <v>0</v>
      </c>
      <c r="W514" s="23"/>
      <c r="X514" s="3">
        <v>1194.8998397435898</v>
      </c>
      <c r="Y514" s="3">
        <v>690.38657407407413</v>
      </c>
      <c r="Z514" s="24">
        <v>124.26958333333334</v>
      </c>
      <c r="AA514">
        <v>75</v>
      </c>
      <c r="AC514" s="3">
        <v>0</v>
      </c>
      <c r="AD514" s="3">
        <v>4167</v>
      </c>
      <c r="AE514" s="3">
        <v>60959.38933048433</v>
      </c>
      <c r="AF514" s="3">
        <v>4154.166666666667</v>
      </c>
      <c r="AH514" s="3">
        <v>65113.555997150994</v>
      </c>
      <c r="AK514" s="3">
        <v>0</v>
      </c>
      <c r="AL514" t="s">
        <v>119</v>
      </c>
      <c r="AN514" s="25">
        <v>0.05</v>
      </c>
      <c r="AO514" s="26">
        <v>65113.555997150994</v>
      </c>
      <c r="AP514" s="27">
        <v>3255.6777998575499</v>
      </c>
      <c r="AQ514" s="3">
        <v>29700</v>
      </c>
      <c r="AR514" s="26">
        <v>1485</v>
      </c>
      <c r="AS514" s="26">
        <v>99554.23379700855</v>
      </c>
      <c r="AT514" s="26">
        <v>94813.555997150994</v>
      </c>
      <c r="AU514" t="s">
        <v>170</v>
      </c>
      <c r="AV514" t="s">
        <v>170</v>
      </c>
      <c r="AW514" t="s">
        <v>171</v>
      </c>
      <c r="AX514">
        <v>35879</v>
      </c>
      <c r="AY514" t="s">
        <v>172</v>
      </c>
      <c r="AZ514">
        <v>94.088300000000004</v>
      </c>
      <c r="BA514" s="3">
        <v>1058.0936609228622</v>
      </c>
      <c r="BB514" s="26">
        <v>94813.555997150994</v>
      </c>
      <c r="BC514" s="26">
        <v>4740.6777998575562</v>
      </c>
      <c r="BE514" t="s">
        <v>122</v>
      </c>
      <c r="BF514">
        <v>1</v>
      </c>
      <c r="BH514" t="s">
        <v>173</v>
      </c>
      <c r="BJ514" t="s">
        <v>189</v>
      </c>
      <c r="BO514" t="s">
        <v>190</v>
      </c>
      <c r="BP514" t="s">
        <v>198</v>
      </c>
      <c r="BQ514" t="s">
        <v>203</v>
      </c>
      <c r="CX514" t="s">
        <v>177</v>
      </c>
      <c r="CY514" s="29" t="s">
        <v>5358</v>
      </c>
      <c r="CZ514" s="29">
        <v>60002</v>
      </c>
      <c r="DA514" s="29" t="str">
        <f t="shared" si="44"/>
        <v>30001390</v>
      </c>
      <c r="DB514" s="29" t="str">
        <f t="shared" si="45"/>
        <v>W0004393</v>
      </c>
      <c r="DC514" s="29" t="s">
        <v>193</v>
      </c>
      <c r="DD514" s="30">
        <f>SUM(T514,V514:W514,Z514:AD514)</f>
        <v>59074.10291666667</v>
      </c>
      <c r="DE514" s="30">
        <f>SUM(AI514:AK514)</f>
        <v>0</v>
      </c>
      <c r="DF514" s="31">
        <f>AF514</f>
        <v>4154.166666666667</v>
      </c>
      <c r="DG514" s="32">
        <f>AQ514</f>
        <v>29700</v>
      </c>
      <c r="DH514" s="30">
        <f>SUM(X514:Y514)</f>
        <v>1885.286413817664</v>
      </c>
      <c r="DI514" s="30">
        <f>SUM(AP514,AR514)</f>
        <v>4740.6777998575499</v>
      </c>
      <c r="DJ514" s="26">
        <f>SUM(DD514:DI514)-AS514</f>
        <v>0</v>
      </c>
    </row>
    <row r="515" spans="2:114" x14ac:dyDescent="0.25">
      <c r="D515" t="s">
        <v>109</v>
      </c>
      <c r="F515" t="s">
        <v>1933</v>
      </c>
      <c r="G515" t="s">
        <v>1934</v>
      </c>
      <c r="H515" t="s">
        <v>1935</v>
      </c>
      <c r="I515" s="1">
        <v>45019</v>
      </c>
      <c r="K515" t="s">
        <v>207</v>
      </c>
      <c r="L515">
        <v>11</v>
      </c>
      <c r="M515" t="s">
        <v>182</v>
      </c>
      <c r="N515" t="s">
        <v>183</v>
      </c>
      <c r="O515" t="s">
        <v>116</v>
      </c>
      <c r="P515" t="s">
        <v>117</v>
      </c>
      <c r="Q515" t="s">
        <v>118</v>
      </c>
      <c r="R515">
        <v>31</v>
      </c>
      <c r="S515" s="3">
        <v>253008</v>
      </c>
      <c r="T515" s="3">
        <v>44153.25</v>
      </c>
      <c r="U515" s="22">
        <v>0</v>
      </c>
      <c r="V515" s="3">
        <v>0</v>
      </c>
      <c r="W515" s="23"/>
      <c r="X515" s="3">
        <v>1013.6538461538462</v>
      </c>
      <c r="Y515" s="3">
        <v>585.66666666666663</v>
      </c>
      <c r="Z515" s="24">
        <v>105.42</v>
      </c>
      <c r="AA515">
        <v>75</v>
      </c>
      <c r="AC515" s="3">
        <v>0</v>
      </c>
      <c r="AD515" s="3">
        <v>4167</v>
      </c>
      <c r="AE515" s="3">
        <v>50099.990512820506</v>
      </c>
      <c r="AF515" s="3">
        <v>4154.166666666667</v>
      </c>
      <c r="AH515" s="3">
        <v>54254.157179487171</v>
      </c>
      <c r="AK515" s="3">
        <v>0</v>
      </c>
      <c r="AL515" t="s">
        <v>119</v>
      </c>
      <c r="AN515" s="25">
        <v>0.05</v>
      </c>
      <c r="AO515" s="26">
        <v>54254.157179487171</v>
      </c>
      <c r="AP515" s="27">
        <v>2712.7078589743587</v>
      </c>
      <c r="AQ515" s="3">
        <v>29700</v>
      </c>
      <c r="AR515" s="26">
        <v>1485</v>
      </c>
      <c r="AS515" s="26">
        <v>88151.865038461532</v>
      </c>
      <c r="AT515" s="26">
        <v>83954.157179487171</v>
      </c>
      <c r="AU515" t="s">
        <v>170</v>
      </c>
      <c r="AV515" t="s">
        <v>170</v>
      </c>
      <c r="AW515" t="s">
        <v>171</v>
      </c>
      <c r="AX515">
        <v>34732</v>
      </c>
      <c r="AY515" t="s">
        <v>172</v>
      </c>
      <c r="AZ515">
        <v>94.088300000000004</v>
      </c>
      <c r="BA515" s="3">
        <v>936.90570494377653</v>
      </c>
      <c r="BB515" s="26">
        <v>83954.157179487171</v>
      </c>
      <c r="BC515" s="26">
        <v>4197.7078589743614</v>
      </c>
      <c r="BE515" t="s">
        <v>122</v>
      </c>
      <c r="BF515">
        <v>1</v>
      </c>
      <c r="BH515" t="s">
        <v>173</v>
      </c>
      <c r="BJ515" t="s">
        <v>189</v>
      </c>
      <c r="BO515" t="s">
        <v>190</v>
      </c>
      <c r="BP515" t="s">
        <v>253</v>
      </c>
      <c r="BQ515" t="s">
        <v>254</v>
      </c>
      <c r="CX515" t="s">
        <v>177</v>
      </c>
      <c r="CY515" s="29" t="s">
        <v>5358</v>
      </c>
      <c r="CZ515" s="29">
        <v>60002</v>
      </c>
      <c r="DA515" s="29" t="str">
        <f t="shared" si="44"/>
        <v>30001390</v>
      </c>
      <c r="DB515" s="29" t="str">
        <f t="shared" si="45"/>
        <v>W0005009</v>
      </c>
      <c r="DC515" s="29" t="s">
        <v>193</v>
      </c>
      <c r="DD515" s="30">
        <f>SUM(T515,V515:W515,Z515:AD515)</f>
        <v>48500.67</v>
      </c>
      <c r="DE515" s="30">
        <f>SUM(AI515:AK515)</f>
        <v>0</v>
      </c>
      <c r="DF515" s="31">
        <f>AF515</f>
        <v>4154.166666666667</v>
      </c>
      <c r="DG515" s="32">
        <f>AQ515</f>
        <v>29700</v>
      </c>
      <c r="DH515" s="30">
        <f>SUM(X515:Y515)</f>
        <v>1599.3205128205127</v>
      </c>
      <c r="DI515" s="30">
        <f>SUM(AP515,AR515)</f>
        <v>4197.7078589743587</v>
      </c>
      <c r="DJ515" s="26">
        <f>SUM(DD515:DI515)-AS515</f>
        <v>0</v>
      </c>
    </row>
    <row r="516" spans="2:114" x14ac:dyDescent="0.25">
      <c r="D516" t="s">
        <v>109</v>
      </c>
      <c r="F516" t="s">
        <v>1936</v>
      </c>
      <c r="G516" t="s">
        <v>1937</v>
      </c>
      <c r="H516" t="s">
        <v>1938</v>
      </c>
      <c r="I516" s="1">
        <v>44998</v>
      </c>
      <c r="K516" t="s">
        <v>207</v>
      </c>
      <c r="L516">
        <v>11</v>
      </c>
      <c r="M516" t="s">
        <v>182</v>
      </c>
      <c r="N516" t="s">
        <v>183</v>
      </c>
      <c r="O516" t="s">
        <v>116</v>
      </c>
      <c r="P516" t="s">
        <v>117</v>
      </c>
      <c r="Q516" t="s">
        <v>118</v>
      </c>
      <c r="R516">
        <v>31</v>
      </c>
      <c r="S516" s="3">
        <v>252120</v>
      </c>
      <c r="T516" s="3">
        <v>39754.75</v>
      </c>
      <c r="U516" s="22">
        <v>0</v>
      </c>
      <c r="V516" s="3">
        <v>0</v>
      </c>
      <c r="W516" s="23"/>
      <c r="X516" s="3">
        <v>1010.0961538461538</v>
      </c>
      <c r="Y516" s="3">
        <v>583.6111111111112</v>
      </c>
      <c r="Z516" s="24">
        <v>105.05</v>
      </c>
      <c r="AA516">
        <v>75</v>
      </c>
      <c r="AC516" s="3">
        <v>0</v>
      </c>
      <c r="AD516" s="3">
        <v>4167</v>
      </c>
      <c r="AE516" s="3">
        <v>45695.507264957268</v>
      </c>
      <c r="AF516" s="3">
        <v>4154.166666666667</v>
      </c>
      <c r="AH516" s="3">
        <v>49849.673931623933</v>
      </c>
      <c r="AK516" s="3">
        <v>0</v>
      </c>
      <c r="AL516" t="s">
        <v>119</v>
      </c>
      <c r="AN516" s="25">
        <v>0.05</v>
      </c>
      <c r="AO516" s="26">
        <v>49849.673931623933</v>
      </c>
      <c r="AP516" s="27">
        <v>2492.4836965811969</v>
      </c>
      <c r="AQ516" s="3">
        <v>29700</v>
      </c>
      <c r="AR516" s="26">
        <v>1485</v>
      </c>
      <c r="AS516" s="26">
        <v>83527.157628205139</v>
      </c>
      <c r="AT516" s="26">
        <v>79549.673931623925</v>
      </c>
      <c r="AU516" t="s">
        <v>170</v>
      </c>
      <c r="AV516" t="s">
        <v>170</v>
      </c>
      <c r="AW516" t="s">
        <v>171</v>
      </c>
      <c r="AX516">
        <v>35887</v>
      </c>
      <c r="AY516" t="s">
        <v>172</v>
      </c>
      <c r="AZ516">
        <v>94.088300000000004</v>
      </c>
      <c r="BA516" s="3">
        <v>887.75286223903652</v>
      </c>
      <c r="BB516" s="26">
        <v>79549.673931623925</v>
      </c>
      <c r="BC516" s="26">
        <v>3977.4836965812137</v>
      </c>
      <c r="BE516" t="s">
        <v>122</v>
      </c>
      <c r="BF516">
        <v>1</v>
      </c>
      <c r="BH516" t="s">
        <v>173</v>
      </c>
      <c r="BJ516" t="s">
        <v>189</v>
      </c>
      <c r="BO516" t="s">
        <v>190</v>
      </c>
      <c r="BP516" t="s">
        <v>198</v>
      </c>
      <c r="BQ516" t="s">
        <v>270</v>
      </c>
      <c r="CX516" t="s">
        <v>177</v>
      </c>
      <c r="CY516" s="29" t="s">
        <v>5358</v>
      </c>
      <c r="CZ516" s="29">
        <v>60002</v>
      </c>
      <c r="DA516" s="29" t="str">
        <f t="shared" si="44"/>
        <v>30001390</v>
      </c>
      <c r="DB516" s="29" t="str">
        <f t="shared" si="45"/>
        <v>W0004394</v>
      </c>
      <c r="DC516" s="29" t="s">
        <v>193</v>
      </c>
      <c r="DD516" s="30">
        <f>SUM(T516,V516:W516,Z516:AD516)</f>
        <v>44101.8</v>
      </c>
      <c r="DE516" s="30">
        <f>SUM(AI516:AK516)</f>
        <v>0</v>
      </c>
      <c r="DF516" s="31">
        <f>AF516</f>
        <v>4154.166666666667</v>
      </c>
      <c r="DG516" s="32">
        <f>AQ516</f>
        <v>29700</v>
      </c>
      <c r="DH516" s="30">
        <f>SUM(X516:Y516)</f>
        <v>1593.7072649572651</v>
      </c>
      <c r="DI516" s="30">
        <f>SUM(AP516,AR516)</f>
        <v>3977.4836965811969</v>
      </c>
      <c r="DJ516" s="26">
        <f>SUM(DD516:DI516)-AS516</f>
        <v>0</v>
      </c>
    </row>
    <row r="517" spans="2:114" x14ac:dyDescent="0.25">
      <c r="D517" t="s">
        <v>109</v>
      </c>
      <c r="F517" t="s">
        <v>1939</v>
      </c>
      <c r="G517" t="s">
        <v>1940</v>
      </c>
      <c r="H517" t="s">
        <v>1941</v>
      </c>
      <c r="I517" s="1">
        <v>45019</v>
      </c>
      <c r="K517" t="s">
        <v>224</v>
      </c>
      <c r="L517">
        <v>12</v>
      </c>
      <c r="M517" t="s">
        <v>182</v>
      </c>
      <c r="N517" t="s">
        <v>183</v>
      </c>
      <c r="O517" t="s">
        <v>116</v>
      </c>
      <c r="P517" t="s">
        <v>117</v>
      </c>
      <c r="Q517" t="s">
        <v>118</v>
      </c>
      <c r="R517">
        <v>31</v>
      </c>
      <c r="S517" s="3">
        <v>289633</v>
      </c>
      <c r="T517" s="3">
        <v>48272.166666666664</v>
      </c>
      <c r="U517" s="22">
        <v>0</v>
      </c>
      <c r="V517" s="3">
        <v>0</v>
      </c>
      <c r="W517" s="23"/>
      <c r="X517" s="3">
        <v>1160.3886217948718</v>
      </c>
      <c r="Y517" s="3">
        <v>670.44675925925924</v>
      </c>
      <c r="Z517" s="24">
        <v>120.68041666666666</v>
      </c>
      <c r="AA517">
        <v>75</v>
      </c>
      <c r="AC517" s="3">
        <v>0</v>
      </c>
      <c r="AD517" s="3">
        <v>4167</v>
      </c>
      <c r="AE517" s="3">
        <v>54465.682464387472</v>
      </c>
      <c r="AF517" s="3">
        <v>4154.166666666667</v>
      </c>
      <c r="AH517" s="3">
        <v>58619.849131054136</v>
      </c>
      <c r="AK517" s="3">
        <v>4428.6782206037651</v>
      </c>
      <c r="AL517" t="s">
        <v>227</v>
      </c>
      <c r="AM517" t="s">
        <v>226</v>
      </c>
      <c r="AN517" s="25">
        <v>0.05</v>
      </c>
      <c r="AO517" s="26">
        <v>63048.527351657904</v>
      </c>
      <c r="AP517" s="27">
        <v>3152.4263675828952</v>
      </c>
      <c r="AQ517" s="3">
        <v>29700</v>
      </c>
      <c r="AR517" s="26">
        <v>1485</v>
      </c>
      <c r="AS517" s="26">
        <v>97385.953719240802</v>
      </c>
      <c r="AT517" s="26">
        <v>92748.527351657904</v>
      </c>
      <c r="AU517" t="s">
        <v>208</v>
      </c>
      <c r="AV517" t="s">
        <v>208</v>
      </c>
      <c r="AW517" t="s">
        <v>210</v>
      </c>
      <c r="AX517" t="s">
        <v>1942</v>
      </c>
      <c r="AY517" t="s">
        <v>212</v>
      </c>
      <c r="AZ517">
        <v>125.569</v>
      </c>
      <c r="BA517" s="3">
        <v>775.55729295638889</v>
      </c>
      <c r="BB517" s="26">
        <v>92748.527351657904</v>
      </c>
      <c r="BC517" s="26">
        <v>4637.4263675828988</v>
      </c>
      <c r="BE517" t="s">
        <v>122</v>
      </c>
      <c r="BF517">
        <v>1</v>
      </c>
      <c r="BH517" t="s">
        <v>315</v>
      </c>
      <c r="BJ517" t="s">
        <v>189</v>
      </c>
      <c r="BO517" t="s">
        <v>190</v>
      </c>
      <c r="BP517" t="s">
        <v>214</v>
      </c>
      <c r="BQ517" t="s">
        <v>1596</v>
      </c>
      <c r="CX517" t="s">
        <v>177</v>
      </c>
      <c r="CY517" s="29" t="s">
        <v>5360</v>
      </c>
      <c r="CZ517" s="29">
        <v>60009</v>
      </c>
      <c r="DA517" s="29" t="str">
        <f t="shared" si="44"/>
        <v>30001417</v>
      </c>
      <c r="DB517" s="29" t="str">
        <f t="shared" si="45"/>
        <v>W0005010</v>
      </c>
      <c r="DC517" s="29" t="s">
        <v>193</v>
      </c>
      <c r="DD517" s="30">
        <f>SUM(T517,V517:W517,Z517:AD517)</f>
        <v>52634.847083333334</v>
      </c>
      <c r="DE517" s="30">
        <f>SUM(AI517:AK517)</f>
        <v>4428.6782206037651</v>
      </c>
      <c r="DF517" s="31">
        <f>AF517</f>
        <v>4154.166666666667</v>
      </c>
      <c r="DG517" s="32">
        <f>AQ517</f>
        <v>29700</v>
      </c>
      <c r="DH517" s="30">
        <f>SUM(X517:Y517)</f>
        <v>1830.8353810541312</v>
      </c>
      <c r="DI517" s="30">
        <f>SUM(AP517,AR517)</f>
        <v>4637.4263675828952</v>
      </c>
      <c r="DJ517" s="26">
        <f>SUM(DD517:DI517)-AS517</f>
        <v>0</v>
      </c>
    </row>
    <row r="518" spans="2:114" x14ac:dyDescent="0.25">
      <c r="D518" t="s">
        <v>109</v>
      </c>
      <c r="F518" t="s">
        <v>1943</v>
      </c>
      <c r="G518" t="s">
        <v>1944</v>
      </c>
      <c r="H518" t="s">
        <v>1945</v>
      </c>
      <c r="I518" s="1">
        <v>45005</v>
      </c>
      <c r="K518" t="s">
        <v>207</v>
      </c>
      <c r="L518">
        <v>11</v>
      </c>
      <c r="M518" t="s">
        <v>182</v>
      </c>
      <c r="N518" t="s">
        <v>183</v>
      </c>
      <c r="O518" t="s">
        <v>116</v>
      </c>
      <c r="P518" t="s">
        <v>117</v>
      </c>
      <c r="Q518" t="s">
        <v>118</v>
      </c>
      <c r="R518">
        <v>31</v>
      </c>
      <c r="S518" s="3">
        <v>318996</v>
      </c>
      <c r="T518" s="3">
        <v>54314.416666666664</v>
      </c>
      <c r="U518" s="22">
        <v>0</v>
      </c>
      <c r="V518" s="3">
        <v>0</v>
      </c>
      <c r="W518" s="23"/>
      <c r="X518" s="3">
        <v>1278.0288461538462</v>
      </c>
      <c r="Y518" s="3">
        <v>738.41666666666663</v>
      </c>
      <c r="Z518" s="24">
        <v>132.91499999999999</v>
      </c>
      <c r="AA518">
        <v>75</v>
      </c>
      <c r="AC518" s="3">
        <v>0</v>
      </c>
      <c r="AD518" s="3">
        <v>4167</v>
      </c>
      <c r="AE518" s="3">
        <v>60705.777179487173</v>
      </c>
      <c r="AF518" s="3">
        <v>4154.166666666667</v>
      </c>
      <c r="AH518" s="3">
        <v>64859.943846153838</v>
      </c>
      <c r="AK518" s="3">
        <v>0</v>
      </c>
      <c r="AL518" t="s">
        <v>119</v>
      </c>
      <c r="AN518" s="25">
        <v>0.05</v>
      </c>
      <c r="AO518" s="26">
        <v>64859.943846153838</v>
      </c>
      <c r="AP518" s="27">
        <v>3242.9971923076919</v>
      </c>
      <c r="AQ518" s="3">
        <v>29700</v>
      </c>
      <c r="AR518" s="26">
        <v>1485</v>
      </c>
      <c r="AS518" s="26">
        <v>99287.941038461533</v>
      </c>
      <c r="AT518" s="26">
        <v>94559.943846153838</v>
      </c>
      <c r="AU518" t="s">
        <v>170</v>
      </c>
      <c r="AV518" t="s">
        <v>170</v>
      </c>
      <c r="AW518" t="s">
        <v>171</v>
      </c>
      <c r="AX518">
        <v>35887</v>
      </c>
      <c r="AY518" t="s">
        <v>172</v>
      </c>
      <c r="AZ518">
        <v>94.088300000000004</v>
      </c>
      <c r="BA518" s="3">
        <v>1055.2634178581347</v>
      </c>
      <c r="BB518" s="26">
        <v>94559.943846153838</v>
      </c>
      <c r="BC518" s="26">
        <v>4727.9971923076955</v>
      </c>
      <c r="BE518" t="s">
        <v>122</v>
      </c>
      <c r="BF518">
        <v>1</v>
      </c>
      <c r="BH518" t="s">
        <v>173</v>
      </c>
      <c r="BJ518" t="s">
        <v>189</v>
      </c>
      <c r="BO518" t="s">
        <v>190</v>
      </c>
      <c r="BP518" t="s">
        <v>198</v>
      </c>
      <c r="BQ518" t="s">
        <v>270</v>
      </c>
      <c r="CX518" t="s">
        <v>177</v>
      </c>
      <c r="CY518" s="29" t="s">
        <v>5358</v>
      </c>
      <c r="CZ518" s="29">
        <v>60002</v>
      </c>
      <c r="DA518" s="29" t="str">
        <f t="shared" si="44"/>
        <v>30001390</v>
      </c>
      <c r="DB518" s="29" t="str">
        <f t="shared" si="45"/>
        <v>W0005011</v>
      </c>
      <c r="DC518" s="29" t="s">
        <v>193</v>
      </c>
      <c r="DD518" s="30">
        <f>SUM(T518,V518:W518,Z518:AD518)</f>
        <v>58689.331666666665</v>
      </c>
      <c r="DE518" s="30">
        <f>SUM(AI518:AK518)</f>
        <v>0</v>
      </c>
      <c r="DF518" s="31">
        <f>AF518</f>
        <v>4154.166666666667</v>
      </c>
      <c r="DG518" s="32">
        <f>AQ518</f>
        <v>29700</v>
      </c>
      <c r="DH518" s="30">
        <f>SUM(X518:Y518)</f>
        <v>2016.4455128205127</v>
      </c>
      <c r="DI518" s="30">
        <f>SUM(AP518,AR518)</f>
        <v>4727.9971923076919</v>
      </c>
      <c r="DJ518" s="26">
        <f>SUM(DD518:DI518)-AS518</f>
        <v>0</v>
      </c>
    </row>
    <row r="519" spans="2:114" x14ac:dyDescent="0.25">
      <c r="D519" t="s">
        <v>109</v>
      </c>
      <c r="F519" t="s">
        <v>1946</v>
      </c>
      <c r="G519" t="s">
        <v>1947</v>
      </c>
      <c r="H519" t="s">
        <v>1948</v>
      </c>
      <c r="I519" s="1">
        <v>45054</v>
      </c>
      <c r="K519" t="s">
        <v>224</v>
      </c>
      <c r="L519">
        <v>12</v>
      </c>
      <c r="M519" t="s">
        <v>114</v>
      </c>
      <c r="N519" t="s">
        <v>115</v>
      </c>
      <c r="O519" t="s">
        <v>116</v>
      </c>
      <c r="P519" t="s">
        <v>117</v>
      </c>
      <c r="Q519" t="s">
        <v>118</v>
      </c>
      <c r="R519">
        <v>31</v>
      </c>
      <c r="S519" s="3">
        <v>459373</v>
      </c>
      <c r="T519" s="3">
        <v>81562.083333333328</v>
      </c>
      <c r="U519" s="22">
        <v>0</v>
      </c>
      <c r="V519" s="3">
        <v>0</v>
      </c>
      <c r="W519" s="23"/>
      <c r="X519" s="3">
        <v>1840.436698717949</v>
      </c>
      <c r="Y519" s="3">
        <v>1063.3634259259261</v>
      </c>
      <c r="Z519" s="24">
        <v>191.4054166666667</v>
      </c>
      <c r="AA519">
        <v>75</v>
      </c>
      <c r="AC519" s="3">
        <v>0</v>
      </c>
      <c r="AD519" s="3">
        <v>4167</v>
      </c>
      <c r="AE519" s="3">
        <v>88899.288874643869</v>
      </c>
      <c r="AF519" s="3">
        <v>5687.5</v>
      </c>
      <c r="AH519" s="3">
        <v>94586.788874643869</v>
      </c>
      <c r="AK519" s="3">
        <v>7530.1189525032505</v>
      </c>
      <c r="AL519" t="s">
        <v>650</v>
      </c>
      <c r="AM519" t="s">
        <v>651</v>
      </c>
      <c r="AN519" s="25">
        <v>8.5000000000000006E-2</v>
      </c>
      <c r="AO519" s="26">
        <v>102116.90782714712</v>
      </c>
      <c r="AP519" s="27">
        <v>8679.9371653075068</v>
      </c>
      <c r="AQ519" s="3">
        <v>29700</v>
      </c>
      <c r="AR519" s="26">
        <v>2524.5</v>
      </c>
      <c r="AS519" s="26">
        <v>143021.34499245463</v>
      </c>
      <c r="AT519" s="26">
        <v>131816.90782714711</v>
      </c>
      <c r="AU519" t="s">
        <v>170</v>
      </c>
      <c r="AV519" t="s">
        <v>170</v>
      </c>
      <c r="AW519" t="s">
        <v>171</v>
      </c>
      <c r="AX519">
        <v>35802</v>
      </c>
      <c r="AY519" t="s">
        <v>172</v>
      </c>
      <c r="AZ519">
        <v>94.088300000000004</v>
      </c>
      <c r="BA519" s="3">
        <v>1520.0757691706049</v>
      </c>
      <c r="BB519" s="26">
        <v>131816.90782714711</v>
      </c>
      <c r="BC519" s="26">
        <v>11204.437165307521</v>
      </c>
      <c r="BE519" t="s">
        <v>122</v>
      </c>
      <c r="BF519">
        <v>1</v>
      </c>
      <c r="BH519" t="s">
        <v>173</v>
      </c>
      <c r="BJ519" t="s">
        <v>276</v>
      </c>
      <c r="BO519" t="s">
        <v>419</v>
      </c>
      <c r="BP519" t="s">
        <v>170</v>
      </c>
      <c r="BQ519" t="s">
        <v>420</v>
      </c>
      <c r="CX519" t="s">
        <v>177</v>
      </c>
      <c r="CY519" s="29" t="s">
        <v>5358</v>
      </c>
      <c r="CZ519" s="29">
        <v>60002</v>
      </c>
      <c r="DA519" s="29" t="str">
        <f t="shared" si="44"/>
        <v>30001390</v>
      </c>
      <c r="DB519" s="29" t="str">
        <f t="shared" si="45"/>
        <v>W0004395</v>
      </c>
      <c r="DC519" s="29" t="s">
        <v>279</v>
      </c>
      <c r="DD519" s="30">
        <f>SUM(T519,V519:W519,Z519:AD519)</f>
        <v>85995.48874999999</v>
      </c>
      <c r="DE519" s="30">
        <f>SUM(AI519:AK519)</f>
        <v>7530.1189525032505</v>
      </c>
      <c r="DF519" s="31">
        <f>AF519</f>
        <v>5687.5</v>
      </c>
      <c r="DG519" s="32">
        <f>AQ519</f>
        <v>29700</v>
      </c>
      <c r="DH519" s="30">
        <f>SUM(X519:Y519)</f>
        <v>2903.8001246438753</v>
      </c>
      <c r="DI519" s="30">
        <f>SUM(AP519,AR519)</f>
        <v>11204.437165307507</v>
      </c>
      <c r="DJ519" s="26">
        <f>SUM(DD519:DI519)-AS519</f>
        <v>0</v>
      </c>
    </row>
    <row r="520" spans="2:114" x14ac:dyDescent="0.25">
      <c r="D520" t="s">
        <v>109</v>
      </c>
      <c r="F520" t="s">
        <v>1949</v>
      </c>
      <c r="G520" t="s">
        <v>1950</v>
      </c>
      <c r="H520" t="s">
        <v>1951</v>
      </c>
      <c r="I520" s="1">
        <v>45054</v>
      </c>
      <c r="K520" t="s">
        <v>224</v>
      </c>
      <c r="L520">
        <v>12</v>
      </c>
      <c r="M520" t="s">
        <v>114</v>
      </c>
      <c r="N520" t="s">
        <v>115</v>
      </c>
      <c r="O520" t="s">
        <v>116</v>
      </c>
      <c r="P520" t="s">
        <v>117</v>
      </c>
      <c r="Q520" t="s">
        <v>118</v>
      </c>
      <c r="R520">
        <v>31</v>
      </c>
      <c r="S520" s="3">
        <v>473152</v>
      </c>
      <c r="T520" s="3">
        <v>83858.583333333328</v>
      </c>
      <c r="U520" s="22">
        <v>0</v>
      </c>
      <c r="V520" s="3">
        <v>0</v>
      </c>
      <c r="W520" s="23"/>
      <c r="X520" s="3">
        <v>1895.6410256410256</v>
      </c>
      <c r="Y520" s="3">
        <v>1095.2592592592594</v>
      </c>
      <c r="Z520" s="24">
        <v>197.14666666666668</v>
      </c>
      <c r="AA520">
        <v>75</v>
      </c>
      <c r="AC520" s="3">
        <v>0</v>
      </c>
      <c r="AD520" s="3">
        <v>4167</v>
      </c>
      <c r="AE520" s="3">
        <v>91288.630284900282</v>
      </c>
      <c r="AF520" s="3">
        <v>5687.5</v>
      </c>
      <c r="AH520" s="3">
        <v>96976.130284900282</v>
      </c>
      <c r="AK520" s="3">
        <v>3900.7409927950625</v>
      </c>
      <c r="AL520" t="s">
        <v>390</v>
      </c>
      <c r="AM520" t="s">
        <v>391</v>
      </c>
      <c r="AN520" s="25">
        <v>8.5000000000000006E-2</v>
      </c>
      <c r="AO520" s="26">
        <v>100876.87127769535</v>
      </c>
      <c r="AP520" s="27">
        <v>8574.5340586041057</v>
      </c>
      <c r="AQ520" s="3">
        <v>29700</v>
      </c>
      <c r="AR520" s="26">
        <v>2524.5</v>
      </c>
      <c r="AS520" s="26">
        <v>141675.90533629945</v>
      </c>
      <c r="AT520" s="26">
        <v>130576.87127769535</v>
      </c>
      <c r="AU520" t="s">
        <v>170</v>
      </c>
      <c r="AV520" t="s">
        <v>170</v>
      </c>
      <c r="AW520" t="s">
        <v>171</v>
      </c>
      <c r="AX520">
        <v>35802</v>
      </c>
      <c r="AY520" t="s">
        <v>172</v>
      </c>
      <c r="AZ520">
        <v>94.088300000000004</v>
      </c>
      <c r="BA520" s="3">
        <v>1505.7760139815412</v>
      </c>
      <c r="BB520" s="26">
        <v>130576.87127769535</v>
      </c>
      <c r="BC520" s="26">
        <v>11099.034058604098</v>
      </c>
      <c r="BE520" t="s">
        <v>122</v>
      </c>
      <c r="BF520">
        <v>1</v>
      </c>
      <c r="BH520" t="s">
        <v>173</v>
      </c>
      <c r="BJ520" t="s">
        <v>276</v>
      </c>
      <c r="BO520" t="s">
        <v>419</v>
      </c>
      <c r="BP520" t="s">
        <v>170</v>
      </c>
      <c r="BQ520" t="s">
        <v>420</v>
      </c>
      <c r="CX520" t="s">
        <v>177</v>
      </c>
      <c r="CY520" s="29" t="s">
        <v>5358</v>
      </c>
      <c r="CZ520" s="29">
        <v>60002</v>
      </c>
      <c r="DA520" s="29" t="str">
        <f t="shared" si="44"/>
        <v>30001390</v>
      </c>
      <c r="DB520" s="29" t="str">
        <f t="shared" si="45"/>
        <v>W0004396</v>
      </c>
      <c r="DC520" s="29" t="s">
        <v>279</v>
      </c>
      <c r="DD520" s="30">
        <f>SUM(T520,V520:W520,Z520:AD520)</f>
        <v>88297.73</v>
      </c>
      <c r="DE520" s="30">
        <f>SUM(AI520:AK520)</f>
        <v>3900.7409927950625</v>
      </c>
      <c r="DF520" s="31">
        <f>AF520</f>
        <v>5687.5</v>
      </c>
      <c r="DG520" s="32">
        <f>AQ520</f>
        <v>29700</v>
      </c>
      <c r="DH520" s="30">
        <f>SUM(X520:Y520)</f>
        <v>2990.900284900285</v>
      </c>
      <c r="DI520" s="30">
        <f>SUM(AP520,AR520)</f>
        <v>11099.034058604106</v>
      </c>
      <c r="DJ520" s="26">
        <f>SUM(DD520:DI520)-AS520</f>
        <v>0</v>
      </c>
    </row>
    <row r="521" spans="2:114" x14ac:dyDescent="0.25">
      <c r="D521" t="s">
        <v>109</v>
      </c>
      <c r="F521" t="s">
        <v>1952</v>
      </c>
      <c r="G521" t="s">
        <v>1953</v>
      </c>
      <c r="H521" t="s">
        <v>1954</v>
      </c>
      <c r="I521" s="1">
        <v>45061</v>
      </c>
      <c r="K521" t="s">
        <v>224</v>
      </c>
      <c r="L521">
        <v>12</v>
      </c>
      <c r="M521" t="s">
        <v>114</v>
      </c>
      <c r="N521" t="s">
        <v>115</v>
      </c>
      <c r="O521" t="s">
        <v>116</v>
      </c>
      <c r="P521" t="s">
        <v>117</v>
      </c>
      <c r="Q521" t="s">
        <v>118</v>
      </c>
      <c r="R521">
        <v>31</v>
      </c>
      <c r="S521" s="3">
        <v>418016</v>
      </c>
      <c r="T521" s="3">
        <v>74669.333333333328</v>
      </c>
      <c r="U521" s="22">
        <v>0</v>
      </c>
      <c r="V521" s="3">
        <v>0</v>
      </c>
      <c r="W521" s="23"/>
      <c r="X521" s="3">
        <v>1674.7435897435898</v>
      </c>
      <c r="Y521" s="3">
        <v>967.62962962962956</v>
      </c>
      <c r="Z521" s="24">
        <v>174.17333333333332</v>
      </c>
      <c r="AA521">
        <v>75</v>
      </c>
      <c r="AC521" s="3">
        <v>0</v>
      </c>
      <c r="AD521" s="3">
        <v>4167</v>
      </c>
      <c r="AE521" s="3">
        <v>81727.879886039897</v>
      </c>
      <c r="AF521" s="3">
        <v>5687.5</v>
      </c>
      <c r="AH521" s="3">
        <v>87415.379886039897</v>
      </c>
      <c r="AK521" s="3">
        <v>3900.7409927950625</v>
      </c>
      <c r="AL521" t="s">
        <v>390</v>
      </c>
      <c r="AM521" t="s">
        <v>391</v>
      </c>
      <c r="AN521" s="25">
        <v>8.5000000000000006E-2</v>
      </c>
      <c r="AO521" s="26">
        <v>91316.120878834961</v>
      </c>
      <c r="AP521" s="27">
        <v>7761.870274700972</v>
      </c>
      <c r="AQ521" s="3">
        <v>29700</v>
      </c>
      <c r="AR521" s="26">
        <v>2524.5</v>
      </c>
      <c r="AS521" s="26">
        <v>131302.49115353593</v>
      </c>
      <c r="AT521" s="26">
        <v>121016.12087883496</v>
      </c>
      <c r="AU521" t="s">
        <v>170</v>
      </c>
      <c r="AV521" t="s">
        <v>170</v>
      </c>
      <c r="AW521" t="s">
        <v>171</v>
      </c>
      <c r="AX521">
        <v>35802</v>
      </c>
      <c r="AY521" t="s">
        <v>172</v>
      </c>
      <c r="AZ521">
        <v>94.088300000000004</v>
      </c>
      <c r="BA521" s="3">
        <v>1395.5241103679832</v>
      </c>
      <c r="BB521" s="26">
        <v>121016.12087883496</v>
      </c>
      <c r="BC521" s="26">
        <v>10286.370274700967</v>
      </c>
      <c r="BE521" t="s">
        <v>122</v>
      </c>
      <c r="BF521">
        <v>1</v>
      </c>
      <c r="BH521" t="s">
        <v>173</v>
      </c>
      <c r="BJ521" t="s">
        <v>276</v>
      </c>
      <c r="BO521" t="s">
        <v>419</v>
      </c>
      <c r="BP521" t="s">
        <v>170</v>
      </c>
      <c r="BQ521" t="s">
        <v>420</v>
      </c>
      <c r="CX521" t="s">
        <v>177</v>
      </c>
      <c r="CY521" s="29" t="s">
        <v>5358</v>
      </c>
      <c r="CZ521" s="29">
        <v>60002</v>
      </c>
      <c r="DA521" s="29" t="str">
        <f t="shared" si="44"/>
        <v>30001390</v>
      </c>
      <c r="DB521" s="29" t="str">
        <f t="shared" si="45"/>
        <v>W0004397</v>
      </c>
      <c r="DC521" s="29" t="s">
        <v>279</v>
      </c>
      <c r="DD521" s="30">
        <f>SUM(T521,V521:W521,Z521:AD521)</f>
        <v>79085.506666666668</v>
      </c>
      <c r="DE521" s="30">
        <f>SUM(AI521:AK521)</f>
        <v>3900.7409927950625</v>
      </c>
      <c r="DF521" s="31">
        <f>AF521</f>
        <v>5687.5</v>
      </c>
      <c r="DG521" s="32">
        <f>AQ521</f>
        <v>29700</v>
      </c>
      <c r="DH521" s="30">
        <f>SUM(X521:Y521)</f>
        <v>2642.3732193732194</v>
      </c>
      <c r="DI521" s="30">
        <f>SUM(AP521,AR521)</f>
        <v>10286.370274700972</v>
      </c>
      <c r="DJ521" s="26">
        <f>SUM(DD521:DI521)-AS521</f>
        <v>0</v>
      </c>
    </row>
    <row r="522" spans="2:114" x14ac:dyDescent="0.25">
      <c r="D522" t="s">
        <v>109</v>
      </c>
      <c r="F522" t="s">
        <v>1955</v>
      </c>
      <c r="G522" t="s">
        <v>1956</v>
      </c>
      <c r="H522" t="s">
        <v>1957</v>
      </c>
      <c r="I522" s="1">
        <v>45033</v>
      </c>
      <c r="K522" t="s">
        <v>224</v>
      </c>
      <c r="L522">
        <v>12</v>
      </c>
      <c r="M522" t="s">
        <v>114</v>
      </c>
      <c r="N522" t="s">
        <v>115</v>
      </c>
      <c r="O522" t="s">
        <v>116</v>
      </c>
      <c r="P522" t="s">
        <v>117</v>
      </c>
      <c r="Q522" t="s">
        <v>118</v>
      </c>
      <c r="R522">
        <v>31</v>
      </c>
      <c r="S522" s="3">
        <v>422047</v>
      </c>
      <c r="T522" s="3">
        <v>75341.166666666672</v>
      </c>
      <c r="U522" s="22">
        <v>0</v>
      </c>
      <c r="V522" s="3">
        <v>0</v>
      </c>
      <c r="W522" s="23"/>
      <c r="X522" s="3">
        <v>1690.8934294871794</v>
      </c>
      <c r="Y522" s="3">
        <v>976.96064814814827</v>
      </c>
      <c r="Z522" s="24">
        <v>175.85291666666669</v>
      </c>
      <c r="AA522">
        <v>75</v>
      </c>
      <c r="AC522" s="3">
        <v>0</v>
      </c>
      <c r="AD522" s="3">
        <v>4167</v>
      </c>
      <c r="AE522" s="3">
        <v>82426.87366096866</v>
      </c>
      <c r="AF522" s="3">
        <v>5687.5</v>
      </c>
      <c r="AH522" s="3">
        <v>88114.37366096866</v>
      </c>
      <c r="AK522" s="3">
        <v>3900.7409927950625</v>
      </c>
      <c r="AL522" t="s">
        <v>390</v>
      </c>
      <c r="AM522" t="s">
        <v>391</v>
      </c>
      <c r="AN522" s="25">
        <v>8.5000000000000006E-2</v>
      </c>
      <c r="AO522" s="26">
        <v>92015.114653763725</v>
      </c>
      <c r="AP522" s="27">
        <v>7821.2847455699175</v>
      </c>
      <c r="AQ522" s="3">
        <v>29700</v>
      </c>
      <c r="AR522" s="26">
        <v>2524.5</v>
      </c>
      <c r="AS522" s="26">
        <v>132060.89939933363</v>
      </c>
      <c r="AT522" s="26">
        <v>121715.11465376373</v>
      </c>
      <c r="AU522" t="s">
        <v>170</v>
      </c>
      <c r="AV522" t="s">
        <v>170</v>
      </c>
      <c r="AW522" t="s">
        <v>171</v>
      </c>
      <c r="AX522">
        <v>35802</v>
      </c>
      <c r="AY522" t="s">
        <v>172</v>
      </c>
      <c r="AZ522">
        <v>94.088300000000004</v>
      </c>
      <c r="BA522" s="3">
        <v>1403.5847113757357</v>
      </c>
      <c r="BB522" s="26">
        <v>121715.11465376373</v>
      </c>
      <c r="BC522" s="26">
        <v>10345.784745569908</v>
      </c>
      <c r="BE522" t="s">
        <v>122</v>
      </c>
      <c r="BF522">
        <v>1</v>
      </c>
      <c r="BH522" t="s">
        <v>173</v>
      </c>
      <c r="BJ522" t="s">
        <v>358</v>
      </c>
      <c r="BO522" t="s">
        <v>419</v>
      </c>
      <c r="BP522" t="s">
        <v>170</v>
      </c>
      <c r="BQ522" t="s">
        <v>420</v>
      </c>
      <c r="CX522" t="s">
        <v>177</v>
      </c>
      <c r="CY522" s="29" t="s">
        <v>5358</v>
      </c>
      <c r="CZ522" s="29">
        <v>60002</v>
      </c>
      <c r="DA522" s="29" t="str">
        <f t="shared" si="44"/>
        <v>30001390</v>
      </c>
      <c r="DB522" s="29" t="str">
        <f t="shared" si="45"/>
        <v>W0004399</v>
      </c>
      <c r="DC522" s="29" t="s">
        <v>279</v>
      </c>
      <c r="DD522" s="30">
        <f>SUM(T522,V522:W522,Z522:AD522)</f>
        <v>79759.019583333342</v>
      </c>
      <c r="DE522" s="30">
        <f>SUM(AI522:AK522)</f>
        <v>3900.7409927950625</v>
      </c>
      <c r="DF522" s="31">
        <f>AF522</f>
        <v>5687.5</v>
      </c>
      <c r="DG522" s="32">
        <f>AQ522</f>
        <v>29700</v>
      </c>
      <c r="DH522" s="30">
        <f>SUM(X522:Y522)</f>
        <v>2667.8540776353275</v>
      </c>
      <c r="DI522" s="30">
        <f>SUM(AP522,AR522)</f>
        <v>10345.784745569918</v>
      </c>
      <c r="DJ522" s="26">
        <f>SUM(DD522:DI522)-AS522</f>
        <v>0</v>
      </c>
    </row>
    <row r="523" spans="2:114" x14ac:dyDescent="0.25">
      <c r="D523" t="s">
        <v>109</v>
      </c>
      <c r="F523" t="s">
        <v>1958</v>
      </c>
      <c r="G523" t="s">
        <v>1959</v>
      </c>
      <c r="H523" t="s">
        <v>1960</v>
      </c>
      <c r="I523" s="1">
        <v>45061</v>
      </c>
      <c r="K523" t="s">
        <v>219</v>
      </c>
      <c r="L523">
        <v>13</v>
      </c>
      <c r="M523" t="s">
        <v>114</v>
      </c>
      <c r="N523" t="s">
        <v>115</v>
      </c>
      <c r="O523" t="s">
        <v>116</v>
      </c>
      <c r="P523" t="s">
        <v>117</v>
      </c>
      <c r="Q523" t="s">
        <v>118</v>
      </c>
      <c r="R523">
        <v>31</v>
      </c>
      <c r="S523" s="3">
        <v>499916</v>
      </c>
      <c r="T523" s="3">
        <v>88319.25</v>
      </c>
      <c r="U523" s="22">
        <v>0</v>
      </c>
      <c r="V523" s="3">
        <v>0</v>
      </c>
      <c r="W523" s="23"/>
      <c r="X523" s="3">
        <v>2002.8685897435898</v>
      </c>
      <c r="Y523" s="3">
        <v>1157.212962962963</v>
      </c>
      <c r="Z523" s="24">
        <v>208.29833333333332</v>
      </c>
      <c r="AA523">
        <v>75</v>
      </c>
      <c r="AC523" s="3">
        <v>0</v>
      </c>
      <c r="AD523" s="3">
        <v>4167</v>
      </c>
      <c r="AE523" s="3">
        <v>95929.629886039897</v>
      </c>
      <c r="AF523" s="3">
        <v>5687.5</v>
      </c>
      <c r="AH523" s="3">
        <v>101617.1298860399</v>
      </c>
      <c r="AK523" s="3">
        <v>3900.7409927950625</v>
      </c>
      <c r="AL523" t="s">
        <v>390</v>
      </c>
      <c r="AM523" t="s">
        <v>391</v>
      </c>
      <c r="AN523" s="25">
        <v>8.5000000000000006E-2</v>
      </c>
      <c r="AO523" s="26">
        <v>105517.87087883496</v>
      </c>
      <c r="AP523" s="27">
        <v>8969.0190247009723</v>
      </c>
      <c r="AQ523" s="3">
        <v>29700</v>
      </c>
      <c r="AR523" s="26">
        <v>2524.5</v>
      </c>
      <c r="AS523" s="26">
        <v>146711.38990353595</v>
      </c>
      <c r="AT523" s="26">
        <v>135217.87087883498</v>
      </c>
      <c r="AU523" t="s">
        <v>170</v>
      </c>
      <c r="AV523" t="s">
        <v>170</v>
      </c>
      <c r="AW523" t="s">
        <v>171</v>
      </c>
      <c r="AX523">
        <v>35802</v>
      </c>
      <c r="AY523" t="s">
        <v>172</v>
      </c>
      <c r="AZ523">
        <v>94.088300000000004</v>
      </c>
      <c r="BA523" s="3">
        <v>1559.2947253116056</v>
      </c>
      <c r="BB523" s="26">
        <v>135217.87087883498</v>
      </c>
      <c r="BC523" s="26">
        <v>11493.519024700974</v>
      </c>
      <c r="BE523" t="s">
        <v>122</v>
      </c>
      <c r="BF523">
        <v>1</v>
      </c>
      <c r="BH523" t="s">
        <v>173</v>
      </c>
      <c r="BJ523" t="s">
        <v>358</v>
      </c>
      <c r="BO523" t="s">
        <v>419</v>
      </c>
      <c r="BP523" t="s">
        <v>170</v>
      </c>
      <c r="BQ523" t="s">
        <v>420</v>
      </c>
      <c r="CX523" t="s">
        <v>177</v>
      </c>
      <c r="CY523" s="29" t="s">
        <v>5358</v>
      </c>
      <c r="CZ523" s="29">
        <v>60002</v>
      </c>
      <c r="DA523" s="29" t="str">
        <f t="shared" si="44"/>
        <v>30001390</v>
      </c>
      <c r="DB523" s="29" t="str">
        <f t="shared" si="45"/>
        <v>W0004400</v>
      </c>
      <c r="DC523" s="29" t="s">
        <v>279</v>
      </c>
      <c r="DD523" s="30">
        <f>SUM(T523,V523:W523,Z523:AD523)</f>
        <v>92769.54833333334</v>
      </c>
      <c r="DE523" s="30">
        <f>SUM(AI523:AK523)</f>
        <v>3900.7409927950625</v>
      </c>
      <c r="DF523" s="31">
        <f>AF523</f>
        <v>5687.5</v>
      </c>
      <c r="DG523" s="32">
        <f>AQ523</f>
        <v>29700</v>
      </c>
      <c r="DH523" s="30">
        <f>SUM(X523:Y523)</f>
        <v>3160.0815527065529</v>
      </c>
      <c r="DI523" s="30">
        <f>SUM(AP523,AR523)</f>
        <v>11493.519024700972</v>
      </c>
      <c r="DJ523" s="26">
        <f>SUM(DD523:DI523)-AS523</f>
        <v>0</v>
      </c>
    </row>
    <row r="524" spans="2:114" x14ac:dyDescent="0.25">
      <c r="D524" t="s">
        <v>109</v>
      </c>
      <c r="F524" t="s">
        <v>1961</v>
      </c>
      <c r="G524" t="s">
        <v>1962</v>
      </c>
      <c r="H524" t="s">
        <v>1963</v>
      </c>
      <c r="I524" s="1">
        <v>45047</v>
      </c>
      <c r="K524" t="s">
        <v>224</v>
      </c>
      <c r="L524">
        <v>12</v>
      </c>
      <c r="M524" t="s">
        <v>114</v>
      </c>
      <c r="N524" t="s">
        <v>115</v>
      </c>
      <c r="O524" t="s">
        <v>116</v>
      </c>
      <c r="P524" t="s">
        <v>117</v>
      </c>
      <c r="Q524" t="s">
        <v>118</v>
      </c>
      <c r="R524">
        <v>31</v>
      </c>
      <c r="S524" s="3">
        <v>463777</v>
      </c>
      <c r="T524" s="3">
        <v>82296.166666666672</v>
      </c>
      <c r="U524" s="22">
        <v>0</v>
      </c>
      <c r="V524" s="3">
        <v>0</v>
      </c>
      <c r="W524" s="23"/>
      <c r="X524" s="3">
        <v>1858.0809294871797</v>
      </c>
      <c r="Y524" s="3">
        <v>1073.5578703703704</v>
      </c>
      <c r="Z524" s="24">
        <v>193.24041666666668</v>
      </c>
      <c r="AA524">
        <v>75</v>
      </c>
      <c r="AC524" s="3">
        <v>0</v>
      </c>
      <c r="AD524" s="3">
        <v>4167</v>
      </c>
      <c r="AE524" s="3">
        <v>89663.045883190876</v>
      </c>
      <c r="AF524" s="3">
        <v>5687.5</v>
      </c>
      <c r="AH524" s="3">
        <v>95350.545883190876</v>
      </c>
      <c r="AK524" s="3">
        <v>3900.7409927950625</v>
      </c>
      <c r="AL524" t="s">
        <v>390</v>
      </c>
      <c r="AM524" t="s">
        <v>391</v>
      </c>
      <c r="AN524" s="25">
        <v>8.5000000000000006E-2</v>
      </c>
      <c r="AO524" s="26">
        <v>99251.286875985941</v>
      </c>
      <c r="AP524" s="27">
        <v>8436.3593844588049</v>
      </c>
      <c r="AQ524" s="3">
        <v>29700</v>
      </c>
      <c r="AR524" s="26">
        <v>2524.5</v>
      </c>
      <c r="AS524" s="26">
        <v>139912.14626044474</v>
      </c>
      <c r="AT524" s="26">
        <v>128951.28687598594</v>
      </c>
      <c r="AU524" t="s">
        <v>170</v>
      </c>
      <c r="AV524" t="s">
        <v>170</v>
      </c>
      <c r="AW524" t="s">
        <v>171</v>
      </c>
      <c r="AX524">
        <v>35802</v>
      </c>
      <c r="AY524" t="s">
        <v>172</v>
      </c>
      <c r="AZ524">
        <v>94.088300000000004</v>
      </c>
      <c r="BA524" s="3">
        <v>1487.0302286303902</v>
      </c>
      <c r="BB524" s="26">
        <v>128951.28687598594</v>
      </c>
      <c r="BC524" s="26">
        <v>10960.859384458803</v>
      </c>
      <c r="BE524" t="s">
        <v>122</v>
      </c>
      <c r="BF524">
        <v>1</v>
      </c>
      <c r="BH524" t="s">
        <v>173</v>
      </c>
      <c r="BJ524" t="s">
        <v>358</v>
      </c>
      <c r="BO524" t="s">
        <v>419</v>
      </c>
      <c r="BP524" t="s">
        <v>170</v>
      </c>
      <c r="BQ524" t="s">
        <v>420</v>
      </c>
      <c r="CX524" t="s">
        <v>177</v>
      </c>
      <c r="CY524" s="29" t="s">
        <v>5358</v>
      </c>
      <c r="CZ524" s="29">
        <v>60002</v>
      </c>
      <c r="DA524" s="29" t="str">
        <f t="shared" si="44"/>
        <v>30001390</v>
      </c>
      <c r="DB524" s="29" t="str">
        <f t="shared" si="45"/>
        <v>W0004401</v>
      </c>
      <c r="DC524" s="29" t="s">
        <v>279</v>
      </c>
      <c r="DD524" s="30">
        <f>SUM(T524,V524:W524,Z524:AD524)</f>
        <v>86731.407083333339</v>
      </c>
      <c r="DE524" s="30">
        <f>SUM(AI524:AK524)</f>
        <v>3900.7409927950625</v>
      </c>
      <c r="DF524" s="31">
        <f>AF524</f>
        <v>5687.5</v>
      </c>
      <c r="DG524" s="32">
        <f>AQ524</f>
        <v>29700</v>
      </c>
      <c r="DH524" s="30">
        <f>SUM(X524:Y524)</f>
        <v>2931.6387998575501</v>
      </c>
      <c r="DI524" s="30">
        <f>SUM(AP524,AR524)</f>
        <v>10960.859384458805</v>
      </c>
      <c r="DJ524" s="26">
        <f>SUM(DD524:DI524)-AS524</f>
        <v>0</v>
      </c>
    </row>
    <row r="525" spans="2:114" x14ac:dyDescent="0.25">
      <c r="B525">
        <f>+COUNTIF(G525:G3678,G525)</f>
        <v>2</v>
      </c>
      <c r="C525">
        <v>2</v>
      </c>
      <c r="D525" t="s">
        <v>109</v>
      </c>
      <c r="F525" t="s">
        <v>1964</v>
      </c>
      <c r="G525" t="s">
        <v>1965</v>
      </c>
      <c r="H525" t="s">
        <v>1966</v>
      </c>
      <c r="I525" s="1">
        <v>45040</v>
      </c>
      <c r="K525" t="s">
        <v>224</v>
      </c>
      <c r="L525">
        <v>12</v>
      </c>
      <c r="M525" t="s">
        <v>114</v>
      </c>
      <c r="N525" t="s">
        <v>115</v>
      </c>
      <c r="O525" t="s">
        <v>116</v>
      </c>
      <c r="P525" t="s">
        <v>117</v>
      </c>
      <c r="Q525" t="s">
        <v>118</v>
      </c>
      <c r="R525">
        <v>31</v>
      </c>
      <c r="S525" s="3">
        <v>407473</v>
      </c>
      <c r="T525" s="3">
        <v>72912.083333333328</v>
      </c>
      <c r="U525" s="22">
        <v>0</v>
      </c>
      <c r="V525" s="3">
        <v>0</v>
      </c>
      <c r="W525" s="23"/>
      <c r="X525" s="3">
        <v>1632.5040064102566</v>
      </c>
      <c r="Y525" s="3">
        <v>943.22453703703707</v>
      </c>
      <c r="Z525" s="24">
        <v>169.7804166666667</v>
      </c>
      <c r="AA525">
        <v>75</v>
      </c>
      <c r="AC525" s="3">
        <v>0</v>
      </c>
      <c r="AD525" s="3">
        <v>4167</v>
      </c>
      <c r="AE525" s="3">
        <v>79899.592293447276</v>
      </c>
      <c r="AF525" s="3">
        <v>5687.5</v>
      </c>
      <c r="AH525" s="3">
        <v>85587.092293447276</v>
      </c>
      <c r="AK525" s="3">
        <v>7530.1189525032505</v>
      </c>
      <c r="AL525" t="s">
        <v>650</v>
      </c>
      <c r="AM525" t="s">
        <v>651</v>
      </c>
      <c r="AN525" s="25">
        <v>8.5000000000000006E-2</v>
      </c>
      <c r="AO525" s="26">
        <v>93117.21124595053</v>
      </c>
      <c r="AP525" s="27">
        <v>7914.9629559057958</v>
      </c>
      <c r="AQ525" s="3">
        <v>29700</v>
      </c>
      <c r="AR525" s="26">
        <v>2524.5</v>
      </c>
      <c r="AS525" s="26">
        <v>133256.67420185631</v>
      </c>
      <c r="AT525" s="26">
        <v>122817.21124595053</v>
      </c>
      <c r="AU525" t="s">
        <v>184</v>
      </c>
      <c r="AV525" t="s">
        <v>184</v>
      </c>
      <c r="AW525" t="s">
        <v>185</v>
      </c>
      <c r="AX525">
        <v>1205</v>
      </c>
      <c r="AY525" t="s">
        <v>187</v>
      </c>
      <c r="AZ525">
        <v>67.992199999999997</v>
      </c>
      <c r="BA525" s="3">
        <v>1959.8817835259974</v>
      </c>
      <c r="BB525" s="26">
        <v>122817.21124595053</v>
      </c>
      <c r="BC525" s="26">
        <v>10439.462955905779</v>
      </c>
      <c r="BE525" t="s">
        <v>122</v>
      </c>
      <c r="BF525">
        <v>1</v>
      </c>
      <c r="BH525" t="s">
        <v>188</v>
      </c>
      <c r="BJ525" t="s">
        <v>414</v>
      </c>
      <c r="BO525" t="s">
        <v>1214</v>
      </c>
      <c r="BP525" t="s">
        <v>191</v>
      </c>
      <c r="BQ525" t="s">
        <v>127</v>
      </c>
      <c r="CX525" t="s">
        <v>177</v>
      </c>
      <c r="CY525" s="29" t="s">
        <v>5359</v>
      </c>
      <c r="CZ525" s="29">
        <v>60005</v>
      </c>
      <c r="DA525" s="29" t="str">
        <f t="shared" si="44"/>
        <v>30001401</v>
      </c>
      <c r="DB525" s="29" t="str">
        <f t="shared" si="45"/>
        <v>W0004402</v>
      </c>
      <c r="DC525" s="29" t="s">
        <v>279</v>
      </c>
      <c r="DD525" s="30">
        <f>SUM(T525,V525:W525,Z525:AD525)</f>
        <v>77323.86374999999</v>
      </c>
      <c r="DE525" s="30">
        <f>SUM(AI525:AK525)</f>
        <v>7530.1189525032505</v>
      </c>
      <c r="DF525" s="31">
        <f>AF525</f>
        <v>5687.5</v>
      </c>
      <c r="DG525" s="32">
        <f>AQ525</f>
        <v>29700</v>
      </c>
      <c r="DH525" s="30">
        <f>SUM(X525:Y525)</f>
        <v>2575.7285434472938</v>
      </c>
      <c r="DI525" s="30">
        <f>SUM(AP525,AR525)</f>
        <v>10439.462955905796</v>
      </c>
      <c r="DJ525" s="26">
        <f>SUM(DD525:DI525)-AS525</f>
        <v>0</v>
      </c>
    </row>
    <row r="526" spans="2:114" x14ac:dyDescent="0.25">
      <c r="D526" t="s">
        <v>109</v>
      </c>
      <c r="F526" t="s">
        <v>1967</v>
      </c>
      <c r="G526" t="s">
        <v>1968</v>
      </c>
      <c r="H526" t="s">
        <v>1969</v>
      </c>
      <c r="I526" s="1">
        <v>45033</v>
      </c>
      <c r="K526" t="s">
        <v>219</v>
      </c>
      <c r="L526">
        <v>13</v>
      </c>
      <c r="M526" t="s">
        <v>114</v>
      </c>
      <c r="N526" t="s">
        <v>115</v>
      </c>
      <c r="O526" t="s">
        <v>116</v>
      </c>
      <c r="P526" t="s">
        <v>117</v>
      </c>
      <c r="Q526" t="s">
        <v>118</v>
      </c>
      <c r="R526">
        <v>31</v>
      </c>
      <c r="S526" s="3">
        <v>498436</v>
      </c>
      <c r="T526" s="3">
        <v>88072.666666666672</v>
      </c>
      <c r="U526" s="22">
        <v>0</v>
      </c>
      <c r="V526" s="3">
        <v>0</v>
      </c>
      <c r="W526" s="23"/>
      <c r="X526" s="3">
        <v>1996.9391025641025</v>
      </c>
      <c r="Y526" s="3">
        <v>1153.7870370370372</v>
      </c>
      <c r="Z526" s="24">
        <v>207.68166666666667</v>
      </c>
      <c r="AA526">
        <v>75</v>
      </c>
      <c r="AC526" s="3">
        <v>0</v>
      </c>
      <c r="AD526" s="3">
        <v>4167</v>
      </c>
      <c r="AE526" s="3">
        <v>95673.074472934488</v>
      </c>
      <c r="AF526" s="3">
        <v>5687.5</v>
      </c>
      <c r="AH526" s="3">
        <v>101360.57447293449</v>
      </c>
      <c r="AK526" s="3">
        <v>7530.1189525032505</v>
      </c>
      <c r="AL526" t="s">
        <v>650</v>
      </c>
      <c r="AM526" t="s">
        <v>651</v>
      </c>
      <c r="AN526" s="25">
        <v>8.5000000000000006E-2</v>
      </c>
      <c r="AO526" s="26">
        <v>108890.69342543774</v>
      </c>
      <c r="AP526" s="27">
        <v>9255.7089411622092</v>
      </c>
      <c r="AQ526" s="3">
        <v>29700</v>
      </c>
      <c r="AR526" s="26">
        <v>2524.5</v>
      </c>
      <c r="AS526" s="26">
        <v>150370.90236659994</v>
      </c>
      <c r="AT526" s="26">
        <v>138590.69342543773</v>
      </c>
      <c r="AU526" t="s">
        <v>170</v>
      </c>
      <c r="AV526" t="s">
        <v>170</v>
      </c>
      <c r="AW526" t="s">
        <v>171</v>
      </c>
      <c r="AX526">
        <v>35921</v>
      </c>
      <c r="AY526" t="s">
        <v>172</v>
      </c>
      <c r="AZ526">
        <v>94.088300000000004</v>
      </c>
      <c r="BA526" s="3">
        <v>1598.1891730066325</v>
      </c>
      <c r="BB526" s="26">
        <v>138590.69342543773</v>
      </c>
      <c r="BC526" s="26">
        <v>11780.208941162215</v>
      </c>
      <c r="BE526" t="s">
        <v>122</v>
      </c>
      <c r="BF526">
        <v>1</v>
      </c>
      <c r="BH526" t="s">
        <v>173</v>
      </c>
      <c r="BJ526" t="s">
        <v>124</v>
      </c>
      <c r="BO526" t="s">
        <v>295</v>
      </c>
      <c r="BP526" t="s">
        <v>170</v>
      </c>
      <c r="BQ526" t="s">
        <v>420</v>
      </c>
      <c r="CX526" t="s">
        <v>177</v>
      </c>
      <c r="CY526" s="29" t="s">
        <v>5358</v>
      </c>
      <c r="CZ526" s="29">
        <v>60002</v>
      </c>
      <c r="DA526" s="29" t="str">
        <f t="shared" si="44"/>
        <v>30001390</v>
      </c>
      <c r="DB526" s="29" t="str">
        <f t="shared" si="45"/>
        <v>W0004403</v>
      </c>
      <c r="DC526" s="29" t="s">
        <v>279</v>
      </c>
      <c r="DD526" s="30">
        <f>SUM(T526,V526:W526,Z526:AD526)</f>
        <v>92522.348333333342</v>
      </c>
      <c r="DE526" s="30">
        <f>SUM(AI526:AK526)</f>
        <v>7530.1189525032505</v>
      </c>
      <c r="DF526" s="31">
        <f>AF526</f>
        <v>5687.5</v>
      </c>
      <c r="DG526" s="32">
        <f>AQ526</f>
        <v>29700</v>
      </c>
      <c r="DH526" s="30">
        <f>SUM(X526:Y526)</f>
        <v>3150.7261396011399</v>
      </c>
      <c r="DI526" s="30">
        <f>SUM(AP526,AR526)</f>
        <v>11780.208941162209</v>
      </c>
      <c r="DJ526" s="26">
        <f>SUM(DD526:DI526)-AS526</f>
        <v>0</v>
      </c>
    </row>
    <row r="527" spans="2:114" x14ac:dyDescent="0.25">
      <c r="D527" t="s">
        <v>109</v>
      </c>
      <c r="F527" t="s">
        <v>1970</v>
      </c>
      <c r="G527" t="s">
        <v>1971</v>
      </c>
      <c r="H527" t="s">
        <v>1972</v>
      </c>
      <c r="I527" s="1">
        <v>45033</v>
      </c>
      <c r="K527" t="s">
        <v>224</v>
      </c>
      <c r="L527">
        <v>12</v>
      </c>
      <c r="M527" t="s">
        <v>114</v>
      </c>
      <c r="N527" t="s">
        <v>115</v>
      </c>
      <c r="O527" t="s">
        <v>116</v>
      </c>
      <c r="P527" t="s">
        <v>117</v>
      </c>
      <c r="Q527" t="s">
        <v>118</v>
      </c>
      <c r="R527">
        <v>31</v>
      </c>
      <c r="S527" s="3">
        <v>468161</v>
      </c>
      <c r="T527" s="3">
        <v>83026.75</v>
      </c>
      <c r="U527" s="22">
        <v>0</v>
      </c>
      <c r="V527" s="3">
        <v>0</v>
      </c>
      <c r="W527" s="23"/>
      <c r="X527" s="3">
        <v>1875.6450320512822</v>
      </c>
      <c r="Y527" s="3">
        <v>1083.7060185185185</v>
      </c>
      <c r="Z527" s="24">
        <v>195.06708333333333</v>
      </c>
      <c r="AA527">
        <v>75</v>
      </c>
      <c r="AC527" s="3">
        <v>0</v>
      </c>
      <c r="AD527" s="3">
        <v>4167</v>
      </c>
      <c r="AE527" s="3">
        <v>90423.168133903135</v>
      </c>
      <c r="AF527" s="3">
        <v>5687.5</v>
      </c>
      <c r="AH527" s="3">
        <v>96110.668133903135</v>
      </c>
      <c r="AK527" s="3">
        <v>7530.1189525032505</v>
      </c>
      <c r="AL527" t="s">
        <v>650</v>
      </c>
      <c r="AM527" t="s">
        <v>651</v>
      </c>
      <c r="AN527" s="25">
        <v>8.5000000000000006E-2</v>
      </c>
      <c r="AO527" s="26">
        <v>103640.78708640639</v>
      </c>
      <c r="AP527" s="27">
        <v>8809.466902344544</v>
      </c>
      <c r="AQ527" s="3">
        <v>29700</v>
      </c>
      <c r="AR527" s="26">
        <v>2524.5</v>
      </c>
      <c r="AS527" s="26">
        <v>144674.75398875092</v>
      </c>
      <c r="AT527" s="26">
        <v>133340.78708640637</v>
      </c>
      <c r="AU527" t="s">
        <v>170</v>
      </c>
      <c r="AV527" t="s">
        <v>170</v>
      </c>
      <c r="AW527" t="s">
        <v>171</v>
      </c>
      <c r="AX527">
        <v>35802</v>
      </c>
      <c r="AY527" t="s">
        <v>172</v>
      </c>
      <c r="AZ527">
        <v>94.088300000000004</v>
      </c>
      <c r="BA527" s="3">
        <v>1537.6487192217407</v>
      </c>
      <c r="BB527" s="26">
        <v>133340.78708640637</v>
      </c>
      <c r="BC527" s="26">
        <v>11333.966902344546</v>
      </c>
      <c r="BE527" t="s">
        <v>122</v>
      </c>
      <c r="BF527">
        <v>1</v>
      </c>
      <c r="BH527" t="s">
        <v>173</v>
      </c>
      <c r="BJ527" t="s">
        <v>276</v>
      </c>
      <c r="BO527" t="s">
        <v>419</v>
      </c>
      <c r="BP527" t="s">
        <v>170</v>
      </c>
      <c r="BQ527" t="s">
        <v>420</v>
      </c>
      <c r="CX527" t="s">
        <v>177</v>
      </c>
      <c r="CY527" s="29" t="s">
        <v>5358</v>
      </c>
      <c r="CZ527" s="29">
        <v>60002</v>
      </c>
      <c r="DA527" s="29" t="str">
        <f t="shared" si="44"/>
        <v>30001390</v>
      </c>
      <c r="DB527" s="29" t="str">
        <f t="shared" si="45"/>
        <v>W0004404</v>
      </c>
      <c r="DC527" s="29" t="s">
        <v>279</v>
      </c>
      <c r="DD527" s="30">
        <f>SUM(T527,V527:W527,Z527:AD527)</f>
        <v>87463.817083333328</v>
      </c>
      <c r="DE527" s="30">
        <f>SUM(AI527:AK527)</f>
        <v>7530.1189525032505</v>
      </c>
      <c r="DF527" s="31">
        <f>AF527</f>
        <v>5687.5</v>
      </c>
      <c r="DG527" s="32">
        <f>AQ527</f>
        <v>29700</v>
      </c>
      <c r="DH527" s="30">
        <f>SUM(X527:Y527)</f>
        <v>2959.3510505698005</v>
      </c>
      <c r="DI527" s="30">
        <f>SUM(AP527,AR527)</f>
        <v>11333.966902344544</v>
      </c>
      <c r="DJ527" s="26">
        <f>SUM(DD527:DI527)-AS527</f>
        <v>0</v>
      </c>
    </row>
    <row r="528" spans="2:114" x14ac:dyDescent="0.25">
      <c r="D528" t="s">
        <v>109</v>
      </c>
      <c r="F528" t="s">
        <v>1973</v>
      </c>
      <c r="G528" t="s">
        <v>1974</v>
      </c>
      <c r="H528" t="s">
        <v>1975</v>
      </c>
      <c r="I528" s="1">
        <v>45040</v>
      </c>
      <c r="K528" t="s">
        <v>207</v>
      </c>
      <c r="L528">
        <v>11</v>
      </c>
      <c r="M528" t="s">
        <v>182</v>
      </c>
      <c r="N528" t="s">
        <v>183</v>
      </c>
      <c r="O528" t="s">
        <v>116</v>
      </c>
      <c r="P528" t="s">
        <v>117</v>
      </c>
      <c r="Q528" t="s">
        <v>118</v>
      </c>
      <c r="R528">
        <v>31</v>
      </c>
      <c r="S528" s="3">
        <v>350904</v>
      </c>
      <c r="T528" s="3">
        <v>61813</v>
      </c>
      <c r="U528" s="22">
        <v>0</v>
      </c>
      <c r="V528" s="3">
        <v>0</v>
      </c>
      <c r="W528" s="23"/>
      <c r="X528" s="3">
        <v>1405.8653846153845</v>
      </c>
      <c r="Y528" s="3">
        <v>812.27777777777783</v>
      </c>
      <c r="Z528" s="24">
        <v>146.21</v>
      </c>
      <c r="AA528">
        <v>75</v>
      </c>
      <c r="AC528" s="3">
        <v>0</v>
      </c>
      <c r="AD528" s="3">
        <v>4167</v>
      </c>
      <c r="AE528" s="3">
        <v>68419.353162393163</v>
      </c>
      <c r="AF528" s="3">
        <v>4154.166666666667</v>
      </c>
      <c r="AH528" s="3">
        <v>72573.519829059835</v>
      </c>
      <c r="AK528" s="3">
        <v>0</v>
      </c>
      <c r="AL528" t="s">
        <v>119</v>
      </c>
      <c r="AN528" s="25">
        <v>0.05</v>
      </c>
      <c r="AO528" s="26">
        <v>72573.519829059835</v>
      </c>
      <c r="AP528" s="27">
        <v>3628.6759914529921</v>
      </c>
      <c r="AQ528" s="3">
        <v>29700</v>
      </c>
      <c r="AR528" s="26">
        <v>1485</v>
      </c>
      <c r="AS528" s="26">
        <v>107387.19582051283</v>
      </c>
      <c r="AT528" s="26">
        <v>102273.51982905983</v>
      </c>
      <c r="AU528" t="s">
        <v>170</v>
      </c>
      <c r="AV528" t="s">
        <v>170</v>
      </c>
      <c r="AW528" t="s">
        <v>171</v>
      </c>
      <c r="AX528">
        <v>35885</v>
      </c>
      <c r="AY528" t="s">
        <v>172</v>
      </c>
      <c r="AZ528">
        <v>94.088300000000004</v>
      </c>
      <c r="BA528" s="3">
        <v>1141.3448411812396</v>
      </c>
      <c r="BB528" s="26">
        <v>102273.51982905983</v>
      </c>
      <c r="BC528" s="26">
        <v>5113.6759914529976</v>
      </c>
      <c r="BE528" t="s">
        <v>122</v>
      </c>
      <c r="BF528">
        <v>1</v>
      </c>
      <c r="BH528" t="s">
        <v>173</v>
      </c>
      <c r="BJ528" t="s">
        <v>189</v>
      </c>
      <c r="BO528" t="s">
        <v>190</v>
      </c>
      <c r="BP528" t="s">
        <v>198</v>
      </c>
      <c r="BQ528" t="s">
        <v>270</v>
      </c>
      <c r="CX528" t="s">
        <v>177</v>
      </c>
      <c r="CY528" s="29" t="s">
        <v>5358</v>
      </c>
      <c r="CZ528" s="29">
        <v>60002</v>
      </c>
      <c r="DA528" s="29" t="str">
        <f t="shared" si="44"/>
        <v>30001390</v>
      </c>
      <c r="DB528" s="29" t="str">
        <f t="shared" si="45"/>
        <v>W0004405</v>
      </c>
      <c r="DC528" s="29" t="s">
        <v>193</v>
      </c>
      <c r="DD528" s="30">
        <f>SUM(T528,V528:W528,Z528:AD528)</f>
        <v>66201.209999999992</v>
      </c>
      <c r="DE528" s="30">
        <f>SUM(AI528:AK528)</f>
        <v>0</v>
      </c>
      <c r="DF528" s="31">
        <f>AF528</f>
        <v>4154.166666666667</v>
      </c>
      <c r="DG528" s="32">
        <f>AQ528</f>
        <v>29700</v>
      </c>
      <c r="DH528" s="30">
        <f>SUM(X528:Y528)</f>
        <v>2218.1431623931621</v>
      </c>
      <c r="DI528" s="30">
        <f>SUM(AP528,AR528)</f>
        <v>5113.6759914529921</v>
      </c>
      <c r="DJ528" s="26">
        <f>SUM(DD528:DI528)-AS528</f>
        <v>0</v>
      </c>
    </row>
    <row r="529" spans="4:114" x14ac:dyDescent="0.25">
      <c r="D529" t="s">
        <v>109</v>
      </c>
      <c r="F529" t="s">
        <v>1976</v>
      </c>
      <c r="G529" t="s">
        <v>1977</v>
      </c>
      <c r="H529" t="s">
        <v>1978</v>
      </c>
      <c r="I529" s="1">
        <v>45061</v>
      </c>
      <c r="K529" t="s">
        <v>224</v>
      </c>
      <c r="L529">
        <v>12</v>
      </c>
      <c r="M529" t="s">
        <v>182</v>
      </c>
      <c r="N529" t="s">
        <v>183</v>
      </c>
      <c r="O529" t="s">
        <v>116</v>
      </c>
      <c r="P529" t="s">
        <v>117</v>
      </c>
      <c r="Q529" t="s">
        <v>118</v>
      </c>
      <c r="R529">
        <v>31</v>
      </c>
      <c r="S529" s="3">
        <v>271137</v>
      </c>
      <c r="T529" s="3">
        <v>50189.416666666664</v>
      </c>
      <c r="U529" s="22">
        <v>0</v>
      </c>
      <c r="V529" s="3">
        <v>0</v>
      </c>
      <c r="W529" s="23"/>
      <c r="X529" s="3">
        <v>1086.2860576923078</v>
      </c>
      <c r="Y529" s="3">
        <v>627.63194444444457</v>
      </c>
      <c r="Z529" s="24">
        <v>112.97375</v>
      </c>
      <c r="AA529">
        <v>75</v>
      </c>
      <c r="AC529" s="3">
        <v>0</v>
      </c>
      <c r="AD529" s="3">
        <v>4167</v>
      </c>
      <c r="AE529" s="3">
        <v>56258.308418803412</v>
      </c>
      <c r="AF529" s="3">
        <v>4154.166666666667</v>
      </c>
      <c r="AH529" s="3">
        <v>60412.475085470076</v>
      </c>
      <c r="AK529" s="3">
        <v>4428.6782206037651</v>
      </c>
      <c r="AL529" t="s">
        <v>227</v>
      </c>
      <c r="AM529" t="s">
        <v>226</v>
      </c>
      <c r="AN529" s="25">
        <v>0.05</v>
      </c>
      <c r="AO529" s="26">
        <v>64841.153306073844</v>
      </c>
      <c r="AP529" s="27">
        <v>3242.0576653036924</v>
      </c>
      <c r="AQ529" s="3">
        <v>29700</v>
      </c>
      <c r="AR529" s="26">
        <v>1485</v>
      </c>
      <c r="AS529" s="26">
        <v>99268.210971377543</v>
      </c>
      <c r="AT529" s="26">
        <v>94541.153306073844</v>
      </c>
      <c r="AU529" t="s">
        <v>208</v>
      </c>
      <c r="AV529" t="s">
        <v>208</v>
      </c>
      <c r="AW529" t="s">
        <v>210</v>
      </c>
      <c r="AX529" t="s">
        <v>458</v>
      </c>
      <c r="AY529" t="s">
        <v>212</v>
      </c>
      <c r="AZ529">
        <v>125.569</v>
      </c>
      <c r="BA529" s="3">
        <v>790.54711729310213</v>
      </c>
      <c r="BB529" s="26">
        <v>94541.153306073844</v>
      </c>
      <c r="BC529" s="26">
        <v>4727.0576653036987</v>
      </c>
      <c r="BE529" t="s">
        <v>122</v>
      </c>
      <c r="BF529">
        <v>1</v>
      </c>
      <c r="BH529" t="s">
        <v>315</v>
      </c>
      <c r="BJ529" t="s">
        <v>189</v>
      </c>
      <c r="BO529" t="s">
        <v>190</v>
      </c>
      <c r="BP529" t="s">
        <v>214</v>
      </c>
      <c r="BQ529" t="s">
        <v>784</v>
      </c>
      <c r="CX529" t="s">
        <v>177</v>
      </c>
      <c r="CY529" s="29" t="s">
        <v>5360</v>
      </c>
      <c r="CZ529" s="29">
        <v>60009</v>
      </c>
      <c r="DA529" s="29" t="str">
        <f t="shared" si="44"/>
        <v>30001417</v>
      </c>
      <c r="DB529" s="29" t="str">
        <f t="shared" si="45"/>
        <v>W0004406</v>
      </c>
      <c r="DC529" s="29" t="s">
        <v>193</v>
      </c>
      <c r="DD529" s="30">
        <f>SUM(T529,V529:W529,Z529:AD529)</f>
        <v>54544.390416666662</v>
      </c>
      <c r="DE529" s="30">
        <f>SUM(AI529:AK529)</f>
        <v>4428.6782206037651</v>
      </c>
      <c r="DF529" s="31">
        <f>AF529</f>
        <v>4154.166666666667</v>
      </c>
      <c r="DG529" s="32">
        <f>AQ529</f>
        <v>29700</v>
      </c>
      <c r="DH529" s="30">
        <f>SUM(X529:Y529)</f>
        <v>1713.9180021367524</v>
      </c>
      <c r="DI529" s="30">
        <f>SUM(AP529,AR529)</f>
        <v>4727.0576653036924</v>
      </c>
      <c r="DJ529" s="26">
        <f>SUM(DD529:DI529)-AS529</f>
        <v>0</v>
      </c>
    </row>
    <row r="530" spans="4:114" x14ac:dyDescent="0.25">
      <c r="D530" t="s">
        <v>109</v>
      </c>
      <c r="F530" t="s">
        <v>1979</v>
      </c>
      <c r="G530" t="s">
        <v>1980</v>
      </c>
      <c r="H530" t="s">
        <v>1981</v>
      </c>
      <c r="I530" s="1">
        <v>45019</v>
      </c>
      <c r="K530" t="s">
        <v>207</v>
      </c>
      <c r="L530">
        <v>11</v>
      </c>
      <c r="M530" t="s">
        <v>132</v>
      </c>
      <c r="N530" t="s">
        <v>183</v>
      </c>
      <c r="O530" t="s">
        <v>116</v>
      </c>
      <c r="P530" t="s">
        <v>117</v>
      </c>
      <c r="Q530" t="s">
        <v>118</v>
      </c>
      <c r="R530">
        <v>31</v>
      </c>
      <c r="S530" s="3">
        <v>263000</v>
      </c>
      <c r="T530" s="3">
        <v>43833.333333333336</v>
      </c>
      <c r="U530" s="22">
        <v>0</v>
      </c>
      <c r="V530" s="3">
        <v>0</v>
      </c>
      <c r="W530" s="23"/>
      <c r="X530" s="3">
        <v>1053.6858974358972</v>
      </c>
      <c r="Y530" s="3">
        <v>608.7962962962963</v>
      </c>
      <c r="Z530" s="24">
        <v>109.58333333333334</v>
      </c>
      <c r="AA530">
        <v>75</v>
      </c>
      <c r="AC530" s="3">
        <v>0</v>
      </c>
      <c r="AD530" s="3">
        <v>4167</v>
      </c>
      <c r="AE530" s="3">
        <v>49847.398860398869</v>
      </c>
      <c r="AF530" s="3">
        <v>12402.5</v>
      </c>
      <c r="AH530" s="3">
        <v>62249.898860398869</v>
      </c>
      <c r="AK530" s="3">
        <v>33281</v>
      </c>
      <c r="AL530" t="s">
        <v>168</v>
      </c>
      <c r="AM530" t="s">
        <v>169</v>
      </c>
      <c r="AN530" s="25">
        <v>0.05</v>
      </c>
      <c r="AO530" s="26">
        <v>95530.898860398869</v>
      </c>
      <c r="AP530" s="27">
        <v>4776.5449430199433</v>
      </c>
      <c r="AQ530" s="3">
        <v>29700</v>
      </c>
      <c r="AR530" s="26">
        <v>1485</v>
      </c>
      <c r="AS530" s="26">
        <v>131492.44380341881</v>
      </c>
      <c r="AT530" s="26">
        <v>125230.89886039887</v>
      </c>
      <c r="AU530" t="s">
        <v>170</v>
      </c>
      <c r="AV530" t="s">
        <v>170</v>
      </c>
      <c r="AW530" t="s">
        <v>171</v>
      </c>
      <c r="AX530">
        <v>35876</v>
      </c>
      <c r="AY530" t="s">
        <v>172</v>
      </c>
      <c r="AZ530">
        <v>94.088300000000004</v>
      </c>
      <c r="BA530" s="3">
        <v>1397.5429867838914</v>
      </c>
      <c r="BB530" s="26">
        <v>125230.89886039887</v>
      </c>
      <c r="BC530" s="26">
        <v>6261.5449430199369</v>
      </c>
      <c r="BE530" t="s">
        <v>122</v>
      </c>
      <c r="BF530">
        <v>1</v>
      </c>
      <c r="BH530" t="s">
        <v>173</v>
      </c>
      <c r="BJ530" t="s">
        <v>189</v>
      </c>
      <c r="BO530" t="s">
        <v>190</v>
      </c>
      <c r="BP530" t="s">
        <v>198</v>
      </c>
      <c r="BQ530" t="s">
        <v>220</v>
      </c>
      <c r="CX530" t="s">
        <v>177</v>
      </c>
      <c r="CY530" s="29" t="s">
        <v>5358</v>
      </c>
      <c r="CZ530" s="29">
        <v>60002</v>
      </c>
      <c r="DA530" s="29" t="str">
        <f t="shared" si="44"/>
        <v>30001390</v>
      </c>
      <c r="DB530" s="29" t="str">
        <f t="shared" si="45"/>
        <v>W0004407</v>
      </c>
      <c r="DC530" s="29" t="s">
        <v>178</v>
      </c>
      <c r="DD530" s="30">
        <f>SUM(T530,V530:W530,Z530:AD530)</f>
        <v>48184.916666666672</v>
      </c>
      <c r="DE530" s="30">
        <f>SUM(AI530:AK530)</f>
        <v>33281</v>
      </c>
      <c r="DF530" s="31">
        <f>AF530</f>
        <v>12402.5</v>
      </c>
      <c r="DG530" s="32">
        <f>AQ530</f>
        <v>29700</v>
      </c>
      <c r="DH530" s="30">
        <f>SUM(X530:Y530)</f>
        <v>1662.4821937321935</v>
      </c>
      <c r="DI530" s="30">
        <f>SUM(AP530,AR530)</f>
        <v>6261.5449430199433</v>
      </c>
      <c r="DJ530" s="26">
        <f>SUM(DD530:DI530)-AS530</f>
        <v>0</v>
      </c>
    </row>
    <row r="531" spans="4:114" x14ac:dyDescent="0.25">
      <c r="D531" t="s">
        <v>109</v>
      </c>
      <c r="F531" t="s">
        <v>1982</v>
      </c>
      <c r="G531" t="s">
        <v>1983</v>
      </c>
      <c r="H531" t="s">
        <v>1984</v>
      </c>
      <c r="I531" s="1">
        <v>45022</v>
      </c>
      <c r="K531" t="s">
        <v>113</v>
      </c>
      <c r="L531">
        <v>15</v>
      </c>
      <c r="M531" t="s">
        <v>550</v>
      </c>
      <c r="N531" t="s">
        <v>551</v>
      </c>
      <c r="O531" t="s">
        <v>116</v>
      </c>
      <c r="P531" t="s">
        <v>117</v>
      </c>
      <c r="Q531" t="s">
        <v>118</v>
      </c>
      <c r="R531">
        <v>31</v>
      </c>
      <c r="S531" s="3">
        <v>1513483</v>
      </c>
      <c r="T531" s="3">
        <v>252247.08333333334</v>
      </c>
      <c r="U531" s="22">
        <v>0</v>
      </c>
      <c r="V531" s="3">
        <v>0</v>
      </c>
      <c r="W531" s="23"/>
      <c r="X531" s="3">
        <v>6063.6338141025635</v>
      </c>
      <c r="Y531" s="3">
        <v>3503.4328703703704</v>
      </c>
      <c r="Z531" s="24">
        <v>630.6179166666667</v>
      </c>
      <c r="AA531">
        <v>75</v>
      </c>
      <c r="AC531" s="3">
        <v>10805.065009040396</v>
      </c>
      <c r="AD531" s="3">
        <v>4167</v>
      </c>
      <c r="AE531" s="3">
        <v>277491.83294351335</v>
      </c>
      <c r="AF531" s="3">
        <v>7046.666666666667</v>
      </c>
      <c r="AH531" s="3">
        <v>284538.49961018004</v>
      </c>
      <c r="AK531" s="3">
        <v>16772.619396754653</v>
      </c>
      <c r="AL531" t="s">
        <v>666</v>
      </c>
      <c r="AM531" t="s">
        <v>667</v>
      </c>
      <c r="AN531" s="25">
        <v>0.1</v>
      </c>
      <c r="AO531" s="26">
        <v>301311.11900693469</v>
      </c>
      <c r="AP531" s="27">
        <v>30131.111900693471</v>
      </c>
      <c r="AQ531" s="3">
        <v>29700</v>
      </c>
      <c r="AR531" s="26">
        <v>2970</v>
      </c>
      <c r="AS531" s="26">
        <v>364112.23090762814</v>
      </c>
      <c r="AT531" s="26">
        <v>331011.11900693469</v>
      </c>
      <c r="AU531" t="s">
        <v>1473</v>
      </c>
      <c r="AV531" t="s">
        <v>1473</v>
      </c>
      <c r="AW531" t="s">
        <v>1474</v>
      </c>
      <c r="AX531">
        <v>904</v>
      </c>
      <c r="AY531" t="s">
        <v>121</v>
      </c>
      <c r="AZ531">
        <v>108.643</v>
      </c>
      <c r="BA531" s="3">
        <v>3351.4559696218635</v>
      </c>
      <c r="BB531" s="26">
        <v>331011.11900693469</v>
      </c>
      <c r="BC531" s="26">
        <v>33101.111900693446</v>
      </c>
      <c r="BE531" t="s">
        <v>122</v>
      </c>
      <c r="BF531">
        <v>1</v>
      </c>
      <c r="BH531" t="s">
        <v>1475</v>
      </c>
      <c r="BJ531" t="s">
        <v>668</v>
      </c>
      <c r="BO531" t="s">
        <v>555</v>
      </c>
      <c r="BP531" t="s">
        <v>1476</v>
      </c>
      <c r="BQ531" t="s">
        <v>1473</v>
      </c>
      <c r="CX531" t="s">
        <v>177</v>
      </c>
      <c r="CY531" s="29" t="s">
        <v>5366</v>
      </c>
      <c r="CZ531" s="29">
        <v>60012</v>
      </c>
      <c r="DA531" s="29" t="str">
        <f t="shared" si="44"/>
        <v>30001421</v>
      </c>
      <c r="DB531" s="29" t="str">
        <f t="shared" si="45"/>
        <v>W0004408</v>
      </c>
      <c r="DC531" s="29" t="s">
        <v>556</v>
      </c>
      <c r="DD531" s="30">
        <f>SUM(T531,V531:W531,Z531:AD531)</f>
        <v>267924.76625904039</v>
      </c>
      <c r="DE531" s="30">
        <f>SUM(AI531:AK531)</f>
        <v>16772.619396754653</v>
      </c>
      <c r="DF531" s="31">
        <f>AF531</f>
        <v>7046.666666666667</v>
      </c>
      <c r="DG531" s="32">
        <f>AQ531</f>
        <v>29700</v>
      </c>
      <c r="DH531" s="30">
        <f>SUM(X531:Y531)</f>
        <v>9567.0666844729349</v>
      </c>
      <c r="DI531" s="30">
        <f>SUM(AP531,AR531)</f>
        <v>33101.111900693475</v>
      </c>
      <c r="DJ531" s="26">
        <f>SUM(DD531:DI531)-AS531</f>
        <v>0</v>
      </c>
    </row>
    <row r="532" spans="4:114" x14ac:dyDescent="0.25">
      <c r="D532" t="s">
        <v>109</v>
      </c>
      <c r="F532" t="s">
        <v>1985</v>
      </c>
      <c r="G532" t="s">
        <v>1986</v>
      </c>
      <c r="H532" t="s">
        <v>1987</v>
      </c>
      <c r="I532" s="1">
        <v>45019</v>
      </c>
      <c r="K532" t="s">
        <v>207</v>
      </c>
      <c r="L532">
        <v>11</v>
      </c>
      <c r="M532" t="s">
        <v>182</v>
      </c>
      <c r="N532" t="s">
        <v>183</v>
      </c>
      <c r="O532" t="s">
        <v>116</v>
      </c>
      <c r="P532" t="s">
        <v>117</v>
      </c>
      <c r="Q532" t="s">
        <v>118</v>
      </c>
      <c r="R532">
        <v>31</v>
      </c>
      <c r="S532" s="3">
        <v>252132</v>
      </c>
      <c r="T532" s="3">
        <v>44772.75</v>
      </c>
      <c r="U532" s="22">
        <v>0</v>
      </c>
      <c r="V532" s="3">
        <v>0</v>
      </c>
      <c r="W532" s="23"/>
      <c r="X532" s="3">
        <v>1010.1442307692306</v>
      </c>
      <c r="Y532" s="3">
        <v>583.63888888888891</v>
      </c>
      <c r="Z532" s="24">
        <v>105.05500000000001</v>
      </c>
      <c r="AA532">
        <v>75</v>
      </c>
      <c r="AC532" s="3">
        <v>0</v>
      </c>
      <c r="AD532" s="3">
        <v>4167</v>
      </c>
      <c r="AE532" s="3">
        <v>50713.588119658125</v>
      </c>
      <c r="AF532" s="3">
        <v>4154.166666666667</v>
      </c>
      <c r="AH532" s="3">
        <v>54867.754786324789</v>
      </c>
      <c r="AK532" s="3">
        <v>0</v>
      </c>
      <c r="AL532" t="s">
        <v>119</v>
      </c>
      <c r="AN532" s="25">
        <v>0.05</v>
      </c>
      <c r="AO532" s="26">
        <v>54867.754786324789</v>
      </c>
      <c r="AP532" s="27">
        <v>2743.3877393162397</v>
      </c>
      <c r="AQ532" s="3">
        <v>29700</v>
      </c>
      <c r="AR532" s="26">
        <v>1485</v>
      </c>
      <c r="AS532" s="26">
        <v>88796.142525641029</v>
      </c>
      <c r="AT532" s="26">
        <v>84567.754786324789</v>
      </c>
      <c r="AU532" t="s">
        <v>170</v>
      </c>
      <c r="AV532" t="s">
        <v>170</v>
      </c>
      <c r="AW532" t="s">
        <v>171</v>
      </c>
      <c r="AX532">
        <v>35887</v>
      </c>
      <c r="AY532" t="s">
        <v>172</v>
      </c>
      <c r="AZ532">
        <v>94.088300000000004</v>
      </c>
      <c r="BA532" s="3">
        <v>943.75328840717737</v>
      </c>
      <c r="BB532" s="26">
        <v>84567.754786324789</v>
      </c>
      <c r="BC532" s="26">
        <v>4228.3877393162402</v>
      </c>
      <c r="BE532" t="s">
        <v>122</v>
      </c>
      <c r="BF532">
        <v>1</v>
      </c>
      <c r="BH532" t="s">
        <v>173</v>
      </c>
      <c r="BJ532" t="s">
        <v>189</v>
      </c>
      <c r="BO532" t="s">
        <v>190</v>
      </c>
      <c r="BP532" t="s">
        <v>198</v>
      </c>
      <c r="BQ532" t="s">
        <v>270</v>
      </c>
      <c r="CX532" t="s">
        <v>177</v>
      </c>
      <c r="CY532" s="29" t="s">
        <v>5358</v>
      </c>
      <c r="CZ532" s="29">
        <v>60002</v>
      </c>
      <c r="DA532" s="29" t="str">
        <f t="shared" si="44"/>
        <v>30001390</v>
      </c>
      <c r="DB532" s="29" t="str">
        <f t="shared" si="45"/>
        <v>W0005355</v>
      </c>
      <c r="DC532" s="29" t="s">
        <v>193</v>
      </c>
      <c r="DD532" s="30">
        <f>SUM(T532,V532:W532,Z532:AD532)</f>
        <v>49119.805</v>
      </c>
      <c r="DE532" s="30">
        <f>SUM(AI532:AK532)</f>
        <v>0</v>
      </c>
      <c r="DF532" s="31">
        <f>AF532</f>
        <v>4154.166666666667</v>
      </c>
      <c r="DG532" s="32">
        <f>AQ532</f>
        <v>29700</v>
      </c>
      <c r="DH532" s="30">
        <f>SUM(X532:Y532)</f>
        <v>1593.7831196581196</v>
      </c>
      <c r="DI532" s="30">
        <f>SUM(AP532,AR532)</f>
        <v>4228.3877393162402</v>
      </c>
      <c r="DJ532" s="26">
        <f>SUM(DD532:DI532)-AS532</f>
        <v>0</v>
      </c>
    </row>
    <row r="533" spans="4:114" x14ac:dyDescent="0.25">
      <c r="D533" t="s">
        <v>109</v>
      </c>
      <c r="F533" t="s">
        <v>1988</v>
      </c>
      <c r="G533" t="s">
        <v>1989</v>
      </c>
      <c r="H533" t="s">
        <v>1990</v>
      </c>
      <c r="I533" s="1">
        <v>45082</v>
      </c>
      <c r="K533" t="s">
        <v>224</v>
      </c>
      <c r="L533">
        <v>12</v>
      </c>
      <c r="M533" t="s">
        <v>114</v>
      </c>
      <c r="N533" t="s">
        <v>115</v>
      </c>
      <c r="O533" t="s">
        <v>116</v>
      </c>
      <c r="P533" t="s">
        <v>117</v>
      </c>
      <c r="Q533" t="s">
        <v>118</v>
      </c>
      <c r="R533">
        <v>31</v>
      </c>
      <c r="S533" s="3">
        <v>298716</v>
      </c>
      <c r="T533" s="3">
        <v>54786</v>
      </c>
      <c r="U533" s="22">
        <v>0</v>
      </c>
      <c r="V533" s="3">
        <v>0</v>
      </c>
      <c r="W533" s="23"/>
      <c r="X533" s="3">
        <v>1196.7788461538462</v>
      </c>
      <c r="Y533" s="3">
        <v>691.47222222222229</v>
      </c>
      <c r="Z533" s="24">
        <v>124.465</v>
      </c>
      <c r="AA533">
        <v>75</v>
      </c>
      <c r="AC533" s="3">
        <v>0</v>
      </c>
      <c r="AD533" s="3">
        <v>4167</v>
      </c>
      <c r="AE533" s="3">
        <v>61040.716068376059</v>
      </c>
      <c r="AF533" s="3">
        <v>5687.5</v>
      </c>
      <c r="AH533" s="3">
        <v>66728.216068376059</v>
      </c>
      <c r="AK533" s="3">
        <v>5813.1491241962494</v>
      </c>
      <c r="AL533" t="s">
        <v>320</v>
      </c>
      <c r="AM533" t="s">
        <v>321</v>
      </c>
      <c r="AN533" s="25">
        <v>8.5000000000000006E-2</v>
      </c>
      <c r="AO533" s="26">
        <v>72541.36519257231</v>
      </c>
      <c r="AP533" s="27">
        <v>6166.0160413686472</v>
      </c>
      <c r="AQ533" s="3">
        <v>29700</v>
      </c>
      <c r="AR533" s="26">
        <v>2524.5</v>
      </c>
      <c r="AS533" s="26">
        <v>110931.88123394096</v>
      </c>
      <c r="AT533" s="26">
        <v>102241.36519257231</v>
      </c>
      <c r="AU533" t="s">
        <v>765</v>
      </c>
      <c r="AV533" t="s">
        <v>765</v>
      </c>
      <c r="AW533" t="s">
        <v>766</v>
      </c>
      <c r="AX533" t="s">
        <v>978</v>
      </c>
      <c r="AY533" t="s">
        <v>212</v>
      </c>
      <c r="AZ533">
        <v>125.569</v>
      </c>
      <c r="BA533" s="3">
        <v>883.43365985188188</v>
      </c>
      <c r="BB533" s="26">
        <v>102241.36519257231</v>
      </c>
      <c r="BC533" s="26">
        <v>8690.5160413686535</v>
      </c>
      <c r="BE533" t="s">
        <v>122</v>
      </c>
      <c r="BF533">
        <v>1</v>
      </c>
      <c r="BH533" t="s">
        <v>768</v>
      </c>
      <c r="BJ533" t="s">
        <v>276</v>
      </c>
      <c r="BO533" t="s">
        <v>277</v>
      </c>
      <c r="BP533" t="s">
        <v>214</v>
      </c>
      <c r="BQ533" t="s">
        <v>964</v>
      </c>
      <c r="CX533" t="s">
        <v>177</v>
      </c>
      <c r="CY533" s="29" t="s">
        <v>5362</v>
      </c>
      <c r="CZ533" s="29">
        <v>60008</v>
      </c>
      <c r="DA533" s="29" t="str">
        <f t="shared" si="44"/>
        <v>30001418</v>
      </c>
      <c r="DB533" s="29" t="str">
        <f t="shared" si="45"/>
        <v>W0004409</v>
      </c>
      <c r="DC533" s="29" t="s">
        <v>279</v>
      </c>
      <c r="DD533" s="30">
        <f>SUM(T533,V533:W533,Z533:AD533)</f>
        <v>59152.464999999997</v>
      </c>
      <c r="DE533" s="30">
        <f>SUM(AI533:AK533)</f>
        <v>5813.1491241962494</v>
      </c>
      <c r="DF533" s="31">
        <f>AF533</f>
        <v>5687.5</v>
      </c>
      <c r="DG533" s="32">
        <f>AQ533</f>
        <v>29700</v>
      </c>
      <c r="DH533" s="30">
        <f>SUM(X533:Y533)</f>
        <v>1888.2510683760684</v>
      </c>
      <c r="DI533" s="30">
        <f>SUM(AP533,AR533)</f>
        <v>8690.5160413686463</v>
      </c>
      <c r="DJ533" s="26">
        <f>SUM(DD533:DI533)-AS533</f>
        <v>0</v>
      </c>
    </row>
    <row r="534" spans="4:114" x14ac:dyDescent="0.25">
      <c r="D534" t="s">
        <v>109</v>
      </c>
      <c r="F534" t="s">
        <v>1991</v>
      </c>
      <c r="G534" t="s">
        <v>1992</v>
      </c>
      <c r="H534" t="s">
        <v>1993</v>
      </c>
      <c r="I534" s="1">
        <v>45033</v>
      </c>
      <c r="K534" t="s">
        <v>207</v>
      </c>
      <c r="L534">
        <v>11</v>
      </c>
      <c r="M534" t="s">
        <v>182</v>
      </c>
      <c r="N534" t="s">
        <v>183</v>
      </c>
      <c r="O534" t="s">
        <v>116</v>
      </c>
      <c r="P534" t="s">
        <v>117</v>
      </c>
      <c r="Q534" t="s">
        <v>118</v>
      </c>
      <c r="R534">
        <v>31</v>
      </c>
      <c r="S534" s="3">
        <v>252216</v>
      </c>
      <c r="T534" s="3">
        <v>41110.583333333336</v>
      </c>
      <c r="U534" s="22">
        <v>0</v>
      </c>
      <c r="V534" s="3">
        <v>0</v>
      </c>
      <c r="W534" s="23"/>
      <c r="X534" s="3">
        <v>1010.4807692307694</v>
      </c>
      <c r="Y534" s="3">
        <v>583.83333333333337</v>
      </c>
      <c r="Z534" s="24">
        <v>105.09</v>
      </c>
      <c r="AA534">
        <v>75</v>
      </c>
      <c r="AC534" s="3">
        <v>0</v>
      </c>
      <c r="AD534" s="3">
        <v>4167</v>
      </c>
      <c r="AE534" s="3">
        <v>47051.987435897434</v>
      </c>
      <c r="AF534" s="3">
        <v>4154.166666666667</v>
      </c>
      <c r="AH534" s="3">
        <v>51206.154102564098</v>
      </c>
      <c r="AK534" s="3">
        <v>0</v>
      </c>
      <c r="AL534" t="s">
        <v>119</v>
      </c>
      <c r="AN534" s="25">
        <v>0.05</v>
      </c>
      <c r="AO534" s="26">
        <v>51206.154102564098</v>
      </c>
      <c r="AP534" s="27">
        <v>2560.3077051282053</v>
      </c>
      <c r="AQ534" s="3">
        <v>29700</v>
      </c>
      <c r="AR534" s="26">
        <v>1485</v>
      </c>
      <c r="AS534" s="26">
        <v>84951.461807692307</v>
      </c>
      <c r="AT534" s="26">
        <v>80906.154102564091</v>
      </c>
      <c r="AU534" t="s">
        <v>170</v>
      </c>
      <c r="AV534" t="s">
        <v>170</v>
      </c>
      <c r="AW534" t="s">
        <v>171</v>
      </c>
      <c r="AX534">
        <v>35875</v>
      </c>
      <c r="AY534" t="s">
        <v>172</v>
      </c>
      <c r="AZ534">
        <v>94.088300000000004</v>
      </c>
      <c r="BA534" s="3">
        <v>902.89081434877983</v>
      </c>
      <c r="BB534" s="26">
        <v>80906.154102564091</v>
      </c>
      <c r="BC534" s="26">
        <v>4045.3077051282162</v>
      </c>
      <c r="BE534" t="s">
        <v>122</v>
      </c>
      <c r="BF534">
        <v>1</v>
      </c>
      <c r="BH534" t="s">
        <v>173</v>
      </c>
      <c r="BJ534" t="s">
        <v>189</v>
      </c>
      <c r="BO534" t="s">
        <v>190</v>
      </c>
      <c r="BP534" t="s">
        <v>198</v>
      </c>
      <c r="BQ534" t="s">
        <v>220</v>
      </c>
      <c r="CX534" t="s">
        <v>177</v>
      </c>
      <c r="CY534" s="29" t="s">
        <v>5358</v>
      </c>
      <c r="CZ534" s="29">
        <v>60002</v>
      </c>
      <c r="DA534" s="29" t="str">
        <f t="shared" si="44"/>
        <v>30001390</v>
      </c>
      <c r="DB534" s="29" t="str">
        <f t="shared" si="45"/>
        <v>W0004410</v>
      </c>
      <c r="DC534" s="29" t="s">
        <v>193</v>
      </c>
      <c r="DD534" s="30">
        <f>SUM(T534,V534:W534,Z534:AD534)</f>
        <v>45457.673333333332</v>
      </c>
      <c r="DE534" s="30">
        <f>SUM(AI534:AK534)</f>
        <v>0</v>
      </c>
      <c r="DF534" s="31">
        <f>AF534</f>
        <v>4154.166666666667</v>
      </c>
      <c r="DG534" s="32">
        <f>AQ534</f>
        <v>29700</v>
      </c>
      <c r="DH534" s="30">
        <f>SUM(X534:Y534)</f>
        <v>1594.3141025641028</v>
      </c>
      <c r="DI534" s="30">
        <f>SUM(AP534,AR534)</f>
        <v>4045.3077051282053</v>
      </c>
      <c r="DJ534" s="26">
        <f>SUM(DD534:DI534)-AS534</f>
        <v>0</v>
      </c>
    </row>
    <row r="535" spans="4:114" x14ac:dyDescent="0.25">
      <c r="D535" t="s">
        <v>109</v>
      </c>
      <c r="F535" t="s">
        <v>1994</v>
      </c>
      <c r="G535" t="s">
        <v>1995</v>
      </c>
      <c r="H535" t="s">
        <v>1996</v>
      </c>
      <c r="I535" s="1">
        <v>45026</v>
      </c>
      <c r="K535" t="s">
        <v>207</v>
      </c>
      <c r="L535">
        <v>11</v>
      </c>
      <c r="M535" t="s">
        <v>132</v>
      </c>
      <c r="N535" t="s">
        <v>133</v>
      </c>
      <c r="O535" t="s">
        <v>116</v>
      </c>
      <c r="P535" t="s">
        <v>117</v>
      </c>
      <c r="Q535" t="s">
        <v>118</v>
      </c>
      <c r="R535">
        <v>31</v>
      </c>
      <c r="S535" s="3">
        <v>270000</v>
      </c>
      <c r="T535" s="3">
        <v>50000</v>
      </c>
      <c r="U535" s="22">
        <v>0</v>
      </c>
      <c r="V535" s="3">
        <v>0</v>
      </c>
      <c r="W535" s="23"/>
      <c r="X535" s="3">
        <v>1081.7307692307693</v>
      </c>
      <c r="Y535" s="3">
        <v>625</v>
      </c>
      <c r="Z535" s="24">
        <v>112.5</v>
      </c>
      <c r="AA535">
        <v>75</v>
      </c>
      <c r="AC535" s="3">
        <v>0</v>
      </c>
      <c r="AD535" s="3">
        <v>4167</v>
      </c>
      <c r="AE535" s="3">
        <v>56061.230769230766</v>
      </c>
      <c r="AF535" s="3">
        <v>12402.5</v>
      </c>
      <c r="AH535" s="3">
        <v>68463.730769230766</v>
      </c>
      <c r="AK535" s="3">
        <v>0</v>
      </c>
      <c r="AL535" t="s">
        <v>119</v>
      </c>
      <c r="AN535" s="25">
        <v>0.05</v>
      </c>
      <c r="AO535" s="26">
        <v>68463.730769230766</v>
      </c>
      <c r="AP535" s="27">
        <v>3423.1865384615385</v>
      </c>
      <c r="AQ535" s="3">
        <v>29700</v>
      </c>
      <c r="AR535" s="26">
        <v>1485</v>
      </c>
      <c r="AS535" s="26">
        <v>103071.9173076923</v>
      </c>
      <c r="AT535" s="26">
        <v>98163.730769230766</v>
      </c>
      <c r="AU535" t="s">
        <v>765</v>
      </c>
      <c r="AV535" t="s">
        <v>765</v>
      </c>
      <c r="AW535" t="s">
        <v>766</v>
      </c>
      <c r="AX535" t="s">
        <v>767</v>
      </c>
      <c r="AY535" t="s">
        <v>212</v>
      </c>
      <c r="AZ535">
        <v>125.569</v>
      </c>
      <c r="BA535" s="3">
        <v>820.83887988032313</v>
      </c>
      <c r="BB535" s="26">
        <v>98163.730769230766</v>
      </c>
      <c r="BC535" s="26">
        <v>4908.1865384615376</v>
      </c>
      <c r="BE535" t="s">
        <v>122</v>
      </c>
      <c r="BF535">
        <v>1</v>
      </c>
      <c r="BH535" t="s">
        <v>768</v>
      </c>
      <c r="BJ535" t="s">
        <v>189</v>
      </c>
      <c r="BO535" t="s">
        <v>769</v>
      </c>
      <c r="BP535" t="s">
        <v>176</v>
      </c>
      <c r="BQ535" t="s">
        <v>176</v>
      </c>
      <c r="CX535" t="s">
        <v>177</v>
      </c>
      <c r="CY535" s="29" t="s">
        <v>5362</v>
      </c>
      <c r="CZ535" s="29">
        <v>60008</v>
      </c>
      <c r="DA535" s="29" t="str">
        <f t="shared" si="44"/>
        <v>30001418</v>
      </c>
      <c r="DB535" s="29" t="str">
        <f t="shared" si="45"/>
        <v>W0004411</v>
      </c>
      <c r="DC535" s="29" t="s">
        <v>178</v>
      </c>
      <c r="DD535" s="30">
        <f>SUM(T535,V535:W535,Z535:AD535)</f>
        <v>54354.5</v>
      </c>
      <c r="DE535" s="30">
        <f>SUM(AI535:AK535)</f>
        <v>0</v>
      </c>
      <c r="DF535" s="31">
        <f>AF535</f>
        <v>12402.5</v>
      </c>
      <c r="DG535" s="32">
        <f>AQ535</f>
        <v>29700</v>
      </c>
      <c r="DH535" s="30">
        <f>SUM(X535:Y535)</f>
        <v>1706.7307692307693</v>
      </c>
      <c r="DI535" s="30">
        <f>SUM(AP535,AR535)</f>
        <v>4908.1865384615385</v>
      </c>
      <c r="DJ535" s="26">
        <f>SUM(DD535:DI535)-AS535</f>
        <v>0</v>
      </c>
    </row>
    <row r="536" spans="4:114" x14ac:dyDescent="0.25">
      <c r="D536" t="s">
        <v>109</v>
      </c>
      <c r="F536" t="s">
        <v>1997</v>
      </c>
      <c r="G536" t="s">
        <v>1998</v>
      </c>
      <c r="H536" t="s">
        <v>1999</v>
      </c>
      <c r="I536" s="1">
        <v>45082</v>
      </c>
      <c r="K536" t="s">
        <v>131</v>
      </c>
      <c r="L536">
        <v>14</v>
      </c>
      <c r="M536" t="s">
        <v>114</v>
      </c>
      <c r="N536" t="s">
        <v>115</v>
      </c>
      <c r="O536" t="s">
        <v>116</v>
      </c>
      <c r="P536" t="s">
        <v>117</v>
      </c>
      <c r="Q536" t="s">
        <v>118</v>
      </c>
      <c r="R536">
        <v>31</v>
      </c>
      <c r="S536" s="3">
        <v>864001</v>
      </c>
      <c r="T536" s="3">
        <v>149000.16666666666</v>
      </c>
      <c r="U536" s="22">
        <v>0</v>
      </c>
      <c r="V536" s="3">
        <v>0</v>
      </c>
      <c r="W536" s="23"/>
      <c r="X536" s="3">
        <v>3461.5424679487182</v>
      </c>
      <c r="Y536" s="3">
        <v>2000.0023148148148</v>
      </c>
      <c r="Z536" s="24">
        <v>360.00041666666664</v>
      </c>
      <c r="AA536">
        <v>75</v>
      </c>
      <c r="AC536" s="3">
        <v>0</v>
      </c>
      <c r="AD536" s="3">
        <v>4167</v>
      </c>
      <c r="AE536" s="3">
        <v>159063.71186609686</v>
      </c>
      <c r="AF536" s="3">
        <v>5687.5</v>
      </c>
      <c r="AH536" s="3">
        <v>164751.21186609686</v>
      </c>
      <c r="AK536" s="3">
        <v>7530.1189525032505</v>
      </c>
      <c r="AL536" t="s">
        <v>650</v>
      </c>
      <c r="AM536" t="s">
        <v>651</v>
      </c>
      <c r="AN536" s="25">
        <v>8.5000000000000006E-2</v>
      </c>
      <c r="AO536" s="26">
        <v>172281.33081860011</v>
      </c>
      <c r="AP536" s="27">
        <v>14643.91311958101</v>
      </c>
      <c r="AQ536" s="3">
        <v>29700</v>
      </c>
      <c r="AR536" s="26">
        <v>2524.5</v>
      </c>
      <c r="AS536" s="26">
        <v>219149.74393818111</v>
      </c>
      <c r="AT536" s="26">
        <v>201981.33081860011</v>
      </c>
      <c r="AU536" t="s">
        <v>170</v>
      </c>
      <c r="AV536" t="s">
        <v>170</v>
      </c>
      <c r="AW536" t="s">
        <v>171</v>
      </c>
      <c r="AX536">
        <v>35802</v>
      </c>
      <c r="AY536" t="s">
        <v>172</v>
      </c>
      <c r="AZ536">
        <v>94.088300000000004</v>
      </c>
      <c r="BA536" s="3">
        <v>2329.1923006174106</v>
      </c>
      <c r="BB536" s="26">
        <v>201981.33081860011</v>
      </c>
      <c r="BC536" s="26">
        <v>17168.413119581004</v>
      </c>
      <c r="BE536" t="s">
        <v>122</v>
      </c>
      <c r="BF536">
        <v>1</v>
      </c>
      <c r="BH536" t="s">
        <v>173</v>
      </c>
      <c r="BJ536" t="s">
        <v>276</v>
      </c>
      <c r="BO536" t="s">
        <v>419</v>
      </c>
      <c r="BP536" t="s">
        <v>170</v>
      </c>
      <c r="BQ536" t="s">
        <v>420</v>
      </c>
      <c r="CX536" t="s">
        <v>177</v>
      </c>
      <c r="CY536" s="29" t="s">
        <v>5358</v>
      </c>
      <c r="CZ536" s="29">
        <v>60002</v>
      </c>
      <c r="DA536" s="29" t="str">
        <f t="shared" si="44"/>
        <v>30001390</v>
      </c>
      <c r="DB536" s="29" t="str">
        <f t="shared" si="45"/>
        <v>W0005187</v>
      </c>
      <c r="DC536" s="29" t="s">
        <v>279</v>
      </c>
      <c r="DD536" s="30">
        <f>SUM(T536,V536:W536,Z536:AD536)</f>
        <v>153602.16708333333</v>
      </c>
      <c r="DE536" s="30">
        <f>SUM(AI536:AK536)</f>
        <v>7530.1189525032505</v>
      </c>
      <c r="DF536" s="31">
        <f>AF536</f>
        <v>5687.5</v>
      </c>
      <c r="DG536" s="32">
        <f>AQ536</f>
        <v>29700</v>
      </c>
      <c r="DH536" s="30">
        <f>SUM(X536:Y536)</f>
        <v>5461.5447827635326</v>
      </c>
      <c r="DI536" s="30">
        <f>SUM(AP536,AR536)</f>
        <v>17168.413119581011</v>
      </c>
      <c r="DJ536" s="26">
        <f>SUM(DD536:DI536)-AS536</f>
        <v>0</v>
      </c>
    </row>
    <row r="537" spans="4:114" x14ac:dyDescent="0.25">
      <c r="D537" t="s">
        <v>109</v>
      </c>
      <c r="F537" t="s">
        <v>2000</v>
      </c>
      <c r="G537" t="s">
        <v>2001</v>
      </c>
      <c r="H537" t="s">
        <v>2002</v>
      </c>
      <c r="I537" s="1">
        <v>45075</v>
      </c>
      <c r="K537" t="s">
        <v>224</v>
      </c>
      <c r="L537">
        <v>12</v>
      </c>
      <c r="M537" t="s">
        <v>114</v>
      </c>
      <c r="N537" t="s">
        <v>115</v>
      </c>
      <c r="O537" t="s">
        <v>116</v>
      </c>
      <c r="P537" t="s">
        <v>117</v>
      </c>
      <c r="Q537" t="s">
        <v>118</v>
      </c>
      <c r="R537">
        <v>31</v>
      </c>
      <c r="S537" s="3">
        <v>500004</v>
      </c>
      <c r="T537" s="3">
        <v>85370.666666666672</v>
      </c>
      <c r="U537" s="22">
        <v>0</v>
      </c>
      <c r="V537" s="3">
        <v>0</v>
      </c>
      <c r="W537" s="23"/>
      <c r="X537" s="3">
        <v>2003.2211538461536</v>
      </c>
      <c r="Y537" s="3">
        <v>1157.4166666666667</v>
      </c>
      <c r="Z537" s="24">
        <v>208.33500000000001</v>
      </c>
      <c r="AA537">
        <v>75</v>
      </c>
      <c r="AC537" s="3">
        <v>4117.3372780253485</v>
      </c>
      <c r="AD537" s="3">
        <v>4167</v>
      </c>
      <c r="AE537" s="3">
        <v>97098.976765204861</v>
      </c>
      <c r="AF537" s="3">
        <v>5687.5</v>
      </c>
      <c r="AH537" s="3">
        <v>102786.47676520486</v>
      </c>
      <c r="AK537" s="3">
        <v>3900.7409927950625</v>
      </c>
      <c r="AL537" t="s">
        <v>390</v>
      </c>
      <c r="AM537" t="s">
        <v>391</v>
      </c>
      <c r="AN537" s="25">
        <v>8.5000000000000006E-2</v>
      </c>
      <c r="AO537" s="26">
        <v>106687.21775799993</v>
      </c>
      <c r="AP537" s="27">
        <v>9068.4135094299945</v>
      </c>
      <c r="AQ537" s="3">
        <v>29700</v>
      </c>
      <c r="AR537" s="26">
        <v>2524.5</v>
      </c>
      <c r="AS537" s="26">
        <v>147980.13126742991</v>
      </c>
      <c r="AT537" s="26">
        <v>136387.21775799993</v>
      </c>
      <c r="AU537" t="s">
        <v>170</v>
      </c>
      <c r="AV537" t="s">
        <v>170</v>
      </c>
      <c r="AW537" t="s">
        <v>171</v>
      </c>
      <c r="AX537">
        <v>35802</v>
      </c>
      <c r="AY537" t="s">
        <v>172</v>
      </c>
      <c r="AZ537">
        <v>94.088300000000004</v>
      </c>
      <c r="BA537" s="3">
        <v>1572.7793069640954</v>
      </c>
      <c r="BB537" s="26">
        <v>136387.21775799993</v>
      </c>
      <c r="BC537" s="26">
        <v>11592.913509429985</v>
      </c>
      <c r="BE537" t="s">
        <v>122</v>
      </c>
      <c r="BF537">
        <v>1</v>
      </c>
      <c r="BH537" t="s">
        <v>173</v>
      </c>
      <c r="BJ537" t="s">
        <v>358</v>
      </c>
      <c r="BO537" t="s">
        <v>419</v>
      </c>
      <c r="BP537" t="s">
        <v>170</v>
      </c>
      <c r="BQ537" t="s">
        <v>420</v>
      </c>
      <c r="CX537" t="s">
        <v>177</v>
      </c>
      <c r="CY537" s="29" t="s">
        <v>5358</v>
      </c>
      <c r="CZ537" s="29">
        <v>60002</v>
      </c>
      <c r="DA537" s="29" t="str">
        <f t="shared" si="44"/>
        <v>30001390</v>
      </c>
      <c r="DB537" s="29" t="str">
        <f t="shared" si="45"/>
        <v>W0004412</v>
      </c>
      <c r="DC537" s="29" t="s">
        <v>279</v>
      </c>
      <c r="DD537" s="30">
        <f>SUM(T537,V537:W537,Z537:AD537)</f>
        <v>93938.338944692019</v>
      </c>
      <c r="DE537" s="30">
        <f>SUM(AI537:AK537)</f>
        <v>3900.7409927950625</v>
      </c>
      <c r="DF537" s="31">
        <f>AF537</f>
        <v>5687.5</v>
      </c>
      <c r="DG537" s="32">
        <f>AQ537</f>
        <v>29700</v>
      </c>
      <c r="DH537" s="30">
        <f>SUM(X537:Y537)</f>
        <v>3160.6378205128203</v>
      </c>
      <c r="DI537" s="30">
        <f>SUM(AP537,AR537)</f>
        <v>11592.913509429995</v>
      </c>
      <c r="DJ537" s="26">
        <f>SUM(DD537:DI537)-AS537</f>
        <v>0</v>
      </c>
    </row>
    <row r="538" spans="4:114" x14ac:dyDescent="0.25">
      <c r="D538" t="s">
        <v>109</v>
      </c>
      <c r="F538" t="s">
        <v>2003</v>
      </c>
      <c r="G538" t="s">
        <v>2004</v>
      </c>
      <c r="H538" t="s">
        <v>2005</v>
      </c>
      <c r="I538" s="1">
        <v>45040</v>
      </c>
      <c r="K538" t="s">
        <v>207</v>
      </c>
      <c r="L538">
        <v>11</v>
      </c>
      <c r="M538" t="s">
        <v>182</v>
      </c>
      <c r="N538" t="s">
        <v>183</v>
      </c>
      <c r="O538" t="s">
        <v>116</v>
      </c>
      <c r="P538" t="s">
        <v>117</v>
      </c>
      <c r="Q538" t="s">
        <v>118</v>
      </c>
      <c r="R538">
        <v>31</v>
      </c>
      <c r="S538" s="3">
        <v>314287</v>
      </c>
      <c r="T538" s="3">
        <v>52381.083333333336</v>
      </c>
      <c r="U538" s="22">
        <v>0</v>
      </c>
      <c r="V538" s="3">
        <v>0</v>
      </c>
      <c r="W538" s="23"/>
      <c r="X538" s="3">
        <v>1259.1626602564102</v>
      </c>
      <c r="Y538" s="3">
        <v>727.5162037037037</v>
      </c>
      <c r="Z538" s="24">
        <v>130.95291666666665</v>
      </c>
      <c r="AA538">
        <v>75</v>
      </c>
      <c r="AC538" s="3">
        <v>1536.7021440751487</v>
      </c>
      <c r="AD538" s="3">
        <v>4167</v>
      </c>
      <c r="AE538" s="3">
        <v>60277.417258035268</v>
      </c>
      <c r="AF538" s="3">
        <v>4154.166666666667</v>
      </c>
      <c r="AH538" s="3">
        <v>64431.583924701932</v>
      </c>
      <c r="AK538" s="3">
        <v>0</v>
      </c>
      <c r="AL538" t="s">
        <v>119</v>
      </c>
      <c r="AN538" s="25">
        <v>0.05</v>
      </c>
      <c r="AO538" s="26">
        <v>64431.583924701932</v>
      </c>
      <c r="AP538" s="27">
        <v>3221.5791962350968</v>
      </c>
      <c r="AQ538" s="3">
        <v>29700</v>
      </c>
      <c r="AR538" s="26">
        <v>1485</v>
      </c>
      <c r="AS538" s="26">
        <v>98838.163120937024</v>
      </c>
      <c r="AT538" s="26">
        <v>94131.583924701932</v>
      </c>
      <c r="AU538" t="s">
        <v>208</v>
      </c>
      <c r="AV538" t="s">
        <v>209</v>
      </c>
      <c r="AW538" t="s">
        <v>210</v>
      </c>
      <c r="AX538" t="s">
        <v>2006</v>
      </c>
      <c r="AY538" t="s">
        <v>212</v>
      </c>
      <c r="AZ538">
        <v>125.569</v>
      </c>
      <c r="BA538" s="3">
        <v>787.12232414797461</v>
      </c>
      <c r="BB538" s="26">
        <v>94131.583924701932</v>
      </c>
      <c r="BC538" s="26">
        <v>4706.5791962350922</v>
      </c>
      <c r="BE538" t="s">
        <v>122</v>
      </c>
      <c r="BF538">
        <v>1</v>
      </c>
      <c r="BH538" t="s">
        <v>213</v>
      </c>
      <c r="BJ538" t="s">
        <v>189</v>
      </c>
      <c r="BO538" t="s">
        <v>190</v>
      </c>
      <c r="BP538" t="s">
        <v>214</v>
      </c>
      <c r="BQ538" t="s">
        <v>215</v>
      </c>
      <c r="CX538" t="s">
        <v>177</v>
      </c>
      <c r="CY538" s="29" t="s">
        <v>5360</v>
      </c>
      <c r="CZ538" s="29">
        <v>60009</v>
      </c>
      <c r="DA538" s="29" t="str">
        <f t="shared" si="44"/>
        <v>30001412</v>
      </c>
      <c r="DB538" s="29" t="str">
        <f t="shared" si="45"/>
        <v>W0004413</v>
      </c>
      <c r="DC538" s="29" t="s">
        <v>193</v>
      </c>
      <c r="DD538" s="30">
        <f>SUM(T538,V538:W538,Z538:AD538)</f>
        <v>58290.738394075153</v>
      </c>
      <c r="DE538" s="30">
        <f>SUM(AI538:AK538)</f>
        <v>0</v>
      </c>
      <c r="DF538" s="31">
        <f>AF538</f>
        <v>4154.166666666667</v>
      </c>
      <c r="DG538" s="32">
        <f>AQ538</f>
        <v>29700</v>
      </c>
      <c r="DH538" s="30">
        <f>SUM(X538:Y538)</f>
        <v>1986.6788639601139</v>
      </c>
      <c r="DI538" s="30">
        <f>SUM(AP538,AR538)</f>
        <v>4706.5791962350968</v>
      </c>
      <c r="DJ538" s="26">
        <f>SUM(DD538:DI538)-AS538</f>
        <v>0</v>
      </c>
    </row>
    <row r="539" spans="4:114" x14ac:dyDescent="0.25">
      <c r="D539" t="s">
        <v>109</v>
      </c>
      <c r="F539" t="s">
        <v>2007</v>
      </c>
      <c r="G539" t="s">
        <v>2008</v>
      </c>
      <c r="H539" t="s">
        <v>2009</v>
      </c>
      <c r="I539" s="1">
        <v>45040</v>
      </c>
      <c r="K539" t="s">
        <v>207</v>
      </c>
      <c r="L539">
        <v>11</v>
      </c>
      <c r="M539" t="s">
        <v>182</v>
      </c>
      <c r="N539" t="s">
        <v>183</v>
      </c>
      <c r="O539" t="s">
        <v>116</v>
      </c>
      <c r="P539" t="s">
        <v>117</v>
      </c>
      <c r="Q539" t="s">
        <v>118</v>
      </c>
      <c r="R539">
        <v>31</v>
      </c>
      <c r="S539" s="3">
        <v>351012</v>
      </c>
      <c r="T539" s="3">
        <v>60840.333333333336</v>
      </c>
      <c r="U539" s="22">
        <v>0</v>
      </c>
      <c r="V539" s="3">
        <v>0</v>
      </c>
      <c r="W539" s="23"/>
      <c r="X539" s="3">
        <v>1406.2980769230769</v>
      </c>
      <c r="Y539" s="3">
        <v>812.52777777777783</v>
      </c>
      <c r="Z539" s="24">
        <v>146.255</v>
      </c>
      <c r="AA539">
        <v>75</v>
      </c>
      <c r="AC539" s="3">
        <v>0</v>
      </c>
      <c r="AD539" s="3">
        <v>4167</v>
      </c>
      <c r="AE539" s="3">
        <v>67447.414188034192</v>
      </c>
      <c r="AF539" s="3">
        <v>4154.166666666667</v>
      </c>
      <c r="AH539" s="3">
        <v>71601.580854700864</v>
      </c>
      <c r="AK539" s="3">
        <v>0</v>
      </c>
      <c r="AL539" t="s">
        <v>119</v>
      </c>
      <c r="AN539" s="25">
        <v>0.05</v>
      </c>
      <c r="AO539" s="26">
        <v>71601.580854700864</v>
      </c>
      <c r="AP539" s="27">
        <v>3580.0790427350435</v>
      </c>
      <c r="AQ539" s="3">
        <v>29700</v>
      </c>
      <c r="AR539" s="26">
        <v>1485</v>
      </c>
      <c r="AS539" s="26">
        <v>106366.65989743591</v>
      </c>
      <c r="AT539" s="26">
        <v>101301.58085470086</v>
      </c>
      <c r="AU539" t="s">
        <v>170</v>
      </c>
      <c r="AV539" t="s">
        <v>170</v>
      </c>
      <c r="AW539" t="s">
        <v>171</v>
      </c>
      <c r="AX539">
        <v>35885</v>
      </c>
      <c r="AY539" t="s">
        <v>172</v>
      </c>
      <c r="AZ539">
        <v>94.088300000000004</v>
      </c>
      <c r="BA539" s="3">
        <v>1130.4982649004808</v>
      </c>
      <c r="BB539" s="26">
        <v>101301.58085470086</v>
      </c>
      <c r="BC539" s="26">
        <v>5065.0790427350439</v>
      </c>
      <c r="BE539" t="s">
        <v>122</v>
      </c>
      <c r="BF539">
        <v>1</v>
      </c>
      <c r="BH539" t="s">
        <v>173</v>
      </c>
      <c r="BJ539" t="s">
        <v>189</v>
      </c>
      <c r="BO539" t="s">
        <v>190</v>
      </c>
      <c r="BP539" t="s">
        <v>198</v>
      </c>
      <c r="BQ539" t="s">
        <v>270</v>
      </c>
      <c r="CX539" t="s">
        <v>177</v>
      </c>
      <c r="CY539" s="29" t="s">
        <v>5358</v>
      </c>
      <c r="CZ539" s="29">
        <v>60002</v>
      </c>
      <c r="DA539" s="29" t="str">
        <f t="shared" si="44"/>
        <v>30001390</v>
      </c>
      <c r="DB539" s="29" t="str">
        <f t="shared" si="45"/>
        <v>W0004414</v>
      </c>
      <c r="DC539" s="29" t="s">
        <v>193</v>
      </c>
      <c r="DD539" s="30">
        <f>SUM(T539,V539:W539,Z539:AD539)</f>
        <v>65228.588333333333</v>
      </c>
      <c r="DE539" s="30">
        <f>SUM(AI539:AK539)</f>
        <v>0</v>
      </c>
      <c r="DF539" s="31">
        <f>AF539</f>
        <v>4154.166666666667</v>
      </c>
      <c r="DG539" s="32">
        <f>AQ539</f>
        <v>29700</v>
      </c>
      <c r="DH539" s="30">
        <f>SUM(X539:Y539)</f>
        <v>2218.8258547008545</v>
      </c>
      <c r="DI539" s="30">
        <f>SUM(AP539,AR539)</f>
        <v>5065.0790427350439</v>
      </c>
      <c r="DJ539" s="26">
        <f>SUM(DD539:DI539)-AS539</f>
        <v>0</v>
      </c>
    </row>
    <row r="540" spans="4:114" x14ac:dyDescent="0.25">
      <c r="D540" t="s">
        <v>109</v>
      </c>
      <c r="F540" t="s">
        <v>2010</v>
      </c>
      <c r="G540" t="s">
        <v>2011</v>
      </c>
      <c r="H540" t="s">
        <v>2012</v>
      </c>
      <c r="I540" s="1">
        <v>45026</v>
      </c>
      <c r="K540" t="s">
        <v>207</v>
      </c>
      <c r="L540">
        <v>11</v>
      </c>
      <c r="M540" t="s">
        <v>132</v>
      </c>
      <c r="N540" t="s">
        <v>133</v>
      </c>
      <c r="O540" t="s">
        <v>116</v>
      </c>
      <c r="P540" t="s">
        <v>117</v>
      </c>
      <c r="Q540" t="s">
        <v>118</v>
      </c>
      <c r="R540">
        <v>31</v>
      </c>
      <c r="S540" s="3">
        <v>313549</v>
      </c>
      <c r="T540" s="3">
        <v>57258.166666666664</v>
      </c>
      <c r="U540" s="22">
        <v>0</v>
      </c>
      <c r="V540" s="3">
        <v>0</v>
      </c>
      <c r="W540" s="23"/>
      <c r="X540" s="3">
        <v>1256.2059294871794</v>
      </c>
      <c r="Y540" s="3">
        <v>725.80787037037032</v>
      </c>
      <c r="Z540" s="24">
        <v>130.64541666666668</v>
      </c>
      <c r="AA540">
        <v>75</v>
      </c>
      <c r="AC540" s="3">
        <v>0</v>
      </c>
      <c r="AD540" s="3">
        <v>4167</v>
      </c>
      <c r="AE540" s="3">
        <v>63612.825883190882</v>
      </c>
      <c r="AF540" s="3">
        <v>12402.5</v>
      </c>
      <c r="AH540" s="3">
        <v>76015.325883190875</v>
      </c>
      <c r="AK540" s="3">
        <v>0</v>
      </c>
      <c r="AL540" t="s">
        <v>119</v>
      </c>
      <c r="AN540" s="25">
        <v>0.05</v>
      </c>
      <c r="AO540" s="26">
        <v>76015.325883190875</v>
      </c>
      <c r="AP540" s="27">
        <v>3800.766294159544</v>
      </c>
      <c r="AQ540" s="3">
        <v>29700</v>
      </c>
      <c r="AR540" s="26">
        <v>1485</v>
      </c>
      <c r="AS540" s="26">
        <v>111001.09217735042</v>
      </c>
      <c r="AT540" s="26">
        <v>105715.32588319088</v>
      </c>
      <c r="AU540" t="s">
        <v>765</v>
      </c>
      <c r="AV540" t="s">
        <v>765</v>
      </c>
      <c r="AW540" t="s">
        <v>766</v>
      </c>
      <c r="AX540" t="s">
        <v>767</v>
      </c>
      <c r="AY540" t="s">
        <v>212</v>
      </c>
      <c r="AZ540">
        <v>125.569</v>
      </c>
      <c r="BA540" s="3">
        <v>883.98483843425061</v>
      </c>
      <c r="BB540" s="26">
        <v>105715.32588319088</v>
      </c>
      <c r="BC540" s="26">
        <v>5285.7662941595481</v>
      </c>
      <c r="BE540" t="s">
        <v>122</v>
      </c>
      <c r="BF540">
        <v>1</v>
      </c>
      <c r="BH540" t="s">
        <v>768</v>
      </c>
      <c r="BJ540" t="s">
        <v>189</v>
      </c>
      <c r="BO540" t="s">
        <v>769</v>
      </c>
      <c r="BP540" t="s">
        <v>176</v>
      </c>
      <c r="BQ540" t="s">
        <v>176</v>
      </c>
      <c r="CX540" t="s">
        <v>177</v>
      </c>
      <c r="CY540" s="29" t="s">
        <v>5362</v>
      </c>
      <c r="CZ540" s="29">
        <v>60008</v>
      </c>
      <c r="DA540" s="29" t="str">
        <f t="shared" si="44"/>
        <v>30001418</v>
      </c>
      <c r="DB540" s="29" t="str">
        <f t="shared" si="45"/>
        <v>W0004415</v>
      </c>
      <c r="DC540" s="29" t="s">
        <v>178</v>
      </c>
      <c r="DD540" s="30">
        <f>SUM(T540,V540:W540,Z540:AD540)</f>
        <v>61630.812083333331</v>
      </c>
      <c r="DE540" s="30">
        <f>SUM(AI540:AK540)</f>
        <v>0</v>
      </c>
      <c r="DF540" s="31">
        <f>AF540</f>
        <v>12402.5</v>
      </c>
      <c r="DG540" s="32">
        <f>AQ540</f>
        <v>29700</v>
      </c>
      <c r="DH540" s="30">
        <f>SUM(X540:Y540)</f>
        <v>1982.0137998575497</v>
      </c>
      <c r="DI540" s="30">
        <f>SUM(AP540,AR540)</f>
        <v>5285.7662941595445</v>
      </c>
      <c r="DJ540" s="26">
        <f>SUM(DD540:DI540)-AS540</f>
        <v>0</v>
      </c>
    </row>
    <row r="541" spans="4:114" x14ac:dyDescent="0.25">
      <c r="D541" t="s">
        <v>109</v>
      </c>
      <c r="F541" t="s">
        <v>2013</v>
      </c>
      <c r="G541" t="s">
        <v>2014</v>
      </c>
      <c r="H541" t="s">
        <v>2015</v>
      </c>
      <c r="I541" s="1">
        <v>45033</v>
      </c>
      <c r="K541" t="s">
        <v>207</v>
      </c>
      <c r="L541">
        <v>11</v>
      </c>
      <c r="M541" t="s">
        <v>182</v>
      </c>
      <c r="N541" t="s">
        <v>183</v>
      </c>
      <c r="O541" t="s">
        <v>116</v>
      </c>
      <c r="P541" t="s">
        <v>117</v>
      </c>
      <c r="Q541" t="s">
        <v>118</v>
      </c>
      <c r="R541">
        <v>31</v>
      </c>
      <c r="S541" s="3">
        <v>252216</v>
      </c>
      <c r="T541" s="3">
        <v>39633.833333333336</v>
      </c>
      <c r="U541" s="22">
        <v>0</v>
      </c>
      <c r="V541" s="3">
        <v>0</v>
      </c>
      <c r="W541" s="23"/>
      <c r="X541" s="3">
        <v>1010.4807692307694</v>
      </c>
      <c r="Y541" s="3">
        <v>583.83333333333337</v>
      </c>
      <c r="Z541" s="24">
        <v>105.09</v>
      </c>
      <c r="AA541">
        <v>75</v>
      </c>
      <c r="AC541" s="3">
        <v>1483.4298030805435</v>
      </c>
      <c r="AD541" s="3">
        <v>4167</v>
      </c>
      <c r="AE541" s="3">
        <v>47058.667238977978</v>
      </c>
      <c r="AF541" s="3">
        <v>4154.166666666667</v>
      </c>
      <c r="AH541" s="3">
        <v>51212.833905644642</v>
      </c>
      <c r="AK541" s="3">
        <v>0</v>
      </c>
      <c r="AL541" t="s">
        <v>119</v>
      </c>
      <c r="AN541" s="25">
        <v>0.05</v>
      </c>
      <c r="AO541" s="26">
        <v>51212.833905644642</v>
      </c>
      <c r="AP541" s="27">
        <v>2560.6416952822324</v>
      </c>
      <c r="AQ541" s="3">
        <v>29700</v>
      </c>
      <c r="AR541" s="26">
        <v>1485</v>
      </c>
      <c r="AS541" s="26">
        <v>84958.475600926875</v>
      </c>
      <c r="AT541" s="26">
        <v>80912.833905644642</v>
      </c>
      <c r="AU541" t="s">
        <v>170</v>
      </c>
      <c r="AV541" t="s">
        <v>170</v>
      </c>
      <c r="AW541" t="s">
        <v>171</v>
      </c>
      <c r="AX541">
        <v>34732</v>
      </c>
      <c r="AY541" t="s">
        <v>172</v>
      </c>
      <c r="AZ541">
        <v>94.088300000000004</v>
      </c>
      <c r="BA541" s="3">
        <v>902.96535914589674</v>
      </c>
      <c r="BB541" s="26">
        <v>80912.833905644642</v>
      </c>
      <c r="BC541" s="26">
        <v>4045.6416952822328</v>
      </c>
      <c r="BE541" t="s">
        <v>122</v>
      </c>
      <c r="BF541">
        <v>1</v>
      </c>
      <c r="BH541" t="s">
        <v>173</v>
      </c>
      <c r="BJ541" t="s">
        <v>189</v>
      </c>
      <c r="BO541" t="s">
        <v>190</v>
      </c>
      <c r="BP541" t="s">
        <v>253</v>
      </c>
      <c r="BQ541" t="s">
        <v>254</v>
      </c>
      <c r="CX541" t="s">
        <v>177</v>
      </c>
      <c r="CY541" s="29" t="s">
        <v>5358</v>
      </c>
      <c r="CZ541" s="29">
        <v>60002</v>
      </c>
      <c r="DA541" s="29" t="str">
        <f t="shared" si="44"/>
        <v>30001390</v>
      </c>
      <c r="DB541" s="29" t="str">
        <f t="shared" si="45"/>
        <v>W0004416</v>
      </c>
      <c r="DC541" s="29" t="s">
        <v>193</v>
      </c>
      <c r="DD541" s="30">
        <f>SUM(T541,V541:W541,Z541:AD541)</f>
        <v>45464.353136413876</v>
      </c>
      <c r="DE541" s="30">
        <f>SUM(AI541:AK541)</f>
        <v>0</v>
      </c>
      <c r="DF541" s="31">
        <f>AF541</f>
        <v>4154.166666666667</v>
      </c>
      <c r="DG541" s="32">
        <f>AQ541</f>
        <v>29700</v>
      </c>
      <c r="DH541" s="30">
        <f>SUM(X541:Y541)</f>
        <v>1594.3141025641028</v>
      </c>
      <c r="DI541" s="30">
        <f>SUM(AP541,AR541)</f>
        <v>4045.6416952822324</v>
      </c>
      <c r="DJ541" s="26">
        <f>SUM(DD541:DI541)-AS541</f>
        <v>0</v>
      </c>
    </row>
    <row r="542" spans="4:114" x14ac:dyDescent="0.25">
      <c r="D542" t="s">
        <v>109</v>
      </c>
      <c r="F542" t="s">
        <v>2016</v>
      </c>
      <c r="G542" t="s">
        <v>2017</v>
      </c>
      <c r="H542" t="s">
        <v>2018</v>
      </c>
      <c r="I542" s="1">
        <v>45026</v>
      </c>
      <c r="K542" t="s">
        <v>207</v>
      </c>
      <c r="L542">
        <v>11</v>
      </c>
      <c r="M542" t="s">
        <v>182</v>
      </c>
      <c r="N542" t="s">
        <v>183</v>
      </c>
      <c r="O542" t="s">
        <v>116</v>
      </c>
      <c r="P542" t="s">
        <v>117</v>
      </c>
      <c r="Q542" t="s">
        <v>118</v>
      </c>
      <c r="R542">
        <v>31</v>
      </c>
      <c r="S542" s="3">
        <v>252324</v>
      </c>
      <c r="T542" s="3">
        <v>42647.666666666664</v>
      </c>
      <c r="U542" s="22">
        <v>0</v>
      </c>
      <c r="V542" s="3">
        <v>0</v>
      </c>
      <c r="W542" s="23"/>
      <c r="X542" s="3">
        <v>1010.9134615384615</v>
      </c>
      <c r="Y542" s="3">
        <v>584.08333333333337</v>
      </c>
      <c r="Z542" s="24">
        <v>105.13500000000001</v>
      </c>
      <c r="AA542">
        <v>75</v>
      </c>
      <c r="AC542" s="3">
        <v>0</v>
      </c>
      <c r="AD542" s="3">
        <v>4167</v>
      </c>
      <c r="AE542" s="3">
        <v>48589.798461538463</v>
      </c>
      <c r="AF542" s="3">
        <v>4154.166666666667</v>
      </c>
      <c r="AH542" s="3">
        <v>52743.965128205127</v>
      </c>
      <c r="AK542" s="3">
        <v>0</v>
      </c>
      <c r="AL542" t="s">
        <v>119</v>
      </c>
      <c r="AN542" s="25">
        <v>0.05</v>
      </c>
      <c r="AO542" s="26">
        <v>52743.965128205127</v>
      </c>
      <c r="AP542" s="27">
        <v>2637.1982564102564</v>
      </c>
      <c r="AQ542" s="3">
        <v>29700</v>
      </c>
      <c r="AR542" s="26">
        <v>1485</v>
      </c>
      <c r="AS542" s="26">
        <v>86566.163384615385</v>
      </c>
      <c r="AT542" s="26">
        <v>82443.965128205135</v>
      </c>
      <c r="AU542" t="s">
        <v>170</v>
      </c>
      <c r="AV542" t="s">
        <v>170</v>
      </c>
      <c r="AW542" t="s">
        <v>171</v>
      </c>
      <c r="AX542">
        <v>35885</v>
      </c>
      <c r="AY542" t="s">
        <v>172</v>
      </c>
      <c r="AZ542">
        <v>94.088300000000004</v>
      </c>
      <c r="BA542" s="3">
        <v>920.05236979109395</v>
      </c>
      <c r="BB542" s="26">
        <v>82443.965128205135</v>
      </c>
      <c r="BC542" s="26">
        <v>4122.1982564102509</v>
      </c>
      <c r="BE542" t="s">
        <v>122</v>
      </c>
      <c r="BF542">
        <v>1</v>
      </c>
      <c r="BH542" t="s">
        <v>173</v>
      </c>
      <c r="BJ542" t="s">
        <v>189</v>
      </c>
      <c r="BO542" t="s">
        <v>190</v>
      </c>
      <c r="BP542" t="s">
        <v>198</v>
      </c>
      <c r="BQ542" t="s">
        <v>270</v>
      </c>
      <c r="CX542" t="s">
        <v>177</v>
      </c>
      <c r="CY542" s="29" t="s">
        <v>5358</v>
      </c>
      <c r="CZ542" s="29">
        <v>60002</v>
      </c>
      <c r="DA542" s="29" t="str">
        <f t="shared" si="44"/>
        <v>30001390</v>
      </c>
      <c r="DB542" s="29" t="str">
        <f t="shared" si="45"/>
        <v>W0004417</v>
      </c>
      <c r="DC542" s="29" t="s">
        <v>193</v>
      </c>
      <c r="DD542" s="30">
        <f>SUM(T542,V542:W542,Z542:AD542)</f>
        <v>46994.801666666666</v>
      </c>
      <c r="DE542" s="30">
        <f>SUM(AI542:AK542)</f>
        <v>0</v>
      </c>
      <c r="DF542" s="31">
        <f>AF542</f>
        <v>4154.166666666667</v>
      </c>
      <c r="DG542" s="32">
        <f>AQ542</f>
        <v>29700</v>
      </c>
      <c r="DH542" s="30">
        <f>SUM(X542:Y542)</f>
        <v>1594.9967948717949</v>
      </c>
      <c r="DI542" s="30">
        <f>SUM(AP542,AR542)</f>
        <v>4122.1982564102564</v>
      </c>
      <c r="DJ542" s="26">
        <f>SUM(DD542:DI542)-AS542</f>
        <v>0</v>
      </c>
    </row>
    <row r="543" spans="4:114" x14ac:dyDescent="0.25">
      <c r="D543" t="s">
        <v>109</v>
      </c>
      <c r="F543" t="s">
        <v>2019</v>
      </c>
      <c r="G543" t="s">
        <v>2020</v>
      </c>
      <c r="H543" t="s">
        <v>2021</v>
      </c>
      <c r="I543" s="1">
        <v>45047</v>
      </c>
      <c r="K543" t="s">
        <v>219</v>
      </c>
      <c r="L543">
        <v>13</v>
      </c>
      <c r="M543" t="s">
        <v>114</v>
      </c>
      <c r="N543" t="s">
        <v>115</v>
      </c>
      <c r="O543" t="s">
        <v>116</v>
      </c>
      <c r="P543" t="s">
        <v>117</v>
      </c>
      <c r="Q543" t="s">
        <v>118</v>
      </c>
      <c r="R543">
        <v>31</v>
      </c>
      <c r="S543" s="3">
        <v>514480</v>
      </c>
      <c r="T543" s="3">
        <v>90746.583333333328</v>
      </c>
      <c r="U543" s="22">
        <v>0</v>
      </c>
      <c r="V543" s="3">
        <v>0</v>
      </c>
      <c r="W543" s="23"/>
      <c r="X543" s="3">
        <v>2061.2179487179487</v>
      </c>
      <c r="Y543" s="3">
        <v>1190.9259259259261</v>
      </c>
      <c r="Z543" s="24">
        <v>214.36666666666667</v>
      </c>
      <c r="AA543">
        <v>75</v>
      </c>
      <c r="AC543" s="3">
        <v>0</v>
      </c>
      <c r="AD543" s="3">
        <v>4167</v>
      </c>
      <c r="AE543" s="3">
        <v>98455.093874643877</v>
      </c>
      <c r="AF543" s="3">
        <v>5687.5</v>
      </c>
      <c r="AH543" s="3">
        <v>104142.59387464388</v>
      </c>
      <c r="AK543" s="3">
        <v>7530.1189525032505</v>
      </c>
      <c r="AL543" t="s">
        <v>650</v>
      </c>
      <c r="AM543" t="s">
        <v>651</v>
      </c>
      <c r="AN543" s="25">
        <v>8.5000000000000006E-2</v>
      </c>
      <c r="AO543" s="26">
        <v>111672.71282714713</v>
      </c>
      <c r="AP543" s="27">
        <v>9492.1805903075074</v>
      </c>
      <c r="AQ543" s="3">
        <v>29700</v>
      </c>
      <c r="AR543" s="26">
        <v>2524.5</v>
      </c>
      <c r="AS543" s="26">
        <v>153389.39341745464</v>
      </c>
      <c r="AT543" s="26">
        <v>141372.71282714713</v>
      </c>
      <c r="AU543" t="s">
        <v>170</v>
      </c>
      <c r="AV543" t="s">
        <v>170</v>
      </c>
      <c r="AW543" t="s">
        <v>171</v>
      </c>
      <c r="AX543">
        <v>35802</v>
      </c>
      <c r="AY543" t="s">
        <v>172</v>
      </c>
      <c r="AZ543">
        <v>94.088300000000004</v>
      </c>
      <c r="BA543" s="3">
        <v>1630.2706438255834</v>
      </c>
      <c r="BB543" s="26">
        <v>141372.71282714713</v>
      </c>
      <c r="BC543" s="26">
        <v>12016.680590307515</v>
      </c>
      <c r="BE543" t="s">
        <v>122</v>
      </c>
      <c r="BF543">
        <v>1</v>
      </c>
      <c r="BH543" t="s">
        <v>173</v>
      </c>
      <c r="BJ543" t="s">
        <v>276</v>
      </c>
      <c r="BO543" t="s">
        <v>419</v>
      </c>
      <c r="BP543" t="s">
        <v>170</v>
      </c>
      <c r="BQ543" t="s">
        <v>420</v>
      </c>
      <c r="CX543" t="s">
        <v>177</v>
      </c>
      <c r="CY543" s="29" t="s">
        <v>5358</v>
      </c>
      <c r="CZ543" s="29">
        <v>60002</v>
      </c>
      <c r="DA543" s="29" t="str">
        <f t="shared" si="44"/>
        <v>30001390</v>
      </c>
      <c r="DB543" s="29" t="str">
        <f t="shared" si="45"/>
        <v>W0005356</v>
      </c>
      <c r="DC543" s="29" t="s">
        <v>279</v>
      </c>
      <c r="DD543" s="30">
        <f>SUM(T543,V543:W543,Z543:AD543)</f>
        <v>95202.95</v>
      </c>
      <c r="DE543" s="30">
        <f>SUM(AI543:AK543)</f>
        <v>7530.1189525032505</v>
      </c>
      <c r="DF543" s="31">
        <f>AF543</f>
        <v>5687.5</v>
      </c>
      <c r="DG543" s="32">
        <f>AQ543</f>
        <v>29700</v>
      </c>
      <c r="DH543" s="30">
        <f>SUM(X543:Y543)</f>
        <v>3252.1438746438748</v>
      </c>
      <c r="DI543" s="30">
        <f>SUM(AP543,AR543)</f>
        <v>12016.680590307507</v>
      </c>
      <c r="DJ543" s="26">
        <f>SUM(DD543:DI543)-AS543</f>
        <v>0</v>
      </c>
    </row>
    <row r="544" spans="4:114" x14ac:dyDescent="0.25">
      <c r="D544" t="s">
        <v>109</v>
      </c>
      <c r="F544" t="s">
        <v>2022</v>
      </c>
      <c r="G544" t="s">
        <v>2023</v>
      </c>
      <c r="H544" t="s">
        <v>2024</v>
      </c>
      <c r="I544" s="1">
        <v>45026</v>
      </c>
      <c r="K544" t="s">
        <v>131</v>
      </c>
      <c r="L544">
        <v>14</v>
      </c>
      <c r="M544" t="s">
        <v>550</v>
      </c>
      <c r="N544" t="s">
        <v>551</v>
      </c>
      <c r="O544" t="s">
        <v>116</v>
      </c>
      <c r="P544" t="s">
        <v>117</v>
      </c>
      <c r="Q544" t="s">
        <v>118</v>
      </c>
      <c r="R544">
        <v>31</v>
      </c>
      <c r="S544" s="3">
        <v>695614</v>
      </c>
      <c r="T544" s="3">
        <v>115935.58333333333</v>
      </c>
      <c r="U544" s="22">
        <v>0</v>
      </c>
      <c r="V544" s="3">
        <v>0</v>
      </c>
      <c r="W544" s="23"/>
      <c r="X544" s="3">
        <v>2786.9150641025644</v>
      </c>
      <c r="Y544" s="3">
        <v>1610.2175925925926</v>
      </c>
      <c r="Z544" s="24">
        <v>289.8391666666667</v>
      </c>
      <c r="AA544">
        <v>75</v>
      </c>
      <c r="AC544" s="3">
        <v>5938.8415528024243</v>
      </c>
      <c r="AD544" s="3">
        <v>4167</v>
      </c>
      <c r="AE544" s="3">
        <v>130803.39670949758</v>
      </c>
      <c r="AF544" s="3">
        <v>7046.666666666667</v>
      </c>
      <c r="AH544" s="3">
        <v>137850.06337616424</v>
      </c>
      <c r="AK544" s="3">
        <v>0</v>
      </c>
      <c r="AL544" t="s">
        <v>119</v>
      </c>
      <c r="AN544" s="25">
        <v>0.1</v>
      </c>
      <c r="AO544" s="26">
        <v>137850.06337616424</v>
      </c>
      <c r="AP544" s="27">
        <v>13785.006337616425</v>
      </c>
      <c r="AQ544" s="3">
        <v>29700</v>
      </c>
      <c r="AR544" s="26">
        <v>2970</v>
      </c>
      <c r="AS544" s="26">
        <v>184305.06971378066</v>
      </c>
      <c r="AT544" s="26">
        <v>167550.06337616424</v>
      </c>
      <c r="AU544" t="s">
        <v>170</v>
      </c>
      <c r="AV544" t="s">
        <v>170</v>
      </c>
      <c r="AW544" t="s">
        <v>171</v>
      </c>
      <c r="AX544">
        <v>90324</v>
      </c>
      <c r="AY544" t="s">
        <v>172</v>
      </c>
      <c r="AZ544">
        <v>94.088300000000004</v>
      </c>
      <c r="BA544" s="3">
        <v>1958.8521602981523</v>
      </c>
      <c r="BB544" s="26">
        <v>167550.06337616424</v>
      </c>
      <c r="BC544" s="26">
        <v>16755.006337616418</v>
      </c>
      <c r="BE544" t="s">
        <v>122</v>
      </c>
      <c r="BF544">
        <v>1</v>
      </c>
      <c r="BH544" t="s">
        <v>173</v>
      </c>
      <c r="BJ544" t="s">
        <v>572</v>
      </c>
      <c r="BO544" t="s">
        <v>573</v>
      </c>
      <c r="BP544" t="s">
        <v>170</v>
      </c>
      <c r="BQ544" t="s">
        <v>296</v>
      </c>
      <c r="CX544" t="s">
        <v>177</v>
      </c>
      <c r="CY544" s="29" t="s">
        <v>5358</v>
      </c>
      <c r="CZ544" s="29">
        <v>60002</v>
      </c>
      <c r="DA544" s="29" t="str">
        <f t="shared" si="44"/>
        <v>30001390</v>
      </c>
      <c r="DB544" s="29" t="str">
        <f t="shared" si="45"/>
        <v>W0004418</v>
      </c>
      <c r="DC544" s="29" t="s">
        <v>556</v>
      </c>
      <c r="DD544" s="30">
        <f>SUM(T544,V544:W544,Z544:AD544)</f>
        <v>126406.26405280242</v>
      </c>
      <c r="DE544" s="30">
        <f>SUM(AI544:AK544)</f>
        <v>0</v>
      </c>
      <c r="DF544" s="31">
        <f>AF544</f>
        <v>7046.666666666667</v>
      </c>
      <c r="DG544" s="32">
        <f>AQ544</f>
        <v>29700</v>
      </c>
      <c r="DH544" s="30">
        <f>SUM(X544:Y544)</f>
        <v>4397.1326566951575</v>
      </c>
      <c r="DI544" s="30">
        <f>SUM(AP544,AR544)</f>
        <v>16755.006337616425</v>
      </c>
      <c r="DJ544" s="26">
        <f>SUM(DD544:DI544)-AS544</f>
        <v>0</v>
      </c>
    </row>
    <row r="545" spans="4:114" x14ac:dyDescent="0.25">
      <c r="D545" t="s">
        <v>109</v>
      </c>
      <c r="F545" t="s">
        <v>2025</v>
      </c>
      <c r="G545" t="s">
        <v>2026</v>
      </c>
      <c r="H545" t="s">
        <v>2027</v>
      </c>
      <c r="I545" s="1">
        <v>45082</v>
      </c>
      <c r="K545" t="s">
        <v>224</v>
      </c>
      <c r="L545">
        <v>12</v>
      </c>
      <c r="M545" t="s">
        <v>114</v>
      </c>
      <c r="N545" t="s">
        <v>115</v>
      </c>
      <c r="O545" t="s">
        <v>116</v>
      </c>
      <c r="P545" t="s">
        <v>117</v>
      </c>
      <c r="Q545" t="s">
        <v>118</v>
      </c>
      <c r="R545">
        <v>31</v>
      </c>
      <c r="S545" s="3">
        <v>483273</v>
      </c>
      <c r="T545" s="3">
        <v>85545.416666666672</v>
      </c>
      <c r="U545" s="22">
        <v>0</v>
      </c>
      <c r="V545" s="3">
        <v>0</v>
      </c>
      <c r="W545" s="23"/>
      <c r="X545" s="3">
        <v>1936.1899038461536</v>
      </c>
      <c r="Y545" s="3">
        <v>1118.6875</v>
      </c>
      <c r="Z545" s="24">
        <v>201.36375000000001</v>
      </c>
      <c r="AA545">
        <v>75</v>
      </c>
      <c r="AC545" s="3">
        <v>0</v>
      </c>
      <c r="AD545" s="3">
        <v>4167</v>
      </c>
      <c r="AE545" s="3">
        <v>93043.657820512832</v>
      </c>
      <c r="AF545" s="3">
        <v>5687.5</v>
      </c>
      <c r="AH545" s="3">
        <v>98731.157820512832</v>
      </c>
      <c r="AK545" s="3">
        <v>3900.7409927950625</v>
      </c>
      <c r="AL545" t="s">
        <v>390</v>
      </c>
      <c r="AM545" t="s">
        <v>391</v>
      </c>
      <c r="AN545" s="25">
        <v>8.5000000000000006E-2</v>
      </c>
      <c r="AO545" s="26">
        <v>102631.8988133079</v>
      </c>
      <c r="AP545" s="27">
        <v>8723.7113991311726</v>
      </c>
      <c r="AQ545" s="3">
        <v>29700</v>
      </c>
      <c r="AR545" s="26">
        <v>2524.5</v>
      </c>
      <c r="AS545" s="26">
        <v>143580.11021243909</v>
      </c>
      <c r="AT545" s="26">
        <v>132331.8988133079</v>
      </c>
      <c r="AU545" t="s">
        <v>170</v>
      </c>
      <c r="AV545" t="s">
        <v>170</v>
      </c>
      <c r="AW545" t="s">
        <v>171</v>
      </c>
      <c r="AX545">
        <v>89158</v>
      </c>
      <c r="AY545" t="s">
        <v>172</v>
      </c>
      <c r="AZ545">
        <v>94.088300000000004</v>
      </c>
      <c r="BA545" s="3">
        <v>1526.0145014038842</v>
      </c>
      <c r="BB545" s="26">
        <v>132331.8988133079</v>
      </c>
      <c r="BC545" s="26">
        <v>11248.211399131193</v>
      </c>
      <c r="BE545" t="s">
        <v>122</v>
      </c>
      <c r="BF545">
        <v>1</v>
      </c>
      <c r="BH545" t="s">
        <v>173</v>
      </c>
      <c r="BJ545" t="s">
        <v>358</v>
      </c>
      <c r="BO545" t="s">
        <v>482</v>
      </c>
      <c r="BP545" t="s">
        <v>126</v>
      </c>
      <c r="BQ545" t="s">
        <v>127</v>
      </c>
      <c r="CX545" t="s">
        <v>177</v>
      </c>
      <c r="CY545" s="29" t="s">
        <v>5358</v>
      </c>
      <c r="CZ545" s="29">
        <v>60002</v>
      </c>
      <c r="DA545" s="29" t="str">
        <f t="shared" si="44"/>
        <v>30001390</v>
      </c>
      <c r="DB545" s="29" t="str">
        <f t="shared" si="45"/>
        <v>W0004419</v>
      </c>
      <c r="DC545" s="29" t="s">
        <v>279</v>
      </c>
      <c r="DD545" s="30">
        <f>SUM(T545,V545:W545,Z545:AD545)</f>
        <v>89988.780416666676</v>
      </c>
      <c r="DE545" s="30">
        <f>SUM(AI545:AK545)</f>
        <v>3900.7409927950625</v>
      </c>
      <c r="DF545" s="31">
        <f>AF545</f>
        <v>5687.5</v>
      </c>
      <c r="DG545" s="32">
        <f>AQ545</f>
        <v>29700</v>
      </c>
      <c r="DH545" s="30">
        <f>SUM(X545:Y545)</f>
        <v>3054.8774038461534</v>
      </c>
      <c r="DI545" s="30">
        <f>SUM(AP545,AR545)</f>
        <v>11248.211399131173</v>
      </c>
      <c r="DJ545" s="26">
        <f>SUM(DD545:DI545)-AS545</f>
        <v>0</v>
      </c>
    </row>
    <row r="546" spans="4:114" x14ac:dyDescent="0.25">
      <c r="D546" t="s">
        <v>109</v>
      </c>
      <c r="F546" t="s">
        <v>2028</v>
      </c>
      <c r="G546" t="s">
        <v>2029</v>
      </c>
      <c r="H546" t="s">
        <v>2030</v>
      </c>
      <c r="I546" s="1">
        <v>45054</v>
      </c>
      <c r="K546" t="s">
        <v>207</v>
      </c>
      <c r="L546">
        <v>11</v>
      </c>
      <c r="M546" t="s">
        <v>182</v>
      </c>
      <c r="N546" t="s">
        <v>183</v>
      </c>
      <c r="O546" t="s">
        <v>116</v>
      </c>
      <c r="P546" t="s">
        <v>117</v>
      </c>
      <c r="Q546" t="s">
        <v>118</v>
      </c>
      <c r="R546">
        <v>31</v>
      </c>
      <c r="S546" s="3">
        <v>270012</v>
      </c>
      <c r="T546" s="3">
        <v>48684.916666666664</v>
      </c>
      <c r="U546" s="22">
        <v>0</v>
      </c>
      <c r="V546" s="3">
        <v>0</v>
      </c>
      <c r="W546" s="23"/>
      <c r="X546" s="3">
        <v>1081.7788461538462</v>
      </c>
      <c r="Y546" s="3">
        <v>625.02777777777783</v>
      </c>
      <c r="Z546" s="24">
        <v>112.505</v>
      </c>
      <c r="AA546">
        <v>75</v>
      </c>
      <c r="AC546" s="3">
        <v>0</v>
      </c>
      <c r="AD546" s="3">
        <v>4167</v>
      </c>
      <c r="AE546" s="3">
        <v>54746.228290598287</v>
      </c>
      <c r="AF546" s="3">
        <v>4154.166666666667</v>
      </c>
      <c r="AH546" s="3">
        <v>58900.394957264951</v>
      </c>
      <c r="AK546" s="3">
        <v>0</v>
      </c>
      <c r="AL546" t="s">
        <v>119</v>
      </c>
      <c r="AN546" s="25">
        <v>0.05</v>
      </c>
      <c r="AO546" s="26">
        <v>58900.394957264951</v>
      </c>
      <c r="AP546" s="27">
        <v>2945.0197478632476</v>
      </c>
      <c r="AQ546" s="3">
        <v>29700</v>
      </c>
      <c r="AR546" s="26">
        <v>1485</v>
      </c>
      <c r="AS546" s="26">
        <v>93030.414705128205</v>
      </c>
      <c r="AT546" s="26">
        <v>88600.394957264944</v>
      </c>
      <c r="AU546" t="s">
        <v>170</v>
      </c>
      <c r="AV546" t="s">
        <v>170</v>
      </c>
      <c r="AW546" t="s">
        <v>171</v>
      </c>
      <c r="AX546">
        <v>34732</v>
      </c>
      <c r="AY546" t="s">
        <v>172</v>
      </c>
      <c r="AZ546">
        <v>94.088300000000004</v>
      </c>
      <c r="BA546" s="3">
        <v>988.75646286656468</v>
      </c>
      <c r="BB546" s="26">
        <v>88600.394957264944</v>
      </c>
      <c r="BC546" s="26">
        <v>4430.0197478632617</v>
      </c>
      <c r="BE546" t="s">
        <v>122</v>
      </c>
      <c r="BF546">
        <v>1</v>
      </c>
      <c r="BH546" t="s">
        <v>173</v>
      </c>
      <c r="BJ546" t="s">
        <v>189</v>
      </c>
      <c r="BO546" t="s">
        <v>190</v>
      </c>
      <c r="BP546" t="s">
        <v>253</v>
      </c>
      <c r="BQ546" t="s">
        <v>254</v>
      </c>
      <c r="CX546" t="s">
        <v>177</v>
      </c>
      <c r="CY546" s="29" t="s">
        <v>5358</v>
      </c>
      <c r="CZ546" s="29">
        <v>60002</v>
      </c>
      <c r="DA546" s="29" t="str">
        <f t="shared" si="44"/>
        <v>30001390</v>
      </c>
      <c r="DB546" s="29" t="str">
        <f t="shared" si="45"/>
        <v>W0005357</v>
      </c>
      <c r="DC546" s="29" t="s">
        <v>193</v>
      </c>
      <c r="DD546" s="30">
        <f>SUM(T546,V546:W546,Z546:AD546)</f>
        <v>53039.421666666662</v>
      </c>
      <c r="DE546" s="30">
        <f>SUM(AI546:AK546)</f>
        <v>0</v>
      </c>
      <c r="DF546" s="31">
        <f>AF546</f>
        <v>4154.166666666667</v>
      </c>
      <c r="DG546" s="32">
        <f>AQ546</f>
        <v>29700</v>
      </c>
      <c r="DH546" s="30">
        <f>SUM(X546:Y546)</f>
        <v>1706.806623931624</v>
      </c>
      <c r="DI546" s="30">
        <f>SUM(AP546,AR546)</f>
        <v>4430.0197478632472</v>
      </c>
      <c r="DJ546" s="26">
        <f>SUM(DD546:DI546)-AS546</f>
        <v>0</v>
      </c>
    </row>
    <row r="547" spans="4:114" x14ac:dyDescent="0.25">
      <c r="D547" t="s">
        <v>109</v>
      </c>
      <c r="F547" t="s">
        <v>2031</v>
      </c>
      <c r="G547" t="s">
        <v>2032</v>
      </c>
      <c r="H547" t="s">
        <v>2033</v>
      </c>
      <c r="I547" s="1">
        <v>45026</v>
      </c>
      <c r="K547" t="s">
        <v>207</v>
      </c>
      <c r="L547">
        <v>11</v>
      </c>
      <c r="M547" t="s">
        <v>182</v>
      </c>
      <c r="N547" t="s">
        <v>183</v>
      </c>
      <c r="O547" t="s">
        <v>116</v>
      </c>
      <c r="P547" t="s">
        <v>117</v>
      </c>
      <c r="Q547" t="s">
        <v>118</v>
      </c>
      <c r="R547">
        <v>31</v>
      </c>
      <c r="S547" s="3">
        <v>330000</v>
      </c>
      <c r="T547" s="3">
        <v>57164</v>
      </c>
      <c r="U547" s="22">
        <v>0</v>
      </c>
      <c r="V547" s="3">
        <v>0</v>
      </c>
      <c r="W547" s="23"/>
      <c r="X547" s="3">
        <v>1322.1153846153845</v>
      </c>
      <c r="Y547" s="3">
        <v>763.88888888888891</v>
      </c>
      <c r="Z547" s="24">
        <v>137.5</v>
      </c>
      <c r="AA547">
        <v>75</v>
      </c>
      <c r="AC547" s="3">
        <v>0</v>
      </c>
      <c r="AD547" s="3">
        <v>4167</v>
      </c>
      <c r="AE547" s="3">
        <v>63629.504273504273</v>
      </c>
      <c r="AF547" s="3">
        <v>4154.166666666667</v>
      </c>
      <c r="AH547" s="3">
        <v>67783.670940170938</v>
      </c>
      <c r="AK547" s="3">
        <v>0</v>
      </c>
      <c r="AL547" t="s">
        <v>119</v>
      </c>
      <c r="AN547" s="25">
        <v>0.05</v>
      </c>
      <c r="AO547" s="26">
        <v>67783.670940170938</v>
      </c>
      <c r="AP547" s="27">
        <v>3389.1835470085471</v>
      </c>
      <c r="AQ547" s="3">
        <v>29700</v>
      </c>
      <c r="AR547" s="26">
        <v>1485</v>
      </c>
      <c r="AS547" s="26">
        <v>102357.85448717949</v>
      </c>
      <c r="AT547" s="26">
        <v>97483.670940170938</v>
      </c>
      <c r="AU547" t="s">
        <v>170</v>
      </c>
      <c r="AV547" t="s">
        <v>170</v>
      </c>
      <c r="AW547" t="s">
        <v>171</v>
      </c>
      <c r="AX547">
        <v>35876</v>
      </c>
      <c r="AY547" t="s">
        <v>172</v>
      </c>
      <c r="AZ547">
        <v>94.088300000000004</v>
      </c>
      <c r="BA547" s="3">
        <v>1087.8914220703264</v>
      </c>
      <c r="BB547" s="26">
        <v>97483.670940170938</v>
      </c>
      <c r="BC547" s="26">
        <v>4874.1835470085498</v>
      </c>
      <c r="BE547" t="s">
        <v>122</v>
      </c>
      <c r="BF547">
        <v>1</v>
      </c>
      <c r="BH547" t="s">
        <v>173</v>
      </c>
      <c r="BJ547" t="s">
        <v>189</v>
      </c>
      <c r="BO547" t="s">
        <v>190</v>
      </c>
      <c r="BP547" t="s">
        <v>198</v>
      </c>
      <c r="BQ547" t="s">
        <v>220</v>
      </c>
      <c r="CX547" t="s">
        <v>177</v>
      </c>
      <c r="CY547" s="29" t="s">
        <v>5358</v>
      </c>
      <c r="CZ547" s="29">
        <v>60002</v>
      </c>
      <c r="DA547" s="29" t="str">
        <f t="shared" si="44"/>
        <v>30001390</v>
      </c>
      <c r="DB547" s="29" t="str">
        <f t="shared" si="45"/>
        <v>W0005012</v>
      </c>
      <c r="DC547" s="29" t="s">
        <v>193</v>
      </c>
      <c r="DD547" s="30">
        <f>SUM(T547,V547:W547,Z547:AD547)</f>
        <v>61543.5</v>
      </c>
      <c r="DE547" s="30">
        <f>SUM(AI547:AK547)</f>
        <v>0</v>
      </c>
      <c r="DF547" s="31">
        <f>AF547</f>
        <v>4154.166666666667</v>
      </c>
      <c r="DG547" s="32">
        <f>AQ547</f>
        <v>29700</v>
      </c>
      <c r="DH547" s="30">
        <f>SUM(X547:Y547)</f>
        <v>2086.0042735042734</v>
      </c>
      <c r="DI547" s="30">
        <f>SUM(AP547,AR547)</f>
        <v>4874.1835470085471</v>
      </c>
      <c r="DJ547" s="26">
        <f>SUM(DD547:DI547)-AS547</f>
        <v>0</v>
      </c>
    </row>
    <row r="548" spans="4:114" x14ac:dyDescent="0.25">
      <c r="D548" t="s">
        <v>109</v>
      </c>
      <c r="F548" t="s">
        <v>2034</v>
      </c>
      <c r="G548" t="s">
        <v>2035</v>
      </c>
      <c r="H548" t="s">
        <v>2036</v>
      </c>
      <c r="I548" s="1">
        <v>45040</v>
      </c>
      <c r="K548" t="s">
        <v>224</v>
      </c>
      <c r="L548">
        <v>12</v>
      </c>
      <c r="M548" t="s">
        <v>114</v>
      </c>
      <c r="N548" t="s">
        <v>115</v>
      </c>
      <c r="O548" t="s">
        <v>116</v>
      </c>
      <c r="P548" t="s">
        <v>117</v>
      </c>
      <c r="Q548" t="s">
        <v>118</v>
      </c>
      <c r="R548">
        <v>31</v>
      </c>
      <c r="S548" s="3">
        <v>252204</v>
      </c>
      <c r="T548" s="3">
        <v>40208.666666666664</v>
      </c>
      <c r="U548" s="22">
        <v>0</v>
      </c>
      <c r="V548" s="3">
        <v>0</v>
      </c>
      <c r="W548" s="23"/>
      <c r="X548" s="3">
        <v>1010.4326923076923</v>
      </c>
      <c r="Y548" s="3">
        <v>583.80555555555554</v>
      </c>
      <c r="Z548" s="24">
        <v>105.08500000000001</v>
      </c>
      <c r="AA548">
        <v>75</v>
      </c>
      <c r="AC548" s="3">
        <v>0</v>
      </c>
      <c r="AD548" s="3">
        <v>4167</v>
      </c>
      <c r="AE548" s="3">
        <v>46149.989914529913</v>
      </c>
      <c r="AF548" s="3">
        <v>5687.5</v>
      </c>
      <c r="AH548" s="3">
        <v>51837.489914529913</v>
      </c>
      <c r="AK548" s="3">
        <v>7264.8</v>
      </c>
      <c r="AL548" t="s">
        <v>274</v>
      </c>
      <c r="AM548" t="s">
        <v>275</v>
      </c>
      <c r="AN548" s="25">
        <v>8.5000000000000006E-2</v>
      </c>
      <c r="AO548" s="26">
        <v>59102.289914529916</v>
      </c>
      <c r="AP548" s="27">
        <v>5023.6946427350431</v>
      </c>
      <c r="AQ548" s="3">
        <v>29700</v>
      </c>
      <c r="AR548" s="26">
        <v>2524.5</v>
      </c>
      <c r="AS548" s="26">
        <v>96350.48455726495</v>
      </c>
      <c r="AT548" s="26">
        <v>88802.289914529916</v>
      </c>
      <c r="AU548" t="s">
        <v>170</v>
      </c>
      <c r="AV548" t="s">
        <v>170</v>
      </c>
      <c r="AW548" t="s">
        <v>171</v>
      </c>
      <c r="AX548">
        <v>35803</v>
      </c>
      <c r="AY548" t="s">
        <v>172</v>
      </c>
      <c r="AZ548">
        <v>94.088300000000004</v>
      </c>
      <c r="BA548" s="3">
        <v>1024.0432078937015</v>
      </c>
      <c r="BB548" s="26">
        <v>88802.289914529916</v>
      </c>
      <c r="BC548" s="26">
        <v>7548.194642735034</v>
      </c>
      <c r="BE548" t="s">
        <v>122</v>
      </c>
      <c r="BF548">
        <v>1</v>
      </c>
      <c r="BH548" t="s">
        <v>173</v>
      </c>
      <c r="BJ548" t="s">
        <v>358</v>
      </c>
      <c r="BO548" t="s">
        <v>277</v>
      </c>
      <c r="BP548" t="s">
        <v>235</v>
      </c>
      <c r="BQ548" t="s">
        <v>2037</v>
      </c>
      <c r="CX548" t="s">
        <v>177</v>
      </c>
      <c r="CY548" s="29" t="s">
        <v>5358</v>
      </c>
      <c r="CZ548" s="29">
        <v>60002</v>
      </c>
      <c r="DA548" s="29" t="str">
        <f t="shared" si="44"/>
        <v>30001390</v>
      </c>
      <c r="DB548" s="29" t="str">
        <f t="shared" si="45"/>
        <v>W0005358</v>
      </c>
      <c r="DC548" s="29" t="s">
        <v>279</v>
      </c>
      <c r="DD548" s="30">
        <f>SUM(T548,V548:W548,Z548:AD548)</f>
        <v>44555.751666666663</v>
      </c>
      <c r="DE548" s="30">
        <f>SUM(AI548:AK548)</f>
        <v>7264.8</v>
      </c>
      <c r="DF548" s="31">
        <f>AF548</f>
        <v>5687.5</v>
      </c>
      <c r="DG548" s="32">
        <f>AQ548</f>
        <v>29700</v>
      </c>
      <c r="DH548" s="30">
        <f>SUM(X548:Y548)</f>
        <v>1594.2382478632478</v>
      </c>
      <c r="DI548" s="30">
        <f>SUM(AP548,AR548)</f>
        <v>7548.1946427350431</v>
      </c>
      <c r="DJ548" s="26">
        <f>SUM(DD548:DI548)-AS548</f>
        <v>0</v>
      </c>
    </row>
    <row r="549" spans="4:114" x14ac:dyDescent="0.25">
      <c r="D549" t="s">
        <v>109</v>
      </c>
      <c r="F549" t="s">
        <v>2038</v>
      </c>
      <c r="G549" t="s">
        <v>2039</v>
      </c>
      <c r="H549" t="s">
        <v>2040</v>
      </c>
      <c r="I549" s="1">
        <v>45033</v>
      </c>
      <c r="K549" t="s">
        <v>224</v>
      </c>
      <c r="L549">
        <v>12</v>
      </c>
      <c r="M549" t="s">
        <v>114</v>
      </c>
      <c r="N549" t="s">
        <v>115</v>
      </c>
      <c r="O549" t="s">
        <v>116</v>
      </c>
      <c r="P549" t="s">
        <v>117</v>
      </c>
      <c r="Q549" t="s">
        <v>118</v>
      </c>
      <c r="R549">
        <v>31</v>
      </c>
      <c r="S549" s="3">
        <v>309354</v>
      </c>
      <c r="T549" s="3">
        <v>56558.916666666664</v>
      </c>
      <c r="U549" s="22">
        <v>0</v>
      </c>
      <c r="V549" s="3">
        <v>0</v>
      </c>
      <c r="W549" s="23"/>
      <c r="X549" s="3">
        <v>1239.3990384615383</v>
      </c>
      <c r="Y549" s="3">
        <v>716.09722222222229</v>
      </c>
      <c r="Z549" s="24">
        <v>128.89750000000001</v>
      </c>
      <c r="AA549">
        <v>75</v>
      </c>
      <c r="AC549" s="3">
        <v>0</v>
      </c>
      <c r="AD549" s="3">
        <v>4167</v>
      </c>
      <c r="AE549" s="3">
        <v>62885.310427350421</v>
      </c>
      <c r="AF549" s="3">
        <v>5687.5</v>
      </c>
      <c r="AH549" s="3">
        <v>68572.810427350429</v>
      </c>
      <c r="AK549" s="3">
        <v>7264.8</v>
      </c>
      <c r="AL549" t="s">
        <v>274</v>
      </c>
      <c r="AM549" t="s">
        <v>275</v>
      </c>
      <c r="AN549" s="25">
        <v>8.5000000000000006E-2</v>
      </c>
      <c r="AO549" s="26">
        <v>75837.610427350432</v>
      </c>
      <c r="AP549" s="27">
        <v>6446.1968863247876</v>
      </c>
      <c r="AQ549" s="3">
        <v>29700</v>
      </c>
      <c r="AR549" s="26">
        <v>2524.5</v>
      </c>
      <c r="AS549" s="26">
        <v>114508.30731367522</v>
      </c>
      <c r="AT549" s="26">
        <v>105537.61042735043</v>
      </c>
      <c r="AU549" t="s">
        <v>170</v>
      </c>
      <c r="AV549" t="s">
        <v>170</v>
      </c>
      <c r="AW549" t="s">
        <v>171</v>
      </c>
      <c r="AX549">
        <v>35801</v>
      </c>
      <c r="AY549" t="s">
        <v>172</v>
      </c>
      <c r="AZ549">
        <v>94.088300000000004</v>
      </c>
      <c r="BA549" s="3">
        <v>1217.0302504527685</v>
      </c>
      <c r="BB549" s="26">
        <v>105537.61042735043</v>
      </c>
      <c r="BC549" s="26">
        <v>8970.6968863247894</v>
      </c>
      <c r="BE549" t="s">
        <v>122</v>
      </c>
      <c r="BF549">
        <v>1</v>
      </c>
      <c r="BH549" t="s">
        <v>173</v>
      </c>
      <c r="BJ549" t="s">
        <v>358</v>
      </c>
      <c r="BO549" t="s">
        <v>277</v>
      </c>
      <c r="BP549" t="s">
        <v>235</v>
      </c>
      <c r="BQ549" t="s">
        <v>2037</v>
      </c>
      <c r="CX549" t="s">
        <v>177</v>
      </c>
      <c r="CY549" s="29" t="s">
        <v>5358</v>
      </c>
      <c r="CZ549" s="29">
        <v>60002</v>
      </c>
      <c r="DA549" s="29" t="str">
        <f t="shared" si="44"/>
        <v>30001390</v>
      </c>
      <c r="DB549" s="29" t="str">
        <f t="shared" si="45"/>
        <v>W0004420</v>
      </c>
      <c r="DC549" s="29" t="s">
        <v>279</v>
      </c>
      <c r="DD549" s="30">
        <f>SUM(T549,V549:W549,Z549:AD549)</f>
        <v>60929.814166666663</v>
      </c>
      <c r="DE549" s="30">
        <f>SUM(AI549:AK549)</f>
        <v>7264.8</v>
      </c>
      <c r="DF549" s="31">
        <f>AF549</f>
        <v>5687.5</v>
      </c>
      <c r="DG549" s="32">
        <f>AQ549</f>
        <v>29700</v>
      </c>
      <c r="DH549" s="30">
        <f>SUM(X549:Y549)</f>
        <v>1955.4962606837607</v>
      </c>
      <c r="DI549" s="30">
        <f>SUM(AP549,AR549)</f>
        <v>8970.6968863247876</v>
      </c>
      <c r="DJ549" s="26">
        <f>SUM(DD549:DI549)-AS549</f>
        <v>0</v>
      </c>
    </row>
    <row r="550" spans="4:114" x14ac:dyDescent="0.25">
      <c r="D550" t="s">
        <v>109</v>
      </c>
      <c r="F550" t="s">
        <v>2041</v>
      </c>
      <c r="G550" t="s">
        <v>2042</v>
      </c>
      <c r="H550" t="s">
        <v>2043</v>
      </c>
      <c r="I550" s="1">
        <v>45033</v>
      </c>
      <c r="K550" t="s">
        <v>224</v>
      </c>
      <c r="L550">
        <v>12</v>
      </c>
      <c r="M550" t="s">
        <v>114</v>
      </c>
      <c r="N550" t="s">
        <v>115</v>
      </c>
      <c r="O550" t="s">
        <v>116</v>
      </c>
      <c r="P550" t="s">
        <v>117</v>
      </c>
      <c r="Q550" t="s">
        <v>118</v>
      </c>
      <c r="R550">
        <v>31</v>
      </c>
      <c r="S550" s="3">
        <v>321424</v>
      </c>
      <c r="T550" s="3">
        <v>58570.666666666664</v>
      </c>
      <c r="U550" s="22">
        <v>0</v>
      </c>
      <c r="V550" s="3">
        <v>0</v>
      </c>
      <c r="W550" s="23"/>
      <c r="X550" s="3">
        <v>1287.7564102564102</v>
      </c>
      <c r="Y550" s="3">
        <v>744.03703703703695</v>
      </c>
      <c r="Z550" s="24">
        <v>133.92666666666668</v>
      </c>
      <c r="AA550">
        <v>75</v>
      </c>
      <c r="AC550" s="3">
        <v>0</v>
      </c>
      <c r="AD550" s="3">
        <v>4167</v>
      </c>
      <c r="AE550" s="3">
        <v>64978.386780626781</v>
      </c>
      <c r="AF550" s="3">
        <v>5687.5</v>
      </c>
      <c r="AH550" s="3">
        <v>70665.886780626781</v>
      </c>
      <c r="AK550" s="3">
        <v>5813.1491241962494</v>
      </c>
      <c r="AL550" t="s">
        <v>320</v>
      </c>
      <c r="AM550" t="s">
        <v>321</v>
      </c>
      <c r="AN550" s="25">
        <v>8.5000000000000006E-2</v>
      </c>
      <c r="AO550" s="26">
        <v>76479.035904823031</v>
      </c>
      <c r="AP550" s="27">
        <v>6500.7180519099584</v>
      </c>
      <c r="AQ550" s="3">
        <v>29700</v>
      </c>
      <c r="AR550" s="26">
        <v>2524.5</v>
      </c>
      <c r="AS550" s="26">
        <v>115204.25395673299</v>
      </c>
      <c r="AT550" s="26">
        <v>106179.03590482303</v>
      </c>
      <c r="AU550" t="s">
        <v>765</v>
      </c>
      <c r="AV550" t="s">
        <v>765</v>
      </c>
      <c r="AW550" t="s">
        <v>766</v>
      </c>
      <c r="AX550" t="s">
        <v>978</v>
      </c>
      <c r="AY550" t="s">
        <v>212</v>
      </c>
      <c r="AZ550">
        <v>125.569</v>
      </c>
      <c r="BA550" s="3">
        <v>917.45776391253412</v>
      </c>
      <c r="BB550" s="26">
        <v>106179.03590482303</v>
      </c>
      <c r="BC550" s="26">
        <v>9025.2180519099638</v>
      </c>
      <c r="BE550" t="s">
        <v>122</v>
      </c>
      <c r="BF550">
        <v>1</v>
      </c>
      <c r="BH550" t="s">
        <v>768</v>
      </c>
      <c r="BJ550" t="s">
        <v>276</v>
      </c>
      <c r="BO550" t="s">
        <v>277</v>
      </c>
      <c r="BP550" t="s">
        <v>214</v>
      </c>
      <c r="BQ550" t="s">
        <v>964</v>
      </c>
      <c r="CX550" t="s">
        <v>177</v>
      </c>
      <c r="CY550" s="29" t="s">
        <v>5362</v>
      </c>
      <c r="CZ550" s="29">
        <v>60008</v>
      </c>
      <c r="DA550" s="29" t="str">
        <f t="shared" si="44"/>
        <v>30001418</v>
      </c>
      <c r="DB550" s="29" t="str">
        <f t="shared" si="45"/>
        <v>W0004421</v>
      </c>
      <c r="DC550" s="29" t="s">
        <v>279</v>
      </c>
      <c r="DD550" s="30">
        <f>SUM(T550,V550:W550,Z550:AD550)</f>
        <v>62946.593333333331</v>
      </c>
      <c r="DE550" s="30">
        <f>SUM(AI550:AK550)</f>
        <v>5813.1491241962494</v>
      </c>
      <c r="DF550" s="31">
        <f>AF550</f>
        <v>5687.5</v>
      </c>
      <c r="DG550" s="32">
        <f>AQ550</f>
        <v>29700</v>
      </c>
      <c r="DH550" s="30">
        <f>SUM(X550:Y550)</f>
        <v>2031.7934472934471</v>
      </c>
      <c r="DI550" s="30">
        <f>SUM(AP550,AR550)</f>
        <v>9025.2180519099584</v>
      </c>
      <c r="DJ550" s="26">
        <f>SUM(DD550:DI550)-AS550</f>
        <v>0</v>
      </c>
    </row>
    <row r="551" spans="4:114" x14ac:dyDescent="0.25">
      <c r="D551" t="s">
        <v>109</v>
      </c>
      <c r="F551" t="s">
        <v>2044</v>
      </c>
      <c r="G551" t="s">
        <v>2045</v>
      </c>
      <c r="H551" t="s">
        <v>2046</v>
      </c>
      <c r="I551" s="1">
        <v>45033</v>
      </c>
      <c r="K551" t="s">
        <v>224</v>
      </c>
      <c r="L551">
        <v>12</v>
      </c>
      <c r="M551" t="s">
        <v>114</v>
      </c>
      <c r="N551" t="s">
        <v>115</v>
      </c>
      <c r="O551" t="s">
        <v>116</v>
      </c>
      <c r="P551" t="s">
        <v>117</v>
      </c>
      <c r="Q551" t="s">
        <v>118</v>
      </c>
      <c r="R551">
        <v>31</v>
      </c>
      <c r="S551" s="3">
        <v>468161</v>
      </c>
      <c r="T551" s="3">
        <v>83026.75</v>
      </c>
      <c r="U551" s="22">
        <v>0</v>
      </c>
      <c r="V551" s="3">
        <v>0</v>
      </c>
      <c r="W551" s="23"/>
      <c r="X551" s="3">
        <v>1875.6450320512822</v>
      </c>
      <c r="Y551" s="3">
        <v>1083.7060185185185</v>
      </c>
      <c r="Z551" s="24">
        <v>195.06708333333333</v>
      </c>
      <c r="AA551">
        <v>75</v>
      </c>
      <c r="AC551" s="3">
        <v>0</v>
      </c>
      <c r="AD551" s="3">
        <v>4167</v>
      </c>
      <c r="AE551" s="3">
        <v>90423.168133903135</v>
      </c>
      <c r="AF551" s="3">
        <v>5687.5</v>
      </c>
      <c r="AH551" s="3">
        <v>96110.668133903135</v>
      </c>
      <c r="AK551" s="3">
        <v>7530.1189525032505</v>
      </c>
      <c r="AL551" t="s">
        <v>650</v>
      </c>
      <c r="AM551" t="s">
        <v>651</v>
      </c>
      <c r="AN551" s="25">
        <v>8.5000000000000006E-2</v>
      </c>
      <c r="AO551" s="26">
        <v>103640.78708640639</v>
      </c>
      <c r="AP551" s="27">
        <v>8809.466902344544</v>
      </c>
      <c r="AQ551" s="3">
        <v>29700</v>
      </c>
      <c r="AR551" s="26">
        <v>2524.5</v>
      </c>
      <c r="AS551" s="26">
        <v>144674.75398875092</v>
      </c>
      <c r="AT551" s="26">
        <v>133340.78708640637</v>
      </c>
      <c r="AU551" t="s">
        <v>170</v>
      </c>
      <c r="AV551" t="s">
        <v>170</v>
      </c>
      <c r="AW551" t="s">
        <v>171</v>
      </c>
      <c r="AX551">
        <v>35802</v>
      </c>
      <c r="AY551" t="s">
        <v>172</v>
      </c>
      <c r="AZ551">
        <v>94.088300000000004</v>
      </c>
      <c r="BA551" s="3">
        <v>1537.6487192217407</v>
      </c>
      <c r="BB551" s="26">
        <v>133340.78708640637</v>
      </c>
      <c r="BC551" s="26">
        <v>11333.966902344546</v>
      </c>
      <c r="BE551" t="s">
        <v>122</v>
      </c>
      <c r="BF551">
        <v>1</v>
      </c>
      <c r="BH551" t="s">
        <v>173</v>
      </c>
      <c r="BJ551" t="s">
        <v>276</v>
      </c>
      <c r="BO551" t="s">
        <v>419</v>
      </c>
      <c r="BP551" t="s">
        <v>170</v>
      </c>
      <c r="BQ551" t="s">
        <v>420</v>
      </c>
      <c r="CX551" t="s">
        <v>177</v>
      </c>
      <c r="CY551" s="29" t="s">
        <v>5358</v>
      </c>
      <c r="CZ551" s="29">
        <v>60002</v>
      </c>
      <c r="DA551" s="29" t="str">
        <f t="shared" si="44"/>
        <v>30001390</v>
      </c>
      <c r="DB551" s="29" t="str">
        <f t="shared" si="45"/>
        <v>W0005188</v>
      </c>
      <c r="DC551" s="29" t="s">
        <v>279</v>
      </c>
      <c r="DD551" s="30">
        <f>SUM(T551,V551:W551,Z551:AD551)</f>
        <v>87463.817083333328</v>
      </c>
      <c r="DE551" s="30">
        <f>SUM(AI551:AK551)</f>
        <v>7530.1189525032505</v>
      </c>
      <c r="DF551" s="31">
        <f>AF551</f>
        <v>5687.5</v>
      </c>
      <c r="DG551" s="32">
        <f>AQ551</f>
        <v>29700</v>
      </c>
      <c r="DH551" s="30">
        <f>SUM(X551:Y551)</f>
        <v>2959.3510505698005</v>
      </c>
      <c r="DI551" s="30">
        <f>SUM(AP551,AR551)</f>
        <v>11333.966902344544</v>
      </c>
      <c r="DJ551" s="26">
        <f>SUM(DD551:DI551)-AS551</f>
        <v>0</v>
      </c>
    </row>
    <row r="552" spans="4:114" x14ac:dyDescent="0.25">
      <c r="D552" t="s">
        <v>109</v>
      </c>
      <c r="F552" t="s">
        <v>2047</v>
      </c>
      <c r="G552" t="s">
        <v>2048</v>
      </c>
      <c r="H552" t="s">
        <v>2049</v>
      </c>
      <c r="I552" s="1">
        <v>45089</v>
      </c>
      <c r="K552" t="s">
        <v>224</v>
      </c>
      <c r="L552">
        <v>12</v>
      </c>
      <c r="M552" t="s">
        <v>114</v>
      </c>
      <c r="N552" t="s">
        <v>115</v>
      </c>
      <c r="O552" t="s">
        <v>116</v>
      </c>
      <c r="P552" t="s">
        <v>117</v>
      </c>
      <c r="Q552" t="s">
        <v>118</v>
      </c>
      <c r="R552">
        <v>31</v>
      </c>
      <c r="S552" s="3">
        <v>482770</v>
      </c>
      <c r="T552" s="3">
        <v>85461.583333333328</v>
      </c>
      <c r="U552" s="22">
        <v>0</v>
      </c>
      <c r="V552" s="3">
        <v>0</v>
      </c>
      <c r="W552" s="23"/>
      <c r="X552" s="3">
        <v>1934.1746794871797</v>
      </c>
      <c r="Y552" s="3">
        <v>1117.5231481481483</v>
      </c>
      <c r="Z552" s="24">
        <v>201.1541666666667</v>
      </c>
      <c r="AA552">
        <v>75</v>
      </c>
      <c r="AC552" s="3">
        <v>0</v>
      </c>
      <c r="AD552" s="3">
        <v>4167</v>
      </c>
      <c r="AE552" s="3">
        <v>92956.435327635307</v>
      </c>
      <c r="AF552" s="3">
        <v>5687.5</v>
      </c>
      <c r="AH552" s="3">
        <v>98643.935327635307</v>
      </c>
      <c r="AK552" s="3">
        <v>3900.7409927950625</v>
      </c>
      <c r="AL552" t="s">
        <v>390</v>
      </c>
      <c r="AM552" t="s">
        <v>391</v>
      </c>
      <c r="AN552" s="25">
        <v>8.5000000000000006E-2</v>
      </c>
      <c r="AO552" s="26">
        <v>102544.67632043037</v>
      </c>
      <c r="AP552" s="27">
        <v>8716.297487236583</v>
      </c>
      <c r="AQ552" s="3">
        <v>29700</v>
      </c>
      <c r="AR552" s="26">
        <v>2524.5</v>
      </c>
      <c r="AS552" s="26">
        <v>143485.47380766697</v>
      </c>
      <c r="AT552" s="26">
        <v>132244.67632043036</v>
      </c>
      <c r="AU552" t="s">
        <v>170</v>
      </c>
      <c r="AV552" t="s">
        <v>170</v>
      </c>
      <c r="AW552" t="s">
        <v>171</v>
      </c>
      <c r="AX552">
        <v>89158</v>
      </c>
      <c r="AY552" t="s">
        <v>172</v>
      </c>
      <c r="AZ552">
        <v>94.088300000000004</v>
      </c>
      <c r="BA552" s="3">
        <v>1525.0086759742387</v>
      </c>
      <c r="BB552" s="26">
        <v>132244.67632043036</v>
      </c>
      <c r="BC552" s="26">
        <v>11240.797487236618</v>
      </c>
      <c r="BE552" t="s">
        <v>122</v>
      </c>
      <c r="BF552">
        <v>1</v>
      </c>
      <c r="BH552" t="s">
        <v>173</v>
      </c>
      <c r="BJ552" t="s">
        <v>358</v>
      </c>
      <c r="BO552" t="s">
        <v>482</v>
      </c>
      <c r="BP552" t="s">
        <v>126</v>
      </c>
      <c r="BQ552" t="s">
        <v>127</v>
      </c>
      <c r="CX552" t="s">
        <v>177</v>
      </c>
      <c r="CY552" s="29" t="s">
        <v>5358</v>
      </c>
      <c r="CZ552" s="29">
        <v>60002</v>
      </c>
      <c r="DA552" s="29" t="str">
        <f t="shared" si="44"/>
        <v>30001390</v>
      </c>
      <c r="DB552" s="29" t="str">
        <f t="shared" si="45"/>
        <v>W0004422</v>
      </c>
      <c r="DC552" s="29" t="s">
        <v>279</v>
      </c>
      <c r="DD552" s="30">
        <f>SUM(T552,V552:W552,Z552:AD552)</f>
        <v>89904.737499999988</v>
      </c>
      <c r="DE552" s="30">
        <f>SUM(AI552:AK552)</f>
        <v>3900.7409927950625</v>
      </c>
      <c r="DF552" s="31">
        <f>AF552</f>
        <v>5687.5</v>
      </c>
      <c r="DG552" s="32">
        <f>AQ552</f>
        <v>29700</v>
      </c>
      <c r="DH552" s="30">
        <f>SUM(X552:Y552)</f>
        <v>3051.6978276353279</v>
      </c>
      <c r="DI552" s="30">
        <f>SUM(AP552,AR552)</f>
        <v>11240.797487236583</v>
      </c>
      <c r="DJ552" s="26">
        <f>SUM(DD552:DI552)-AS552</f>
        <v>0</v>
      </c>
    </row>
    <row r="553" spans="4:114" x14ac:dyDescent="0.25">
      <c r="D553" t="s">
        <v>109</v>
      </c>
      <c r="F553" t="s">
        <v>2050</v>
      </c>
      <c r="G553" t="s">
        <v>2051</v>
      </c>
      <c r="H553" t="s">
        <v>2052</v>
      </c>
      <c r="I553" s="1">
        <v>45047</v>
      </c>
      <c r="K553" t="s">
        <v>224</v>
      </c>
      <c r="L553">
        <v>12</v>
      </c>
      <c r="M553" t="s">
        <v>114</v>
      </c>
      <c r="N553" t="s">
        <v>115</v>
      </c>
      <c r="O553" t="s">
        <v>116</v>
      </c>
      <c r="P553" t="s">
        <v>117</v>
      </c>
      <c r="Q553" t="s">
        <v>118</v>
      </c>
      <c r="R553">
        <v>31</v>
      </c>
      <c r="S553" s="3">
        <v>364723</v>
      </c>
      <c r="T553" s="3">
        <v>65787.166666666672</v>
      </c>
      <c r="U553" s="22">
        <v>0</v>
      </c>
      <c r="V553" s="3">
        <v>0</v>
      </c>
      <c r="W553" s="23"/>
      <c r="X553" s="3">
        <v>1461.2299679487178</v>
      </c>
      <c r="Y553" s="3">
        <v>844.2662037037037</v>
      </c>
      <c r="Z553" s="24">
        <v>151.96791666666667</v>
      </c>
      <c r="AA553">
        <v>75</v>
      </c>
      <c r="AC553" s="3">
        <v>0</v>
      </c>
      <c r="AD553" s="3">
        <v>4167</v>
      </c>
      <c r="AE553" s="3">
        <v>72486.630754985759</v>
      </c>
      <c r="AF553" s="3">
        <v>5687.5</v>
      </c>
      <c r="AH553" s="3">
        <v>78174.130754985759</v>
      </c>
      <c r="AK553" s="3">
        <v>7530.1189525032505</v>
      </c>
      <c r="AL553" t="s">
        <v>650</v>
      </c>
      <c r="AM553" t="s">
        <v>651</v>
      </c>
      <c r="AN553" s="25">
        <v>8.5000000000000006E-2</v>
      </c>
      <c r="AO553" s="26">
        <v>85704.249707489013</v>
      </c>
      <c r="AP553" s="27">
        <v>7284.8612251365666</v>
      </c>
      <c r="AQ553" s="3">
        <v>29700</v>
      </c>
      <c r="AR553" s="26">
        <v>2524.5</v>
      </c>
      <c r="AS553" s="26">
        <v>125213.61093262558</v>
      </c>
      <c r="AT553" s="26">
        <v>115404.24970748901</v>
      </c>
      <c r="AU553" t="s">
        <v>170</v>
      </c>
      <c r="AV553" t="s">
        <v>170</v>
      </c>
      <c r="AW553" t="s">
        <v>171</v>
      </c>
      <c r="AX553">
        <v>35802</v>
      </c>
      <c r="AY553" t="s">
        <v>172</v>
      </c>
      <c r="AZ553">
        <v>94.088300000000004</v>
      </c>
      <c r="BA553" s="3">
        <v>1330.8095792210677</v>
      </c>
      <c r="BB553" s="26">
        <v>115404.24970748901</v>
      </c>
      <c r="BC553" s="26">
        <v>9809.3612251365703</v>
      </c>
      <c r="BE553" t="s">
        <v>122</v>
      </c>
      <c r="BF553">
        <v>1</v>
      </c>
      <c r="BH553" t="s">
        <v>173</v>
      </c>
      <c r="BJ553" t="s">
        <v>276</v>
      </c>
      <c r="BO553" t="s">
        <v>419</v>
      </c>
      <c r="BP553" t="s">
        <v>170</v>
      </c>
      <c r="BQ553" t="s">
        <v>420</v>
      </c>
      <c r="CX553" t="s">
        <v>177</v>
      </c>
      <c r="CY553" s="29" t="s">
        <v>5358</v>
      </c>
      <c r="CZ553" s="29">
        <v>60002</v>
      </c>
      <c r="DA553" s="29" t="str">
        <f t="shared" si="44"/>
        <v>30001390</v>
      </c>
      <c r="DB553" s="29" t="str">
        <f t="shared" si="45"/>
        <v>W0004423</v>
      </c>
      <c r="DC553" s="29" t="s">
        <v>279</v>
      </c>
      <c r="DD553" s="30">
        <f>SUM(T553,V553:W553,Z553:AD553)</f>
        <v>70181.134583333333</v>
      </c>
      <c r="DE553" s="30">
        <f>SUM(AI553:AK553)</f>
        <v>7530.1189525032505</v>
      </c>
      <c r="DF553" s="31">
        <f>AF553</f>
        <v>5687.5</v>
      </c>
      <c r="DG553" s="32">
        <f>AQ553</f>
        <v>29700</v>
      </c>
      <c r="DH553" s="30">
        <f>SUM(X553:Y553)</f>
        <v>2305.4961716524213</v>
      </c>
      <c r="DI553" s="30">
        <f>SUM(AP553,AR553)</f>
        <v>9809.3612251365666</v>
      </c>
      <c r="DJ553" s="26">
        <f>SUM(DD553:DI553)-AS553</f>
        <v>0</v>
      </c>
    </row>
    <row r="554" spans="4:114" x14ac:dyDescent="0.25">
      <c r="D554" t="s">
        <v>109</v>
      </c>
      <c r="F554" t="s">
        <v>2053</v>
      </c>
      <c r="G554" t="s">
        <v>2054</v>
      </c>
      <c r="H554" t="s">
        <v>2055</v>
      </c>
      <c r="I554" s="1">
        <v>45047</v>
      </c>
      <c r="K554" t="s">
        <v>224</v>
      </c>
      <c r="L554">
        <v>12</v>
      </c>
      <c r="M554" t="s">
        <v>114</v>
      </c>
      <c r="N554" t="s">
        <v>115</v>
      </c>
      <c r="O554" t="s">
        <v>116</v>
      </c>
      <c r="P554" t="s">
        <v>117</v>
      </c>
      <c r="Q554" t="s">
        <v>118</v>
      </c>
      <c r="R554">
        <v>31</v>
      </c>
      <c r="S554" s="3">
        <v>468153</v>
      </c>
      <c r="T554" s="3">
        <v>83025.416666666672</v>
      </c>
      <c r="U554" s="22">
        <v>0</v>
      </c>
      <c r="V554" s="3">
        <v>0</v>
      </c>
      <c r="W554" s="23"/>
      <c r="X554" s="3">
        <v>1875.6129807692307</v>
      </c>
      <c r="Y554" s="3">
        <v>1083.6875</v>
      </c>
      <c r="Z554" s="24">
        <v>195.06375</v>
      </c>
      <c r="AA554">
        <v>75</v>
      </c>
      <c r="AC554" s="3">
        <v>0</v>
      </c>
      <c r="AD554" s="3">
        <v>4167</v>
      </c>
      <c r="AE554" s="3">
        <v>90421.780897435907</v>
      </c>
      <c r="AF554" s="3">
        <v>5687.5</v>
      </c>
      <c r="AH554" s="3">
        <v>96109.280897435907</v>
      </c>
      <c r="AK554" s="3">
        <v>7530.1189525032505</v>
      </c>
      <c r="AL554" t="s">
        <v>650</v>
      </c>
      <c r="AM554" t="s">
        <v>651</v>
      </c>
      <c r="AN554" s="25">
        <v>8.5000000000000006E-2</v>
      </c>
      <c r="AO554" s="26">
        <v>103639.39984993916</v>
      </c>
      <c r="AP554" s="27">
        <v>8809.3489872448299</v>
      </c>
      <c r="AQ554" s="3">
        <v>29700</v>
      </c>
      <c r="AR554" s="26">
        <v>2524.5</v>
      </c>
      <c r="AS554" s="26">
        <v>144673.24883718399</v>
      </c>
      <c r="AT554" s="26">
        <v>133339.39984993916</v>
      </c>
      <c r="AU554" t="s">
        <v>170</v>
      </c>
      <c r="AV554" t="s">
        <v>170</v>
      </c>
      <c r="AW554" t="s">
        <v>171</v>
      </c>
      <c r="AX554">
        <v>35802</v>
      </c>
      <c r="AY554" t="s">
        <v>172</v>
      </c>
      <c r="AZ554">
        <v>94.088300000000004</v>
      </c>
      <c r="BA554" s="3">
        <v>1537.6327219982079</v>
      </c>
      <c r="BB554" s="26">
        <v>133339.39984993916</v>
      </c>
      <c r="BC554" s="26">
        <v>11333.848987244826</v>
      </c>
      <c r="BE554" t="s">
        <v>122</v>
      </c>
      <c r="BF554">
        <v>1</v>
      </c>
      <c r="BH554" t="s">
        <v>173</v>
      </c>
      <c r="BJ554" t="s">
        <v>276</v>
      </c>
      <c r="BO554" t="s">
        <v>419</v>
      </c>
      <c r="BP554" t="s">
        <v>170</v>
      </c>
      <c r="BQ554" t="s">
        <v>420</v>
      </c>
      <c r="CX554" t="s">
        <v>177</v>
      </c>
      <c r="CY554" s="29" t="s">
        <v>5358</v>
      </c>
      <c r="CZ554" s="29">
        <v>60002</v>
      </c>
      <c r="DA554" s="29" t="str">
        <f t="shared" si="44"/>
        <v>30001390</v>
      </c>
      <c r="DB554" s="29" t="str">
        <f t="shared" si="45"/>
        <v>W0004424</v>
      </c>
      <c r="DC554" s="29" t="s">
        <v>279</v>
      </c>
      <c r="DD554" s="30">
        <f>SUM(T554,V554:W554,Z554:AD554)</f>
        <v>87462.480416666673</v>
      </c>
      <c r="DE554" s="30">
        <f>SUM(AI554:AK554)</f>
        <v>7530.1189525032505</v>
      </c>
      <c r="DF554" s="31">
        <f>AF554</f>
        <v>5687.5</v>
      </c>
      <c r="DG554" s="32">
        <f>AQ554</f>
        <v>29700</v>
      </c>
      <c r="DH554" s="30">
        <f>SUM(X554:Y554)</f>
        <v>2959.3004807692305</v>
      </c>
      <c r="DI554" s="30">
        <f>SUM(AP554,AR554)</f>
        <v>11333.84898724483</v>
      </c>
      <c r="DJ554" s="26">
        <f>SUM(DD554:DI554)-AS554</f>
        <v>0</v>
      </c>
    </row>
    <row r="555" spans="4:114" x14ac:dyDescent="0.25">
      <c r="D555" t="s">
        <v>109</v>
      </c>
      <c r="F555" t="s">
        <v>2056</v>
      </c>
      <c r="G555" t="s">
        <v>2057</v>
      </c>
      <c r="H555" t="s">
        <v>2058</v>
      </c>
      <c r="I555" s="1">
        <v>45054</v>
      </c>
      <c r="K555" t="s">
        <v>224</v>
      </c>
      <c r="L555">
        <v>12</v>
      </c>
      <c r="M555" t="s">
        <v>182</v>
      </c>
      <c r="N555" t="s">
        <v>183</v>
      </c>
      <c r="O555" t="s">
        <v>116</v>
      </c>
      <c r="P555" t="s">
        <v>117</v>
      </c>
      <c r="Q555" t="s">
        <v>118</v>
      </c>
      <c r="R555">
        <v>31</v>
      </c>
      <c r="S555" s="3">
        <v>278888</v>
      </c>
      <c r="T555" s="3">
        <v>46481.333333333336</v>
      </c>
      <c r="U555" s="22">
        <v>0</v>
      </c>
      <c r="V555" s="3">
        <v>0</v>
      </c>
      <c r="W555" s="23"/>
      <c r="X555" s="3">
        <v>1117.3397435897434</v>
      </c>
      <c r="Y555" s="3">
        <v>645.57407407407413</v>
      </c>
      <c r="Z555" s="24">
        <v>116.20333333333335</v>
      </c>
      <c r="AA555">
        <v>75</v>
      </c>
      <c r="AC555" s="3">
        <v>0</v>
      </c>
      <c r="AD555" s="3">
        <v>4167</v>
      </c>
      <c r="AE555" s="3">
        <v>52602.450484330482</v>
      </c>
      <c r="AF555" s="3">
        <v>4154.166666666667</v>
      </c>
      <c r="AH555" s="3">
        <v>56756.617150997146</v>
      </c>
      <c r="AK555" s="3">
        <v>4428.6782206037651</v>
      </c>
      <c r="AL555" t="s">
        <v>227</v>
      </c>
      <c r="AM555" t="s">
        <v>226</v>
      </c>
      <c r="AN555" s="25">
        <v>0.05</v>
      </c>
      <c r="AO555" s="26">
        <v>61185.295371600914</v>
      </c>
      <c r="AP555" s="27">
        <v>3059.2647685800457</v>
      </c>
      <c r="AQ555" s="3">
        <v>29700</v>
      </c>
      <c r="AR555" s="26">
        <v>1485</v>
      </c>
      <c r="AS555" s="26">
        <v>95429.560140180954</v>
      </c>
      <c r="AT555" s="26">
        <v>90885.295371600921</v>
      </c>
      <c r="AU555" t="s">
        <v>208</v>
      </c>
      <c r="AV555" t="s">
        <v>208</v>
      </c>
      <c r="AW555" t="s">
        <v>210</v>
      </c>
      <c r="AX555" t="s">
        <v>2059</v>
      </c>
      <c r="AY555" t="s">
        <v>212</v>
      </c>
      <c r="AZ555">
        <v>125.569</v>
      </c>
      <c r="BA555" s="3">
        <v>759.97706551920419</v>
      </c>
      <c r="BB555" s="26">
        <v>90885.295371600921</v>
      </c>
      <c r="BC555" s="26">
        <v>4544.264768580033</v>
      </c>
      <c r="BE555" t="s">
        <v>122</v>
      </c>
      <c r="BF555">
        <v>1</v>
      </c>
      <c r="BH555" t="s">
        <v>315</v>
      </c>
      <c r="BJ555" t="s">
        <v>189</v>
      </c>
      <c r="BO555" t="s">
        <v>190</v>
      </c>
      <c r="BP555" t="s">
        <v>214</v>
      </c>
      <c r="BQ555" t="s">
        <v>896</v>
      </c>
      <c r="CX555" t="s">
        <v>177</v>
      </c>
      <c r="CY555" s="29" t="s">
        <v>5360</v>
      </c>
      <c r="CZ555" s="29">
        <v>60009</v>
      </c>
      <c r="DA555" s="29" t="str">
        <f t="shared" si="44"/>
        <v>30001417</v>
      </c>
      <c r="DB555" s="29" t="str">
        <f t="shared" si="45"/>
        <v>W0004425</v>
      </c>
      <c r="DC555" s="29" t="s">
        <v>193</v>
      </c>
      <c r="DD555" s="30">
        <f>SUM(T555,V555:W555,Z555:AD555)</f>
        <v>50839.536666666667</v>
      </c>
      <c r="DE555" s="30">
        <f>SUM(AI555:AK555)</f>
        <v>4428.6782206037651</v>
      </c>
      <c r="DF555" s="31">
        <f>AF555</f>
        <v>4154.166666666667</v>
      </c>
      <c r="DG555" s="32">
        <f>AQ555</f>
        <v>29700</v>
      </c>
      <c r="DH555" s="30">
        <f>SUM(X555:Y555)</f>
        <v>1762.9138176638176</v>
      </c>
      <c r="DI555" s="30">
        <f>SUM(AP555,AR555)</f>
        <v>4544.2647685800457</v>
      </c>
      <c r="DJ555" s="26">
        <f>SUM(DD555:DI555)-AS555</f>
        <v>0</v>
      </c>
    </row>
    <row r="556" spans="4:114" x14ac:dyDescent="0.25">
      <c r="D556" t="s">
        <v>109</v>
      </c>
      <c r="F556" t="s">
        <v>2060</v>
      </c>
      <c r="G556" t="s">
        <v>2061</v>
      </c>
      <c r="H556" t="s">
        <v>2062</v>
      </c>
      <c r="I556" s="1">
        <v>45040</v>
      </c>
      <c r="K556" t="s">
        <v>207</v>
      </c>
      <c r="L556">
        <v>11</v>
      </c>
      <c r="M556" t="s">
        <v>182</v>
      </c>
      <c r="N556" t="s">
        <v>183</v>
      </c>
      <c r="O556" t="s">
        <v>116</v>
      </c>
      <c r="P556" t="s">
        <v>117</v>
      </c>
      <c r="Q556" t="s">
        <v>118</v>
      </c>
      <c r="R556">
        <v>31</v>
      </c>
      <c r="S556" s="3">
        <v>252192</v>
      </c>
      <c r="T556" s="3">
        <v>41108.416666666664</v>
      </c>
      <c r="U556" s="22">
        <v>0</v>
      </c>
      <c r="V556" s="3">
        <v>0</v>
      </c>
      <c r="W556" s="23"/>
      <c r="X556" s="3">
        <v>1010.3846153846154</v>
      </c>
      <c r="Y556" s="3">
        <v>583.77777777777783</v>
      </c>
      <c r="Z556" s="24">
        <v>105.08</v>
      </c>
      <c r="AA556">
        <v>75</v>
      </c>
      <c r="AC556" s="3">
        <v>0</v>
      </c>
      <c r="AD556" s="3">
        <v>4167</v>
      </c>
      <c r="AE556" s="3">
        <v>47049.659059829064</v>
      </c>
      <c r="AF556" s="3">
        <v>4154.166666666667</v>
      </c>
      <c r="AH556" s="3">
        <v>51203.825726495728</v>
      </c>
      <c r="AK556" s="3">
        <v>0</v>
      </c>
      <c r="AL556" t="s">
        <v>119</v>
      </c>
      <c r="AN556" s="25">
        <v>0.05</v>
      </c>
      <c r="AO556" s="26">
        <v>51203.825726495728</v>
      </c>
      <c r="AP556" s="27">
        <v>2560.1912863247867</v>
      </c>
      <c r="AQ556" s="3">
        <v>29700</v>
      </c>
      <c r="AR556" s="26">
        <v>1485</v>
      </c>
      <c r="AS556" s="26">
        <v>84949.017012820521</v>
      </c>
      <c r="AT556" s="26">
        <v>80903.825726495736</v>
      </c>
      <c r="AU556" t="s">
        <v>170</v>
      </c>
      <c r="AV556" t="s">
        <v>170</v>
      </c>
      <c r="AW556" t="s">
        <v>171</v>
      </c>
      <c r="AX556">
        <v>35887</v>
      </c>
      <c r="AY556" t="s">
        <v>172</v>
      </c>
      <c r="AZ556">
        <v>94.088300000000004</v>
      </c>
      <c r="BA556" s="3">
        <v>902.86483030111629</v>
      </c>
      <c r="BB556" s="26">
        <v>80903.825726495736</v>
      </c>
      <c r="BC556" s="26">
        <v>4045.1912863247853</v>
      </c>
      <c r="BE556" t="s">
        <v>122</v>
      </c>
      <c r="BF556">
        <v>1</v>
      </c>
      <c r="BH556" t="s">
        <v>173</v>
      </c>
      <c r="BJ556" t="s">
        <v>189</v>
      </c>
      <c r="BO556" t="s">
        <v>190</v>
      </c>
      <c r="BP556" t="s">
        <v>198</v>
      </c>
      <c r="BQ556" t="s">
        <v>270</v>
      </c>
      <c r="CX556" t="s">
        <v>177</v>
      </c>
      <c r="CY556" s="29" t="s">
        <v>5358</v>
      </c>
      <c r="CZ556" s="29">
        <v>60002</v>
      </c>
      <c r="DA556" s="29" t="str">
        <f t="shared" si="44"/>
        <v>30001390</v>
      </c>
      <c r="DB556" s="29" t="str">
        <f t="shared" si="45"/>
        <v>W0004426</v>
      </c>
      <c r="DC556" s="29" t="s">
        <v>193</v>
      </c>
      <c r="DD556" s="30">
        <f>SUM(T556,V556:W556,Z556:AD556)</f>
        <v>45455.496666666666</v>
      </c>
      <c r="DE556" s="30">
        <f>SUM(AI556:AK556)</f>
        <v>0</v>
      </c>
      <c r="DF556" s="31">
        <f>AF556</f>
        <v>4154.166666666667</v>
      </c>
      <c r="DG556" s="32">
        <f>AQ556</f>
        <v>29700</v>
      </c>
      <c r="DH556" s="30">
        <f>SUM(X556:Y556)</f>
        <v>1594.1623931623931</v>
      </c>
      <c r="DI556" s="30">
        <f>SUM(AP556,AR556)</f>
        <v>4045.1912863247867</v>
      </c>
      <c r="DJ556" s="26">
        <f>SUM(DD556:DI556)-AS556</f>
        <v>0</v>
      </c>
    </row>
    <row r="557" spans="4:114" x14ac:dyDescent="0.25">
      <c r="D557" t="s">
        <v>109</v>
      </c>
      <c r="F557" t="s">
        <v>2063</v>
      </c>
      <c r="G557" t="s">
        <v>2064</v>
      </c>
      <c r="H557" t="s">
        <v>2065</v>
      </c>
      <c r="I557" s="1">
        <v>45082</v>
      </c>
      <c r="K557" t="s">
        <v>156</v>
      </c>
      <c r="L557">
        <v>16</v>
      </c>
      <c r="M557" t="s">
        <v>114</v>
      </c>
      <c r="N557" t="s">
        <v>115</v>
      </c>
      <c r="O557" t="s">
        <v>2066</v>
      </c>
      <c r="P557" t="s">
        <v>117</v>
      </c>
      <c r="Q557" t="s">
        <v>118</v>
      </c>
      <c r="R557">
        <v>31</v>
      </c>
      <c r="S557" s="3">
        <v>1860108</v>
      </c>
      <c r="T557" s="3">
        <v>315018</v>
      </c>
      <c r="U557" s="22">
        <v>0.1</v>
      </c>
      <c r="V557" s="3">
        <v>31501.800000000003</v>
      </c>
      <c r="W557" s="23"/>
      <c r="X557" s="3">
        <v>7452.3557692307695</v>
      </c>
      <c r="Y557" s="3">
        <v>4305.8055555555557</v>
      </c>
      <c r="Z557" s="24">
        <v>775.04500000000007</v>
      </c>
      <c r="AA557">
        <v>75</v>
      </c>
      <c r="AC557" s="3">
        <v>0</v>
      </c>
      <c r="AD557" s="3">
        <v>4167</v>
      </c>
      <c r="AE557" s="3">
        <v>363295.00632478629</v>
      </c>
      <c r="AF557" s="3">
        <v>5687.5</v>
      </c>
      <c r="AH557" s="3">
        <v>368982.50632478629</v>
      </c>
      <c r="AK557" s="3">
        <v>5785.5624142824954</v>
      </c>
      <c r="AL557" t="s">
        <v>363</v>
      </c>
      <c r="AM557" t="s">
        <v>364</v>
      </c>
      <c r="AN557" s="25">
        <v>8.5000000000000006E-2</v>
      </c>
      <c r="AO557" s="26">
        <v>374768.06873906875</v>
      </c>
      <c r="AP557" s="27">
        <v>31855.285842820846</v>
      </c>
      <c r="AQ557" s="3">
        <v>0</v>
      </c>
      <c r="AR557" s="26">
        <v>0</v>
      </c>
      <c r="AS557" s="26">
        <v>406623.35458188958</v>
      </c>
      <c r="AT557" s="26">
        <v>374768.06873906875</v>
      </c>
      <c r="AU557" t="s">
        <v>170</v>
      </c>
      <c r="AV557" t="s">
        <v>2067</v>
      </c>
      <c r="AW557" t="s">
        <v>2068</v>
      </c>
      <c r="AX557">
        <v>90218</v>
      </c>
      <c r="AY557" t="s">
        <v>233</v>
      </c>
      <c r="AZ557">
        <v>1</v>
      </c>
      <c r="BA557" s="3">
        <v>406623.35458188958</v>
      </c>
      <c r="BB557" s="26">
        <v>374768.06873906875</v>
      </c>
      <c r="BC557" s="26">
        <v>31855.285842820827</v>
      </c>
      <c r="BE557" t="s">
        <v>122</v>
      </c>
      <c r="BF557">
        <v>1</v>
      </c>
      <c r="BH557" t="s">
        <v>2069</v>
      </c>
      <c r="BJ557" t="s">
        <v>594</v>
      </c>
      <c r="BO557" t="s">
        <v>595</v>
      </c>
      <c r="BP557" t="s">
        <v>126</v>
      </c>
      <c r="BQ557" t="s">
        <v>127</v>
      </c>
      <c r="CX557" t="s">
        <v>177</v>
      </c>
      <c r="CY557" s="29" t="s">
        <v>5370</v>
      </c>
      <c r="CZ557" s="29">
        <v>60001</v>
      </c>
      <c r="DA557" s="29" t="str">
        <f t="shared" si="44"/>
        <v>30001394</v>
      </c>
      <c r="DB557" s="29" t="str">
        <f t="shared" si="45"/>
        <v>W0005189</v>
      </c>
      <c r="DC557" s="29" t="s">
        <v>279</v>
      </c>
      <c r="DD557" s="30">
        <f>SUM(T557,V557:W557,Z557:AD557)</f>
        <v>351536.84499999997</v>
      </c>
      <c r="DE557" s="30">
        <f>SUM(AI557:AK557)</f>
        <v>5785.5624142824954</v>
      </c>
      <c r="DF557" s="31">
        <f>AF557</f>
        <v>5687.5</v>
      </c>
      <c r="DG557" s="32">
        <f>AQ557</f>
        <v>0</v>
      </c>
      <c r="DH557" s="30">
        <f>SUM(X557:Y557)</f>
        <v>11758.161324786324</v>
      </c>
      <c r="DI557" s="30">
        <f>SUM(AP557,AR557)</f>
        <v>31855.285842820846</v>
      </c>
      <c r="DJ557" s="26">
        <f>SUM(DD557:DI557)-AS557</f>
        <v>0</v>
      </c>
    </row>
    <row r="558" spans="4:114" x14ac:dyDescent="0.25">
      <c r="D558" t="s">
        <v>109</v>
      </c>
      <c r="F558" t="s">
        <v>2070</v>
      </c>
      <c r="G558" t="s">
        <v>2071</v>
      </c>
      <c r="H558" t="s">
        <v>2072</v>
      </c>
      <c r="I558" s="1">
        <v>45068</v>
      </c>
      <c r="K558" t="s">
        <v>207</v>
      </c>
      <c r="L558">
        <v>11</v>
      </c>
      <c r="M558" t="s">
        <v>182</v>
      </c>
      <c r="N558" t="s">
        <v>183</v>
      </c>
      <c r="O558" t="s">
        <v>116</v>
      </c>
      <c r="P558" t="s">
        <v>117</v>
      </c>
      <c r="Q558" t="s">
        <v>118</v>
      </c>
      <c r="R558">
        <v>31</v>
      </c>
      <c r="S558" s="3">
        <v>252144</v>
      </c>
      <c r="T558" s="3">
        <v>45837.083333333336</v>
      </c>
      <c r="U558" s="22">
        <v>0</v>
      </c>
      <c r="V558" s="3">
        <v>0</v>
      </c>
      <c r="W558" s="23"/>
      <c r="X558" s="3">
        <v>1010.1923076923077</v>
      </c>
      <c r="Y558" s="3">
        <v>583.66666666666663</v>
      </c>
      <c r="Z558" s="24">
        <v>105.06</v>
      </c>
      <c r="AA558">
        <v>75</v>
      </c>
      <c r="AC558" s="3">
        <v>0</v>
      </c>
      <c r="AD558" s="3">
        <v>4167</v>
      </c>
      <c r="AE558" s="3">
        <v>51778.002307692303</v>
      </c>
      <c r="AF558" s="3">
        <v>4154.166666666667</v>
      </c>
      <c r="AH558" s="3">
        <v>55932.168974358967</v>
      </c>
      <c r="AK558" s="3">
        <v>0</v>
      </c>
      <c r="AL558" t="s">
        <v>119</v>
      </c>
      <c r="AN558" s="25">
        <v>0.05</v>
      </c>
      <c r="AO558" s="26">
        <v>55932.168974358967</v>
      </c>
      <c r="AP558" s="27">
        <v>2796.6084487179487</v>
      </c>
      <c r="AQ558" s="3">
        <v>29700</v>
      </c>
      <c r="AR558" s="26">
        <v>1485</v>
      </c>
      <c r="AS558" s="26">
        <v>89913.777423076914</v>
      </c>
      <c r="AT558" s="26">
        <v>85632.168974358967</v>
      </c>
      <c r="AU558" t="s">
        <v>208</v>
      </c>
      <c r="AV558" t="s">
        <v>209</v>
      </c>
      <c r="AW558" t="s">
        <v>210</v>
      </c>
      <c r="AX558" t="s">
        <v>2006</v>
      </c>
      <c r="AY558" t="s">
        <v>212</v>
      </c>
      <c r="AZ558">
        <v>125.569</v>
      </c>
      <c r="BA558" s="3">
        <v>716.05075634174761</v>
      </c>
      <c r="BB558" s="26">
        <v>85632.168974358967</v>
      </c>
      <c r="BC558" s="26">
        <v>4281.6084487179469</v>
      </c>
      <c r="BE558" t="s">
        <v>122</v>
      </c>
      <c r="BF558">
        <v>1</v>
      </c>
      <c r="BH558" t="s">
        <v>213</v>
      </c>
      <c r="BJ558" t="s">
        <v>189</v>
      </c>
      <c r="BO558" t="s">
        <v>190</v>
      </c>
      <c r="BP558" t="s">
        <v>214</v>
      </c>
      <c r="BQ558" t="s">
        <v>215</v>
      </c>
      <c r="CX558" t="s">
        <v>177</v>
      </c>
      <c r="CY558" s="29" t="s">
        <v>5360</v>
      </c>
      <c r="CZ558" s="29">
        <v>60009</v>
      </c>
      <c r="DA558" s="29" t="str">
        <f t="shared" si="44"/>
        <v>30001412</v>
      </c>
      <c r="DB558" s="29" t="str">
        <f t="shared" si="45"/>
        <v>W0004427</v>
      </c>
      <c r="DC558" s="29" t="s">
        <v>193</v>
      </c>
      <c r="DD558" s="30">
        <f>SUM(T558,V558:W558,Z558:AD558)</f>
        <v>50184.143333333333</v>
      </c>
      <c r="DE558" s="30">
        <f>SUM(AI558:AK558)</f>
        <v>0</v>
      </c>
      <c r="DF558" s="31">
        <f>AF558</f>
        <v>4154.166666666667</v>
      </c>
      <c r="DG558" s="32">
        <f>AQ558</f>
        <v>29700</v>
      </c>
      <c r="DH558" s="30">
        <f>SUM(X558:Y558)</f>
        <v>1593.8589743589744</v>
      </c>
      <c r="DI558" s="30">
        <f>SUM(AP558,AR558)</f>
        <v>4281.6084487179487</v>
      </c>
      <c r="DJ558" s="26">
        <f>SUM(DD558:DI558)-AS558</f>
        <v>0</v>
      </c>
    </row>
    <row r="559" spans="4:114" x14ac:dyDescent="0.25">
      <c r="D559" t="s">
        <v>109</v>
      </c>
      <c r="F559" t="s">
        <v>2073</v>
      </c>
      <c r="G559" t="s">
        <v>2074</v>
      </c>
      <c r="H559" t="s">
        <v>2075</v>
      </c>
      <c r="I559" s="1">
        <v>45027</v>
      </c>
      <c r="K559" t="s">
        <v>224</v>
      </c>
      <c r="L559">
        <v>12</v>
      </c>
      <c r="M559" t="s">
        <v>550</v>
      </c>
      <c r="N559" t="s">
        <v>551</v>
      </c>
      <c r="O559" t="s">
        <v>116</v>
      </c>
      <c r="P559" t="s">
        <v>117</v>
      </c>
      <c r="Q559" t="s">
        <v>118</v>
      </c>
      <c r="R559">
        <v>31</v>
      </c>
      <c r="S559" s="3">
        <v>330755</v>
      </c>
      <c r="T559" s="3">
        <v>55125.75</v>
      </c>
      <c r="U559" s="22">
        <v>0</v>
      </c>
      <c r="V559" s="3">
        <v>0</v>
      </c>
      <c r="W559" s="23"/>
      <c r="X559" s="3">
        <v>1325.1402243589744</v>
      </c>
      <c r="Y559" s="3">
        <v>765.63657407407413</v>
      </c>
      <c r="Z559" s="24">
        <v>137.81458333333333</v>
      </c>
      <c r="AA559">
        <v>75</v>
      </c>
      <c r="AC559" s="3">
        <v>0</v>
      </c>
      <c r="AD559" s="3">
        <v>4167</v>
      </c>
      <c r="AE559" s="3">
        <v>61596.341381766382</v>
      </c>
      <c r="AF559" s="3">
        <v>7046.666666666667</v>
      </c>
      <c r="AH559" s="3">
        <v>68643.008048433054</v>
      </c>
      <c r="AK559" s="3">
        <v>0</v>
      </c>
      <c r="AL559" t="s">
        <v>119</v>
      </c>
      <c r="AN559" s="25">
        <v>0.1</v>
      </c>
      <c r="AO559" s="26">
        <v>68643.008048433054</v>
      </c>
      <c r="AP559" s="27">
        <v>6864.3008048433057</v>
      </c>
      <c r="AQ559" s="3">
        <v>29700</v>
      </c>
      <c r="AR559" s="26">
        <v>2970</v>
      </c>
      <c r="AS559" s="26">
        <v>108177.30885327636</v>
      </c>
      <c r="AT559" s="26">
        <v>98343.008048433054</v>
      </c>
      <c r="AU559" t="s">
        <v>765</v>
      </c>
      <c r="AV559" t="s">
        <v>765</v>
      </c>
      <c r="AW559" t="s">
        <v>766</v>
      </c>
      <c r="AX559" t="s">
        <v>1154</v>
      </c>
      <c r="AY559" t="s">
        <v>212</v>
      </c>
      <c r="AZ559">
        <v>125.569</v>
      </c>
      <c r="BA559" s="3">
        <v>861.4969367700337</v>
      </c>
      <c r="BB559" s="26">
        <v>98343.008048433054</v>
      </c>
      <c r="BC559" s="26">
        <v>9834.3008048433112</v>
      </c>
      <c r="BE559" t="s">
        <v>122</v>
      </c>
      <c r="BF559">
        <v>1</v>
      </c>
      <c r="BH559" t="s">
        <v>768</v>
      </c>
      <c r="BJ559" t="s">
        <v>728</v>
      </c>
      <c r="BO559" t="s">
        <v>729</v>
      </c>
      <c r="BP559" t="s">
        <v>214</v>
      </c>
      <c r="BQ559" t="s">
        <v>964</v>
      </c>
      <c r="CX559" t="s">
        <v>177</v>
      </c>
      <c r="CY559" s="29" t="s">
        <v>5362</v>
      </c>
      <c r="CZ559" s="29">
        <v>60008</v>
      </c>
      <c r="DA559" s="29" t="str">
        <f t="shared" si="44"/>
        <v>30001418</v>
      </c>
      <c r="DB559" s="29" t="str">
        <f t="shared" si="45"/>
        <v>W0004429</v>
      </c>
      <c r="DC559" s="29" t="s">
        <v>556</v>
      </c>
      <c r="DD559" s="30">
        <f>SUM(T559,V559:W559,Z559:AD559)</f>
        <v>59505.564583333333</v>
      </c>
      <c r="DE559" s="30">
        <f>SUM(AI559:AK559)</f>
        <v>0</v>
      </c>
      <c r="DF559" s="31">
        <f>AF559</f>
        <v>7046.666666666667</v>
      </c>
      <c r="DG559" s="32">
        <f>AQ559</f>
        <v>29700</v>
      </c>
      <c r="DH559" s="30">
        <f>SUM(X559:Y559)</f>
        <v>2090.7767984330485</v>
      </c>
      <c r="DI559" s="30">
        <f>SUM(AP559,AR559)</f>
        <v>9834.3008048433057</v>
      </c>
      <c r="DJ559" s="26">
        <f>SUM(DD559:DI559)-AS559</f>
        <v>0</v>
      </c>
    </row>
    <row r="560" spans="4:114" x14ac:dyDescent="0.25">
      <c r="D560" t="s">
        <v>109</v>
      </c>
      <c r="F560" t="s">
        <v>2076</v>
      </c>
      <c r="G560" t="s">
        <v>2077</v>
      </c>
      <c r="H560" t="s">
        <v>2078</v>
      </c>
      <c r="I560" s="1">
        <v>45033</v>
      </c>
      <c r="K560" t="s">
        <v>207</v>
      </c>
      <c r="L560">
        <v>11</v>
      </c>
      <c r="M560" t="s">
        <v>182</v>
      </c>
      <c r="N560" t="s">
        <v>183</v>
      </c>
      <c r="O560" t="s">
        <v>116</v>
      </c>
      <c r="P560" t="s">
        <v>117</v>
      </c>
      <c r="Q560" t="s">
        <v>118</v>
      </c>
      <c r="R560">
        <v>31</v>
      </c>
      <c r="S560" s="3">
        <v>252228</v>
      </c>
      <c r="T560" s="3">
        <v>44604</v>
      </c>
      <c r="U560" s="22">
        <v>0</v>
      </c>
      <c r="V560" s="3">
        <v>0</v>
      </c>
      <c r="W560" s="23"/>
      <c r="X560" s="3">
        <v>1010.5288461538462</v>
      </c>
      <c r="Y560" s="3">
        <v>583.8611111111112</v>
      </c>
      <c r="Z560" s="24">
        <v>105.095</v>
      </c>
      <c r="AA560">
        <v>75</v>
      </c>
      <c r="AC560" s="3">
        <v>0</v>
      </c>
      <c r="AD560" s="3">
        <v>4167</v>
      </c>
      <c r="AE560" s="3">
        <v>50545.484957264955</v>
      </c>
      <c r="AF560" s="3">
        <v>4154.166666666667</v>
      </c>
      <c r="AH560" s="3">
        <v>54699.651623931619</v>
      </c>
      <c r="AK560" s="3">
        <v>0</v>
      </c>
      <c r="AL560" t="s">
        <v>119</v>
      </c>
      <c r="AN560" s="25">
        <v>0.05</v>
      </c>
      <c r="AO560" s="26">
        <v>54699.651623931619</v>
      </c>
      <c r="AP560" s="27">
        <v>2734.9825811965811</v>
      </c>
      <c r="AQ560" s="3">
        <v>29700</v>
      </c>
      <c r="AR560" s="26">
        <v>1485</v>
      </c>
      <c r="AS560" s="26">
        <v>88619.634205128197</v>
      </c>
      <c r="AT560" s="26">
        <v>84399.651623931626</v>
      </c>
      <c r="AU560" t="s">
        <v>170</v>
      </c>
      <c r="AV560" t="s">
        <v>170</v>
      </c>
      <c r="AW560" t="s">
        <v>171</v>
      </c>
      <c r="AX560">
        <v>34732</v>
      </c>
      <c r="AY560" t="s">
        <v>172</v>
      </c>
      <c r="AZ560">
        <v>94.088300000000004</v>
      </c>
      <c r="BA560" s="3">
        <v>941.87730254588712</v>
      </c>
      <c r="BB560" s="26">
        <v>84399.651623931626</v>
      </c>
      <c r="BC560" s="26">
        <v>4219.9825811965711</v>
      </c>
      <c r="BE560" t="s">
        <v>122</v>
      </c>
      <c r="BF560">
        <v>1</v>
      </c>
      <c r="BH560" t="s">
        <v>173</v>
      </c>
      <c r="BJ560" t="s">
        <v>189</v>
      </c>
      <c r="BO560" t="s">
        <v>190</v>
      </c>
      <c r="BP560" t="s">
        <v>253</v>
      </c>
      <c r="BQ560" t="s">
        <v>254</v>
      </c>
      <c r="CX560" t="s">
        <v>177</v>
      </c>
      <c r="CY560" s="29" t="s">
        <v>5358</v>
      </c>
      <c r="CZ560" s="29">
        <v>60002</v>
      </c>
      <c r="DA560" s="29" t="str">
        <f t="shared" si="44"/>
        <v>30001390</v>
      </c>
      <c r="DB560" s="29" t="str">
        <f t="shared" si="45"/>
        <v>W0005014</v>
      </c>
      <c r="DC560" s="29" t="s">
        <v>193</v>
      </c>
      <c r="DD560" s="30">
        <f>SUM(T560,V560:W560,Z560:AD560)</f>
        <v>48951.095000000001</v>
      </c>
      <c r="DE560" s="30">
        <f>SUM(AI560:AK560)</f>
        <v>0</v>
      </c>
      <c r="DF560" s="31">
        <f>AF560</f>
        <v>4154.166666666667</v>
      </c>
      <c r="DG560" s="32">
        <f>AQ560</f>
        <v>29700</v>
      </c>
      <c r="DH560" s="30">
        <f>SUM(X560:Y560)</f>
        <v>1594.3899572649575</v>
      </c>
      <c r="DI560" s="30">
        <f>SUM(AP560,AR560)</f>
        <v>4219.9825811965811</v>
      </c>
      <c r="DJ560" s="26">
        <f>SUM(DD560:DI560)-AS560</f>
        <v>0</v>
      </c>
    </row>
    <row r="561" spans="2:114" x14ac:dyDescent="0.25">
      <c r="D561" t="s">
        <v>109</v>
      </c>
      <c r="F561" t="s">
        <v>2079</v>
      </c>
      <c r="G561" t="s">
        <v>2080</v>
      </c>
      <c r="H561" t="s">
        <v>2081</v>
      </c>
      <c r="I561" s="1">
        <v>45033</v>
      </c>
      <c r="K561" t="s">
        <v>207</v>
      </c>
      <c r="L561">
        <v>11</v>
      </c>
      <c r="M561" t="s">
        <v>182</v>
      </c>
      <c r="N561" t="s">
        <v>183</v>
      </c>
      <c r="O561" t="s">
        <v>116</v>
      </c>
      <c r="P561" t="s">
        <v>117</v>
      </c>
      <c r="Q561" t="s">
        <v>118</v>
      </c>
      <c r="R561">
        <v>31</v>
      </c>
      <c r="S561" s="3">
        <v>261252</v>
      </c>
      <c r="T561" s="3">
        <v>48529.166666666664</v>
      </c>
      <c r="U561" s="22">
        <v>0</v>
      </c>
      <c r="V561" s="3">
        <v>0</v>
      </c>
      <c r="W561" s="23"/>
      <c r="X561" s="3">
        <v>1046.6826923076922</v>
      </c>
      <c r="Y561" s="3">
        <v>604.75</v>
      </c>
      <c r="Z561" s="24">
        <v>108.855</v>
      </c>
      <c r="AA561">
        <v>75</v>
      </c>
      <c r="AC561" s="3">
        <v>1893.2170415005833</v>
      </c>
      <c r="AD561" s="3">
        <v>4167</v>
      </c>
      <c r="AE561" s="3">
        <v>56424.671400474945</v>
      </c>
      <c r="AF561" s="3">
        <v>4154.166666666667</v>
      </c>
      <c r="AH561" s="3">
        <v>60578.838067141609</v>
      </c>
      <c r="AK561" s="3">
        <v>0</v>
      </c>
      <c r="AL561" t="s">
        <v>119</v>
      </c>
      <c r="AN561" s="25">
        <v>0.05</v>
      </c>
      <c r="AO561" s="26">
        <v>60578.838067141609</v>
      </c>
      <c r="AP561" s="27">
        <v>3028.9419033570807</v>
      </c>
      <c r="AQ561" s="3">
        <v>29700</v>
      </c>
      <c r="AR561" s="26">
        <v>1485</v>
      </c>
      <c r="AS561" s="26">
        <v>94792.779970498697</v>
      </c>
      <c r="AT561" s="26">
        <v>90278.838067141609</v>
      </c>
      <c r="AU561" t="s">
        <v>170</v>
      </c>
      <c r="AV561" t="s">
        <v>170</v>
      </c>
      <c r="AW561" t="s">
        <v>171</v>
      </c>
      <c r="AX561">
        <v>35887</v>
      </c>
      <c r="AY561" t="s">
        <v>172</v>
      </c>
      <c r="AZ561">
        <v>94.088300000000004</v>
      </c>
      <c r="BA561" s="3">
        <v>1007.4874343621757</v>
      </c>
      <c r="BB561" s="26">
        <v>90278.838067141609</v>
      </c>
      <c r="BC561" s="26">
        <v>4513.9419033570884</v>
      </c>
      <c r="BE561" t="s">
        <v>122</v>
      </c>
      <c r="BF561">
        <v>1</v>
      </c>
      <c r="BH561" t="s">
        <v>173</v>
      </c>
      <c r="BJ561" t="s">
        <v>189</v>
      </c>
      <c r="BO561" t="s">
        <v>190</v>
      </c>
      <c r="BP561" t="s">
        <v>198</v>
      </c>
      <c r="BQ561" t="s">
        <v>270</v>
      </c>
      <c r="CX561" t="s">
        <v>177</v>
      </c>
      <c r="CY561" s="29" t="s">
        <v>5358</v>
      </c>
      <c r="CZ561" s="29">
        <v>60002</v>
      </c>
      <c r="DA561" s="29" t="str">
        <f t="shared" si="44"/>
        <v>30001390</v>
      </c>
      <c r="DB561" s="29" t="str">
        <f t="shared" si="45"/>
        <v>W0004430</v>
      </c>
      <c r="DC561" s="29" t="s">
        <v>193</v>
      </c>
      <c r="DD561" s="30">
        <f>SUM(T561,V561:W561,Z561:AD561)</f>
        <v>54773.23870816725</v>
      </c>
      <c r="DE561" s="30">
        <f>SUM(AI561:AK561)</f>
        <v>0</v>
      </c>
      <c r="DF561" s="31">
        <f>AF561</f>
        <v>4154.166666666667</v>
      </c>
      <c r="DG561" s="32">
        <f>AQ561</f>
        <v>29700</v>
      </c>
      <c r="DH561" s="30">
        <f>SUM(X561:Y561)</f>
        <v>1651.4326923076922</v>
      </c>
      <c r="DI561" s="30">
        <f>SUM(AP561,AR561)</f>
        <v>4513.9419033570812</v>
      </c>
      <c r="DJ561" s="26">
        <f>SUM(DD561:DI561)-AS561</f>
        <v>0</v>
      </c>
    </row>
    <row r="562" spans="2:114" x14ac:dyDescent="0.25">
      <c r="D562" t="s">
        <v>109</v>
      </c>
      <c r="F562" t="s">
        <v>2082</v>
      </c>
      <c r="G562" t="s">
        <v>2083</v>
      </c>
      <c r="H562" t="s">
        <v>2084</v>
      </c>
      <c r="I562" s="1">
        <v>45047</v>
      </c>
      <c r="K562" t="s">
        <v>224</v>
      </c>
      <c r="L562">
        <v>12</v>
      </c>
      <c r="M562" t="s">
        <v>114</v>
      </c>
      <c r="N562" t="s">
        <v>115</v>
      </c>
      <c r="O562" t="s">
        <v>116</v>
      </c>
      <c r="P562" t="s">
        <v>117</v>
      </c>
      <c r="Q562" t="s">
        <v>118</v>
      </c>
      <c r="R562">
        <v>31</v>
      </c>
      <c r="S562" s="3">
        <v>357212</v>
      </c>
      <c r="T562" s="3">
        <v>64535.25</v>
      </c>
      <c r="U562" s="22">
        <v>0</v>
      </c>
      <c r="V562" s="3">
        <v>0</v>
      </c>
      <c r="W562" s="23"/>
      <c r="X562" s="3">
        <v>1431.1378205128206</v>
      </c>
      <c r="Y562" s="3">
        <v>826.87962962962968</v>
      </c>
      <c r="Z562" s="24">
        <v>148.83833333333334</v>
      </c>
      <c r="AA562">
        <v>75</v>
      </c>
      <c r="AC562" s="3">
        <v>0</v>
      </c>
      <c r="AD562" s="3">
        <v>4167</v>
      </c>
      <c r="AE562" s="3">
        <v>71184.105783475796</v>
      </c>
      <c r="AF562" s="3">
        <v>5687.5</v>
      </c>
      <c r="AH562" s="3">
        <v>76871.605783475796</v>
      </c>
      <c r="AK562" s="3">
        <v>7264.8</v>
      </c>
      <c r="AL562" t="s">
        <v>274</v>
      </c>
      <c r="AM562" t="s">
        <v>275</v>
      </c>
      <c r="AN562" s="25">
        <v>8.5000000000000006E-2</v>
      </c>
      <c r="AO562" s="26">
        <v>84136.405783475799</v>
      </c>
      <c r="AP562" s="27">
        <v>7151.5944915954433</v>
      </c>
      <c r="AQ562" s="3">
        <v>29700</v>
      </c>
      <c r="AR562" s="26">
        <v>2524.5</v>
      </c>
      <c r="AS562" s="26">
        <v>123512.50027507124</v>
      </c>
      <c r="AT562" s="26">
        <v>113836.4057834758</v>
      </c>
      <c r="AU562" t="s">
        <v>170</v>
      </c>
      <c r="AV562" t="s">
        <v>170</v>
      </c>
      <c r="AW562" t="s">
        <v>171</v>
      </c>
      <c r="AX562">
        <v>35803</v>
      </c>
      <c r="AY562" t="s">
        <v>172</v>
      </c>
      <c r="AZ562">
        <v>94.088300000000004</v>
      </c>
      <c r="BA562" s="3">
        <v>1312.7296409337955</v>
      </c>
      <c r="BB562" s="26">
        <v>113836.4057834758</v>
      </c>
      <c r="BC562" s="26">
        <v>9676.094491595446</v>
      </c>
      <c r="BE562" t="s">
        <v>122</v>
      </c>
      <c r="BF562">
        <v>1</v>
      </c>
      <c r="BH562" t="s">
        <v>173</v>
      </c>
      <c r="BJ562" t="s">
        <v>358</v>
      </c>
      <c r="BO562" t="s">
        <v>482</v>
      </c>
      <c r="BP562" t="s">
        <v>126</v>
      </c>
      <c r="BQ562" t="s">
        <v>127</v>
      </c>
      <c r="CX562" t="s">
        <v>177</v>
      </c>
      <c r="CY562" s="29" t="s">
        <v>5358</v>
      </c>
      <c r="CZ562" s="29">
        <v>60002</v>
      </c>
      <c r="DA562" s="29" t="str">
        <f t="shared" si="44"/>
        <v>30001390</v>
      </c>
      <c r="DB562" s="29" t="str">
        <f t="shared" si="45"/>
        <v>W0005190</v>
      </c>
      <c r="DC562" s="29" t="s">
        <v>279</v>
      </c>
      <c r="DD562" s="30">
        <f>SUM(T562,V562:W562,Z562:AD562)</f>
        <v>68926.088333333333</v>
      </c>
      <c r="DE562" s="30">
        <f>SUM(AI562:AK562)</f>
        <v>7264.8</v>
      </c>
      <c r="DF562" s="31">
        <f>AF562</f>
        <v>5687.5</v>
      </c>
      <c r="DG562" s="32">
        <f>AQ562</f>
        <v>29700</v>
      </c>
      <c r="DH562" s="30">
        <f>SUM(X562:Y562)</f>
        <v>2258.0174501424503</v>
      </c>
      <c r="DI562" s="30">
        <f>SUM(AP562,AR562)</f>
        <v>9676.0944915954424</v>
      </c>
      <c r="DJ562" s="26">
        <f>SUM(DD562:DI562)-AS562</f>
        <v>0</v>
      </c>
    </row>
    <row r="563" spans="2:114" x14ac:dyDescent="0.25">
      <c r="D563" t="s">
        <v>109</v>
      </c>
      <c r="F563" t="s">
        <v>2085</v>
      </c>
      <c r="G563" t="s">
        <v>2086</v>
      </c>
      <c r="H563" t="s">
        <v>2087</v>
      </c>
      <c r="I563" s="1">
        <v>45068</v>
      </c>
      <c r="K563" t="s">
        <v>207</v>
      </c>
      <c r="L563">
        <v>11</v>
      </c>
      <c r="M563" t="s">
        <v>182</v>
      </c>
      <c r="N563" t="s">
        <v>183</v>
      </c>
      <c r="O563" t="s">
        <v>116</v>
      </c>
      <c r="P563" t="s">
        <v>117</v>
      </c>
      <c r="Q563" t="s">
        <v>118</v>
      </c>
      <c r="R563">
        <v>31</v>
      </c>
      <c r="S563" s="3">
        <v>258504</v>
      </c>
      <c r="T563" s="3">
        <v>47466.166666666664</v>
      </c>
      <c r="U563" s="22">
        <v>0</v>
      </c>
      <c r="V563" s="3">
        <v>0</v>
      </c>
      <c r="W563" s="23"/>
      <c r="X563" s="3">
        <v>1035.6730769230769</v>
      </c>
      <c r="Y563" s="3">
        <v>598.38888888888891</v>
      </c>
      <c r="Z563" s="24">
        <v>107.71000000000001</v>
      </c>
      <c r="AA563">
        <v>75</v>
      </c>
      <c r="AC563" s="3">
        <v>0</v>
      </c>
      <c r="AD563" s="3">
        <v>4167</v>
      </c>
      <c r="AE563" s="3">
        <v>53449.938632478632</v>
      </c>
      <c r="AF563" s="3">
        <v>4154.166666666667</v>
      </c>
      <c r="AH563" s="3">
        <v>57604.105299145296</v>
      </c>
      <c r="AK563" s="3">
        <v>4428.6782206037651</v>
      </c>
      <c r="AL563" t="s">
        <v>227</v>
      </c>
      <c r="AM563" t="s">
        <v>226</v>
      </c>
      <c r="AN563" s="25">
        <v>0.05</v>
      </c>
      <c r="AO563" s="26">
        <v>62032.783519749064</v>
      </c>
      <c r="AP563" s="27">
        <v>3101.6391759874532</v>
      </c>
      <c r="AQ563" s="3">
        <v>29700</v>
      </c>
      <c r="AR563" s="26">
        <v>1485</v>
      </c>
      <c r="AS563" s="26">
        <v>96319.422695736517</v>
      </c>
      <c r="AT563" s="26">
        <v>91732.783519749064</v>
      </c>
      <c r="AU563" t="s">
        <v>208</v>
      </c>
      <c r="AV563" t="s">
        <v>208</v>
      </c>
      <c r="AW563" t="s">
        <v>210</v>
      </c>
      <c r="AX563" t="s">
        <v>2088</v>
      </c>
      <c r="AY563" t="s">
        <v>212</v>
      </c>
      <c r="AZ563">
        <v>125.569</v>
      </c>
      <c r="BA563" s="3">
        <v>767.06370756903789</v>
      </c>
      <c r="BB563" s="26">
        <v>91732.783519749064</v>
      </c>
      <c r="BC563" s="26">
        <v>4586.6391759874532</v>
      </c>
      <c r="BE563" t="s">
        <v>122</v>
      </c>
      <c r="BF563">
        <v>1</v>
      </c>
      <c r="BH563" t="s">
        <v>315</v>
      </c>
      <c r="BJ563" t="s">
        <v>189</v>
      </c>
      <c r="BO563" t="s">
        <v>190</v>
      </c>
      <c r="BP563" t="s">
        <v>214</v>
      </c>
      <c r="BQ563" t="s">
        <v>215</v>
      </c>
      <c r="CX563" t="s">
        <v>177</v>
      </c>
      <c r="CY563" s="29" t="s">
        <v>5360</v>
      </c>
      <c r="CZ563" s="29">
        <v>60009</v>
      </c>
      <c r="DA563" s="29" t="str">
        <f t="shared" si="44"/>
        <v>30001417</v>
      </c>
      <c r="DB563" s="29" t="str">
        <f t="shared" si="45"/>
        <v>W0004431</v>
      </c>
      <c r="DC563" s="29" t="s">
        <v>193</v>
      </c>
      <c r="DD563" s="30">
        <f>SUM(T563,V563:W563,Z563:AD563)</f>
        <v>51815.876666666663</v>
      </c>
      <c r="DE563" s="30">
        <f>SUM(AI563:AK563)</f>
        <v>4428.6782206037651</v>
      </c>
      <c r="DF563" s="31">
        <f>AF563</f>
        <v>4154.166666666667</v>
      </c>
      <c r="DG563" s="32">
        <f>AQ563</f>
        <v>29700</v>
      </c>
      <c r="DH563" s="30">
        <f>SUM(X563:Y563)</f>
        <v>1634.0619658119658</v>
      </c>
      <c r="DI563" s="30">
        <f>SUM(AP563,AR563)</f>
        <v>4586.6391759874532</v>
      </c>
      <c r="DJ563" s="26">
        <f>SUM(DD563:DI563)-AS563</f>
        <v>0</v>
      </c>
    </row>
    <row r="564" spans="2:114" x14ac:dyDescent="0.25">
      <c r="D564" t="s">
        <v>109</v>
      </c>
      <c r="F564" t="s">
        <v>2089</v>
      </c>
      <c r="G564" t="s">
        <v>2090</v>
      </c>
      <c r="H564" t="s">
        <v>2091</v>
      </c>
      <c r="I564" s="1">
        <v>45040</v>
      </c>
      <c r="K564" t="s">
        <v>219</v>
      </c>
      <c r="L564">
        <v>13</v>
      </c>
      <c r="M564" t="s">
        <v>550</v>
      </c>
      <c r="N564" t="s">
        <v>551</v>
      </c>
      <c r="O564" t="s">
        <v>116</v>
      </c>
      <c r="P564" t="s">
        <v>117</v>
      </c>
      <c r="Q564" t="s">
        <v>118</v>
      </c>
      <c r="R564">
        <v>31</v>
      </c>
      <c r="S564" s="3">
        <v>729736</v>
      </c>
      <c r="T564" s="3">
        <v>126622.66666666667</v>
      </c>
      <c r="U564" s="22">
        <v>0</v>
      </c>
      <c r="V564" s="3">
        <v>0</v>
      </c>
      <c r="W564" s="23"/>
      <c r="X564" s="3">
        <v>2923.6217948717949</v>
      </c>
      <c r="Y564" s="3">
        <v>1689.2037037037039</v>
      </c>
      <c r="Z564" s="24">
        <v>304.05666666666667</v>
      </c>
      <c r="AA564">
        <v>75</v>
      </c>
      <c r="AC564" s="3">
        <v>0</v>
      </c>
      <c r="AD564" s="3">
        <v>4167</v>
      </c>
      <c r="AE564" s="3">
        <v>135781.54883190885</v>
      </c>
      <c r="AF564" s="3">
        <v>7046.666666666667</v>
      </c>
      <c r="AH564" s="3">
        <v>142828.2154985755</v>
      </c>
      <c r="AK564" s="3">
        <v>0</v>
      </c>
      <c r="AL564" t="s">
        <v>119</v>
      </c>
      <c r="AN564" s="25">
        <v>0.1</v>
      </c>
      <c r="AO564" s="26">
        <v>142828.2154985755</v>
      </c>
      <c r="AP564" s="27">
        <v>14282.821549857552</v>
      </c>
      <c r="AQ564" s="3">
        <v>29700</v>
      </c>
      <c r="AR564" s="26">
        <v>2970</v>
      </c>
      <c r="AS564" s="26">
        <v>189781.03704843306</v>
      </c>
      <c r="AT564" s="26">
        <v>172528.2154985755</v>
      </c>
      <c r="AU564" t="s">
        <v>120</v>
      </c>
      <c r="AV564" t="s">
        <v>120</v>
      </c>
      <c r="AW564" t="s">
        <v>120</v>
      </c>
      <c r="AX564">
        <v>2041081</v>
      </c>
      <c r="AY564" t="s">
        <v>121</v>
      </c>
      <c r="AZ564">
        <v>108.643</v>
      </c>
      <c r="BA564" s="3">
        <v>1746.8317061240307</v>
      </c>
      <c r="BB564" s="26">
        <v>172528.2154985755</v>
      </c>
      <c r="BC564" s="26">
        <v>17252.821549857559</v>
      </c>
      <c r="BE564" t="s">
        <v>122</v>
      </c>
      <c r="BF564">
        <v>1</v>
      </c>
      <c r="BH564" t="s">
        <v>123</v>
      </c>
      <c r="BJ564" t="s">
        <v>572</v>
      </c>
      <c r="BO564" t="s">
        <v>1262</v>
      </c>
      <c r="BP564" t="s">
        <v>170</v>
      </c>
      <c r="BQ564" t="s">
        <v>296</v>
      </c>
      <c r="CX564" t="s">
        <v>128</v>
      </c>
      <c r="CY564" s="29"/>
    </row>
    <row r="565" spans="2:114" x14ac:dyDescent="0.25">
      <c r="D565" t="s">
        <v>109</v>
      </c>
      <c r="F565" t="s">
        <v>2092</v>
      </c>
      <c r="G565" t="s">
        <v>2093</v>
      </c>
      <c r="H565" t="s">
        <v>2094</v>
      </c>
      <c r="I565" s="1">
        <v>45096</v>
      </c>
      <c r="K565" t="s">
        <v>219</v>
      </c>
      <c r="L565">
        <v>13</v>
      </c>
      <c r="M565" t="s">
        <v>114</v>
      </c>
      <c r="N565" t="s">
        <v>115</v>
      </c>
      <c r="O565" t="s">
        <v>116</v>
      </c>
      <c r="P565" t="s">
        <v>117</v>
      </c>
      <c r="Q565" t="s">
        <v>118</v>
      </c>
      <c r="R565">
        <v>31</v>
      </c>
      <c r="S565" s="3">
        <v>509565</v>
      </c>
      <c r="T565" s="3">
        <v>89927.416666666672</v>
      </c>
      <c r="U565" s="22">
        <v>0</v>
      </c>
      <c r="V565" s="3">
        <v>0</v>
      </c>
      <c r="W565" s="23"/>
      <c r="X565" s="3">
        <v>2041.5264423076924</v>
      </c>
      <c r="Y565" s="3">
        <v>1179.5486111111111</v>
      </c>
      <c r="Z565" s="24">
        <v>212.31874999999999</v>
      </c>
      <c r="AA565">
        <v>75</v>
      </c>
      <c r="AC565" s="3">
        <v>3480.118122282187</v>
      </c>
      <c r="AD565" s="3">
        <v>4167</v>
      </c>
      <c r="AE565" s="3">
        <v>101082.92859236767</v>
      </c>
      <c r="AF565" s="3">
        <v>5687.5</v>
      </c>
      <c r="AH565" s="3">
        <v>106770.42859236767</v>
      </c>
      <c r="AK565" s="3">
        <v>3900.7409927950625</v>
      </c>
      <c r="AL565" t="s">
        <v>390</v>
      </c>
      <c r="AM565" t="s">
        <v>391</v>
      </c>
      <c r="AN565" s="25">
        <v>8.5000000000000006E-2</v>
      </c>
      <c r="AO565" s="26">
        <v>110671.16958516273</v>
      </c>
      <c r="AP565" s="27">
        <v>9407.0494147388326</v>
      </c>
      <c r="AQ565" s="3">
        <v>29700</v>
      </c>
      <c r="AR565" s="26">
        <v>2524.5</v>
      </c>
      <c r="AS565" s="26">
        <v>152302.71899990155</v>
      </c>
      <c r="AT565" s="26">
        <v>140371.16958516272</v>
      </c>
      <c r="AU565" t="s">
        <v>170</v>
      </c>
      <c r="AV565" t="s">
        <v>170</v>
      </c>
      <c r="AW565" t="s">
        <v>171</v>
      </c>
      <c r="AX565">
        <v>35802</v>
      </c>
      <c r="AY565" t="s">
        <v>172</v>
      </c>
      <c r="AZ565">
        <v>94.088300000000004</v>
      </c>
      <c r="BA565" s="3">
        <v>1618.7211268553215</v>
      </c>
      <c r="BB565" s="26">
        <v>140371.16958516272</v>
      </c>
      <c r="BC565" s="26">
        <v>11931.549414738838</v>
      </c>
      <c r="BE565" t="s">
        <v>122</v>
      </c>
      <c r="BF565">
        <v>1</v>
      </c>
      <c r="BH565" t="s">
        <v>173</v>
      </c>
      <c r="BJ565" t="s">
        <v>358</v>
      </c>
      <c r="BO565" t="s">
        <v>419</v>
      </c>
      <c r="BP565" t="s">
        <v>170</v>
      </c>
      <c r="BQ565" t="s">
        <v>420</v>
      </c>
      <c r="CX565" t="s">
        <v>177</v>
      </c>
      <c r="CY565" s="29" t="s">
        <v>5358</v>
      </c>
      <c r="CZ565" s="29">
        <v>60002</v>
      </c>
      <c r="DA565" s="29" t="str">
        <f t="shared" ref="DA565:DA574" si="46">MID(BH565,3,8)</f>
        <v>30001390</v>
      </c>
      <c r="DB565" s="29" t="str">
        <f t="shared" ref="DB565:DB574" si="47">F565</f>
        <v>W0004432</v>
      </c>
      <c r="DC565" s="29" t="s">
        <v>279</v>
      </c>
      <c r="DD565" s="30">
        <f>SUM(T565,V565:W565,Z565:AD565)</f>
        <v>97861.853538948868</v>
      </c>
      <c r="DE565" s="30">
        <f>SUM(AI565:AK565)</f>
        <v>3900.7409927950625</v>
      </c>
      <c r="DF565" s="31">
        <f>AF565</f>
        <v>5687.5</v>
      </c>
      <c r="DG565" s="32">
        <f>AQ565</f>
        <v>29700</v>
      </c>
      <c r="DH565" s="30">
        <f>SUM(X565:Y565)</f>
        <v>3221.0750534188037</v>
      </c>
      <c r="DI565" s="30">
        <f>SUM(AP565,AR565)</f>
        <v>11931.549414738833</v>
      </c>
      <c r="DJ565" s="26">
        <f>SUM(DD565:DI565)-AS565</f>
        <v>0</v>
      </c>
    </row>
    <row r="566" spans="2:114" x14ac:dyDescent="0.25">
      <c r="D566" t="s">
        <v>109</v>
      </c>
      <c r="F566" t="s">
        <v>2095</v>
      </c>
      <c r="G566" t="s">
        <v>2096</v>
      </c>
      <c r="H566" t="s">
        <v>2097</v>
      </c>
      <c r="I566" s="1">
        <v>45040</v>
      </c>
      <c r="K566" t="s">
        <v>207</v>
      </c>
      <c r="L566">
        <v>11</v>
      </c>
      <c r="M566" t="s">
        <v>182</v>
      </c>
      <c r="N566" t="s">
        <v>183</v>
      </c>
      <c r="O566" t="s">
        <v>116</v>
      </c>
      <c r="P566" t="s">
        <v>117</v>
      </c>
      <c r="Q566" t="s">
        <v>118</v>
      </c>
      <c r="R566">
        <v>31</v>
      </c>
      <c r="S566" s="3">
        <v>252300</v>
      </c>
      <c r="T566" s="3">
        <v>44247.333333333336</v>
      </c>
      <c r="U566" s="22">
        <v>0</v>
      </c>
      <c r="V566" s="3">
        <v>0</v>
      </c>
      <c r="W566" s="23"/>
      <c r="X566" s="3">
        <v>1010.8173076923077</v>
      </c>
      <c r="Y566" s="3">
        <v>584.02777777777783</v>
      </c>
      <c r="Z566" s="24">
        <v>105.125</v>
      </c>
      <c r="AA566">
        <v>75</v>
      </c>
      <c r="AC566" s="3">
        <v>0</v>
      </c>
      <c r="AD566" s="3">
        <v>4167</v>
      </c>
      <c r="AE566" s="3">
        <v>50189.303418803422</v>
      </c>
      <c r="AF566" s="3">
        <v>4154.166666666667</v>
      </c>
      <c r="AH566" s="3">
        <v>54343.470085470086</v>
      </c>
      <c r="AK566" s="3">
        <v>0</v>
      </c>
      <c r="AL566" t="s">
        <v>119</v>
      </c>
      <c r="AN566" s="25">
        <v>0.05</v>
      </c>
      <c r="AO566" s="26">
        <v>54343.470085470086</v>
      </c>
      <c r="AP566" s="27">
        <v>2717.1735042735045</v>
      </c>
      <c r="AQ566" s="3">
        <v>29700</v>
      </c>
      <c r="AR566" s="26">
        <v>1485</v>
      </c>
      <c r="AS566" s="26">
        <v>88245.643589743588</v>
      </c>
      <c r="AT566" s="26">
        <v>84043.470085470093</v>
      </c>
      <c r="AU566" t="s">
        <v>170</v>
      </c>
      <c r="AV566" t="s">
        <v>170</v>
      </c>
      <c r="AW566" t="s">
        <v>171</v>
      </c>
      <c r="AX566">
        <v>35070</v>
      </c>
      <c r="AY566" t="s">
        <v>172</v>
      </c>
      <c r="AZ566">
        <v>94.088300000000004</v>
      </c>
      <c r="BA566" s="3">
        <v>937.9024128371284</v>
      </c>
      <c r="BB566" s="26">
        <v>84043.470085470093</v>
      </c>
      <c r="BC566" s="26">
        <v>4202.1735042734945</v>
      </c>
      <c r="BE566" t="s">
        <v>122</v>
      </c>
      <c r="BF566">
        <v>1</v>
      </c>
      <c r="BH566" t="s">
        <v>173</v>
      </c>
      <c r="BJ566" t="s">
        <v>189</v>
      </c>
      <c r="BO566" t="s">
        <v>190</v>
      </c>
      <c r="BP566" t="s">
        <v>198</v>
      </c>
      <c r="BQ566" t="s">
        <v>249</v>
      </c>
      <c r="CX566" t="s">
        <v>177</v>
      </c>
      <c r="CY566" s="29" t="s">
        <v>5358</v>
      </c>
      <c r="CZ566" s="29">
        <v>60002</v>
      </c>
      <c r="DA566" s="29" t="str">
        <f t="shared" si="46"/>
        <v>30001390</v>
      </c>
      <c r="DB566" s="29" t="str">
        <f t="shared" si="47"/>
        <v>W0005191</v>
      </c>
      <c r="DC566" s="29" t="s">
        <v>193</v>
      </c>
      <c r="DD566" s="30">
        <f>SUM(T566,V566:W566,Z566:AD566)</f>
        <v>48594.458333333336</v>
      </c>
      <c r="DE566" s="30">
        <f>SUM(AI566:AK566)</f>
        <v>0</v>
      </c>
      <c r="DF566" s="31">
        <f>AF566</f>
        <v>4154.166666666667</v>
      </c>
      <c r="DG566" s="32">
        <f>AQ566</f>
        <v>29700</v>
      </c>
      <c r="DH566" s="30">
        <f>SUM(X566:Y566)</f>
        <v>1594.8450854700855</v>
      </c>
      <c r="DI566" s="30">
        <f>SUM(AP566,AR566)</f>
        <v>4202.1735042735045</v>
      </c>
      <c r="DJ566" s="26">
        <f>SUM(DD566:DI566)-AS566</f>
        <v>0</v>
      </c>
    </row>
    <row r="567" spans="2:114" x14ac:dyDescent="0.25">
      <c r="D567" t="s">
        <v>109</v>
      </c>
      <c r="F567" t="s">
        <v>2098</v>
      </c>
      <c r="G567" t="s">
        <v>2099</v>
      </c>
      <c r="H567" t="s">
        <v>2100</v>
      </c>
      <c r="I567" s="1">
        <v>45034</v>
      </c>
      <c r="K567" t="s">
        <v>224</v>
      </c>
      <c r="L567">
        <v>12</v>
      </c>
      <c r="M567" t="s">
        <v>132</v>
      </c>
      <c r="N567" t="s">
        <v>133</v>
      </c>
      <c r="O567" t="s">
        <v>143</v>
      </c>
      <c r="P567" t="s">
        <v>117</v>
      </c>
      <c r="Q567" t="s">
        <v>118</v>
      </c>
      <c r="R567">
        <v>31</v>
      </c>
      <c r="S567" s="3">
        <v>370267</v>
      </c>
      <c r="T567" s="3">
        <v>61711.166666666664</v>
      </c>
      <c r="U567" s="22">
        <v>0.08</v>
      </c>
      <c r="V567" s="3">
        <v>4936.8933333333334</v>
      </c>
      <c r="W567" s="23"/>
      <c r="X567" s="3">
        <v>1483.4415064102566</v>
      </c>
      <c r="Y567" s="3">
        <v>857.09953703703695</v>
      </c>
      <c r="Z567" s="24">
        <v>154.27791666666667</v>
      </c>
      <c r="AA567">
        <v>75</v>
      </c>
      <c r="AC567" s="3">
        <v>0</v>
      </c>
      <c r="AD567" s="3">
        <v>4167</v>
      </c>
      <c r="AE567" s="3">
        <v>73384.878960113958</v>
      </c>
      <c r="AF567" s="3">
        <v>12402.5</v>
      </c>
      <c r="AH567" s="3">
        <v>85787.378960113958</v>
      </c>
      <c r="AK567" s="3">
        <v>0</v>
      </c>
      <c r="AL567" t="s">
        <v>119</v>
      </c>
      <c r="AN567" s="25">
        <v>0.05</v>
      </c>
      <c r="AO567" s="26">
        <v>85787.378960113958</v>
      </c>
      <c r="AP567" s="27">
        <v>4289.3689480056983</v>
      </c>
      <c r="AQ567" s="3">
        <v>29700</v>
      </c>
      <c r="AR567" s="26">
        <v>1485</v>
      </c>
      <c r="AS567" s="26">
        <v>121261.74790811965</v>
      </c>
      <c r="AT567" s="26">
        <v>115487.37896011396</v>
      </c>
      <c r="AU567" t="s">
        <v>2101</v>
      </c>
      <c r="AV567" t="s">
        <v>2101</v>
      </c>
      <c r="AW567" t="s">
        <v>2102</v>
      </c>
      <c r="AX567">
        <v>7930000001</v>
      </c>
      <c r="AY567" t="s">
        <v>233</v>
      </c>
      <c r="AZ567">
        <v>1</v>
      </c>
      <c r="BA567" s="3">
        <v>121261.74790811965</v>
      </c>
      <c r="BB567" s="26">
        <v>115487.37896011396</v>
      </c>
      <c r="BC567" s="26">
        <v>5774.3689480056928</v>
      </c>
      <c r="BE567" t="s">
        <v>122</v>
      </c>
      <c r="BF567">
        <v>1</v>
      </c>
      <c r="BH567" t="s">
        <v>2103</v>
      </c>
      <c r="BJ567" t="s">
        <v>337</v>
      </c>
      <c r="BO567" t="s">
        <v>769</v>
      </c>
      <c r="BP567" t="s">
        <v>164</v>
      </c>
      <c r="BQ567" t="s">
        <v>164</v>
      </c>
      <c r="CX567" t="s">
        <v>177</v>
      </c>
      <c r="CY567" s="29" t="s">
        <v>5371</v>
      </c>
      <c r="CZ567" s="29">
        <v>60023</v>
      </c>
      <c r="DA567" s="29" t="str">
        <f t="shared" si="46"/>
        <v>30001395</v>
      </c>
      <c r="DB567" s="29" t="str">
        <f t="shared" si="47"/>
        <v>W0004433</v>
      </c>
      <c r="DC567" s="29" t="s">
        <v>178</v>
      </c>
      <c r="DD567" s="30">
        <f>SUM(T567,V567:W567,Z567:AD567)</f>
        <v>71044.337916666671</v>
      </c>
      <c r="DE567" s="30">
        <f>SUM(AI567:AK567)</f>
        <v>0</v>
      </c>
      <c r="DF567" s="31">
        <f>AF567</f>
        <v>12402.5</v>
      </c>
      <c r="DG567" s="32">
        <f>AQ567</f>
        <v>29700</v>
      </c>
      <c r="DH567" s="30">
        <f>SUM(X567:Y567)</f>
        <v>2340.5410434472933</v>
      </c>
      <c r="DI567" s="30">
        <f>SUM(AP567,AR567)</f>
        <v>5774.3689480056983</v>
      </c>
      <c r="DJ567" s="26">
        <f>SUM(DD567:DI567)-AS567</f>
        <v>0</v>
      </c>
    </row>
    <row r="568" spans="2:114" x14ac:dyDescent="0.25">
      <c r="B568">
        <f>+COUNTIF(G568:G3721,G568)</f>
        <v>2</v>
      </c>
      <c r="C568">
        <v>2</v>
      </c>
      <c r="D568" t="s">
        <v>109</v>
      </c>
      <c r="F568" t="s">
        <v>2104</v>
      </c>
      <c r="G568" t="s">
        <v>2105</v>
      </c>
      <c r="H568" t="s">
        <v>2106</v>
      </c>
      <c r="I568" s="1">
        <v>45082</v>
      </c>
      <c r="K568" t="s">
        <v>207</v>
      </c>
      <c r="L568">
        <v>11</v>
      </c>
      <c r="M568" t="s">
        <v>182</v>
      </c>
      <c r="N568" t="s">
        <v>183</v>
      </c>
      <c r="O568" t="s">
        <v>116</v>
      </c>
      <c r="P568" t="s">
        <v>117</v>
      </c>
      <c r="Q568" t="s">
        <v>118</v>
      </c>
      <c r="R568">
        <v>31</v>
      </c>
      <c r="S568" s="3">
        <v>291504</v>
      </c>
      <c r="T568" s="3">
        <v>52248.5</v>
      </c>
      <c r="U568" s="22">
        <v>0</v>
      </c>
      <c r="V568" s="3">
        <v>0</v>
      </c>
      <c r="W568" s="23"/>
      <c r="X568" s="3">
        <v>1167.8846153846155</v>
      </c>
      <c r="Y568" s="3">
        <v>674.77777777777783</v>
      </c>
      <c r="Z568" s="24">
        <v>121.46000000000001</v>
      </c>
      <c r="AA568">
        <v>75</v>
      </c>
      <c r="AC568" s="3">
        <v>0</v>
      </c>
      <c r="AD568" s="3">
        <v>4167</v>
      </c>
      <c r="AE568" s="3">
        <v>58454.622393162397</v>
      </c>
      <c r="AF568" s="3">
        <v>4154.166666666667</v>
      </c>
      <c r="AH568" s="3">
        <v>62608.789059829061</v>
      </c>
      <c r="AK568" s="3">
        <v>0</v>
      </c>
      <c r="AL568" t="s">
        <v>119</v>
      </c>
      <c r="AN568" s="25">
        <v>0.05</v>
      </c>
      <c r="AO568" s="26">
        <v>62608.789059829061</v>
      </c>
      <c r="AP568" s="27">
        <v>3130.4394529914534</v>
      </c>
      <c r="AQ568" s="3">
        <v>29700</v>
      </c>
      <c r="AR568" s="26">
        <v>1485</v>
      </c>
      <c r="AS568" s="26">
        <v>96924.228512820511</v>
      </c>
      <c r="AT568" s="26">
        <v>92308.789059829054</v>
      </c>
      <c r="AU568" t="s">
        <v>184</v>
      </c>
      <c r="AV568" t="s">
        <v>184</v>
      </c>
      <c r="AW568" t="s">
        <v>185</v>
      </c>
      <c r="AX568">
        <v>2933</v>
      </c>
      <c r="AY568" t="s">
        <v>187</v>
      </c>
      <c r="AZ568">
        <v>67.992199999999997</v>
      </c>
      <c r="BA568" s="3">
        <v>1425.519817167565</v>
      </c>
      <c r="BB568" s="26">
        <v>92308.789059829054</v>
      </c>
      <c r="BC568" s="26">
        <v>4615.4394529914571</v>
      </c>
      <c r="BE568" t="s">
        <v>122</v>
      </c>
      <c r="BF568">
        <v>1</v>
      </c>
      <c r="BH568" t="s">
        <v>188</v>
      </c>
      <c r="BJ568" t="s">
        <v>189</v>
      </c>
      <c r="BO568" t="s">
        <v>190</v>
      </c>
      <c r="BP568" t="s">
        <v>191</v>
      </c>
      <c r="BQ568" t="s">
        <v>304</v>
      </c>
      <c r="CX568" t="s">
        <v>177</v>
      </c>
      <c r="CY568" s="29" t="s">
        <v>5359</v>
      </c>
      <c r="CZ568" s="29">
        <v>60005</v>
      </c>
      <c r="DA568" s="29" t="str">
        <f t="shared" si="46"/>
        <v>30001401</v>
      </c>
      <c r="DB568" s="29" t="str">
        <f t="shared" si="47"/>
        <v>W0004434</v>
      </c>
      <c r="DC568" s="29" t="s">
        <v>193</v>
      </c>
      <c r="DD568" s="30">
        <f>SUM(T568,V568:W568,Z568:AD568)</f>
        <v>56611.96</v>
      </c>
      <c r="DE568" s="30">
        <f>SUM(AI568:AK568)</f>
        <v>0</v>
      </c>
      <c r="DF568" s="31">
        <f>AF568</f>
        <v>4154.166666666667</v>
      </c>
      <c r="DG568" s="32">
        <f>AQ568</f>
        <v>29700</v>
      </c>
      <c r="DH568" s="30">
        <f>SUM(X568:Y568)</f>
        <v>1842.6623931623933</v>
      </c>
      <c r="DI568" s="30">
        <f>SUM(AP568,AR568)</f>
        <v>4615.4394529914534</v>
      </c>
      <c r="DJ568" s="26">
        <f>SUM(DD568:DI568)-AS568</f>
        <v>0</v>
      </c>
    </row>
    <row r="569" spans="2:114" x14ac:dyDescent="0.25">
      <c r="D569" t="s">
        <v>109</v>
      </c>
      <c r="F569" t="s">
        <v>2107</v>
      </c>
      <c r="G569" t="s">
        <v>2108</v>
      </c>
      <c r="H569" t="s">
        <v>2109</v>
      </c>
      <c r="I569" s="1">
        <v>45040</v>
      </c>
      <c r="K569" t="s">
        <v>207</v>
      </c>
      <c r="L569">
        <v>11</v>
      </c>
      <c r="M569" t="s">
        <v>132</v>
      </c>
      <c r="N569" t="s">
        <v>183</v>
      </c>
      <c r="O569" t="s">
        <v>116</v>
      </c>
      <c r="P569" t="s">
        <v>117</v>
      </c>
      <c r="Q569" t="s">
        <v>118</v>
      </c>
      <c r="R569">
        <v>31</v>
      </c>
      <c r="S569" s="3">
        <v>322670</v>
      </c>
      <c r="T569" s="3">
        <v>53778.333333333336</v>
      </c>
      <c r="U569" s="22">
        <v>0</v>
      </c>
      <c r="V569" s="3">
        <v>0</v>
      </c>
      <c r="W569" s="23"/>
      <c r="X569" s="3">
        <v>1292.7483974358972</v>
      </c>
      <c r="Y569" s="3">
        <v>746.9212962962963</v>
      </c>
      <c r="Z569" s="24">
        <v>134.44583333333335</v>
      </c>
      <c r="AA569">
        <v>75</v>
      </c>
      <c r="AC569" s="3">
        <v>0</v>
      </c>
      <c r="AD569" s="3">
        <v>4167</v>
      </c>
      <c r="AE569" s="3">
        <v>60194.448860398865</v>
      </c>
      <c r="AF569" s="3">
        <v>12402.5</v>
      </c>
      <c r="AH569" s="3">
        <v>72596.948860398872</v>
      </c>
      <c r="AK569" s="3">
        <v>33281</v>
      </c>
      <c r="AL569" t="s">
        <v>168</v>
      </c>
      <c r="AM569" t="s">
        <v>169</v>
      </c>
      <c r="AN569" s="25">
        <v>0.05</v>
      </c>
      <c r="AO569" s="26">
        <v>105877.94886039887</v>
      </c>
      <c r="AP569" s="27">
        <v>5293.8974430199441</v>
      </c>
      <c r="AQ569" s="3">
        <v>29700</v>
      </c>
      <c r="AR569" s="26">
        <v>1485</v>
      </c>
      <c r="AS569" s="26">
        <v>142356.8463034188</v>
      </c>
      <c r="AT569" s="26">
        <v>135577.94886039887</v>
      </c>
      <c r="AU569" t="s">
        <v>170</v>
      </c>
      <c r="AV569" t="s">
        <v>170</v>
      </c>
      <c r="AW569" t="s">
        <v>171</v>
      </c>
      <c r="AX569">
        <v>35876</v>
      </c>
      <c r="AY569" t="s">
        <v>172</v>
      </c>
      <c r="AZ569">
        <v>94.088300000000004</v>
      </c>
      <c r="BA569" s="3">
        <v>1513.013268423585</v>
      </c>
      <c r="BB569" s="26">
        <v>135577.94886039887</v>
      </c>
      <c r="BC569" s="26">
        <v>6778.8974430199305</v>
      </c>
      <c r="BE569" t="s">
        <v>122</v>
      </c>
      <c r="BF569">
        <v>1</v>
      </c>
      <c r="BH569" t="s">
        <v>173</v>
      </c>
      <c r="BJ569" t="s">
        <v>189</v>
      </c>
      <c r="BO569" t="s">
        <v>190</v>
      </c>
      <c r="BP569" t="s">
        <v>198</v>
      </c>
      <c r="BQ569" t="s">
        <v>220</v>
      </c>
      <c r="CX569" t="s">
        <v>177</v>
      </c>
      <c r="CY569" s="29" t="s">
        <v>5358</v>
      </c>
      <c r="CZ569" s="29">
        <v>60002</v>
      </c>
      <c r="DA569" s="29" t="str">
        <f t="shared" si="46"/>
        <v>30001390</v>
      </c>
      <c r="DB569" s="29" t="str">
        <f t="shared" si="47"/>
        <v>W0005016</v>
      </c>
      <c r="DC569" s="29" t="s">
        <v>178</v>
      </c>
      <c r="DD569" s="30">
        <f>SUM(T569,V569:W569,Z569:AD569)</f>
        <v>58154.779166666667</v>
      </c>
      <c r="DE569" s="30">
        <f>SUM(AI569:AK569)</f>
        <v>33281</v>
      </c>
      <c r="DF569" s="31">
        <f>AF569</f>
        <v>12402.5</v>
      </c>
      <c r="DG569" s="32">
        <f>AQ569</f>
        <v>29700</v>
      </c>
      <c r="DH569" s="30">
        <f>SUM(X569:Y569)</f>
        <v>2039.6696937321935</v>
      </c>
      <c r="DI569" s="30">
        <f>SUM(AP569,AR569)</f>
        <v>6778.8974430199441</v>
      </c>
      <c r="DJ569" s="26">
        <f>SUM(DD569:DI569)-AS569</f>
        <v>0</v>
      </c>
    </row>
    <row r="570" spans="2:114" x14ac:dyDescent="0.25">
      <c r="D570" t="s">
        <v>109</v>
      </c>
      <c r="F570" t="s">
        <v>2110</v>
      </c>
      <c r="G570" t="s">
        <v>2111</v>
      </c>
      <c r="H570" t="s">
        <v>2112</v>
      </c>
      <c r="I570" s="1">
        <v>45068</v>
      </c>
      <c r="K570" t="s">
        <v>207</v>
      </c>
      <c r="L570">
        <v>11</v>
      </c>
      <c r="M570" t="s">
        <v>182</v>
      </c>
      <c r="N570" t="s">
        <v>183</v>
      </c>
      <c r="O570" t="s">
        <v>116</v>
      </c>
      <c r="P570" t="s">
        <v>117</v>
      </c>
      <c r="Q570" t="s">
        <v>118</v>
      </c>
      <c r="R570">
        <v>31</v>
      </c>
      <c r="S570" s="3">
        <v>252156</v>
      </c>
      <c r="T570" s="3">
        <v>41969.916666666664</v>
      </c>
      <c r="U570" s="22">
        <v>0</v>
      </c>
      <c r="V570" s="3">
        <v>0</v>
      </c>
      <c r="W570" s="23"/>
      <c r="X570" s="3">
        <v>1010.2403846153846</v>
      </c>
      <c r="Y570" s="3">
        <v>583.69444444444457</v>
      </c>
      <c r="Z570" s="24">
        <v>105.065</v>
      </c>
      <c r="AA570">
        <v>75</v>
      </c>
      <c r="AC570" s="3">
        <v>0</v>
      </c>
      <c r="AD570" s="3">
        <v>4167</v>
      </c>
      <c r="AE570" s="3">
        <v>47910.916495726495</v>
      </c>
      <c r="AF570" s="3">
        <v>4154.166666666667</v>
      </c>
      <c r="AH570" s="3">
        <v>52065.083162393159</v>
      </c>
      <c r="AK570" s="3">
        <v>0</v>
      </c>
      <c r="AL570" t="s">
        <v>119</v>
      </c>
      <c r="AN570" s="25">
        <v>0.05</v>
      </c>
      <c r="AO570" s="26">
        <v>52065.083162393159</v>
      </c>
      <c r="AP570" s="27">
        <v>2603.2541581196583</v>
      </c>
      <c r="AQ570" s="3">
        <v>29700</v>
      </c>
      <c r="AR570" s="26">
        <v>1485</v>
      </c>
      <c r="AS570" s="26">
        <v>85853.337320512815</v>
      </c>
      <c r="AT570" s="26">
        <v>81765.083162393159</v>
      </c>
      <c r="AU570" t="s">
        <v>1523</v>
      </c>
      <c r="AV570" t="s">
        <v>2113</v>
      </c>
      <c r="AW570" t="s">
        <v>1525</v>
      </c>
      <c r="AX570">
        <v>1502348</v>
      </c>
      <c r="AY570" t="s">
        <v>121</v>
      </c>
      <c r="AZ570">
        <v>108.643</v>
      </c>
      <c r="BA570" s="3">
        <v>790.23349245246186</v>
      </c>
      <c r="BB570" s="26">
        <v>81765.083162393159</v>
      </c>
      <c r="BC570" s="26">
        <v>4088.2541581196565</v>
      </c>
      <c r="BE570" t="s">
        <v>122</v>
      </c>
      <c r="BF570">
        <v>1</v>
      </c>
      <c r="BH570" t="s">
        <v>2114</v>
      </c>
      <c r="BJ570" t="s">
        <v>189</v>
      </c>
      <c r="BO570" t="s">
        <v>190</v>
      </c>
      <c r="BP570" t="s">
        <v>1523</v>
      </c>
      <c r="BQ570" t="s">
        <v>1528</v>
      </c>
      <c r="CX570" t="s">
        <v>177</v>
      </c>
      <c r="CY570" s="29" t="s">
        <v>5367</v>
      </c>
      <c r="CZ570" s="29">
        <v>60026</v>
      </c>
      <c r="DA570" s="29" t="str">
        <f t="shared" si="46"/>
        <v>30001396</v>
      </c>
      <c r="DB570" s="29" t="str">
        <f t="shared" si="47"/>
        <v>W0005192</v>
      </c>
      <c r="DC570" s="29" t="s">
        <v>193</v>
      </c>
      <c r="DD570" s="30">
        <f>SUM(T570,V570:W570,Z570:AD570)</f>
        <v>46316.981666666667</v>
      </c>
      <c r="DE570" s="30">
        <f>SUM(AI570:AK570)</f>
        <v>0</v>
      </c>
      <c r="DF570" s="31">
        <f>AF570</f>
        <v>4154.166666666667</v>
      </c>
      <c r="DG570" s="32">
        <f>AQ570</f>
        <v>29700</v>
      </c>
      <c r="DH570" s="30">
        <f>SUM(X570:Y570)</f>
        <v>1593.9348290598291</v>
      </c>
      <c r="DI570" s="30">
        <f>SUM(AP570,AR570)</f>
        <v>4088.2541581196583</v>
      </c>
      <c r="DJ570" s="26">
        <f>SUM(DD570:DI570)-AS570</f>
        <v>0</v>
      </c>
    </row>
    <row r="571" spans="2:114" x14ac:dyDescent="0.25">
      <c r="D571" t="s">
        <v>109</v>
      </c>
      <c r="F571" t="s">
        <v>2115</v>
      </c>
      <c r="G571" t="s">
        <v>2116</v>
      </c>
      <c r="H571" t="s">
        <v>2117</v>
      </c>
      <c r="I571" s="1">
        <v>45061</v>
      </c>
      <c r="K571" t="s">
        <v>224</v>
      </c>
      <c r="L571">
        <v>12</v>
      </c>
      <c r="M571" t="s">
        <v>182</v>
      </c>
      <c r="N571" t="s">
        <v>183</v>
      </c>
      <c r="O571" t="s">
        <v>116</v>
      </c>
      <c r="P571" t="s">
        <v>117</v>
      </c>
      <c r="Q571" t="s">
        <v>118</v>
      </c>
      <c r="R571">
        <v>31</v>
      </c>
      <c r="S571" s="3">
        <v>337773</v>
      </c>
      <c r="T571" s="3">
        <v>61295.5</v>
      </c>
      <c r="U571" s="22">
        <v>0</v>
      </c>
      <c r="V571" s="3">
        <v>0</v>
      </c>
      <c r="W571" s="23"/>
      <c r="X571" s="3">
        <v>1353.2572115384617</v>
      </c>
      <c r="Y571" s="3">
        <v>781.88194444444457</v>
      </c>
      <c r="Z571" s="24">
        <v>140.73875000000001</v>
      </c>
      <c r="AA571">
        <v>75</v>
      </c>
      <c r="AC571" s="3">
        <v>0</v>
      </c>
      <c r="AD571" s="3">
        <v>4167</v>
      </c>
      <c r="AE571" s="3">
        <v>67813.377905982896</v>
      </c>
      <c r="AF571" s="3">
        <v>4154.166666666667</v>
      </c>
      <c r="AH571" s="3">
        <v>71967.544572649567</v>
      </c>
      <c r="AK571" s="3">
        <v>4428.6782206037651</v>
      </c>
      <c r="AL571" t="s">
        <v>227</v>
      </c>
      <c r="AM571" t="s">
        <v>226</v>
      </c>
      <c r="AN571" s="25">
        <v>0.05</v>
      </c>
      <c r="AO571" s="26">
        <v>76396.222793253328</v>
      </c>
      <c r="AP571" s="27">
        <v>3819.8111396626664</v>
      </c>
      <c r="AQ571" s="3">
        <v>29700</v>
      </c>
      <c r="AR571" s="26">
        <v>1485</v>
      </c>
      <c r="AS571" s="26">
        <v>111401.03393291599</v>
      </c>
      <c r="AT571" s="26">
        <v>106096.22279325333</v>
      </c>
      <c r="AU571" t="s">
        <v>208</v>
      </c>
      <c r="AV571" t="s">
        <v>208</v>
      </c>
      <c r="AW571" t="s">
        <v>210</v>
      </c>
      <c r="AX571" t="s">
        <v>2118</v>
      </c>
      <c r="AY571" t="s">
        <v>212</v>
      </c>
      <c r="AZ571">
        <v>125.569</v>
      </c>
      <c r="BA571" s="3">
        <v>887.16987419598775</v>
      </c>
      <c r="BB571" s="26">
        <v>106096.22279325333</v>
      </c>
      <c r="BC571" s="26">
        <v>5304.8111396626628</v>
      </c>
      <c r="BE571" t="s">
        <v>122</v>
      </c>
      <c r="BF571">
        <v>1</v>
      </c>
      <c r="BH571" t="s">
        <v>315</v>
      </c>
      <c r="BJ571" t="s">
        <v>189</v>
      </c>
      <c r="BO571" t="s">
        <v>190</v>
      </c>
      <c r="BP571" t="s">
        <v>214</v>
      </c>
      <c r="BQ571" t="s">
        <v>1596</v>
      </c>
      <c r="CX571" t="s">
        <v>177</v>
      </c>
      <c r="CY571" s="29" t="s">
        <v>5360</v>
      </c>
      <c r="CZ571" s="29">
        <v>60009</v>
      </c>
      <c r="DA571" s="29" t="str">
        <f t="shared" si="46"/>
        <v>30001417</v>
      </c>
      <c r="DB571" s="29" t="str">
        <f t="shared" si="47"/>
        <v>W0005017</v>
      </c>
      <c r="DC571" s="29" t="s">
        <v>193</v>
      </c>
      <c r="DD571" s="30">
        <f>SUM(T571,V571:W571,Z571:AD571)</f>
        <v>65678.23874999999</v>
      </c>
      <c r="DE571" s="30">
        <f>SUM(AI571:AK571)</f>
        <v>4428.6782206037651</v>
      </c>
      <c r="DF571" s="31">
        <f>AF571</f>
        <v>4154.166666666667</v>
      </c>
      <c r="DG571" s="32">
        <f>AQ571</f>
        <v>29700</v>
      </c>
      <c r="DH571" s="30">
        <f>SUM(X571:Y571)</f>
        <v>2135.1391559829062</v>
      </c>
      <c r="DI571" s="30">
        <f>SUM(AP571,AR571)</f>
        <v>5304.8111396626664</v>
      </c>
      <c r="DJ571" s="26">
        <f>SUM(DD571:DI571)-AS571</f>
        <v>0</v>
      </c>
    </row>
    <row r="572" spans="2:114" x14ac:dyDescent="0.25">
      <c r="D572" t="s">
        <v>109</v>
      </c>
      <c r="F572" t="s">
        <v>2119</v>
      </c>
      <c r="G572" t="s">
        <v>2120</v>
      </c>
      <c r="H572" t="s">
        <v>2121</v>
      </c>
      <c r="I572" s="1">
        <v>45047</v>
      </c>
      <c r="K572" t="s">
        <v>224</v>
      </c>
      <c r="L572">
        <v>12</v>
      </c>
      <c r="M572" t="s">
        <v>182</v>
      </c>
      <c r="N572" t="s">
        <v>183</v>
      </c>
      <c r="O572" t="s">
        <v>116</v>
      </c>
      <c r="P572" t="s">
        <v>117</v>
      </c>
      <c r="Q572" t="s">
        <v>118</v>
      </c>
      <c r="R572">
        <v>31</v>
      </c>
      <c r="S572" s="3">
        <v>252144</v>
      </c>
      <c r="T572" s="3">
        <v>45274</v>
      </c>
      <c r="U572" s="22">
        <v>0</v>
      </c>
      <c r="V572" s="3">
        <v>0</v>
      </c>
      <c r="W572" s="23"/>
      <c r="X572" s="3">
        <v>1010.1923076923077</v>
      </c>
      <c r="Y572" s="3">
        <v>583.66666666666663</v>
      </c>
      <c r="Z572" s="24">
        <v>105.06</v>
      </c>
      <c r="AA572">
        <v>75</v>
      </c>
      <c r="AC572" s="3">
        <v>0</v>
      </c>
      <c r="AD572" s="3">
        <v>4167</v>
      </c>
      <c r="AE572" s="3">
        <v>51214.918974358967</v>
      </c>
      <c r="AF572" s="3">
        <v>4154.166666666667</v>
      </c>
      <c r="AH572" s="3">
        <v>55369.085641025631</v>
      </c>
      <c r="AK572" s="3">
        <v>4428.6782206037651</v>
      </c>
      <c r="AL572" t="s">
        <v>227</v>
      </c>
      <c r="AM572" t="s">
        <v>226</v>
      </c>
      <c r="AN572" s="25">
        <v>0.05</v>
      </c>
      <c r="AO572" s="26">
        <v>59797.763861629399</v>
      </c>
      <c r="AP572" s="27">
        <v>2989.88819308147</v>
      </c>
      <c r="AQ572" s="3">
        <v>29700</v>
      </c>
      <c r="AR572" s="26">
        <v>1485</v>
      </c>
      <c r="AS572" s="26">
        <v>93972.652054710867</v>
      </c>
      <c r="AT572" s="26">
        <v>89497.763861629399</v>
      </c>
      <c r="AU572" t="s">
        <v>208</v>
      </c>
      <c r="AV572" t="s">
        <v>208</v>
      </c>
      <c r="AW572" t="s">
        <v>210</v>
      </c>
      <c r="AX572" t="s">
        <v>458</v>
      </c>
      <c r="AY572" t="s">
        <v>212</v>
      </c>
      <c r="AZ572">
        <v>125.569</v>
      </c>
      <c r="BA572" s="3">
        <v>748.37461518934504</v>
      </c>
      <c r="BB572" s="26">
        <v>89497.763861629399</v>
      </c>
      <c r="BC572" s="26">
        <v>4474.8881930814678</v>
      </c>
      <c r="BE572" t="s">
        <v>122</v>
      </c>
      <c r="BF572">
        <v>1</v>
      </c>
      <c r="BH572" t="s">
        <v>315</v>
      </c>
      <c r="BJ572" t="s">
        <v>189</v>
      </c>
      <c r="BO572" t="s">
        <v>190</v>
      </c>
      <c r="BP572" t="s">
        <v>214</v>
      </c>
      <c r="BQ572" t="s">
        <v>784</v>
      </c>
      <c r="CX572" t="s">
        <v>177</v>
      </c>
      <c r="CY572" s="29" t="s">
        <v>5360</v>
      </c>
      <c r="CZ572" s="29">
        <v>60009</v>
      </c>
      <c r="DA572" s="29" t="str">
        <f t="shared" si="46"/>
        <v>30001417</v>
      </c>
      <c r="DB572" s="29" t="str">
        <f t="shared" si="47"/>
        <v>W0004436</v>
      </c>
      <c r="DC572" s="29" t="s">
        <v>193</v>
      </c>
      <c r="DD572" s="30">
        <f>SUM(T572,V572:W572,Z572:AD572)</f>
        <v>49621.06</v>
      </c>
      <c r="DE572" s="30">
        <f>SUM(AI572:AK572)</f>
        <v>4428.6782206037651</v>
      </c>
      <c r="DF572" s="31">
        <f>AF572</f>
        <v>4154.166666666667</v>
      </c>
      <c r="DG572" s="32">
        <f>AQ572</f>
        <v>29700</v>
      </c>
      <c r="DH572" s="30">
        <f>SUM(X572:Y572)</f>
        <v>1593.8589743589744</v>
      </c>
      <c r="DI572" s="30">
        <f>SUM(AP572,AR572)</f>
        <v>4474.8881930814696</v>
      </c>
      <c r="DJ572" s="26">
        <f>SUM(DD572:DI572)-AS572</f>
        <v>0</v>
      </c>
    </row>
    <row r="573" spans="2:114" x14ac:dyDescent="0.25">
      <c r="D573" t="s">
        <v>109</v>
      </c>
      <c r="F573" t="s">
        <v>2122</v>
      </c>
      <c r="G573" t="s">
        <v>2123</v>
      </c>
      <c r="H573" t="s">
        <v>2124</v>
      </c>
      <c r="I573" s="1">
        <v>45075</v>
      </c>
      <c r="K573" t="s">
        <v>224</v>
      </c>
      <c r="L573">
        <v>12</v>
      </c>
      <c r="M573" t="s">
        <v>182</v>
      </c>
      <c r="N573" t="s">
        <v>183</v>
      </c>
      <c r="O573" t="s">
        <v>116</v>
      </c>
      <c r="P573" t="s">
        <v>117</v>
      </c>
      <c r="Q573" t="s">
        <v>118</v>
      </c>
      <c r="R573">
        <v>31</v>
      </c>
      <c r="S573" s="3">
        <v>388205</v>
      </c>
      <c r="T573" s="3">
        <v>69700.75</v>
      </c>
      <c r="U573" s="22">
        <v>0</v>
      </c>
      <c r="V573" s="3">
        <v>0</v>
      </c>
      <c r="W573" s="23"/>
      <c r="X573" s="3">
        <v>1555.3084935897434</v>
      </c>
      <c r="Y573" s="3">
        <v>898.62268518518533</v>
      </c>
      <c r="Z573" s="24">
        <v>161.75208333333333</v>
      </c>
      <c r="AA573">
        <v>75</v>
      </c>
      <c r="AC573" s="3">
        <v>2766.0638593352678</v>
      </c>
      <c r="AD573" s="3">
        <v>4167</v>
      </c>
      <c r="AE573" s="3">
        <v>79324.497121443535</v>
      </c>
      <c r="AF573" s="3">
        <v>4154.166666666667</v>
      </c>
      <c r="AH573" s="3">
        <v>83478.663788110207</v>
      </c>
      <c r="AK573" s="3">
        <v>4428.6782206037651</v>
      </c>
      <c r="AL573" t="s">
        <v>227</v>
      </c>
      <c r="AM573" t="s">
        <v>226</v>
      </c>
      <c r="AN573" s="25">
        <v>0.05</v>
      </c>
      <c r="AO573" s="26">
        <v>87907.342008713968</v>
      </c>
      <c r="AP573" s="27">
        <v>4395.3671004356984</v>
      </c>
      <c r="AQ573" s="3">
        <v>29700</v>
      </c>
      <c r="AR573" s="26">
        <v>1485</v>
      </c>
      <c r="AS573" s="26">
        <v>123487.70910914967</v>
      </c>
      <c r="AT573" s="26">
        <v>117607.34200871397</v>
      </c>
      <c r="AU573" t="s">
        <v>208</v>
      </c>
      <c r="AV573" t="s">
        <v>208</v>
      </c>
      <c r="AW573" t="s">
        <v>210</v>
      </c>
      <c r="AX573" t="s">
        <v>314</v>
      </c>
      <c r="AY573" t="s">
        <v>212</v>
      </c>
      <c r="AZ573">
        <v>125.569</v>
      </c>
      <c r="BA573" s="3">
        <v>983.42512171913188</v>
      </c>
      <c r="BB573" s="26">
        <v>117607.34200871397</v>
      </c>
      <c r="BC573" s="26">
        <v>5880.367100435702</v>
      </c>
      <c r="BE573" t="s">
        <v>122</v>
      </c>
      <c r="BF573">
        <v>1</v>
      </c>
      <c r="BH573" t="s">
        <v>315</v>
      </c>
      <c r="BJ573" t="s">
        <v>189</v>
      </c>
      <c r="BO573" t="s">
        <v>190</v>
      </c>
      <c r="BP573" t="s">
        <v>214</v>
      </c>
      <c r="BQ573" t="s">
        <v>316</v>
      </c>
      <c r="CX573" t="s">
        <v>177</v>
      </c>
      <c r="CY573" s="29" t="s">
        <v>5360</v>
      </c>
      <c r="CZ573" s="29">
        <v>60009</v>
      </c>
      <c r="DA573" s="29" t="str">
        <f t="shared" si="46"/>
        <v>30001417</v>
      </c>
      <c r="DB573" s="29" t="str">
        <f t="shared" si="47"/>
        <v>W0004437</v>
      </c>
      <c r="DC573" s="29" t="s">
        <v>193</v>
      </c>
      <c r="DD573" s="30">
        <f>SUM(T573,V573:W573,Z573:AD573)</f>
        <v>76870.565942668603</v>
      </c>
      <c r="DE573" s="30">
        <f>SUM(AI573:AK573)</f>
        <v>4428.6782206037651</v>
      </c>
      <c r="DF573" s="31">
        <f>AF573</f>
        <v>4154.166666666667</v>
      </c>
      <c r="DG573" s="32">
        <f>AQ573</f>
        <v>29700</v>
      </c>
      <c r="DH573" s="30">
        <f>SUM(X573:Y573)</f>
        <v>2453.9311787749289</v>
      </c>
      <c r="DI573" s="30">
        <f>SUM(AP573,AR573)</f>
        <v>5880.3671004356984</v>
      </c>
      <c r="DJ573" s="26">
        <f>SUM(DD573:DI573)-AS573</f>
        <v>0</v>
      </c>
    </row>
    <row r="574" spans="2:114" x14ac:dyDescent="0.25">
      <c r="D574" t="s">
        <v>109</v>
      </c>
      <c r="F574" t="s">
        <v>2125</v>
      </c>
      <c r="G574" t="s">
        <v>2126</v>
      </c>
      <c r="H574" t="s">
        <v>2127</v>
      </c>
      <c r="I574" s="1">
        <v>45078</v>
      </c>
      <c r="K574" t="s">
        <v>219</v>
      </c>
      <c r="L574">
        <v>13</v>
      </c>
      <c r="M574" t="s">
        <v>550</v>
      </c>
      <c r="N574" t="s">
        <v>551</v>
      </c>
      <c r="O574" t="s">
        <v>116</v>
      </c>
      <c r="P574" t="s">
        <v>117</v>
      </c>
      <c r="Q574" t="s">
        <v>118</v>
      </c>
      <c r="R574">
        <v>31</v>
      </c>
      <c r="S574" s="3">
        <v>467466</v>
      </c>
      <c r="T574" s="3">
        <v>82911</v>
      </c>
      <c r="U574" s="22">
        <v>0</v>
      </c>
      <c r="V574" s="3">
        <v>0</v>
      </c>
      <c r="W574" s="23"/>
      <c r="X574" s="3">
        <v>1872.8605769230769</v>
      </c>
      <c r="Y574" s="3">
        <v>1082.0972222222222</v>
      </c>
      <c r="Z574" s="24">
        <v>194.7775</v>
      </c>
      <c r="AA574">
        <v>75</v>
      </c>
      <c r="AC574" s="3">
        <v>0</v>
      </c>
      <c r="AD574" s="3">
        <v>4167</v>
      </c>
      <c r="AE574" s="3">
        <v>90302.735299145294</v>
      </c>
      <c r="AF574" s="3">
        <v>7046.666666666667</v>
      </c>
      <c r="AH574" s="3">
        <v>97349.401965811965</v>
      </c>
      <c r="AK574" s="3">
        <v>0</v>
      </c>
      <c r="AL574" t="s">
        <v>119</v>
      </c>
      <c r="AN574" s="25">
        <v>0.1</v>
      </c>
      <c r="AO574" s="26">
        <v>97349.401965811965</v>
      </c>
      <c r="AP574" s="27">
        <v>9734.9401965811976</v>
      </c>
      <c r="AQ574" s="3">
        <v>29700</v>
      </c>
      <c r="AR574" s="26">
        <v>2970</v>
      </c>
      <c r="AS574" s="26">
        <v>139754.34216239315</v>
      </c>
      <c r="AT574" s="26">
        <v>127049.40196581197</v>
      </c>
      <c r="AU574" t="s">
        <v>170</v>
      </c>
      <c r="AV574" t="s">
        <v>170</v>
      </c>
      <c r="AW574" t="s">
        <v>171</v>
      </c>
      <c r="AX574">
        <v>90326</v>
      </c>
      <c r="AY574" t="s">
        <v>172</v>
      </c>
      <c r="AZ574">
        <v>94.088300000000004</v>
      </c>
      <c r="BA574" s="3">
        <v>1485.353037119314</v>
      </c>
      <c r="BB574" s="26">
        <v>127049.40196581197</v>
      </c>
      <c r="BC574" s="26">
        <v>12704.940196581185</v>
      </c>
      <c r="BE574" t="s">
        <v>122</v>
      </c>
      <c r="BF574">
        <v>1</v>
      </c>
      <c r="BH574" t="s">
        <v>173</v>
      </c>
      <c r="BJ574" t="s">
        <v>728</v>
      </c>
      <c r="BO574" t="s">
        <v>729</v>
      </c>
      <c r="BP574" t="s">
        <v>170</v>
      </c>
      <c r="BQ574" t="s">
        <v>296</v>
      </c>
      <c r="CX574" t="s">
        <v>177</v>
      </c>
      <c r="CY574" s="29" t="s">
        <v>5358</v>
      </c>
      <c r="CZ574" s="29">
        <v>60002</v>
      </c>
      <c r="DA574" s="29" t="str">
        <f t="shared" si="46"/>
        <v>30001390</v>
      </c>
      <c r="DB574" s="29" t="str">
        <f t="shared" si="47"/>
        <v>W0005359</v>
      </c>
      <c r="DC574" s="29" t="s">
        <v>556</v>
      </c>
      <c r="DD574" s="30">
        <f>SUM(T574,V574:W574,Z574:AD574)</f>
        <v>87347.777499999997</v>
      </c>
      <c r="DE574" s="30">
        <f>SUM(AI574:AK574)</f>
        <v>0</v>
      </c>
      <c r="DF574" s="31">
        <f>AF574</f>
        <v>7046.666666666667</v>
      </c>
      <c r="DG574" s="32">
        <f>AQ574</f>
        <v>29700</v>
      </c>
      <c r="DH574" s="30">
        <f>SUM(X574:Y574)</f>
        <v>2954.9577991452988</v>
      </c>
      <c r="DI574" s="30">
        <f>SUM(AP574,AR574)</f>
        <v>12704.940196581198</v>
      </c>
      <c r="DJ574" s="26">
        <f>SUM(DD574:DI574)-AS574</f>
        <v>0</v>
      </c>
    </row>
    <row r="575" spans="2:114" x14ac:dyDescent="0.25">
      <c r="D575" t="s">
        <v>109</v>
      </c>
      <c r="F575" t="s">
        <v>2128</v>
      </c>
      <c r="G575" t="s">
        <v>2129</v>
      </c>
      <c r="H575" t="s">
        <v>2130</v>
      </c>
      <c r="I575" s="1">
        <v>45047</v>
      </c>
      <c r="K575" t="s">
        <v>131</v>
      </c>
      <c r="L575">
        <v>14</v>
      </c>
      <c r="M575" t="s">
        <v>550</v>
      </c>
      <c r="N575" t="s">
        <v>551</v>
      </c>
      <c r="O575" t="s">
        <v>116</v>
      </c>
      <c r="P575" t="s">
        <v>117</v>
      </c>
      <c r="Q575" t="s">
        <v>118</v>
      </c>
      <c r="R575">
        <v>31</v>
      </c>
      <c r="S575" s="3">
        <v>726081</v>
      </c>
      <c r="T575" s="3">
        <v>121013.5</v>
      </c>
      <c r="U575" s="22">
        <v>0</v>
      </c>
      <c r="V575" s="3">
        <v>0</v>
      </c>
      <c r="W575" s="23"/>
      <c r="X575" s="3">
        <v>2908.9783653846152</v>
      </c>
      <c r="Y575" s="3">
        <v>1680.7430555555557</v>
      </c>
      <c r="Z575" s="24">
        <v>302.53375</v>
      </c>
      <c r="AA575">
        <v>75</v>
      </c>
      <c r="AC575" s="3">
        <v>5122.3404802504956</v>
      </c>
      <c r="AD575" s="3">
        <v>4167</v>
      </c>
      <c r="AE575" s="3">
        <v>135270.09565119067</v>
      </c>
      <c r="AF575" s="3">
        <v>7046.666666666667</v>
      </c>
      <c r="AH575" s="3">
        <v>142316.76231785733</v>
      </c>
      <c r="AK575" s="3">
        <v>35252.628306604311</v>
      </c>
      <c r="AL575" t="s">
        <v>1170</v>
      </c>
      <c r="AM575" t="s">
        <v>1171</v>
      </c>
      <c r="AN575" s="25">
        <v>0.1</v>
      </c>
      <c r="AO575" s="26">
        <v>177569.39062446164</v>
      </c>
      <c r="AP575" s="27">
        <v>17756.939062446163</v>
      </c>
      <c r="AQ575" s="3">
        <v>29700</v>
      </c>
      <c r="AR575" s="26">
        <v>2970</v>
      </c>
      <c r="AS575" s="26">
        <v>227996.32968690779</v>
      </c>
      <c r="AT575" s="26">
        <v>207269.39062446164</v>
      </c>
      <c r="AU575" t="s">
        <v>120</v>
      </c>
      <c r="AV575" t="s">
        <v>120</v>
      </c>
      <c r="AW575" t="s">
        <v>120</v>
      </c>
      <c r="AX575">
        <v>2041090</v>
      </c>
      <c r="AY575" t="s">
        <v>121</v>
      </c>
      <c r="AZ575">
        <v>108.643</v>
      </c>
      <c r="BA575" s="3">
        <v>2098.5827866213913</v>
      </c>
      <c r="BB575" s="26">
        <v>207269.39062446164</v>
      </c>
      <c r="BC575" s="26">
        <v>20726.939062446152</v>
      </c>
      <c r="BE575" t="s">
        <v>122</v>
      </c>
      <c r="BF575">
        <v>1</v>
      </c>
      <c r="BH575" t="s">
        <v>123</v>
      </c>
      <c r="BJ575" t="s">
        <v>572</v>
      </c>
      <c r="BO575" t="s">
        <v>854</v>
      </c>
      <c r="BP575" t="s">
        <v>2131</v>
      </c>
      <c r="BQ575" t="s">
        <v>2131</v>
      </c>
      <c r="CX575" t="s">
        <v>128</v>
      </c>
      <c r="CY575" s="29"/>
    </row>
    <row r="576" spans="2:114" x14ac:dyDescent="0.25">
      <c r="D576" t="s">
        <v>109</v>
      </c>
      <c r="F576" t="s">
        <v>2132</v>
      </c>
      <c r="G576" t="s">
        <v>2133</v>
      </c>
      <c r="H576" t="s">
        <v>2134</v>
      </c>
      <c r="I576" s="1">
        <v>45047</v>
      </c>
      <c r="K576" t="s">
        <v>224</v>
      </c>
      <c r="L576">
        <v>12</v>
      </c>
      <c r="M576" t="s">
        <v>114</v>
      </c>
      <c r="N576" t="s">
        <v>115</v>
      </c>
      <c r="O576" t="s">
        <v>116</v>
      </c>
      <c r="P576" t="s">
        <v>117</v>
      </c>
      <c r="Q576" t="s">
        <v>118</v>
      </c>
      <c r="R576">
        <v>31</v>
      </c>
      <c r="S576" s="3">
        <v>440063</v>
      </c>
      <c r="T576" s="3">
        <v>78343.75</v>
      </c>
      <c r="U576" s="22">
        <v>0</v>
      </c>
      <c r="V576" s="3">
        <v>0</v>
      </c>
      <c r="W576" s="23"/>
      <c r="X576" s="3">
        <v>1763.0729166666667</v>
      </c>
      <c r="Y576" s="3">
        <v>1018.6643518518518</v>
      </c>
      <c r="Z576" s="24">
        <v>183.35958333333332</v>
      </c>
      <c r="AA576">
        <v>75</v>
      </c>
      <c r="AC576" s="3">
        <v>0</v>
      </c>
      <c r="AD576" s="3">
        <v>4167</v>
      </c>
      <c r="AE576" s="3">
        <v>85550.846851851864</v>
      </c>
      <c r="AF576" s="3">
        <v>5687.5</v>
      </c>
      <c r="AH576" s="3">
        <v>91238.346851851864</v>
      </c>
      <c r="AK576" s="3">
        <v>7530.1189525032505</v>
      </c>
      <c r="AL576" t="s">
        <v>650</v>
      </c>
      <c r="AM576" t="s">
        <v>651</v>
      </c>
      <c r="AN576" s="25">
        <v>8.5000000000000006E-2</v>
      </c>
      <c r="AO576" s="26">
        <v>98768.465804355117</v>
      </c>
      <c r="AP576" s="27">
        <v>8395.3195933701863</v>
      </c>
      <c r="AQ576" s="3">
        <v>29700</v>
      </c>
      <c r="AR576" s="26">
        <v>2524.5</v>
      </c>
      <c r="AS576" s="26">
        <v>139388.2853977253</v>
      </c>
      <c r="AT576" s="26">
        <v>128468.46580435512</v>
      </c>
      <c r="AU576" t="s">
        <v>170</v>
      </c>
      <c r="AV576" t="s">
        <v>170</v>
      </c>
      <c r="AW576" t="s">
        <v>171</v>
      </c>
      <c r="AX576">
        <v>35802</v>
      </c>
      <c r="AY576" t="s">
        <v>172</v>
      </c>
      <c r="AZ576">
        <v>94.088300000000004</v>
      </c>
      <c r="BA576" s="3">
        <v>1481.4624708675285</v>
      </c>
      <c r="BB576" s="26">
        <v>128468.46580435512</v>
      </c>
      <c r="BC576" s="26">
        <v>10919.819593370179</v>
      </c>
      <c r="BE576" t="s">
        <v>122</v>
      </c>
      <c r="BF576">
        <v>1</v>
      </c>
      <c r="BH576" t="s">
        <v>173</v>
      </c>
      <c r="BJ576" t="s">
        <v>276</v>
      </c>
      <c r="BO576" t="s">
        <v>419</v>
      </c>
      <c r="BP576" t="s">
        <v>170</v>
      </c>
      <c r="BQ576" t="s">
        <v>420</v>
      </c>
      <c r="CX576" t="s">
        <v>177</v>
      </c>
      <c r="CY576" s="29" t="s">
        <v>5358</v>
      </c>
      <c r="CZ576" s="29">
        <v>60002</v>
      </c>
      <c r="DA576" s="29" t="str">
        <f t="shared" ref="DA576:DA592" si="48">MID(BH576,3,8)</f>
        <v>30001390</v>
      </c>
      <c r="DB576" s="29" t="str">
        <f t="shared" ref="DB576:DB592" si="49">F576</f>
        <v>W0004438</v>
      </c>
      <c r="DC576" s="29" t="s">
        <v>279</v>
      </c>
      <c r="DD576" s="30">
        <f>SUM(T576,V576:W576,Z576:AD576)</f>
        <v>82769.109583333338</v>
      </c>
      <c r="DE576" s="30">
        <f>SUM(AI576:AK576)</f>
        <v>7530.1189525032505</v>
      </c>
      <c r="DF576" s="31">
        <f>AF576</f>
        <v>5687.5</v>
      </c>
      <c r="DG576" s="32">
        <f>AQ576</f>
        <v>29700</v>
      </c>
      <c r="DH576" s="30">
        <f>SUM(X576:Y576)</f>
        <v>2781.7372685185187</v>
      </c>
      <c r="DI576" s="30">
        <f>SUM(AP576,AR576)</f>
        <v>10919.819593370186</v>
      </c>
      <c r="DJ576" s="26">
        <f>SUM(DD576:DI576)-AS576</f>
        <v>0</v>
      </c>
    </row>
    <row r="577" spans="2:114" x14ac:dyDescent="0.25">
      <c r="D577" t="s">
        <v>109</v>
      </c>
      <c r="F577" t="s">
        <v>2135</v>
      </c>
      <c r="G577" t="s">
        <v>2136</v>
      </c>
      <c r="H577" t="s">
        <v>2137</v>
      </c>
      <c r="I577" s="1">
        <v>45054</v>
      </c>
      <c r="K577" t="s">
        <v>219</v>
      </c>
      <c r="L577">
        <v>13</v>
      </c>
      <c r="M577" t="s">
        <v>114</v>
      </c>
      <c r="N577" t="s">
        <v>115</v>
      </c>
      <c r="O577" t="s">
        <v>116</v>
      </c>
      <c r="P577" t="s">
        <v>117</v>
      </c>
      <c r="Q577" t="s">
        <v>118</v>
      </c>
      <c r="R577">
        <v>31</v>
      </c>
      <c r="S577" s="3">
        <v>341774</v>
      </c>
      <c r="T577" s="3">
        <v>61962.25</v>
      </c>
      <c r="U577" s="22">
        <v>0</v>
      </c>
      <c r="V577" s="3">
        <v>0</v>
      </c>
      <c r="W577" s="23"/>
      <c r="X577" s="3">
        <v>1369.2868589743591</v>
      </c>
      <c r="Y577" s="3">
        <v>791.14351851851859</v>
      </c>
      <c r="Z577" s="24">
        <v>142.40583333333333</v>
      </c>
      <c r="AA577">
        <v>75</v>
      </c>
      <c r="AC577" s="3">
        <v>0</v>
      </c>
      <c r="AD577" s="3">
        <v>4167</v>
      </c>
      <c r="AE577" s="3">
        <v>68507.086210826208</v>
      </c>
      <c r="AF577" s="3">
        <v>5687.5</v>
      </c>
      <c r="AH577" s="3">
        <v>74194.586210826208</v>
      </c>
      <c r="AK577" s="3">
        <v>5813.1491241962494</v>
      </c>
      <c r="AL577" t="s">
        <v>320</v>
      </c>
      <c r="AM577" t="s">
        <v>321</v>
      </c>
      <c r="AN577" s="25">
        <v>8.5000000000000006E-2</v>
      </c>
      <c r="AO577" s="26">
        <v>80007.735335022458</v>
      </c>
      <c r="AP577" s="27">
        <v>6800.6575034769094</v>
      </c>
      <c r="AQ577" s="3">
        <v>29700</v>
      </c>
      <c r="AR577" s="26">
        <v>2524.5</v>
      </c>
      <c r="AS577" s="26">
        <v>119032.89283849936</v>
      </c>
      <c r="AT577" s="26">
        <v>109707.73533502246</v>
      </c>
      <c r="AU577" t="s">
        <v>765</v>
      </c>
      <c r="AV577" t="s">
        <v>765</v>
      </c>
      <c r="AW577" t="s">
        <v>766</v>
      </c>
      <c r="AX577" t="s">
        <v>978</v>
      </c>
      <c r="AY577" t="s">
        <v>212</v>
      </c>
      <c r="AZ577">
        <v>125.569</v>
      </c>
      <c r="BA577" s="3">
        <v>947.94808303402397</v>
      </c>
      <c r="BB577" s="26">
        <v>109707.73533502246</v>
      </c>
      <c r="BC577" s="26">
        <v>9325.1575034769048</v>
      </c>
      <c r="BE577" t="s">
        <v>122</v>
      </c>
      <c r="BF577">
        <v>1</v>
      </c>
      <c r="BH577" t="s">
        <v>768</v>
      </c>
      <c r="BJ577" t="s">
        <v>276</v>
      </c>
      <c r="BO577" t="s">
        <v>277</v>
      </c>
      <c r="BP577" t="s">
        <v>214</v>
      </c>
      <c r="BQ577" t="s">
        <v>964</v>
      </c>
      <c r="CX577" t="s">
        <v>177</v>
      </c>
      <c r="CY577" s="29" t="s">
        <v>5362</v>
      </c>
      <c r="CZ577" s="29">
        <v>60008</v>
      </c>
      <c r="DA577" s="29" t="str">
        <f t="shared" si="48"/>
        <v>30001418</v>
      </c>
      <c r="DB577" s="29" t="str">
        <f t="shared" si="49"/>
        <v>W0004439</v>
      </c>
      <c r="DC577" s="29" t="s">
        <v>279</v>
      </c>
      <c r="DD577" s="30">
        <f>SUM(T577,V577:W577,Z577:AD577)</f>
        <v>66346.655833333323</v>
      </c>
      <c r="DE577" s="30">
        <f>SUM(AI577:AK577)</f>
        <v>5813.1491241962494</v>
      </c>
      <c r="DF577" s="31">
        <f>AF577</f>
        <v>5687.5</v>
      </c>
      <c r="DG577" s="32">
        <f>AQ577</f>
        <v>29700</v>
      </c>
      <c r="DH577" s="30">
        <f>SUM(X577:Y577)</f>
        <v>2160.4303774928776</v>
      </c>
      <c r="DI577" s="30">
        <f>SUM(AP577,AR577)</f>
        <v>9325.1575034769085</v>
      </c>
      <c r="DJ577" s="26">
        <f>SUM(DD577:DI577)-AS577</f>
        <v>0</v>
      </c>
    </row>
    <row r="578" spans="2:114" x14ac:dyDescent="0.25">
      <c r="D578" t="s">
        <v>109</v>
      </c>
      <c r="F578" t="s">
        <v>2138</v>
      </c>
      <c r="G578" t="s">
        <v>2139</v>
      </c>
      <c r="H578" t="s">
        <v>2140</v>
      </c>
      <c r="I578" s="1">
        <v>45061</v>
      </c>
      <c r="K578" t="s">
        <v>224</v>
      </c>
      <c r="L578">
        <v>12</v>
      </c>
      <c r="M578" t="s">
        <v>114</v>
      </c>
      <c r="N578" t="s">
        <v>115</v>
      </c>
      <c r="O578" t="s">
        <v>116</v>
      </c>
      <c r="P578" t="s">
        <v>117</v>
      </c>
      <c r="Q578" t="s">
        <v>118</v>
      </c>
      <c r="R578">
        <v>31</v>
      </c>
      <c r="S578" s="3">
        <v>463690</v>
      </c>
      <c r="T578" s="3">
        <v>82281.583333333328</v>
      </c>
      <c r="U578" s="22">
        <v>0</v>
      </c>
      <c r="V578" s="3">
        <v>0</v>
      </c>
      <c r="W578" s="23"/>
      <c r="X578" s="3">
        <v>1857.7323717948721</v>
      </c>
      <c r="Y578" s="3">
        <v>1073.3564814814815</v>
      </c>
      <c r="Z578" s="24">
        <v>193.20416666666668</v>
      </c>
      <c r="AA578">
        <v>75</v>
      </c>
      <c r="AC578" s="3">
        <v>0</v>
      </c>
      <c r="AD578" s="3">
        <v>4167</v>
      </c>
      <c r="AE578" s="3">
        <v>89647.876353276341</v>
      </c>
      <c r="AF578" s="3">
        <v>5687.5</v>
      </c>
      <c r="AH578" s="3">
        <v>95335.376353276341</v>
      </c>
      <c r="AK578" s="3">
        <v>3900.7409927950625</v>
      </c>
      <c r="AL578" t="s">
        <v>390</v>
      </c>
      <c r="AM578" t="s">
        <v>391</v>
      </c>
      <c r="AN578" s="25">
        <v>8.5000000000000006E-2</v>
      </c>
      <c r="AO578" s="26">
        <v>99236.117346071405</v>
      </c>
      <c r="AP578" s="27">
        <v>8435.0699744160702</v>
      </c>
      <c r="AQ578" s="3">
        <v>29700</v>
      </c>
      <c r="AR578" s="26">
        <v>2524.5</v>
      </c>
      <c r="AS578" s="26">
        <v>139895.68732048746</v>
      </c>
      <c r="AT578" s="26">
        <v>128936.11734607141</v>
      </c>
      <c r="AU578" t="s">
        <v>170</v>
      </c>
      <c r="AV578" t="s">
        <v>170</v>
      </c>
      <c r="AW578" t="s">
        <v>171</v>
      </c>
      <c r="AX578">
        <v>89158</v>
      </c>
      <c r="AY578" t="s">
        <v>172</v>
      </c>
      <c r="AZ578">
        <v>94.088300000000004</v>
      </c>
      <c r="BA578" s="3">
        <v>1486.8552978477394</v>
      </c>
      <c r="BB578" s="26">
        <v>128936.11734607141</v>
      </c>
      <c r="BC578" s="26">
        <v>10959.569974416052</v>
      </c>
      <c r="BE578" t="s">
        <v>122</v>
      </c>
      <c r="BF578">
        <v>1</v>
      </c>
      <c r="BH578" t="s">
        <v>173</v>
      </c>
      <c r="BJ578" t="s">
        <v>358</v>
      </c>
      <c r="BO578" t="s">
        <v>482</v>
      </c>
      <c r="BP578" t="s">
        <v>126</v>
      </c>
      <c r="BQ578" t="s">
        <v>127</v>
      </c>
      <c r="CX578" t="s">
        <v>177</v>
      </c>
      <c r="CY578" s="29" t="s">
        <v>5358</v>
      </c>
      <c r="CZ578" s="29">
        <v>60002</v>
      </c>
      <c r="DA578" s="29" t="str">
        <f t="shared" si="48"/>
        <v>30001390</v>
      </c>
      <c r="DB578" s="29" t="str">
        <f t="shared" si="49"/>
        <v>W0005193</v>
      </c>
      <c r="DC578" s="29" t="s">
        <v>279</v>
      </c>
      <c r="DD578" s="30">
        <f>SUM(T578,V578:W578,Z578:AD578)</f>
        <v>86716.787499999991</v>
      </c>
      <c r="DE578" s="30">
        <f>SUM(AI578:AK578)</f>
        <v>3900.7409927950625</v>
      </c>
      <c r="DF578" s="31">
        <f>AF578</f>
        <v>5687.5</v>
      </c>
      <c r="DG578" s="32">
        <f>AQ578</f>
        <v>29700</v>
      </c>
      <c r="DH578" s="30">
        <f>SUM(X578:Y578)</f>
        <v>2931.0888532763538</v>
      </c>
      <c r="DI578" s="30">
        <f>SUM(AP578,AR578)</f>
        <v>10959.56997441607</v>
      </c>
      <c r="DJ578" s="26">
        <f>SUM(DD578:DI578)-AS578</f>
        <v>0</v>
      </c>
    </row>
    <row r="579" spans="2:114" x14ac:dyDescent="0.25">
      <c r="B579">
        <f>+COUNTIF(G579:G3732,G579)</f>
        <v>2</v>
      </c>
      <c r="C579">
        <v>2</v>
      </c>
      <c r="D579" t="s">
        <v>109</v>
      </c>
      <c r="F579" t="s">
        <v>2141</v>
      </c>
      <c r="G579" t="s">
        <v>2142</v>
      </c>
      <c r="H579" t="s">
        <v>2143</v>
      </c>
      <c r="I579" s="1">
        <v>45082</v>
      </c>
      <c r="K579" t="s">
        <v>207</v>
      </c>
      <c r="L579">
        <v>11</v>
      </c>
      <c r="M579" t="s">
        <v>182</v>
      </c>
      <c r="N579" t="s">
        <v>183</v>
      </c>
      <c r="O579" t="s">
        <v>116</v>
      </c>
      <c r="P579" t="s">
        <v>117</v>
      </c>
      <c r="Q579" t="s">
        <v>118</v>
      </c>
      <c r="R579">
        <v>31</v>
      </c>
      <c r="S579" s="3">
        <v>280971</v>
      </c>
      <c r="T579" s="3">
        <v>51828.5</v>
      </c>
      <c r="U579" s="22">
        <v>0</v>
      </c>
      <c r="V579" s="3">
        <v>0</v>
      </c>
      <c r="W579" s="23"/>
      <c r="X579" s="3">
        <v>1125.6850961538462</v>
      </c>
      <c r="Y579" s="3">
        <v>650.39583333333337</v>
      </c>
      <c r="Z579" s="24">
        <v>117.07125000000001</v>
      </c>
      <c r="AA579">
        <v>75</v>
      </c>
      <c r="AC579" s="3">
        <v>0</v>
      </c>
      <c r="AD579" s="3">
        <v>4167</v>
      </c>
      <c r="AE579" s="3">
        <v>57963.652179487181</v>
      </c>
      <c r="AF579" s="3">
        <v>4154.166666666667</v>
      </c>
      <c r="AH579" s="3">
        <v>62117.818846153845</v>
      </c>
      <c r="AK579" s="3">
        <v>0</v>
      </c>
      <c r="AL579" t="s">
        <v>119</v>
      </c>
      <c r="AN579" s="25">
        <v>0.05</v>
      </c>
      <c r="AO579" s="26">
        <v>62117.818846153845</v>
      </c>
      <c r="AP579" s="27">
        <v>3105.8909423076925</v>
      </c>
      <c r="AQ579" s="3">
        <v>29700</v>
      </c>
      <c r="AR579" s="26">
        <v>1485</v>
      </c>
      <c r="AS579" s="26">
        <v>96408.709788461536</v>
      </c>
      <c r="AT579" s="26">
        <v>91817.818846153852</v>
      </c>
      <c r="AU579" t="s">
        <v>184</v>
      </c>
      <c r="AV579" t="s">
        <v>184</v>
      </c>
      <c r="AW579" t="s">
        <v>185</v>
      </c>
      <c r="AX579">
        <v>2933</v>
      </c>
      <c r="AY579" t="s">
        <v>187</v>
      </c>
      <c r="AZ579">
        <v>67.992199999999997</v>
      </c>
      <c r="BA579" s="3">
        <v>1417.937789753259</v>
      </c>
      <c r="BB579" s="26">
        <v>91817.818846153852</v>
      </c>
      <c r="BC579" s="26">
        <v>4590.8909423076839</v>
      </c>
      <c r="BE579" t="s">
        <v>122</v>
      </c>
      <c r="BF579">
        <v>1</v>
      </c>
      <c r="BH579" t="s">
        <v>188</v>
      </c>
      <c r="BJ579" t="s">
        <v>189</v>
      </c>
      <c r="BO579" t="s">
        <v>190</v>
      </c>
      <c r="BP579" t="s">
        <v>191</v>
      </c>
      <c r="BQ579" t="s">
        <v>304</v>
      </c>
      <c r="CX579" t="s">
        <v>177</v>
      </c>
      <c r="CY579" s="29" t="s">
        <v>5359</v>
      </c>
      <c r="CZ579" s="29">
        <v>60005</v>
      </c>
      <c r="DA579" s="29" t="str">
        <f t="shared" si="48"/>
        <v>30001401</v>
      </c>
      <c r="DB579" s="29" t="str">
        <f t="shared" si="49"/>
        <v>W0005019</v>
      </c>
      <c r="DC579" s="29" t="s">
        <v>193</v>
      </c>
      <c r="DD579" s="30">
        <f>SUM(T579,V579:W579,Z579:AD579)</f>
        <v>56187.571250000001</v>
      </c>
      <c r="DE579" s="30">
        <f>SUM(AI579:AK579)</f>
        <v>0</v>
      </c>
      <c r="DF579" s="31">
        <f>AF579</f>
        <v>4154.166666666667</v>
      </c>
      <c r="DG579" s="32">
        <f>AQ579</f>
        <v>29700</v>
      </c>
      <c r="DH579" s="30">
        <f>SUM(X579:Y579)</f>
        <v>1776.0809294871797</v>
      </c>
      <c r="DI579" s="30">
        <f>SUM(AP579,AR579)</f>
        <v>4590.890942307693</v>
      </c>
      <c r="DJ579" s="26">
        <f>SUM(DD579:DI579)-AS579</f>
        <v>0</v>
      </c>
    </row>
    <row r="580" spans="2:114" x14ac:dyDescent="0.25">
      <c r="D580" t="s">
        <v>109</v>
      </c>
      <c r="F580" t="s">
        <v>2144</v>
      </c>
      <c r="G580" t="s">
        <v>2145</v>
      </c>
      <c r="H580" t="s">
        <v>2146</v>
      </c>
      <c r="I580" s="1">
        <v>45075</v>
      </c>
      <c r="K580" t="s">
        <v>224</v>
      </c>
      <c r="L580">
        <v>12</v>
      </c>
      <c r="M580" t="s">
        <v>182</v>
      </c>
      <c r="N580" t="s">
        <v>183</v>
      </c>
      <c r="O580" t="s">
        <v>116</v>
      </c>
      <c r="P580" t="s">
        <v>117</v>
      </c>
      <c r="Q580" t="s">
        <v>118</v>
      </c>
      <c r="R580">
        <v>31</v>
      </c>
      <c r="S580" s="3">
        <v>348495</v>
      </c>
      <c r="T580" s="3">
        <v>63082.416666666664</v>
      </c>
      <c r="U580" s="22">
        <v>0</v>
      </c>
      <c r="V580" s="3">
        <v>0</v>
      </c>
      <c r="W580" s="23"/>
      <c r="X580" s="3">
        <v>1396.2139423076924</v>
      </c>
      <c r="Y580" s="3">
        <v>806.70138888888891</v>
      </c>
      <c r="Z580" s="24">
        <v>145.20625000000001</v>
      </c>
      <c r="AA580">
        <v>75</v>
      </c>
      <c r="AC580" s="3">
        <v>0</v>
      </c>
      <c r="AD580" s="3">
        <v>4167</v>
      </c>
      <c r="AE580" s="3">
        <v>69672.538247863253</v>
      </c>
      <c r="AF580" s="3">
        <v>4154.166666666667</v>
      </c>
      <c r="AH580" s="3">
        <v>73826.704914529924</v>
      </c>
      <c r="AK580" s="3">
        <v>4428.6782206037651</v>
      </c>
      <c r="AL580" t="s">
        <v>227</v>
      </c>
      <c r="AM580" t="s">
        <v>226</v>
      </c>
      <c r="AN580" s="25">
        <v>0.05</v>
      </c>
      <c r="AO580" s="26">
        <v>78255.383135133685</v>
      </c>
      <c r="AP580" s="27">
        <v>3912.7691567566844</v>
      </c>
      <c r="AQ580" s="3">
        <v>29700</v>
      </c>
      <c r="AR580" s="26">
        <v>1485</v>
      </c>
      <c r="AS580" s="26">
        <v>113353.15229189036</v>
      </c>
      <c r="AT580" s="26">
        <v>107955.38313513368</v>
      </c>
      <c r="AU580" t="s">
        <v>208</v>
      </c>
      <c r="AV580" t="s">
        <v>208</v>
      </c>
      <c r="AW580" t="s">
        <v>210</v>
      </c>
      <c r="AX580" t="s">
        <v>1603</v>
      </c>
      <c r="AY580" t="s">
        <v>212</v>
      </c>
      <c r="AZ580">
        <v>125.569</v>
      </c>
      <c r="BA580" s="3">
        <v>902.71605485343014</v>
      </c>
      <c r="BB580" s="26">
        <v>107955.38313513368</v>
      </c>
      <c r="BC580" s="26">
        <v>5397.7691567566799</v>
      </c>
      <c r="BE580" t="s">
        <v>122</v>
      </c>
      <c r="BF580">
        <v>1</v>
      </c>
      <c r="BH580" t="s">
        <v>315</v>
      </c>
      <c r="BJ580" t="s">
        <v>189</v>
      </c>
      <c r="BO580" t="s">
        <v>1527</v>
      </c>
      <c r="BP580" t="s">
        <v>214</v>
      </c>
      <c r="BQ580" t="s">
        <v>1596</v>
      </c>
      <c r="CX580" t="s">
        <v>177</v>
      </c>
      <c r="CY580" s="29" t="s">
        <v>5360</v>
      </c>
      <c r="CZ580" s="29">
        <v>60009</v>
      </c>
      <c r="DA580" s="29" t="str">
        <f t="shared" si="48"/>
        <v>30001417</v>
      </c>
      <c r="DB580" s="29" t="str">
        <f t="shared" si="49"/>
        <v>W0004441</v>
      </c>
      <c r="DC580" s="29" t="s">
        <v>193</v>
      </c>
      <c r="DD580" s="30">
        <f>SUM(T580,V580:W580,Z580:AD580)</f>
        <v>67469.622916666674</v>
      </c>
      <c r="DE580" s="30">
        <f>SUM(AI580:AK580)</f>
        <v>4428.6782206037651</v>
      </c>
      <c r="DF580" s="31">
        <f>AF580</f>
        <v>4154.166666666667</v>
      </c>
      <c r="DG580" s="32">
        <f>AQ580</f>
        <v>29700</v>
      </c>
      <c r="DH580" s="30">
        <f>SUM(X580:Y580)</f>
        <v>2202.9153311965811</v>
      </c>
      <c r="DI580" s="30">
        <f>SUM(AP580,AR580)</f>
        <v>5397.7691567566844</v>
      </c>
      <c r="DJ580" s="26">
        <f>SUM(DD580:DI580)-AS580</f>
        <v>0</v>
      </c>
    </row>
    <row r="581" spans="2:114" x14ac:dyDescent="0.25">
      <c r="D581" t="s">
        <v>109</v>
      </c>
      <c r="F581" t="s">
        <v>2147</v>
      </c>
      <c r="G581" t="s">
        <v>2148</v>
      </c>
      <c r="H581" t="s">
        <v>2149</v>
      </c>
      <c r="I581" s="1">
        <v>45061</v>
      </c>
      <c r="K581" t="s">
        <v>207</v>
      </c>
      <c r="L581">
        <v>11</v>
      </c>
      <c r="M581" t="s">
        <v>182</v>
      </c>
      <c r="N581" t="s">
        <v>183</v>
      </c>
      <c r="O581" t="s">
        <v>116</v>
      </c>
      <c r="P581" t="s">
        <v>117</v>
      </c>
      <c r="Q581" t="s">
        <v>118</v>
      </c>
      <c r="R581">
        <v>31</v>
      </c>
      <c r="S581" s="3">
        <v>252132</v>
      </c>
      <c r="T581" s="3">
        <v>45532.25</v>
      </c>
      <c r="U581" s="22">
        <v>0</v>
      </c>
      <c r="V581" s="3">
        <v>0</v>
      </c>
      <c r="W581" s="23"/>
      <c r="X581" s="3">
        <v>1010.1442307692306</v>
      </c>
      <c r="Y581" s="3">
        <v>583.63888888888891</v>
      </c>
      <c r="Z581" s="24">
        <v>105.05500000000001</v>
      </c>
      <c r="AA581">
        <v>75</v>
      </c>
      <c r="AC581" s="3">
        <v>0</v>
      </c>
      <c r="AD581" s="3">
        <v>4167</v>
      </c>
      <c r="AE581" s="3">
        <v>51473.088119658125</v>
      </c>
      <c r="AF581" s="3">
        <v>4154.166666666667</v>
      </c>
      <c r="AH581" s="3">
        <v>55627.254786324789</v>
      </c>
      <c r="AK581" s="3">
        <v>0</v>
      </c>
      <c r="AL581" t="s">
        <v>119</v>
      </c>
      <c r="AN581" s="25">
        <v>0.05</v>
      </c>
      <c r="AO581" s="26">
        <v>55627.254786324789</v>
      </c>
      <c r="AP581" s="27">
        <v>2781.3627393162396</v>
      </c>
      <c r="AQ581" s="3">
        <v>29700</v>
      </c>
      <c r="AR581" s="26">
        <v>1485</v>
      </c>
      <c r="AS581" s="26">
        <v>89593.617525641021</v>
      </c>
      <c r="AT581" s="26">
        <v>85327.254786324789</v>
      </c>
      <c r="AU581" t="s">
        <v>170</v>
      </c>
      <c r="AV581" t="s">
        <v>170</v>
      </c>
      <c r="AW581" t="s">
        <v>171</v>
      </c>
      <c r="AX581">
        <v>38542</v>
      </c>
      <c r="AY581" t="s">
        <v>172</v>
      </c>
      <c r="AZ581">
        <v>94.088300000000004</v>
      </c>
      <c r="BA581" s="3">
        <v>952.22910314716091</v>
      </c>
      <c r="BB581" s="26">
        <v>85327.254786324789</v>
      </c>
      <c r="BC581" s="26">
        <v>4266.3627393162315</v>
      </c>
      <c r="BE581" t="s">
        <v>122</v>
      </c>
      <c r="BF581">
        <v>1</v>
      </c>
      <c r="BH581" t="s">
        <v>173</v>
      </c>
      <c r="BJ581" t="s">
        <v>189</v>
      </c>
      <c r="BO581" t="s">
        <v>190</v>
      </c>
      <c r="BP581" t="s">
        <v>368</v>
      </c>
      <c r="BQ581" t="s">
        <v>369</v>
      </c>
      <c r="CX581" t="s">
        <v>177</v>
      </c>
      <c r="CY581" s="29" t="s">
        <v>5358</v>
      </c>
      <c r="CZ581" s="29">
        <v>60002</v>
      </c>
      <c r="DA581" s="29" t="str">
        <f t="shared" si="48"/>
        <v>30001390</v>
      </c>
      <c r="DB581" s="29" t="str">
        <f t="shared" si="49"/>
        <v>W0004442</v>
      </c>
      <c r="DC581" s="29" t="s">
        <v>193</v>
      </c>
      <c r="DD581" s="30">
        <f>SUM(T581,V581:W581,Z581:AD581)</f>
        <v>49879.305</v>
      </c>
      <c r="DE581" s="30">
        <f>SUM(AI581:AK581)</f>
        <v>0</v>
      </c>
      <c r="DF581" s="31">
        <f>AF581</f>
        <v>4154.166666666667</v>
      </c>
      <c r="DG581" s="32">
        <f>AQ581</f>
        <v>29700</v>
      </c>
      <c r="DH581" s="30">
        <f>SUM(X581:Y581)</f>
        <v>1593.7831196581196</v>
      </c>
      <c r="DI581" s="30">
        <f>SUM(AP581,AR581)</f>
        <v>4266.3627393162396</v>
      </c>
      <c r="DJ581" s="26">
        <f>SUM(DD581:DI581)-AS581</f>
        <v>0</v>
      </c>
    </row>
    <row r="582" spans="2:114" x14ac:dyDescent="0.25">
      <c r="B582">
        <f>+COUNTIF(G582:G3735,G582)</f>
        <v>2</v>
      </c>
      <c r="C582">
        <v>2</v>
      </c>
      <c r="D582" t="s">
        <v>109</v>
      </c>
      <c r="F582" t="s">
        <v>2150</v>
      </c>
      <c r="G582" t="s">
        <v>2151</v>
      </c>
      <c r="H582" t="s">
        <v>2152</v>
      </c>
      <c r="I582" s="1">
        <v>45061</v>
      </c>
      <c r="K582" t="s">
        <v>207</v>
      </c>
      <c r="L582">
        <v>11</v>
      </c>
      <c r="M582" t="s">
        <v>182</v>
      </c>
      <c r="N582" t="s">
        <v>183</v>
      </c>
      <c r="O582" t="s">
        <v>116</v>
      </c>
      <c r="P582" t="s">
        <v>117</v>
      </c>
      <c r="Q582" t="s">
        <v>118</v>
      </c>
      <c r="R582">
        <v>31</v>
      </c>
      <c r="S582" s="3">
        <v>252156</v>
      </c>
      <c r="T582" s="3">
        <v>42965.333333333336</v>
      </c>
      <c r="U582" s="22">
        <v>0</v>
      </c>
      <c r="V582" s="3">
        <v>0</v>
      </c>
      <c r="W582" s="23"/>
      <c r="X582" s="3">
        <v>1010.2403846153846</v>
      </c>
      <c r="Y582" s="3">
        <v>583.69444444444457</v>
      </c>
      <c r="Z582" s="24">
        <v>105.065</v>
      </c>
      <c r="AA582">
        <v>75</v>
      </c>
      <c r="AC582" s="3">
        <v>0</v>
      </c>
      <c r="AD582" s="3">
        <v>4167</v>
      </c>
      <c r="AE582" s="3">
        <v>48906.333162393166</v>
      </c>
      <c r="AF582" s="3">
        <v>4154.166666666667</v>
      </c>
      <c r="AH582" s="3">
        <v>53060.499829059831</v>
      </c>
      <c r="AK582" s="3">
        <v>0</v>
      </c>
      <c r="AL582" t="s">
        <v>119</v>
      </c>
      <c r="AN582" s="25">
        <v>0.05</v>
      </c>
      <c r="AO582" s="26">
        <v>53060.499829059831</v>
      </c>
      <c r="AP582" s="27">
        <v>2653.0249914529918</v>
      </c>
      <c r="AQ582" s="3">
        <v>29700</v>
      </c>
      <c r="AR582" s="26">
        <v>1485</v>
      </c>
      <c r="AS582" s="26">
        <v>86898.52482051283</v>
      </c>
      <c r="AT582" s="26">
        <v>82760.499829059831</v>
      </c>
      <c r="AU582" t="s">
        <v>184</v>
      </c>
      <c r="AV582" t="s">
        <v>184</v>
      </c>
      <c r="AW582" t="s">
        <v>185</v>
      </c>
      <c r="AX582">
        <v>5436</v>
      </c>
      <c r="AY582" t="s">
        <v>187</v>
      </c>
      <c r="AZ582">
        <v>67.992199999999997</v>
      </c>
      <c r="BA582" s="3">
        <v>1278.0660843525116</v>
      </c>
      <c r="BB582" s="26">
        <v>82760.499829059831</v>
      </c>
      <c r="BC582" s="26">
        <v>4138.0249914529995</v>
      </c>
      <c r="BE582" t="s">
        <v>122</v>
      </c>
      <c r="BF582">
        <v>1</v>
      </c>
      <c r="BH582" t="s">
        <v>188</v>
      </c>
      <c r="BJ582" t="s">
        <v>189</v>
      </c>
      <c r="BO582" t="s">
        <v>190</v>
      </c>
      <c r="BP582" t="s">
        <v>191</v>
      </c>
      <c r="BQ582" t="s">
        <v>2153</v>
      </c>
      <c r="CX582" t="s">
        <v>177</v>
      </c>
      <c r="CY582" s="29" t="s">
        <v>5359</v>
      </c>
      <c r="CZ582" s="29">
        <v>60005</v>
      </c>
      <c r="DA582" s="29" t="str">
        <f t="shared" si="48"/>
        <v>30001401</v>
      </c>
      <c r="DB582" s="29" t="str">
        <f t="shared" si="49"/>
        <v>W0005360</v>
      </c>
      <c r="DC582" s="29" t="s">
        <v>193</v>
      </c>
      <c r="DD582" s="30">
        <f>SUM(T582,V582:W582,Z582:AD582)</f>
        <v>47312.398333333338</v>
      </c>
      <c r="DE582" s="30">
        <f>SUM(AI582:AK582)</f>
        <v>0</v>
      </c>
      <c r="DF582" s="31">
        <f>AF582</f>
        <v>4154.166666666667</v>
      </c>
      <c r="DG582" s="32">
        <f>AQ582</f>
        <v>29700</v>
      </c>
      <c r="DH582" s="30">
        <f>SUM(X582:Y582)</f>
        <v>1593.9348290598291</v>
      </c>
      <c r="DI582" s="30">
        <f>SUM(AP582,AR582)</f>
        <v>4138.0249914529923</v>
      </c>
      <c r="DJ582" s="26">
        <f>SUM(DD582:DI582)-AS582</f>
        <v>0</v>
      </c>
    </row>
    <row r="583" spans="2:114" x14ac:dyDescent="0.25">
      <c r="D583" t="s">
        <v>109</v>
      </c>
      <c r="F583" t="s">
        <v>2154</v>
      </c>
      <c r="G583" t="s">
        <v>2155</v>
      </c>
      <c r="H583" t="s">
        <v>2156</v>
      </c>
      <c r="I583" s="1">
        <v>45075</v>
      </c>
      <c r="K583" t="s">
        <v>224</v>
      </c>
      <c r="L583">
        <v>12</v>
      </c>
      <c r="M583" t="s">
        <v>182</v>
      </c>
      <c r="N583" t="s">
        <v>183</v>
      </c>
      <c r="O583" t="s">
        <v>116</v>
      </c>
      <c r="P583" t="s">
        <v>117</v>
      </c>
      <c r="Q583" t="s">
        <v>118</v>
      </c>
      <c r="R583">
        <v>31</v>
      </c>
      <c r="S583" s="3">
        <v>318087</v>
      </c>
      <c r="T583" s="3">
        <v>53014.5</v>
      </c>
      <c r="U583" s="22">
        <v>0</v>
      </c>
      <c r="V583" s="3">
        <v>0</v>
      </c>
      <c r="W583" s="23"/>
      <c r="X583" s="3">
        <v>1274.3870192307693</v>
      </c>
      <c r="Y583" s="3">
        <v>736.3125</v>
      </c>
      <c r="Z583" s="24">
        <v>132.53625</v>
      </c>
      <c r="AA583">
        <v>75</v>
      </c>
      <c r="AC583" s="3">
        <v>2048.9361921001982</v>
      </c>
      <c r="AD583" s="3">
        <v>4167</v>
      </c>
      <c r="AE583" s="3">
        <v>61448.671961330961</v>
      </c>
      <c r="AF583" s="3">
        <v>4154.166666666667</v>
      </c>
      <c r="AH583" s="3">
        <v>65602.838627997626</v>
      </c>
      <c r="AK583" s="3">
        <v>4428.6782206037651</v>
      </c>
      <c r="AL583" t="s">
        <v>227</v>
      </c>
      <c r="AM583" t="s">
        <v>226</v>
      </c>
      <c r="AN583" s="25">
        <v>0.05</v>
      </c>
      <c r="AO583" s="26">
        <v>70031.516848601386</v>
      </c>
      <c r="AP583" s="27">
        <v>3501.5758424300693</v>
      </c>
      <c r="AQ583" s="3">
        <v>29700</v>
      </c>
      <c r="AR583" s="26">
        <v>1485</v>
      </c>
      <c r="AS583" s="26">
        <v>104718.09269103146</v>
      </c>
      <c r="AT583" s="26">
        <v>99731.516848601386</v>
      </c>
      <c r="AU583" t="s">
        <v>208</v>
      </c>
      <c r="AV583" t="s">
        <v>208</v>
      </c>
      <c r="AW583" t="s">
        <v>210</v>
      </c>
      <c r="AX583" t="s">
        <v>458</v>
      </c>
      <c r="AY583" t="s">
        <v>212</v>
      </c>
      <c r="AZ583">
        <v>125.569</v>
      </c>
      <c r="BA583" s="3">
        <v>833.94860746706161</v>
      </c>
      <c r="BB583" s="26">
        <v>99731.516848601386</v>
      </c>
      <c r="BC583" s="26">
        <v>4986.575842430073</v>
      </c>
      <c r="BE583" t="s">
        <v>122</v>
      </c>
      <c r="BF583">
        <v>1</v>
      </c>
      <c r="BH583" t="s">
        <v>315</v>
      </c>
      <c r="BJ583" t="s">
        <v>189</v>
      </c>
      <c r="BO583" t="s">
        <v>190</v>
      </c>
      <c r="BP583" t="s">
        <v>214</v>
      </c>
      <c r="BQ583" t="s">
        <v>1412</v>
      </c>
      <c r="CX583" t="s">
        <v>177</v>
      </c>
      <c r="CY583" s="29" t="s">
        <v>5360</v>
      </c>
      <c r="CZ583" s="29">
        <v>60009</v>
      </c>
      <c r="DA583" s="29" t="str">
        <f t="shared" si="48"/>
        <v>30001417</v>
      </c>
      <c r="DB583" s="29" t="str">
        <f t="shared" si="49"/>
        <v>W0004443</v>
      </c>
      <c r="DC583" s="29" t="s">
        <v>193</v>
      </c>
      <c r="DD583" s="30">
        <f>SUM(T583,V583:W583,Z583:AD583)</f>
        <v>59437.972442100196</v>
      </c>
      <c r="DE583" s="30">
        <f>SUM(AI583:AK583)</f>
        <v>4428.6782206037651</v>
      </c>
      <c r="DF583" s="31">
        <f>AF583</f>
        <v>4154.166666666667</v>
      </c>
      <c r="DG583" s="32">
        <f>AQ583</f>
        <v>29700</v>
      </c>
      <c r="DH583" s="30">
        <f>SUM(X583:Y583)</f>
        <v>2010.6995192307693</v>
      </c>
      <c r="DI583" s="30">
        <f>SUM(AP583,AR583)</f>
        <v>4986.5758424300693</v>
      </c>
      <c r="DJ583" s="26">
        <f>SUM(DD583:DI583)-AS583</f>
        <v>0</v>
      </c>
    </row>
    <row r="584" spans="2:114" x14ac:dyDescent="0.25">
      <c r="D584" t="s">
        <v>109</v>
      </c>
      <c r="F584" t="s">
        <v>2157</v>
      </c>
      <c r="G584" t="s">
        <v>2158</v>
      </c>
      <c r="H584" t="s">
        <v>2159</v>
      </c>
      <c r="I584" s="1">
        <v>45075</v>
      </c>
      <c r="K584" t="s">
        <v>207</v>
      </c>
      <c r="L584">
        <v>11</v>
      </c>
      <c r="M584" t="s">
        <v>182</v>
      </c>
      <c r="N584" t="s">
        <v>183</v>
      </c>
      <c r="O584" t="s">
        <v>116</v>
      </c>
      <c r="P584" t="s">
        <v>117</v>
      </c>
      <c r="Q584" t="s">
        <v>118</v>
      </c>
      <c r="R584">
        <v>31</v>
      </c>
      <c r="S584" s="3">
        <v>252132</v>
      </c>
      <c r="T584" s="3">
        <v>46042.416666666664</v>
      </c>
      <c r="U584" s="22">
        <v>0</v>
      </c>
      <c r="V584" s="3">
        <v>0</v>
      </c>
      <c r="W584" s="23"/>
      <c r="X584" s="3">
        <v>1010.1442307692306</v>
      </c>
      <c r="Y584" s="3">
        <v>583.63888888888891</v>
      </c>
      <c r="Z584" s="24">
        <v>105.05500000000001</v>
      </c>
      <c r="AA584">
        <v>75</v>
      </c>
      <c r="AC584" s="3">
        <v>1973.1255529924908</v>
      </c>
      <c r="AD584" s="3">
        <v>4167</v>
      </c>
      <c r="AE584" s="3">
        <v>53956.380339317278</v>
      </c>
      <c r="AF584" s="3">
        <v>4154.166666666667</v>
      </c>
      <c r="AH584" s="3">
        <v>58110.547005983943</v>
      </c>
      <c r="AK584" s="3">
        <v>0</v>
      </c>
      <c r="AL584" t="s">
        <v>119</v>
      </c>
      <c r="AN584" s="25">
        <v>0.05</v>
      </c>
      <c r="AO584" s="26">
        <v>58110.547005983943</v>
      </c>
      <c r="AP584" s="27">
        <v>2905.5273502991972</v>
      </c>
      <c r="AQ584" s="3">
        <v>29700</v>
      </c>
      <c r="AR584" s="26">
        <v>1485</v>
      </c>
      <c r="AS584" s="26">
        <v>92201.074356283149</v>
      </c>
      <c r="AT584" s="26">
        <v>87810.547005983943</v>
      </c>
      <c r="AU584" t="s">
        <v>170</v>
      </c>
      <c r="AV584" t="s">
        <v>170</v>
      </c>
      <c r="AW584" t="s">
        <v>171</v>
      </c>
      <c r="AX584">
        <v>35885</v>
      </c>
      <c r="AY584" t="s">
        <v>172</v>
      </c>
      <c r="AZ584">
        <v>94.088300000000004</v>
      </c>
      <c r="BA584" s="3">
        <v>979.94197319202431</v>
      </c>
      <c r="BB584" s="26">
        <v>87810.547005983943</v>
      </c>
      <c r="BC584" s="26">
        <v>4390.5273502992059</v>
      </c>
      <c r="BE584" t="s">
        <v>122</v>
      </c>
      <c r="BF584">
        <v>1</v>
      </c>
      <c r="BH584" t="s">
        <v>173</v>
      </c>
      <c r="BJ584" t="s">
        <v>189</v>
      </c>
      <c r="BO584" t="s">
        <v>190</v>
      </c>
      <c r="BP584" t="s">
        <v>198</v>
      </c>
      <c r="BQ584" t="s">
        <v>270</v>
      </c>
      <c r="CX584" t="s">
        <v>177</v>
      </c>
      <c r="CY584" s="29" t="s">
        <v>5358</v>
      </c>
      <c r="CZ584" s="29">
        <v>60002</v>
      </c>
      <c r="DA584" s="29" t="str">
        <f t="shared" si="48"/>
        <v>30001390</v>
      </c>
      <c r="DB584" s="29" t="str">
        <f t="shared" si="49"/>
        <v>W0004444</v>
      </c>
      <c r="DC584" s="29" t="s">
        <v>193</v>
      </c>
      <c r="DD584" s="30">
        <f>SUM(T584,V584:W584,Z584:AD584)</f>
        <v>52362.597219659154</v>
      </c>
      <c r="DE584" s="30">
        <f>SUM(AI584:AK584)</f>
        <v>0</v>
      </c>
      <c r="DF584" s="31">
        <f>AF584</f>
        <v>4154.166666666667</v>
      </c>
      <c r="DG584" s="32">
        <f>AQ584</f>
        <v>29700</v>
      </c>
      <c r="DH584" s="30">
        <f>SUM(X584:Y584)</f>
        <v>1593.7831196581196</v>
      </c>
      <c r="DI584" s="30">
        <f>SUM(AP584,AR584)</f>
        <v>4390.5273502991968</v>
      </c>
      <c r="DJ584" s="26">
        <f>SUM(DD584:DI584)-AS584</f>
        <v>0</v>
      </c>
    </row>
    <row r="585" spans="2:114" x14ac:dyDescent="0.25">
      <c r="D585" t="s">
        <v>109</v>
      </c>
      <c r="F585" t="s">
        <v>2160</v>
      </c>
      <c r="G585" t="s">
        <v>2161</v>
      </c>
      <c r="H585" t="s">
        <v>2162</v>
      </c>
      <c r="I585" s="1">
        <v>45061</v>
      </c>
      <c r="K585" t="s">
        <v>224</v>
      </c>
      <c r="L585">
        <v>12</v>
      </c>
      <c r="M585" t="s">
        <v>114</v>
      </c>
      <c r="N585" t="s">
        <v>115</v>
      </c>
      <c r="O585" t="s">
        <v>116</v>
      </c>
      <c r="P585" t="s">
        <v>117</v>
      </c>
      <c r="Q585" t="s">
        <v>118</v>
      </c>
      <c r="R585">
        <v>31</v>
      </c>
      <c r="S585" s="3">
        <v>491508</v>
      </c>
      <c r="T585" s="3">
        <v>86917.916666666672</v>
      </c>
      <c r="U585" s="22">
        <v>0</v>
      </c>
      <c r="V585" s="3">
        <v>0</v>
      </c>
      <c r="W585" s="23"/>
      <c r="X585" s="3">
        <v>1969.1826923076924</v>
      </c>
      <c r="Y585" s="3">
        <v>1137.75</v>
      </c>
      <c r="Z585" s="24">
        <v>204.79500000000002</v>
      </c>
      <c r="AA585">
        <v>75</v>
      </c>
      <c r="AC585" s="3">
        <v>0</v>
      </c>
      <c r="AD585" s="3">
        <v>4167</v>
      </c>
      <c r="AE585" s="3">
        <v>94471.644358974358</v>
      </c>
      <c r="AF585" s="3">
        <v>5687.5</v>
      </c>
      <c r="AH585" s="3">
        <v>100159.14435897436</v>
      </c>
      <c r="AK585" s="3">
        <v>5785.5624142824954</v>
      </c>
      <c r="AL585" t="s">
        <v>363</v>
      </c>
      <c r="AM585" t="s">
        <v>364</v>
      </c>
      <c r="AN585" s="25">
        <v>8.5000000000000006E-2</v>
      </c>
      <c r="AO585" s="26">
        <v>105944.70677325685</v>
      </c>
      <c r="AP585" s="27">
        <v>9005.3000757268328</v>
      </c>
      <c r="AQ585" s="3">
        <v>29700</v>
      </c>
      <c r="AR585" s="26">
        <v>2524.5</v>
      </c>
      <c r="AS585" s="26">
        <v>147174.5068489837</v>
      </c>
      <c r="AT585" s="26">
        <v>135644.70677325685</v>
      </c>
      <c r="AU585" t="s">
        <v>170</v>
      </c>
      <c r="AV585" t="s">
        <v>170</v>
      </c>
      <c r="AW585" t="s">
        <v>171</v>
      </c>
      <c r="AX585">
        <v>90023</v>
      </c>
      <c r="AY585" t="s">
        <v>172</v>
      </c>
      <c r="AZ585">
        <v>94.088300000000004</v>
      </c>
      <c r="BA585" s="3">
        <v>1564.2168776456126</v>
      </c>
      <c r="BB585" s="26">
        <v>135644.70677325685</v>
      </c>
      <c r="BC585" s="26">
        <v>11529.800075726846</v>
      </c>
      <c r="BE585" t="s">
        <v>122</v>
      </c>
      <c r="BF585">
        <v>1</v>
      </c>
      <c r="BH585" t="s">
        <v>173</v>
      </c>
      <c r="BJ585" t="s">
        <v>542</v>
      </c>
      <c r="BO585" t="s">
        <v>543</v>
      </c>
      <c r="BP585" t="s">
        <v>126</v>
      </c>
      <c r="BQ585" t="s">
        <v>127</v>
      </c>
      <c r="CX585" t="s">
        <v>177</v>
      </c>
      <c r="CY585" s="29" t="s">
        <v>5358</v>
      </c>
      <c r="CZ585" s="29">
        <v>60002</v>
      </c>
      <c r="DA585" s="29" t="str">
        <f t="shared" si="48"/>
        <v>30001390</v>
      </c>
      <c r="DB585" s="29" t="str">
        <f t="shared" si="49"/>
        <v>W0004445</v>
      </c>
      <c r="DC585" s="29" t="s">
        <v>279</v>
      </c>
      <c r="DD585" s="30">
        <f>SUM(T585,V585:W585,Z585:AD585)</f>
        <v>91364.71166666667</v>
      </c>
      <c r="DE585" s="30">
        <f>SUM(AI585:AK585)</f>
        <v>5785.5624142824954</v>
      </c>
      <c r="DF585" s="31">
        <f>AF585</f>
        <v>5687.5</v>
      </c>
      <c r="DG585" s="32">
        <f>AQ585</f>
        <v>29700</v>
      </c>
      <c r="DH585" s="30">
        <f>SUM(X585:Y585)</f>
        <v>3106.9326923076924</v>
      </c>
      <c r="DI585" s="30">
        <f>SUM(AP585,AR585)</f>
        <v>11529.800075726833</v>
      </c>
      <c r="DJ585" s="26">
        <f>SUM(DD585:DI585)-AS585</f>
        <v>0</v>
      </c>
    </row>
    <row r="586" spans="2:114" x14ac:dyDescent="0.25">
      <c r="D586" t="s">
        <v>109</v>
      </c>
      <c r="F586" t="s">
        <v>2163</v>
      </c>
      <c r="G586" t="s">
        <v>2164</v>
      </c>
      <c r="H586" t="s">
        <v>2165</v>
      </c>
      <c r="I586" s="1">
        <v>45054</v>
      </c>
      <c r="K586" t="s">
        <v>131</v>
      </c>
      <c r="L586">
        <v>14</v>
      </c>
      <c r="M586" t="s">
        <v>114</v>
      </c>
      <c r="N586" t="s">
        <v>115</v>
      </c>
      <c r="O586" t="s">
        <v>116</v>
      </c>
      <c r="P586" t="s">
        <v>117</v>
      </c>
      <c r="Q586" t="s">
        <v>118</v>
      </c>
      <c r="R586">
        <v>31</v>
      </c>
      <c r="S586" s="3">
        <v>770032</v>
      </c>
      <c r="T586" s="3">
        <v>133338.66666666666</v>
      </c>
      <c r="U586" s="22">
        <v>0</v>
      </c>
      <c r="V586" s="3">
        <v>0</v>
      </c>
      <c r="W586" s="23"/>
      <c r="X586" s="3">
        <v>3085.0641025641021</v>
      </c>
      <c r="Y586" s="3">
        <v>1782.4814814814815</v>
      </c>
      <c r="Z586" s="24">
        <v>320.84666666666669</v>
      </c>
      <c r="AA586">
        <v>75</v>
      </c>
      <c r="AC586" s="3">
        <v>6574.0117723534859</v>
      </c>
      <c r="AD586" s="3">
        <v>4167</v>
      </c>
      <c r="AE586" s="3">
        <v>149343.07068973241</v>
      </c>
      <c r="AF586" s="3">
        <v>5687.5</v>
      </c>
      <c r="AH586" s="3">
        <v>155030.57068973241</v>
      </c>
      <c r="AK586" s="3">
        <v>5813.1491241962494</v>
      </c>
      <c r="AL586" t="s">
        <v>320</v>
      </c>
      <c r="AM586" t="s">
        <v>321</v>
      </c>
      <c r="AN586" s="25">
        <v>8.5000000000000006E-2</v>
      </c>
      <c r="AO586" s="26">
        <v>160843.71981392865</v>
      </c>
      <c r="AP586" s="27">
        <v>13671.716184183937</v>
      </c>
      <c r="AQ586" s="3">
        <v>29700</v>
      </c>
      <c r="AR586" s="26">
        <v>2524.5</v>
      </c>
      <c r="AS586" s="26">
        <v>206739.93599811257</v>
      </c>
      <c r="AT586" s="26">
        <v>190543.71981392865</v>
      </c>
      <c r="AU586" t="s">
        <v>170</v>
      </c>
      <c r="AV586" t="s">
        <v>170</v>
      </c>
      <c r="AW586" t="s">
        <v>171</v>
      </c>
      <c r="AX586">
        <v>90264</v>
      </c>
      <c r="AY586" t="s">
        <v>172</v>
      </c>
      <c r="AZ586">
        <v>94.088300000000004</v>
      </c>
      <c r="BA586" s="3">
        <v>2197.2969646397328</v>
      </c>
      <c r="BB586" s="26">
        <v>190543.71981392865</v>
      </c>
      <c r="BC586" s="26">
        <v>16196.216184183926</v>
      </c>
      <c r="BE586" t="s">
        <v>122</v>
      </c>
      <c r="BF586">
        <v>1</v>
      </c>
      <c r="BH586" t="s">
        <v>173</v>
      </c>
      <c r="BJ586" t="s">
        <v>276</v>
      </c>
      <c r="BO586" t="s">
        <v>431</v>
      </c>
      <c r="BP586" t="s">
        <v>126</v>
      </c>
      <c r="BQ586" t="s">
        <v>127</v>
      </c>
      <c r="CX586" t="s">
        <v>177</v>
      </c>
      <c r="CY586" s="29" t="s">
        <v>5358</v>
      </c>
      <c r="CZ586" s="29">
        <v>60002</v>
      </c>
      <c r="DA586" s="29" t="str">
        <f t="shared" si="48"/>
        <v>30001390</v>
      </c>
      <c r="DB586" s="29" t="str">
        <f t="shared" si="49"/>
        <v>W0004446</v>
      </c>
      <c r="DC586" s="29" t="s">
        <v>279</v>
      </c>
      <c r="DD586" s="30">
        <f>SUM(T586,V586:W586,Z586:AD586)</f>
        <v>144475.52510568683</v>
      </c>
      <c r="DE586" s="30">
        <f>SUM(AI586:AK586)</f>
        <v>5813.1491241962494</v>
      </c>
      <c r="DF586" s="31">
        <f>AF586</f>
        <v>5687.5</v>
      </c>
      <c r="DG586" s="32">
        <f>AQ586</f>
        <v>29700</v>
      </c>
      <c r="DH586" s="30">
        <f>SUM(X586:Y586)</f>
        <v>4867.5455840455834</v>
      </c>
      <c r="DI586" s="30">
        <f>SUM(AP586,AR586)</f>
        <v>16196.216184183937</v>
      </c>
      <c r="DJ586" s="26">
        <f>SUM(DD586:DI586)-AS586</f>
        <v>0</v>
      </c>
    </row>
    <row r="587" spans="2:114" x14ac:dyDescent="0.25">
      <c r="D587" t="s">
        <v>109</v>
      </c>
      <c r="F587" t="s">
        <v>2166</v>
      </c>
      <c r="G587" t="s">
        <v>2167</v>
      </c>
      <c r="H587" t="s">
        <v>2168</v>
      </c>
      <c r="I587" s="1">
        <v>45061</v>
      </c>
      <c r="K587" t="s">
        <v>224</v>
      </c>
      <c r="L587">
        <v>12</v>
      </c>
      <c r="M587" t="s">
        <v>114</v>
      </c>
      <c r="N587" t="s">
        <v>115</v>
      </c>
      <c r="O587" t="s">
        <v>116</v>
      </c>
      <c r="P587" t="s">
        <v>117</v>
      </c>
      <c r="Q587" t="s">
        <v>118</v>
      </c>
      <c r="R587">
        <v>31</v>
      </c>
      <c r="S587" s="3">
        <v>431794</v>
      </c>
      <c r="T587" s="3">
        <v>76965.666666666672</v>
      </c>
      <c r="U587" s="22">
        <v>0</v>
      </c>
      <c r="V587" s="3">
        <v>0</v>
      </c>
      <c r="W587" s="23"/>
      <c r="X587" s="3">
        <v>1729.9439102564102</v>
      </c>
      <c r="Y587" s="3">
        <v>999.52314814814827</v>
      </c>
      <c r="Z587" s="24">
        <v>179.91416666666669</v>
      </c>
      <c r="AA587">
        <v>75</v>
      </c>
      <c r="AC587" s="3">
        <v>0</v>
      </c>
      <c r="AD587" s="3">
        <v>4167</v>
      </c>
      <c r="AE587" s="3">
        <v>84117.047891737893</v>
      </c>
      <c r="AF587" s="3">
        <v>5687.5</v>
      </c>
      <c r="AH587" s="3">
        <v>89804.547891737893</v>
      </c>
      <c r="AK587" s="3">
        <v>3900.7409927950625</v>
      </c>
      <c r="AL587" t="s">
        <v>390</v>
      </c>
      <c r="AM587" t="s">
        <v>391</v>
      </c>
      <c r="AN587" s="25">
        <v>8.5000000000000006E-2</v>
      </c>
      <c r="AO587" s="26">
        <v>93705.288884532958</v>
      </c>
      <c r="AP587" s="27">
        <v>7964.9495551853024</v>
      </c>
      <c r="AQ587" s="3">
        <v>29700</v>
      </c>
      <c r="AR587" s="26">
        <v>2524.5</v>
      </c>
      <c r="AS587" s="26">
        <v>133894.73843971826</v>
      </c>
      <c r="AT587" s="26">
        <v>123405.28888453296</v>
      </c>
      <c r="AU587" t="s">
        <v>170</v>
      </c>
      <c r="AV587" t="s">
        <v>170</v>
      </c>
      <c r="AW587" t="s">
        <v>171</v>
      </c>
      <c r="AX587">
        <v>89158</v>
      </c>
      <c r="AY587" t="s">
        <v>172</v>
      </c>
      <c r="AZ587">
        <v>94.088300000000004</v>
      </c>
      <c r="BA587" s="3">
        <v>1423.0753285979049</v>
      </c>
      <c r="BB587" s="26">
        <v>123405.28888453296</v>
      </c>
      <c r="BC587" s="26">
        <v>10489.449555185303</v>
      </c>
      <c r="BE587" t="s">
        <v>122</v>
      </c>
      <c r="BF587">
        <v>1</v>
      </c>
      <c r="BH587" t="s">
        <v>173</v>
      </c>
      <c r="BJ587" t="s">
        <v>358</v>
      </c>
      <c r="BO587" t="s">
        <v>482</v>
      </c>
      <c r="BP587" t="s">
        <v>126</v>
      </c>
      <c r="BQ587" t="s">
        <v>127</v>
      </c>
      <c r="CX587" t="s">
        <v>177</v>
      </c>
      <c r="CY587" s="29" t="s">
        <v>5358</v>
      </c>
      <c r="CZ587" s="29">
        <v>60002</v>
      </c>
      <c r="DA587" s="29" t="str">
        <f t="shared" si="48"/>
        <v>30001390</v>
      </c>
      <c r="DB587" s="29" t="str">
        <f t="shared" si="49"/>
        <v>W0004447</v>
      </c>
      <c r="DC587" s="29" t="s">
        <v>279</v>
      </c>
      <c r="DD587" s="30">
        <f>SUM(T587,V587:W587,Z587:AD587)</f>
        <v>81387.580833333341</v>
      </c>
      <c r="DE587" s="30">
        <f>SUM(AI587:AK587)</f>
        <v>3900.7409927950625</v>
      </c>
      <c r="DF587" s="31">
        <f>AF587</f>
        <v>5687.5</v>
      </c>
      <c r="DG587" s="32">
        <f>AQ587</f>
        <v>29700</v>
      </c>
      <c r="DH587" s="30">
        <f>SUM(X587:Y587)</f>
        <v>2729.4670584045584</v>
      </c>
      <c r="DI587" s="30">
        <f>SUM(AP587,AR587)</f>
        <v>10489.449555185303</v>
      </c>
      <c r="DJ587" s="26">
        <f>SUM(DD587:DI587)-AS587</f>
        <v>0</v>
      </c>
    </row>
    <row r="588" spans="2:114" x14ac:dyDescent="0.25">
      <c r="D588" t="s">
        <v>109</v>
      </c>
      <c r="F588" t="s">
        <v>2169</v>
      </c>
      <c r="G588" t="s">
        <v>2170</v>
      </c>
      <c r="H588" t="s">
        <v>2171</v>
      </c>
      <c r="I588" s="1">
        <v>45096</v>
      </c>
      <c r="K588" t="s">
        <v>131</v>
      </c>
      <c r="L588">
        <v>14</v>
      </c>
      <c r="M588" t="s">
        <v>114</v>
      </c>
      <c r="N588" t="s">
        <v>115</v>
      </c>
      <c r="O588" t="s">
        <v>116</v>
      </c>
      <c r="P588" t="s">
        <v>117</v>
      </c>
      <c r="Q588" t="s">
        <v>118</v>
      </c>
      <c r="R588">
        <v>31</v>
      </c>
      <c r="S588" s="3">
        <v>840780</v>
      </c>
      <c r="T588" s="3">
        <v>145130</v>
      </c>
      <c r="U588" s="22">
        <v>0</v>
      </c>
      <c r="V588" s="3">
        <v>0</v>
      </c>
      <c r="W588" s="23"/>
      <c r="X588" s="3">
        <v>3368.5096153846152</v>
      </c>
      <c r="Y588" s="3">
        <v>1946.25</v>
      </c>
      <c r="Z588" s="24">
        <v>350.32499999999999</v>
      </c>
      <c r="AA588">
        <v>75</v>
      </c>
      <c r="AC588" s="3">
        <v>0</v>
      </c>
      <c r="AD588" s="3">
        <v>4167</v>
      </c>
      <c r="AE588" s="3">
        <v>155037.08461538464</v>
      </c>
      <c r="AF588" s="3">
        <v>5687.5</v>
      </c>
      <c r="AH588" s="3">
        <v>160724.58461538464</v>
      </c>
      <c r="AK588" s="3">
        <v>3900.7409927950625</v>
      </c>
      <c r="AL588" t="s">
        <v>390</v>
      </c>
      <c r="AM588" t="s">
        <v>391</v>
      </c>
      <c r="AN588" s="25">
        <v>8.5000000000000006E-2</v>
      </c>
      <c r="AO588" s="26">
        <v>164625.3256081797</v>
      </c>
      <c r="AP588" s="27">
        <v>13993.152676695276</v>
      </c>
      <c r="AQ588" s="3">
        <v>29700</v>
      </c>
      <c r="AR588" s="26">
        <v>2524.5</v>
      </c>
      <c r="AS588" s="26">
        <v>210842.97828487499</v>
      </c>
      <c r="AT588" s="26">
        <v>194325.3256081797</v>
      </c>
      <c r="AU588" t="s">
        <v>170</v>
      </c>
      <c r="AV588" t="s">
        <v>170</v>
      </c>
      <c r="AW588" t="s">
        <v>171</v>
      </c>
      <c r="AX588">
        <v>35802</v>
      </c>
      <c r="AY588" t="s">
        <v>172</v>
      </c>
      <c r="AZ588">
        <v>94.088300000000004</v>
      </c>
      <c r="BA588" s="3">
        <v>2240.9053865876522</v>
      </c>
      <c r="BB588" s="26">
        <v>194325.3256081797</v>
      </c>
      <c r="BC588" s="26">
        <v>16517.652676695288</v>
      </c>
      <c r="BE588" t="s">
        <v>122</v>
      </c>
      <c r="BF588">
        <v>1</v>
      </c>
      <c r="BH588" t="s">
        <v>173</v>
      </c>
      <c r="BJ588" t="s">
        <v>414</v>
      </c>
      <c r="BO588" t="s">
        <v>419</v>
      </c>
      <c r="BP588" t="s">
        <v>170</v>
      </c>
      <c r="BQ588" t="s">
        <v>420</v>
      </c>
      <c r="CX588" t="s">
        <v>177</v>
      </c>
      <c r="CY588" s="29" t="s">
        <v>5358</v>
      </c>
      <c r="CZ588" s="29">
        <v>60002</v>
      </c>
      <c r="DA588" s="29" t="str">
        <f t="shared" si="48"/>
        <v>30001390</v>
      </c>
      <c r="DB588" s="29" t="str">
        <f t="shared" si="49"/>
        <v>W0004448</v>
      </c>
      <c r="DC588" s="29" t="s">
        <v>279</v>
      </c>
      <c r="DD588" s="30">
        <f>SUM(T588,V588:W588,Z588:AD588)</f>
        <v>149722.32500000001</v>
      </c>
      <c r="DE588" s="30">
        <f>SUM(AI588:AK588)</f>
        <v>3900.7409927950625</v>
      </c>
      <c r="DF588" s="31">
        <f>AF588</f>
        <v>5687.5</v>
      </c>
      <c r="DG588" s="32">
        <f>AQ588</f>
        <v>29700</v>
      </c>
      <c r="DH588" s="30">
        <f>SUM(X588:Y588)</f>
        <v>5314.7596153846152</v>
      </c>
      <c r="DI588" s="30">
        <f>SUM(AP588,AR588)</f>
        <v>16517.652676695274</v>
      </c>
      <c r="DJ588" s="26">
        <f>SUM(DD588:DI588)-AS588</f>
        <v>0</v>
      </c>
    </row>
    <row r="589" spans="2:114" x14ac:dyDescent="0.25">
      <c r="D589" t="s">
        <v>109</v>
      </c>
      <c r="F589" t="s">
        <v>2172</v>
      </c>
      <c r="G589" t="s">
        <v>2173</v>
      </c>
      <c r="H589" t="s">
        <v>2174</v>
      </c>
      <c r="I589" s="1">
        <v>45092</v>
      </c>
      <c r="K589" t="s">
        <v>224</v>
      </c>
      <c r="L589">
        <v>12</v>
      </c>
      <c r="M589" t="s">
        <v>114</v>
      </c>
      <c r="N589" t="s">
        <v>115</v>
      </c>
      <c r="O589" t="s">
        <v>116</v>
      </c>
      <c r="P589" t="s">
        <v>117</v>
      </c>
      <c r="Q589" t="s">
        <v>118</v>
      </c>
      <c r="R589">
        <v>31</v>
      </c>
      <c r="S589" s="3">
        <v>456935</v>
      </c>
      <c r="T589" s="3">
        <v>81155.75</v>
      </c>
      <c r="U589" s="22">
        <v>0</v>
      </c>
      <c r="V589" s="3">
        <v>0</v>
      </c>
      <c r="W589" s="23"/>
      <c r="X589" s="3">
        <v>1830.6690705128203</v>
      </c>
      <c r="Y589" s="3">
        <v>1057.7199074074074</v>
      </c>
      <c r="Z589" s="24">
        <v>190.38958333333332</v>
      </c>
      <c r="AA589">
        <v>75</v>
      </c>
      <c r="AC589" s="3">
        <v>0</v>
      </c>
      <c r="AD589" s="3">
        <v>4167</v>
      </c>
      <c r="AE589" s="3">
        <v>88476.528561253552</v>
      </c>
      <c r="AF589" s="3">
        <v>5687.5</v>
      </c>
      <c r="AH589" s="3">
        <v>94164.028561253552</v>
      </c>
      <c r="AK589" s="3">
        <v>3900.7409927950625</v>
      </c>
      <c r="AL589" t="s">
        <v>390</v>
      </c>
      <c r="AM589" t="s">
        <v>391</v>
      </c>
      <c r="AN589" s="25">
        <v>8.5000000000000006E-2</v>
      </c>
      <c r="AO589" s="26">
        <v>98064.769554048617</v>
      </c>
      <c r="AP589" s="27">
        <v>8335.5054120941331</v>
      </c>
      <c r="AQ589" s="3">
        <v>29700</v>
      </c>
      <c r="AR589" s="26">
        <v>2524.5</v>
      </c>
      <c r="AS589" s="26">
        <v>138624.77496614275</v>
      </c>
      <c r="AT589" s="26">
        <v>127764.76955404862</v>
      </c>
      <c r="AU589" t="s">
        <v>170</v>
      </c>
      <c r="AV589" t="s">
        <v>170</v>
      </c>
      <c r="AW589" t="s">
        <v>171</v>
      </c>
      <c r="AX589">
        <v>35802</v>
      </c>
      <c r="AY589" t="s">
        <v>172</v>
      </c>
      <c r="AZ589">
        <v>94.088300000000004</v>
      </c>
      <c r="BA589" s="3">
        <v>1473.3476422269587</v>
      </c>
      <c r="BB589" s="26">
        <v>127764.76955404862</v>
      </c>
      <c r="BC589" s="26">
        <v>10860.005412094135</v>
      </c>
      <c r="BE589" t="s">
        <v>122</v>
      </c>
      <c r="BF589">
        <v>1</v>
      </c>
      <c r="BH589" t="s">
        <v>173</v>
      </c>
      <c r="BJ589" t="s">
        <v>358</v>
      </c>
      <c r="BO589" t="s">
        <v>419</v>
      </c>
      <c r="BP589" t="s">
        <v>170</v>
      </c>
      <c r="BQ589" t="s">
        <v>420</v>
      </c>
      <c r="CX589" t="s">
        <v>177</v>
      </c>
      <c r="CY589" s="29" t="s">
        <v>5358</v>
      </c>
      <c r="CZ589" s="29">
        <v>60002</v>
      </c>
      <c r="DA589" s="29" t="str">
        <f t="shared" si="48"/>
        <v>30001390</v>
      </c>
      <c r="DB589" s="29" t="str">
        <f t="shared" si="49"/>
        <v>W0004449</v>
      </c>
      <c r="DC589" s="29" t="s">
        <v>279</v>
      </c>
      <c r="DD589" s="30">
        <f>SUM(T589,V589:W589,Z589:AD589)</f>
        <v>85588.139583333337</v>
      </c>
      <c r="DE589" s="30">
        <f>SUM(AI589:AK589)</f>
        <v>3900.7409927950625</v>
      </c>
      <c r="DF589" s="31">
        <f>AF589</f>
        <v>5687.5</v>
      </c>
      <c r="DG589" s="32">
        <f>AQ589</f>
        <v>29700</v>
      </c>
      <c r="DH589" s="30">
        <f>SUM(X589:Y589)</f>
        <v>2888.3889779202277</v>
      </c>
      <c r="DI589" s="30">
        <f>SUM(AP589,AR589)</f>
        <v>10860.005412094133</v>
      </c>
      <c r="DJ589" s="26">
        <f>SUM(DD589:DI589)-AS589</f>
        <v>0</v>
      </c>
    </row>
    <row r="590" spans="2:114" x14ac:dyDescent="0.25">
      <c r="D590" t="s">
        <v>109</v>
      </c>
      <c r="F590" t="s">
        <v>2175</v>
      </c>
      <c r="G590" t="s">
        <v>2176</v>
      </c>
      <c r="H590" t="s">
        <v>2177</v>
      </c>
      <c r="I590" s="1">
        <v>45062</v>
      </c>
      <c r="K590" t="s">
        <v>113</v>
      </c>
      <c r="L590">
        <v>15</v>
      </c>
      <c r="M590" t="s">
        <v>550</v>
      </c>
      <c r="N590" t="s">
        <v>551</v>
      </c>
      <c r="O590" t="s">
        <v>116</v>
      </c>
      <c r="P590" t="s">
        <v>117</v>
      </c>
      <c r="Q590" t="s">
        <v>118</v>
      </c>
      <c r="R590">
        <v>31</v>
      </c>
      <c r="S590" s="3">
        <v>983079</v>
      </c>
      <c r="T590" s="3">
        <v>163846.5</v>
      </c>
      <c r="U590" s="22">
        <v>0</v>
      </c>
      <c r="V590" s="3">
        <v>0</v>
      </c>
      <c r="W590" s="23"/>
      <c r="X590" s="3">
        <v>3938.6177884615386</v>
      </c>
      <c r="Y590" s="3">
        <v>2275.6458333333335</v>
      </c>
      <c r="Z590" s="24">
        <v>409.61625000000004</v>
      </c>
      <c r="AA590">
        <v>75</v>
      </c>
      <c r="AC590" s="3">
        <v>0</v>
      </c>
      <c r="AD590" s="3">
        <v>4167</v>
      </c>
      <c r="AE590" s="3">
        <v>174712.37987179487</v>
      </c>
      <c r="AF590" s="3">
        <v>7046.666666666667</v>
      </c>
      <c r="AH590" s="3">
        <v>181759.04653846152</v>
      </c>
      <c r="AK590" s="3">
        <v>0</v>
      </c>
      <c r="AL590" t="s">
        <v>119</v>
      </c>
      <c r="AN590" s="25">
        <v>0.1</v>
      </c>
      <c r="AO590" s="26">
        <v>181759.04653846152</v>
      </c>
      <c r="AP590" s="27">
        <v>18175.904653846152</v>
      </c>
      <c r="AQ590" s="3">
        <v>29700</v>
      </c>
      <c r="AR590" s="26">
        <v>2970</v>
      </c>
      <c r="AS590" s="26">
        <v>232604.95119230766</v>
      </c>
      <c r="AT590" s="26">
        <v>211459.04653846152</v>
      </c>
      <c r="AU590" t="s">
        <v>170</v>
      </c>
      <c r="AV590" t="s">
        <v>170</v>
      </c>
      <c r="AW590" t="s">
        <v>171</v>
      </c>
      <c r="AX590">
        <v>37208</v>
      </c>
      <c r="AY590" t="s">
        <v>172</v>
      </c>
      <c r="AZ590">
        <v>94.088300000000004</v>
      </c>
      <c r="BA590" s="3">
        <v>2472.1984688033226</v>
      </c>
      <c r="BB590" s="26">
        <v>211459.04653846152</v>
      </c>
      <c r="BC590" s="26">
        <v>21145.904653846141</v>
      </c>
      <c r="BE590" t="s">
        <v>122</v>
      </c>
      <c r="BF590">
        <v>1</v>
      </c>
      <c r="BH590" t="s">
        <v>173</v>
      </c>
      <c r="BJ590" t="s">
        <v>572</v>
      </c>
      <c r="BO590" t="s">
        <v>1262</v>
      </c>
      <c r="BP590" t="s">
        <v>170</v>
      </c>
      <c r="BQ590" t="s">
        <v>296</v>
      </c>
      <c r="CX590" t="s">
        <v>177</v>
      </c>
      <c r="CY590" s="29" t="s">
        <v>5358</v>
      </c>
      <c r="CZ590" s="29">
        <v>60002</v>
      </c>
      <c r="DA590" s="29" t="str">
        <f t="shared" si="48"/>
        <v>30001390</v>
      </c>
      <c r="DB590" s="29" t="str">
        <f t="shared" si="49"/>
        <v>W0005361</v>
      </c>
      <c r="DC590" s="29" t="s">
        <v>556</v>
      </c>
      <c r="DD590" s="30">
        <f>SUM(T590,V590:W590,Z590:AD590)</f>
        <v>168498.11624999999</v>
      </c>
      <c r="DE590" s="30">
        <f>SUM(AI590:AK590)</f>
        <v>0</v>
      </c>
      <c r="DF590" s="31">
        <f>AF590</f>
        <v>7046.666666666667</v>
      </c>
      <c r="DG590" s="32">
        <f>AQ590</f>
        <v>29700</v>
      </c>
      <c r="DH590" s="30">
        <f>SUM(X590:Y590)</f>
        <v>6214.2636217948721</v>
      </c>
      <c r="DI590" s="30">
        <f>SUM(AP590,AR590)</f>
        <v>21145.904653846152</v>
      </c>
      <c r="DJ590" s="26">
        <f>SUM(DD590:DI590)-AS590</f>
        <v>0</v>
      </c>
    </row>
    <row r="591" spans="2:114" x14ac:dyDescent="0.25">
      <c r="D591" t="s">
        <v>109</v>
      </c>
      <c r="F591" t="s">
        <v>2178</v>
      </c>
      <c r="G591" t="s">
        <v>2179</v>
      </c>
      <c r="H591" t="s">
        <v>2180</v>
      </c>
      <c r="I591" s="1">
        <v>45089</v>
      </c>
      <c r="K591" t="s">
        <v>224</v>
      </c>
      <c r="L591">
        <v>12</v>
      </c>
      <c r="M591" t="s">
        <v>114</v>
      </c>
      <c r="N591" t="s">
        <v>115</v>
      </c>
      <c r="O591" t="s">
        <v>116</v>
      </c>
      <c r="P591" t="s">
        <v>117</v>
      </c>
      <c r="Q591" t="s">
        <v>118</v>
      </c>
      <c r="R591">
        <v>31</v>
      </c>
      <c r="S591" s="3">
        <v>454219</v>
      </c>
      <c r="T591" s="3">
        <v>80703.083333333328</v>
      </c>
      <c r="U591" s="22">
        <v>0</v>
      </c>
      <c r="V591" s="3">
        <v>0</v>
      </c>
      <c r="W591" s="23"/>
      <c r="X591" s="3">
        <v>1819.7876602564102</v>
      </c>
      <c r="Y591" s="3">
        <v>1051.4328703703704</v>
      </c>
      <c r="Z591" s="24">
        <v>189.25791666666669</v>
      </c>
      <c r="AA591">
        <v>75</v>
      </c>
      <c r="AC591" s="3">
        <v>2048.9361921001982</v>
      </c>
      <c r="AD591" s="3">
        <v>4167</v>
      </c>
      <c r="AE591" s="3">
        <v>90054.497972726967</v>
      </c>
      <c r="AF591" s="3">
        <v>5687.5</v>
      </c>
      <c r="AH591" s="3">
        <v>95741.997972726967</v>
      </c>
      <c r="AK591" s="3">
        <v>5785.5624142824954</v>
      </c>
      <c r="AL591" t="s">
        <v>363</v>
      </c>
      <c r="AM591" t="s">
        <v>364</v>
      </c>
      <c r="AN591" s="25">
        <v>8.5000000000000006E-2</v>
      </c>
      <c r="AO591" s="26">
        <v>101527.56038700946</v>
      </c>
      <c r="AP591" s="27">
        <v>8629.8426328958049</v>
      </c>
      <c r="AQ591" s="3">
        <v>29700</v>
      </c>
      <c r="AR591" s="26">
        <v>2524.5</v>
      </c>
      <c r="AS591" s="26">
        <v>142381.90301990526</v>
      </c>
      <c r="AT591" s="26">
        <v>131227.56038700946</v>
      </c>
      <c r="AU591" t="s">
        <v>170</v>
      </c>
      <c r="AV591" t="s">
        <v>170</v>
      </c>
      <c r="AW591" t="s">
        <v>171</v>
      </c>
      <c r="AX591">
        <v>90373</v>
      </c>
      <c r="AY591" t="s">
        <v>172</v>
      </c>
      <c r="AZ591">
        <v>94.088300000000004</v>
      </c>
      <c r="BA591" s="3">
        <v>1513.2795790752439</v>
      </c>
      <c r="BB591" s="26">
        <v>131227.56038700946</v>
      </c>
      <c r="BC591" s="26">
        <v>11154.342632895801</v>
      </c>
      <c r="BE591" t="s">
        <v>122</v>
      </c>
      <c r="BF591">
        <v>1</v>
      </c>
      <c r="BH591" t="s">
        <v>173</v>
      </c>
      <c r="BJ591" t="s">
        <v>276</v>
      </c>
      <c r="BO591" t="s">
        <v>482</v>
      </c>
      <c r="BP591" t="s">
        <v>126</v>
      </c>
      <c r="BQ591" t="s">
        <v>127</v>
      </c>
      <c r="CX591" t="s">
        <v>177</v>
      </c>
      <c r="CY591" s="29" t="s">
        <v>5358</v>
      </c>
      <c r="CZ591" s="29">
        <v>60002</v>
      </c>
      <c r="DA591" s="29" t="str">
        <f t="shared" si="48"/>
        <v>30001390</v>
      </c>
      <c r="DB591" s="29" t="str">
        <f t="shared" si="49"/>
        <v>W0004451</v>
      </c>
      <c r="DC591" s="29" t="s">
        <v>279</v>
      </c>
      <c r="DD591" s="30">
        <f>SUM(T591,V591:W591,Z591:AD591)</f>
        <v>87183.277442100196</v>
      </c>
      <c r="DE591" s="30">
        <f>SUM(AI591:AK591)</f>
        <v>5785.5624142824954</v>
      </c>
      <c r="DF591" s="31">
        <f>AF591</f>
        <v>5687.5</v>
      </c>
      <c r="DG591" s="32">
        <f>AQ591</f>
        <v>29700</v>
      </c>
      <c r="DH591" s="30">
        <f>SUM(X591:Y591)</f>
        <v>2871.2205306267806</v>
      </c>
      <c r="DI591" s="30">
        <f>SUM(AP591,AR591)</f>
        <v>11154.342632895805</v>
      </c>
      <c r="DJ591" s="26">
        <f>SUM(DD591:DI591)-AS591</f>
        <v>0</v>
      </c>
    </row>
    <row r="592" spans="2:114" x14ac:dyDescent="0.25">
      <c r="D592" t="s">
        <v>109</v>
      </c>
      <c r="F592" t="s">
        <v>2181</v>
      </c>
      <c r="G592" t="s">
        <v>2182</v>
      </c>
      <c r="H592" t="s">
        <v>2183</v>
      </c>
      <c r="I592" s="1">
        <v>45068</v>
      </c>
      <c r="K592" t="s">
        <v>131</v>
      </c>
      <c r="L592">
        <v>14</v>
      </c>
      <c r="M592" t="s">
        <v>550</v>
      </c>
      <c r="N592" t="s">
        <v>551</v>
      </c>
      <c r="O592" t="s">
        <v>116</v>
      </c>
      <c r="P592" t="s">
        <v>117</v>
      </c>
      <c r="Q592" t="s">
        <v>118</v>
      </c>
      <c r="R592">
        <v>31</v>
      </c>
      <c r="S592" s="3">
        <v>810564</v>
      </c>
      <c r="T592" s="3">
        <v>135094</v>
      </c>
      <c r="U592" s="22">
        <v>0</v>
      </c>
      <c r="V592" s="3">
        <v>0</v>
      </c>
      <c r="W592" s="23"/>
      <c r="X592" s="3">
        <v>3247.4519230769233</v>
      </c>
      <c r="Y592" s="3">
        <v>1876.3055555555557</v>
      </c>
      <c r="Z592" s="24">
        <v>337.73500000000001</v>
      </c>
      <c r="AA592">
        <v>75</v>
      </c>
      <c r="AC592" s="3">
        <v>0</v>
      </c>
      <c r="AD592" s="3">
        <v>4167</v>
      </c>
      <c r="AE592" s="3">
        <v>144797.49247863248</v>
      </c>
      <c r="AF592" s="3">
        <v>7046.666666666667</v>
      </c>
      <c r="AH592" s="3">
        <v>151844.15914529914</v>
      </c>
      <c r="AK592" s="3">
        <v>7372.3146980524034</v>
      </c>
      <c r="AL592" t="s">
        <v>552</v>
      </c>
      <c r="AM592" t="s">
        <v>553</v>
      </c>
      <c r="AN592" s="25">
        <v>0.1</v>
      </c>
      <c r="AO592" s="26">
        <v>159216.47384335153</v>
      </c>
      <c r="AP592" s="27">
        <v>15921.647384335154</v>
      </c>
      <c r="AQ592" s="3">
        <v>29700</v>
      </c>
      <c r="AR592" s="26">
        <v>2970</v>
      </c>
      <c r="AS592" s="26">
        <v>207808.12122768667</v>
      </c>
      <c r="AT592" s="26">
        <v>188916.47384335153</v>
      </c>
      <c r="AU592" t="s">
        <v>170</v>
      </c>
      <c r="AV592" t="s">
        <v>170</v>
      </c>
      <c r="AW592" t="s">
        <v>171</v>
      </c>
      <c r="AX592">
        <v>90324</v>
      </c>
      <c r="AY592" t="s">
        <v>172</v>
      </c>
      <c r="AZ592">
        <v>94.088300000000004</v>
      </c>
      <c r="BA592" s="3">
        <v>2208.6499727137875</v>
      </c>
      <c r="BB592" s="26">
        <v>188916.47384335153</v>
      </c>
      <c r="BC592" s="26">
        <v>18891.647384335141</v>
      </c>
      <c r="BE592" t="s">
        <v>122</v>
      </c>
      <c r="BF592">
        <v>1</v>
      </c>
      <c r="BH592" t="s">
        <v>173</v>
      </c>
      <c r="BJ592" t="s">
        <v>554</v>
      </c>
      <c r="BO592" t="s">
        <v>555</v>
      </c>
      <c r="BP592" t="s">
        <v>170</v>
      </c>
      <c r="BQ592" t="s">
        <v>296</v>
      </c>
      <c r="CX592" t="s">
        <v>177</v>
      </c>
      <c r="CY592" s="29" t="s">
        <v>5358</v>
      </c>
      <c r="CZ592" s="29">
        <v>60002</v>
      </c>
      <c r="DA592" s="29" t="str">
        <f t="shared" si="48"/>
        <v>30001390</v>
      </c>
      <c r="DB592" s="29" t="str">
        <f t="shared" si="49"/>
        <v>W0005021</v>
      </c>
      <c r="DC592" s="29" t="s">
        <v>556</v>
      </c>
      <c r="DD592" s="30">
        <f>SUM(T592,V592:W592,Z592:AD592)</f>
        <v>139673.73499999999</v>
      </c>
      <c r="DE592" s="30">
        <f>SUM(AI592:AK592)</f>
        <v>7372.3146980524034</v>
      </c>
      <c r="DF592" s="31">
        <f>AF592</f>
        <v>7046.666666666667</v>
      </c>
      <c r="DG592" s="32">
        <f>AQ592</f>
        <v>29700</v>
      </c>
      <c r="DH592" s="30">
        <f>SUM(X592:Y592)</f>
        <v>5123.7574786324785</v>
      </c>
      <c r="DI592" s="30">
        <f>SUM(AP592,AR592)</f>
        <v>18891.647384335156</v>
      </c>
      <c r="DJ592" s="26">
        <f>SUM(DD592:DI592)-AS592</f>
        <v>0</v>
      </c>
    </row>
    <row r="593" spans="2:114" x14ac:dyDescent="0.25">
      <c r="D593" t="s">
        <v>109</v>
      </c>
      <c r="F593" t="s">
        <v>2184</v>
      </c>
      <c r="G593" t="s">
        <v>2185</v>
      </c>
      <c r="H593" t="s">
        <v>2186</v>
      </c>
      <c r="I593" s="1">
        <v>45068</v>
      </c>
      <c r="K593" t="s">
        <v>113</v>
      </c>
      <c r="L593">
        <v>15</v>
      </c>
      <c r="M593" t="s">
        <v>550</v>
      </c>
      <c r="N593" t="s">
        <v>551</v>
      </c>
      <c r="O593" t="s">
        <v>116</v>
      </c>
      <c r="P593" t="s">
        <v>117</v>
      </c>
      <c r="Q593" t="s">
        <v>118</v>
      </c>
      <c r="R593">
        <v>31</v>
      </c>
      <c r="S593" s="3">
        <v>1165336</v>
      </c>
      <c r="T593" s="3">
        <v>194222.66666666666</v>
      </c>
      <c r="U593" s="22">
        <v>0</v>
      </c>
      <c r="V593" s="3">
        <v>0</v>
      </c>
      <c r="W593" s="23"/>
      <c r="X593" s="3">
        <v>4668.8141025641025</v>
      </c>
      <c r="Y593" s="3">
        <v>2697.537037037037</v>
      </c>
      <c r="Z593" s="24">
        <v>485.55666666666667</v>
      </c>
      <c r="AA593">
        <v>75</v>
      </c>
      <c r="AC593" s="3">
        <v>8707.9788164258425</v>
      </c>
      <c r="AD593" s="3">
        <v>4167</v>
      </c>
      <c r="AE593" s="3">
        <v>215024.55328936031</v>
      </c>
      <c r="AF593" s="3">
        <v>7046.666666666667</v>
      </c>
      <c r="AH593" s="3">
        <v>222071.21995602697</v>
      </c>
      <c r="AK593" s="3">
        <v>16772.619396754653</v>
      </c>
      <c r="AL593" t="s">
        <v>666</v>
      </c>
      <c r="AM593" t="s">
        <v>667</v>
      </c>
      <c r="AN593" s="25">
        <v>0.1</v>
      </c>
      <c r="AO593" s="26">
        <v>238843.83935278162</v>
      </c>
      <c r="AP593" s="27">
        <v>23884.383935278165</v>
      </c>
      <c r="AQ593" s="3">
        <v>29700</v>
      </c>
      <c r="AR593" s="26">
        <v>2970</v>
      </c>
      <c r="AS593" s="26">
        <v>295398.22328805982</v>
      </c>
      <c r="AT593" s="26">
        <v>268543.83935278165</v>
      </c>
      <c r="AU593" t="s">
        <v>991</v>
      </c>
      <c r="AV593" t="s">
        <v>991</v>
      </c>
      <c r="AW593" t="s">
        <v>992</v>
      </c>
      <c r="AX593" t="s">
        <v>1538</v>
      </c>
      <c r="AY593" t="s">
        <v>121</v>
      </c>
      <c r="AZ593">
        <v>108.643</v>
      </c>
      <c r="BA593" s="3">
        <v>2718.9807285150428</v>
      </c>
      <c r="BB593" s="26">
        <v>268543.83935278165</v>
      </c>
      <c r="BC593" s="26">
        <v>26854.383935278165</v>
      </c>
      <c r="BE593" t="s">
        <v>122</v>
      </c>
      <c r="BF593">
        <v>1</v>
      </c>
      <c r="BH593" t="s">
        <v>234</v>
      </c>
      <c r="BJ593" t="s">
        <v>668</v>
      </c>
      <c r="BO593" t="s">
        <v>555</v>
      </c>
      <c r="BP593" t="s">
        <v>2187</v>
      </c>
      <c r="BQ593" t="s">
        <v>164</v>
      </c>
      <c r="CX593" t="s">
        <v>128</v>
      </c>
      <c r="CY593" s="29" t="s">
        <v>5364</v>
      </c>
      <c r="CZ593" s="29">
        <v>60015</v>
      </c>
      <c r="DA593" s="29">
        <v>0</v>
      </c>
      <c r="DB593" s="29" t="str">
        <f>F593</f>
        <v>W0004452</v>
      </c>
      <c r="DC593" s="29" t="str">
        <f>M593</f>
        <v>IT Capability Center</v>
      </c>
      <c r="DD593" s="30">
        <f>SUM(T593,V593:W593,Z593:AD593)</f>
        <v>207658.20214975916</v>
      </c>
      <c r="DE593" s="30">
        <f>SUM(AI593:AK593)</f>
        <v>16772.619396754653</v>
      </c>
      <c r="DF593" s="31">
        <f>AF593</f>
        <v>7046.666666666667</v>
      </c>
      <c r="DG593" s="32">
        <f>AQ593</f>
        <v>29700</v>
      </c>
      <c r="DH593" s="30">
        <f>SUM(X593:Y593)</f>
        <v>7366.3511396011399</v>
      </c>
      <c r="DI593" s="30">
        <f>SUM(AP593,AR593)</f>
        <v>26854.383935278165</v>
      </c>
      <c r="DJ593" s="26">
        <f>SUM(DD593:DI593)-AS593</f>
        <v>0</v>
      </c>
    </row>
    <row r="594" spans="2:114" x14ac:dyDescent="0.25">
      <c r="B594">
        <f>+COUNTIF(G594:G3747,G594)</f>
        <v>2</v>
      </c>
      <c r="C594">
        <v>2</v>
      </c>
      <c r="D594" t="s">
        <v>109</v>
      </c>
      <c r="F594" t="s">
        <v>2188</v>
      </c>
      <c r="G594" t="s">
        <v>2189</v>
      </c>
      <c r="H594" t="s">
        <v>2190</v>
      </c>
      <c r="I594" s="1">
        <v>45125</v>
      </c>
      <c r="K594" t="s">
        <v>224</v>
      </c>
      <c r="L594">
        <v>12</v>
      </c>
      <c r="M594" t="s">
        <v>114</v>
      </c>
      <c r="N594" t="s">
        <v>115</v>
      </c>
      <c r="O594" t="s">
        <v>116</v>
      </c>
      <c r="P594" t="s">
        <v>117</v>
      </c>
      <c r="Q594" t="s">
        <v>118</v>
      </c>
      <c r="R594">
        <v>31</v>
      </c>
      <c r="S594" s="3">
        <v>459370</v>
      </c>
      <c r="T594" s="3">
        <v>81561.666666666672</v>
      </c>
      <c r="U594" s="22">
        <v>0</v>
      </c>
      <c r="V594" s="3">
        <v>0</v>
      </c>
      <c r="W594" s="23"/>
      <c r="X594" s="3">
        <v>1840.4246794871797</v>
      </c>
      <c r="Y594" s="3">
        <v>1063.3564814814815</v>
      </c>
      <c r="Z594" s="24">
        <v>191.4041666666667</v>
      </c>
      <c r="AA594">
        <v>75</v>
      </c>
      <c r="AC594" s="3">
        <v>0</v>
      </c>
      <c r="AD594" s="3">
        <v>4167</v>
      </c>
      <c r="AE594" s="3">
        <v>88898.851994301978</v>
      </c>
      <c r="AF594" s="3">
        <v>5687.5</v>
      </c>
      <c r="AH594" s="3">
        <v>94586.351994301978</v>
      </c>
      <c r="AK594" s="3">
        <v>7530.1189525032505</v>
      </c>
      <c r="AL594" t="s">
        <v>650</v>
      </c>
      <c r="AM594" t="s">
        <v>651</v>
      </c>
      <c r="AN594" s="25">
        <v>8.5000000000000006E-2</v>
      </c>
      <c r="AO594" s="26">
        <v>102116.47094680523</v>
      </c>
      <c r="AP594" s="27">
        <v>8679.9000304784458</v>
      </c>
      <c r="AQ594" s="3">
        <v>29700</v>
      </c>
      <c r="AR594" s="26">
        <v>2524.5</v>
      </c>
      <c r="AS594" s="26">
        <v>143020.87097728369</v>
      </c>
      <c r="AT594" s="26">
        <v>131816.47094680523</v>
      </c>
      <c r="AU594" t="s">
        <v>184</v>
      </c>
      <c r="AV594" t="s">
        <v>184</v>
      </c>
      <c r="AW594" t="s">
        <v>185</v>
      </c>
      <c r="AX594">
        <v>1206</v>
      </c>
      <c r="AY594" t="s">
        <v>187</v>
      </c>
      <c r="AZ594">
        <v>67.992199999999997</v>
      </c>
      <c r="BA594" s="3">
        <v>2103.489385213064</v>
      </c>
      <c r="BB594" s="26">
        <v>131816.47094680523</v>
      </c>
      <c r="BC594" s="26">
        <v>11204.400030478457</v>
      </c>
      <c r="BE594" t="s">
        <v>122</v>
      </c>
      <c r="BF594">
        <v>1</v>
      </c>
      <c r="BH594" t="s">
        <v>188</v>
      </c>
      <c r="BJ594" t="s">
        <v>414</v>
      </c>
      <c r="BO594" t="s">
        <v>277</v>
      </c>
      <c r="BP594" t="s">
        <v>191</v>
      </c>
      <c r="BQ594" t="s">
        <v>127</v>
      </c>
      <c r="CX594" t="s">
        <v>177</v>
      </c>
      <c r="CY594" s="29" t="s">
        <v>5359</v>
      </c>
      <c r="CZ594" s="29">
        <v>60005</v>
      </c>
      <c r="DA594" s="29" t="str">
        <f t="shared" ref="DA594:DA616" si="50">MID(BH594,3,8)</f>
        <v>30001401</v>
      </c>
      <c r="DB594" s="29" t="str">
        <f>F594</f>
        <v>W0005362</v>
      </c>
      <c r="DC594" s="29" t="s">
        <v>279</v>
      </c>
      <c r="DD594" s="30">
        <f>SUM(T594,V594:W594,Z594:AD594)</f>
        <v>85995.070833333331</v>
      </c>
      <c r="DE594" s="30">
        <f>SUM(AI594:AK594)</f>
        <v>7530.1189525032505</v>
      </c>
      <c r="DF594" s="31">
        <f>AF594</f>
        <v>5687.5</v>
      </c>
      <c r="DG594" s="32">
        <f>AQ594</f>
        <v>29700</v>
      </c>
      <c r="DH594" s="30">
        <f>SUM(X594:Y594)</f>
        <v>2903.7811609686614</v>
      </c>
      <c r="DI594" s="30">
        <f>SUM(AP594,AR594)</f>
        <v>11204.400030478446</v>
      </c>
      <c r="DJ594" s="26">
        <f>SUM(DD594:DI594)-AS594</f>
        <v>0</v>
      </c>
    </row>
    <row r="595" spans="2:114" x14ac:dyDescent="0.25">
      <c r="D595" t="s">
        <v>109</v>
      </c>
      <c r="F595" t="s">
        <v>2191</v>
      </c>
      <c r="G595" t="s">
        <v>2192</v>
      </c>
      <c r="H595" t="s">
        <v>2193</v>
      </c>
      <c r="I595" s="1">
        <v>45075</v>
      </c>
      <c r="K595" t="s">
        <v>113</v>
      </c>
      <c r="L595">
        <v>15</v>
      </c>
      <c r="M595" t="s">
        <v>550</v>
      </c>
      <c r="N595" t="s">
        <v>551</v>
      </c>
      <c r="O595" t="s">
        <v>116</v>
      </c>
      <c r="P595" t="s">
        <v>117</v>
      </c>
      <c r="Q595" t="s">
        <v>118</v>
      </c>
      <c r="R595">
        <v>31</v>
      </c>
      <c r="S595" s="3">
        <v>1483811</v>
      </c>
      <c r="T595" s="3">
        <v>247301.75</v>
      </c>
      <c r="U595" s="22">
        <v>0</v>
      </c>
      <c r="V595" s="3">
        <v>0</v>
      </c>
      <c r="W595" s="23"/>
      <c r="X595" s="3">
        <v>5944.7556089743593</v>
      </c>
      <c r="Y595" s="3">
        <v>3434.7476851851852</v>
      </c>
      <c r="Z595" s="24">
        <v>618.25458333333336</v>
      </c>
      <c r="AA595">
        <v>75</v>
      </c>
      <c r="AC595" s="3">
        <v>11401.305440941553</v>
      </c>
      <c r="AD595" s="3">
        <v>4167</v>
      </c>
      <c r="AE595" s="3">
        <v>272942.81331843446</v>
      </c>
      <c r="AF595" s="3">
        <v>7046.666666666667</v>
      </c>
      <c r="AH595" s="3">
        <v>279989.47998510115</v>
      </c>
      <c r="AK595" s="3">
        <v>7372.3146980524034</v>
      </c>
      <c r="AL595" t="s">
        <v>552</v>
      </c>
      <c r="AM595" t="s">
        <v>553</v>
      </c>
      <c r="AN595" s="25">
        <v>0.1</v>
      </c>
      <c r="AO595" s="26">
        <v>287361.79468315357</v>
      </c>
      <c r="AP595" s="27">
        <v>28736.179468315357</v>
      </c>
      <c r="AQ595" s="3">
        <v>29700</v>
      </c>
      <c r="AR595" s="26">
        <v>2970</v>
      </c>
      <c r="AS595" s="26">
        <v>348767.97415146895</v>
      </c>
      <c r="AT595" s="26">
        <v>317061.79468315357</v>
      </c>
      <c r="AU595" t="s">
        <v>170</v>
      </c>
      <c r="AV595" t="s">
        <v>170</v>
      </c>
      <c r="AW595" t="s">
        <v>171</v>
      </c>
      <c r="AX595">
        <v>90324</v>
      </c>
      <c r="AY595" t="s">
        <v>172</v>
      </c>
      <c r="AZ595">
        <v>94.088300000000004</v>
      </c>
      <c r="BA595" s="3">
        <v>3706.8155567851577</v>
      </c>
      <c r="BB595" s="26">
        <v>317061.79468315357</v>
      </c>
      <c r="BC595" s="26">
        <v>31706.179468315386</v>
      </c>
      <c r="BE595" t="s">
        <v>122</v>
      </c>
      <c r="BF595">
        <v>1</v>
      </c>
      <c r="BH595" t="s">
        <v>173</v>
      </c>
      <c r="BJ595" t="s">
        <v>554</v>
      </c>
      <c r="BO595" t="s">
        <v>555</v>
      </c>
      <c r="BP595" t="s">
        <v>170</v>
      </c>
      <c r="BQ595" t="s">
        <v>296</v>
      </c>
      <c r="CX595" t="s">
        <v>177</v>
      </c>
      <c r="CY595" s="29" t="s">
        <v>5358</v>
      </c>
      <c r="CZ595" s="29">
        <v>60002</v>
      </c>
      <c r="DA595" s="29" t="str">
        <f t="shared" si="50"/>
        <v>30001390</v>
      </c>
      <c r="DB595" s="29" t="str">
        <f>F595</f>
        <v>W0004453</v>
      </c>
      <c r="DC595" s="29" t="s">
        <v>556</v>
      </c>
      <c r="DD595" s="30">
        <f>SUM(T595,V595:W595,Z595:AD595)</f>
        <v>263563.31002427486</v>
      </c>
      <c r="DE595" s="30">
        <f>SUM(AI595:AK595)</f>
        <v>7372.3146980524034</v>
      </c>
      <c r="DF595" s="31">
        <f>AF595</f>
        <v>7046.666666666667</v>
      </c>
      <c r="DG595" s="32">
        <f>AQ595</f>
        <v>29700</v>
      </c>
      <c r="DH595" s="30">
        <f>SUM(X595:Y595)</f>
        <v>9379.5032941595455</v>
      </c>
      <c r="DI595" s="30">
        <f>SUM(AP595,AR595)</f>
        <v>31706.179468315357</v>
      </c>
      <c r="DJ595" s="26">
        <f>SUM(DD595:DI595)-AS595</f>
        <v>0</v>
      </c>
    </row>
    <row r="596" spans="2:114" x14ac:dyDescent="0.25">
      <c r="D596" t="s">
        <v>109</v>
      </c>
      <c r="F596" t="s">
        <v>2194</v>
      </c>
      <c r="G596" t="s">
        <v>2195</v>
      </c>
      <c r="H596" t="s">
        <v>2196</v>
      </c>
      <c r="I596" s="1">
        <v>45077</v>
      </c>
      <c r="K596" t="s">
        <v>219</v>
      </c>
      <c r="L596">
        <v>13</v>
      </c>
      <c r="M596" t="s">
        <v>550</v>
      </c>
      <c r="N596" t="s">
        <v>551</v>
      </c>
      <c r="O596" t="s">
        <v>116</v>
      </c>
      <c r="P596" t="s">
        <v>117</v>
      </c>
      <c r="Q596" t="s">
        <v>118</v>
      </c>
      <c r="R596">
        <v>31</v>
      </c>
      <c r="S596" s="3">
        <v>551644</v>
      </c>
      <c r="T596" s="3">
        <v>91940.583333333328</v>
      </c>
      <c r="U596" s="22">
        <v>0</v>
      </c>
      <c r="V596" s="3">
        <v>0</v>
      </c>
      <c r="W596" s="23"/>
      <c r="X596" s="3">
        <v>2210.1121794871797</v>
      </c>
      <c r="Y596" s="3">
        <v>1276.9537037037039</v>
      </c>
      <c r="Z596" s="24">
        <v>229.85166666666669</v>
      </c>
      <c r="AA596">
        <v>75</v>
      </c>
      <c r="AC596" s="3">
        <v>0</v>
      </c>
      <c r="AD596" s="3">
        <v>4167</v>
      </c>
      <c r="AE596" s="3">
        <v>99899.500883190878</v>
      </c>
      <c r="AF596" s="3">
        <v>7046.666666666667</v>
      </c>
      <c r="AH596" s="3">
        <v>106946.16754985755</v>
      </c>
      <c r="AK596" s="3">
        <v>0</v>
      </c>
      <c r="AL596" t="s">
        <v>119</v>
      </c>
      <c r="AN596" s="25">
        <v>0.1</v>
      </c>
      <c r="AO596" s="26">
        <v>106946.16754985755</v>
      </c>
      <c r="AP596" s="27">
        <v>10694.616754985756</v>
      </c>
      <c r="AQ596" s="3">
        <v>29700</v>
      </c>
      <c r="AR596" s="26">
        <v>2970</v>
      </c>
      <c r="AS596" s="26">
        <v>150310.78430484331</v>
      </c>
      <c r="AT596" s="26">
        <v>136646.16754985755</v>
      </c>
      <c r="AU596" t="s">
        <v>262</v>
      </c>
      <c r="AV596" t="s">
        <v>262</v>
      </c>
      <c r="AW596" t="s">
        <v>263</v>
      </c>
      <c r="AX596">
        <v>6006</v>
      </c>
      <c r="AY596" t="s">
        <v>264</v>
      </c>
      <c r="AZ596">
        <v>65.109899999999996</v>
      </c>
      <c r="BA596" s="3">
        <v>2308.5703449835328</v>
      </c>
      <c r="BB596" s="26">
        <v>136646.16754985755</v>
      </c>
      <c r="BC596" s="26">
        <v>13664.616754985764</v>
      </c>
      <c r="BE596" t="s">
        <v>122</v>
      </c>
      <c r="BF596">
        <v>1</v>
      </c>
      <c r="BH596" t="s">
        <v>265</v>
      </c>
      <c r="BJ596" t="s">
        <v>572</v>
      </c>
      <c r="BO596" t="s">
        <v>854</v>
      </c>
      <c r="BP596" t="s">
        <v>262</v>
      </c>
      <c r="BQ596" t="s">
        <v>262</v>
      </c>
      <c r="CX596" t="s">
        <v>177</v>
      </c>
      <c r="CY596" s="29" t="s">
        <v>5361</v>
      </c>
      <c r="CZ596" s="29">
        <v>60014</v>
      </c>
      <c r="DA596" s="29" t="str">
        <f t="shared" si="50"/>
        <v>30001416</v>
      </c>
      <c r="DB596" s="29" t="str">
        <f>F596</f>
        <v>W0004454</v>
      </c>
      <c r="DC596" s="29" t="s">
        <v>556</v>
      </c>
      <c r="DD596" s="30">
        <f>SUM(T596,V596:W596,Z596:AD596)</f>
        <v>96412.434999999998</v>
      </c>
      <c r="DE596" s="30">
        <f>SUM(AI596:AK596)</f>
        <v>0</v>
      </c>
      <c r="DF596" s="31">
        <f>AF596</f>
        <v>7046.666666666667</v>
      </c>
      <c r="DG596" s="32">
        <f>AQ596</f>
        <v>29700</v>
      </c>
      <c r="DH596" s="30">
        <f>SUM(X596:Y596)</f>
        <v>3487.0658831908836</v>
      </c>
      <c r="DI596" s="30">
        <f>SUM(AP596,AR596)</f>
        <v>13664.616754985756</v>
      </c>
      <c r="DJ596" s="26">
        <f>SUM(DD596:DI596)-AS596</f>
        <v>0</v>
      </c>
    </row>
    <row r="597" spans="2:114" x14ac:dyDescent="0.25">
      <c r="D597" t="s">
        <v>109</v>
      </c>
      <c r="F597" t="s">
        <v>2197</v>
      </c>
      <c r="G597" t="s">
        <v>2198</v>
      </c>
      <c r="H597" t="s">
        <v>2199</v>
      </c>
      <c r="I597" s="1">
        <v>45085</v>
      </c>
      <c r="K597" t="s">
        <v>113</v>
      </c>
      <c r="L597">
        <v>15</v>
      </c>
      <c r="M597" t="s">
        <v>550</v>
      </c>
      <c r="N597" t="s">
        <v>551</v>
      </c>
      <c r="O597" t="s">
        <v>116</v>
      </c>
      <c r="P597" t="s">
        <v>117</v>
      </c>
      <c r="Q597" t="s">
        <v>118</v>
      </c>
      <c r="R597">
        <v>31</v>
      </c>
      <c r="S597" s="3">
        <v>908051</v>
      </c>
      <c r="T597" s="3">
        <v>151341.75</v>
      </c>
      <c r="U597" s="22">
        <v>0</v>
      </c>
      <c r="V597" s="3">
        <v>0</v>
      </c>
      <c r="W597" s="23"/>
      <c r="X597" s="3">
        <v>3638.0248397435898</v>
      </c>
      <c r="Y597" s="3">
        <v>2101.9699074074074</v>
      </c>
      <c r="Z597" s="24">
        <v>378.35458333333338</v>
      </c>
      <c r="AA597">
        <v>75</v>
      </c>
      <c r="AC597" s="3">
        <v>0</v>
      </c>
      <c r="AD597" s="3">
        <v>4167</v>
      </c>
      <c r="AE597" s="3">
        <v>161702.09933048434</v>
      </c>
      <c r="AF597" s="3">
        <v>7046.666666666667</v>
      </c>
      <c r="AH597" s="3">
        <v>168748.765997151</v>
      </c>
      <c r="AK597" s="3">
        <v>0</v>
      </c>
      <c r="AL597" t="s">
        <v>119</v>
      </c>
      <c r="AN597" s="25">
        <v>0.1</v>
      </c>
      <c r="AO597" s="26">
        <v>168748.765997151</v>
      </c>
      <c r="AP597" s="27">
        <v>16874.876599715102</v>
      </c>
      <c r="AQ597" s="3">
        <v>29700</v>
      </c>
      <c r="AR597" s="26">
        <v>2970</v>
      </c>
      <c r="AS597" s="26">
        <v>218293.64259686609</v>
      </c>
      <c r="AT597" s="26">
        <v>198448.765997151</v>
      </c>
      <c r="AU597" t="s">
        <v>170</v>
      </c>
      <c r="AV597" t="s">
        <v>170</v>
      </c>
      <c r="AW597" t="s">
        <v>171</v>
      </c>
      <c r="AX597">
        <v>90324</v>
      </c>
      <c r="AY597" t="s">
        <v>172</v>
      </c>
      <c r="AZ597">
        <v>94.088300000000004</v>
      </c>
      <c r="BA597" s="3">
        <v>2320.0933867108461</v>
      </c>
      <c r="BB597" s="26">
        <v>198448.765997151</v>
      </c>
      <c r="BC597" s="26">
        <v>19844.876599715091</v>
      </c>
      <c r="BE597" t="s">
        <v>122</v>
      </c>
      <c r="BF597">
        <v>1</v>
      </c>
      <c r="BH597" t="s">
        <v>173</v>
      </c>
      <c r="BJ597" t="s">
        <v>572</v>
      </c>
      <c r="BO597" t="s">
        <v>1262</v>
      </c>
      <c r="BP597" t="s">
        <v>170</v>
      </c>
      <c r="BQ597" t="s">
        <v>296</v>
      </c>
      <c r="CX597" t="s">
        <v>177</v>
      </c>
      <c r="CY597" s="29" t="s">
        <v>5358</v>
      </c>
      <c r="CZ597" s="29">
        <v>60002</v>
      </c>
      <c r="DA597" s="29" t="str">
        <f t="shared" si="50"/>
        <v>30001390</v>
      </c>
      <c r="DB597" s="29" t="str">
        <f>F597</f>
        <v>W0004455</v>
      </c>
      <c r="DC597" s="29" t="s">
        <v>556</v>
      </c>
      <c r="DD597" s="30">
        <f>SUM(T597,V597:W597,Z597:AD597)</f>
        <v>155962.10458333333</v>
      </c>
      <c r="DE597" s="30">
        <f>SUM(AI597:AK597)</f>
        <v>0</v>
      </c>
      <c r="DF597" s="31">
        <f>AF597</f>
        <v>7046.666666666667</v>
      </c>
      <c r="DG597" s="32">
        <f>AQ597</f>
        <v>29700</v>
      </c>
      <c r="DH597" s="30">
        <f>SUM(X597:Y597)</f>
        <v>5739.9947471509968</v>
      </c>
      <c r="DI597" s="30">
        <f>SUM(AP597,AR597)</f>
        <v>19844.876599715102</v>
      </c>
      <c r="DJ597" s="26">
        <f>SUM(DD597:DI597)-AS597</f>
        <v>0</v>
      </c>
    </row>
    <row r="598" spans="2:114" x14ac:dyDescent="0.25">
      <c r="D598" t="s">
        <v>109</v>
      </c>
      <c r="F598" t="s">
        <v>2200</v>
      </c>
      <c r="G598" t="s">
        <v>2201</v>
      </c>
      <c r="H598" t="s">
        <v>2202</v>
      </c>
      <c r="I598" s="1">
        <v>45078</v>
      </c>
      <c r="K598" t="s">
        <v>113</v>
      </c>
      <c r="L598">
        <v>15</v>
      </c>
      <c r="M598" t="s">
        <v>550</v>
      </c>
      <c r="N598" t="s">
        <v>551</v>
      </c>
      <c r="O598" t="s">
        <v>116</v>
      </c>
      <c r="P598" t="s">
        <v>117</v>
      </c>
      <c r="Q598" t="s">
        <v>118</v>
      </c>
      <c r="R598">
        <v>31</v>
      </c>
      <c r="S598" s="3">
        <v>947437</v>
      </c>
      <c r="T598" s="3">
        <v>157906.08333333334</v>
      </c>
      <c r="U598" s="22">
        <v>0</v>
      </c>
      <c r="V598" s="3">
        <v>0</v>
      </c>
      <c r="W598" s="23"/>
      <c r="X598" s="3">
        <v>3795.8213141025644</v>
      </c>
      <c r="Y598" s="3">
        <v>2193.1412037037035</v>
      </c>
      <c r="Z598" s="24">
        <v>394.76541666666662</v>
      </c>
      <c r="AA598">
        <v>75</v>
      </c>
      <c r="AC598" s="3">
        <v>7381.2926320409642</v>
      </c>
      <c r="AD598" s="3">
        <v>4167</v>
      </c>
      <c r="AE598" s="3">
        <v>175913.10389984725</v>
      </c>
      <c r="AF598" s="3">
        <v>7046.666666666667</v>
      </c>
      <c r="AH598" s="3">
        <v>182959.77056651391</v>
      </c>
      <c r="AK598" s="3">
        <v>0</v>
      </c>
      <c r="AL598" t="s">
        <v>119</v>
      </c>
      <c r="AN598" s="25">
        <v>0.1</v>
      </c>
      <c r="AO598" s="26">
        <v>182959.77056651391</v>
      </c>
      <c r="AP598" s="27">
        <v>18295.977056651391</v>
      </c>
      <c r="AQ598" s="3">
        <v>29700</v>
      </c>
      <c r="AR598" s="26">
        <v>2970</v>
      </c>
      <c r="AS598" s="26">
        <v>233925.74762316531</v>
      </c>
      <c r="AT598" s="26">
        <v>212659.77056651391</v>
      </c>
      <c r="AU598" t="s">
        <v>170</v>
      </c>
      <c r="AV598" t="s">
        <v>170</v>
      </c>
      <c r="AW598" t="s">
        <v>171</v>
      </c>
      <c r="AX598">
        <v>90324</v>
      </c>
      <c r="AY598" t="s">
        <v>172</v>
      </c>
      <c r="AZ598">
        <v>94.088300000000004</v>
      </c>
      <c r="BA598" s="3">
        <v>2486.2363080549367</v>
      </c>
      <c r="BB598" s="26">
        <v>212659.77056651391</v>
      </c>
      <c r="BC598" s="26">
        <v>21265.977056651405</v>
      </c>
      <c r="BE598" t="s">
        <v>122</v>
      </c>
      <c r="BF598">
        <v>1</v>
      </c>
      <c r="BH598" t="s">
        <v>173</v>
      </c>
      <c r="BJ598" t="s">
        <v>572</v>
      </c>
      <c r="BO598" t="s">
        <v>573</v>
      </c>
      <c r="BP598" t="s">
        <v>170</v>
      </c>
      <c r="BQ598" t="s">
        <v>296</v>
      </c>
      <c r="CX598" t="s">
        <v>177</v>
      </c>
      <c r="CY598" s="29" t="s">
        <v>5358</v>
      </c>
      <c r="CZ598" s="29">
        <v>60002</v>
      </c>
      <c r="DA598" s="29" t="str">
        <f t="shared" si="50"/>
        <v>30001390</v>
      </c>
      <c r="DB598" s="29" t="str">
        <f>F598</f>
        <v>W0004456</v>
      </c>
      <c r="DC598" s="29" t="s">
        <v>556</v>
      </c>
      <c r="DD598" s="30">
        <f>SUM(T598,V598:W598,Z598:AD598)</f>
        <v>169924.14138204098</v>
      </c>
      <c r="DE598" s="30">
        <f>SUM(AI598:AK598)</f>
        <v>0</v>
      </c>
      <c r="DF598" s="31">
        <f>AF598</f>
        <v>7046.666666666667</v>
      </c>
      <c r="DG598" s="32">
        <f>AQ598</f>
        <v>29700</v>
      </c>
      <c r="DH598" s="30">
        <f>SUM(X598:Y598)</f>
        <v>5988.9625178062679</v>
      </c>
      <c r="DI598" s="30">
        <f>SUM(AP598,AR598)</f>
        <v>21265.977056651391</v>
      </c>
      <c r="DJ598" s="26">
        <f>SUM(DD598:DI598)-AS598</f>
        <v>0</v>
      </c>
    </row>
    <row r="599" spans="2:114" x14ac:dyDescent="0.25">
      <c r="D599" t="s">
        <v>109</v>
      </c>
      <c r="F599" t="s">
        <v>2203</v>
      </c>
      <c r="G599" t="s">
        <v>2204</v>
      </c>
      <c r="H599" t="s">
        <v>2205</v>
      </c>
      <c r="I599" s="1">
        <v>45093</v>
      </c>
      <c r="K599" t="s">
        <v>113</v>
      </c>
      <c r="L599">
        <v>15</v>
      </c>
      <c r="M599" t="s">
        <v>550</v>
      </c>
      <c r="N599" t="s">
        <v>551</v>
      </c>
      <c r="O599" t="s">
        <v>116</v>
      </c>
      <c r="P599" t="s">
        <v>117</v>
      </c>
      <c r="Q599" t="s">
        <v>118</v>
      </c>
      <c r="R599">
        <v>31</v>
      </c>
      <c r="S599" s="3">
        <v>1172956</v>
      </c>
      <c r="T599" s="3">
        <v>195492.58333333334</v>
      </c>
      <c r="U599" s="22">
        <v>0</v>
      </c>
      <c r="V599" s="3">
        <v>0</v>
      </c>
      <c r="W599" s="23"/>
      <c r="X599" s="3">
        <v>4699.3429487179483</v>
      </c>
      <c r="Y599" s="3">
        <v>2715.1759259259261</v>
      </c>
      <c r="Z599" s="24">
        <v>488.73166666666663</v>
      </c>
      <c r="AA599">
        <v>75</v>
      </c>
      <c r="AC599" s="3">
        <v>0</v>
      </c>
      <c r="AD599" s="3">
        <v>4167</v>
      </c>
      <c r="AE599" s="3">
        <v>207637.83387464387</v>
      </c>
      <c r="AF599" s="3">
        <v>7046.666666666667</v>
      </c>
      <c r="AH599" s="3">
        <v>214684.50054131052</v>
      </c>
      <c r="AK599" s="3">
        <v>0</v>
      </c>
      <c r="AL599" t="s">
        <v>119</v>
      </c>
      <c r="AN599" s="25">
        <v>0.1</v>
      </c>
      <c r="AO599" s="26">
        <v>214684.50054131052</v>
      </c>
      <c r="AP599" s="27">
        <v>21468.450054131055</v>
      </c>
      <c r="AQ599" s="3">
        <v>29700</v>
      </c>
      <c r="AR599" s="26">
        <v>2970</v>
      </c>
      <c r="AS599" s="26">
        <v>268822.95059544157</v>
      </c>
      <c r="AT599" s="26">
        <v>244384.50054131052</v>
      </c>
      <c r="AU599" t="s">
        <v>170</v>
      </c>
      <c r="AV599" t="s">
        <v>170</v>
      </c>
      <c r="AW599" t="s">
        <v>171</v>
      </c>
      <c r="AX599">
        <v>90324</v>
      </c>
      <c r="AY599" t="s">
        <v>172</v>
      </c>
      <c r="AZ599">
        <v>94.088300000000004</v>
      </c>
      <c r="BA599" s="3">
        <v>2857.1347404028083</v>
      </c>
      <c r="BB599" s="26">
        <v>244384.50054131052</v>
      </c>
      <c r="BC599" s="26">
        <v>24438.450054131041</v>
      </c>
      <c r="BE599" t="s">
        <v>122</v>
      </c>
      <c r="BF599">
        <v>1</v>
      </c>
      <c r="BH599" t="s">
        <v>173</v>
      </c>
      <c r="BJ599" t="s">
        <v>572</v>
      </c>
      <c r="BO599" t="s">
        <v>573</v>
      </c>
      <c r="BP599" t="s">
        <v>170</v>
      </c>
      <c r="BQ599" t="s">
        <v>296</v>
      </c>
      <c r="CX599" t="s">
        <v>177</v>
      </c>
      <c r="CY599" s="29" t="s">
        <v>5358</v>
      </c>
      <c r="CZ599" s="29">
        <v>60002</v>
      </c>
      <c r="DA599" s="29" t="str">
        <f t="shared" si="50"/>
        <v>30001390</v>
      </c>
      <c r="DB599" s="29" t="str">
        <f>F599</f>
        <v>W0004457</v>
      </c>
      <c r="DC599" s="29" t="s">
        <v>556</v>
      </c>
      <c r="DD599" s="30">
        <f>SUM(T599,V599:W599,Z599:AD599)</f>
        <v>200223.315</v>
      </c>
      <c r="DE599" s="30">
        <f>SUM(AI599:AK599)</f>
        <v>0</v>
      </c>
      <c r="DF599" s="31">
        <f>AF599</f>
        <v>7046.666666666667</v>
      </c>
      <c r="DG599" s="32">
        <f>AQ599</f>
        <v>29700</v>
      </c>
      <c r="DH599" s="30">
        <f>SUM(X599:Y599)</f>
        <v>7414.5188746438744</v>
      </c>
      <c r="DI599" s="30">
        <f>SUM(AP599,AR599)</f>
        <v>24438.450054131055</v>
      </c>
      <c r="DJ599" s="26">
        <f>SUM(DD599:DI599)-AS599</f>
        <v>0</v>
      </c>
    </row>
    <row r="600" spans="2:114" x14ac:dyDescent="0.25">
      <c r="D600" t="s">
        <v>109</v>
      </c>
      <c r="F600" t="s">
        <v>2206</v>
      </c>
      <c r="G600" t="s">
        <v>2207</v>
      </c>
      <c r="H600" t="s">
        <v>2208</v>
      </c>
      <c r="I600" s="1">
        <v>45089</v>
      </c>
      <c r="K600" t="s">
        <v>131</v>
      </c>
      <c r="L600">
        <v>14</v>
      </c>
      <c r="M600" t="s">
        <v>114</v>
      </c>
      <c r="N600" t="s">
        <v>115</v>
      </c>
      <c r="O600" t="s">
        <v>116</v>
      </c>
      <c r="P600" t="s">
        <v>117</v>
      </c>
      <c r="Q600" t="s">
        <v>118</v>
      </c>
      <c r="R600">
        <v>31</v>
      </c>
      <c r="S600" s="3">
        <v>817156</v>
      </c>
      <c r="T600" s="3">
        <v>141192.58333333334</v>
      </c>
      <c r="U600" s="22">
        <v>0</v>
      </c>
      <c r="V600" s="3">
        <v>0</v>
      </c>
      <c r="W600" s="23"/>
      <c r="X600" s="3">
        <v>3273.8621794871797</v>
      </c>
      <c r="Y600" s="3">
        <v>1891.5648148148148</v>
      </c>
      <c r="Z600" s="24">
        <v>340.48166666666663</v>
      </c>
      <c r="AA600">
        <v>75</v>
      </c>
      <c r="AC600" s="3">
        <v>0</v>
      </c>
      <c r="AD600" s="3">
        <v>4167</v>
      </c>
      <c r="AE600" s="3">
        <v>150940.49199430199</v>
      </c>
      <c r="AF600" s="3">
        <v>5687.5</v>
      </c>
      <c r="AH600" s="3">
        <v>156627.99199430199</v>
      </c>
      <c r="AK600" s="3">
        <v>3900.7409927950625</v>
      </c>
      <c r="AL600" t="s">
        <v>390</v>
      </c>
      <c r="AM600" t="s">
        <v>391</v>
      </c>
      <c r="AN600" s="25">
        <v>8.5000000000000006E-2</v>
      </c>
      <c r="AO600" s="26">
        <v>160528.73298709706</v>
      </c>
      <c r="AP600" s="27">
        <v>13644.94230390325</v>
      </c>
      <c r="AQ600" s="3">
        <v>29700</v>
      </c>
      <c r="AR600" s="26">
        <v>2524.5</v>
      </c>
      <c r="AS600" s="26">
        <v>206398.17529100031</v>
      </c>
      <c r="AT600" s="26">
        <v>190228.73298709706</v>
      </c>
      <c r="AU600" t="s">
        <v>170</v>
      </c>
      <c r="AV600" t="s">
        <v>170</v>
      </c>
      <c r="AW600" t="s">
        <v>171</v>
      </c>
      <c r="AX600">
        <v>35802</v>
      </c>
      <c r="AY600" t="s">
        <v>172</v>
      </c>
      <c r="AZ600">
        <v>94.088300000000004</v>
      </c>
      <c r="BA600" s="3">
        <v>2193.6646245176107</v>
      </c>
      <c r="BB600" s="26">
        <v>190228.73298709706</v>
      </c>
      <c r="BC600" s="26">
        <v>16169.442303903255</v>
      </c>
      <c r="BE600" t="s">
        <v>122</v>
      </c>
      <c r="BF600">
        <v>1</v>
      </c>
      <c r="BH600" t="s">
        <v>173</v>
      </c>
      <c r="BJ600" t="s">
        <v>358</v>
      </c>
      <c r="BO600" t="s">
        <v>419</v>
      </c>
      <c r="BP600" t="s">
        <v>170</v>
      </c>
      <c r="BQ600" t="s">
        <v>420</v>
      </c>
      <c r="CX600" t="s">
        <v>177</v>
      </c>
      <c r="CY600" s="29" t="s">
        <v>5358</v>
      </c>
      <c r="CZ600" s="29">
        <v>60002</v>
      </c>
      <c r="DA600" s="29" t="str">
        <f t="shared" si="50"/>
        <v>30001390</v>
      </c>
      <c r="DB600" s="29" t="str">
        <f>F600</f>
        <v>W0004458</v>
      </c>
      <c r="DC600" s="29" t="s">
        <v>279</v>
      </c>
      <c r="DD600" s="30">
        <f>SUM(T600,V600:W600,Z600:AD600)</f>
        <v>145775.065</v>
      </c>
      <c r="DE600" s="30">
        <f>SUM(AI600:AK600)</f>
        <v>3900.7409927950625</v>
      </c>
      <c r="DF600" s="31">
        <f>AF600</f>
        <v>5687.5</v>
      </c>
      <c r="DG600" s="32">
        <f>AQ600</f>
        <v>29700</v>
      </c>
      <c r="DH600" s="30">
        <f>SUM(X600:Y600)</f>
        <v>5165.4269943019945</v>
      </c>
      <c r="DI600" s="30">
        <f>SUM(AP600,AR600)</f>
        <v>16169.44230390325</v>
      </c>
      <c r="DJ600" s="26">
        <f>SUM(DD600:DI600)-AS600</f>
        <v>0</v>
      </c>
    </row>
    <row r="601" spans="2:114" x14ac:dyDescent="0.25">
      <c r="D601" t="s">
        <v>109</v>
      </c>
      <c r="F601" t="s">
        <v>2209</v>
      </c>
      <c r="G601" t="s">
        <v>2210</v>
      </c>
      <c r="H601" t="s">
        <v>2211</v>
      </c>
      <c r="I601" s="1">
        <v>45089</v>
      </c>
      <c r="K601" t="s">
        <v>131</v>
      </c>
      <c r="L601">
        <v>14</v>
      </c>
      <c r="M601" t="s">
        <v>114</v>
      </c>
      <c r="N601" t="s">
        <v>115</v>
      </c>
      <c r="O601" t="s">
        <v>116</v>
      </c>
      <c r="P601" t="s">
        <v>117</v>
      </c>
      <c r="Q601" t="s">
        <v>118</v>
      </c>
      <c r="R601">
        <v>31</v>
      </c>
      <c r="S601" s="3">
        <v>706155</v>
      </c>
      <c r="T601" s="3">
        <v>122692.41666666667</v>
      </c>
      <c r="U601" s="22">
        <v>0</v>
      </c>
      <c r="V601" s="3">
        <v>0</v>
      </c>
      <c r="W601" s="23"/>
      <c r="X601" s="3">
        <v>2829.1466346153848</v>
      </c>
      <c r="Y601" s="3">
        <v>1634.6180555555557</v>
      </c>
      <c r="Z601" s="24">
        <v>294.23124999999999</v>
      </c>
      <c r="AA601">
        <v>75</v>
      </c>
      <c r="AC601" s="3">
        <v>0</v>
      </c>
      <c r="AD601" s="3">
        <v>4167</v>
      </c>
      <c r="AE601" s="3">
        <v>131692.41260683764</v>
      </c>
      <c r="AF601" s="3">
        <v>5687.5</v>
      </c>
      <c r="AH601" s="3">
        <v>137379.91260683764</v>
      </c>
      <c r="AK601" s="3">
        <v>7530.1189525032505</v>
      </c>
      <c r="AL601" t="s">
        <v>650</v>
      </c>
      <c r="AM601" t="s">
        <v>651</v>
      </c>
      <c r="AN601" s="25">
        <v>8.5000000000000006E-2</v>
      </c>
      <c r="AO601" s="26">
        <v>144910.03155934089</v>
      </c>
      <c r="AP601" s="27">
        <v>12317.352682543977</v>
      </c>
      <c r="AQ601" s="3">
        <v>29700</v>
      </c>
      <c r="AR601" s="26">
        <v>2524.5</v>
      </c>
      <c r="AS601" s="26">
        <v>189451.88424188487</v>
      </c>
      <c r="AT601" s="26">
        <v>174610.03155934089</v>
      </c>
      <c r="AU601" t="s">
        <v>170</v>
      </c>
      <c r="AV601" t="s">
        <v>170</v>
      </c>
      <c r="AW601" t="s">
        <v>171</v>
      </c>
      <c r="AX601">
        <v>35861</v>
      </c>
      <c r="AY601" t="s">
        <v>172</v>
      </c>
      <c r="AZ601">
        <v>94.088300000000004</v>
      </c>
      <c r="BA601" s="3">
        <v>2013.5541214145101</v>
      </c>
      <c r="BB601" s="26">
        <v>174610.03155934089</v>
      </c>
      <c r="BC601" s="26">
        <v>14841.852682543977</v>
      </c>
      <c r="BE601" t="s">
        <v>122</v>
      </c>
      <c r="BF601">
        <v>1</v>
      </c>
      <c r="BH601" t="s">
        <v>173</v>
      </c>
      <c r="BJ601" t="s">
        <v>276</v>
      </c>
      <c r="BO601" t="s">
        <v>125</v>
      </c>
      <c r="BP601" t="s">
        <v>126</v>
      </c>
      <c r="BQ601" t="s">
        <v>127</v>
      </c>
      <c r="CX601" t="s">
        <v>177</v>
      </c>
      <c r="CY601" s="29" t="s">
        <v>5358</v>
      </c>
      <c r="CZ601" s="29">
        <v>60002</v>
      </c>
      <c r="DA601" s="29" t="str">
        <f t="shared" si="50"/>
        <v>30001390</v>
      </c>
      <c r="DB601" s="29" t="str">
        <f>F601</f>
        <v>W0004460</v>
      </c>
      <c r="DC601" s="29" t="s">
        <v>279</v>
      </c>
      <c r="DD601" s="30">
        <f>SUM(T601,V601:W601,Z601:AD601)</f>
        <v>127228.64791666667</v>
      </c>
      <c r="DE601" s="30">
        <f>SUM(AI601:AK601)</f>
        <v>7530.1189525032505</v>
      </c>
      <c r="DF601" s="31">
        <f>AF601</f>
        <v>5687.5</v>
      </c>
      <c r="DG601" s="32">
        <f>AQ601</f>
        <v>29700</v>
      </c>
      <c r="DH601" s="30">
        <f>SUM(X601:Y601)</f>
        <v>4463.7646901709404</v>
      </c>
      <c r="DI601" s="30">
        <f>SUM(AP601,AR601)</f>
        <v>14841.852682543977</v>
      </c>
      <c r="DJ601" s="26">
        <f>SUM(DD601:DI601)-AS601</f>
        <v>0</v>
      </c>
    </row>
    <row r="602" spans="2:114" x14ac:dyDescent="0.25">
      <c r="D602" t="s">
        <v>109</v>
      </c>
      <c r="F602" t="s">
        <v>2212</v>
      </c>
      <c r="G602" t="s">
        <v>2213</v>
      </c>
      <c r="H602" t="s">
        <v>2214</v>
      </c>
      <c r="I602" s="1">
        <v>45124</v>
      </c>
      <c r="K602" t="s">
        <v>156</v>
      </c>
      <c r="L602">
        <v>16</v>
      </c>
      <c r="M602" t="s">
        <v>114</v>
      </c>
      <c r="N602" t="s">
        <v>115</v>
      </c>
      <c r="O602" t="s">
        <v>116</v>
      </c>
      <c r="P602" t="s">
        <v>117</v>
      </c>
      <c r="Q602" t="s">
        <v>118</v>
      </c>
      <c r="R602">
        <v>31</v>
      </c>
      <c r="S602" s="3">
        <v>1423684</v>
      </c>
      <c r="T602" s="3">
        <v>242280.58333333334</v>
      </c>
      <c r="U602" s="22">
        <v>0.1</v>
      </c>
      <c r="V602" s="3">
        <v>24228.058333333334</v>
      </c>
      <c r="W602" s="23"/>
      <c r="X602" s="3">
        <v>5703.8621794871797</v>
      </c>
      <c r="Y602" s="3">
        <v>3295.5648148148148</v>
      </c>
      <c r="Z602" s="24">
        <v>593.20166666666671</v>
      </c>
      <c r="AA602">
        <v>75</v>
      </c>
      <c r="AC602" s="3">
        <v>0</v>
      </c>
      <c r="AD602" s="3">
        <v>4167</v>
      </c>
      <c r="AE602" s="3">
        <v>280343.27032763534</v>
      </c>
      <c r="AF602" s="3">
        <v>5687.5</v>
      </c>
      <c r="AH602" s="3">
        <v>286030.77032763534</v>
      </c>
      <c r="AK602" s="3">
        <v>17246.247781680318</v>
      </c>
      <c r="AL602" t="s">
        <v>473</v>
      </c>
      <c r="AM602" t="s">
        <v>474</v>
      </c>
      <c r="AN602" s="25">
        <v>8.5000000000000006E-2</v>
      </c>
      <c r="AO602" s="26">
        <v>303277.01810931566</v>
      </c>
      <c r="AP602" s="27">
        <v>25778.546539291834</v>
      </c>
      <c r="AQ602" s="3">
        <v>29700</v>
      </c>
      <c r="AR602" s="26">
        <v>2524.5</v>
      </c>
      <c r="AS602" s="26">
        <v>361280.06464860751</v>
      </c>
      <c r="AT602" s="26">
        <v>332977.01810931566</v>
      </c>
      <c r="AU602" t="s">
        <v>170</v>
      </c>
      <c r="AV602" t="s">
        <v>170</v>
      </c>
      <c r="AW602" t="s">
        <v>171</v>
      </c>
      <c r="AX602">
        <v>90135</v>
      </c>
      <c r="AY602" t="s">
        <v>172</v>
      </c>
      <c r="AZ602">
        <v>94.088300000000004</v>
      </c>
      <c r="BA602" s="3">
        <v>3839.7979839003096</v>
      </c>
      <c r="BB602" s="26">
        <v>332977.01810931566</v>
      </c>
      <c r="BC602" s="26">
        <v>28303.046539291856</v>
      </c>
      <c r="BE602" t="s">
        <v>122</v>
      </c>
      <c r="BF602">
        <v>1</v>
      </c>
      <c r="BH602" t="s">
        <v>173</v>
      </c>
      <c r="BJ602" t="s">
        <v>414</v>
      </c>
      <c r="BO602" t="s">
        <v>578</v>
      </c>
      <c r="BP602" t="s">
        <v>126</v>
      </c>
      <c r="BQ602" t="s">
        <v>127</v>
      </c>
      <c r="CX602" t="s">
        <v>177</v>
      </c>
      <c r="CY602" s="29" t="s">
        <v>5358</v>
      </c>
      <c r="CZ602" s="29">
        <v>60002</v>
      </c>
      <c r="DA602" s="29" t="str">
        <f t="shared" si="50"/>
        <v>30001390</v>
      </c>
      <c r="DB602" s="29" t="str">
        <f>F602</f>
        <v>W0005363</v>
      </c>
      <c r="DC602" s="29" t="s">
        <v>279</v>
      </c>
      <c r="DD602" s="30">
        <f>SUM(T602,V602:W602,Z602:AD602)</f>
        <v>271343.84333333332</v>
      </c>
      <c r="DE602" s="30">
        <f>SUM(AI602:AK602)</f>
        <v>17246.247781680318</v>
      </c>
      <c r="DF602" s="31">
        <f>AF602</f>
        <v>5687.5</v>
      </c>
      <c r="DG602" s="32">
        <f>AQ602</f>
        <v>29700</v>
      </c>
      <c r="DH602" s="30">
        <f>SUM(X602:Y602)</f>
        <v>8999.4269943019935</v>
      </c>
      <c r="DI602" s="30">
        <f>SUM(AP602,AR602)</f>
        <v>28303.046539291834</v>
      </c>
      <c r="DJ602" s="26">
        <f>SUM(DD602:DI602)-AS602</f>
        <v>0</v>
      </c>
    </row>
    <row r="603" spans="2:114" x14ac:dyDescent="0.25">
      <c r="D603" t="s">
        <v>109</v>
      </c>
      <c r="F603" t="s">
        <v>2215</v>
      </c>
      <c r="G603" t="s">
        <v>2216</v>
      </c>
      <c r="H603" t="s">
        <v>2217</v>
      </c>
      <c r="I603" s="1">
        <v>45099</v>
      </c>
      <c r="K603" t="s">
        <v>156</v>
      </c>
      <c r="L603">
        <v>16</v>
      </c>
      <c r="M603" t="s">
        <v>550</v>
      </c>
      <c r="N603" t="s">
        <v>551</v>
      </c>
      <c r="O603" t="s">
        <v>116</v>
      </c>
      <c r="P603" t="s">
        <v>117</v>
      </c>
      <c r="Q603" t="s">
        <v>118</v>
      </c>
      <c r="R603">
        <v>31</v>
      </c>
      <c r="S603" s="3">
        <v>1560470</v>
      </c>
      <c r="T603" s="3">
        <v>260078.25</v>
      </c>
      <c r="U603" s="22">
        <v>0</v>
      </c>
      <c r="V603" s="3">
        <v>0</v>
      </c>
      <c r="W603" s="23"/>
      <c r="X603" s="3">
        <v>6251.8830128205127</v>
      </c>
      <c r="Y603" s="3">
        <v>3612.1990740740744</v>
      </c>
      <c r="Z603" s="24">
        <v>650.19583333333333</v>
      </c>
      <c r="AA603">
        <v>75</v>
      </c>
      <c r="AC603" s="3">
        <v>5122.3404802504956</v>
      </c>
      <c r="AD603" s="3">
        <v>4167</v>
      </c>
      <c r="AE603" s="3">
        <v>279956.86840047844</v>
      </c>
      <c r="AF603" s="3">
        <v>7046.666666666667</v>
      </c>
      <c r="AH603" s="3">
        <v>287003.53506714513</v>
      </c>
      <c r="AK603" s="3">
        <v>16772.619396754653</v>
      </c>
      <c r="AL603" t="s">
        <v>666</v>
      </c>
      <c r="AM603" t="s">
        <v>667</v>
      </c>
      <c r="AN603" s="25">
        <v>0.1</v>
      </c>
      <c r="AO603" s="26">
        <v>303776.15446389979</v>
      </c>
      <c r="AP603" s="27">
        <v>30377.61544638998</v>
      </c>
      <c r="AQ603" s="3">
        <v>29700</v>
      </c>
      <c r="AR603" s="26">
        <v>2970</v>
      </c>
      <c r="AS603" s="26">
        <v>366823.76991028979</v>
      </c>
      <c r="AT603" s="26">
        <v>333476.15446389979</v>
      </c>
      <c r="AU603" t="s">
        <v>170</v>
      </c>
      <c r="AV603" t="s">
        <v>170</v>
      </c>
      <c r="AW603" t="s">
        <v>171</v>
      </c>
      <c r="AX603">
        <v>37208</v>
      </c>
      <c r="AY603" t="s">
        <v>172</v>
      </c>
      <c r="AZ603">
        <v>94.088300000000004</v>
      </c>
      <c r="BA603" s="3">
        <v>3898.7182243731663</v>
      </c>
      <c r="BB603" s="26">
        <v>333476.15446389979</v>
      </c>
      <c r="BC603" s="26">
        <v>33347.615446390002</v>
      </c>
      <c r="BE603" t="s">
        <v>122</v>
      </c>
      <c r="BF603">
        <v>1</v>
      </c>
      <c r="BH603" t="s">
        <v>173</v>
      </c>
      <c r="BJ603" t="s">
        <v>668</v>
      </c>
      <c r="BO603" t="s">
        <v>555</v>
      </c>
      <c r="BP603" t="s">
        <v>918</v>
      </c>
      <c r="BQ603" t="s">
        <v>918</v>
      </c>
      <c r="CX603" t="s">
        <v>177</v>
      </c>
      <c r="CY603" s="29" t="s">
        <v>5358</v>
      </c>
      <c r="CZ603" s="29">
        <v>60002</v>
      </c>
      <c r="DA603" s="29" t="str">
        <f t="shared" si="50"/>
        <v>30001390</v>
      </c>
      <c r="DB603" s="29" t="str">
        <f>F603</f>
        <v>W0005364</v>
      </c>
      <c r="DC603" s="29" t="s">
        <v>556</v>
      </c>
      <c r="DD603" s="30">
        <f>SUM(T603,V603:W603,Z603:AD603)</f>
        <v>270092.78631358384</v>
      </c>
      <c r="DE603" s="30">
        <f>SUM(AI603:AK603)</f>
        <v>16772.619396754653</v>
      </c>
      <c r="DF603" s="31">
        <f>AF603</f>
        <v>7046.666666666667</v>
      </c>
      <c r="DG603" s="32">
        <f>AQ603</f>
        <v>29700</v>
      </c>
      <c r="DH603" s="30">
        <f>SUM(X603:Y603)</f>
        <v>9864.0820868945866</v>
      </c>
      <c r="DI603" s="30">
        <f>SUM(AP603,AR603)</f>
        <v>33347.61544638998</v>
      </c>
      <c r="DJ603" s="26">
        <f>SUM(DD603:DI603)-AS603</f>
        <v>0</v>
      </c>
    </row>
    <row r="604" spans="2:114" x14ac:dyDescent="0.25">
      <c r="D604" t="s">
        <v>109</v>
      </c>
      <c r="F604" t="s">
        <v>2218</v>
      </c>
      <c r="G604" t="s">
        <v>2219</v>
      </c>
      <c r="H604" t="s">
        <v>2220</v>
      </c>
      <c r="I604" s="1">
        <v>45103</v>
      </c>
      <c r="K604" t="s">
        <v>207</v>
      </c>
      <c r="L604">
        <v>11</v>
      </c>
      <c r="M604" t="s">
        <v>182</v>
      </c>
      <c r="N604" t="s">
        <v>183</v>
      </c>
      <c r="O604" t="s">
        <v>116</v>
      </c>
      <c r="P604" t="s">
        <v>117</v>
      </c>
      <c r="Q604" t="s">
        <v>118</v>
      </c>
      <c r="R604">
        <v>31</v>
      </c>
      <c r="S604" s="3">
        <v>288908</v>
      </c>
      <c r="T604" s="3">
        <v>48151.333333333336</v>
      </c>
      <c r="U604" s="22">
        <v>0</v>
      </c>
      <c r="V604" s="3">
        <v>0</v>
      </c>
      <c r="W604" s="23"/>
      <c r="X604" s="3">
        <v>1157.4839743589744</v>
      </c>
      <c r="Y604" s="3">
        <v>668.76851851851859</v>
      </c>
      <c r="Z604" s="24">
        <v>120.37833333333334</v>
      </c>
      <c r="AA604">
        <v>75</v>
      </c>
      <c r="AC604" s="3">
        <v>0</v>
      </c>
      <c r="AD604" s="3">
        <v>4167</v>
      </c>
      <c r="AE604" s="3">
        <v>54339.964159544164</v>
      </c>
      <c r="AF604" s="3">
        <v>4154.166666666667</v>
      </c>
      <c r="AH604" s="3">
        <v>58494.130826210829</v>
      </c>
      <c r="AK604" s="3">
        <v>4428.6782206037651</v>
      </c>
      <c r="AL604" t="s">
        <v>227</v>
      </c>
      <c r="AM604" t="s">
        <v>226</v>
      </c>
      <c r="AN604" s="25">
        <v>0.05</v>
      </c>
      <c r="AO604" s="26">
        <v>62922.809046814597</v>
      </c>
      <c r="AP604" s="27">
        <v>3146.14045234073</v>
      </c>
      <c r="AQ604" s="3">
        <v>29700</v>
      </c>
      <c r="AR604" s="26">
        <v>1485</v>
      </c>
      <c r="AS604" s="26">
        <v>97253.949499155322</v>
      </c>
      <c r="AT604" s="26">
        <v>92622.809046814597</v>
      </c>
      <c r="AU604" t="s">
        <v>208</v>
      </c>
      <c r="AV604" t="s">
        <v>208</v>
      </c>
      <c r="AW604" t="s">
        <v>210</v>
      </c>
      <c r="AX604" t="s">
        <v>2221</v>
      </c>
      <c r="AY604" t="s">
        <v>212</v>
      </c>
      <c r="AZ604">
        <v>125.569</v>
      </c>
      <c r="BA604" s="3">
        <v>774.50604447877515</v>
      </c>
      <c r="BB604" s="26">
        <v>92622.809046814597</v>
      </c>
      <c r="BC604" s="26">
        <v>4631.1404523407255</v>
      </c>
      <c r="BE604" t="s">
        <v>122</v>
      </c>
      <c r="BF604">
        <v>1</v>
      </c>
      <c r="BH604" t="s">
        <v>315</v>
      </c>
      <c r="BJ604" t="s">
        <v>189</v>
      </c>
      <c r="BO604" t="s">
        <v>190</v>
      </c>
      <c r="BP604" t="s">
        <v>214</v>
      </c>
      <c r="BQ604" t="s">
        <v>2222</v>
      </c>
      <c r="CX604" t="s">
        <v>177</v>
      </c>
      <c r="CY604" s="29" t="s">
        <v>5360</v>
      </c>
      <c r="CZ604" s="29">
        <v>60009</v>
      </c>
      <c r="DA604" s="29" t="str">
        <f t="shared" si="50"/>
        <v>30001417</v>
      </c>
      <c r="DB604" s="29" t="str">
        <f>F604</f>
        <v>W0005022</v>
      </c>
      <c r="DC604" s="29" t="s">
        <v>193</v>
      </c>
      <c r="DD604" s="30">
        <f>SUM(T604,V604:W604,Z604:AD604)</f>
        <v>52513.71166666667</v>
      </c>
      <c r="DE604" s="30">
        <f>SUM(AI604:AK604)</f>
        <v>4428.6782206037651</v>
      </c>
      <c r="DF604" s="31">
        <f>AF604</f>
        <v>4154.166666666667</v>
      </c>
      <c r="DG604" s="32">
        <f>AQ604</f>
        <v>29700</v>
      </c>
      <c r="DH604" s="30">
        <f>SUM(X604:Y604)</f>
        <v>1826.2524928774928</v>
      </c>
      <c r="DI604" s="30">
        <f>SUM(AP604,AR604)</f>
        <v>4631.14045234073</v>
      </c>
      <c r="DJ604" s="26">
        <f>SUM(DD604:DI604)-AS604</f>
        <v>0</v>
      </c>
    </row>
    <row r="605" spans="2:114" x14ac:dyDescent="0.25">
      <c r="B605">
        <f>+COUNTIF(G605:G3758,G605)</f>
        <v>2</v>
      </c>
      <c r="C605">
        <v>2</v>
      </c>
      <c r="D605" t="s">
        <v>109</v>
      </c>
      <c r="F605" t="s">
        <v>2223</v>
      </c>
      <c r="G605" t="s">
        <v>2224</v>
      </c>
      <c r="H605" t="s">
        <v>2225</v>
      </c>
      <c r="I605" s="1">
        <v>45145</v>
      </c>
      <c r="K605" t="s">
        <v>224</v>
      </c>
      <c r="L605">
        <v>12</v>
      </c>
      <c r="M605" t="s">
        <v>114</v>
      </c>
      <c r="N605" t="s">
        <v>115</v>
      </c>
      <c r="O605" t="s">
        <v>116</v>
      </c>
      <c r="P605" t="s">
        <v>117</v>
      </c>
      <c r="Q605" t="s">
        <v>118</v>
      </c>
      <c r="R605">
        <v>31</v>
      </c>
      <c r="S605" s="3">
        <v>427662</v>
      </c>
      <c r="T605" s="3">
        <v>76277</v>
      </c>
      <c r="U605" s="22">
        <v>0</v>
      </c>
      <c r="V605" s="3">
        <v>0</v>
      </c>
      <c r="W605" s="23"/>
      <c r="X605" s="3">
        <v>1713.3894230769231</v>
      </c>
      <c r="Y605" s="3">
        <v>989.95833333333337</v>
      </c>
      <c r="Z605" s="24">
        <v>178.1925</v>
      </c>
      <c r="AA605">
        <v>75</v>
      </c>
      <c r="AC605" s="3">
        <v>0</v>
      </c>
      <c r="AD605" s="3">
        <v>4167</v>
      </c>
      <c r="AE605" s="3">
        <v>83400.540256410255</v>
      </c>
      <c r="AF605" s="3">
        <v>5687.5</v>
      </c>
      <c r="AH605" s="3">
        <v>89088.040256410255</v>
      </c>
      <c r="AK605" s="3">
        <v>7530.1189525032505</v>
      </c>
      <c r="AL605" t="s">
        <v>650</v>
      </c>
      <c r="AM605" t="s">
        <v>651</v>
      </c>
      <c r="AN605" s="25">
        <v>8.5000000000000006E-2</v>
      </c>
      <c r="AO605" s="26">
        <v>96618.159208913508</v>
      </c>
      <c r="AP605" s="27">
        <v>8212.5435327576488</v>
      </c>
      <c r="AQ605" s="3">
        <v>29700</v>
      </c>
      <c r="AR605" s="26">
        <v>2524.5</v>
      </c>
      <c r="AS605" s="26">
        <v>137055.20274167115</v>
      </c>
      <c r="AT605" s="26">
        <v>126318.15920891351</v>
      </c>
      <c r="AU605" t="s">
        <v>184</v>
      </c>
      <c r="AV605" t="s">
        <v>184</v>
      </c>
      <c r="AW605" t="s">
        <v>185</v>
      </c>
      <c r="AX605">
        <v>1208</v>
      </c>
      <c r="AY605" t="s">
        <v>187</v>
      </c>
      <c r="AZ605">
        <v>67.992199999999997</v>
      </c>
      <c r="BA605" s="3">
        <v>2015.7489056343397</v>
      </c>
      <c r="BB605" s="26">
        <v>126318.15920891351</v>
      </c>
      <c r="BC605" s="26">
        <v>10737.043532757642</v>
      </c>
      <c r="BE605" t="s">
        <v>122</v>
      </c>
      <c r="BF605">
        <v>1</v>
      </c>
      <c r="BH605" t="s">
        <v>188</v>
      </c>
      <c r="BJ605" t="s">
        <v>414</v>
      </c>
      <c r="BO605" t="s">
        <v>506</v>
      </c>
      <c r="BP605" t="s">
        <v>191</v>
      </c>
      <c r="BQ605" t="s">
        <v>127</v>
      </c>
      <c r="CX605" t="s">
        <v>177</v>
      </c>
      <c r="CY605" s="29" t="s">
        <v>5359</v>
      </c>
      <c r="CZ605" s="29">
        <v>60005</v>
      </c>
      <c r="DA605" s="29" t="str">
        <f t="shared" si="50"/>
        <v>30001401</v>
      </c>
      <c r="DB605" s="29" t="str">
        <f>F605</f>
        <v>W0004461</v>
      </c>
      <c r="DC605" s="29" t="s">
        <v>279</v>
      </c>
      <c r="DD605" s="30">
        <f>SUM(T605,V605:W605,Z605:AD605)</f>
        <v>80697.192500000005</v>
      </c>
      <c r="DE605" s="30">
        <f>SUM(AI605:AK605)</f>
        <v>7530.1189525032505</v>
      </c>
      <c r="DF605" s="31">
        <f>AF605</f>
        <v>5687.5</v>
      </c>
      <c r="DG605" s="32">
        <f>AQ605</f>
        <v>29700</v>
      </c>
      <c r="DH605" s="30">
        <f>SUM(X605:Y605)</f>
        <v>2703.3477564102564</v>
      </c>
      <c r="DI605" s="30">
        <f>SUM(AP605,AR605)</f>
        <v>10737.043532757649</v>
      </c>
      <c r="DJ605" s="26">
        <f>SUM(DD605:DI605)-AS605</f>
        <v>0</v>
      </c>
    </row>
    <row r="606" spans="2:114" x14ac:dyDescent="0.25">
      <c r="D606" t="s">
        <v>109</v>
      </c>
      <c r="F606" t="s">
        <v>2226</v>
      </c>
      <c r="G606" t="s">
        <v>2227</v>
      </c>
      <c r="H606" t="s">
        <v>2228</v>
      </c>
      <c r="I606" s="1">
        <v>45124</v>
      </c>
      <c r="K606" t="s">
        <v>224</v>
      </c>
      <c r="L606">
        <v>12</v>
      </c>
      <c r="M606" t="s">
        <v>114</v>
      </c>
      <c r="N606" t="s">
        <v>115</v>
      </c>
      <c r="O606" t="s">
        <v>116</v>
      </c>
      <c r="P606" t="s">
        <v>117</v>
      </c>
      <c r="Q606" t="s">
        <v>118</v>
      </c>
      <c r="R606">
        <v>31</v>
      </c>
      <c r="S606" s="3">
        <v>473114</v>
      </c>
      <c r="T606" s="3">
        <v>83852.25</v>
      </c>
      <c r="U606" s="22">
        <v>0</v>
      </c>
      <c r="V606" s="3">
        <v>0</v>
      </c>
      <c r="W606" s="23"/>
      <c r="X606" s="3">
        <v>1895.4887820512822</v>
      </c>
      <c r="Y606" s="3">
        <v>1095.1712962962963</v>
      </c>
      <c r="Z606" s="24">
        <v>197.13083333333333</v>
      </c>
      <c r="AA606">
        <v>75</v>
      </c>
      <c r="AC606" s="3">
        <v>0</v>
      </c>
      <c r="AD606" s="3">
        <v>4167</v>
      </c>
      <c r="AE606" s="3">
        <v>91282.040911680902</v>
      </c>
      <c r="AF606" s="3">
        <v>5687.5</v>
      </c>
      <c r="AH606" s="3">
        <v>96969.540911680902</v>
      </c>
      <c r="AK606" s="3">
        <v>7530.1189525032505</v>
      </c>
      <c r="AL606" t="s">
        <v>650</v>
      </c>
      <c r="AM606" t="s">
        <v>651</v>
      </c>
      <c r="AN606" s="25">
        <v>8.5000000000000006E-2</v>
      </c>
      <c r="AO606" s="26">
        <v>104499.65986418416</v>
      </c>
      <c r="AP606" s="27">
        <v>8882.4710884556534</v>
      </c>
      <c r="AQ606" s="3">
        <v>29700</v>
      </c>
      <c r="AR606" s="26">
        <v>2524.5</v>
      </c>
      <c r="AS606" s="26">
        <v>145606.6309526398</v>
      </c>
      <c r="AT606" s="26">
        <v>134199.65986418416</v>
      </c>
      <c r="AU606" t="s">
        <v>170</v>
      </c>
      <c r="AV606" t="s">
        <v>170</v>
      </c>
      <c r="AW606" t="s">
        <v>171</v>
      </c>
      <c r="AX606">
        <v>35802</v>
      </c>
      <c r="AY606" t="s">
        <v>172</v>
      </c>
      <c r="AZ606">
        <v>94.088300000000004</v>
      </c>
      <c r="BA606" s="3">
        <v>1547.5530002416856</v>
      </c>
      <c r="BB606" s="26">
        <v>134199.65986418416</v>
      </c>
      <c r="BC606" s="26">
        <v>11406.971088455641</v>
      </c>
      <c r="BE606" t="s">
        <v>122</v>
      </c>
      <c r="BF606">
        <v>1</v>
      </c>
      <c r="BH606" t="s">
        <v>173</v>
      </c>
      <c r="BJ606" t="s">
        <v>276</v>
      </c>
      <c r="BO606" t="s">
        <v>419</v>
      </c>
      <c r="BP606" t="s">
        <v>170</v>
      </c>
      <c r="BQ606" t="s">
        <v>127</v>
      </c>
      <c r="CX606" t="s">
        <v>177</v>
      </c>
      <c r="CY606" s="29" t="s">
        <v>5358</v>
      </c>
      <c r="CZ606" s="29">
        <v>60002</v>
      </c>
      <c r="DA606" s="29" t="str">
        <f t="shared" si="50"/>
        <v>30001390</v>
      </c>
      <c r="DB606" s="29" t="str">
        <f>F606</f>
        <v>W0005195</v>
      </c>
      <c r="DC606" s="29" t="s">
        <v>279</v>
      </c>
      <c r="DD606" s="30">
        <f>SUM(T606,V606:W606,Z606:AD606)</f>
        <v>88291.380833333329</v>
      </c>
      <c r="DE606" s="30">
        <f>SUM(AI606:AK606)</f>
        <v>7530.1189525032505</v>
      </c>
      <c r="DF606" s="31">
        <f>AF606</f>
        <v>5687.5</v>
      </c>
      <c r="DG606" s="32">
        <f>AQ606</f>
        <v>29700</v>
      </c>
      <c r="DH606" s="30">
        <f>SUM(X606:Y606)</f>
        <v>2990.6600783475787</v>
      </c>
      <c r="DI606" s="30">
        <f>SUM(AP606,AR606)</f>
        <v>11406.971088455653</v>
      </c>
      <c r="DJ606" s="26">
        <f>SUM(DD606:DI606)-AS606</f>
        <v>0</v>
      </c>
    </row>
    <row r="607" spans="2:114" x14ac:dyDescent="0.25">
      <c r="D607" t="s">
        <v>109</v>
      </c>
      <c r="F607" t="s">
        <v>2229</v>
      </c>
      <c r="G607" t="s">
        <v>2230</v>
      </c>
      <c r="H607" t="s">
        <v>2231</v>
      </c>
      <c r="I607" s="1">
        <v>45145</v>
      </c>
      <c r="K607" t="s">
        <v>113</v>
      </c>
      <c r="L607">
        <v>15</v>
      </c>
      <c r="M607" t="s">
        <v>550</v>
      </c>
      <c r="N607" t="s">
        <v>551</v>
      </c>
      <c r="O607" t="s">
        <v>116</v>
      </c>
      <c r="P607" t="s">
        <v>117</v>
      </c>
      <c r="Q607" t="s">
        <v>118</v>
      </c>
      <c r="R607">
        <v>31</v>
      </c>
      <c r="S607" s="3">
        <v>1104586</v>
      </c>
      <c r="T607" s="3">
        <v>184097.66666666666</v>
      </c>
      <c r="U607" s="22">
        <v>0</v>
      </c>
      <c r="V607" s="3">
        <v>0</v>
      </c>
      <c r="W607" s="23"/>
      <c r="X607" s="3">
        <v>4425.4246794871797</v>
      </c>
      <c r="Y607" s="3">
        <v>2556.912037037037</v>
      </c>
      <c r="Z607" s="24">
        <v>460.24416666666667</v>
      </c>
      <c r="AA607">
        <v>75</v>
      </c>
      <c r="AC607" s="3">
        <v>9430.2288241411625</v>
      </c>
      <c r="AD607" s="3">
        <v>4167</v>
      </c>
      <c r="AE607" s="3">
        <v>205212.47637399874</v>
      </c>
      <c r="AF607" s="3">
        <v>7046.666666666667</v>
      </c>
      <c r="AH607" s="3">
        <v>212259.1430406654</v>
      </c>
      <c r="AK607" s="3">
        <v>7372.3146980524034</v>
      </c>
      <c r="AL607" t="s">
        <v>552</v>
      </c>
      <c r="AM607" t="s">
        <v>553</v>
      </c>
      <c r="AN607" s="25">
        <v>0.1</v>
      </c>
      <c r="AO607" s="26">
        <v>219631.45773871779</v>
      </c>
      <c r="AP607" s="27">
        <v>21963.14577387178</v>
      </c>
      <c r="AQ607" s="3">
        <v>29700</v>
      </c>
      <c r="AR607" s="26">
        <v>2970</v>
      </c>
      <c r="AS607" s="26">
        <v>274264.60351258959</v>
      </c>
      <c r="AT607" s="26">
        <v>249331.45773871779</v>
      </c>
      <c r="AU607" t="s">
        <v>170</v>
      </c>
      <c r="AV607" t="s">
        <v>170</v>
      </c>
      <c r="AW607" t="s">
        <v>171</v>
      </c>
      <c r="AX607">
        <v>90324</v>
      </c>
      <c r="AY607" t="s">
        <v>172</v>
      </c>
      <c r="AZ607">
        <v>94.088300000000004</v>
      </c>
      <c r="BA607" s="3">
        <v>2914.9703365093169</v>
      </c>
      <c r="BB607" s="26">
        <v>249331.45773871779</v>
      </c>
      <c r="BC607" s="26">
        <v>24933.145773871802</v>
      </c>
      <c r="BE607" t="s">
        <v>122</v>
      </c>
      <c r="BF607">
        <v>1</v>
      </c>
      <c r="BH607" t="s">
        <v>173</v>
      </c>
      <c r="BJ607" t="s">
        <v>554</v>
      </c>
      <c r="BO607" t="s">
        <v>555</v>
      </c>
      <c r="BP607" t="s">
        <v>556</v>
      </c>
      <c r="BQ607" t="s">
        <v>296</v>
      </c>
      <c r="CX607" t="s">
        <v>177</v>
      </c>
      <c r="CY607" s="29" t="s">
        <v>5358</v>
      </c>
      <c r="CZ607" s="29">
        <v>60002</v>
      </c>
      <c r="DA607" s="29" t="str">
        <f t="shared" si="50"/>
        <v>30001390</v>
      </c>
      <c r="DB607" s="29" t="str">
        <f>F607</f>
        <v>W0004462</v>
      </c>
      <c r="DC607" s="29" t="s">
        <v>556</v>
      </c>
      <c r="DD607" s="30">
        <f>SUM(T607,V607:W607,Z607:AD607)</f>
        <v>198230.1396574745</v>
      </c>
      <c r="DE607" s="30">
        <f>SUM(AI607:AK607)</f>
        <v>7372.3146980524034</v>
      </c>
      <c r="DF607" s="31">
        <f>AF607</f>
        <v>7046.666666666667</v>
      </c>
      <c r="DG607" s="32">
        <f>AQ607</f>
        <v>29700</v>
      </c>
      <c r="DH607" s="30">
        <f>SUM(X607:Y607)</f>
        <v>6982.3367165242162</v>
      </c>
      <c r="DI607" s="30">
        <f>SUM(AP607,AR607)</f>
        <v>24933.14577387178</v>
      </c>
      <c r="DJ607" s="26">
        <f>SUM(DD607:DI607)-AS607</f>
        <v>0</v>
      </c>
    </row>
    <row r="608" spans="2:114" x14ac:dyDescent="0.25">
      <c r="D608" t="s">
        <v>109</v>
      </c>
      <c r="F608" t="s">
        <v>2232</v>
      </c>
      <c r="G608" t="s">
        <v>2233</v>
      </c>
      <c r="H608" t="s">
        <v>2234</v>
      </c>
      <c r="I608" s="1">
        <v>45131</v>
      </c>
      <c r="K608" t="s">
        <v>219</v>
      </c>
      <c r="L608">
        <v>13</v>
      </c>
      <c r="M608" t="s">
        <v>114</v>
      </c>
      <c r="N608" t="s">
        <v>115</v>
      </c>
      <c r="O608" t="s">
        <v>116</v>
      </c>
      <c r="P608" t="s">
        <v>117</v>
      </c>
      <c r="Q608" t="s">
        <v>118</v>
      </c>
      <c r="R608">
        <v>31</v>
      </c>
      <c r="S608" s="3">
        <v>388641</v>
      </c>
      <c r="T608" s="3">
        <v>69773.416666666672</v>
      </c>
      <c r="U608" s="22">
        <v>0</v>
      </c>
      <c r="V608" s="3">
        <v>0</v>
      </c>
      <c r="W608" s="23"/>
      <c r="X608" s="3">
        <v>1557.0552884615383</v>
      </c>
      <c r="Y608" s="3">
        <v>899.63194444444457</v>
      </c>
      <c r="Z608" s="24">
        <v>161.93375</v>
      </c>
      <c r="AA608">
        <v>75</v>
      </c>
      <c r="AC608" s="3">
        <v>0</v>
      </c>
      <c r="AD608" s="3">
        <v>4167</v>
      </c>
      <c r="AE608" s="3">
        <v>76634.037649572638</v>
      </c>
      <c r="AF608" s="3">
        <v>5687.5</v>
      </c>
      <c r="AH608" s="3">
        <v>82321.537649572638</v>
      </c>
      <c r="AK608" s="3">
        <v>7264.8</v>
      </c>
      <c r="AL608" t="s">
        <v>274</v>
      </c>
      <c r="AM608" t="s">
        <v>275</v>
      </c>
      <c r="AN608" s="25">
        <v>8.5000000000000006E-2</v>
      </c>
      <c r="AO608" s="26">
        <v>89586.337649572641</v>
      </c>
      <c r="AP608" s="27">
        <v>7614.8387002136751</v>
      </c>
      <c r="AQ608" s="3">
        <v>29700</v>
      </c>
      <c r="AR608" s="26">
        <v>2524.5</v>
      </c>
      <c r="AS608" s="26">
        <v>129425.67634978631</v>
      </c>
      <c r="AT608" s="26">
        <v>119286.33764957264</v>
      </c>
      <c r="AU608" t="s">
        <v>170</v>
      </c>
      <c r="AV608" t="s">
        <v>170</v>
      </c>
      <c r="AW608" t="s">
        <v>171</v>
      </c>
      <c r="AX608">
        <v>12021</v>
      </c>
      <c r="AY608" t="s">
        <v>172</v>
      </c>
      <c r="AZ608">
        <v>94.088300000000004</v>
      </c>
      <c r="BA608" s="3">
        <v>1375.576733236612</v>
      </c>
      <c r="BB608" s="26">
        <v>119286.33764957264</v>
      </c>
      <c r="BC608" s="26">
        <v>10139.338700213673</v>
      </c>
      <c r="BE608" t="s">
        <v>122</v>
      </c>
      <c r="BF608">
        <v>1</v>
      </c>
      <c r="BH608" t="s">
        <v>173</v>
      </c>
      <c r="BJ608" t="s">
        <v>358</v>
      </c>
      <c r="BO608" t="s">
        <v>277</v>
      </c>
      <c r="BP608" t="s">
        <v>235</v>
      </c>
      <c r="BQ608" t="s">
        <v>2037</v>
      </c>
      <c r="CX608" t="s">
        <v>177</v>
      </c>
      <c r="CY608" s="29" t="s">
        <v>5358</v>
      </c>
      <c r="CZ608" s="29">
        <v>60002</v>
      </c>
      <c r="DA608" s="29" t="str">
        <f t="shared" si="50"/>
        <v>30001390</v>
      </c>
      <c r="DB608" s="29" t="str">
        <f>F608</f>
        <v>W0004463</v>
      </c>
      <c r="DC608" s="29" t="s">
        <v>279</v>
      </c>
      <c r="DD608" s="30">
        <f>SUM(T608,V608:W608,Z608:AD608)</f>
        <v>74177.350416666668</v>
      </c>
      <c r="DE608" s="30">
        <f>SUM(AI608:AK608)</f>
        <v>7264.8</v>
      </c>
      <c r="DF608" s="31">
        <f>AF608</f>
        <v>5687.5</v>
      </c>
      <c r="DG608" s="32">
        <f>AQ608</f>
        <v>29700</v>
      </c>
      <c r="DH608" s="30">
        <f>SUM(X608:Y608)</f>
        <v>2456.6872329059829</v>
      </c>
      <c r="DI608" s="30">
        <f>SUM(AP608,AR608)</f>
        <v>10139.338700213675</v>
      </c>
      <c r="DJ608" s="26">
        <f>SUM(DD608:DI608)-AS608</f>
        <v>0</v>
      </c>
    </row>
    <row r="609" spans="4:114" x14ac:dyDescent="0.25">
      <c r="D609" t="s">
        <v>109</v>
      </c>
      <c r="F609" t="s">
        <v>2235</v>
      </c>
      <c r="G609" t="s">
        <v>2236</v>
      </c>
      <c r="H609" t="s">
        <v>2237</v>
      </c>
      <c r="I609" s="1">
        <v>45117</v>
      </c>
      <c r="K609" t="s">
        <v>224</v>
      </c>
      <c r="L609">
        <v>12</v>
      </c>
      <c r="M609" t="s">
        <v>114</v>
      </c>
      <c r="N609" t="s">
        <v>115</v>
      </c>
      <c r="O609" t="s">
        <v>116</v>
      </c>
      <c r="P609" t="s">
        <v>117</v>
      </c>
      <c r="Q609" t="s">
        <v>118</v>
      </c>
      <c r="R609">
        <v>31</v>
      </c>
      <c r="S609" s="3">
        <v>455029</v>
      </c>
      <c r="T609" s="3">
        <v>80838.166666666672</v>
      </c>
      <c r="U609" s="22">
        <v>0</v>
      </c>
      <c r="V609" s="3">
        <v>0</v>
      </c>
      <c r="W609" s="23"/>
      <c r="X609" s="3">
        <v>1823.0328525641025</v>
      </c>
      <c r="Y609" s="3">
        <v>1053.3078703703704</v>
      </c>
      <c r="Z609" s="24">
        <v>189.59541666666669</v>
      </c>
      <c r="AA609">
        <v>75</v>
      </c>
      <c r="AC609" s="3">
        <v>3884.7830202219761</v>
      </c>
      <c r="AD609" s="3">
        <v>4167</v>
      </c>
      <c r="AE609" s="3">
        <v>92030.885826489786</v>
      </c>
      <c r="AF609" s="3">
        <v>5687.5</v>
      </c>
      <c r="AH609" s="3">
        <v>97718.385826489786</v>
      </c>
      <c r="AK609" s="3">
        <v>3900.7409927950625</v>
      </c>
      <c r="AL609" t="s">
        <v>390</v>
      </c>
      <c r="AM609" t="s">
        <v>391</v>
      </c>
      <c r="AN609" s="25">
        <v>8.5000000000000006E-2</v>
      </c>
      <c r="AO609" s="26">
        <v>101619.12681928485</v>
      </c>
      <c r="AP609" s="27">
        <v>8637.6257796392129</v>
      </c>
      <c r="AQ609" s="3">
        <v>29700</v>
      </c>
      <c r="AR609" s="26">
        <v>2524.5</v>
      </c>
      <c r="AS609" s="26">
        <v>142481.25259892407</v>
      </c>
      <c r="AT609" s="26">
        <v>131319.12681928487</v>
      </c>
      <c r="AU609" t="s">
        <v>170</v>
      </c>
      <c r="AV609" t="s">
        <v>170</v>
      </c>
      <c r="AW609" t="s">
        <v>171</v>
      </c>
      <c r="AX609">
        <v>35802</v>
      </c>
      <c r="AY609" t="s">
        <v>172</v>
      </c>
      <c r="AZ609">
        <v>94.088300000000004</v>
      </c>
      <c r="BA609" s="3">
        <v>1514.3354976009139</v>
      </c>
      <c r="BB609" s="26">
        <v>131319.12681928487</v>
      </c>
      <c r="BC609" s="26">
        <v>11162.125779639202</v>
      </c>
      <c r="BE609" t="s">
        <v>122</v>
      </c>
      <c r="BF609">
        <v>1</v>
      </c>
      <c r="BH609" t="s">
        <v>173</v>
      </c>
      <c r="BJ609" t="s">
        <v>358</v>
      </c>
      <c r="BO609" t="s">
        <v>419</v>
      </c>
      <c r="BP609" t="s">
        <v>170</v>
      </c>
      <c r="BQ609" t="s">
        <v>420</v>
      </c>
      <c r="CX609" t="s">
        <v>177</v>
      </c>
      <c r="CY609" s="29" t="s">
        <v>5358</v>
      </c>
      <c r="CZ609" s="29">
        <v>60002</v>
      </c>
      <c r="DA609" s="29" t="str">
        <f t="shared" si="50"/>
        <v>30001390</v>
      </c>
      <c r="DB609" s="29" t="str">
        <f>F609</f>
        <v>W0004464</v>
      </c>
      <c r="DC609" s="29" t="s">
        <v>279</v>
      </c>
      <c r="DD609" s="30">
        <f>SUM(T609,V609:W609,Z609:AD609)</f>
        <v>89154.545103555312</v>
      </c>
      <c r="DE609" s="30">
        <f>SUM(AI609:AK609)</f>
        <v>3900.7409927950625</v>
      </c>
      <c r="DF609" s="31">
        <f>AF609</f>
        <v>5687.5</v>
      </c>
      <c r="DG609" s="32">
        <f>AQ609</f>
        <v>29700</v>
      </c>
      <c r="DH609" s="30">
        <f>SUM(X609:Y609)</f>
        <v>2876.340722934473</v>
      </c>
      <c r="DI609" s="30">
        <f>SUM(AP609,AR609)</f>
        <v>11162.125779639213</v>
      </c>
      <c r="DJ609" s="26">
        <f>SUM(DD609:DI609)-AS609</f>
        <v>0</v>
      </c>
    </row>
    <row r="610" spans="4:114" x14ac:dyDescent="0.25">
      <c r="D610" t="s">
        <v>109</v>
      </c>
      <c r="F610" t="s">
        <v>2238</v>
      </c>
      <c r="G610" t="s">
        <v>2239</v>
      </c>
      <c r="H610" t="s">
        <v>2240</v>
      </c>
      <c r="I610" s="1">
        <v>45138</v>
      </c>
      <c r="K610" t="s">
        <v>224</v>
      </c>
      <c r="L610">
        <v>12</v>
      </c>
      <c r="M610" t="s">
        <v>114</v>
      </c>
      <c r="N610" t="s">
        <v>115</v>
      </c>
      <c r="O610" t="s">
        <v>116</v>
      </c>
      <c r="P610" t="s">
        <v>117</v>
      </c>
      <c r="Q610" t="s">
        <v>118</v>
      </c>
      <c r="R610">
        <v>31</v>
      </c>
      <c r="S610" s="3">
        <v>404388</v>
      </c>
      <c r="T610" s="3">
        <v>72397.916666666672</v>
      </c>
      <c r="U610" s="22">
        <v>0</v>
      </c>
      <c r="V610" s="3">
        <v>0</v>
      </c>
      <c r="W610" s="23"/>
      <c r="X610" s="3">
        <v>1620.1442307692307</v>
      </c>
      <c r="Y610" s="3">
        <v>936.08333333333337</v>
      </c>
      <c r="Z610" s="24">
        <v>168.495</v>
      </c>
      <c r="AA610">
        <v>75</v>
      </c>
      <c r="AC610" s="3">
        <v>0</v>
      </c>
      <c r="AD610" s="3">
        <v>4167</v>
      </c>
      <c r="AE610" s="3">
        <v>79364.639230769229</v>
      </c>
      <c r="AF610" s="3">
        <v>5687.5</v>
      </c>
      <c r="AH610" s="3">
        <v>85052.139230769229</v>
      </c>
      <c r="AK610" s="3">
        <v>7530.1189525032505</v>
      </c>
      <c r="AL610" t="s">
        <v>650</v>
      </c>
      <c r="AM610" t="s">
        <v>651</v>
      </c>
      <c r="AN610" s="25">
        <v>8.5000000000000006E-2</v>
      </c>
      <c r="AO610" s="26">
        <v>92582.258183272483</v>
      </c>
      <c r="AP610" s="27">
        <v>7869.4919455781619</v>
      </c>
      <c r="AQ610" s="3">
        <v>29700</v>
      </c>
      <c r="AR610" s="26">
        <v>2524.5</v>
      </c>
      <c r="AS610" s="26">
        <v>132676.25012885063</v>
      </c>
      <c r="AT610" s="26">
        <v>122282.25818327248</v>
      </c>
      <c r="AU610" t="s">
        <v>170</v>
      </c>
      <c r="AV610" t="s">
        <v>170</v>
      </c>
      <c r="AW610" t="s">
        <v>171</v>
      </c>
      <c r="AX610">
        <v>35802</v>
      </c>
      <c r="AY610" t="s">
        <v>172</v>
      </c>
      <c r="AZ610">
        <v>94.088300000000004</v>
      </c>
      <c r="BA610" s="3">
        <v>1410.1248521745065</v>
      </c>
      <c r="BB610" s="26">
        <v>122282.25818327248</v>
      </c>
      <c r="BC610" s="26">
        <v>10393.991945578149</v>
      </c>
      <c r="BE610" t="s">
        <v>122</v>
      </c>
      <c r="BF610">
        <v>1</v>
      </c>
      <c r="BH610" t="s">
        <v>173</v>
      </c>
      <c r="BJ610" t="s">
        <v>276</v>
      </c>
      <c r="BO610" t="s">
        <v>419</v>
      </c>
      <c r="BP610" t="s">
        <v>170</v>
      </c>
      <c r="BQ610" t="s">
        <v>127</v>
      </c>
      <c r="CX610" t="s">
        <v>177</v>
      </c>
      <c r="CY610" s="29" t="s">
        <v>5358</v>
      </c>
      <c r="CZ610" s="29">
        <v>60002</v>
      </c>
      <c r="DA610" s="29" t="str">
        <f t="shared" si="50"/>
        <v>30001390</v>
      </c>
      <c r="DB610" s="29" t="str">
        <f>F610</f>
        <v>W0004465</v>
      </c>
      <c r="DC610" s="29" t="s">
        <v>279</v>
      </c>
      <c r="DD610" s="30">
        <f>SUM(T610,V610:W610,Z610:AD610)</f>
        <v>76808.411666666667</v>
      </c>
      <c r="DE610" s="30">
        <f>SUM(AI610:AK610)</f>
        <v>7530.1189525032505</v>
      </c>
      <c r="DF610" s="31">
        <f>AF610</f>
        <v>5687.5</v>
      </c>
      <c r="DG610" s="32">
        <f>AQ610</f>
        <v>29700</v>
      </c>
      <c r="DH610" s="30">
        <f>SUM(X610:Y610)</f>
        <v>2556.227564102564</v>
      </c>
      <c r="DI610" s="30">
        <f>SUM(AP610,AR610)</f>
        <v>10393.991945578162</v>
      </c>
      <c r="DJ610" s="26">
        <f>SUM(DD610:DI610)-AS610</f>
        <v>0</v>
      </c>
    </row>
    <row r="611" spans="4:114" x14ac:dyDescent="0.25">
      <c r="D611" t="s">
        <v>109</v>
      </c>
      <c r="F611" t="s">
        <v>2241</v>
      </c>
      <c r="G611" t="s">
        <v>2242</v>
      </c>
      <c r="H611" t="s">
        <v>2243</v>
      </c>
      <c r="I611" s="1">
        <v>45124</v>
      </c>
      <c r="K611" t="s">
        <v>224</v>
      </c>
      <c r="L611">
        <v>12</v>
      </c>
      <c r="M611" t="s">
        <v>114</v>
      </c>
      <c r="N611" t="s">
        <v>115</v>
      </c>
      <c r="O611" t="s">
        <v>116</v>
      </c>
      <c r="P611" t="s">
        <v>117</v>
      </c>
      <c r="Q611" t="s">
        <v>118</v>
      </c>
      <c r="R611">
        <v>31</v>
      </c>
      <c r="S611" s="3">
        <v>459334</v>
      </c>
      <c r="T611" s="3">
        <v>81555.666666666672</v>
      </c>
      <c r="U611" s="22">
        <v>0</v>
      </c>
      <c r="V611" s="3">
        <v>0</v>
      </c>
      <c r="W611" s="23"/>
      <c r="X611" s="3">
        <v>1840.280448717949</v>
      </c>
      <c r="Y611" s="3">
        <v>1063.2731481481483</v>
      </c>
      <c r="Z611" s="24">
        <v>191.38916666666668</v>
      </c>
      <c r="AA611">
        <v>75</v>
      </c>
      <c r="AC611" s="3">
        <v>0</v>
      </c>
      <c r="AD611" s="3">
        <v>4167</v>
      </c>
      <c r="AE611" s="3">
        <v>88892.609430199431</v>
      </c>
      <c r="AF611" s="3">
        <v>5687.5</v>
      </c>
      <c r="AH611" s="3">
        <v>94580.109430199431</v>
      </c>
      <c r="AK611" s="3">
        <v>5785.5624142824954</v>
      </c>
      <c r="AL611" t="s">
        <v>363</v>
      </c>
      <c r="AM611" t="s">
        <v>364</v>
      </c>
      <c r="AN611" s="25">
        <v>8.5000000000000006E-2</v>
      </c>
      <c r="AO611" s="26">
        <v>100365.67184448193</v>
      </c>
      <c r="AP611" s="27">
        <v>8531.0821067809648</v>
      </c>
      <c r="AQ611" s="3">
        <v>29700</v>
      </c>
      <c r="AR611" s="26">
        <v>2524.5</v>
      </c>
      <c r="AS611" s="26">
        <v>141121.25395126289</v>
      </c>
      <c r="AT611" s="26">
        <v>130065.67184448193</v>
      </c>
      <c r="AU611" t="s">
        <v>170</v>
      </c>
      <c r="AV611" t="s">
        <v>170</v>
      </c>
      <c r="AW611" t="s">
        <v>171</v>
      </c>
      <c r="AX611">
        <v>90385</v>
      </c>
      <c r="AY611" t="s">
        <v>172</v>
      </c>
      <c r="AZ611">
        <v>94.088300000000004</v>
      </c>
      <c r="BA611" s="3">
        <v>1499.8810048780017</v>
      </c>
      <c r="BB611" s="26">
        <v>130065.67184448193</v>
      </c>
      <c r="BC611" s="26">
        <v>11055.582106780959</v>
      </c>
      <c r="BE611" t="s">
        <v>122</v>
      </c>
      <c r="BF611">
        <v>1</v>
      </c>
      <c r="BH611" t="s">
        <v>173</v>
      </c>
      <c r="BJ611" t="s">
        <v>276</v>
      </c>
      <c r="BO611" t="s">
        <v>788</v>
      </c>
      <c r="BP611" t="s">
        <v>126</v>
      </c>
      <c r="BQ611" t="s">
        <v>127</v>
      </c>
      <c r="CX611" t="s">
        <v>177</v>
      </c>
      <c r="CY611" s="29" t="s">
        <v>5358</v>
      </c>
      <c r="CZ611" s="29">
        <v>60002</v>
      </c>
      <c r="DA611" s="29" t="str">
        <f t="shared" si="50"/>
        <v>30001390</v>
      </c>
      <c r="DB611" s="29" t="str">
        <f>F611</f>
        <v>W0005196</v>
      </c>
      <c r="DC611" s="29" t="s">
        <v>279</v>
      </c>
      <c r="DD611" s="30">
        <f>SUM(T611,V611:W611,Z611:AD611)</f>
        <v>85989.055833333332</v>
      </c>
      <c r="DE611" s="30">
        <f>SUM(AI611:AK611)</f>
        <v>5785.5624142824954</v>
      </c>
      <c r="DF611" s="31">
        <f>AF611</f>
        <v>5687.5</v>
      </c>
      <c r="DG611" s="32">
        <f>AQ611</f>
        <v>29700</v>
      </c>
      <c r="DH611" s="30">
        <f>SUM(X611:Y611)</f>
        <v>2903.553596866097</v>
      </c>
      <c r="DI611" s="30">
        <f>SUM(AP611,AR611)</f>
        <v>11055.582106780965</v>
      </c>
      <c r="DJ611" s="26">
        <f>SUM(DD611:DI611)-AS611</f>
        <v>0</v>
      </c>
    </row>
    <row r="612" spans="4:114" x14ac:dyDescent="0.25">
      <c r="D612" t="s">
        <v>109</v>
      </c>
      <c r="F612" t="s">
        <v>2244</v>
      </c>
      <c r="G612" t="s">
        <v>2245</v>
      </c>
      <c r="H612" t="s">
        <v>2246</v>
      </c>
      <c r="I612" s="1">
        <v>45131</v>
      </c>
      <c r="K612" t="s">
        <v>156</v>
      </c>
      <c r="L612">
        <v>16</v>
      </c>
      <c r="M612" t="s">
        <v>114</v>
      </c>
      <c r="N612" t="s">
        <v>115</v>
      </c>
      <c r="O612" t="s">
        <v>116</v>
      </c>
      <c r="P612" t="s">
        <v>117</v>
      </c>
      <c r="Q612" t="s">
        <v>118</v>
      </c>
      <c r="R612">
        <v>31</v>
      </c>
      <c r="S612" s="3">
        <v>1142107</v>
      </c>
      <c r="T612" s="3">
        <v>195351.16666666666</v>
      </c>
      <c r="U612" s="22">
        <v>0</v>
      </c>
      <c r="V612" s="3">
        <v>0</v>
      </c>
      <c r="W612" s="23"/>
      <c r="X612" s="3">
        <v>4575.7491987179483</v>
      </c>
      <c r="Y612" s="3">
        <v>2643.7662037037035</v>
      </c>
      <c r="Z612" s="24">
        <v>475.87791666666664</v>
      </c>
      <c r="AA612">
        <v>75</v>
      </c>
      <c r="AC612" s="3">
        <v>0</v>
      </c>
      <c r="AD612" s="3">
        <v>4167</v>
      </c>
      <c r="AE612" s="3">
        <v>207288.55998575498</v>
      </c>
      <c r="AF612" s="3">
        <v>5687.5</v>
      </c>
      <c r="AH612" s="3">
        <v>212976.05998575498</v>
      </c>
      <c r="AK612" s="3">
        <v>5785.5624142824954</v>
      </c>
      <c r="AL612" t="s">
        <v>363</v>
      </c>
      <c r="AM612" t="s">
        <v>364</v>
      </c>
      <c r="AN612" s="25">
        <v>8.5000000000000006E-2</v>
      </c>
      <c r="AO612" s="26">
        <v>218761.62240003748</v>
      </c>
      <c r="AP612" s="27">
        <v>18594.737904003188</v>
      </c>
      <c r="AQ612" s="3">
        <v>29700</v>
      </c>
      <c r="AR612" s="26">
        <v>2524.5</v>
      </c>
      <c r="AS612" s="26">
        <v>269580.86030404066</v>
      </c>
      <c r="AT612" s="26">
        <v>248461.62240003748</v>
      </c>
      <c r="AU612" t="s">
        <v>170</v>
      </c>
      <c r="AV612" t="s">
        <v>170</v>
      </c>
      <c r="AW612" t="s">
        <v>171</v>
      </c>
      <c r="AX612">
        <v>90272</v>
      </c>
      <c r="AY612" t="s">
        <v>172</v>
      </c>
      <c r="AZ612">
        <v>94.088300000000004</v>
      </c>
      <c r="BA612" s="3">
        <v>2865.1900428006525</v>
      </c>
      <c r="BB612" s="26">
        <v>248461.62240003748</v>
      </c>
      <c r="BC612" s="26">
        <v>21119.237904003181</v>
      </c>
      <c r="BE612" t="s">
        <v>122</v>
      </c>
      <c r="BF612">
        <v>1</v>
      </c>
      <c r="BH612" t="s">
        <v>173</v>
      </c>
      <c r="BJ612" t="s">
        <v>510</v>
      </c>
      <c r="BO612" t="s">
        <v>510</v>
      </c>
      <c r="BP612" t="s">
        <v>126</v>
      </c>
      <c r="BQ612" t="s">
        <v>127</v>
      </c>
      <c r="CX612" t="s">
        <v>177</v>
      </c>
      <c r="CY612" s="29" t="s">
        <v>5358</v>
      </c>
      <c r="CZ612" s="29">
        <v>60002</v>
      </c>
      <c r="DA612" s="29" t="str">
        <f t="shared" si="50"/>
        <v>30001390</v>
      </c>
      <c r="DB612" s="29" t="str">
        <f>F612</f>
        <v>W0004467</v>
      </c>
      <c r="DC612" s="29" t="s">
        <v>279</v>
      </c>
      <c r="DD612" s="30">
        <f>SUM(T612,V612:W612,Z612:AD612)</f>
        <v>200069.04458333334</v>
      </c>
      <c r="DE612" s="30">
        <f>SUM(AI612:AK612)</f>
        <v>5785.5624142824954</v>
      </c>
      <c r="DF612" s="31">
        <f>AF612</f>
        <v>5687.5</v>
      </c>
      <c r="DG612" s="32">
        <f>AQ612</f>
        <v>29700</v>
      </c>
      <c r="DH612" s="30">
        <f>SUM(X612:Y612)</f>
        <v>7219.5154024216517</v>
      </c>
      <c r="DI612" s="30">
        <f>SUM(AP612,AR612)</f>
        <v>21119.237904003188</v>
      </c>
      <c r="DJ612" s="26">
        <f>SUM(DD612:DI612)-AS612</f>
        <v>0</v>
      </c>
    </row>
    <row r="613" spans="4:114" x14ac:dyDescent="0.25">
      <c r="D613" t="s">
        <v>109</v>
      </c>
      <c r="F613" t="s">
        <v>2247</v>
      </c>
      <c r="G613" t="s">
        <v>2248</v>
      </c>
      <c r="H613" t="s">
        <v>2249</v>
      </c>
      <c r="I613" s="1">
        <v>45138</v>
      </c>
      <c r="K613" t="s">
        <v>224</v>
      </c>
      <c r="L613">
        <v>12</v>
      </c>
      <c r="M613" t="s">
        <v>114</v>
      </c>
      <c r="N613" t="s">
        <v>115</v>
      </c>
      <c r="O613" t="s">
        <v>116</v>
      </c>
      <c r="P613" t="s">
        <v>117</v>
      </c>
      <c r="Q613" t="s">
        <v>118</v>
      </c>
      <c r="R613">
        <v>31</v>
      </c>
      <c r="S613" s="3">
        <v>355466</v>
      </c>
      <c r="T613" s="3">
        <v>64244.249999999993</v>
      </c>
      <c r="U613" s="22">
        <v>0</v>
      </c>
      <c r="V613" s="3">
        <v>0</v>
      </c>
      <c r="W613" s="23"/>
      <c r="X613" s="3">
        <v>1424.1426282051282</v>
      </c>
      <c r="Y613" s="3">
        <v>822.83796296296305</v>
      </c>
      <c r="Z613" s="24">
        <v>148.11083333333335</v>
      </c>
      <c r="AA613">
        <v>75</v>
      </c>
      <c r="AC613" s="3">
        <v>512.23404802504956</v>
      </c>
      <c r="AD613" s="3">
        <v>4167</v>
      </c>
      <c r="AE613" s="3">
        <v>71393.575472526485</v>
      </c>
      <c r="AF613" s="3">
        <v>5687.5</v>
      </c>
      <c r="AH613" s="3">
        <v>77081.075472526485</v>
      </c>
      <c r="AK613" s="3">
        <v>7264.8</v>
      </c>
      <c r="AL613" t="s">
        <v>274</v>
      </c>
      <c r="AM613" t="s">
        <v>275</v>
      </c>
      <c r="AN613" s="25">
        <v>8.5000000000000006E-2</v>
      </c>
      <c r="AO613" s="26">
        <v>84345.875472526488</v>
      </c>
      <c r="AP613" s="27">
        <v>7169.3994151647521</v>
      </c>
      <c r="AQ613" s="3">
        <v>29700</v>
      </c>
      <c r="AR613" s="26">
        <v>2524.5</v>
      </c>
      <c r="AS613" s="26">
        <v>123739.77488769124</v>
      </c>
      <c r="AT613" s="26">
        <v>114045.87547252649</v>
      </c>
      <c r="AU613" t="s">
        <v>170</v>
      </c>
      <c r="AV613" t="s">
        <v>170</v>
      </c>
      <c r="AW613" t="s">
        <v>171</v>
      </c>
      <c r="AX613">
        <v>35801</v>
      </c>
      <c r="AY613" t="s">
        <v>172</v>
      </c>
      <c r="AZ613">
        <v>94.088300000000004</v>
      </c>
      <c r="BA613" s="3">
        <v>1315.1451868903066</v>
      </c>
      <c r="BB613" s="26">
        <v>114045.87547252649</v>
      </c>
      <c r="BC613" s="26">
        <v>9693.8994151647494</v>
      </c>
      <c r="BE613" t="s">
        <v>122</v>
      </c>
      <c r="BF613">
        <v>1</v>
      </c>
      <c r="BH613" t="s">
        <v>173</v>
      </c>
      <c r="BJ613" t="s">
        <v>276</v>
      </c>
      <c r="BO613" t="s">
        <v>277</v>
      </c>
      <c r="BP613" t="s">
        <v>235</v>
      </c>
      <c r="BQ613" t="s">
        <v>2037</v>
      </c>
      <c r="CX613" t="s">
        <v>177</v>
      </c>
      <c r="CY613" s="29" t="s">
        <v>5358</v>
      </c>
      <c r="CZ613" s="29">
        <v>60002</v>
      </c>
      <c r="DA613" s="29" t="str">
        <f t="shared" si="50"/>
        <v>30001390</v>
      </c>
      <c r="DB613" s="29" t="str">
        <f>F613</f>
        <v>W0004468</v>
      </c>
      <c r="DC613" s="29" t="s">
        <v>279</v>
      </c>
      <c r="DD613" s="30">
        <f>SUM(T613,V613:W613,Z613:AD613)</f>
        <v>69146.594881358382</v>
      </c>
      <c r="DE613" s="30">
        <f>SUM(AI613:AK613)</f>
        <v>7264.8</v>
      </c>
      <c r="DF613" s="31">
        <f>AF613</f>
        <v>5687.5</v>
      </c>
      <c r="DG613" s="32">
        <f>AQ613</f>
        <v>29700</v>
      </c>
      <c r="DH613" s="30">
        <f>SUM(X613:Y613)</f>
        <v>2246.9805911680915</v>
      </c>
      <c r="DI613" s="30">
        <f>SUM(AP613,AR613)</f>
        <v>9693.899415164753</v>
      </c>
      <c r="DJ613" s="26">
        <f>SUM(DD613:DI613)-AS613</f>
        <v>0</v>
      </c>
    </row>
    <row r="614" spans="4:114" x14ac:dyDescent="0.25">
      <c r="D614" t="s">
        <v>109</v>
      </c>
      <c r="F614" t="s">
        <v>2250</v>
      </c>
      <c r="G614" t="s">
        <v>2251</v>
      </c>
      <c r="H614" t="s">
        <v>2252</v>
      </c>
      <c r="I614" s="1">
        <v>45138</v>
      </c>
      <c r="K614" t="s">
        <v>224</v>
      </c>
      <c r="L614">
        <v>12</v>
      </c>
      <c r="M614" t="s">
        <v>114</v>
      </c>
      <c r="N614" t="s">
        <v>115</v>
      </c>
      <c r="O614" t="s">
        <v>116</v>
      </c>
      <c r="P614" t="s">
        <v>117</v>
      </c>
      <c r="Q614" t="s">
        <v>118</v>
      </c>
      <c r="R614">
        <v>31</v>
      </c>
      <c r="S614" s="3">
        <v>473617</v>
      </c>
      <c r="T614" s="3">
        <v>83936.166666666672</v>
      </c>
      <c r="U614" s="22">
        <v>0</v>
      </c>
      <c r="V614" s="3">
        <v>0</v>
      </c>
      <c r="W614" s="23"/>
      <c r="X614" s="3">
        <v>1897.5040064102566</v>
      </c>
      <c r="Y614" s="3">
        <v>1096.3356481481483</v>
      </c>
      <c r="Z614" s="24">
        <v>197.34041666666667</v>
      </c>
      <c r="AA614">
        <v>75</v>
      </c>
      <c r="AC614" s="3">
        <v>0</v>
      </c>
      <c r="AD614" s="3">
        <v>4167</v>
      </c>
      <c r="AE614" s="3">
        <v>91369.346737891741</v>
      </c>
      <c r="AF614" s="3">
        <v>5687.5</v>
      </c>
      <c r="AH614" s="3">
        <v>97056.846737891741</v>
      </c>
      <c r="AK614" s="3">
        <v>7264.8</v>
      </c>
      <c r="AL614" t="s">
        <v>274</v>
      </c>
      <c r="AM614" t="s">
        <v>275</v>
      </c>
      <c r="AN614" s="25">
        <v>8.5000000000000006E-2</v>
      </c>
      <c r="AO614" s="26">
        <v>104321.64673789174</v>
      </c>
      <c r="AP614" s="27">
        <v>8867.3399727207998</v>
      </c>
      <c r="AQ614" s="3">
        <v>29700</v>
      </c>
      <c r="AR614" s="26">
        <v>2524.5</v>
      </c>
      <c r="AS614" s="26">
        <v>145413.48671061255</v>
      </c>
      <c r="AT614" s="26">
        <v>134021.64673789174</v>
      </c>
      <c r="AU614" t="s">
        <v>170</v>
      </c>
      <c r="AV614" t="s">
        <v>170</v>
      </c>
      <c r="AW614" t="s">
        <v>171</v>
      </c>
      <c r="AX614">
        <v>80096</v>
      </c>
      <c r="AY614" t="s">
        <v>172</v>
      </c>
      <c r="AZ614">
        <v>94.088300000000004</v>
      </c>
      <c r="BA614" s="3">
        <v>1545.5002025821759</v>
      </c>
      <c r="BB614" s="26">
        <v>134021.64673789174</v>
      </c>
      <c r="BC614" s="26">
        <v>11391.839972720802</v>
      </c>
      <c r="BE614" t="s">
        <v>122</v>
      </c>
      <c r="BF614">
        <v>1</v>
      </c>
      <c r="BH614" t="s">
        <v>173</v>
      </c>
      <c r="BJ614" t="s">
        <v>358</v>
      </c>
      <c r="BO614" t="s">
        <v>359</v>
      </c>
      <c r="BP614" t="s">
        <v>126</v>
      </c>
      <c r="BQ614" t="s">
        <v>330</v>
      </c>
      <c r="CX614" t="s">
        <v>177</v>
      </c>
      <c r="CY614" s="29" t="s">
        <v>5358</v>
      </c>
      <c r="CZ614" s="29">
        <v>60002</v>
      </c>
      <c r="DA614" s="29" t="str">
        <f t="shared" si="50"/>
        <v>30001390</v>
      </c>
      <c r="DB614" s="29" t="str">
        <f>F614</f>
        <v>W0004469</v>
      </c>
      <c r="DC614" s="29" t="s">
        <v>279</v>
      </c>
      <c r="DD614" s="30">
        <f>SUM(T614,V614:W614,Z614:AD614)</f>
        <v>88375.507083333345</v>
      </c>
      <c r="DE614" s="30">
        <f>SUM(AI614:AK614)</f>
        <v>7264.8</v>
      </c>
      <c r="DF614" s="31">
        <f>AF614</f>
        <v>5687.5</v>
      </c>
      <c r="DG614" s="32">
        <f>AQ614</f>
        <v>29700</v>
      </c>
      <c r="DH614" s="30">
        <f>SUM(X614:Y614)</f>
        <v>2993.8396545584046</v>
      </c>
      <c r="DI614" s="30">
        <f>SUM(AP614,AR614)</f>
        <v>11391.8399727208</v>
      </c>
      <c r="DJ614" s="26">
        <f>SUM(DD614:DI614)-AS614</f>
        <v>0</v>
      </c>
    </row>
    <row r="615" spans="4:114" x14ac:dyDescent="0.25">
      <c r="D615" t="s">
        <v>109</v>
      </c>
      <c r="F615" t="s">
        <v>2253</v>
      </c>
      <c r="G615" t="s">
        <v>2254</v>
      </c>
      <c r="H615" t="s">
        <v>2255</v>
      </c>
      <c r="I615" s="1">
        <v>45187</v>
      </c>
      <c r="K615" t="s">
        <v>149</v>
      </c>
      <c r="L615">
        <v>18</v>
      </c>
      <c r="M615" t="s">
        <v>550</v>
      </c>
      <c r="N615" t="s">
        <v>551</v>
      </c>
      <c r="O615" t="s">
        <v>116</v>
      </c>
      <c r="P615" t="s">
        <v>117</v>
      </c>
      <c r="Q615" t="s">
        <v>118</v>
      </c>
      <c r="R615">
        <v>31</v>
      </c>
      <c r="S615" s="3">
        <v>2391941</v>
      </c>
      <c r="T615" s="3">
        <v>398656.75</v>
      </c>
      <c r="U615" s="22">
        <v>0.15</v>
      </c>
      <c r="V615" s="3">
        <v>59798.512499999997</v>
      </c>
      <c r="W615" s="23"/>
      <c r="X615" s="3">
        <v>9583.0969551282051</v>
      </c>
      <c r="Y615" s="3">
        <v>5536.9004629629626</v>
      </c>
      <c r="Z615" s="24">
        <v>996.64208333333329</v>
      </c>
      <c r="AA615">
        <v>75</v>
      </c>
      <c r="AC615" s="3">
        <v>10244.680960500991</v>
      </c>
      <c r="AD615" s="3">
        <v>4167</v>
      </c>
      <c r="AE615" s="3">
        <v>489058.58296192554</v>
      </c>
      <c r="AF615" s="3">
        <v>7046.666666666667</v>
      </c>
      <c r="AH615" s="3">
        <v>496105.24962859222</v>
      </c>
      <c r="AK615" s="3">
        <v>0</v>
      </c>
      <c r="AL615" t="s">
        <v>119</v>
      </c>
      <c r="AN615" s="25">
        <v>0.1</v>
      </c>
      <c r="AO615" s="26">
        <v>496105.24962859222</v>
      </c>
      <c r="AP615" s="27">
        <v>49610.524962859228</v>
      </c>
      <c r="AQ615" s="3">
        <v>29700</v>
      </c>
      <c r="AR615" s="26">
        <v>2970</v>
      </c>
      <c r="AS615" s="26">
        <v>578385.77459145151</v>
      </c>
      <c r="AT615" s="26">
        <v>525805.24962859228</v>
      </c>
      <c r="AU615" t="s">
        <v>170</v>
      </c>
      <c r="AV615" t="s">
        <v>170</v>
      </c>
      <c r="AW615" t="s">
        <v>171</v>
      </c>
      <c r="AX615">
        <v>37208</v>
      </c>
      <c r="AY615" t="s">
        <v>172</v>
      </c>
      <c r="AZ615">
        <v>94.088300000000004</v>
      </c>
      <c r="BA615" s="3">
        <v>6147.265649304446</v>
      </c>
      <c r="BB615" s="26">
        <v>525805.24962859228</v>
      </c>
      <c r="BC615" s="26">
        <v>52580.524962859228</v>
      </c>
      <c r="BE615" t="s">
        <v>122</v>
      </c>
      <c r="BF615">
        <v>1</v>
      </c>
      <c r="BH615" t="s">
        <v>173</v>
      </c>
      <c r="BJ615" t="s">
        <v>728</v>
      </c>
      <c r="BO615" t="s">
        <v>729</v>
      </c>
      <c r="BP615" t="s">
        <v>2256</v>
      </c>
      <c r="BQ615" t="s">
        <v>2256</v>
      </c>
      <c r="CX615" t="s">
        <v>177</v>
      </c>
      <c r="CY615" s="29" t="s">
        <v>5358</v>
      </c>
      <c r="CZ615" s="29">
        <v>60002</v>
      </c>
      <c r="DA615" s="29" t="str">
        <f t="shared" si="50"/>
        <v>30001390</v>
      </c>
      <c r="DB615" s="29" t="str">
        <f>F615</f>
        <v>W0004470</v>
      </c>
      <c r="DC615" s="29" t="s">
        <v>556</v>
      </c>
      <c r="DD615" s="30">
        <f>SUM(T615,V615:W615,Z615:AD615)</f>
        <v>473938.58554383437</v>
      </c>
      <c r="DE615" s="30">
        <f>SUM(AI615:AK615)</f>
        <v>0</v>
      </c>
      <c r="DF615" s="31">
        <f>AF615</f>
        <v>7046.666666666667</v>
      </c>
      <c r="DG615" s="32">
        <f>AQ615</f>
        <v>29700</v>
      </c>
      <c r="DH615" s="30">
        <f>SUM(X615:Y615)</f>
        <v>15119.997418091167</v>
      </c>
      <c r="DI615" s="30">
        <f>SUM(AP615,AR615)</f>
        <v>52580.524962859228</v>
      </c>
      <c r="DJ615" s="26">
        <f>SUM(DD615:DI615)-AS615</f>
        <v>0</v>
      </c>
    </row>
    <row r="616" spans="4:114" x14ac:dyDescent="0.25">
      <c r="D616" t="s">
        <v>109</v>
      </c>
      <c r="F616" t="s">
        <v>2257</v>
      </c>
      <c r="G616" t="s">
        <v>2258</v>
      </c>
      <c r="H616" t="s">
        <v>2259</v>
      </c>
      <c r="I616" s="1">
        <v>45215</v>
      </c>
      <c r="K616" t="s">
        <v>224</v>
      </c>
      <c r="L616">
        <v>12</v>
      </c>
      <c r="M616" t="s">
        <v>114</v>
      </c>
      <c r="N616" t="s">
        <v>115</v>
      </c>
      <c r="O616" t="s">
        <v>116</v>
      </c>
      <c r="P616" t="s">
        <v>117</v>
      </c>
      <c r="Q616" t="s">
        <v>118</v>
      </c>
      <c r="R616">
        <v>31</v>
      </c>
      <c r="S616" s="3">
        <v>350004</v>
      </c>
      <c r="T616" s="3">
        <v>62878.083333333336</v>
      </c>
      <c r="U616" s="22">
        <v>0</v>
      </c>
      <c r="V616" s="3">
        <v>0</v>
      </c>
      <c r="W616" s="23"/>
      <c r="X616" s="3">
        <v>1402.2596153846155</v>
      </c>
      <c r="Y616" s="3">
        <v>810.19444444444457</v>
      </c>
      <c r="Z616" s="24">
        <v>145.83500000000001</v>
      </c>
      <c r="AA616">
        <v>75</v>
      </c>
      <c r="AC616" s="3">
        <v>0</v>
      </c>
      <c r="AD616" s="3">
        <v>4167</v>
      </c>
      <c r="AE616" s="3">
        <v>69478.372393162397</v>
      </c>
      <c r="AF616" s="3">
        <v>5687.5</v>
      </c>
      <c r="AH616" s="3">
        <v>75165.872393162397</v>
      </c>
      <c r="AK616" s="3">
        <v>5813.1491241962494</v>
      </c>
      <c r="AL616" t="s">
        <v>320</v>
      </c>
      <c r="AM616" t="s">
        <v>321</v>
      </c>
      <c r="AN616" s="25">
        <v>8.5000000000000006E-2</v>
      </c>
      <c r="AO616" s="26">
        <v>80979.021517358648</v>
      </c>
      <c r="AP616" s="27">
        <v>6883.2168289754854</v>
      </c>
      <c r="AQ616" s="3">
        <v>29700</v>
      </c>
      <c r="AR616" s="26">
        <v>2524.5</v>
      </c>
      <c r="AS616" s="26">
        <v>120086.73834633414</v>
      </c>
      <c r="AT616" s="26">
        <v>110679.02151735865</v>
      </c>
      <c r="AU616" t="s">
        <v>170</v>
      </c>
      <c r="AV616" t="s">
        <v>170</v>
      </c>
      <c r="AW616" t="s">
        <v>171</v>
      </c>
      <c r="AX616">
        <v>90349</v>
      </c>
      <c r="AY616" t="s">
        <v>172</v>
      </c>
      <c r="AZ616">
        <v>94.088300000000004</v>
      </c>
      <c r="BA616" s="3">
        <v>1276.3195673248867</v>
      </c>
      <c r="BB616" s="26">
        <v>110679.02151735865</v>
      </c>
      <c r="BC616" s="26">
        <v>9407.7168289754918</v>
      </c>
      <c r="BE616" t="s">
        <v>122</v>
      </c>
      <c r="BF616">
        <v>1</v>
      </c>
      <c r="BH616" t="s">
        <v>173</v>
      </c>
      <c r="BJ616" t="s">
        <v>124</v>
      </c>
      <c r="BO616" t="s">
        <v>322</v>
      </c>
      <c r="BP616" t="s">
        <v>126</v>
      </c>
      <c r="BQ616" t="s">
        <v>296</v>
      </c>
      <c r="CX616" t="s">
        <v>177</v>
      </c>
      <c r="CY616" s="29" t="s">
        <v>5358</v>
      </c>
      <c r="CZ616" s="29">
        <v>60002</v>
      </c>
      <c r="DA616" s="29" t="str">
        <f t="shared" si="50"/>
        <v>30001390</v>
      </c>
      <c r="DB616" s="29" t="str">
        <f>F616</f>
        <v>W0004471</v>
      </c>
      <c r="DC616" s="29" t="s">
        <v>279</v>
      </c>
      <c r="DD616" s="30">
        <f>SUM(T616,V616:W616,Z616:AD616)</f>
        <v>67265.918333333335</v>
      </c>
      <c r="DE616" s="30">
        <f>SUM(AI616:AK616)</f>
        <v>5813.1491241962494</v>
      </c>
      <c r="DF616" s="31">
        <f>AF616</f>
        <v>5687.5</v>
      </c>
      <c r="DG616" s="32">
        <f>AQ616</f>
        <v>29700</v>
      </c>
      <c r="DH616" s="30">
        <f>SUM(X616:Y616)</f>
        <v>2212.45405982906</v>
      </c>
      <c r="DI616" s="30">
        <f>SUM(AP616,AR616)</f>
        <v>9407.7168289754845</v>
      </c>
      <c r="DJ616" s="26">
        <f>SUM(DD616:DI616)-AS616</f>
        <v>0</v>
      </c>
    </row>
    <row r="617" spans="4:114" x14ac:dyDescent="0.25">
      <c r="D617" t="s">
        <v>109</v>
      </c>
      <c r="F617" t="s">
        <v>2260</v>
      </c>
      <c r="G617" t="s">
        <v>2261</v>
      </c>
      <c r="H617" t="s">
        <v>2262</v>
      </c>
      <c r="I617" s="1">
        <v>45139</v>
      </c>
      <c r="K617" t="s">
        <v>113</v>
      </c>
      <c r="L617">
        <v>15</v>
      </c>
      <c r="M617" t="s">
        <v>132</v>
      </c>
      <c r="N617" t="s">
        <v>133</v>
      </c>
      <c r="O617" t="s">
        <v>116</v>
      </c>
      <c r="P617" t="s">
        <v>117</v>
      </c>
      <c r="Q617" t="s">
        <v>118</v>
      </c>
      <c r="R617">
        <v>31</v>
      </c>
      <c r="S617" s="3">
        <v>1223740</v>
      </c>
      <c r="T617" s="3">
        <v>203956.58333333334</v>
      </c>
      <c r="U617" s="22">
        <v>0.1</v>
      </c>
      <c r="V617" s="3">
        <v>20395.658333333336</v>
      </c>
      <c r="W617" s="23"/>
      <c r="X617" s="3">
        <v>4902.8044871794873</v>
      </c>
      <c r="Y617" s="3">
        <v>2832.7314814814813</v>
      </c>
      <c r="Z617" s="24">
        <v>509.89166666666665</v>
      </c>
      <c r="AA617">
        <v>75</v>
      </c>
      <c r="AC617" s="3">
        <v>9476.3298884634169</v>
      </c>
      <c r="AD617" s="3">
        <v>4167</v>
      </c>
      <c r="AE617" s="3">
        <v>246315.99919045775</v>
      </c>
      <c r="AF617" s="3">
        <v>12402.5</v>
      </c>
      <c r="AH617" s="3">
        <v>258718.49919045775</v>
      </c>
      <c r="AK617" s="3">
        <v>33281</v>
      </c>
      <c r="AL617" t="s">
        <v>168</v>
      </c>
      <c r="AM617" t="s">
        <v>169</v>
      </c>
      <c r="AN617" s="25">
        <v>0.05</v>
      </c>
      <c r="AO617" s="26">
        <v>291999.49919045775</v>
      </c>
      <c r="AP617" s="27">
        <v>14599.974959522888</v>
      </c>
      <c r="AQ617" s="3">
        <v>29700</v>
      </c>
      <c r="AR617" s="26">
        <v>1485</v>
      </c>
      <c r="AS617" s="26">
        <v>337784.47414998064</v>
      </c>
      <c r="AT617" s="26">
        <v>321699.49919045775</v>
      </c>
      <c r="AU617" t="s">
        <v>164</v>
      </c>
      <c r="AV617" t="s">
        <v>241</v>
      </c>
      <c r="AW617" t="s">
        <v>241</v>
      </c>
      <c r="AX617" t="s">
        <v>242</v>
      </c>
      <c r="AY617" t="s">
        <v>233</v>
      </c>
      <c r="AZ617">
        <v>1</v>
      </c>
      <c r="BA617" s="3">
        <v>337784.47414998064</v>
      </c>
      <c r="BB617" s="26">
        <v>321699.49919045775</v>
      </c>
      <c r="BC617" s="26">
        <v>16084.974959522893</v>
      </c>
      <c r="BE617" t="s">
        <v>234</v>
      </c>
      <c r="BF617">
        <v>1</v>
      </c>
      <c r="BH617" t="s">
        <v>234</v>
      </c>
      <c r="BJ617" t="s">
        <v>174</v>
      </c>
      <c r="BO617" t="s">
        <v>769</v>
      </c>
      <c r="BP617" t="s">
        <v>164</v>
      </c>
      <c r="BQ617" t="s">
        <v>164</v>
      </c>
      <c r="CX617" t="s">
        <v>234</v>
      </c>
      <c r="CY617" s="29"/>
    </row>
    <row r="618" spans="4:114" x14ac:dyDescent="0.25">
      <c r="D618" t="s">
        <v>109</v>
      </c>
      <c r="F618" t="s">
        <v>2263</v>
      </c>
      <c r="G618" t="s">
        <v>2264</v>
      </c>
      <c r="H618" t="s">
        <v>2265</v>
      </c>
      <c r="I618" s="1">
        <v>45152</v>
      </c>
      <c r="K618" t="s">
        <v>219</v>
      </c>
      <c r="L618">
        <v>13</v>
      </c>
      <c r="M618" t="s">
        <v>132</v>
      </c>
      <c r="N618" t="s">
        <v>133</v>
      </c>
      <c r="O618" t="s">
        <v>116</v>
      </c>
      <c r="P618" t="s">
        <v>117</v>
      </c>
      <c r="Q618" t="s">
        <v>118</v>
      </c>
      <c r="R618">
        <v>31</v>
      </c>
      <c r="S618" s="3">
        <v>725000</v>
      </c>
      <c r="T618" s="3">
        <v>120833.33333333333</v>
      </c>
      <c r="U618" s="22">
        <v>0</v>
      </c>
      <c r="V618" s="3">
        <v>0</v>
      </c>
      <c r="W618" s="23"/>
      <c r="X618" s="3">
        <v>2904.6474358974356</v>
      </c>
      <c r="Y618" s="3">
        <v>1678.2407407407406</v>
      </c>
      <c r="Z618" s="24">
        <v>302.08333333333331</v>
      </c>
      <c r="AA618">
        <v>75</v>
      </c>
      <c r="AC618" s="3">
        <v>3641.9840814581025</v>
      </c>
      <c r="AD618" s="3">
        <v>4167</v>
      </c>
      <c r="AE618" s="3">
        <v>133602.28892476292</v>
      </c>
      <c r="AF618" s="3">
        <v>12402.5</v>
      </c>
      <c r="AH618" s="3">
        <v>146004.78892476292</v>
      </c>
      <c r="AK618" s="3">
        <v>0</v>
      </c>
      <c r="AL618" t="s">
        <v>119</v>
      </c>
      <c r="AN618" s="25">
        <v>0.05</v>
      </c>
      <c r="AO618" s="26">
        <v>146004.78892476292</v>
      </c>
      <c r="AP618" s="27">
        <v>7300.2394462381462</v>
      </c>
      <c r="AQ618" s="3">
        <v>29700</v>
      </c>
      <c r="AR618" s="26">
        <v>1485</v>
      </c>
      <c r="AS618" s="26">
        <v>184490.02837100107</v>
      </c>
      <c r="AT618" s="26">
        <v>175704.78892476292</v>
      </c>
      <c r="AU618" t="s">
        <v>120</v>
      </c>
      <c r="AV618" t="s">
        <v>120</v>
      </c>
      <c r="AW618" t="s">
        <v>120</v>
      </c>
      <c r="AX618">
        <v>2047200</v>
      </c>
      <c r="AY618" t="s">
        <v>121</v>
      </c>
      <c r="AZ618">
        <v>108.643</v>
      </c>
      <c r="BA618" s="3">
        <v>1698.1308355899696</v>
      </c>
      <c r="BB618" s="26">
        <v>175704.78892476292</v>
      </c>
      <c r="BC618" s="26">
        <v>8785.239446238149</v>
      </c>
      <c r="BE618" t="s">
        <v>122</v>
      </c>
      <c r="BF618">
        <v>1</v>
      </c>
      <c r="BH618" t="s">
        <v>123</v>
      </c>
      <c r="BJ618" t="s">
        <v>643</v>
      </c>
      <c r="BO618" t="s">
        <v>499</v>
      </c>
      <c r="BP618" t="s">
        <v>176</v>
      </c>
      <c r="BQ618" t="s">
        <v>176</v>
      </c>
      <c r="CX618" t="s">
        <v>128</v>
      </c>
      <c r="CY618" s="29"/>
    </row>
    <row r="619" spans="4:114" x14ac:dyDescent="0.25">
      <c r="D619" t="s">
        <v>109</v>
      </c>
      <c r="F619" t="s">
        <v>2266</v>
      </c>
      <c r="G619" t="s">
        <v>2267</v>
      </c>
      <c r="H619" t="s">
        <v>2268</v>
      </c>
      <c r="I619" s="1">
        <v>45139</v>
      </c>
      <c r="K619" t="s">
        <v>131</v>
      </c>
      <c r="L619">
        <v>14</v>
      </c>
      <c r="M619" t="s">
        <v>132</v>
      </c>
      <c r="N619" t="s">
        <v>133</v>
      </c>
      <c r="O619" t="s">
        <v>116</v>
      </c>
      <c r="P619" t="s">
        <v>117</v>
      </c>
      <c r="Q619" t="s">
        <v>118</v>
      </c>
      <c r="R619">
        <v>31</v>
      </c>
      <c r="S619" s="3">
        <v>709762</v>
      </c>
      <c r="T619" s="3">
        <v>118293.66666666667</v>
      </c>
      <c r="U619" s="22">
        <v>0.1</v>
      </c>
      <c r="V619" s="3">
        <v>11829.366666666669</v>
      </c>
      <c r="W619" s="23"/>
      <c r="X619" s="3">
        <v>2843.5977564102564</v>
      </c>
      <c r="Y619" s="3">
        <v>1642.9675925925926</v>
      </c>
      <c r="Z619" s="24">
        <v>295.73416666666668</v>
      </c>
      <c r="AA619">
        <v>75</v>
      </c>
      <c r="AC619" s="3">
        <v>5696.0426140385516</v>
      </c>
      <c r="AD619" s="3">
        <v>4167</v>
      </c>
      <c r="AE619" s="3">
        <v>144843.37546304139</v>
      </c>
      <c r="AF619" s="3">
        <v>12402.5</v>
      </c>
      <c r="AH619" s="3">
        <v>157245.87546304139</v>
      </c>
      <c r="AK619" s="3">
        <v>33281</v>
      </c>
      <c r="AL619" t="s">
        <v>168</v>
      </c>
      <c r="AM619" t="s">
        <v>169</v>
      </c>
      <c r="AN619" s="25">
        <v>0.05</v>
      </c>
      <c r="AO619" s="26">
        <v>190526.87546304139</v>
      </c>
      <c r="AP619" s="27">
        <v>9526.3437731520698</v>
      </c>
      <c r="AQ619" s="3">
        <v>29700</v>
      </c>
      <c r="AR619" s="26">
        <v>1485</v>
      </c>
      <c r="AS619" s="26">
        <v>231238.21923619346</v>
      </c>
      <c r="AT619" s="26">
        <v>220226.87546304139</v>
      </c>
      <c r="AU619" t="s">
        <v>164</v>
      </c>
      <c r="AV619" t="s">
        <v>241</v>
      </c>
      <c r="AW619" t="s">
        <v>241</v>
      </c>
      <c r="AX619" t="s">
        <v>242</v>
      </c>
      <c r="AY619" t="s">
        <v>233</v>
      </c>
      <c r="AZ619">
        <v>1</v>
      </c>
      <c r="BA619" s="3">
        <v>231238.21923619346</v>
      </c>
      <c r="BB619" s="26">
        <v>220226.87546304139</v>
      </c>
      <c r="BC619" s="26">
        <v>11011.343773152068</v>
      </c>
      <c r="BE619" t="s">
        <v>234</v>
      </c>
      <c r="BF619">
        <v>1</v>
      </c>
      <c r="BH619" t="s">
        <v>234</v>
      </c>
      <c r="BJ619" t="s">
        <v>174</v>
      </c>
      <c r="BO619" t="s">
        <v>1116</v>
      </c>
      <c r="BP619" t="s">
        <v>164</v>
      </c>
      <c r="BQ619" t="s">
        <v>2269</v>
      </c>
      <c r="CX619" t="s">
        <v>234</v>
      </c>
      <c r="CY619" s="29"/>
    </row>
    <row r="620" spans="4:114" x14ac:dyDescent="0.25">
      <c r="D620" t="s">
        <v>109</v>
      </c>
      <c r="F620" t="s">
        <v>2270</v>
      </c>
      <c r="G620" t="s">
        <v>2271</v>
      </c>
      <c r="H620" t="s">
        <v>2272</v>
      </c>
      <c r="I620" s="1">
        <v>45159</v>
      </c>
      <c r="K620" t="s">
        <v>224</v>
      </c>
      <c r="L620">
        <v>12</v>
      </c>
      <c r="M620" t="s">
        <v>114</v>
      </c>
      <c r="N620" t="s">
        <v>115</v>
      </c>
      <c r="O620" t="s">
        <v>116</v>
      </c>
      <c r="P620" t="s">
        <v>117</v>
      </c>
      <c r="Q620" t="s">
        <v>118</v>
      </c>
      <c r="R620">
        <v>31</v>
      </c>
      <c r="S620" s="3">
        <v>358947</v>
      </c>
      <c r="T620" s="3">
        <v>64824.416666666672</v>
      </c>
      <c r="U620" s="22">
        <v>0</v>
      </c>
      <c r="V620" s="3">
        <v>0</v>
      </c>
      <c r="W620" s="23"/>
      <c r="X620" s="3">
        <v>1438.0889423076924</v>
      </c>
      <c r="Y620" s="3">
        <v>830.89583333333337</v>
      </c>
      <c r="Z620" s="24">
        <v>149.56125</v>
      </c>
      <c r="AA620">
        <v>75</v>
      </c>
      <c r="AC620" s="3">
        <v>0</v>
      </c>
      <c r="AD620" s="3">
        <v>4167</v>
      </c>
      <c r="AE620" s="3">
        <v>71484.962692307687</v>
      </c>
      <c r="AF620" s="3">
        <v>5687.5</v>
      </c>
      <c r="AH620" s="3">
        <v>77172.462692307687</v>
      </c>
      <c r="AK620" s="3">
        <v>7530.1189525032505</v>
      </c>
      <c r="AL620" t="s">
        <v>650</v>
      </c>
      <c r="AM620" t="s">
        <v>651</v>
      </c>
      <c r="AN620" s="25">
        <v>8.5000000000000006E-2</v>
      </c>
      <c r="AO620" s="26">
        <v>84702.58164481094</v>
      </c>
      <c r="AP620" s="27">
        <v>7199.7194398089305</v>
      </c>
      <c r="AQ620" s="3">
        <v>29700</v>
      </c>
      <c r="AR620" s="26">
        <v>2524.5</v>
      </c>
      <c r="AS620" s="26">
        <v>124126.80108461987</v>
      </c>
      <c r="AT620" s="26">
        <v>114402.58164481094</v>
      </c>
      <c r="AU620" t="s">
        <v>170</v>
      </c>
      <c r="AV620" t="s">
        <v>170</v>
      </c>
      <c r="AW620" t="s">
        <v>171</v>
      </c>
      <c r="AX620">
        <v>35802</v>
      </c>
      <c r="AY620" t="s">
        <v>172</v>
      </c>
      <c r="AZ620">
        <v>94.088300000000004</v>
      </c>
      <c r="BA620" s="3">
        <v>1319.2586228534246</v>
      </c>
      <c r="BB620" s="26">
        <v>114402.58164481094</v>
      </c>
      <c r="BC620" s="26">
        <v>9724.2194398089341</v>
      </c>
      <c r="BE620" t="s">
        <v>122</v>
      </c>
      <c r="BF620">
        <v>1</v>
      </c>
      <c r="BH620" t="s">
        <v>173</v>
      </c>
      <c r="BJ620" t="s">
        <v>276</v>
      </c>
      <c r="BO620" t="s">
        <v>338</v>
      </c>
      <c r="BP620" t="s">
        <v>126</v>
      </c>
      <c r="BQ620" t="s">
        <v>420</v>
      </c>
      <c r="CX620" t="s">
        <v>177</v>
      </c>
      <c r="CY620" s="29" t="s">
        <v>5358</v>
      </c>
      <c r="CZ620" s="29">
        <v>60002</v>
      </c>
      <c r="DA620" s="29" t="str">
        <f>MID(BH620,3,8)</f>
        <v>30001390</v>
      </c>
      <c r="DB620" s="29" t="str">
        <f>F620</f>
        <v>W0004475</v>
      </c>
      <c r="DC620" s="29" t="s">
        <v>279</v>
      </c>
      <c r="DD620" s="30">
        <f>SUM(T620,V620:W620,Z620:AD620)</f>
        <v>69215.97791666667</v>
      </c>
      <c r="DE620" s="30">
        <f>SUM(AI620:AK620)</f>
        <v>7530.1189525032505</v>
      </c>
      <c r="DF620" s="31">
        <f>AF620</f>
        <v>5687.5</v>
      </c>
      <c r="DG620" s="32">
        <f>AQ620</f>
        <v>29700</v>
      </c>
      <c r="DH620" s="30">
        <f>SUM(X620:Y620)</f>
        <v>2268.9847756410259</v>
      </c>
      <c r="DI620" s="30">
        <f>SUM(AP620,AR620)</f>
        <v>9724.2194398089305</v>
      </c>
      <c r="DJ620" s="26">
        <f>SUM(DD620:DI620)-AS620</f>
        <v>0</v>
      </c>
    </row>
    <row r="621" spans="4:114" x14ac:dyDescent="0.25">
      <c r="D621" t="s">
        <v>109</v>
      </c>
      <c r="F621" t="s">
        <v>2273</v>
      </c>
      <c r="G621" t="s">
        <v>2274</v>
      </c>
      <c r="H621" t="s">
        <v>2275</v>
      </c>
      <c r="I621" s="1">
        <v>45145</v>
      </c>
      <c r="K621" t="s">
        <v>113</v>
      </c>
      <c r="L621">
        <v>15</v>
      </c>
      <c r="M621" t="s">
        <v>132</v>
      </c>
      <c r="N621" t="s">
        <v>133</v>
      </c>
      <c r="O621" t="s">
        <v>116</v>
      </c>
      <c r="P621" t="s">
        <v>117</v>
      </c>
      <c r="Q621" t="s">
        <v>118</v>
      </c>
      <c r="R621">
        <v>31</v>
      </c>
      <c r="S621" s="3">
        <v>601348</v>
      </c>
      <c r="T621" s="3">
        <v>105224.66666666667</v>
      </c>
      <c r="U621" s="22">
        <v>0</v>
      </c>
      <c r="V621" s="3">
        <v>0</v>
      </c>
      <c r="W621" s="23"/>
      <c r="X621" s="3">
        <v>2409.2467948717945</v>
      </c>
      <c r="Y621" s="3">
        <v>1392.0092592592594</v>
      </c>
      <c r="Z621" s="24">
        <v>250.5616666666667</v>
      </c>
      <c r="AA621">
        <v>75</v>
      </c>
      <c r="AC621" s="3">
        <v>3073.4042881502974</v>
      </c>
      <c r="AD621" s="3">
        <v>4167</v>
      </c>
      <c r="AE621" s="3">
        <v>116591.88867561468</v>
      </c>
      <c r="AF621" s="3">
        <v>12402.5</v>
      </c>
      <c r="AH621" s="3">
        <v>128994.38867561468</v>
      </c>
      <c r="AK621" s="3">
        <v>0</v>
      </c>
      <c r="AL621" t="s">
        <v>119</v>
      </c>
      <c r="AN621" s="25">
        <v>0.05</v>
      </c>
      <c r="AO621" s="26">
        <v>128994.38867561468</v>
      </c>
      <c r="AP621" s="27">
        <v>6449.7194337807341</v>
      </c>
      <c r="AQ621" s="3">
        <v>29700</v>
      </c>
      <c r="AR621" s="26">
        <v>1485</v>
      </c>
      <c r="AS621" s="26">
        <v>166629.10810939543</v>
      </c>
      <c r="AT621" s="26">
        <v>158694.38867561467</v>
      </c>
      <c r="AU621" t="s">
        <v>991</v>
      </c>
      <c r="AV621" t="s">
        <v>991</v>
      </c>
      <c r="AW621" t="s">
        <v>992</v>
      </c>
      <c r="AX621" t="s">
        <v>1538</v>
      </c>
      <c r="AY621" t="s">
        <v>121</v>
      </c>
      <c r="AZ621">
        <v>108.643</v>
      </c>
      <c r="BA621" s="3">
        <v>1533.730733773878</v>
      </c>
      <c r="BB621" s="26">
        <v>158694.38867561467</v>
      </c>
      <c r="BC621" s="26">
        <v>7934.7194337807596</v>
      </c>
      <c r="BE621" t="s">
        <v>122</v>
      </c>
      <c r="BF621">
        <v>1</v>
      </c>
      <c r="BH621" t="s">
        <v>234</v>
      </c>
      <c r="BJ621" t="s">
        <v>2276</v>
      </c>
      <c r="BO621" t="s">
        <v>499</v>
      </c>
      <c r="BP621" t="s">
        <v>176</v>
      </c>
      <c r="BQ621" t="s">
        <v>176</v>
      </c>
      <c r="CX621" t="s">
        <v>128</v>
      </c>
      <c r="CY621" s="29" t="s">
        <v>5364</v>
      </c>
      <c r="CZ621" s="29">
        <v>60015</v>
      </c>
      <c r="DA621" s="29">
        <v>0</v>
      </c>
      <c r="DB621" s="29" t="str">
        <f>F621</f>
        <v>W0005023</v>
      </c>
      <c r="DC621" s="29" t="str">
        <f>M621</f>
        <v>HR Capability Center</v>
      </c>
      <c r="DD621" s="30">
        <f>SUM(T621,V621:W621,Z621:AD621)</f>
        <v>112790.63262148363</v>
      </c>
      <c r="DE621" s="30">
        <f>SUM(AI621:AK621)</f>
        <v>0</v>
      </c>
      <c r="DF621" s="31">
        <f>AF621</f>
        <v>12402.5</v>
      </c>
      <c r="DG621" s="32">
        <f>AQ621</f>
        <v>29700</v>
      </c>
      <c r="DH621" s="30">
        <f>SUM(X621:Y621)</f>
        <v>3801.256054131054</v>
      </c>
      <c r="DI621" s="30">
        <f>SUM(AP621,AR621)</f>
        <v>7934.7194337807341</v>
      </c>
      <c r="DJ621" s="26">
        <f>SUM(DD621:DI621)-AS621</f>
        <v>0</v>
      </c>
    </row>
    <row r="622" spans="4:114" x14ac:dyDescent="0.25">
      <c r="D622" t="s">
        <v>109</v>
      </c>
      <c r="F622" t="s">
        <v>2277</v>
      </c>
      <c r="G622" t="s">
        <v>2278</v>
      </c>
      <c r="H622" t="s">
        <v>2279</v>
      </c>
      <c r="I622" s="1">
        <v>45202</v>
      </c>
      <c r="K622" t="s">
        <v>224</v>
      </c>
      <c r="L622">
        <v>12</v>
      </c>
      <c r="M622" t="s">
        <v>114</v>
      </c>
      <c r="N622" t="s">
        <v>115</v>
      </c>
      <c r="O622" t="s">
        <v>116</v>
      </c>
      <c r="P622" t="s">
        <v>117</v>
      </c>
      <c r="Q622" t="s">
        <v>118</v>
      </c>
      <c r="R622">
        <v>31</v>
      </c>
      <c r="S622" s="3">
        <v>450000</v>
      </c>
      <c r="T622" s="3">
        <v>78639.166666666672</v>
      </c>
      <c r="U622" s="22">
        <v>0</v>
      </c>
      <c r="V622" s="3">
        <v>0</v>
      </c>
      <c r="W622" s="23"/>
      <c r="X622" s="3">
        <v>1802.8846153846155</v>
      </c>
      <c r="Y622" s="3">
        <v>1041.6666666666667</v>
      </c>
      <c r="Z622" s="24">
        <v>187.5</v>
      </c>
      <c r="AA622">
        <v>75</v>
      </c>
      <c r="AC622" s="3">
        <v>0</v>
      </c>
      <c r="AD622" s="3">
        <v>4167</v>
      </c>
      <c r="AE622" s="3">
        <v>85913.217948717953</v>
      </c>
      <c r="AF622" s="3">
        <v>5687.5</v>
      </c>
      <c r="AH622" s="3">
        <v>91600.717948717953</v>
      </c>
      <c r="AK622" s="3">
        <v>3900.7409927950625</v>
      </c>
      <c r="AL622" t="s">
        <v>390</v>
      </c>
      <c r="AM622" t="s">
        <v>391</v>
      </c>
      <c r="AN622" s="25">
        <v>8.5000000000000006E-2</v>
      </c>
      <c r="AO622" s="26">
        <v>95501.458941513018</v>
      </c>
      <c r="AP622" s="27">
        <v>8117.6240100286068</v>
      </c>
      <c r="AQ622" s="3">
        <v>29700</v>
      </c>
      <c r="AR622" s="26">
        <v>2524.5</v>
      </c>
      <c r="AS622" s="26">
        <v>135843.58295154164</v>
      </c>
      <c r="AT622" s="26">
        <v>125201.45894151302</v>
      </c>
      <c r="AU622" t="s">
        <v>170</v>
      </c>
      <c r="AV622" t="s">
        <v>170</v>
      </c>
      <c r="AW622" t="s">
        <v>171</v>
      </c>
      <c r="AX622">
        <v>90220</v>
      </c>
      <c r="AY622" t="s">
        <v>172</v>
      </c>
      <c r="AZ622">
        <v>94.088300000000004</v>
      </c>
      <c r="BA622" s="3">
        <v>1443.7882600869782</v>
      </c>
      <c r="BB622" s="26">
        <v>125201.45894151302</v>
      </c>
      <c r="BC622" s="26">
        <v>10642.124010028623</v>
      </c>
      <c r="BE622" t="s">
        <v>122</v>
      </c>
      <c r="BF622">
        <v>1</v>
      </c>
      <c r="BH622" t="s">
        <v>173</v>
      </c>
      <c r="BJ622" t="s">
        <v>414</v>
      </c>
      <c r="BO622" t="s">
        <v>506</v>
      </c>
      <c r="BP622" t="s">
        <v>126</v>
      </c>
      <c r="BQ622" t="s">
        <v>127</v>
      </c>
      <c r="CX622" t="s">
        <v>177</v>
      </c>
      <c r="CY622" s="29" t="s">
        <v>5358</v>
      </c>
      <c r="CZ622" s="29">
        <v>60002</v>
      </c>
      <c r="DA622" s="29" t="str">
        <f>MID(BH622,3,8)</f>
        <v>30001390</v>
      </c>
      <c r="DB622" s="29" t="str">
        <f>F622</f>
        <v>W0004476</v>
      </c>
      <c r="DC622" s="29" t="s">
        <v>279</v>
      </c>
      <c r="DD622" s="30">
        <f>SUM(T622,V622:W622,Z622:AD622)</f>
        <v>83068.666666666672</v>
      </c>
      <c r="DE622" s="30">
        <f>SUM(AI622:AK622)</f>
        <v>3900.7409927950625</v>
      </c>
      <c r="DF622" s="31">
        <f>AF622</f>
        <v>5687.5</v>
      </c>
      <c r="DG622" s="32">
        <f>AQ622</f>
        <v>29700</v>
      </c>
      <c r="DH622" s="30">
        <f>SUM(X622:Y622)</f>
        <v>2844.5512820512822</v>
      </c>
      <c r="DI622" s="30">
        <f>SUM(AP622,AR622)</f>
        <v>10642.124010028607</v>
      </c>
      <c r="DJ622" s="26">
        <f>SUM(DD622:DI622)-AS622</f>
        <v>0</v>
      </c>
    </row>
    <row r="623" spans="4:114" x14ac:dyDescent="0.25">
      <c r="D623" t="s">
        <v>109</v>
      </c>
      <c r="F623" t="s">
        <v>2280</v>
      </c>
      <c r="G623" t="s">
        <v>2281</v>
      </c>
      <c r="H623" t="s">
        <v>2282</v>
      </c>
      <c r="I623" s="1">
        <v>45202</v>
      </c>
      <c r="J623" s="1">
        <v>46087</v>
      </c>
      <c r="K623" t="s">
        <v>224</v>
      </c>
      <c r="L623">
        <v>12</v>
      </c>
      <c r="M623" t="s">
        <v>132</v>
      </c>
      <c r="N623" t="s">
        <v>133</v>
      </c>
      <c r="O623" t="s">
        <v>116</v>
      </c>
      <c r="P623" t="s">
        <v>117</v>
      </c>
      <c r="Q623" t="s">
        <v>602</v>
      </c>
      <c r="R623">
        <v>6</v>
      </c>
      <c r="S623" s="3">
        <v>458508</v>
      </c>
      <c r="T623" s="3">
        <v>15758.322580645163</v>
      </c>
      <c r="U623" s="22">
        <v>0</v>
      </c>
      <c r="V623" s="3">
        <v>0</v>
      </c>
      <c r="W623" s="23"/>
      <c r="X623" s="3">
        <v>1836.9711538461536</v>
      </c>
      <c r="Y623" s="3">
        <v>1061.3611111111111</v>
      </c>
      <c r="Z623" s="24">
        <v>191.04500000000002</v>
      </c>
      <c r="AA623">
        <v>75</v>
      </c>
      <c r="AC623" s="3">
        <v>3328.4968440667722</v>
      </c>
      <c r="AD623" s="3">
        <v>4167</v>
      </c>
      <c r="AE623" s="3">
        <v>26418.196689669196</v>
      </c>
      <c r="AF623" s="3">
        <v>12402.5</v>
      </c>
      <c r="AH623" s="3">
        <v>38820.696689669196</v>
      </c>
      <c r="AK623" s="3">
        <v>0</v>
      </c>
      <c r="AL623" t="s">
        <v>119</v>
      </c>
      <c r="AN623" s="25">
        <v>0.05</v>
      </c>
      <c r="AO623" s="26">
        <v>38820.696689669196</v>
      </c>
      <c r="AP623" s="27">
        <v>1941.0348344834599</v>
      </c>
      <c r="AQ623" s="3">
        <v>5748.3870967741941</v>
      </c>
      <c r="AR623" s="26">
        <v>287.41935483870969</v>
      </c>
      <c r="AS623" s="26">
        <v>46797.537975765561</v>
      </c>
      <c r="AT623" s="26">
        <v>44569.083786443392</v>
      </c>
      <c r="AU623" t="s">
        <v>120</v>
      </c>
      <c r="AV623" t="s">
        <v>120</v>
      </c>
      <c r="AW623" t="s">
        <v>120</v>
      </c>
      <c r="AX623">
        <v>2047200</v>
      </c>
      <c r="AY623" t="s">
        <v>121</v>
      </c>
      <c r="AZ623">
        <v>108.643</v>
      </c>
      <c r="BA623" s="3">
        <v>430.74600274077079</v>
      </c>
      <c r="BB623" s="26">
        <v>44569.083786443392</v>
      </c>
      <c r="BC623" s="26">
        <v>2228.4541893221685</v>
      </c>
      <c r="BE623" t="s">
        <v>122</v>
      </c>
      <c r="BF623">
        <v>1</v>
      </c>
      <c r="BH623" t="s">
        <v>123</v>
      </c>
      <c r="BJ623" t="s">
        <v>2276</v>
      </c>
      <c r="BO623" t="s">
        <v>499</v>
      </c>
      <c r="BP623" t="s">
        <v>176</v>
      </c>
      <c r="BQ623" t="s">
        <v>176</v>
      </c>
      <c r="CX623" t="s">
        <v>128</v>
      </c>
      <c r="CY623" s="29"/>
    </row>
    <row r="624" spans="4:114" x14ac:dyDescent="0.25">
      <c r="D624" t="s">
        <v>109</v>
      </c>
      <c r="F624" t="s">
        <v>2283</v>
      </c>
      <c r="G624" t="s">
        <v>2284</v>
      </c>
      <c r="H624" t="s">
        <v>2285</v>
      </c>
      <c r="I624" s="1">
        <v>45180</v>
      </c>
      <c r="K624" t="s">
        <v>224</v>
      </c>
      <c r="L624">
        <v>12</v>
      </c>
      <c r="M624" t="s">
        <v>114</v>
      </c>
      <c r="N624" t="s">
        <v>115</v>
      </c>
      <c r="O624" t="s">
        <v>116</v>
      </c>
      <c r="P624" t="s">
        <v>117</v>
      </c>
      <c r="Q624" t="s">
        <v>118</v>
      </c>
      <c r="R624">
        <v>31</v>
      </c>
      <c r="S624" s="3">
        <v>441912</v>
      </c>
      <c r="T624" s="3">
        <v>78651.916666666672</v>
      </c>
      <c r="U624" s="22">
        <v>0</v>
      </c>
      <c r="V624" s="3">
        <v>0</v>
      </c>
      <c r="W624" s="23"/>
      <c r="X624" s="3">
        <v>1770.4807692307693</v>
      </c>
      <c r="Y624" s="3">
        <v>1022.9444444444446</v>
      </c>
      <c r="Z624" s="24">
        <v>184.13</v>
      </c>
      <c r="AA624">
        <v>75</v>
      </c>
      <c r="AC624" s="3">
        <v>0</v>
      </c>
      <c r="AD624" s="3">
        <v>4167</v>
      </c>
      <c r="AE624" s="3">
        <v>85871.47188034188</v>
      </c>
      <c r="AF624" s="3">
        <v>5687.5</v>
      </c>
      <c r="AH624" s="3">
        <v>91558.97188034188</v>
      </c>
      <c r="AK624" s="3">
        <v>3900.7409927950625</v>
      </c>
      <c r="AL624" t="s">
        <v>390</v>
      </c>
      <c r="AM624" t="s">
        <v>391</v>
      </c>
      <c r="AN624" s="25">
        <v>8.5000000000000006E-2</v>
      </c>
      <c r="AO624" s="26">
        <v>95459.712873136945</v>
      </c>
      <c r="AP624" s="27">
        <v>8114.0755942166406</v>
      </c>
      <c r="AQ624" s="3">
        <v>29700</v>
      </c>
      <c r="AR624" s="26">
        <v>2524.5</v>
      </c>
      <c r="AS624" s="26">
        <v>135798.28846735359</v>
      </c>
      <c r="AT624" s="26">
        <v>125159.71287313694</v>
      </c>
      <c r="AU624" t="s">
        <v>170</v>
      </c>
      <c r="AV624" t="s">
        <v>170</v>
      </c>
      <c r="AW624" t="s">
        <v>171</v>
      </c>
      <c r="AX624">
        <v>90220</v>
      </c>
      <c r="AY624" t="s">
        <v>172</v>
      </c>
      <c r="AZ624">
        <v>94.088300000000004</v>
      </c>
      <c r="BA624" s="3">
        <v>1443.3068560846948</v>
      </c>
      <c r="BB624" s="26">
        <v>125159.71287313694</v>
      </c>
      <c r="BC624" s="26">
        <v>10638.575594216643</v>
      </c>
      <c r="BE624" t="s">
        <v>122</v>
      </c>
      <c r="BF624">
        <v>1</v>
      </c>
      <c r="BH624" t="s">
        <v>173</v>
      </c>
      <c r="BJ624" t="s">
        <v>414</v>
      </c>
      <c r="BO624" t="s">
        <v>506</v>
      </c>
      <c r="BP624" t="s">
        <v>126</v>
      </c>
      <c r="BQ624" t="s">
        <v>127</v>
      </c>
      <c r="CX624" t="s">
        <v>177</v>
      </c>
      <c r="CY624" s="29" t="s">
        <v>5358</v>
      </c>
      <c r="CZ624" s="29">
        <v>60002</v>
      </c>
      <c r="DA624" s="29" t="str">
        <f t="shared" ref="DA624:DA626" si="51">MID(BH624,3,8)</f>
        <v>30001390</v>
      </c>
      <c r="DB624" s="29" t="str">
        <f t="shared" ref="DB624:DB626" si="52">F624</f>
        <v>W0004477</v>
      </c>
      <c r="DC624" s="29" t="s">
        <v>279</v>
      </c>
      <c r="DD624" s="30">
        <f>SUM(T624,V624:W624,Z624:AD624)</f>
        <v>83078.046666666676</v>
      </c>
      <c r="DE624" s="30">
        <f>SUM(AI624:AK624)</f>
        <v>3900.7409927950625</v>
      </c>
      <c r="DF624" s="31">
        <f>AF624</f>
        <v>5687.5</v>
      </c>
      <c r="DG624" s="32">
        <f>AQ624</f>
        <v>29700</v>
      </c>
      <c r="DH624" s="30">
        <f>SUM(X624:Y624)</f>
        <v>2793.4252136752139</v>
      </c>
      <c r="DI624" s="30">
        <f>SUM(AP624,AR624)</f>
        <v>10638.57559421664</v>
      </c>
      <c r="DJ624" s="26">
        <f>SUM(DD624:DI624)-AS624</f>
        <v>0</v>
      </c>
    </row>
    <row r="625" spans="2:114" x14ac:dyDescent="0.25">
      <c r="B625">
        <f>+COUNTIF(G625:G3778,G625)</f>
        <v>2</v>
      </c>
      <c r="C625">
        <v>2</v>
      </c>
      <c r="D625" t="s">
        <v>109</v>
      </c>
      <c r="F625" t="s">
        <v>2286</v>
      </c>
      <c r="G625" t="s">
        <v>2287</v>
      </c>
      <c r="H625" t="s">
        <v>2288</v>
      </c>
      <c r="I625" s="1">
        <v>45173</v>
      </c>
      <c r="K625" t="s">
        <v>113</v>
      </c>
      <c r="L625">
        <v>15</v>
      </c>
      <c r="M625" t="s">
        <v>2289</v>
      </c>
      <c r="N625" t="s">
        <v>2290</v>
      </c>
      <c r="O625" t="s">
        <v>116</v>
      </c>
      <c r="P625" t="s">
        <v>117</v>
      </c>
      <c r="Q625" t="s">
        <v>118</v>
      </c>
      <c r="R625">
        <v>31</v>
      </c>
      <c r="S625" s="3">
        <v>917831</v>
      </c>
      <c r="T625" s="3">
        <v>152971.75</v>
      </c>
      <c r="U625" s="22">
        <v>0.15</v>
      </c>
      <c r="V625" s="3">
        <v>22945.762500000001</v>
      </c>
      <c r="W625" s="23"/>
      <c r="X625" s="3">
        <v>3677.2075320512818</v>
      </c>
      <c r="Y625" s="3">
        <v>2124.6087962962965</v>
      </c>
      <c r="Z625" s="24">
        <v>382.42958333333337</v>
      </c>
      <c r="AA625">
        <v>75</v>
      </c>
      <c r="AC625" s="3">
        <v>7365.9256106002131</v>
      </c>
      <c r="AD625" s="3">
        <v>4167</v>
      </c>
      <c r="AE625" s="3">
        <v>193709.68402228114</v>
      </c>
      <c r="AF625" s="3">
        <v>13617.5</v>
      </c>
      <c r="AH625" s="3">
        <v>207327.18402228114</v>
      </c>
      <c r="AK625" s="3">
        <v>0</v>
      </c>
      <c r="AL625" t="s">
        <v>119</v>
      </c>
      <c r="AN625" s="25">
        <v>8.5000000000000006E-2</v>
      </c>
      <c r="AO625" s="26">
        <v>207327.18402228114</v>
      </c>
      <c r="AP625" s="27">
        <v>17622.810641893899</v>
      </c>
      <c r="AQ625" s="3">
        <v>29700</v>
      </c>
      <c r="AR625" s="26">
        <v>2524.5</v>
      </c>
      <c r="AS625" s="26">
        <v>257174.49466417503</v>
      </c>
      <c r="AT625" s="26">
        <v>237027.18402228114</v>
      </c>
      <c r="AU625" t="s">
        <v>184</v>
      </c>
      <c r="AV625" t="s">
        <v>184</v>
      </c>
      <c r="AW625" t="s">
        <v>185</v>
      </c>
      <c r="AX625">
        <v>1220</v>
      </c>
      <c r="AY625" t="s">
        <v>187</v>
      </c>
      <c r="AZ625">
        <v>67.992199999999997</v>
      </c>
      <c r="BA625" s="3">
        <v>3782.4117275830909</v>
      </c>
      <c r="BB625" s="26">
        <v>237027.18402228114</v>
      </c>
      <c r="BC625" s="26">
        <v>20147.310641893884</v>
      </c>
      <c r="BE625" t="s">
        <v>122</v>
      </c>
      <c r="BF625">
        <v>1</v>
      </c>
      <c r="BH625" t="s">
        <v>188</v>
      </c>
      <c r="BJ625" t="s">
        <v>2291</v>
      </c>
      <c r="BO625" t="s">
        <v>2292</v>
      </c>
      <c r="BP625" t="s">
        <v>191</v>
      </c>
      <c r="BQ625" t="s">
        <v>296</v>
      </c>
      <c r="CX625" t="s">
        <v>177</v>
      </c>
      <c r="CY625" s="29" t="s">
        <v>5359</v>
      </c>
      <c r="CZ625" s="29">
        <v>60005</v>
      </c>
      <c r="DA625" s="29" t="str">
        <f t="shared" si="51"/>
        <v>30001401</v>
      </c>
      <c r="DB625" s="29" t="str">
        <f t="shared" si="52"/>
        <v>W0004478</v>
      </c>
      <c r="DC625" s="29" t="s">
        <v>2293</v>
      </c>
      <c r="DD625" s="30">
        <f>SUM(T625,V625:W625,Z625:AD625)</f>
        <v>187907.86769393357</v>
      </c>
      <c r="DE625" s="30">
        <f>SUM(AI625:AK625)</f>
        <v>0</v>
      </c>
      <c r="DF625" s="31">
        <f>AF625</f>
        <v>13617.5</v>
      </c>
      <c r="DG625" s="32">
        <f>AQ625</f>
        <v>29700</v>
      </c>
      <c r="DH625" s="30">
        <f>SUM(X625:Y625)</f>
        <v>5801.8163283475787</v>
      </c>
      <c r="DI625" s="30">
        <f>SUM(AP625,AR625)</f>
        <v>20147.310641893899</v>
      </c>
      <c r="DJ625" s="26">
        <f>SUM(DD625:DI625)-AS625</f>
        <v>0</v>
      </c>
    </row>
    <row r="626" spans="2:114" x14ac:dyDescent="0.25">
      <c r="D626" t="s">
        <v>109</v>
      </c>
      <c r="F626" t="s">
        <v>2294</v>
      </c>
      <c r="G626" t="s">
        <v>2295</v>
      </c>
      <c r="H626" t="s">
        <v>2296</v>
      </c>
      <c r="I626" s="1">
        <v>45173</v>
      </c>
      <c r="K626" t="s">
        <v>224</v>
      </c>
      <c r="L626">
        <v>12</v>
      </c>
      <c r="M626" t="s">
        <v>182</v>
      </c>
      <c r="N626" t="s">
        <v>183</v>
      </c>
      <c r="O626" t="s">
        <v>116</v>
      </c>
      <c r="P626" t="s">
        <v>117</v>
      </c>
      <c r="Q626" t="s">
        <v>118</v>
      </c>
      <c r="R626">
        <v>31</v>
      </c>
      <c r="S626" s="3">
        <v>382021</v>
      </c>
      <c r="T626" s="3">
        <v>63670.083333333328</v>
      </c>
      <c r="U626" s="22">
        <v>0</v>
      </c>
      <c r="V626" s="3">
        <v>0</v>
      </c>
      <c r="W626" s="23"/>
      <c r="X626" s="3">
        <v>1530.5328525641025</v>
      </c>
      <c r="Y626" s="3">
        <v>884.30787037037032</v>
      </c>
      <c r="Z626" s="24">
        <v>159.17541666666668</v>
      </c>
      <c r="AA626">
        <v>75</v>
      </c>
      <c r="AC626" s="3">
        <v>2681.0330073631094</v>
      </c>
      <c r="AD626" s="3">
        <v>4167</v>
      </c>
      <c r="AE626" s="3">
        <v>73167.132480297572</v>
      </c>
      <c r="AF626" s="3">
        <v>4154.166666666667</v>
      </c>
      <c r="AH626" s="3">
        <v>77321.299146964244</v>
      </c>
      <c r="AK626" s="3">
        <v>4428.6782206037651</v>
      </c>
      <c r="AL626" t="s">
        <v>227</v>
      </c>
      <c r="AM626" t="s">
        <v>226</v>
      </c>
      <c r="AN626" s="25">
        <v>0.05</v>
      </c>
      <c r="AO626" s="26">
        <v>81749.977367568004</v>
      </c>
      <c r="AP626" s="27">
        <v>4087.4988683784004</v>
      </c>
      <c r="AQ626" s="3">
        <v>29700</v>
      </c>
      <c r="AR626" s="26">
        <v>1485</v>
      </c>
      <c r="AS626" s="26">
        <v>117022.47623594641</v>
      </c>
      <c r="AT626" s="26">
        <v>111449.977367568</v>
      </c>
      <c r="AU626" t="s">
        <v>208</v>
      </c>
      <c r="AV626" t="s">
        <v>208</v>
      </c>
      <c r="AW626" t="s">
        <v>210</v>
      </c>
      <c r="AX626" t="s">
        <v>458</v>
      </c>
      <c r="AY626" t="s">
        <v>212</v>
      </c>
      <c r="AZ626">
        <v>125.569</v>
      </c>
      <c r="BA626" s="3">
        <v>931.93762979673647</v>
      </c>
      <c r="BB626" s="26">
        <v>111449.977367568</v>
      </c>
      <c r="BC626" s="26">
        <v>5572.4988683784031</v>
      </c>
      <c r="BE626" t="s">
        <v>122</v>
      </c>
      <c r="BF626">
        <v>1</v>
      </c>
      <c r="BH626" t="s">
        <v>315</v>
      </c>
      <c r="BJ626" t="s">
        <v>189</v>
      </c>
      <c r="BO626" t="s">
        <v>190</v>
      </c>
      <c r="BP626" t="s">
        <v>214</v>
      </c>
      <c r="BQ626" t="s">
        <v>1717</v>
      </c>
      <c r="CX626" t="s">
        <v>177</v>
      </c>
      <c r="CY626" s="29" t="s">
        <v>5360</v>
      </c>
      <c r="CZ626" s="29">
        <v>60009</v>
      </c>
      <c r="DA626" s="29" t="str">
        <f t="shared" si="51"/>
        <v>30001417</v>
      </c>
      <c r="DB626" s="29" t="str">
        <f t="shared" si="52"/>
        <v>W0004479</v>
      </c>
      <c r="DC626" s="29" t="s">
        <v>193</v>
      </c>
      <c r="DD626" s="30">
        <f>SUM(T626,V626:W626,Z626:AD626)</f>
        <v>70752.291757363098</v>
      </c>
      <c r="DE626" s="30">
        <f>SUM(AI626:AK626)</f>
        <v>4428.6782206037651</v>
      </c>
      <c r="DF626" s="31">
        <f>AF626</f>
        <v>4154.166666666667</v>
      </c>
      <c r="DG626" s="32">
        <f>AQ626</f>
        <v>29700</v>
      </c>
      <c r="DH626" s="30">
        <f>SUM(X626:Y626)</f>
        <v>2414.840722934473</v>
      </c>
      <c r="DI626" s="30">
        <f>SUM(AP626,AR626)</f>
        <v>5572.4988683784004</v>
      </c>
      <c r="DJ626" s="26">
        <f>SUM(DD626:DI626)-AS626</f>
        <v>0</v>
      </c>
    </row>
    <row r="627" spans="2:114" x14ac:dyDescent="0.25">
      <c r="D627" t="s">
        <v>109</v>
      </c>
      <c r="F627" t="s">
        <v>2297</v>
      </c>
      <c r="G627" t="s">
        <v>2298</v>
      </c>
      <c r="H627" t="s">
        <v>2299</v>
      </c>
      <c r="I627" s="1">
        <v>45180</v>
      </c>
      <c r="K627" t="s">
        <v>113</v>
      </c>
      <c r="L627">
        <v>15</v>
      </c>
      <c r="M627" t="s">
        <v>132</v>
      </c>
      <c r="N627" t="s">
        <v>133</v>
      </c>
      <c r="O627" t="s">
        <v>116</v>
      </c>
      <c r="P627" t="s">
        <v>117</v>
      </c>
      <c r="Q627" t="s">
        <v>118</v>
      </c>
      <c r="R627">
        <v>31</v>
      </c>
      <c r="S627" s="3">
        <v>1308813</v>
      </c>
      <c r="T627" s="3">
        <v>218135.5</v>
      </c>
      <c r="U627" s="22">
        <v>0.1</v>
      </c>
      <c r="V627" s="3">
        <v>21813.550000000003</v>
      </c>
      <c r="W627" s="23"/>
      <c r="X627" s="3">
        <v>5243.6418269230771</v>
      </c>
      <c r="Y627" s="3">
        <v>3029.6597222222222</v>
      </c>
      <c r="Z627" s="24">
        <v>545.33875</v>
      </c>
      <c r="AA627">
        <v>75</v>
      </c>
      <c r="AC627" s="3">
        <v>11173.873523618431</v>
      </c>
      <c r="AD627" s="3">
        <v>4167</v>
      </c>
      <c r="AE627" s="3">
        <v>264183.56382276374</v>
      </c>
      <c r="AF627" s="3">
        <v>12402.5</v>
      </c>
      <c r="AH627" s="3">
        <v>276586.06382276374</v>
      </c>
      <c r="AK627" s="3">
        <v>33281</v>
      </c>
      <c r="AL627" t="s">
        <v>168</v>
      </c>
      <c r="AM627" t="s">
        <v>169</v>
      </c>
      <c r="AN627" s="25">
        <v>0.05</v>
      </c>
      <c r="AO627" s="26">
        <v>309867.06382276374</v>
      </c>
      <c r="AP627" s="27">
        <v>15493.353191138187</v>
      </c>
      <c r="AQ627" s="3">
        <v>29700</v>
      </c>
      <c r="AR627" s="26">
        <v>1485</v>
      </c>
      <c r="AS627" s="26">
        <v>356545.41701390193</v>
      </c>
      <c r="AT627" s="26">
        <v>339567.06382276374</v>
      </c>
      <c r="AU627" t="s">
        <v>164</v>
      </c>
      <c r="AV627" t="s">
        <v>241</v>
      </c>
      <c r="AW627" t="s">
        <v>241</v>
      </c>
      <c r="AX627" t="s">
        <v>242</v>
      </c>
      <c r="AY627" t="s">
        <v>233</v>
      </c>
      <c r="AZ627">
        <v>1</v>
      </c>
      <c r="BA627" s="3">
        <v>356545.41701390193</v>
      </c>
      <c r="BB627" s="26">
        <v>339567.06382276374</v>
      </c>
      <c r="BC627" s="26">
        <v>16978.353191138187</v>
      </c>
      <c r="BE627" t="s">
        <v>234</v>
      </c>
      <c r="BF627">
        <v>1</v>
      </c>
      <c r="BH627" t="s">
        <v>234</v>
      </c>
      <c r="BJ627" t="s">
        <v>174</v>
      </c>
      <c r="BO627" t="s">
        <v>1116</v>
      </c>
      <c r="BP627" t="s">
        <v>164</v>
      </c>
      <c r="BQ627" t="s">
        <v>164</v>
      </c>
      <c r="CX627" t="s">
        <v>234</v>
      </c>
      <c r="CY627" s="29"/>
    </row>
    <row r="628" spans="2:114" x14ac:dyDescent="0.25">
      <c r="D628" t="s">
        <v>109</v>
      </c>
      <c r="F628" t="s">
        <v>2300</v>
      </c>
      <c r="G628" t="s">
        <v>2301</v>
      </c>
      <c r="H628" t="s">
        <v>2302</v>
      </c>
      <c r="I628" s="1">
        <v>45194</v>
      </c>
      <c r="K628" t="s">
        <v>224</v>
      </c>
      <c r="L628">
        <v>12</v>
      </c>
      <c r="M628" t="s">
        <v>114</v>
      </c>
      <c r="N628" t="s">
        <v>115</v>
      </c>
      <c r="O628" t="s">
        <v>116</v>
      </c>
      <c r="P628" t="s">
        <v>117</v>
      </c>
      <c r="Q628" t="s">
        <v>118</v>
      </c>
      <c r="R628">
        <v>31</v>
      </c>
      <c r="S628" s="3">
        <v>458918</v>
      </c>
      <c r="T628" s="3">
        <v>81486.333333333328</v>
      </c>
      <c r="U628" s="22">
        <v>0</v>
      </c>
      <c r="V628" s="3">
        <v>0</v>
      </c>
      <c r="W628" s="23"/>
      <c r="X628" s="3">
        <v>1838.6137820512822</v>
      </c>
      <c r="Y628" s="3">
        <v>1062.3101851851852</v>
      </c>
      <c r="Z628" s="24">
        <v>191.21583333333334</v>
      </c>
      <c r="AA628">
        <v>75</v>
      </c>
      <c r="AC628" s="3">
        <v>0</v>
      </c>
      <c r="AD628" s="3">
        <v>4167</v>
      </c>
      <c r="AE628" s="3">
        <v>88820.473133903128</v>
      </c>
      <c r="AF628" s="3">
        <v>5687.5</v>
      </c>
      <c r="AH628" s="3">
        <v>94507.973133903128</v>
      </c>
      <c r="AK628" s="3">
        <v>5785.5624142824954</v>
      </c>
      <c r="AL628" t="s">
        <v>363</v>
      </c>
      <c r="AM628" t="s">
        <v>364</v>
      </c>
      <c r="AN628" s="25">
        <v>8.5000000000000006E-2</v>
      </c>
      <c r="AO628" s="26">
        <v>100293.53554818562</v>
      </c>
      <c r="AP628" s="27">
        <v>8524.9505215957779</v>
      </c>
      <c r="AQ628" s="3">
        <v>29700</v>
      </c>
      <c r="AR628" s="26">
        <v>2524.5</v>
      </c>
      <c r="AS628" s="26">
        <v>141042.98606978141</v>
      </c>
      <c r="AT628" s="26">
        <v>129993.53554818562</v>
      </c>
      <c r="AU628" t="s">
        <v>170</v>
      </c>
      <c r="AV628" t="s">
        <v>170</v>
      </c>
      <c r="AW628" t="s">
        <v>171</v>
      </c>
      <c r="AX628">
        <v>90362</v>
      </c>
      <c r="AY628" t="s">
        <v>172</v>
      </c>
      <c r="AZ628">
        <v>94.088300000000004</v>
      </c>
      <c r="BA628" s="3">
        <v>1499.0491492542794</v>
      </c>
      <c r="BB628" s="26">
        <v>129993.53554818562</v>
      </c>
      <c r="BC628" s="26">
        <v>11049.450521595791</v>
      </c>
      <c r="BE628" t="s">
        <v>122</v>
      </c>
      <c r="BF628">
        <v>1</v>
      </c>
      <c r="BH628" t="s">
        <v>173</v>
      </c>
      <c r="BJ628" t="s">
        <v>542</v>
      </c>
      <c r="BO628" t="s">
        <v>2303</v>
      </c>
      <c r="BP628" t="s">
        <v>126</v>
      </c>
      <c r="BQ628" t="s">
        <v>127</v>
      </c>
      <c r="CX628" t="s">
        <v>177</v>
      </c>
      <c r="CY628" s="29" t="s">
        <v>5358</v>
      </c>
      <c r="CZ628" s="29">
        <v>60002</v>
      </c>
      <c r="DA628" s="29" t="str">
        <f t="shared" ref="DA628:DA631" si="53">MID(BH628,3,8)</f>
        <v>30001390</v>
      </c>
      <c r="DB628" s="29" t="str">
        <f t="shared" ref="DB628:DB631" si="54">F628</f>
        <v>W0004480</v>
      </c>
      <c r="DC628" s="29" t="s">
        <v>279</v>
      </c>
      <c r="DD628" s="30">
        <f>SUM(T628,V628:W628,Z628:AD628)</f>
        <v>85919.549166666664</v>
      </c>
      <c r="DE628" s="30">
        <f>SUM(AI628:AK628)</f>
        <v>5785.5624142824954</v>
      </c>
      <c r="DF628" s="31">
        <f>AF628</f>
        <v>5687.5</v>
      </c>
      <c r="DG628" s="32">
        <f>AQ628</f>
        <v>29700</v>
      </c>
      <c r="DH628" s="30">
        <f>SUM(X628:Y628)</f>
        <v>2900.9239672364674</v>
      </c>
      <c r="DI628" s="30">
        <f>SUM(AP628,AR628)</f>
        <v>11049.450521595778</v>
      </c>
      <c r="DJ628" s="26">
        <f>SUM(DD628:DI628)-AS628</f>
        <v>0</v>
      </c>
    </row>
    <row r="629" spans="2:114" x14ac:dyDescent="0.25">
      <c r="B629">
        <f>+COUNTIF(G629:G3782,G629)</f>
        <v>2</v>
      </c>
      <c r="C629">
        <v>2</v>
      </c>
      <c r="D629" t="s">
        <v>109</v>
      </c>
      <c r="F629" t="s">
        <v>2304</v>
      </c>
      <c r="G629" t="s">
        <v>2305</v>
      </c>
      <c r="H629" t="s">
        <v>2306</v>
      </c>
      <c r="I629" s="1">
        <v>45245</v>
      </c>
      <c r="K629" t="s">
        <v>224</v>
      </c>
      <c r="L629">
        <v>12</v>
      </c>
      <c r="M629" t="s">
        <v>114</v>
      </c>
      <c r="N629" t="s">
        <v>115</v>
      </c>
      <c r="O629" t="s">
        <v>116</v>
      </c>
      <c r="P629" t="s">
        <v>117</v>
      </c>
      <c r="Q629" t="s">
        <v>118</v>
      </c>
      <c r="R629">
        <v>31</v>
      </c>
      <c r="S629" s="3">
        <v>450000</v>
      </c>
      <c r="T629" s="3">
        <v>78639.166666666672</v>
      </c>
      <c r="U629" s="22">
        <v>0</v>
      </c>
      <c r="V629" s="3">
        <v>0</v>
      </c>
      <c r="W629" s="23"/>
      <c r="X629" s="3">
        <v>1802.8846153846155</v>
      </c>
      <c r="Y629" s="3">
        <v>1041.6666666666667</v>
      </c>
      <c r="Z629" s="24">
        <v>187.5</v>
      </c>
      <c r="AA629">
        <v>75</v>
      </c>
      <c r="AC629" s="3">
        <v>0</v>
      </c>
      <c r="AD629" s="3">
        <v>5167</v>
      </c>
      <c r="AE629" s="3">
        <v>86913.217948717953</v>
      </c>
      <c r="AF629" s="3">
        <v>5687.5</v>
      </c>
      <c r="AH629" s="3">
        <v>92600.717948717953</v>
      </c>
      <c r="AK629" s="3">
        <v>7530.1189525032505</v>
      </c>
      <c r="AL629" t="s">
        <v>650</v>
      </c>
      <c r="AM629" t="s">
        <v>651</v>
      </c>
      <c r="AN629" s="25">
        <v>8.5000000000000006E-2</v>
      </c>
      <c r="AO629" s="26">
        <v>100130.83690122121</v>
      </c>
      <c r="AP629" s="27">
        <v>8511.1211366038024</v>
      </c>
      <c r="AQ629" s="3">
        <v>29700</v>
      </c>
      <c r="AR629" s="26">
        <v>2524.5</v>
      </c>
      <c r="AS629" s="26">
        <v>140866.45803782501</v>
      </c>
      <c r="AT629" s="26">
        <v>129830.83690122121</v>
      </c>
      <c r="AU629" t="s">
        <v>184</v>
      </c>
      <c r="AV629" t="s">
        <v>184</v>
      </c>
      <c r="AW629" t="s">
        <v>185</v>
      </c>
      <c r="AX629">
        <v>1206</v>
      </c>
      <c r="AY629" t="s">
        <v>187</v>
      </c>
      <c r="AZ629">
        <v>67.992199999999997</v>
      </c>
      <c r="BA629" s="3">
        <v>2071.8032073947456</v>
      </c>
      <c r="BB629" s="26">
        <v>129830.83690122121</v>
      </c>
      <c r="BC629" s="26">
        <v>11035.621136603804</v>
      </c>
      <c r="BE629" t="s">
        <v>122</v>
      </c>
      <c r="BF629">
        <v>1</v>
      </c>
      <c r="BH629" t="s">
        <v>188</v>
      </c>
      <c r="BJ629" t="s">
        <v>414</v>
      </c>
      <c r="BO629" t="s">
        <v>482</v>
      </c>
      <c r="BP629" t="s">
        <v>191</v>
      </c>
      <c r="BQ629" t="s">
        <v>127</v>
      </c>
      <c r="CX629" t="s">
        <v>177</v>
      </c>
      <c r="CY629" s="29" t="s">
        <v>5359</v>
      </c>
      <c r="CZ629" s="29">
        <v>60005</v>
      </c>
      <c r="DA629" s="29" t="str">
        <f t="shared" si="53"/>
        <v>30001401</v>
      </c>
      <c r="DB629" s="29" t="str">
        <f t="shared" si="54"/>
        <v>W0004481</v>
      </c>
      <c r="DC629" s="29" t="s">
        <v>279</v>
      </c>
      <c r="DD629" s="30">
        <f>SUM(T629,V629:W629,Z629:AD629)</f>
        <v>84068.666666666672</v>
      </c>
      <c r="DE629" s="30">
        <f>SUM(AI629:AK629)</f>
        <v>7530.1189525032505</v>
      </c>
      <c r="DF629" s="31">
        <f>AF629</f>
        <v>5687.5</v>
      </c>
      <c r="DG629" s="32">
        <f>AQ629</f>
        <v>29700</v>
      </c>
      <c r="DH629" s="30">
        <f>SUM(X629:Y629)</f>
        <v>2844.5512820512822</v>
      </c>
      <c r="DI629" s="30">
        <f>SUM(AP629,AR629)</f>
        <v>11035.621136603802</v>
      </c>
      <c r="DJ629" s="26">
        <f>SUM(DD629:DI629)-AS629</f>
        <v>0</v>
      </c>
    </row>
    <row r="630" spans="2:114" x14ac:dyDescent="0.25">
      <c r="D630" t="s">
        <v>109</v>
      </c>
      <c r="F630" t="s">
        <v>2307</v>
      </c>
      <c r="G630" t="s">
        <v>2308</v>
      </c>
      <c r="H630" t="s">
        <v>2309</v>
      </c>
      <c r="I630" s="1">
        <v>45222</v>
      </c>
      <c r="K630" t="s">
        <v>113</v>
      </c>
      <c r="L630">
        <v>15</v>
      </c>
      <c r="M630" t="s">
        <v>550</v>
      </c>
      <c r="N630" t="s">
        <v>551</v>
      </c>
      <c r="O630" t="s">
        <v>116</v>
      </c>
      <c r="P630" t="s">
        <v>117</v>
      </c>
      <c r="Q630" t="s">
        <v>118</v>
      </c>
      <c r="R630">
        <v>31</v>
      </c>
      <c r="S630" s="3">
        <v>471371</v>
      </c>
      <c r="T630" s="3">
        <v>83561.833333333328</v>
      </c>
      <c r="U630" s="22">
        <v>0</v>
      </c>
      <c r="V630" s="3">
        <v>0</v>
      </c>
      <c r="W630" s="23"/>
      <c r="X630" s="3">
        <v>1888.5056089743591</v>
      </c>
      <c r="Y630" s="3">
        <v>1091.1365740740741</v>
      </c>
      <c r="Z630" s="24">
        <v>196.40458333333333</v>
      </c>
      <c r="AA630">
        <v>75</v>
      </c>
      <c r="AC630" s="3">
        <v>2926.9053504151334</v>
      </c>
      <c r="AD630" s="3">
        <v>4167</v>
      </c>
      <c r="AE630" s="3">
        <v>93906.785450130235</v>
      </c>
      <c r="AF630" s="3">
        <v>7046.666666666667</v>
      </c>
      <c r="AH630" s="3">
        <v>100953.45211679691</v>
      </c>
      <c r="AK630" s="3">
        <v>0</v>
      </c>
      <c r="AL630" t="s">
        <v>119</v>
      </c>
      <c r="AN630" s="25">
        <v>0.1</v>
      </c>
      <c r="AO630" s="26">
        <v>100953.45211679691</v>
      </c>
      <c r="AP630" s="27">
        <v>10095.345211679691</v>
      </c>
      <c r="AQ630" s="3">
        <v>29700</v>
      </c>
      <c r="AR630" s="26">
        <v>2970</v>
      </c>
      <c r="AS630" s="26">
        <v>143718.79732847659</v>
      </c>
      <c r="AT630" s="26">
        <v>130653.45211679691</v>
      </c>
      <c r="AU630" t="s">
        <v>170</v>
      </c>
      <c r="AV630" t="s">
        <v>170</v>
      </c>
      <c r="AW630" t="s">
        <v>171</v>
      </c>
      <c r="AX630">
        <v>94623</v>
      </c>
      <c r="AY630" t="s">
        <v>172</v>
      </c>
      <c r="AZ630">
        <v>94.088300000000004</v>
      </c>
      <c r="BA630" s="3">
        <v>1527.4885116265953</v>
      </c>
      <c r="BB630" s="26">
        <v>130653.45211679691</v>
      </c>
      <c r="BC630" s="26">
        <v>13065.345211679683</v>
      </c>
      <c r="BE630" t="s">
        <v>122</v>
      </c>
      <c r="BF630">
        <v>1</v>
      </c>
      <c r="BH630" t="s">
        <v>173</v>
      </c>
      <c r="BJ630" t="s">
        <v>728</v>
      </c>
      <c r="BO630" t="s">
        <v>729</v>
      </c>
      <c r="BP630" t="s">
        <v>170</v>
      </c>
      <c r="BQ630" t="s">
        <v>296</v>
      </c>
      <c r="CX630" t="s">
        <v>177</v>
      </c>
      <c r="CY630" s="29" t="s">
        <v>5358</v>
      </c>
      <c r="CZ630" s="29">
        <v>60002</v>
      </c>
      <c r="DA630" s="29" t="str">
        <f t="shared" si="53"/>
        <v>30001390</v>
      </c>
      <c r="DB630" s="29" t="str">
        <f t="shared" si="54"/>
        <v>W0004482</v>
      </c>
      <c r="DC630" s="29" t="s">
        <v>556</v>
      </c>
      <c r="DD630" s="30">
        <f>SUM(T630,V630:W630,Z630:AD630)</f>
        <v>90927.143267081803</v>
      </c>
      <c r="DE630" s="30">
        <f>SUM(AI630:AK630)</f>
        <v>0</v>
      </c>
      <c r="DF630" s="31">
        <f>AF630</f>
        <v>7046.666666666667</v>
      </c>
      <c r="DG630" s="32">
        <f>AQ630</f>
        <v>29700</v>
      </c>
      <c r="DH630" s="30">
        <f>SUM(X630:Y630)</f>
        <v>2979.6421830484333</v>
      </c>
      <c r="DI630" s="30">
        <f>SUM(AP630,AR630)</f>
        <v>13065.345211679691</v>
      </c>
      <c r="DJ630" s="26">
        <f>SUM(DD630:DI630)-AS630</f>
        <v>0</v>
      </c>
    </row>
    <row r="631" spans="2:114" x14ac:dyDescent="0.25">
      <c r="D631" t="s">
        <v>109</v>
      </c>
      <c r="F631" t="s">
        <v>2310</v>
      </c>
      <c r="G631" t="s">
        <v>2311</v>
      </c>
      <c r="H631" t="s">
        <v>2312</v>
      </c>
      <c r="I631" s="1">
        <v>45197</v>
      </c>
      <c r="K631" t="s">
        <v>156</v>
      </c>
      <c r="L631">
        <v>16</v>
      </c>
      <c r="M631" t="s">
        <v>550</v>
      </c>
      <c r="N631" t="s">
        <v>551</v>
      </c>
      <c r="O631" t="s">
        <v>116</v>
      </c>
      <c r="P631" t="s">
        <v>117</v>
      </c>
      <c r="Q631" t="s">
        <v>118</v>
      </c>
      <c r="R631">
        <v>31</v>
      </c>
      <c r="S631" s="3">
        <v>1440193</v>
      </c>
      <c r="T631" s="3">
        <v>240032.16666666666</v>
      </c>
      <c r="U631" s="22">
        <v>0</v>
      </c>
      <c r="V631" s="3">
        <v>0</v>
      </c>
      <c r="W631" s="23"/>
      <c r="X631" s="3">
        <v>5770.0040064102568</v>
      </c>
      <c r="Y631" s="3">
        <v>3333.7800925925926</v>
      </c>
      <c r="Z631" s="24">
        <v>600.08041666666668</v>
      </c>
      <c r="AA631">
        <v>75</v>
      </c>
      <c r="AC631" s="3">
        <v>5122.3404802504956</v>
      </c>
      <c r="AD631" s="3">
        <v>4167</v>
      </c>
      <c r="AE631" s="3">
        <v>259100.37166258664</v>
      </c>
      <c r="AF631" s="3">
        <v>7046.666666666667</v>
      </c>
      <c r="AH631" s="3">
        <v>266147.03832925332</v>
      </c>
      <c r="AK631" s="3">
        <v>35252.628306604311</v>
      </c>
      <c r="AL631" t="s">
        <v>1170</v>
      </c>
      <c r="AM631" t="s">
        <v>1171</v>
      </c>
      <c r="AN631" s="25">
        <v>0.1</v>
      </c>
      <c r="AO631" s="26">
        <v>301399.66663585766</v>
      </c>
      <c r="AP631" s="27">
        <v>30139.966663585768</v>
      </c>
      <c r="AQ631" s="3">
        <v>29700</v>
      </c>
      <c r="AR631" s="26">
        <v>2970</v>
      </c>
      <c r="AS631" s="26">
        <v>364209.63329944341</v>
      </c>
      <c r="AT631" s="26">
        <v>331099.66663585766</v>
      </c>
      <c r="AU631" t="s">
        <v>170</v>
      </c>
      <c r="AV631" t="s">
        <v>170</v>
      </c>
      <c r="AW631" t="s">
        <v>171</v>
      </c>
      <c r="AX631">
        <v>90380</v>
      </c>
      <c r="AY631" t="s">
        <v>172</v>
      </c>
      <c r="AZ631">
        <v>94.088300000000004</v>
      </c>
      <c r="BA631" s="3">
        <v>3870.9343595265659</v>
      </c>
      <c r="BB631" s="26">
        <v>331099.66663585766</v>
      </c>
      <c r="BC631" s="26">
        <v>33109.966663585743</v>
      </c>
      <c r="BE631" t="s">
        <v>122</v>
      </c>
      <c r="BF631">
        <v>1</v>
      </c>
      <c r="BH631" t="s">
        <v>173</v>
      </c>
      <c r="BJ631" t="s">
        <v>572</v>
      </c>
      <c r="BO631" t="s">
        <v>854</v>
      </c>
      <c r="BP631" t="s">
        <v>170</v>
      </c>
      <c r="BQ631" t="s">
        <v>296</v>
      </c>
      <c r="CX631" t="s">
        <v>177</v>
      </c>
      <c r="CY631" s="29" t="s">
        <v>5358</v>
      </c>
      <c r="CZ631" s="29">
        <v>60002</v>
      </c>
      <c r="DA631" s="29" t="str">
        <f t="shared" si="53"/>
        <v>30001390</v>
      </c>
      <c r="DB631" s="29" t="str">
        <f t="shared" si="54"/>
        <v>W0004483</v>
      </c>
      <c r="DC631" s="29" t="s">
        <v>556</v>
      </c>
      <c r="DD631" s="30">
        <f>SUM(T631,V631:W631,Z631:AD631)</f>
        <v>249996.5875635838</v>
      </c>
      <c r="DE631" s="30">
        <f>SUM(AI631:AK631)</f>
        <v>35252.628306604311</v>
      </c>
      <c r="DF631" s="31">
        <f>AF631</f>
        <v>7046.666666666667</v>
      </c>
      <c r="DG631" s="32">
        <f>AQ631</f>
        <v>29700</v>
      </c>
      <c r="DH631" s="30">
        <f>SUM(X631:Y631)</f>
        <v>9103.784099002849</v>
      </c>
      <c r="DI631" s="30">
        <f>SUM(AP631,AR631)</f>
        <v>33109.966663585772</v>
      </c>
      <c r="DJ631" s="26">
        <f>SUM(DD631:DI631)-AS631</f>
        <v>0</v>
      </c>
    </row>
    <row r="632" spans="2:114" x14ac:dyDescent="0.25">
      <c r="D632" t="s">
        <v>109</v>
      </c>
      <c r="F632" t="s">
        <v>2313</v>
      </c>
      <c r="G632" t="s">
        <v>391</v>
      </c>
      <c r="H632" t="s">
        <v>390</v>
      </c>
      <c r="I632" s="1">
        <v>45202</v>
      </c>
      <c r="K632" t="s">
        <v>149</v>
      </c>
      <c r="L632">
        <v>18</v>
      </c>
      <c r="M632" t="s">
        <v>114</v>
      </c>
      <c r="N632" t="s">
        <v>115</v>
      </c>
      <c r="O632" t="s">
        <v>116</v>
      </c>
      <c r="P632" t="s">
        <v>229</v>
      </c>
      <c r="Q632" t="s">
        <v>118</v>
      </c>
      <c r="R632">
        <v>31</v>
      </c>
      <c r="S632" s="3">
        <v>1563172</v>
      </c>
      <c r="T632" s="3">
        <v>265528.58333333331</v>
      </c>
      <c r="U632" s="22">
        <v>0.15</v>
      </c>
      <c r="V632" s="3">
        <v>39829.287499999999</v>
      </c>
      <c r="W632" s="23"/>
      <c r="X632" s="3">
        <v>6262.708333333333</v>
      </c>
      <c r="Y632" s="3">
        <v>3618.4537037037035</v>
      </c>
      <c r="Z632" s="24">
        <v>651.3216666666666</v>
      </c>
      <c r="AA632">
        <v>75</v>
      </c>
      <c r="AC632" s="3">
        <v>12544.611836133465</v>
      </c>
      <c r="AD632" s="3">
        <v>5167</v>
      </c>
      <c r="AE632" s="3">
        <v>333676.96637317043</v>
      </c>
      <c r="AF632" s="3">
        <v>5687.5</v>
      </c>
      <c r="AG632" s="3">
        <v>29700</v>
      </c>
      <c r="AH632" s="3">
        <v>339364.46637317043</v>
      </c>
      <c r="AK632" s="3">
        <v>-339364.46637317043</v>
      </c>
      <c r="AM632">
        <v>0</v>
      </c>
      <c r="AN632" s="23">
        <v>0</v>
      </c>
      <c r="AO632" s="26">
        <v>0</v>
      </c>
      <c r="AP632" s="27">
        <v>0</v>
      </c>
      <c r="AQ632" s="3">
        <v>0</v>
      </c>
      <c r="AR632" s="26">
        <v>0</v>
      </c>
      <c r="AS632" s="26">
        <v>0</v>
      </c>
      <c r="AT632" s="26">
        <v>0</v>
      </c>
      <c r="AU632" t="s">
        <v>170</v>
      </c>
      <c r="AV632" s="33" t="s">
        <v>231</v>
      </c>
      <c r="AW632" t="s">
        <v>231</v>
      </c>
      <c r="AX632">
        <v>90382</v>
      </c>
      <c r="AY632" t="s">
        <v>233</v>
      </c>
      <c r="AZ632">
        <v>1</v>
      </c>
      <c r="BA632" s="3">
        <v>0</v>
      </c>
      <c r="BB632" s="26">
        <v>0</v>
      </c>
      <c r="BC632" s="26">
        <v>0</v>
      </c>
      <c r="BE632" t="s">
        <v>122</v>
      </c>
      <c r="BF632">
        <v>1</v>
      </c>
      <c r="BH632" t="s">
        <v>234</v>
      </c>
      <c r="BJ632" t="s">
        <v>414</v>
      </c>
      <c r="BO632" t="s">
        <v>438</v>
      </c>
      <c r="BP632" t="s">
        <v>126</v>
      </c>
      <c r="BQ632" t="s">
        <v>127</v>
      </c>
      <c r="CX632" t="s">
        <v>234</v>
      </c>
      <c r="CY632" s="29"/>
    </row>
    <row r="633" spans="2:114" x14ac:dyDescent="0.25">
      <c r="D633" t="s">
        <v>109</v>
      </c>
      <c r="F633" t="s">
        <v>2314</v>
      </c>
      <c r="G633" t="s">
        <v>2315</v>
      </c>
      <c r="H633" t="s">
        <v>2316</v>
      </c>
      <c r="I633" s="1">
        <v>45197</v>
      </c>
      <c r="K633" t="s">
        <v>140</v>
      </c>
      <c r="L633">
        <v>17</v>
      </c>
      <c r="M633" t="s">
        <v>240</v>
      </c>
      <c r="N633" t="s">
        <v>403</v>
      </c>
      <c r="O633" t="s">
        <v>116</v>
      </c>
      <c r="P633" t="s">
        <v>117</v>
      </c>
      <c r="Q633" t="s">
        <v>118</v>
      </c>
      <c r="R633">
        <v>31</v>
      </c>
      <c r="S633" s="3">
        <v>1484866</v>
      </c>
      <c r="T633" s="3">
        <v>247477.66666666666</v>
      </c>
      <c r="U633" s="22">
        <v>0.15</v>
      </c>
      <c r="V633" s="3">
        <v>37121.649999999994</v>
      </c>
      <c r="W633" s="23"/>
      <c r="X633" s="3">
        <v>5948.9823717948711</v>
      </c>
      <c r="Y633" s="3">
        <v>3437.1898148148148</v>
      </c>
      <c r="Z633" s="24">
        <v>618.69416666666666</v>
      </c>
      <c r="AA633">
        <v>75</v>
      </c>
      <c r="AC633" s="3">
        <v>0</v>
      </c>
      <c r="AD633" s="3">
        <v>4167</v>
      </c>
      <c r="AE633" s="3">
        <v>298846.18301994301</v>
      </c>
      <c r="AF633" s="3">
        <v>0</v>
      </c>
      <c r="AH633" s="3">
        <v>298846.18301994301</v>
      </c>
      <c r="AK633" s="3">
        <v>0</v>
      </c>
      <c r="AL633" t="s">
        <v>119</v>
      </c>
      <c r="AN633" s="25">
        <v>0</v>
      </c>
      <c r="AO633" s="26">
        <v>298846.18301994301</v>
      </c>
      <c r="AP633" s="27">
        <v>0</v>
      </c>
      <c r="AQ633" s="3">
        <v>29700</v>
      </c>
      <c r="AR633" s="26">
        <v>0</v>
      </c>
      <c r="AS633" s="26">
        <v>328546.18301994301</v>
      </c>
      <c r="AT633" s="26">
        <v>328546.18301994301</v>
      </c>
      <c r="AU633" t="s">
        <v>164</v>
      </c>
      <c r="AV633" t="s">
        <v>241</v>
      </c>
      <c r="AW633" t="s">
        <v>241</v>
      </c>
      <c r="AX633" t="s">
        <v>242</v>
      </c>
      <c r="AY633" t="s">
        <v>233</v>
      </c>
      <c r="AZ633">
        <v>1</v>
      </c>
      <c r="BA633" s="3">
        <v>328546.18301994301</v>
      </c>
      <c r="BB633" s="26">
        <v>328546.18301994301</v>
      </c>
      <c r="BC633" s="26">
        <v>0</v>
      </c>
      <c r="BE633" t="s">
        <v>234</v>
      </c>
      <c r="BF633">
        <v>1</v>
      </c>
      <c r="BH633" t="s">
        <v>234</v>
      </c>
      <c r="BJ633" t="s">
        <v>404</v>
      </c>
      <c r="BO633" t="s">
        <v>197</v>
      </c>
      <c r="BP633" t="s">
        <v>164</v>
      </c>
      <c r="BQ633" t="s">
        <v>164</v>
      </c>
      <c r="CX633" t="s">
        <v>234</v>
      </c>
      <c r="CY633" s="29"/>
    </row>
    <row r="634" spans="2:114" x14ac:dyDescent="0.25">
      <c r="D634" t="s">
        <v>109</v>
      </c>
      <c r="F634" t="s">
        <v>2317</v>
      </c>
      <c r="G634" t="s">
        <v>2318</v>
      </c>
      <c r="H634" t="s">
        <v>2319</v>
      </c>
      <c r="I634" s="1">
        <v>45245</v>
      </c>
      <c r="K634" t="s">
        <v>224</v>
      </c>
      <c r="L634">
        <v>12</v>
      </c>
      <c r="M634" t="s">
        <v>114</v>
      </c>
      <c r="N634" t="s">
        <v>115</v>
      </c>
      <c r="O634" t="s">
        <v>116</v>
      </c>
      <c r="P634" t="s">
        <v>117</v>
      </c>
      <c r="Q634" t="s">
        <v>118</v>
      </c>
      <c r="R634">
        <v>31</v>
      </c>
      <c r="S634" s="3">
        <v>450172</v>
      </c>
      <c r="T634" s="3">
        <v>80028.583333333328</v>
      </c>
      <c r="U634" s="22">
        <v>0</v>
      </c>
      <c r="V634" s="3">
        <v>0</v>
      </c>
      <c r="W634" s="23"/>
      <c r="X634" s="3">
        <v>1803.5737179487178</v>
      </c>
      <c r="Y634" s="3">
        <v>1042.064814814815</v>
      </c>
      <c r="Z634" s="24">
        <v>187.57166666666669</v>
      </c>
      <c r="AA634">
        <v>75</v>
      </c>
      <c r="AC634" s="3">
        <v>3612.2745066726497</v>
      </c>
      <c r="AD634" s="3">
        <v>4167</v>
      </c>
      <c r="AE634" s="3">
        <v>90916.068039436184</v>
      </c>
      <c r="AF634" s="3">
        <v>5687.5</v>
      </c>
      <c r="AH634" s="3">
        <v>96603.568039436184</v>
      </c>
      <c r="AK634" s="3">
        <v>5785.5624142824954</v>
      </c>
      <c r="AL634" t="s">
        <v>363</v>
      </c>
      <c r="AM634" t="s">
        <v>364</v>
      </c>
      <c r="AN634" s="25">
        <v>8.5000000000000006E-2</v>
      </c>
      <c r="AO634" s="26">
        <v>102389.13045371868</v>
      </c>
      <c r="AP634" s="27">
        <v>8703.0760885660893</v>
      </c>
      <c r="AQ634" s="3">
        <v>29700</v>
      </c>
      <c r="AR634" s="26">
        <v>2524.5</v>
      </c>
      <c r="AS634" s="26">
        <v>143316.70654228475</v>
      </c>
      <c r="AT634" s="26">
        <v>132089.13045371868</v>
      </c>
      <c r="AU634" t="s">
        <v>170</v>
      </c>
      <c r="AV634" t="s">
        <v>170</v>
      </c>
      <c r="AW634" t="s">
        <v>171</v>
      </c>
      <c r="AX634">
        <v>90373</v>
      </c>
      <c r="AY634" t="s">
        <v>172</v>
      </c>
      <c r="AZ634">
        <v>94.088300000000004</v>
      </c>
      <c r="BA634" s="3">
        <v>1523.2149644778867</v>
      </c>
      <c r="BB634" s="26">
        <v>132089.13045371868</v>
      </c>
      <c r="BC634" s="26">
        <v>11227.576088566071</v>
      </c>
      <c r="BE634" t="s">
        <v>122</v>
      </c>
      <c r="BF634">
        <v>1</v>
      </c>
      <c r="BH634" t="s">
        <v>173</v>
      </c>
      <c r="BJ634" t="s">
        <v>276</v>
      </c>
      <c r="BO634" t="s">
        <v>639</v>
      </c>
      <c r="BP634" t="s">
        <v>126</v>
      </c>
      <c r="BQ634" t="s">
        <v>127</v>
      </c>
      <c r="CX634" t="s">
        <v>177</v>
      </c>
      <c r="CY634" s="29" t="s">
        <v>5358</v>
      </c>
      <c r="CZ634" s="29">
        <v>60002</v>
      </c>
      <c r="DA634" s="29" t="str">
        <f>MID(BH634,3,8)</f>
        <v>30001390</v>
      </c>
      <c r="DB634" s="29" t="str">
        <f>F634</f>
        <v>W0004485</v>
      </c>
      <c r="DC634" s="29" t="s">
        <v>279</v>
      </c>
      <c r="DD634" s="30">
        <f>SUM(T634,V634:W634,Z634:AD634)</f>
        <v>88070.429506672648</v>
      </c>
      <c r="DE634" s="30">
        <f>SUM(AI634:AK634)</f>
        <v>5785.5624142824954</v>
      </c>
      <c r="DF634" s="31">
        <f>AF634</f>
        <v>5687.5</v>
      </c>
      <c r="DG634" s="32">
        <f>AQ634</f>
        <v>29700</v>
      </c>
      <c r="DH634" s="30">
        <f>SUM(X634:Y634)</f>
        <v>2845.6385327635326</v>
      </c>
      <c r="DI634" s="30">
        <f>SUM(AP634,AR634)</f>
        <v>11227.576088566089</v>
      </c>
      <c r="DJ634" s="26">
        <f>SUM(DD634:DI634)-AS634</f>
        <v>0</v>
      </c>
    </row>
    <row r="635" spans="2:114" x14ac:dyDescent="0.25">
      <c r="D635" t="s">
        <v>109</v>
      </c>
      <c r="F635" t="s">
        <v>2320</v>
      </c>
      <c r="G635" t="s">
        <v>2321</v>
      </c>
      <c r="H635" t="s">
        <v>2322</v>
      </c>
      <c r="I635" s="1">
        <v>45197</v>
      </c>
      <c r="K635" t="s">
        <v>156</v>
      </c>
      <c r="L635">
        <v>16</v>
      </c>
      <c r="M635" t="s">
        <v>132</v>
      </c>
      <c r="N635" t="s">
        <v>133</v>
      </c>
      <c r="O635" t="s">
        <v>116</v>
      </c>
      <c r="P635" t="s">
        <v>117</v>
      </c>
      <c r="Q635" t="s">
        <v>118</v>
      </c>
      <c r="R635">
        <v>31</v>
      </c>
      <c r="S635" s="3">
        <v>1604418</v>
      </c>
      <c r="T635" s="3">
        <v>267402.91666666669</v>
      </c>
      <c r="U635" s="22">
        <v>0.15</v>
      </c>
      <c r="V635" s="3">
        <v>40110.4375</v>
      </c>
      <c r="W635" s="23"/>
      <c r="X635" s="3">
        <v>6427.9567307692305</v>
      </c>
      <c r="Y635" s="3">
        <v>3713.9305555555557</v>
      </c>
      <c r="Z635" s="24">
        <v>668.50750000000005</v>
      </c>
      <c r="AA635">
        <v>75</v>
      </c>
      <c r="AC635" s="3">
        <v>12677.792688619977</v>
      </c>
      <c r="AD635" s="3">
        <v>4167</v>
      </c>
      <c r="AE635" s="3">
        <v>335243.54164161149</v>
      </c>
      <c r="AF635" s="3">
        <v>12402.5</v>
      </c>
      <c r="AH635" s="3">
        <v>347646.04164161149</v>
      </c>
      <c r="AK635" s="3">
        <v>0</v>
      </c>
      <c r="AL635" t="s">
        <v>119</v>
      </c>
      <c r="AN635" s="25">
        <v>0.05</v>
      </c>
      <c r="AO635" s="26">
        <v>347646.04164161149</v>
      </c>
      <c r="AP635" s="27">
        <v>17382.302082080576</v>
      </c>
      <c r="AQ635" s="3">
        <v>29700</v>
      </c>
      <c r="AR635" s="26">
        <v>1485</v>
      </c>
      <c r="AS635" s="26">
        <v>396213.34372369206</v>
      </c>
      <c r="AT635" s="26">
        <v>377346.04164161149</v>
      </c>
      <c r="AU635" t="s">
        <v>164</v>
      </c>
      <c r="AV635" t="s">
        <v>241</v>
      </c>
      <c r="AW635" t="s">
        <v>241</v>
      </c>
      <c r="AX635" t="s">
        <v>242</v>
      </c>
      <c r="AY635" t="s">
        <v>233</v>
      </c>
      <c r="AZ635">
        <v>1</v>
      </c>
      <c r="BA635" s="3">
        <v>396213.34372369206</v>
      </c>
      <c r="BB635" s="26">
        <v>377346.04164161149</v>
      </c>
      <c r="BC635" s="26">
        <v>18867.302082080569</v>
      </c>
      <c r="BE635" t="s">
        <v>234</v>
      </c>
      <c r="BF635">
        <v>1</v>
      </c>
      <c r="BH635" t="s">
        <v>234</v>
      </c>
      <c r="BJ635" t="s">
        <v>337</v>
      </c>
      <c r="BO635" t="s">
        <v>197</v>
      </c>
      <c r="BP635" t="s">
        <v>164</v>
      </c>
      <c r="BQ635" t="s">
        <v>164</v>
      </c>
      <c r="CX635" t="s">
        <v>234</v>
      </c>
      <c r="CY635" s="29"/>
    </row>
    <row r="636" spans="2:114" x14ac:dyDescent="0.25">
      <c r="D636" t="s">
        <v>109</v>
      </c>
      <c r="F636" t="s">
        <v>2323</v>
      </c>
      <c r="G636" t="s">
        <v>2324</v>
      </c>
      <c r="H636" t="s">
        <v>2325</v>
      </c>
      <c r="I636" s="1">
        <v>45243</v>
      </c>
      <c r="K636" t="s">
        <v>224</v>
      </c>
      <c r="L636">
        <v>12</v>
      </c>
      <c r="M636" t="s">
        <v>114</v>
      </c>
      <c r="N636" t="s">
        <v>115</v>
      </c>
      <c r="O636" t="s">
        <v>116</v>
      </c>
      <c r="P636" t="s">
        <v>117</v>
      </c>
      <c r="Q636" t="s">
        <v>118</v>
      </c>
      <c r="R636">
        <v>31</v>
      </c>
      <c r="S636" s="3">
        <v>412500</v>
      </c>
      <c r="T636" s="3">
        <v>73335.166666666672</v>
      </c>
      <c r="U636" s="22">
        <v>0</v>
      </c>
      <c r="V636" s="3">
        <v>0</v>
      </c>
      <c r="W636" s="23"/>
      <c r="X636" s="3">
        <v>1652.6442307692307</v>
      </c>
      <c r="Y636" s="3">
        <v>954.8611111111112</v>
      </c>
      <c r="Z636" s="24">
        <v>171.875</v>
      </c>
      <c r="AA636">
        <v>75</v>
      </c>
      <c r="AC636" s="3">
        <v>0</v>
      </c>
      <c r="AD636" s="3">
        <v>4167</v>
      </c>
      <c r="AE636" s="3">
        <v>80356.547008547015</v>
      </c>
      <c r="AF636" s="3">
        <v>5687.5</v>
      </c>
      <c r="AH636" s="3">
        <v>86044.047008547015</v>
      </c>
      <c r="AK636" s="3">
        <v>3900.7409927950625</v>
      </c>
      <c r="AL636" t="s">
        <v>390</v>
      </c>
      <c r="AM636" t="s">
        <v>391</v>
      </c>
      <c r="AN636" s="25">
        <v>8.5000000000000006E-2</v>
      </c>
      <c r="AO636" s="26">
        <v>89944.78800134208</v>
      </c>
      <c r="AP636" s="27">
        <v>7645.3069801140773</v>
      </c>
      <c r="AQ636" s="3">
        <v>29700</v>
      </c>
      <c r="AR636" s="26">
        <v>2524.5</v>
      </c>
      <c r="AS636" s="26">
        <v>129814.59498145616</v>
      </c>
      <c r="AT636" s="26">
        <v>119644.78800134208</v>
      </c>
      <c r="AU636" t="s">
        <v>170</v>
      </c>
      <c r="AV636" t="s">
        <v>170</v>
      </c>
      <c r="AW636" t="s">
        <v>171</v>
      </c>
      <c r="AX636">
        <v>90294</v>
      </c>
      <c r="AY636" t="s">
        <v>172</v>
      </c>
      <c r="AZ636">
        <v>94.088300000000004</v>
      </c>
      <c r="BA636" s="3">
        <v>1379.7102825904619</v>
      </c>
      <c r="BB636" s="26">
        <v>119644.78800134208</v>
      </c>
      <c r="BC636" s="26">
        <v>10169.806980114081</v>
      </c>
      <c r="BE636" t="s">
        <v>122</v>
      </c>
      <c r="BF636">
        <v>1</v>
      </c>
      <c r="BH636" t="s">
        <v>173</v>
      </c>
      <c r="BJ636" t="s">
        <v>358</v>
      </c>
      <c r="BO636" t="s">
        <v>392</v>
      </c>
      <c r="BP636" t="s">
        <v>126</v>
      </c>
      <c r="BQ636" t="s">
        <v>127</v>
      </c>
      <c r="CX636" t="s">
        <v>177</v>
      </c>
      <c r="CY636" s="29" t="s">
        <v>5358</v>
      </c>
      <c r="CZ636" s="29">
        <v>60002</v>
      </c>
      <c r="DA636" s="29" t="str">
        <f t="shared" ref="DA636:DA637" si="55">MID(BH636,3,8)</f>
        <v>30001390</v>
      </c>
      <c r="DB636" s="29" t="str">
        <f t="shared" ref="DB636:DB637" si="56">F636</f>
        <v>W0004486</v>
      </c>
      <c r="DC636" s="29" t="s">
        <v>279</v>
      </c>
      <c r="DD636" s="30">
        <f>SUM(T636,V636:W636,Z636:AD636)</f>
        <v>77749.041666666672</v>
      </c>
      <c r="DE636" s="30">
        <f>SUM(AI636:AK636)</f>
        <v>3900.7409927950625</v>
      </c>
      <c r="DF636" s="31">
        <f>AF636</f>
        <v>5687.5</v>
      </c>
      <c r="DG636" s="32">
        <f>AQ636</f>
        <v>29700</v>
      </c>
      <c r="DH636" s="30">
        <f>SUM(X636:Y636)</f>
        <v>2607.5053418803418</v>
      </c>
      <c r="DI636" s="30">
        <f>SUM(AP636,AR636)</f>
        <v>10169.806980114077</v>
      </c>
      <c r="DJ636" s="26">
        <f>SUM(DD636:DI636)-AS636</f>
        <v>0</v>
      </c>
    </row>
    <row r="637" spans="2:114" x14ac:dyDescent="0.25">
      <c r="B637">
        <f>+COUNTIF(G637:G3790,G637)</f>
        <v>2</v>
      </c>
      <c r="C637">
        <v>2</v>
      </c>
      <c r="D637" t="s">
        <v>109</v>
      </c>
      <c r="F637" t="s">
        <v>2326</v>
      </c>
      <c r="G637" t="s">
        <v>2327</v>
      </c>
      <c r="H637" t="s">
        <v>2328</v>
      </c>
      <c r="I637" s="1">
        <v>45243</v>
      </c>
      <c r="K637" t="s">
        <v>156</v>
      </c>
      <c r="L637">
        <v>16</v>
      </c>
      <c r="M637" t="s">
        <v>114</v>
      </c>
      <c r="N637" t="s">
        <v>115</v>
      </c>
      <c r="O637" t="s">
        <v>116</v>
      </c>
      <c r="P637" t="s">
        <v>117</v>
      </c>
      <c r="Q637" t="s">
        <v>118</v>
      </c>
      <c r="R637">
        <v>31</v>
      </c>
      <c r="S637" s="3">
        <v>1291135</v>
      </c>
      <c r="T637" s="3">
        <v>220189.16666666666</v>
      </c>
      <c r="U637" s="22">
        <v>0</v>
      </c>
      <c r="V637" s="3">
        <v>0</v>
      </c>
      <c r="W637" s="23"/>
      <c r="X637" s="3">
        <v>5172.8165064102559</v>
      </c>
      <c r="Y637" s="3">
        <v>2988.7384259259261</v>
      </c>
      <c r="Z637" s="24">
        <v>537.97291666666661</v>
      </c>
      <c r="AA637">
        <v>75</v>
      </c>
      <c r="AC637" s="3">
        <v>6613.9660280994403</v>
      </c>
      <c r="AD637" s="3">
        <v>4167</v>
      </c>
      <c r="AE637" s="3">
        <v>239744.66054376896</v>
      </c>
      <c r="AF637" s="3">
        <v>5687.5</v>
      </c>
      <c r="AH637" s="3">
        <v>245432.16054376896</v>
      </c>
      <c r="AK637" s="3">
        <v>5785.5624142824954</v>
      </c>
      <c r="AL637" t="s">
        <v>363</v>
      </c>
      <c r="AM637" t="s">
        <v>364</v>
      </c>
      <c r="AN637" s="25">
        <v>8.5000000000000006E-2</v>
      </c>
      <c r="AO637" s="26">
        <v>251217.72295805145</v>
      </c>
      <c r="AP637" s="27">
        <v>21353.506451434376</v>
      </c>
      <c r="AQ637" s="3">
        <v>29700</v>
      </c>
      <c r="AR637" s="26">
        <v>2524.5</v>
      </c>
      <c r="AS637" s="26">
        <v>304795.72940948582</v>
      </c>
      <c r="AT637" s="26">
        <v>280917.72295805148</v>
      </c>
      <c r="AU637" t="s">
        <v>184</v>
      </c>
      <c r="AV637" t="s">
        <v>184</v>
      </c>
      <c r="AW637" t="s">
        <v>185</v>
      </c>
      <c r="AX637">
        <v>1233</v>
      </c>
      <c r="AY637" t="s">
        <v>187</v>
      </c>
      <c r="AZ637">
        <v>67.992199999999997</v>
      </c>
      <c r="BA637" s="3">
        <v>4482.8043424023026</v>
      </c>
      <c r="BB637" s="26">
        <v>280917.72295805148</v>
      </c>
      <c r="BC637" s="26">
        <v>23878.006451434339</v>
      </c>
      <c r="BE637" t="s">
        <v>122</v>
      </c>
      <c r="BF637">
        <v>1</v>
      </c>
      <c r="BH637" t="s">
        <v>188</v>
      </c>
      <c r="BJ637" t="s">
        <v>594</v>
      </c>
      <c r="BO637" t="s">
        <v>595</v>
      </c>
      <c r="BP637" t="s">
        <v>191</v>
      </c>
      <c r="BQ637" t="s">
        <v>127</v>
      </c>
      <c r="CX637" t="s">
        <v>177</v>
      </c>
      <c r="CY637" s="29" t="s">
        <v>5359</v>
      </c>
      <c r="CZ637" s="29">
        <v>60005</v>
      </c>
      <c r="DA637" s="29" t="str">
        <f t="shared" si="55"/>
        <v>30001401</v>
      </c>
      <c r="DB637" s="29" t="str">
        <f t="shared" si="56"/>
        <v>W0005198</v>
      </c>
      <c r="DC637" s="29" t="s">
        <v>279</v>
      </c>
      <c r="DD637" s="30">
        <f>SUM(T637,V637:W637,Z637:AD637)</f>
        <v>231583.10561143278</v>
      </c>
      <c r="DE637" s="30">
        <f>SUM(AI637:AK637)</f>
        <v>5785.5624142824954</v>
      </c>
      <c r="DF637" s="31">
        <f>AF637</f>
        <v>5687.5</v>
      </c>
      <c r="DG637" s="32">
        <f>AQ637</f>
        <v>29700</v>
      </c>
      <c r="DH637" s="30">
        <f>SUM(X637:Y637)</f>
        <v>8161.554932336182</v>
      </c>
      <c r="DI637" s="30">
        <f>SUM(AP637,AR637)</f>
        <v>23878.006451434376</v>
      </c>
      <c r="DJ637" s="26">
        <f>SUM(DD637:DI637)-AS637</f>
        <v>0</v>
      </c>
    </row>
    <row r="638" spans="2:114" x14ac:dyDescent="0.25">
      <c r="D638" t="s">
        <v>109</v>
      </c>
      <c r="F638" t="s">
        <v>2329</v>
      </c>
      <c r="G638" t="s">
        <v>2330</v>
      </c>
      <c r="H638" t="s">
        <v>2331</v>
      </c>
      <c r="I638" s="1">
        <v>45202</v>
      </c>
      <c r="K638" t="s">
        <v>156</v>
      </c>
      <c r="L638">
        <v>16</v>
      </c>
      <c r="M638" t="s">
        <v>132</v>
      </c>
      <c r="N638" t="s">
        <v>133</v>
      </c>
      <c r="O638" t="s">
        <v>116</v>
      </c>
      <c r="P638" t="s">
        <v>117</v>
      </c>
      <c r="Q638" t="s">
        <v>118</v>
      </c>
      <c r="R638">
        <v>31</v>
      </c>
      <c r="S638" s="3">
        <v>889112</v>
      </c>
      <c r="T638" s="3">
        <v>153185.33333333334</v>
      </c>
      <c r="U638" s="22">
        <v>0</v>
      </c>
      <c r="V638" s="3">
        <v>0</v>
      </c>
      <c r="W638" s="23"/>
      <c r="X638" s="3">
        <v>3562.1474358974356</v>
      </c>
      <c r="Y638" s="3">
        <v>2058.12962962963</v>
      </c>
      <c r="Z638" s="24">
        <v>370.46333333333337</v>
      </c>
      <c r="AA638">
        <v>75</v>
      </c>
      <c r="AC638" s="3">
        <v>1427.0840577977881</v>
      </c>
      <c r="AD638" s="3">
        <v>4167</v>
      </c>
      <c r="AE638" s="3">
        <v>164845.15778999156</v>
      </c>
      <c r="AF638" s="3">
        <v>12402.5</v>
      </c>
      <c r="AH638" s="3">
        <v>177247.65778999156</v>
      </c>
      <c r="AK638" s="3">
        <v>0</v>
      </c>
      <c r="AL638" t="s">
        <v>119</v>
      </c>
      <c r="AN638" s="25">
        <v>0.05</v>
      </c>
      <c r="AO638" s="26">
        <v>177247.65778999156</v>
      </c>
      <c r="AP638" s="27">
        <v>8862.3828894995786</v>
      </c>
      <c r="AQ638" s="3">
        <v>29700</v>
      </c>
      <c r="AR638" s="26">
        <v>1485</v>
      </c>
      <c r="AS638" s="26">
        <v>217295.04067949113</v>
      </c>
      <c r="AT638" s="26">
        <v>206947.65778999156</v>
      </c>
      <c r="AU638" t="s">
        <v>991</v>
      </c>
      <c r="AV638" t="s">
        <v>991</v>
      </c>
      <c r="AW638" t="s">
        <v>992</v>
      </c>
      <c r="AX638" t="s">
        <v>1538</v>
      </c>
      <c r="AY638" t="s">
        <v>121</v>
      </c>
      <c r="AZ638">
        <v>108.643</v>
      </c>
      <c r="BA638" s="3">
        <v>2000.0832145604513</v>
      </c>
      <c r="BB638" s="26">
        <v>206947.65778999156</v>
      </c>
      <c r="BC638" s="26">
        <v>10347.382889499568</v>
      </c>
      <c r="BE638" t="s">
        <v>122</v>
      </c>
      <c r="BF638">
        <v>1</v>
      </c>
      <c r="BH638" t="s">
        <v>234</v>
      </c>
      <c r="BJ638" t="s">
        <v>2276</v>
      </c>
      <c r="BO638" t="s">
        <v>499</v>
      </c>
      <c r="BP638" t="s">
        <v>176</v>
      </c>
      <c r="BQ638" t="s">
        <v>176</v>
      </c>
      <c r="CX638" t="s">
        <v>128</v>
      </c>
      <c r="CY638" s="29" t="s">
        <v>5364</v>
      </c>
      <c r="CZ638" s="29">
        <v>60015</v>
      </c>
      <c r="DA638" s="29">
        <v>0</v>
      </c>
      <c r="DB638" s="29" t="str">
        <f>F638</f>
        <v>W0004487</v>
      </c>
      <c r="DC638" s="29" t="str">
        <f>M638</f>
        <v>HR Capability Center</v>
      </c>
      <c r="DD638" s="30">
        <f>SUM(T638,V638:W638,Z638:AD638)</f>
        <v>159224.88072446448</v>
      </c>
      <c r="DE638" s="30">
        <f>SUM(AI638:AK638)</f>
        <v>0</v>
      </c>
      <c r="DF638" s="31">
        <f>AF638</f>
        <v>12402.5</v>
      </c>
      <c r="DG638" s="32">
        <f>AQ638</f>
        <v>29700</v>
      </c>
      <c r="DH638" s="30">
        <f>SUM(X638:Y638)</f>
        <v>5620.2770655270651</v>
      </c>
      <c r="DI638" s="30">
        <f>SUM(AP638,AR638)</f>
        <v>10347.382889499579</v>
      </c>
      <c r="DJ638" s="26">
        <f>SUM(DD638:DI638)-AS638</f>
        <v>0</v>
      </c>
    </row>
    <row r="639" spans="2:114" x14ac:dyDescent="0.25">
      <c r="D639" t="s">
        <v>109</v>
      </c>
      <c r="F639" t="s">
        <v>2332</v>
      </c>
      <c r="G639" t="s">
        <v>2333</v>
      </c>
      <c r="H639" t="s">
        <v>2334</v>
      </c>
      <c r="I639" s="1">
        <v>45202</v>
      </c>
      <c r="K639" t="s">
        <v>224</v>
      </c>
      <c r="L639">
        <v>12</v>
      </c>
      <c r="M639" t="s">
        <v>182</v>
      </c>
      <c r="N639" t="s">
        <v>115</v>
      </c>
      <c r="O639" t="s">
        <v>116</v>
      </c>
      <c r="P639" t="s">
        <v>117</v>
      </c>
      <c r="Q639" t="s">
        <v>118</v>
      </c>
      <c r="R639">
        <v>31</v>
      </c>
      <c r="S639" s="3">
        <v>425004</v>
      </c>
      <c r="T639" s="3">
        <v>74222.5</v>
      </c>
      <c r="U639" s="22">
        <v>0</v>
      </c>
      <c r="V639" s="3">
        <v>0</v>
      </c>
      <c r="W639" s="23"/>
      <c r="X639" s="3">
        <v>1702.7403846153845</v>
      </c>
      <c r="Y639" s="3">
        <v>983.80555555555554</v>
      </c>
      <c r="Z639" s="24">
        <v>177.08500000000001</v>
      </c>
      <c r="AA639">
        <v>75</v>
      </c>
      <c r="AC639" s="3">
        <v>0</v>
      </c>
      <c r="AD639" s="3">
        <v>4167</v>
      </c>
      <c r="AE639" s="3">
        <v>81328.130940170959</v>
      </c>
      <c r="AF639" s="3">
        <v>4154.166666666667</v>
      </c>
      <c r="AH639" s="3">
        <v>85482.29760683763</v>
      </c>
      <c r="AK639" s="3">
        <v>5813.1491241962494</v>
      </c>
      <c r="AL639" t="s">
        <v>320</v>
      </c>
      <c r="AM639" t="s">
        <v>321</v>
      </c>
      <c r="AN639" s="25">
        <v>0.05</v>
      </c>
      <c r="AO639" s="26">
        <v>91295.44673103388</v>
      </c>
      <c r="AP639" s="27">
        <v>4564.772336551694</v>
      </c>
      <c r="AQ639" s="3">
        <v>29700</v>
      </c>
      <c r="AR639" s="26">
        <v>1485</v>
      </c>
      <c r="AS639" s="26">
        <v>127045.21906758557</v>
      </c>
      <c r="AT639" s="26">
        <v>120995.44673103388</v>
      </c>
      <c r="AU639" t="s">
        <v>208</v>
      </c>
      <c r="AV639" t="s">
        <v>208</v>
      </c>
      <c r="AW639" t="s">
        <v>210</v>
      </c>
      <c r="AX639" t="s">
        <v>1130</v>
      </c>
      <c r="AY639" t="s">
        <v>212</v>
      </c>
      <c r="AZ639">
        <v>125.569</v>
      </c>
      <c r="BA639" s="3">
        <v>1011.7562381446501</v>
      </c>
      <c r="BB639" s="26">
        <v>120995.44673103388</v>
      </c>
      <c r="BC639" s="26">
        <v>6049.7723365516867</v>
      </c>
      <c r="BE639" t="s">
        <v>122</v>
      </c>
      <c r="BF639">
        <v>1</v>
      </c>
      <c r="BH639" t="s">
        <v>315</v>
      </c>
      <c r="BJ639" t="s">
        <v>276</v>
      </c>
      <c r="BO639" t="s">
        <v>125</v>
      </c>
      <c r="BP639" t="s">
        <v>214</v>
      </c>
      <c r="BQ639" t="s">
        <v>964</v>
      </c>
      <c r="CX639" t="s">
        <v>177</v>
      </c>
      <c r="CY639" s="29" t="s">
        <v>5360</v>
      </c>
      <c r="CZ639" s="29">
        <v>60009</v>
      </c>
      <c r="DA639" s="29" t="str">
        <f t="shared" ref="DA639:DA643" si="57">MID(BH639,3,8)</f>
        <v>30001417</v>
      </c>
      <c r="DB639" s="29" t="str">
        <f>F639</f>
        <v>W0005024</v>
      </c>
      <c r="DC639" s="29" t="s">
        <v>193</v>
      </c>
      <c r="DD639" s="30">
        <f>SUM(T639,V639:W639,Z639:AD639)</f>
        <v>78641.585000000006</v>
      </c>
      <c r="DE639" s="30">
        <f>SUM(AI639:AK639)</f>
        <v>5813.1491241962494</v>
      </c>
      <c r="DF639" s="31">
        <f>AF639</f>
        <v>4154.166666666667</v>
      </c>
      <c r="DG639" s="32">
        <f>AQ639</f>
        <v>29700</v>
      </c>
      <c r="DH639" s="30">
        <f>SUM(X639:Y639)</f>
        <v>2686.54594017094</v>
      </c>
      <c r="DI639" s="30">
        <f>SUM(AP639,AR639)</f>
        <v>6049.772336551694</v>
      </c>
      <c r="DJ639" s="26">
        <f>SUM(DD639:DI639)-AS639</f>
        <v>0</v>
      </c>
    </row>
    <row r="640" spans="2:114" x14ac:dyDescent="0.25">
      <c r="D640" t="s">
        <v>109</v>
      </c>
      <c r="F640" t="s">
        <v>2335</v>
      </c>
      <c r="G640" t="s">
        <v>2336</v>
      </c>
      <c r="H640" t="s">
        <v>2337</v>
      </c>
      <c r="I640" s="1">
        <v>45202</v>
      </c>
      <c r="K640" t="s">
        <v>219</v>
      </c>
      <c r="L640">
        <v>13</v>
      </c>
      <c r="M640" t="s">
        <v>550</v>
      </c>
      <c r="N640" t="s">
        <v>551</v>
      </c>
      <c r="O640" t="s">
        <v>116</v>
      </c>
      <c r="P640" t="s">
        <v>117</v>
      </c>
      <c r="Q640" t="s">
        <v>118</v>
      </c>
      <c r="R640">
        <v>31</v>
      </c>
      <c r="S640" s="3">
        <v>510325</v>
      </c>
      <c r="T640" s="3">
        <v>85054.166666666672</v>
      </c>
      <c r="U640" s="22">
        <v>0</v>
      </c>
      <c r="V640" s="3">
        <v>0</v>
      </c>
      <c r="W640" s="23"/>
      <c r="X640" s="3">
        <v>2044.5713141025642</v>
      </c>
      <c r="Y640" s="3">
        <v>1181.3078703703707</v>
      </c>
      <c r="Z640" s="24">
        <v>212.63541666666669</v>
      </c>
      <c r="AA640">
        <v>75</v>
      </c>
      <c r="AC640" s="3">
        <v>1742.6202313812187</v>
      </c>
      <c r="AD640" s="3">
        <v>4167</v>
      </c>
      <c r="AE640" s="3">
        <v>94477.301499187495</v>
      </c>
      <c r="AF640" s="3">
        <v>7046.666666666667</v>
      </c>
      <c r="AH640" s="3">
        <v>101523.96816585417</v>
      </c>
      <c r="AK640" s="3">
        <v>0</v>
      </c>
      <c r="AL640" t="s">
        <v>119</v>
      </c>
      <c r="AN640" s="25">
        <v>0.1</v>
      </c>
      <c r="AO640" s="26">
        <v>101523.96816585417</v>
      </c>
      <c r="AP640" s="27">
        <v>10152.396816585417</v>
      </c>
      <c r="AQ640" s="3">
        <v>29700</v>
      </c>
      <c r="AR640" s="26">
        <v>2970</v>
      </c>
      <c r="AS640" s="26">
        <v>144346.36498243958</v>
      </c>
      <c r="AT640" s="26">
        <v>131223.96816585417</v>
      </c>
      <c r="AU640" t="s">
        <v>170</v>
      </c>
      <c r="AV640" t="s">
        <v>170</v>
      </c>
      <c r="AW640" t="s">
        <v>171</v>
      </c>
      <c r="AX640">
        <v>37208</v>
      </c>
      <c r="AY640" t="s">
        <v>172</v>
      </c>
      <c r="AZ640">
        <v>94.088300000000004</v>
      </c>
      <c r="BA640" s="3">
        <v>1534.1584977349955</v>
      </c>
      <c r="BB640" s="26">
        <v>131223.96816585417</v>
      </c>
      <c r="BC640" s="26">
        <v>13122.396816585417</v>
      </c>
      <c r="BE640" t="s">
        <v>122</v>
      </c>
      <c r="BF640">
        <v>1</v>
      </c>
      <c r="BH640" t="s">
        <v>173</v>
      </c>
      <c r="BJ640" t="s">
        <v>572</v>
      </c>
      <c r="BO640" t="s">
        <v>854</v>
      </c>
      <c r="BP640" t="s">
        <v>2187</v>
      </c>
      <c r="BQ640" t="s">
        <v>164</v>
      </c>
      <c r="CX640" t="s">
        <v>177</v>
      </c>
      <c r="CY640" s="29" t="s">
        <v>5358</v>
      </c>
      <c r="CZ640" s="29">
        <v>60002</v>
      </c>
      <c r="DA640" s="29" t="str">
        <f t="shared" si="57"/>
        <v>30001390</v>
      </c>
      <c r="DB640" s="29" t="str">
        <f>F640</f>
        <v>W0005025</v>
      </c>
      <c r="DC640" s="29" t="s">
        <v>556</v>
      </c>
      <c r="DD640" s="30">
        <f>SUM(T640,V640:W640,Z640:AD640)</f>
        <v>91251.422314714568</v>
      </c>
      <c r="DE640" s="30">
        <f>SUM(AI640:AK640)</f>
        <v>0</v>
      </c>
      <c r="DF640" s="31">
        <f>AF640</f>
        <v>7046.666666666667</v>
      </c>
      <c r="DG640" s="32">
        <f>AQ640</f>
        <v>29700</v>
      </c>
      <c r="DH640" s="30">
        <f>SUM(X640:Y640)</f>
        <v>3225.8791844729349</v>
      </c>
      <c r="DI640" s="30">
        <f>SUM(AP640,AR640)</f>
        <v>13122.396816585417</v>
      </c>
      <c r="DJ640" s="26">
        <f>SUM(DD640:DI640)-AS640</f>
        <v>0</v>
      </c>
    </row>
    <row r="641" spans="2:114" x14ac:dyDescent="0.25">
      <c r="D641" t="s">
        <v>109</v>
      </c>
      <c r="F641" t="s">
        <v>2338</v>
      </c>
      <c r="G641" t="s">
        <v>2339</v>
      </c>
      <c r="H641" t="s">
        <v>2340</v>
      </c>
      <c r="I641" s="1">
        <v>45208</v>
      </c>
      <c r="K641" t="s">
        <v>219</v>
      </c>
      <c r="L641">
        <v>13</v>
      </c>
      <c r="M641" t="s">
        <v>550</v>
      </c>
      <c r="N641" t="s">
        <v>551</v>
      </c>
      <c r="O641" t="s">
        <v>116</v>
      </c>
      <c r="P641" t="s">
        <v>117</v>
      </c>
      <c r="Q641" t="s">
        <v>118</v>
      </c>
      <c r="R641">
        <v>31</v>
      </c>
      <c r="S641" s="3">
        <v>504518</v>
      </c>
      <c r="T641" s="3">
        <v>84086.333333333328</v>
      </c>
      <c r="U641" s="22">
        <v>0</v>
      </c>
      <c r="V641" s="3">
        <v>0</v>
      </c>
      <c r="W641" s="23"/>
      <c r="X641" s="3">
        <v>2021.3060897435898</v>
      </c>
      <c r="Y641" s="3">
        <v>1167.8657407407406</v>
      </c>
      <c r="Z641" s="24">
        <v>210.21583333333334</v>
      </c>
      <c r="AA641">
        <v>75</v>
      </c>
      <c r="AC641" s="3">
        <v>0</v>
      </c>
      <c r="AD641" s="3">
        <v>4167</v>
      </c>
      <c r="AE641" s="3">
        <v>91727.720997151002</v>
      </c>
      <c r="AF641" s="3">
        <v>7046.666666666667</v>
      </c>
      <c r="AH641" s="3">
        <v>98774.387663817673</v>
      </c>
      <c r="AK641" s="3">
        <v>0</v>
      </c>
      <c r="AL641" t="s">
        <v>119</v>
      </c>
      <c r="AN641" s="25">
        <v>0.1</v>
      </c>
      <c r="AO641" s="26">
        <v>98774.387663817673</v>
      </c>
      <c r="AP641" s="27">
        <v>9877.4387663817688</v>
      </c>
      <c r="AQ641" s="3">
        <v>29700</v>
      </c>
      <c r="AR641" s="26">
        <v>2970</v>
      </c>
      <c r="AS641" s="26">
        <v>141321.82643019943</v>
      </c>
      <c r="AT641" s="26">
        <v>128474.38766381767</v>
      </c>
      <c r="AU641" t="s">
        <v>170</v>
      </c>
      <c r="AV641" t="s">
        <v>170</v>
      </c>
      <c r="AW641" t="s">
        <v>171</v>
      </c>
      <c r="AX641">
        <v>37208</v>
      </c>
      <c r="AY641" t="s">
        <v>172</v>
      </c>
      <c r="AZ641">
        <v>94.088300000000004</v>
      </c>
      <c r="BA641" s="3">
        <v>1502.0127521721556</v>
      </c>
      <c r="BB641" s="26">
        <v>128474.38766381767</v>
      </c>
      <c r="BC641" s="26">
        <v>12847.438766381762</v>
      </c>
      <c r="BE641" t="s">
        <v>122</v>
      </c>
      <c r="BF641">
        <v>1</v>
      </c>
      <c r="BH641" t="s">
        <v>173</v>
      </c>
      <c r="BJ641" t="s">
        <v>572</v>
      </c>
      <c r="BO641" t="s">
        <v>854</v>
      </c>
      <c r="BP641" t="s">
        <v>2187</v>
      </c>
      <c r="BQ641" t="s">
        <v>164</v>
      </c>
      <c r="CX641" t="s">
        <v>177</v>
      </c>
      <c r="CY641" s="29" t="s">
        <v>5358</v>
      </c>
      <c r="CZ641" s="29">
        <v>60002</v>
      </c>
      <c r="DA641" s="29" t="str">
        <f t="shared" si="57"/>
        <v>30001390</v>
      </c>
      <c r="DB641" s="29" t="str">
        <f>F641</f>
        <v>W0004489</v>
      </c>
      <c r="DC641" s="29" t="s">
        <v>556</v>
      </c>
      <c r="DD641" s="30">
        <f>SUM(T641,V641:W641,Z641:AD641)</f>
        <v>88538.549166666664</v>
      </c>
      <c r="DE641" s="30">
        <f>SUM(AI641:AK641)</f>
        <v>0</v>
      </c>
      <c r="DF641" s="31">
        <f>AF641</f>
        <v>7046.666666666667</v>
      </c>
      <c r="DG641" s="32">
        <f>AQ641</f>
        <v>29700</v>
      </c>
      <c r="DH641" s="30">
        <f>SUM(X641:Y641)</f>
        <v>3189.1718304843307</v>
      </c>
      <c r="DI641" s="30">
        <f>SUM(AP641,AR641)</f>
        <v>12847.438766381769</v>
      </c>
      <c r="DJ641" s="26">
        <f>SUM(DD641:DI641)-AS641</f>
        <v>0</v>
      </c>
    </row>
    <row r="642" spans="2:114" x14ac:dyDescent="0.25">
      <c r="D642" t="s">
        <v>109</v>
      </c>
      <c r="F642" t="s">
        <v>2341</v>
      </c>
      <c r="G642" t="s">
        <v>2342</v>
      </c>
      <c r="H642" t="s">
        <v>2343</v>
      </c>
      <c r="I642" s="1">
        <v>45217</v>
      </c>
      <c r="K642" t="s">
        <v>224</v>
      </c>
      <c r="L642">
        <v>12</v>
      </c>
      <c r="M642" t="s">
        <v>550</v>
      </c>
      <c r="N642" t="s">
        <v>551</v>
      </c>
      <c r="O642" t="s">
        <v>116</v>
      </c>
      <c r="P642" t="s">
        <v>117</v>
      </c>
      <c r="Q642" t="s">
        <v>118</v>
      </c>
      <c r="R642">
        <v>31</v>
      </c>
      <c r="S642" s="3">
        <v>326568</v>
      </c>
      <c r="T642" s="3">
        <v>54428</v>
      </c>
      <c r="U642" s="22">
        <v>0</v>
      </c>
      <c r="V642" s="3">
        <v>0</v>
      </c>
      <c r="W642" s="23"/>
      <c r="X642" s="3">
        <v>1308.3653846153845</v>
      </c>
      <c r="Y642" s="3">
        <v>755.94444444444457</v>
      </c>
      <c r="Z642" s="24">
        <v>136.07</v>
      </c>
      <c r="AA642">
        <v>75</v>
      </c>
      <c r="AC642" s="3">
        <v>0</v>
      </c>
      <c r="AD642" s="3">
        <v>4167</v>
      </c>
      <c r="AE642" s="3">
        <v>60870.379829059828</v>
      </c>
      <c r="AF642" s="3">
        <v>7046.666666666667</v>
      </c>
      <c r="AH642" s="3">
        <v>67917.046495726492</v>
      </c>
      <c r="AK642" s="3">
        <v>16772.619396754653</v>
      </c>
      <c r="AL642" t="s">
        <v>666</v>
      </c>
      <c r="AM642" t="s">
        <v>667</v>
      </c>
      <c r="AN642" s="25">
        <v>0.1</v>
      </c>
      <c r="AO642" s="26">
        <v>84689.665892481149</v>
      </c>
      <c r="AP642" s="27">
        <v>8468.9665892481153</v>
      </c>
      <c r="AQ642" s="3">
        <v>29700</v>
      </c>
      <c r="AR642" s="26">
        <v>2970</v>
      </c>
      <c r="AS642" s="26">
        <v>125828.63248172926</v>
      </c>
      <c r="AT642" s="26">
        <v>114389.66589248115</v>
      </c>
      <c r="AU642" t="s">
        <v>1473</v>
      </c>
      <c r="AV642" t="s">
        <v>1473</v>
      </c>
      <c r="AW642" t="s">
        <v>1474</v>
      </c>
      <c r="AX642">
        <v>904</v>
      </c>
      <c r="AY642" t="s">
        <v>121</v>
      </c>
      <c r="AZ642">
        <v>108.643</v>
      </c>
      <c r="BA642" s="3">
        <v>1158.1844433762806</v>
      </c>
      <c r="BB642" s="26">
        <v>114389.66589248115</v>
      </c>
      <c r="BC642" s="26">
        <v>11438.966589248113</v>
      </c>
      <c r="BE642" t="s">
        <v>122</v>
      </c>
      <c r="BF642">
        <v>1</v>
      </c>
      <c r="BH642" t="s">
        <v>1475</v>
      </c>
      <c r="BJ642" t="s">
        <v>668</v>
      </c>
      <c r="BO642" t="s">
        <v>555</v>
      </c>
      <c r="BP642" t="s">
        <v>2187</v>
      </c>
      <c r="BQ642" t="s">
        <v>164</v>
      </c>
      <c r="CX642" t="s">
        <v>177</v>
      </c>
      <c r="CY642" s="29" t="s">
        <v>5366</v>
      </c>
      <c r="CZ642" s="29">
        <v>60012</v>
      </c>
      <c r="DA642" s="29" t="str">
        <f t="shared" si="57"/>
        <v>30001421</v>
      </c>
      <c r="DB642" s="29" t="str">
        <f>F642</f>
        <v>W0004490</v>
      </c>
      <c r="DC642" s="29" t="s">
        <v>556</v>
      </c>
      <c r="DD642" s="30">
        <f>SUM(T642,V642:W642,Z642:AD642)</f>
        <v>58806.07</v>
      </c>
      <c r="DE642" s="30">
        <f>SUM(AI642:AK642)</f>
        <v>16772.619396754653</v>
      </c>
      <c r="DF642" s="31">
        <f>AF642</f>
        <v>7046.666666666667</v>
      </c>
      <c r="DG642" s="32">
        <f>AQ642</f>
        <v>29700</v>
      </c>
      <c r="DH642" s="30">
        <f>SUM(X642:Y642)</f>
        <v>2064.3098290598291</v>
      </c>
      <c r="DI642" s="30">
        <f>SUM(AP642,AR642)</f>
        <v>11438.966589248115</v>
      </c>
      <c r="DJ642" s="26">
        <f>SUM(DD642:DI642)-AS642</f>
        <v>0</v>
      </c>
    </row>
    <row r="643" spans="2:114" x14ac:dyDescent="0.25">
      <c r="D643" t="s">
        <v>109</v>
      </c>
      <c r="F643" t="s">
        <v>2344</v>
      </c>
      <c r="G643" t="s">
        <v>2345</v>
      </c>
      <c r="H643" t="s">
        <v>2346</v>
      </c>
      <c r="I643" s="1">
        <v>45243</v>
      </c>
      <c r="K643" t="s">
        <v>224</v>
      </c>
      <c r="L643">
        <v>12</v>
      </c>
      <c r="M643" t="s">
        <v>114</v>
      </c>
      <c r="N643" t="s">
        <v>115</v>
      </c>
      <c r="O643" t="s">
        <v>116</v>
      </c>
      <c r="P643" t="s">
        <v>117</v>
      </c>
      <c r="Q643" t="s">
        <v>118</v>
      </c>
      <c r="R643">
        <v>31</v>
      </c>
      <c r="S643" s="3">
        <v>301513</v>
      </c>
      <c r="T643" s="3">
        <v>55252.166666666664</v>
      </c>
      <c r="U643" s="22">
        <v>0</v>
      </c>
      <c r="V643" s="3">
        <v>0</v>
      </c>
      <c r="W643" s="23"/>
      <c r="X643" s="3">
        <v>1207.9847756410256</v>
      </c>
      <c r="Y643" s="3">
        <v>697.94675925925924</v>
      </c>
      <c r="Z643" s="24">
        <v>125.63041666666666</v>
      </c>
      <c r="AA643">
        <v>75</v>
      </c>
      <c r="AC643" s="3">
        <v>0</v>
      </c>
      <c r="AD643" s="3">
        <v>4167</v>
      </c>
      <c r="AE643" s="3">
        <v>61525.728618233617</v>
      </c>
      <c r="AF643" s="3">
        <v>5687.5</v>
      </c>
      <c r="AH643" s="3">
        <v>67213.22861823361</v>
      </c>
      <c r="AJ643" s="3">
        <v>5100</v>
      </c>
      <c r="AK643" s="3">
        <v>5813.1491241962494</v>
      </c>
      <c r="AL643" t="s">
        <v>320</v>
      </c>
      <c r="AM643" t="s">
        <v>321</v>
      </c>
      <c r="AN643" s="25">
        <v>8.5000000000000006E-2</v>
      </c>
      <c r="AO643" s="26">
        <v>78126.377742429861</v>
      </c>
      <c r="AP643" s="27">
        <v>6640.7421081065386</v>
      </c>
      <c r="AQ643" s="3">
        <v>29700</v>
      </c>
      <c r="AR643" s="26">
        <v>2524.5</v>
      </c>
      <c r="AS643" s="26">
        <v>116991.6198505364</v>
      </c>
      <c r="AT643" s="26">
        <v>107826.37774242986</v>
      </c>
      <c r="AU643" t="s">
        <v>765</v>
      </c>
      <c r="AV643" t="s">
        <v>765</v>
      </c>
      <c r="AW643" t="s">
        <v>766</v>
      </c>
      <c r="AX643" t="s">
        <v>963</v>
      </c>
      <c r="AY643" t="s">
        <v>212</v>
      </c>
      <c r="AZ643">
        <v>125.569</v>
      </c>
      <c r="BA643" s="3">
        <v>931.69189728783692</v>
      </c>
      <c r="BB643" s="26">
        <v>107826.37774242986</v>
      </c>
      <c r="BC643" s="26">
        <v>9165.2421081065404</v>
      </c>
      <c r="BE643" t="s">
        <v>122</v>
      </c>
      <c r="BF643">
        <v>1</v>
      </c>
      <c r="BH643" t="s">
        <v>768</v>
      </c>
      <c r="BJ643" t="s">
        <v>358</v>
      </c>
      <c r="BO643" t="s">
        <v>125</v>
      </c>
      <c r="BP643" t="s">
        <v>214</v>
      </c>
      <c r="BQ643" t="s">
        <v>964</v>
      </c>
      <c r="CX643" t="s">
        <v>177</v>
      </c>
      <c r="CY643" s="29" t="s">
        <v>5362</v>
      </c>
      <c r="CZ643" s="29">
        <v>60008</v>
      </c>
      <c r="DA643" s="29" t="str">
        <f t="shared" si="57"/>
        <v>30001418</v>
      </c>
      <c r="DB643" s="29" t="str">
        <f>F643</f>
        <v>W0005368</v>
      </c>
      <c r="DC643" s="29" t="s">
        <v>279</v>
      </c>
      <c r="DD643" s="30">
        <f>SUM(T643,V643:W643,Z643:AD643)</f>
        <v>59619.797083333331</v>
      </c>
      <c r="DE643" s="30">
        <f>SUM(AI643:AK643)</f>
        <v>10913.14912419625</v>
      </c>
      <c r="DF643" s="31">
        <f>AF643</f>
        <v>5687.5</v>
      </c>
      <c r="DG643" s="32">
        <f>AQ643</f>
        <v>29700</v>
      </c>
      <c r="DH643" s="30">
        <f>SUM(X643:Y643)</f>
        <v>1905.931534900285</v>
      </c>
      <c r="DI643" s="30">
        <f>SUM(AP643,AR643)</f>
        <v>9165.2421081065386</v>
      </c>
      <c r="DJ643" s="26">
        <f>SUM(DD643:DI643)-AS643</f>
        <v>0</v>
      </c>
    </row>
    <row r="644" spans="2:114" x14ac:dyDescent="0.25">
      <c r="D644" t="s">
        <v>109</v>
      </c>
      <c r="F644" t="s">
        <v>2347</v>
      </c>
      <c r="G644" t="s">
        <v>2348</v>
      </c>
      <c r="H644" t="s">
        <v>2349</v>
      </c>
      <c r="I644" s="1">
        <v>45278</v>
      </c>
      <c r="K644" t="s">
        <v>156</v>
      </c>
      <c r="L644">
        <v>16</v>
      </c>
      <c r="M644" t="s">
        <v>114</v>
      </c>
      <c r="N644" t="s">
        <v>115</v>
      </c>
      <c r="O644" t="s">
        <v>116</v>
      </c>
      <c r="P644" t="s">
        <v>117</v>
      </c>
      <c r="Q644" t="s">
        <v>118</v>
      </c>
      <c r="R644">
        <v>31</v>
      </c>
      <c r="S644" s="3">
        <v>1496674</v>
      </c>
      <c r="T644" s="3">
        <v>254445.66666666663</v>
      </c>
      <c r="U644" s="22">
        <v>0</v>
      </c>
      <c r="V644" s="3">
        <v>0</v>
      </c>
      <c r="W644" s="23"/>
      <c r="X644" s="3">
        <v>5996.2900641025635</v>
      </c>
      <c r="Y644" s="3">
        <v>3464.5231481481478</v>
      </c>
      <c r="Z644" s="24">
        <v>623.61416666666662</v>
      </c>
      <c r="AA644">
        <v>75</v>
      </c>
      <c r="AC644" s="3">
        <v>12777.166093936836</v>
      </c>
      <c r="AD644" s="3">
        <v>4167</v>
      </c>
      <c r="AE644" s="3">
        <v>281549.26013952086</v>
      </c>
      <c r="AF644" s="3">
        <v>5687.5</v>
      </c>
      <c r="AH644" s="3">
        <v>287236.76013952086</v>
      </c>
      <c r="AK644" s="3">
        <v>5785.5624142824954</v>
      </c>
      <c r="AL644" t="s">
        <v>363</v>
      </c>
      <c r="AM644" t="s">
        <v>364</v>
      </c>
      <c r="AN644" s="25">
        <v>8.5000000000000006E-2</v>
      </c>
      <c r="AO644" s="26">
        <v>293022.32255380333</v>
      </c>
      <c r="AP644" s="27">
        <v>24906.897417073284</v>
      </c>
      <c r="AQ644" s="3">
        <v>29700</v>
      </c>
      <c r="AR644" s="26">
        <v>2524.5</v>
      </c>
      <c r="AS644" s="26">
        <v>350153.71997087658</v>
      </c>
      <c r="AT644" s="26">
        <v>322722.32255380333</v>
      </c>
      <c r="AU644" t="s">
        <v>120</v>
      </c>
      <c r="AV644" t="s">
        <v>120</v>
      </c>
      <c r="AW644" t="s">
        <v>120</v>
      </c>
      <c r="AX644">
        <v>2045200</v>
      </c>
      <c r="AY644" t="s">
        <v>121</v>
      </c>
      <c r="AZ644">
        <v>108.643</v>
      </c>
      <c r="BA644" s="3">
        <v>3222.9754330318251</v>
      </c>
      <c r="BB644" s="26">
        <v>322722.32255380333</v>
      </c>
      <c r="BC644" s="26">
        <v>27431.397417073254</v>
      </c>
      <c r="BE644" t="s">
        <v>122</v>
      </c>
      <c r="BF644">
        <v>1</v>
      </c>
      <c r="BH644" t="s">
        <v>123</v>
      </c>
      <c r="BJ644" t="s">
        <v>594</v>
      </c>
      <c r="BO644" t="s">
        <v>595</v>
      </c>
      <c r="BP644" t="s">
        <v>126</v>
      </c>
      <c r="BQ644" t="s">
        <v>127</v>
      </c>
      <c r="CX644" t="s">
        <v>128</v>
      </c>
      <c r="CY644" s="29"/>
    </row>
    <row r="645" spans="2:114" x14ac:dyDescent="0.25">
      <c r="B645">
        <f>+COUNTIF(G645:G3798,G645)</f>
        <v>2</v>
      </c>
      <c r="C645">
        <v>2</v>
      </c>
      <c r="D645" t="s">
        <v>109</v>
      </c>
      <c r="F645" t="s">
        <v>2350</v>
      </c>
      <c r="G645" t="s">
        <v>2351</v>
      </c>
      <c r="H645" t="s">
        <v>2352</v>
      </c>
      <c r="I645" s="1">
        <v>45236</v>
      </c>
      <c r="K645" t="s">
        <v>131</v>
      </c>
      <c r="L645">
        <v>14</v>
      </c>
      <c r="M645" t="s">
        <v>114</v>
      </c>
      <c r="N645" t="s">
        <v>115</v>
      </c>
      <c r="O645" t="s">
        <v>116</v>
      </c>
      <c r="P645" t="s">
        <v>117</v>
      </c>
      <c r="Q645" t="s">
        <v>118</v>
      </c>
      <c r="R645">
        <v>31</v>
      </c>
      <c r="S645" s="3">
        <v>527513</v>
      </c>
      <c r="T645" s="3">
        <v>92918.833333333328</v>
      </c>
      <c r="U645" s="22">
        <v>0</v>
      </c>
      <c r="V645" s="3">
        <v>0</v>
      </c>
      <c r="W645" s="23"/>
      <c r="X645" s="3">
        <v>2113.4334935897436</v>
      </c>
      <c r="Y645" s="3">
        <v>1221.0949074074074</v>
      </c>
      <c r="Z645" s="24">
        <v>219.79708333333332</v>
      </c>
      <c r="AA645">
        <v>75</v>
      </c>
      <c r="AC645" s="3">
        <v>0</v>
      </c>
      <c r="AD645" s="3">
        <v>4167</v>
      </c>
      <c r="AE645" s="3">
        <v>100715.15881766382</v>
      </c>
      <c r="AF645" s="3">
        <v>5687.5</v>
      </c>
      <c r="AH645" s="3">
        <v>106402.65881766382</v>
      </c>
      <c r="AK645" s="3">
        <v>25969.360295241226</v>
      </c>
      <c r="AL645" t="s">
        <v>656</v>
      </c>
      <c r="AM645" t="s">
        <v>657</v>
      </c>
      <c r="AN645" s="25">
        <v>8.5000000000000006E-2</v>
      </c>
      <c r="AO645" s="26">
        <v>132372.01911290505</v>
      </c>
      <c r="AP645" s="27">
        <v>11251.62162459693</v>
      </c>
      <c r="AQ645" s="3">
        <v>29700</v>
      </c>
      <c r="AR645" s="26">
        <v>2524.5</v>
      </c>
      <c r="AS645" s="26">
        <v>175848.14073750199</v>
      </c>
      <c r="AT645" s="26">
        <v>162072.01911290505</v>
      </c>
      <c r="AU645" t="s">
        <v>184</v>
      </c>
      <c r="AV645" t="s">
        <v>184</v>
      </c>
      <c r="AW645" t="s">
        <v>185</v>
      </c>
      <c r="AX645">
        <v>1201</v>
      </c>
      <c r="AY645" t="s">
        <v>187</v>
      </c>
      <c r="AZ645">
        <v>67.992199999999997</v>
      </c>
      <c r="BA645" s="3">
        <v>2586.2987333473839</v>
      </c>
      <c r="BB645" s="26">
        <v>162072.01911290505</v>
      </c>
      <c r="BC645" s="26">
        <v>13776.121624596941</v>
      </c>
      <c r="BE645" t="s">
        <v>122</v>
      </c>
      <c r="BF645">
        <v>1</v>
      </c>
      <c r="BH645" t="s">
        <v>188</v>
      </c>
      <c r="BJ645" t="s">
        <v>658</v>
      </c>
      <c r="BO645" t="s">
        <v>659</v>
      </c>
      <c r="BP645" t="s">
        <v>191</v>
      </c>
      <c r="BQ645" t="s">
        <v>127</v>
      </c>
      <c r="CX645" t="s">
        <v>177</v>
      </c>
      <c r="CY645" s="29" t="s">
        <v>5359</v>
      </c>
      <c r="CZ645" s="29">
        <v>60005</v>
      </c>
      <c r="DA645" s="29" t="str">
        <f>MID(BH645,3,8)</f>
        <v>30001401</v>
      </c>
      <c r="DB645" s="29" t="str">
        <f>F645</f>
        <v>W0004491</v>
      </c>
      <c r="DC645" s="29" t="s">
        <v>279</v>
      </c>
      <c r="DD645" s="30">
        <f>SUM(T645,V645:W645,Z645:AD645)</f>
        <v>97380.630416666667</v>
      </c>
      <c r="DE645" s="30">
        <f>SUM(AI645:AK645)</f>
        <v>25969.360295241226</v>
      </c>
      <c r="DF645" s="31">
        <f>AF645</f>
        <v>5687.5</v>
      </c>
      <c r="DG645" s="32">
        <f>AQ645</f>
        <v>29700</v>
      </c>
      <c r="DH645" s="30">
        <f>SUM(X645:Y645)</f>
        <v>3334.528400997151</v>
      </c>
      <c r="DI645" s="30">
        <f>SUM(AP645,AR645)</f>
        <v>13776.12162459693</v>
      </c>
      <c r="DJ645" s="26">
        <f>SUM(DD645:DI645)-AS645</f>
        <v>0</v>
      </c>
    </row>
    <row r="646" spans="2:114" x14ac:dyDescent="0.25">
      <c r="D646" t="s">
        <v>109</v>
      </c>
      <c r="F646" t="s">
        <v>2353</v>
      </c>
      <c r="G646" t="s">
        <v>2354</v>
      </c>
      <c r="H646" t="s">
        <v>2355</v>
      </c>
      <c r="I646" s="1">
        <v>45247</v>
      </c>
      <c r="K646" t="s">
        <v>113</v>
      </c>
      <c r="L646">
        <v>15</v>
      </c>
      <c r="M646" t="s">
        <v>550</v>
      </c>
      <c r="N646" t="s">
        <v>551</v>
      </c>
      <c r="O646" t="s">
        <v>116</v>
      </c>
      <c r="P646" t="s">
        <v>117</v>
      </c>
      <c r="Q646" t="s">
        <v>118</v>
      </c>
      <c r="R646">
        <v>31</v>
      </c>
      <c r="S646" s="3">
        <v>1350000</v>
      </c>
      <c r="T646" s="3">
        <v>224470.91666666666</v>
      </c>
      <c r="U646" s="22">
        <v>0</v>
      </c>
      <c r="V646" s="3">
        <v>0</v>
      </c>
      <c r="W646" s="23"/>
      <c r="X646" s="3">
        <v>5408.6538461538466</v>
      </c>
      <c r="Y646" s="3">
        <v>3125</v>
      </c>
      <c r="Z646" s="24">
        <v>562.5</v>
      </c>
      <c r="AA646">
        <v>75</v>
      </c>
      <c r="AC646" s="3">
        <v>0</v>
      </c>
      <c r="AD646" s="3">
        <v>5167</v>
      </c>
      <c r="AE646" s="3">
        <v>238809.0705128205</v>
      </c>
      <c r="AF646" s="3">
        <v>7046.666666666667</v>
      </c>
      <c r="AH646" s="3">
        <v>245855.73717948716</v>
      </c>
      <c r="AK646" s="3">
        <v>0</v>
      </c>
      <c r="AL646" t="s">
        <v>119</v>
      </c>
      <c r="AN646" s="25">
        <v>0.1</v>
      </c>
      <c r="AO646" s="26">
        <v>245855.73717948716</v>
      </c>
      <c r="AP646" s="27">
        <v>24585.573717948719</v>
      </c>
      <c r="AQ646" s="3">
        <v>29700</v>
      </c>
      <c r="AR646" s="26">
        <v>2970</v>
      </c>
      <c r="AS646" s="26">
        <v>303111.31089743588</v>
      </c>
      <c r="AT646" s="26">
        <v>275555.73717948713</v>
      </c>
      <c r="AU646" t="s">
        <v>120</v>
      </c>
      <c r="AV646" t="s">
        <v>120</v>
      </c>
      <c r="AW646" t="s">
        <v>120</v>
      </c>
      <c r="AX646">
        <v>2041065</v>
      </c>
      <c r="AY646" t="s">
        <v>121</v>
      </c>
      <c r="AZ646">
        <v>108.643</v>
      </c>
      <c r="BA646" s="3">
        <v>2789.9755244004295</v>
      </c>
      <c r="BB646" s="26">
        <v>275555.73717948713</v>
      </c>
      <c r="BC646" s="26">
        <v>27555.573717948748</v>
      </c>
      <c r="BE646" t="s">
        <v>122</v>
      </c>
      <c r="BF646">
        <v>1</v>
      </c>
      <c r="BH646" t="s">
        <v>123</v>
      </c>
      <c r="BJ646" t="s">
        <v>572</v>
      </c>
      <c r="BO646" t="s">
        <v>1262</v>
      </c>
      <c r="BP646" t="s">
        <v>2131</v>
      </c>
      <c r="BQ646" t="s">
        <v>2131</v>
      </c>
      <c r="CX646" t="s">
        <v>128</v>
      </c>
      <c r="CY646" s="29"/>
    </row>
    <row r="647" spans="2:114" x14ac:dyDescent="0.25">
      <c r="D647" t="s">
        <v>109</v>
      </c>
      <c r="F647" t="s">
        <v>2356</v>
      </c>
      <c r="G647" t="s">
        <v>2357</v>
      </c>
      <c r="H647" t="s">
        <v>2358</v>
      </c>
      <c r="I647" s="1">
        <v>45225</v>
      </c>
      <c r="K647" t="s">
        <v>131</v>
      </c>
      <c r="L647">
        <v>14</v>
      </c>
      <c r="M647" t="s">
        <v>550</v>
      </c>
      <c r="N647" t="s">
        <v>551</v>
      </c>
      <c r="O647" t="s">
        <v>116</v>
      </c>
      <c r="P647" t="s">
        <v>117</v>
      </c>
      <c r="Q647" t="s">
        <v>118</v>
      </c>
      <c r="R647">
        <v>31</v>
      </c>
      <c r="S647" s="3">
        <v>802454</v>
      </c>
      <c r="T647" s="3">
        <v>133742.25</v>
      </c>
      <c r="U647" s="22">
        <v>0</v>
      </c>
      <c r="V647" s="3">
        <v>0</v>
      </c>
      <c r="W647" s="23"/>
      <c r="X647" s="3">
        <v>3214.9599358974356</v>
      </c>
      <c r="Y647" s="3">
        <v>1857.5324074074076</v>
      </c>
      <c r="Z647" s="24">
        <v>334.35583333333335</v>
      </c>
      <c r="AA647">
        <v>75</v>
      </c>
      <c r="AC647" s="3">
        <v>4097.8723842003965</v>
      </c>
      <c r="AD647" s="3">
        <v>5167</v>
      </c>
      <c r="AE647" s="3">
        <v>148488.97056083858</v>
      </c>
      <c r="AF647" s="3">
        <v>7046.666666666667</v>
      </c>
      <c r="AH647" s="3">
        <v>155535.63722750524</v>
      </c>
      <c r="AK647" s="3">
        <v>16772.619396754653</v>
      </c>
      <c r="AL647" t="s">
        <v>666</v>
      </c>
      <c r="AM647" t="s">
        <v>667</v>
      </c>
      <c r="AN647" s="25">
        <v>0.1</v>
      </c>
      <c r="AO647" s="26">
        <v>172308.2566242599</v>
      </c>
      <c r="AP647" s="27">
        <v>17230.825662425992</v>
      </c>
      <c r="AQ647" s="3">
        <v>29700</v>
      </c>
      <c r="AR647" s="26">
        <v>2970</v>
      </c>
      <c r="AS647" s="26">
        <v>222209.08228668588</v>
      </c>
      <c r="AT647" s="26">
        <v>202008.2566242599</v>
      </c>
      <c r="AU647" t="s">
        <v>120</v>
      </c>
      <c r="AV647" t="s">
        <v>120</v>
      </c>
      <c r="AW647" t="s">
        <v>120</v>
      </c>
      <c r="AX647">
        <v>2041090</v>
      </c>
      <c r="AY647" t="s">
        <v>121</v>
      </c>
      <c r="AZ647">
        <v>108.643</v>
      </c>
      <c r="BA647" s="3">
        <v>2045.3143072879604</v>
      </c>
      <c r="BB647" s="26">
        <v>202008.2566242599</v>
      </c>
      <c r="BC647" s="26">
        <v>20200.825662425981</v>
      </c>
      <c r="BE647" t="s">
        <v>122</v>
      </c>
      <c r="BF647">
        <v>1</v>
      </c>
      <c r="BH647" t="s">
        <v>123</v>
      </c>
      <c r="BJ647" t="s">
        <v>668</v>
      </c>
      <c r="BO647" t="s">
        <v>555</v>
      </c>
      <c r="BP647" t="s">
        <v>2187</v>
      </c>
      <c r="BQ647" t="s">
        <v>296</v>
      </c>
      <c r="CX647" t="s">
        <v>128</v>
      </c>
      <c r="CY647" s="29"/>
    </row>
    <row r="648" spans="2:114" x14ac:dyDescent="0.25">
      <c r="D648" t="s">
        <v>109</v>
      </c>
      <c r="F648" t="s">
        <v>2359</v>
      </c>
      <c r="G648" t="s">
        <v>2360</v>
      </c>
      <c r="H648" t="s">
        <v>2361</v>
      </c>
      <c r="I648" s="1">
        <v>45224</v>
      </c>
      <c r="K648" t="s">
        <v>219</v>
      </c>
      <c r="L648">
        <v>13</v>
      </c>
      <c r="M648" t="s">
        <v>550</v>
      </c>
      <c r="N648" t="s">
        <v>551</v>
      </c>
      <c r="O648" t="s">
        <v>116</v>
      </c>
      <c r="P648" t="s">
        <v>117</v>
      </c>
      <c r="Q648" t="s">
        <v>118</v>
      </c>
      <c r="R648">
        <v>31</v>
      </c>
      <c r="S648" s="3">
        <v>379427</v>
      </c>
      <c r="T648" s="3">
        <v>68237.75</v>
      </c>
      <c r="U648" s="22">
        <v>0</v>
      </c>
      <c r="V648" s="3">
        <v>0</v>
      </c>
      <c r="W648" s="23"/>
      <c r="X648" s="3">
        <v>1520.1402243589744</v>
      </c>
      <c r="Y648" s="3">
        <v>878.30324074074076</v>
      </c>
      <c r="Z648" s="24">
        <v>158.09458333333333</v>
      </c>
      <c r="AA648">
        <v>75</v>
      </c>
      <c r="AC648" s="3">
        <v>0</v>
      </c>
      <c r="AD648" s="3">
        <v>4167</v>
      </c>
      <c r="AE648" s="3">
        <v>75036.288048433053</v>
      </c>
      <c r="AF648" s="3">
        <v>7046.666666666667</v>
      </c>
      <c r="AH648" s="3">
        <v>82082.954715099724</v>
      </c>
      <c r="AK648" s="3">
        <v>0</v>
      </c>
      <c r="AL648" t="s">
        <v>119</v>
      </c>
      <c r="AN648" s="25">
        <v>0.1</v>
      </c>
      <c r="AO648" s="26">
        <v>82082.954715099724</v>
      </c>
      <c r="AP648" s="27">
        <v>8208.2954715099731</v>
      </c>
      <c r="AQ648" s="3">
        <v>29700</v>
      </c>
      <c r="AR648" s="26">
        <v>2970</v>
      </c>
      <c r="AS648" s="26">
        <v>122961.2501866097</v>
      </c>
      <c r="AT648" s="26">
        <v>111782.95471509972</v>
      </c>
      <c r="AU648" t="s">
        <v>170</v>
      </c>
      <c r="AV648" t="s">
        <v>170</v>
      </c>
      <c r="AW648" t="s">
        <v>171</v>
      </c>
      <c r="AX648">
        <v>94623</v>
      </c>
      <c r="AY648" t="s">
        <v>172</v>
      </c>
      <c r="AZ648">
        <v>94.088300000000004</v>
      </c>
      <c r="BA648" s="3">
        <v>1306.8707818784026</v>
      </c>
      <c r="BB648" s="26">
        <v>111782.95471509972</v>
      </c>
      <c r="BC648" s="26">
        <v>11178.295471509977</v>
      </c>
      <c r="BE648" t="s">
        <v>122</v>
      </c>
      <c r="BF648">
        <v>1</v>
      </c>
      <c r="BH648" t="s">
        <v>173</v>
      </c>
      <c r="BJ648" t="s">
        <v>728</v>
      </c>
      <c r="BO648" t="s">
        <v>729</v>
      </c>
      <c r="BP648" t="s">
        <v>170</v>
      </c>
      <c r="BQ648" t="s">
        <v>296</v>
      </c>
      <c r="CX648" t="s">
        <v>177</v>
      </c>
      <c r="CY648" s="29" t="s">
        <v>5358</v>
      </c>
      <c r="CZ648" s="29">
        <v>60002</v>
      </c>
      <c r="DA648" s="29" t="str">
        <f t="shared" ref="DA648:DA665" si="58">MID(BH648,3,8)</f>
        <v>30001390</v>
      </c>
      <c r="DB648" s="29" t="str">
        <f t="shared" ref="DB648:DB665" si="59">F648</f>
        <v>W0004492</v>
      </c>
      <c r="DC648" s="29" t="s">
        <v>556</v>
      </c>
      <c r="DD648" s="30">
        <f>SUM(T648,V648:W648,Z648:AD648)</f>
        <v>72637.844583333339</v>
      </c>
      <c r="DE648" s="30">
        <f>SUM(AI648:AK648)</f>
        <v>0</v>
      </c>
      <c r="DF648" s="31">
        <f>AF648</f>
        <v>7046.666666666667</v>
      </c>
      <c r="DG648" s="32">
        <f>AQ648</f>
        <v>29700</v>
      </c>
      <c r="DH648" s="30">
        <f>SUM(X648:Y648)</f>
        <v>2398.443465099715</v>
      </c>
      <c r="DI648" s="30">
        <f>SUM(AP648,AR648)</f>
        <v>11178.295471509973</v>
      </c>
      <c r="DJ648" s="26">
        <f>SUM(DD648:DI648)-AS648</f>
        <v>0</v>
      </c>
    </row>
    <row r="649" spans="2:114" x14ac:dyDescent="0.25">
      <c r="B649">
        <f>+COUNTIF(G649:G3802,G649)</f>
        <v>2</v>
      </c>
      <c r="C649">
        <v>2</v>
      </c>
      <c r="D649" t="s">
        <v>109</v>
      </c>
      <c r="F649" t="s">
        <v>2362</v>
      </c>
      <c r="G649" t="s">
        <v>2363</v>
      </c>
      <c r="H649" t="s">
        <v>2364</v>
      </c>
      <c r="I649" s="1">
        <v>45229</v>
      </c>
      <c r="K649" t="s">
        <v>219</v>
      </c>
      <c r="L649">
        <v>13</v>
      </c>
      <c r="M649" t="s">
        <v>550</v>
      </c>
      <c r="N649" t="s">
        <v>551</v>
      </c>
      <c r="O649" t="s">
        <v>116</v>
      </c>
      <c r="P649" t="s">
        <v>117</v>
      </c>
      <c r="Q649" t="s">
        <v>118</v>
      </c>
      <c r="R649">
        <v>31</v>
      </c>
      <c r="S649" s="3">
        <v>527513</v>
      </c>
      <c r="T649" s="3">
        <v>92918.833333333328</v>
      </c>
      <c r="U649" s="22">
        <v>0</v>
      </c>
      <c r="V649" s="3">
        <v>0</v>
      </c>
      <c r="W649" s="23"/>
      <c r="X649" s="3">
        <v>2113.4334935897436</v>
      </c>
      <c r="Y649" s="3">
        <v>1221.0949074074074</v>
      </c>
      <c r="Z649" s="24">
        <v>219.79708333333332</v>
      </c>
      <c r="AA649">
        <v>75</v>
      </c>
      <c r="AC649" s="3">
        <v>4494.3415373717853</v>
      </c>
      <c r="AD649" s="3">
        <v>4167</v>
      </c>
      <c r="AE649" s="3">
        <v>105209.50035503561</v>
      </c>
      <c r="AF649" s="3">
        <v>7046.666666666667</v>
      </c>
      <c r="AH649" s="3">
        <v>112256.16702170228</v>
      </c>
      <c r="AK649" s="3">
        <v>0</v>
      </c>
      <c r="AL649" t="s">
        <v>119</v>
      </c>
      <c r="AN649" s="25">
        <v>0.1</v>
      </c>
      <c r="AO649" s="26">
        <v>112256.16702170228</v>
      </c>
      <c r="AP649" s="27">
        <v>11225.616702170228</v>
      </c>
      <c r="AQ649" s="3">
        <v>29700</v>
      </c>
      <c r="AR649" s="26">
        <v>2970</v>
      </c>
      <c r="AS649" s="26">
        <v>156151.7837238725</v>
      </c>
      <c r="AT649" s="26">
        <v>141956.16702170228</v>
      </c>
      <c r="AU649" t="s">
        <v>184</v>
      </c>
      <c r="AV649" t="s">
        <v>184</v>
      </c>
      <c r="AW649" t="s">
        <v>185</v>
      </c>
      <c r="AX649">
        <v>1210</v>
      </c>
      <c r="AY649" t="s">
        <v>187</v>
      </c>
      <c r="AZ649">
        <v>67.992199999999997</v>
      </c>
      <c r="BA649" s="3">
        <v>2296.6131956882186</v>
      </c>
      <c r="BB649" s="26">
        <v>141956.16702170228</v>
      </c>
      <c r="BC649" s="26">
        <v>14195.616702170228</v>
      </c>
      <c r="BE649" t="s">
        <v>122</v>
      </c>
      <c r="BF649">
        <v>1</v>
      </c>
      <c r="BH649" t="s">
        <v>188</v>
      </c>
      <c r="BJ649" t="s">
        <v>728</v>
      </c>
      <c r="BO649" t="s">
        <v>729</v>
      </c>
      <c r="BP649" t="s">
        <v>191</v>
      </c>
      <c r="BQ649" t="s">
        <v>296</v>
      </c>
      <c r="CX649" t="s">
        <v>177</v>
      </c>
      <c r="CY649" s="29" t="s">
        <v>5359</v>
      </c>
      <c r="CZ649" s="29">
        <v>60005</v>
      </c>
      <c r="DA649" s="29" t="str">
        <f t="shared" si="58"/>
        <v>30001401</v>
      </c>
      <c r="DB649" s="29" t="str">
        <f t="shared" si="59"/>
        <v>W0005027</v>
      </c>
      <c r="DC649" s="29" t="s">
        <v>556</v>
      </c>
      <c r="DD649" s="30">
        <f>SUM(T649,V649:W649,Z649:AD649)</f>
        <v>101874.97195403845</v>
      </c>
      <c r="DE649" s="30">
        <f>SUM(AI649:AK649)</f>
        <v>0</v>
      </c>
      <c r="DF649" s="31">
        <f>AF649</f>
        <v>7046.666666666667</v>
      </c>
      <c r="DG649" s="32">
        <f>AQ649</f>
        <v>29700</v>
      </c>
      <c r="DH649" s="30">
        <f>SUM(X649:Y649)</f>
        <v>3334.528400997151</v>
      </c>
      <c r="DI649" s="30">
        <f>SUM(AP649,AR649)</f>
        <v>14195.616702170228</v>
      </c>
      <c r="DJ649" s="26">
        <f>SUM(DD649:DI649)-AS649</f>
        <v>0</v>
      </c>
    </row>
    <row r="650" spans="2:114" x14ac:dyDescent="0.25">
      <c r="D650" t="s">
        <v>109</v>
      </c>
      <c r="F650" t="s">
        <v>2365</v>
      </c>
      <c r="G650" t="s">
        <v>2366</v>
      </c>
      <c r="H650" t="s">
        <v>2367</v>
      </c>
      <c r="I650" s="1">
        <v>45229</v>
      </c>
      <c r="K650" t="s">
        <v>219</v>
      </c>
      <c r="L650">
        <v>13</v>
      </c>
      <c r="M650" t="s">
        <v>550</v>
      </c>
      <c r="N650" t="s">
        <v>551</v>
      </c>
      <c r="O650" t="s">
        <v>116</v>
      </c>
      <c r="P650" t="s">
        <v>117</v>
      </c>
      <c r="Q650" t="s">
        <v>118</v>
      </c>
      <c r="R650">
        <v>31</v>
      </c>
      <c r="S650" s="3">
        <v>541540</v>
      </c>
      <c r="T650" s="3">
        <v>90256.666666666672</v>
      </c>
      <c r="U650" s="22">
        <v>0</v>
      </c>
      <c r="V650" s="3">
        <v>0</v>
      </c>
      <c r="W650" s="23"/>
      <c r="X650" s="3">
        <v>2169.6314102564102</v>
      </c>
      <c r="Y650" s="3">
        <v>1253.5648148148148</v>
      </c>
      <c r="Z650" s="24">
        <v>225.64166666666668</v>
      </c>
      <c r="AA650">
        <v>75</v>
      </c>
      <c r="AC650" s="3">
        <v>0</v>
      </c>
      <c r="AD650" s="3">
        <v>4167</v>
      </c>
      <c r="AE650" s="3">
        <v>98147.504558404558</v>
      </c>
      <c r="AF650" s="3">
        <v>7046.666666666667</v>
      </c>
      <c r="AH650" s="3">
        <v>105194.17122507123</v>
      </c>
      <c r="AK650" s="3">
        <v>0</v>
      </c>
      <c r="AL650" t="s">
        <v>119</v>
      </c>
      <c r="AN650" s="25">
        <v>0.1</v>
      </c>
      <c r="AO650" s="26">
        <v>105194.17122507123</v>
      </c>
      <c r="AP650" s="27">
        <v>10519.417122507124</v>
      </c>
      <c r="AQ650" s="3">
        <v>29700</v>
      </c>
      <c r="AR650" s="26">
        <v>2970</v>
      </c>
      <c r="AS650" s="26">
        <v>148383.58834757836</v>
      </c>
      <c r="AT650" s="26">
        <v>134894.17122507124</v>
      </c>
      <c r="AU650" t="s">
        <v>170</v>
      </c>
      <c r="AV650" t="s">
        <v>170</v>
      </c>
      <c r="AW650" t="s">
        <v>171</v>
      </c>
      <c r="AX650">
        <v>37208</v>
      </c>
      <c r="AY650" t="s">
        <v>172</v>
      </c>
      <c r="AZ650">
        <v>94.088300000000004</v>
      </c>
      <c r="BA650" s="3">
        <v>1577.0673755140476</v>
      </c>
      <c r="BB650" s="26">
        <v>134894.17122507124</v>
      </c>
      <c r="BC650" s="26">
        <v>13489.417122507119</v>
      </c>
      <c r="BE650" t="s">
        <v>122</v>
      </c>
      <c r="BF650">
        <v>1</v>
      </c>
      <c r="BH650" t="s">
        <v>173</v>
      </c>
      <c r="BJ650" t="s">
        <v>728</v>
      </c>
      <c r="BO650" t="s">
        <v>729</v>
      </c>
      <c r="BP650" t="s">
        <v>556</v>
      </c>
      <c r="BQ650" t="s">
        <v>164</v>
      </c>
      <c r="CX650" t="s">
        <v>177</v>
      </c>
      <c r="CY650" s="29" t="s">
        <v>5358</v>
      </c>
      <c r="CZ650" s="29">
        <v>60002</v>
      </c>
      <c r="DA650" s="29" t="str">
        <f t="shared" si="58"/>
        <v>30001390</v>
      </c>
      <c r="DB650" s="29" t="str">
        <f t="shared" si="59"/>
        <v>W0004493</v>
      </c>
      <c r="DC650" s="29" t="s">
        <v>556</v>
      </c>
      <c r="DD650" s="30">
        <f>SUM(T650,V650:W650,Z650:AD650)</f>
        <v>94724.308333333334</v>
      </c>
      <c r="DE650" s="30">
        <f>SUM(AI650:AK650)</f>
        <v>0</v>
      </c>
      <c r="DF650" s="31">
        <f>AF650</f>
        <v>7046.666666666667</v>
      </c>
      <c r="DG650" s="32">
        <f>AQ650</f>
        <v>29700</v>
      </c>
      <c r="DH650" s="30">
        <f>SUM(X650:Y650)</f>
        <v>3423.1962250712249</v>
      </c>
      <c r="DI650" s="30">
        <f>SUM(AP650,AR650)</f>
        <v>13489.417122507124</v>
      </c>
      <c r="DJ650" s="26">
        <f>SUM(DD650:DI650)-AS650</f>
        <v>0</v>
      </c>
    </row>
    <row r="651" spans="2:114" x14ac:dyDescent="0.25">
      <c r="B651">
        <f>+COUNTIF(G651:G3804,G651)</f>
        <v>2</v>
      </c>
      <c r="C651">
        <v>2</v>
      </c>
      <c r="D651" t="s">
        <v>109</v>
      </c>
      <c r="F651" t="s">
        <v>2368</v>
      </c>
      <c r="G651" t="s">
        <v>2369</v>
      </c>
      <c r="H651" t="s">
        <v>2370</v>
      </c>
      <c r="I651" s="1">
        <v>45231</v>
      </c>
      <c r="K651" t="s">
        <v>219</v>
      </c>
      <c r="L651">
        <v>13</v>
      </c>
      <c r="M651" t="s">
        <v>550</v>
      </c>
      <c r="N651" t="s">
        <v>551</v>
      </c>
      <c r="O651" t="s">
        <v>116</v>
      </c>
      <c r="P651" t="s">
        <v>117</v>
      </c>
      <c r="Q651" t="s">
        <v>118</v>
      </c>
      <c r="R651">
        <v>31</v>
      </c>
      <c r="S651" s="3">
        <v>450600</v>
      </c>
      <c r="T651" s="3">
        <v>80099.916666666672</v>
      </c>
      <c r="U651" s="22">
        <v>0</v>
      </c>
      <c r="V651" s="3">
        <v>0</v>
      </c>
      <c r="W651" s="23"/>
      <c r="X651" s="3">
        <v>1805.2884615384617</v>
      </c>
      <c r="Y651" s="3">
        <v>1043.0555555555557</v>
      </c>
      <c r="Z651" s="24">
        <v>187.75</v>
      </c>
      <c r="AA651">
        <v>75</v>
      </c>
      <c r="AC651" s="3">
        <v>0</v>
      </c>
      <c r="AD651" s="3">
        <v>4167</v>
      </c>
      <c r="AE651" s="3">
        <v>87378.010683760702</v>
      </c>
      <c r="AF651" s="3">
        <v>7046.666666666667</v>
      </c>
      <c r="AH651" s="3">
        <v>94424.677350427373</v>
      </c>
      <c r="AK651" s="3">
        <v>0</v>
      </c>
      <c r="AL651" t="s">
        <v>119</v>
      </c>
      <c r="AN651" s="25">
        <v>0.1</v>
      </c>
      <c r="AO651" s="26">
        <v>94424.677350427373</v>
      </c>
      <c r="AP651" s="27">
        <v>9442.4677350427373</v>
      </c>
      <c r="AQ651" s="3">
        <v>29700</v>
      </c>
      <c r="AR651" s="26">
        <v>2970</v>
      </c>
      <c r="AS651" s="26">
        <v>136537.14508547011</v>
      </c>
      <c r="AT651" s="26">
        <v>124124.67735042737</v>
      </c>
      <c r="AU651" t="s">
        <v>184</v>
      </c>
      <c r="AV651" t="s">
        <v>184</v>
      </c>
      <c r="AW651" t="s">
        <v>185</v>
      </c>
      <c r="AX651">
        <v>1210</v>
      </c>
      <c r="AY651" t="s">
        <v>187</v>
      </c>
      <c r="AZ651">
        <v>67.992199999999997</v>
      </c>
      <c r="BA651" s="3">
        <v>2008.1295367037708</v>
      </c>
      <c r="BB651" s="26">
        <v>124124.67735042737</v>
      </c>
      <c r="BC651" s="26">
        <v>12412.467735042737</v>
      </c>
      <c r="BE651" t="s">
        <v>122</v>
      </c>
      <c r="BF651">
        <v>1</v>
      </c>
      <c r="BH651" t="s">
        <v>188</v>
      </c>
      <c r="BJ651" t="s">
        <v>728</v>
      </c>
      <c r="BO651" t="s">
        <v>729</v>
      </c>
      <c r="BP651" t="s">
        <v>191</v>
      </c>
      <c r="BQ651" t="s">
        <v>296</v>
      </c>
      <c r="CX651" t="s">
        <v>177</v>
      </c>
      <c r="CY651" s="29" t="s">
        <v>5359</v>
      </c>
      <c r="CZ651" s="29">
        <v>60005</v>
      </c>
      <c r="DA651" s="29" t="str">
        <f t="shared" si="58"/>
        <v>30001401</v>
      </c>
      <c r="DB651" s="29" t="str">
        <f t="shared" si="59"/>
        <v>W0004494</v>
      </c>
      <c r="DC651" s="29" t="s">
        <v>556</v>
      </c>
      <c r="DD651" s="30">
        <f>SUM(T651,V651:W651,Z651:AD651)</f>
        <v>84529.666666666672</v>
      </c>
      <c r="DE651" s="30">
        <f>SUM(AI651:AK651)</f>
        <v>0</v>
      </c>
      <c r="DF651" s="31">
        <f>AF651</f>
        <v>7046.666666666667</v>
      </c>
      <c r="DG651" s="32">
        <f>AQ651</f>
        <v>29700</v>
      </c>
      <c r="DH651" s="30">
        <f>SUM(X651:Y651)</f>
        <v>2848.3440170940175</v>
      </c>
      <c r="DI651" s="30">
        <f>SUM(AP651,AR651)</f>
        <v>12412.467735042737</v>
      </c>
      <c r="DJ651" s="26">
        <f>SUM(DD651:DI651)-AS651</f>
        <v>0</v>
      </c>
    </row>
    <row r="652" spans="2:114" x14ac:dyDescent="0.25">
      <c r="D652" t="s">
        <v>109</v>
      </c>
      <c r="F652" t="s">
        <v>2371</v>
      </c>
      <c r="G652" t="s">
        <v>2372</v>
      </c>
      <c r="H652" t="s">
        <v>2373</v>
      </c>
      <c r="I652" s="1">
        <v>45236</v>
      </c>
      <c r="K652" t="s">
        <v>224</v>
      </c>
      <c r="L652">
        <v>12</v>
      </c>
      <c r="M652" t="s">
        <v>114</v>
      </c>
      <c r="N652" t="s">
        <v>115</v>
      </c>
      <c r="O652" t="s">
        <v>116</v>
      </c>
      <c r="P652" t="s">
        <v>117</v>
      </c>
      <c r="Q652" t="s">
        <v>118</v>
      </c>
      <c r="R652">
        <v>31</v>
      </c>
      <c r="S652" s="3">
        <v>301513</v>
      </c>
      <c r="T652" s="3">
        <v>55252.166666666664</v>
      </c>
      <c r="U652" s="22">
        <v>0</v>
      </c>
      <c r="V652" s="3">
        <v>0</v>
      </c>
      <c r="W652" s="23"/>
      <c r="X652" s="3">
        <v>1207.9847756410256</v>
      </c>
      <c r="Y652" s="3">
        <v>697.94675925925924</v>
      </c>
      <c r="Z652" s="24">
        <v>125.63041666666666</v>
      </c>
      <c r="AA652">
        <v>75</v>
      </c>
      <c r="AC652" s="3">
        <v>0</v>
      </c>
      <c r="AD652" s="3">
        <v>4167</v>
      </c>
      <c r="AE652" s="3">
        <v>61525.728618233617</v>
      </c>
      <c r="AF652" s="3">
        <v>5687.5</v>
      </c>
      <c r="AH652" s="3">
        <v>67213.22861823361</v>
      </c>
      <c r="AJ652" s="3">
        <v>5100</v>
      </c>
      <c r="AK652" s="3">
        <v>5813.1491241962494</v>
      </c>
      <c r="AL652" t="s">
        <v>320</v>
      </c>
      <c r="AM652" t="s">
        <v>321</v>
      </c>
      <c r="AN652" s="25">
        <v>8.5000000000000006E-2</v>
      </c>
      <c r="AO652" s="26">
        <v>78126.377742429861</v>
      </c>
      <c r="AP652" s="27">
        <v>6640.7421081065386</v>
      </c>
      <c r="AQ652" s="3">
        <v>29700</v>
      </c>
      <c r="AR652" s="26">
        <v>2524.5</v>
      </c>
      <c r="AS652" s="26">
        <v>116991.6198505364</v>
      </c>
      <c r="AT652" s="26">
        <v>107826.37774242986</v>
      </c>
      <c r="AU652" t="s">
        <v>765</v>
      </c>
      <c r="AV652" t="s">
        <v>765</v>
      </c>
      <c r="AW652" t="s">
        <v>766</v>
      </c>
      <c r="AX652" t="s">
        <v>963</v>
      </c>
      <c r="AY652" t="s">
        <v>212</v>
      </c>
      <c r="AZ652">
        <v>125.569</v>
      </c>
      <c r="BA652" s="3">
        <v>931.69189728783692</v>
      </c>
      <c r="BB652" s="26">
        <v>107826.37774242986</v>
      </c>
      <c r="BC652" s="26">
        <v>9165.2421081065404</v>
      </c>
      <c r="BE652" t="s">
        <v>122</v>
      </c>
      <c r="BF652">
        <v>1</v>
      </c>
      <c r="BH652" t="s">
        <v>768</v>
      </c>
      <c r="BJ652" t="s">
        <v>358</v>
      </c>
      <c r="BO652" t="s">
        <v>125</v>
      </c>
      <c r="BP652" t="s">
        <v>214</v>
      </c>
      <c r="BQ652" t="s">
        <v>964</v>
      </c>
      <c r="CX652" t="s">
        <v>177</v>
      </c>
      <c r="CY652" s="29" t="s">
        <v>5362</v>
      </c>
      <c r="CZ652" s="29">
        <v>60008</v>
      </c>
      <c r="DA652" s="29" t="str">
        <f t="shared" si="58"/>
        <v>30001418</v>
      </c>
      <c r="DB652" s="29" t="str">
        <f t="shared" si="59"/>
        <v>W0005199</v>
      </c>
      <c r="DC652" s="29" t="s">
        <v>279</v>
      </c>
      <c r="DD652" s="30">
        <f>SUM(T652,V652:W652,Z652:AD652)</f>
        <v>59619.797083333331</v>
      </c>
      <c r="DE652" s="30">
        <f>SUM(AI652:AK652)</f>
        <v>10913.14912419625</v>
      </c>
      <c r="DF652" s="31">
        <f>AF652</f>
        <v>5687.5</v>
      </c>
      <c r="DG652" s="32">
        <f>AQ652</f>
        <v>29700</v>
      </c>
      <c r="DH652" s="30">
        <f>SUM(X652:Y652)</f>
        <v>1905.931534900285</v>
      </c>
      <c r="DI652" s="30">
        <f>SUM(AP652,AR652)</f>
        <v>9165.2421081065386</v>
      </c>
      <c r="DJ652" s="26">
        <f>SUM(DD652:DI652)-AS652</f>
        <v>0</v>
      </c>
    </row>
    <row r="653" spans="2:114" x14ac:dyDescent="0.25">
      <c r="D653" t="s">
        <v>109</v>
      </c>
      <c r="F653" t="s">
        <v>2374</v>
      </c>
      <c r="G653" t="s">
        <v>2375</v>
      </c>
      <c r="H653" t="s">
        <v>2376</v>
      </c>
      <c r="I653" s="1">
        <v>45233</v>
      </c>
      <c r="K653" t="s">
        <v>113</v>
      </c>
      <c r="L653">
        <v>15</v>
      </c>
      <c r="M653" t="s">
        <v>550</v>
      </c>
      <c r="N653" t="s">
        <v>551</v>
      </c>
      <c r="O653" t="s">
        <v>116</v>
      </c>
      <c r="P653" t="s">
        <v>117</v>
      </c>
      <c r="Q653" t="s">
        <v>118</v>
      </c>
      <c r="R653">
        <v>31</v>
      </c>
      <c r="S653" s="3">
        <v>964088</v>
      </c>
      <c r="T653" s="3">
        <v>160681.25</v>
      </c>
      <c r="U653" s="22">
        <v>0</v>
      </c>
      <c r="V653" s="3">
        <v>0</v>
      </c>
      <c r="W653" s="23"/>
      <c r="X653" s="3">
        <v>3862.5320512820513</v>
      </c>
      <c r="Y653" s="3">
        <v>2231.6851851851852</v>
      </c>
      <c r="Z653" s="24">
        <v>401.70333333333338</v>
      </c>
      <c r="AA653">
        <v>75</v>
      </c>
      <c r="AC653" s="3">
        <v>0</v>
      </c>
      <c r="AD653" s="3">
        <v>4167</v>
      </c>
      <c r="AE653" s="3">
        <v>171419.1705698006</v>
      </c>
      <c r="AF653" s="3">
        <v>7046.666666666667</v>
      </c>
      <c r="AH653" s="3">
        <v>178465.83723646725</v>
      </c>
      <c r="AK653" s="3">
        <v>0</v>
      </c>
      <c r="AL653" t="s">
        <v>119</v>
      </c>
      <c r="AN653" s="25">
        <v>0.1</v>
      </c>
      <c r="AO653" s="26">
        <v>178465.83723646725</v>
      </c>
      <c r="AP653" s="27">
        <v>17846.583723646727</v>
      </c>
      <c r="AQ653" s="3">
        <v>29700</v>
      </c>
      <c r="AR653" s="26">
        <v>2970</v>
      </c>
      <c r="AS653" s="26">
        <v>228982.42096011399</v>
      </c>
      <c r="AT653" s="26">
        <v>208165.83723646725</v>
      </c>
      <c r="AU653" t="s">
        <v>170</v>
      </c>
      <c r="AV653" t="s">
        <v>170</v>
      </c>
      <c r="AW653" t="s">
        <v>171</v>
      </c>
      <c r="AX653">
        <v>90324</v>
      </c>
      <c r="AY653" t="s">
        <v>172</v>
      </c>
      <c r="AZ653">
        <v>94.088300000000004</v>
      </c>
      <c r="BA653" s="3">
        <v>2433.6970798719285</v>
      </c>
      <c r="BB653" s="26">
        <v>208165.83723646725</v>
      </c>
      <c r="BC653" s="26">
        <v>20816.583723646734</v>
      </c>
      <c r="BE653" t="s">
        <v>122</v>
      </c>
      <c r="BF653">
        <v>1</v>
      </c>
      <c r="BH653" t="s">
        <v>173</v>
      </c>
      <c r="BJ653" t="s">
        <v>572</v>
      </c>
      <c r="BO653" t="s">
        <v>573</v>
      </c>
      <c r="BP653" t="s">
        <v>2187</v>
      </c>
      <c r="BQ653" t="s">
        <v>2377</v>
      </c>
      <c r="CX653" t="s">
        <v>177</v>
      </c>
      <c r="CY653" s="29" t="s">
        <v>5358</v>
      </c>
      <c r="CZ653" s="29">
        <v>60002</v>
      </c>
      <c r="DA653" s="29" t="str">
        <f t="shared" si="58"/>
        <v>30001390</v>
      </c>
      <c r="DB653" s="29" t="str">
        <f t="shared" si="59"/>
        <v>W0005028</v>
      </c>
      <c r="DC653" s="29" t="s">
        <v>556</v>
      </c>
      <c r="DD653" s="30">
        <f>SUM(T653,V653:W653,Z653:AD653)</f>
        <v>165324.95333333334</v>
      </c>
      <c r="DE653" s="30">
        <f>SUM(AI653:AK653)</f>
        <v>0</v>
      </c>
      <c r="DF653" s="31">
        <f>AF653</f>
        <v>7046.666666666667</v>
      </c>
      <c r="DG653" s="32">
        <f>AQ653</f>
        <v>29700</v>
      </c>
      <c r="DH653" s="30">
        <f>SUM(X653:Y653)</f>
        <v>6094.2172364672369</v>
      </c>
      <c r="DI653" s="30">
        <f>SUM(AP653,AR653)</f>
        <v>20816.583723646727</v>
      </c>
      <c r="DJ653" s="26">
        <f>SUM(DD653:DI653)-AS653</f>
        <v>0</v>
      </c>
    </row>
    <row r="654" spans="2:114" x14ac:dyDescent="0.25">
      <c r="D654" t="s">
        <v>109</v>
      </c>
      <c r="F654" t="s">
        <v>2378</v>
      </c>
      <c r="G654" t="s">
        <v>2379</v>
      </c>
      <c r="H654" t="s">
        <v>2380</v>
      </c>
      <c r="I654" s="1">
        <v>45233</v>
      </c>
      <c r="K654" t="s">
        <v>131</v>
      </c>
      <c r="L654">
        <v>14</v>
      </c>
      <c r="M654" t="s">
        <v>550</v>
      </c>
      <c r="N654" t="s">
        <v>551</v>
      </c>
      <c r="O654" t="s">
        <v>2066</v>
      </c>
      <c r="P654" t="s">
        <v>117</v>
      </c>
      <c r="Q654" t="s">
        <v>118</v>
      </c>
      <c r="R654">
        <v>31</v>
      </c>
      <c r="S654" s="3">
        <v>1400004</v>
      </c>
      <c r="T654" s="3">
        <v>232804.25</v>
      </c>
      <c r="U654" s="22">
        <v>0</v>
      </c>
      <c r="V654" s="3">
        <v>0</v>
      </c>
      <c r="W654" s="23"/>
      <c r="X654" s="3">
        <v>5608.9903846153838</v>
      </c>
      <c r="Y654" s="3">
        <v>3240.75</v>
      </c>
      <c r="Z654" s="24">
        <v>583.33500000000004</v>
      </c>
      <c r="AA654">
        <v>75</v>
      </c>
      <c r="AC654" s="3">
        <v>0</v>
      </c>
      <c r="AD654" s="3">
        <v>4167</v>
      </c>
      <c r="AE654" s="3">
        <v>246479.32538461537</v>
      </c>
      <c r="AF654" s="3">
        <v>7046.666666666667</v>
      </c>
      <c r="AH654" s="3">
        <v>253525.99205128202</v>
      </c>
      <c r="AK654" s="3">
        <v>16772.619396754653</v>
      </c>
      <c r="AL654" t="s">
        <v>666</v>
      </c>
      <c r="AM654" t="s">
        <v>667</v>
      </c>
      <c r="AN654" s="25">
        <v>0.1</v>
      </c>
      <c r="AO654" s="26">
        <v>270298.61144803668</v>
      </c>
      <c r="AP654" s="27">
        <v>27029.861144803668</v>
      </c>
      <c r="AQ654" s="3">
        <v>43000</v>
      </c>
      <c r="AR654" s="26">
        <v>4300</v>
      </c>
      <c r="AS654" s="26">
        <v>344628.47259284032</v>
      </c>
      <c r="AT654" s="26">
        <v>313298.61144803668</v>
      </c>
      <c r="AU654" t="s">
        <v>120</v>
      </c>
      <c r="AV654" t="s">
        <v>2067</v>
      </c>
      <c r="AW654" t="s">
        <v>2068</v>
      </c>
      <c r="AX654">
        <v>2041090</v>
      </c>
      <c r="AY654" t="s">
        <v>233</v>
      </c>
      <c r="AZ654">
        <v>1</v>
      </c>
      <c r="BA654" s="3">
        <v>344628.47259284032</v>
      </c>
      <c r="BB654" s="26">
        <v>313298.61144803668</v>
      </c>
      <c r="BC654" s="26">
        <v>31329.861144803639</v>
      </c>
      <c r="BE654" t="s">
        <v>122</v>
      </c>
      <c r="BF654">
        <v>1</v>
      </c>
      <c r="BH654" t="s">
        <v>2069</v>
      </c>
      <c r="BJ654" t="s">
        <v>668</v>
      </c>
      <c r="BO654" t="s">
        <v>555</v>
      </c>
      <c r="BP654" t="s">
        <v>2187</v>
      </c>
      <c r="BQ654" t="s">
        <v>164</v>
      </c>
      <c r="CX654" t="s">
        <v>177</v>
      </c>
      <c r="CY654" s="29" t="s">
        <v>5370</v>
      </c>
      <c r="CZ654" s="29">
        <v>60001</v>
      </c>
      <c r="DA654" s="29" t="str">
        <f t="shared" si="58"/>
        <v>30001394</v>
      </c>
      <c r="DB654" s="29" t="str">
        <f t="shared" si="59"/>
        <v>W0004495</v>
      </c>
      <c r="DC654" s="29" t="s">
        <v>556</v>
      </c>
      <c r="DD654" s="30">
        <f>SUM(T654,V654:W654,Z654:AD654)</f>
        <v>237629.58499999999</v>
      </c>
      <c r="DE654" s="30">
        <f>SUM(AI654:AK654)</f>
        <v>16772.619396754653</v>
      </c>
      <c r="DF654" s="31">
        <f>AF654</f>
        <v>7046.666666666667</v>
      </c>
      <c r="DG654" s="32">
        <f>AQ654</f>
        <v>43000</v>
      </c>
      <c r="DH654" s="30">
        <f>SUM(X654:Y654)</f>
        <v>8849.7403846153829</v>
      </c>
      <c r="DI654" s="30">
        <f>SUM(AP654,AR654)</f>
        <v>31329.861144803668</v>
      </c>
      <c r="DJ654" s="26">
        <f>SUM(DD654:DI654)-AS654</f>
        <v>0</v>
      </c>
    </row>
    <row r="655" spans="2:114" x14ac:dyDescent="0.25">
      <c r="D655" t="s">
        <v>109</v>
      </c>
      <c r="F655" t="s">
        <v>2381</v>
      </c>
      <c r="G655" t="s">
        <v>2382</v>
      </c>
      <c r="H655" t="s">
        <v>2383</v>
      </c>
      <c r="I655" s="1">
        <v>45236</v>
      </c>
      <c r="K655" t="s">
        <v>156</v>
      </c>
      <c r="L655">
        <v>16</v>
      </c>
      <c r="M655" t="s">
        <v>114</v>
      </c>
      <c r="N655" t="s">
        <v>115</v>
      </c>
      <c r="O655" t="s">
        <v>116</v>
      </c>
      <c r="P655" t="s">
        <v>117</v>
      </c>
      <c r="Q655" t="s">
        <v>118</v>
      </c>
      <c r="R655">
        <v>31</v>
      </c>
      <c r="S655" s="3">
        <v>1159181</v>
      </c>
      <c r="T655" s="3">
        <v>198196.83333333334</v>
      </c>
      <c r="U655" s="22">
        <v>0</v>
      </c>
      <c r="V655" s="3">
        <v>0</v>
      </c>
      <c r="W655" s="23"/>
      <c r="X655" s="3">
        <v>4644.1546474358975</v>
      </c>
      <c r="Y655" s="3">
        <v>2683.2893518518522</v>
      </c>
      <c r="Z655" s="24">
        <v>482.99208333333337</v>
      </c>
      <c r="AA655">
        <v>75</v>
      </c>
      <c r="AC655" s="3">
        <v>0</v>
      </c>
      <c r="AD655" s="3">
        <v>4167</v>
      </c>
      <c r="AE655" s="3">
        <v>210249.26941595445</v>
      </c>
      <c r="AF655" s="3">
        <v>5687.5</v>
      </c>
      <c r="AH655" s="3">
        <v>215936.76941595445</v>
      </c>
      <c r="AK655" s="3">
        <v>7264.8</v>
      </c>
      <c r="AL655" t="s">
        <v>274</v>
      </c>
      <c r="AM655" t="s">
        <v>275</v>
      </c>
      <c r="AN655" s="25">
        <v>8.5000000000000006E-2</v>
      </c>
      <c r="AO655" s="26">
        <v>223201.56941595444</v>
      </c>
      <c r="AP655" s="27">
        <v>18972.133400356128</v>
      </c>
      <c r="AQ655" s="3">
        <v>29700</v>
      </c>
      <c r="AR655" s="26">
        <v>2524.5</v>
      </c>
      <c r="AS655" s="26">
        <v>274398.20281631057</v>
      </c>
      <c r="AT655" s="26">
        <v>252901.56941595444</v>
      </c>
      <c r="AU655" t="s">
        <v>170</v>
      </c>
      <c r="AV655" t="s">
        <v>170</v>
      </c>
      <c r="AW655" t="s">
        <v>171</v>
      </c>
      <c r="AX655" t="s">
        <v>2384</v>
      </c>
      <c r="AY655" t="s">
        <v>172</v>
      </c>
      <c r="AZ655">
        <v>94.088300000000004</v>
      </c>
      <c r="BA655" s="3">
        <v>2916.3902718649456</v>
      </c>
      <c r="BB655" s="26">
        <v>252901.56941595444</v>
      </c>
      <c r="BC655" s="26">
        <v>21496.633400356135</v>
      </c>
      <c r="BE655" t="s">
        <v>122</v>
      </c>
      <c r="BF655">
        <v>1</v>
      </c>
      <c r="BH655" t="s">
        <v>173</v>
      </c>
      <c r="BJ655" t="s">
        <v>276</v>
      </c>
      <c r="BO655" t="s">
        <v>482</v>
      </c>
      <c r="BP655" t="s">
        <v>287</v>
      </c>
      <c r="BQ655" t="s">
        <v>1857</v>
      </c>
      <c r="CX655" t="s">
        <v>177</v>
      </c>
      <c r="CY655" s="29" t="s">
        <v>5358</v>
      </c>
      <c r="CZ655" s="29">
        <v>60002</v>
      </c>
      <c r="DA655" s="29" t="str">
        <f t="shared" si="58"/>
        <v>30001390</v>
      </c>
      <c r="DB655" s="29" t="str">
        <f t="shared" si="59"/>
        <v>W0004496</v>
      </c>
      <c r="DC655" s="29" t="s">
        <v>279</v>
      </c>
      <c r="DD655" s="30">
        <f>SUM(T655,V655:W655,Z655:AD655)</f>
        <v>202921.82541666669</v>
      </c>
      <c r="DE655" s="30">
        <f>SUM(AI655:AK655)</f>
        <v>7264.8</v>
      </c>
      <c r="DF655" s="31">
        <f>AF655</f>
        <v>5687.5</v>
      </c>
      <c r="DG655" s="32">
        <f>AQ655</f>
        <v>29700</v>
      </c>
      <c r="DH655" s="30">
        <f>SUM(X655:Y655)</f>
        <v>7327.4439992877496</v>
      </c>
      <c r="DI655" s="30">
        <f>SUM(AP655,AR655)</f>
        <v>21496.633400356128</v>
      </c>
      <c r="DJ655" s="26">
        <f>SUM(DD655:DI655)-AS655</f>
        <v>0</v>
      </c>
    </row>
    <row r="656" spans="2:114" x14ac:dyDescent="0.25">
      <c r="D656" t="s">
        <v>109</v>
      </c>
      <c r="F656" t="s">
        <v>2385</v>
      </c>
      <c r="G656" t="s">
        <v>2386</v>
      </c>
      <c r="H656" t="s">
        <v>2387</v>
      </c>
      <c r="I656" s="1">
        <v>45236</v>
      </c>
      <c r="K656" t="s">
        <v>224</v>
      </c>
      <c r="L656">
        <v>12</v>
      </c>
      <c r="M656" t="s">
        <v>114</v>
      </c>
      <c r="N656" t="s">
        <v>115</v>
      </c>
      <c r="O656" t="s">
        <v>116</v>
      </c>
      <c r="P656" t="s">
        <v>117</v>
      </c>
      <c r="Q656" t="s">
        <v>118</v>
      </c>
      <c r="R656">
        <v>31</v>
      </c>
      <c r="S656" s="3">
        <v>375000</v>
      </c>
      <c r="T656" s="3">
        <v>66528.583333333328</v>
      </c>
      <c r="U656" s="22">
        <v>0</v>
      </c>
      <c r="V656" s="3">
        <v>0</v>
      </c>
      <c r="W656" s="23"/>
      <c r="X656" s="3">
        <v>1502.403846153846</v>
      </c>
      <c r="Y656" s="3">
        <v>868.05555555555554</v>
      </c>
      <c r="Z656" s="24">
        <v>156.25</v>
      </c>
      <c r="AA656">
        <v>75</v>
      </c>
      <c r="AC656" s="3">
        <v>0</v>
      </c>
      <c r="AD656" s="3">
        <v>4167</v>
      </c>
      <c r="AE656" s="3">
        <v>73297.292735042734</v>
      </c>
      <c r="AF656" s="3">
        <v>5687.5</v>
      </c>
      <c r="AH656" s="3">
        <v>78984.792735042734</v>
      </c>
      <c r="AK656" s="3">
        <v>7264.8</v>
      </c>
      <c r="AL656" t="s">
        <v>274</v>
      </c>
      <c r="AM656" t="s">
        <v>275</v>
      </c>
      <c r="AN656" s="25">
        <v>8.5000000000000006E-2</v>
      </c>
      <c r="AO656" s="26">
        <v>86249.592735042737</v>
      </c>
      <c r="AP656" s="27">
        <v>7331.2153824786328</v>
      </c>
      <c r="AQ656" s="3">
        <v>29700</v>
      </c>
      <c r="AR656" s="26">
        <v>2524.5</v>
      </c>
      <c r="AS656" s="26">
        <v>125805.30811752137</v>
      </c>
      <c r="AT656" s="26">
        <v>115949.59273504274</v>
      </c>
      <c r="AU656" t="s">
        <v>170</v>
      </c>
      <c r="AV656" t="s">
        <v>170</v>
      </c>
      <c r="AW656" t="s">
        <v>171</v>
      </c>
      <c r="AX656">
        <v>35809</v>
      </c>
      <c r="AY656" t="s">
        <v>172</v>
      </c>
      <c r="AZ656">
        <v>94.088300000000004</v>
      </c>
      <c r="BA656" s="3">
        <v>1337.0983227194174</v>
      </c>
      <c r="BB656" s="26">
        <v>115949.59273504274</v>
      </c>
      <c r="BC656" s="26">
        <v>9855.7153824786365</v>
      </c>
      <c r="BE656" t="s">
        <v>122</v>
      </c>
      <c r="BF656">
        <v>1</v>
      </c>
      <c r="BH656" t="s">
        <v>173</v>
      </c>
      <c r="BJ656" t="s">
        <v>358</v>
      </c>
      <c r="BO656" t="s">
        <v>277</v>
      </c>
      <c r="BP656" t="s">
        <v>235</v>
      </c>
      <c r="BQ656" t="s">
        <v>2037</v>
      </c>
      <c r="CX656" t="s">
        <v>177</v>
      </c>
      <c r="CY656" s="29" t="s">
        <v>5358</v>
      </c>
      <c r="CZ656" s="29">
        <v>60002</v>
      </c>
      <c r="DA656" s="29" t="str">
        <f t="shared" si="58"/>
        <v>30001390</v>
      </c>
      <c r="DB656" s="29" t="str">
        <f t="shared" si="59"/>
        <v>W0004497</v>
      </c>
      <c r="DC656" s="29" t="s">
        <v>279</v>
      </c>
      <c r="DD656" s="30">
        <f>SUM(T656,V656:W656,Z656:AD656)</f>
        <v>70926.833333333328</v>
      </c>
      <c r="DE656" s="30">
        <f>SUM(AI656:AK656)</f>
        <v>7264.8</v>
      </c>
      <c r="DF656" s="31">
        <f>AF656</f>
        <v>5687.5</v>
      </c>
      <c r="DG656" s="32">
        <f>AQ656</f>
        <v>29700</v>
      </c>
      <c r="DH656" s="30">
        <f>SUM(X656:Y656)</f>
        <v>2370.4594017094014</v>
      </c>
      <c r="DI656" s="30">
        <f>SUM(AP656,AR656)</f>
        <v>9855.7153824786328</v>
      </c>
      <c r="DJ656" s="26">
        <f>SUM(DD656:DI656)-AS656</f>
        <v>0</v>
      </c>
    </row>
    <row r="657" spans="4:114" x14ac:dyDescent="0.25">
      <c r="D657" t="s">
        <v>109</v>
      </c>
      <c r="F657" t="s">
        <v>2388</v>
      </c>
      <c r="G657" t="s">
        <v>2389</v>
      </c>
      <c r="H657" t="s">
        <v>2390</v>
      </c>
      <c r="I657" s="1">
        <v>45243</v>
      </c>
      <c r="K657" t="s">
        <v>224</v>
      </c>
      <c r="L657">
        <v>12</v>
      </c>
      <c r="M657" t="s">
        <v>114</v>
      </c>
      <c r="N657" t="s">
        <v>115</v>
      </c>
      <c r="O657" t="s">
        <v>116</v>
      </c>
      <c r="P657" t="s">
        <v>117</v>
      </c>
      <c r="Q657" t="s">
        <v>118</v>
      </c>
      <c r="R657">
        <v>31</v>
      </c>
      <c r="S657" s="3">
        <v>425004</v>
      </c>
      <c r="T657" s="3">
        <v>75528.583333333328</v>
      </c>
      <c r="U657" s="22">
        <v>0</v>
      </c>
      <c r="V657" s="3">
        <v>0</v>
      </c>
      <c r="W657" s="23"/>
      <c r="X657" s="3">
        <v>1702.7403846153845</v>
      </c>
      <c r="Y657" s="3">
        <v>983.80555555555554</v>
      </c>
      <c r="Z657" s="24">
        <v>177.08500000000001</v>
      </c>
      <c r="AA657">
        <v>75</v>
      </c>
      <c r="AC657" s="3">
        <v>0</v>
      </c>
      <c r="AD657" s="3">
        <v>4167</v>
      </c>
      <c r="AE657" s="3">
        <v>82634.214273504287</v>
      </c>
      <c r="AF657" s="3">
        <v>5687.5</v>
      </c>
      <c r="AH657" s="3">
        <v>88321.714273504287</v>
      </c>
      <c r="AK657" s="3">
        <v>3900.7409927950625</v>
      </c>
      <c r="AL657" t="s">
        <v>390</v>
      </c>
      <c r="AM657" t="s">
        <v>391</v>
      </c>
      <c r="AN657" s="25">
        <v>8.5000000000000006E-2</v>
      </c>
      <c r="AO657" s="26">
        <v>92222.455266299352</v>
      </c>
      <c r="AP657" s="27">
        <v>7838.9086976354456</v>
      </c>
      <c r="AQ657" s="3">
        <v>29700</v>
      </c>
      <c r="AR657" s="26">
        <v>2524.5</v>
      </c>
      <c r="AS657" s="26">
        <v>132285.8639639348</v>
      </c>
      <c r="AT657" s="26">
        <v>121922.45526629935</v>
      </c>
      <c r="AU657" t="s">
        <v>918</v>
      </c>
      <c r="AV657" t="s">
        <v>918</v>
      </c>
      <c r="AW657" t="s">
        <v>919</v>
      </c>
      <c r="AX657">
        <v>1116</v>
      </c>
      <c r="AY657" t="s">
        <v>121</v>
      </c>
      <c r="AZ657">
        <v>108.643</v>
      </c>
      <c r="BA657" s="3">
        <v>1217.6197634816306</v>
      </c>
      <c r="BB657" s="26">
        <v>121922.45526629935</v>
      </c>
      <c r="BC657" s="26">
        <v>10363.408697635445</v>
      </c>
      <c r="BE657" t="s">
        <v>122</v>
      </c>
      <c r="BF657">
        <v>1</v>
      </c>
      <c r="BH657" t="s">
        <v>920</v>
      </c>
      <c r="BJ657" t="s">
        <v>414</v>
      </c>
      <c r="BO657" t="s">
        <v>482</v>
      </c>
      <c r="BP657" t="s">
        <v>918</v>
      </c>
      <c r="BQ657" t="s">
        <v>127</v>
      </c>
      <c r="CX657" t="s">
        <v>177</v>
      </c>
      <c r="CY657" s="29" t="s">
        <v>5363</v>
      </c>
      <c r="CZ657" s="29">
        <v>60013</v>
      </c>
      <c r="DA657" s="29" t="str">
        <f t="shared" si="58"/>
        <v>30001419</v>
      </c>
      <c r="DB657" s="29" t="str">
        <f t="shared" si="59"/>
        <v>W0005371</v>
      </c>
      <c r="DC657" s="29" t="s">
        <v>279</v>
      </c>
      <c r="DD657" s="30">
        <f>SUM(T657,V657:W657,Z657:AD657)</f>
        <v>79947.668333333335</v>
      </c>
      <c r="DE657" s="30">
        <f>SUM(AI657:AK657)</f>
        <v>3900.7409927950625</v>
      </c>
      <c r="DF657" s="31">
        <f>AF657</f>
        <v>5687.5</v>
      </c>
      <c r="DG657" s="32">
        <f>AQ657</f>
        <v>29700</v>
      </c>
      <c r="DH657" s="30">
        <f>SUM(X657:Y657)</f>
        <v>2686.54594017094</v>
      </c>
      <c r="DI657" s="30">
        <f>SUM(AP657,AR657)</f>
        <v>10363.408697635445</v>
      </c>
      <c r="DJ657" s="26">
        <f>SUM(DD657:DI657)-AS657</f>
        <v>0</v>
      </c>
    </row>
    <row r="658" spans="4:114" x14ac:dyDescent="0.25">
      <c r="D658" t="s">
        <v>109</v>
      </c>
      <c r="F658" t="s">
        <v>2391</v>
      </c>
      <c r="G658" t="s">
        <v>2392</v>
      </c>
      <c r="H658" t="s">
        <v>2393</v>
      </c>
      <c r="I658" s="1">
        <v>45243</v>
      </c>
      <c r="K658" t="s">
        <v>219</v>
      </c>
      <c r="L658">
        <v>13</v>
      </c>
      <c r="M658" t="s">
        <v>550</v>
      </c>
      <c r="N658" t="s">
        <v>551</v>
      </c>
      <c r="O658" t="s">
        <v>116</v>
      </c>
      <c r="P658" t="s">
        <v>117</v>
      </c>
      <c r="Q658" t="s">
        <v>118</v>
      </c>
      <c r="R658">
        <v>31</v>
      </c>
      <c r="S658" s="3">
        <v>353611</v>
      </c>
      <c r="T658" s="3">
        <v>63935.166666666672</v>
      </c>
      <c r="U658" s="22">
        <v>0</v>
      </c>
      <c r="V658" s="3">
        <v>0</v>
      </c>
      <c r="W658" s="23"/>
      <c r="X658" s="3">
        <v>1416.7107371794873</v>
      </c>
      <c r="Y658" s="3">
        <v>818.54398148148152</v>
      </c>
      <c r="Z658" s="24">
        <v>147.33791666666667</v>
      </c>
      <c r="AA658">
        <v>75</v>
      </c>
      <c r="AC658" s="3">
        <v>0</v>
      </c>
      <c r="AD658" s="3">
        <v>4167</v>
      </c>
      <c r="AE658" s="3">
        <v>70559.759301994301</v>
      </c>
      <c r="AF658" s="3">
        <v>7046.666666666667</v>
      </c>
      <c r="AH658" s="3">
        <v>77606.425968660973</v>
      </c>
      <c r="AK658" s="3">
        <v>0</v>
      </c>
      <c r="AL658" t="s">
        <v>119</v>
      </c>
      <c r="AN658" s="25">
        <v>0.1</v>
      </c>
      <c r="AO658" s="26">
        <v>77606.425968660973</v>
      </c>
      <c r="AP658" s="27">
        <v>7760.6425968660978</v>
      </c>
      <c r="AQ658" s="3">
        <v>29700</v>
      </c>
      <c r="AR658" s="26">
        <v>2970</v>
      </c>
      <c r="AS658" s="26">
        <v>118037.06856552706</v>
      </c>
      <c r="AT658" s="26">
        <v>107306.42596866097</v>
      </c>
      <c r="AU658" t="s">
        <v>170</v>
      </c>
      <c r="AV658" t="s">
        <v>170</v>
      </c>
      <c r="AW658" t="s">
        <v>171</v>
      </c>
      <c r="AX658">
        <v>94623</v>
      </c>
      <c r="AY658" t="s">
        <v>172</v>
      </c>
      <c r="AZ658">
        <v>94.088300000000004</v>
      </c>
      <c r="BA658" s="3">
        <v>1254.5350332137689</v>
      </c>
      <c r="BB658" s="26">
        <v>107306.42596866097</v>
      </c>
      <c r="BC658" s="26">
        <v>10730.642596866091</v>
      </c>
      <c r="BE658" t="s">
        <v>122</v>
      </c>
      <c r="BF658">
        <v>1</v>
      </c>
      <c r="BH658" t="s">
        <v>173</v>
      </c>
      <c r="BJ658" t="s">
        <v>728</v>
      </c>
      <c r="BO658" t="s">
        <v>729</v>
      </c>
      <c r="BP658" t="s">
        <v>170</v>
      </c>
      <c r="BQ658" t="s">
        <v>296</v>
      </c>
      <c r="CX658" t="s">
        <v>177</v>
      </c>
      <c r="CY658" s="29" t="s">
        <v>5358</v>
      </c>
      <c r="CZ658" s="29">
        <v>60002</v>
      </c>
      <c r="DA658" s="29" t="str">
        <f t="shared" si="58"/>
        <v>30001390</v>
      </c>
      <c r="DB658" s="29" t="str">
        <f t="shared" si="59"/>
        <v>W0004498</v>
      </c>
      <c r="DC658" s="29" t="s">
        <v>556</v>
      </c>
      <c r="DD658" s="30">
        <f>SUM(T658,V658:W658,Z658:AD658)</f>
        <v>68324.504583333328</v>
      </c>
      <c r="DE658" s="30">
        <f>SUM(AI658:AK658)</f>
        <v>0</v>
      </c>
      <c r="DF658" s="31">
        <f>AF658</f>
        <v>7046.666666666667</v>
      </c>
      <c r="DG658" s="32">
        <f>AQ658</f>
        <v>29700</v>
      </c>
      <c r="DH658" s="30">
        <f>SUM(X658:Y658)</f>
        <v>2235.254718660969</v>
      </c>
      <c r="DI658" s="30">
        <f>SUM(AP658,AR658)</f>
        <v>10730.642596866099</v>
      </c>
      <c r="DJ658" s="26">
        <f>SUM(DD658:DI658)-AS658</f>
        <v>0</v>
      </c>
    </row>
    <row r="659" spans="4:114" x14ac:dyDescent="0.25">
      <c r="D659" t="s">
        <v>109</v>
      </c>
      <c r="F659" t="s">
        <v>2394</v>
      </c>
      <c r="G659" t="s">
        <v>2395</v>
      </c>
      <c r="H659" t="s">
        <v>2396</v>
      </c>
      <c r="I659" s="1">
        <v>45239</v>
      </c>
      <c r="K659" t="s">
        <v>219</v>
      </c>
      <c r="L659">
        <v>13</v>
      </c>
      <c r="M659" t="s">
        <v>550</v>
      </c>
      <c r="N659" t="s">
        <v>551</v>
      </c>
      <c r="O659" t="s">
        <v>116</v>
      </c>
      <c r="P659" t="s">
        <v>117</v>
      </c>
      <c r="Q659" t="s">
        <v>118</v>
      </c>
      <c r="R659">
        <v>31</v>
      </c>
      <c r="S659" s="3">
        <v>750000</v>
      </c>
      <c r="T659" s="3">
        <v>124470.91666666667</v>
      </c>
      <c r="U659" s="22">
        <v>0</v>
      </c>
      <c r="V659" s="3">
        <v>0</v>
      </c>
      <c r="W659" s="23"/>
      <c r="X659" s="3">
        <v>3004.8076923076919</v>
      </c>
      <c r="Y659" s="3">
        <v>1736.1111111111111</v>
      </c>
      <c r="Z659" s="24">
        <v>312.5</v>
      </c>
      <c r="AA659">
        <v>75</v>
      </c>
      <c r="AC659" s="3">
        <v>5122.3404802504956</v>
      </c>
      <c r="AD659" s="3">
        <v>4167</v>
      </c>
      <c r="AE659" s="3">
        <v>138888.67595033598</v>
      </c>
      <c r="AF659" s="3">
        <v>7046.666666666667</v>
      </c>
      <c r="AH659" s="3">
        <v>145935.34261700264</v>
      </c>
      <c r="AK659" s="3">
        <v>35252.628306604311</v>
      </c>
      <c r="AL659" t="s">
        <v>1170</v>
      </c>
      <c r="AM659" t="s">
        <v>1171</v>
      </c>
      <c r="AN659" s="25">
        <v>0.1</v>
      </c>
      <c r="AO659" s="26">
        <v>181187.97092360695</v>
      </c>
      <c r="AP659" s="27">
        <v>18118.797092360695</v>
      </c>
      <c r="AQ659" s="3">
        <v>29700</v>
      </c>
      <c r="AR659" s="26">
        <v>2970</v>
      </c>
      <c r="AS659" s="26">
        <v>231976.76801596765</v>
      </c>
      <c r="AT659" s="26">
        <v>210887.97092360695</v>
      </c>
      <c r="AU659" t="s">
        <v>170</v>
      </c>
      <c r="AV659" t="s">
        <v>170</v>
      </c>
      <c r="AW659" t="s">
        <v>171</v>
      </c>
      <c r="AX659">
        <v>90292</v>
      </c>
      <c r="AY659" t="s">
        <v>172</v>
      </c>
      <c r="AZ659">
        <v>94.088300000000004</v>
      </c>
      <c r="BA659" s="3">
        <v>2465.5219407298</v>
      </c>
      <c r="BB659" s="26">
        <v>210887.97092360695</v>
      </c>
      <c r="BC659" s="26">
        <v>21088.797092360706</v>
      </c>
      <c r="BE659" t="s">
        <v>122</v>
      </c>
      <c r="BF659">
        <v>1</v>
      </c>
      <c r="BH659" t="s">
        <v>173</v>
      </c>
      <c r="BJ659" t="s">
        <v>572</v>
      </c>
      <c r="BO659" t="s">
        <v>854</v>
      </c>
      <c r="BP659" t="s">
        <v>170</v>
      </c>
      <c r="BQ659" t="s">
        <v>296</v>
      </c>
      <c r="CX659" t="s">
        <v>177</v>
      </c>
      <c r="CY659" s="29" t="s">
        <v>5358</v>
      </c>
      <c r="CZ659" s="29">
        <v>60002</v>
      </c>
      <c r="DA659" s="29" t="str">
        <f t="shared" si="58"/>
        <v>30001390</v>
      </c>
      <c r="DB659" s="29" t="str">
        <f t="shared" si="59"/>
        <v>W0004499</v>
      </c>
      <c r="DC659" s="29" t="s">
        <v>556</v>
      </c>
      <c r="DD659" s="30">
        <f>SUM(T659,V659:W659,Z659:AD659)</f>
        <v>134147.75714691717</v>
      </c>
      <c r="DE659" s="30">
        <f>SUM(AI659:AK659)</f>
        <v>35252.628306604311</v>
      </c>
      <c r="DF659" s="31">
        <f>AF659</f>
        <v>7046.666666666667</v>
      </c>
      <c r="DG659" s="32">
        <f>AQ659</f>
        <v>29700</v>
      </c>
      <c r="DH659" s="30">
        <f>SUM(X659:Y659)</f>
        <v>4740.9188034188028</v>
      </c>
      <c r="DI659" s="30">
        <f>SUM(AP659,AR659)</f>
        <v>21088.797092360695</v>
      </c>
      <c r="DJ659" s="26">
        <f>SUM(DD659:DI659)-AS659</f>
        <v>0</v>
      </c>
    </row>
    <row r="660" spans="4:114" x14ac:dyDescent="0.25">
      <c r="D660" t="s">
        <v>109</v>
      </c>
      <c r="F660" t="s">
        <v>2397</v>
      </c>
      <c r="G660" t="s">
        <v>2398</v>
      </c>
      <c r="H660" t="s">
        <v>2399</v>
      </c>
      <c r="I660" s="1">
        <v>45243</v>
      </c>
      <c r="K660" t="s">
        <v>219</v>
      </c>
      <c r="L660">
        <v>13</v>
      </c>
      <c r="M660" t="s">
        <v>550</v>
      </c>
      <c r="N660" t="s">
        <v>551</v>
      </c>
      <c r="O660" t="s">
        <v>116</v>
      </c>
      <c r="P660" t="s">
        <v>117</v>
      </c>
      <c r="Q660" t="s">
        <v>118</v>
      </c>
      <c r="R660">
        <v>31</v>
      </c>
      <c r="S660" s="3">
        <v>253325</v>
      </c>
      <c r="T660" s="3">
        <v>42220.833333333336</v>
      </c>
      <c r="U660" s="22">
        <v>0</v>
      </c>
      <c r="V660" s="3">
        <v>0</v>
      </c>
      <c r="W660" s="23"/>
      <c r="X660" s="3">
        <v>1014.9238782051283</v>
      </c>
      <c r="Y660" s="3">
        <v>586.40046296296305</v>
      </c>
      <c r="Z660" s="24">
        <v>105.55208333333334</v>
      </c>
      <c r="AA660">
        <v>75</v>
      </c>
      <c r="AC660" s="3">
        <v>0</v>
      </c>
      <c r="AD660" s="3">
        <v>4167</v>
      </c>
      <c r="AE660" s="3">
        <v>48169.70975783476</v>
      </c>
      <c r="AF660" s="3">
        <v>7046.666666666667</v>
      </c>
      <c r="AH660" s="3">
        <v>55216.376424501424</v>
      </c>
      <c r="AK660" s="3">
        <v>7372.3146980524034</v>
      </c>
      <c r="AL660" t="s">
        <v>552</v>
      </c>
      <c r="AM660" t="s">
        <v>553</v>
      </c>
      <c r="AN660" s="25">
        <v>0.1</v>
      </c>
      <c r="AO660" s="26">
        <v>62588.691122553828</v>
      </c>
      <c r="AP660" s="27">
        <v>6258.8691122553828</v>
      </c>
      <c r="AQ660" s="3">
        <v>29700</v>
      </c>
      <c r="AR660" s="26">
        <v>2970</v>
      </c>
      <c r="AS660" s="26">
        <v>101517.56023480921</v>
      </c>
      <c r="AT660" s="26">
        <v>92288.691122553835</v>
      </c>
      <c r="AU660" t="s">
        <v>170</v>
      </c>
      <c r="AV660" t="s">
        <v>170</v>
      </c>
      <c r="AW660" t="s">
        <v>171</v>
      </c>
      <c r="AX660">
        <v>90324</v>
      </c>
      <c r="AY660" t="s">
        <v>172</v>
      </c>
      <c r="AZ660">
        <v>94.088300000000004</v>
      </c>
      <c r="BA660" s="3">
        <v>1078.9605108691433</v>
      </c>
      <c r="BB660" s="26">
        <v>92288.691122553835</v>
      </c>
      <c r="BC660" s="26">
        <v>9228.8691122553719</v>
      </c>
      <c r="BE660" t="s">
        <v>122</v>
      </c>
      <c r="BF660">
        <v>1</v>
      </c>
      <c r="BH660" t="s">
        <v>173</v>
      </c>
      <c r="BJ660" t="s">
        <v>554</v>
      </c>
      <c r="BO660" t="s">
        <v>555</v>
      </c>
      <c r="BP660" t="s">
        <v>170</v>
      </c>
      <c r="BQ660" t="s">
        <v>296</v>
      </c>
      <c r="CX660" t="s">
        <v>177</v>
      </c>
      <c r="CY660" s="29" t="s">
        <v>5358</v>
      </c>
      <c r="CZ660" s="29">
        <v>60002</v>
      </c>
      <c r="DA660" s="29" t="str">
        <f t="shared" si="58"/>
        <v>30001390</v>
      </c>
      <c r="DB660" s="29" t="str">
        <f t="shared" si="59"/>
        <v>W0004500</v>
      </c>
      <c r="DC660" s="29" t="s">
        <v>556</v>
      </c>
      <c r="DD660" s="30">
        <f>SUM(T660,V660:W660,Z660:AD660)</f>
        <v>46568.385416666672</v>
      </c>
      <c r="DE660" s="30">
        <f>SUM(AI660:AK660)</f>
        <v>7372.3146980524034</v>
      </c>
      <c r="DF660" s="31">
        <f>AF660</f>
        <v>7046.666666666667</v>
      </c>
      <c r="DG660" s="32">
        <f>AQ660</f>
        <v>29700</v>
      </c>
      <c r="DH660" s="30">
        <f>SUM(X660:Y660)</f>
        <v>1601.3243411680915</v>
      </c>
      <c r="DI660" s="30">
        <f>SUM(AP660,AR660)</f>
        <v>9228.8691122553828</v>
      </c>
      <c r="DJ660" s="26">
        <f>SUM(DD660:DI660)-AS660</f>
        <v>0</v>
      </c>
    </row>
    <row r="661" spans="4:114" x14ac:dyDescent="0.25">
      <c r="D661" t="s">
        <v>109</v>
      </c>
      <c r="F661" t="s">
        <v>2400</v>
      </c>
      <c r="G661" t="s">
        <v>2401</v>
      </c>
      <c r="H661" t="s">
        <v>2402</v>
      </c>
      <c r="I661" s="1">
        <v>45243</v>
      </c>
      <c r="J661" s="1">
        <v>46100</v>
      </c>
      <c r="K661" t="s">
        <v>219</v>
      </c>
      <c r="L661">
        <v>13</v>
      </c>
      <c r="M661" t="s">
        <v>550</v>
      </c>
      <c r="N661" t="s">
        <v>551</v>
      </c>
      <c r="O661" t="s">
        <v>116</v>
      </c>
      <c r="P661" t="s">
        <v>117</v>
      </c>
      <c r="Q661" t="s">
        <v>602</v>
      </c>
      <c r="R661">
        <v>19</v>
      </c>
      <c r="S661" s="3">
        <v>253325</v>
      </c>
      <c r="T661" s="3">
        <v>25877.284946236559</v>
      </c>
      <c r="U661" s="22">
        <v>0</v>
      </c>
      <c r="V661" s="3">
        <v>0</v>
      </c>
      <c r="W661" s="23"/>
      <c r="X661" s="3">
        <v>1014.9238782051283</v>
      </c>
      <c r="Y661" s="3">
        <v>586.40046296296305</v>
      </c>
      <c r="Z661" s="24">
        <v>105.55208333333334</v>
      </c>
      <c r="AA661">
        <v>75</v>
      </c>
      <c r="AC661" s="3">
        <v>0</v>
      </c>
      <c r="AD661" s="3">
        <v>4167</v>
      </c>
      <c r="AE661" s="3">
        <v>31826.161370737984</v>
      </c>
      <c r="AF661" s="3">
        <v>7046.666666666667</v>
      </c>
      <c r="AH661" s="3">
        <v>38872.828037404652</v>
      </c>
      <c r="AK661" s="3">
        <v>7372.3146980524034</v>
      </c>
      <c r="AL661" t="s">
        <v>552</v>
      </c>
      <c r="AM661" t="s">
        <v>553</v>
      </c>
      <c r="AN661" s="25">
        <v>0.1</v>
      </c>
      <c r="AO661" s="26">
        <v>46245.142735457055</v>
      </c>
      <c r="AP661" s="27">
        <v>4624.5142735457057</v>
      </c>
      <c r="AQ661" s="3">
        <v>18203.225806451614</v>
      </c>
      <c r="AR661" s="26">
        <v>1820.3225806451615</v>
      </c>
      <c r="AS661" s="26">
        <v>70893.20539609954</v>
      </c>
      <c r="AT661" s="26">
        <v>64448.368541908669</v>
      </c>
      <c r="AU661" t="s">
        <v>170</v>
      </c>
      <c r="AV661" t="s">
        <v>170</v>
      </c>
      <c r="AW661" t="s">
        <v>171</v>
      </c>
      <c r="AX661">
        <v>90324</v>
      </c>
      <c r="AY661" t="s">
        <v>172</v>
      </c>
      <c r="AZ661">
        <v>94.088300000000004</v>
      </c>
      <c r="BA661" s="3">
        <v>753.47525033505269</v>
      </c>
      <c r="BB661" s="26">
        <v>64448.368541908669</v>
      </c>
      <c r="BC661" s="26">
        <v>6444.8368541908712</v>
      </c>
      <c r="BE661" t="s">
        <v>122</v>
      </c>
      <c r="BF661">
        <v>1</v>
      </c>
      <c r="BH661" t="s">
        <v>173</v>
      </c>
      <c r="BJ661" t="s">
        <v>554</v>
      </c>
      <c r="BO661" t="s">
        <v>555</v>
      </c>
      <c r="BP661" t="s">
        <v>170</v>
      </c>
      <c r="BQ661" t="s">
        <v>296</v>
      </c>
      <c r="CX661" t="s">
        <v>177</v>
      </c>
      <c r="CY661" s="29" t="s">
        <v>5358</v>
      </c>
      <c r="CZ661" s="29">
        <v>60002</v>
      </c>
      <c r="DA661" s="29" t="str">
        <f t="shared" si="58"/>
        <v>30001390</v>
      </c>
      <c r="DB661" s="29" t="str">
        <f t="shared" si="59"/>
        <v>W0004501</v>
      </c>
      <c r="DC661" s="29" t="s">
        <v>556</v>
      </c>
      <c r="DD661" s="30">
        <f>SUM(T661,V661:W661,Z661:AD661)</f>
        <v>30224.837029569891</v>
      </c>
      <c r="DE661" s="30">
        <f>SUM(AI661:AK661)</f>
        <v>7372.3146980524034</v>
      </c>
      <c r="DF661" s="31">
        <f>AF661</f>
        <v>7046.666666666667</v>
      </c>
      <c r="DG661" s="32">
        <f>AQ661</f>
        <v>18203.225806451614</v>
      </c>
      <c r="DH661" s="30">
        <f>SUM(X661:Y661)</f>
        <v>1601.3243411680915</v>
      </c>
      <c r="DI661" s="30">
        <f>SUM(AP661,AR661)</f>
        <v>6444.8368541908676</v>
      </c>
      <c r="DJ661" s="26">
        <f>SUM(DD661:DI661)-AS661</f>
        <v>0</v>
      </c>
    </row>
    <row r="662" spans="4:114" x14ac:dyDescent="0.25">
      <c r="D662" t="s">
        <v>109</v>
      </c>
      <c r="F662" t="s">
        <v>2403</v>
      </c>
      <c r="G662" t="s">
        <v>2404</v>
      </c>
      <c r="H662" t="s">
        <v>2405</v>
      </c>
      <c r="I662" s="1">
        <v>45243</v>
      </c>
      <c r="K662" t="s">
        <v>219</v>
      </c>
      <c r="L662">
        <v>13</v>
      </c>
      <c r="M662" t="s">
        <v>550</v>
      </c>
      <c r="N662" t="s">
        <v>551</v>
      </c>
      <c r="O662" t="s">
        <v>116</v>
      </c>
      <c r="P662" t="s">
        <v>117</v>
      </c>
      <c r="Q662" t="s">
        <v>118</v>
      </c>
      <c r="R662">
        <v>31</v>
      </c>
      <c r="S662" s="3">
        <v>253325</v>
      </c>
      <c r="T662" s="3">
        <v>42220.833333333336</v>
      </c>
      <c r="U662" s="22">
        <v>0</v>
      </c>
      <c r="V662" s="3">
        <v>0</v>
      </c>
      <c r="W662" s="23"/>
      <c r="X662" s="3">
        <v>1014.9238782051283</v>
      </c>
      <c r="Y662" s="3">
        <v>586.40046296296305</v>
      </c>
      <c r="Z662" s="24">
        <v>105.55208333333334</v>
      </c>
      <c r="AA662">
        <v>75</v>
      </c>
      <c r="AC662" s="3">
        <v>2162.6521507617595</v>
      </c>
      <c r="AD662" s="3">
        <v>4167</v>
      </c>
      <c r="AE662" s="3">
        <v>50332.361908596518</v>
      </c>
      <c r="AF662" s="3">
        <v>7046.666666666667</v>
      </c>
      <c r="AH662" s="3">
        <v>57379.028575263183</v>
      </c>
      <c r="AK662" s="3">
        <v>7372.3146980524034</v>
      </c>
      <c r="AL662" t="s">
        <v>552</v>
      </c>
      <c r="AM662" t="s">
        <v>553</v>
      </c>
      <c r="AN662" s="25">
        <v>0.1</v>
      </c>
      <c r="AO662" s="26">
        <v>64751.343273315586</v>
      </c>
      <c r="AP662" s="27">
        <v>6475.1343273315588</v>
      </c>
      <c r="AQ662" s="3">
        <v>29700</v>
      </c>
      <c r="AR662" s="26">
        <v>2970</v>
      </c>
      <c r="AS662" s="26">
        <v>103896.47760064715</v>
      </c>
      <c r="AT662" s="26">
        <v>94451.343273315579</v>
      </c>
      <c r="AU662" t="s">
        <v>170</v>
      </c>
      <c r="AV662" t="s">
        <v>170</v>
      </c>
      <c r="AW662" t="s">
        <v>171</v>
      </c>
      <c r="AX662">
        <v>90324</v>
      </c>
      <c r="AY662" t="s">
        <v>172</v>
      </c>
      <c r="AZ662">
        <v>94.088300000000004</v>
      </c>
      <c r="BA662" s="3">
        <v>1104.2443917112664</v>
      </c>
      <c r="BB662" s="26">
        <v>94451.343273315579</v>
      </c>
      <c r="BC662" s="26">
        <v>9445.1343273315724</v>
      </c>
      <c r="BE662" t="s">
        <v>122</v>
      </c>
      <c r="BF662">
        <v>1</v>
      </c>
      <c r="BH662" t="s">
        <v>173</v>
      </c>
      <c r="BJ662" t="s">
        <v>554</v>
      </c>
      <c r="BO662" t="s">
        <v>555</v>
      </c>
      <c r="BP662" t="s">
        <v>170</v>
      </c>
      <c r="BQ662" t="s">
        <v>296</v>
      </c>
      <c r="CX662" t="s">
        <v>177</v>
      </c>
      <c r="CY662" s="29" t="s">
        <v>5358</v>
      </c>
      <c r="CZ662" s="29">
        <v>60002</v>
      </c>
      <c r="DA662" s="29" t="str">
        <f t="shared" si="58"/>
        <v>30001390</v>
      </c>
      <c r="DB662" s="29" t="str">
        <f t="shared" si="59"/>
        <v>W0005200</v>
      </c>
      <c r="DC662" s="29" t="s">
        <v>556</v>
      </c>
      <c r="DD662" s="30">
        <f>SUM(T662,V662:W662,Z662:AD662)</f>
        <v>48731.03756742843</v>
      </c>
      <c r="DE662" s="30">
        <f>SUM(AI662:AK662)</f>
        <v>7372.3146980524034</v>
      </c>
      <c r="DF662" s="31">
        <f>AF662</f>
        <v>7046.666666666667</v>
      </c>
      <c r="DG662" s="32">
        <f>AQ662</f>
        <v>29700</v>
      </c>
      <c r="DH662" s="30">
        <f>SUM(X662:Y662)</f>
        <v>1601.3243411680915</v>
      </c>
      <c r="DI662" s="30">
        <f>SUM(AP662,AR662)</f>
        <v>9445.1343273315579</v>
      </c>
      <c r="DJ662" s="26">
        <f>SUM(DD662:DI662)-AS662</f>
        <v>0</v>
      </c>
    </row>
    <row r="663" spans="4:114" x14ac:dyDescent="0.25">
      <c r="D663" t="s">
        <v>109</v>
      </c>
      <c r="F663" t="s">
        <v>2406</v>
      </c>
      <c r="G663" t="s">
        <v>2407</v>
      </c>
      <c r="H663" t="s">
        <v>2408</v>
      </c>
      <c r="I663" s="1">
        <v>45243</v>
      </c>
      <c r="K663" t="s">
        <v>219</v>
      </c>
      <c r="L663">
        <v>13</v>
      </c>
      <c r="M663" t="s">
        <v>550</v>
      </c>
      <c r="N663" t="s">
        <v>551</v>
      </c>
      <c r="O663" t="s">
        <v>116</v>
      </c>
      <c r="P663" t="s">
        <v>117</v>
      </c>
      <c r="Q663" t="s">
        <v>118</v>
      </c>
      <c r="R663">
        <v>31</v>
      </c>
      <c r="S663" s="3">
        <v>253325</v>
      </c>
      <c r="T663" s="3">
        <v>42220.833333333336</v>
      </c>
      <c r="U663" s="22">
        <v>0</v>
      </c>
      <c r="V663" s="3">
        <v>0</v>
      </c>
      <c r="W663" s="23"/>
      <c r="X663" s="3">
        <v>1014.9238782051283</v>
      </c>
      <c r="Y663" s="3">
        <v>586.40046296296305</v>
      </c>
      <c r="Z663" s="24">
        <v>105.55208333333334</v>
      </c>
      <c r="AA663">
        <v>75</v>
      </c>
      <c r="AC663" s="3">
        <v>2158.5542783775591</v>
      </c>
      <c r="AD663" s="3">
        <v>4167</v>
      </c>
      <c r="AE663" s="3">
        <v>50328.26403621232</v>
      </c>
      <c r="AF663" s="3">
        <v>7046.666666666667</v>
      </c>
      <c r="AH663" s="3">
        <v>57374.930702878984</v>
      </c>
      <c r="AK663" s="3">
        <v>7372.3146980524034</v>
      </c>
      <c r="AL663" t="s">
        <v>552</v>
      </c>
      <c r="AM663" t="s">
        <v>553</v>
      </c>
      <c r="AN663" s="25">
        <v>0.1</v>
      </c>
      <c r="AO663" s="26">
        <v>64747.245400931388</v>
      </c>
      <c r="AP663" s="27">
        <v>6474.7245400931388</v>
      </c>
      <c r="AQ663" s="3">
        <v>29700</v>
      </c>
      <c r="AR663" s="26">
        <v>2970</v>
      </c>
      <c r="AS663" s="26">
        <v>103891.96994102452</v>
      </c>
      <c r="AT663" s="26">
        <v>94447.245400931395</v>
      </c>
      <c r="AU663" t="s">
        <v>170</v>
      </c>
      <c r="AV663" t="s">
        <v>170</v>
      </c>
      <c r="AW663" t="s">
        <v>171</v>
      </c>
      <c r="AX663">
        <v>90324</v>
      </c>
      <c r="AY663" t="s">
        <v>172</v>
      </c>
      <c r="AZ663">
        <v>94.088300000000004</v>
      </c>
      <c r="BA663" s="3">
        <v>1104.1964828892064</v>
      </c>
      <c r="BB663" s="26">
        <v>94447.245400931395</v>
      </c>
      <c r="BC663" s="26">
        <v>9444.7245400931279</v>
      </c>
      <c r="BE663" t="s">
        <v>122</v>
      </c>
      <c r="BF663">
        <v>1</v>
      </c>
      <c r="BH663" t="s">
        <v>173</v>
      </c>
      <c r="BJ663" t="s">
        <v>554</v>
      </c>
      <c r="BO663" t="s">
        <v>555</v>
      </c>
      <c r="BP663" t="s">
        <v>170</v>
      </c>
      <c r="BQ663" t="s">
        <v>296</v>
      </c>
      <c r="CX663" t="s">
        <v>177</v>
      </c>
      <c r="CY663" s="29" t="s">
        <v>5358</v>
      </c>
      <c r="CZ663" s="29">
        <v>60002</v>
      </c>
      <c r="DA663" s="29" t="str">
        <f t="shared" si="58"/>
        <v>30001390</v>
      </c>
      <c r="DB663" s="29" t="str">
        <f t="shared" si="59"/>
        <v>W0004502</v>
      </c>
      <c r="DC663" s="29" t="s">
        <v>556</v>
      </c>
      <c r="DD663" s="30">
        <f>SUM(T663,V663:W663,Z663:AD663)</f>
        <v>48726.939695044231</v>
      </c>
      <c r="DE663" s="30">
        <f>SUM(AI663:AK663)</f>
        <v>7372.3146980524034</v>
      </c>
      <c r="DF663" s="31">
        <f>AF663</f>
        <v>7046.666666666667</v>
      </c>
      <c r="DG663" s="32">
        <f>AQ663</f>
        <v>29700</v>
      </c>
      <c r="DH663" s="30">
        <f>SUM(X663:Y663)</f>
        <v>1601.3243411680915</v>
      </c>
      <c r="DI663" s="30">
        <f>SUM(AP663,AR663)</f>
        <v>9444.7245400931388</v>
      </c>
      <c r="DJ663" s="26">
        <f>SUM(DD663:DI663)-AS663</f>
        <v>0</v>
      </c>
    </row>
    <row r="664" spans="4:114" x14ac:dyDescent="0.25">
      <c r="D664" t="s">
        <v>109</v>
      </c>
      <c r="F664" t="s">
        <v>2409</v>
      </c>
      <c r="G664" t="s">
        <v>2410</v>
      </c>
      <c r="H664" t="s">
        <v>2411</v>
      </c>
      <c r="I664" s="1">
        <v>45243</v>
      </c>
      <c r="K664" t="s">
        <v>219</v>
      </c>
      <c r="L664">
        <v>13</v>
      </c>
      <c r="M664" t="s">
        <v>550</v>
      </c>
      <c r="N664" t="s">
        <v>551</v>
      </c>
      <c r="O664" t="s">
        <v>116</v>
      </c>
      <c r="P664" t="s">
        <v>117</v>
      </c>
      <c r="Q664" t="s">
        <v>118</v>
      </c>
      <c r="R664">
        <v>31</v>
      </c>
      <c r="S664" s="3">
        <v>253325</v>
      </c>
      <c r="T664" s="3">
        <v>42220.833333333336</v>
      </c>
      <c r="U664" s="22">
        <v>0</v>
      </c>
      <c r="V664" s="3">
        <v>0</v>
      </c>
      <c r="W664" s="23"/>
      <c r="X664" s="3">
        <v>1014.9238782051283</v>
      </c>
      <c r="Y664" s="3">
        <v>586.40046296296305</v>
      </c>
      <c r="Z664" s="24">
        <v>105.55208333333334</v>
      </c>
      <c r="AA664">
        <v>75</v>
      </c>
      <c r="AC664" s="3">
        <v>1554.1181017080005</v>
      </c>
      <c r="AD664" s="3">
        <v>4167</v>
      </c>
      <c r="AE664" s="3">
        <v>49723.827859542762</v>
      </c>
      <c r="AF664" s="3">
        <v>7046.666666666667</v>
      </c>
      <c r="AH664" s="3">
        <v>56770.494526209426</v>
      </c>
      <c r="AK664" s="3">
        <v>7372.3146980524034</v>
      </c>
      <c r="AL664" t="s">
        <v>552</v>
      </c>
      <c r="AM664" t="s">
        <v>553</v>
      </c>
      <c r="AN664" s="25">
        <v>0.1</v>
      </c>
      <c r="AO664" s="26">
        <v>64142.80922426183</v>
      </c>
      <c r="AP664" s="27">
        <v>6414.2809224261837</v>
      </c>
      <c r="AQ664" s="3">
        <v>29700</v>
      </c>
      <c r="AR664" s="26">
        <v>2970</v>
      </c>
      <c r="AS664" s="26">
        <v>103227.09014668802</v>
      </c>
      <c r="AT664" s="26">
        <v>93842.80922426183</v>
      </c>
      <c r="AU664" t="s">
        <v>170</v>
      </c>
      <c r="AV664" t="s">
        <v>170</v>
      </c>
      <c r="AW664" t="s">
        <v>171</v>
      </c>
      <c r="AX664">
        <v>90324</v>
      </c>
      <c r="AY664" t="s">
        <v>172</v>
      </c>
      <c r="AZ664">
        <v>94.088300000000004</v>
      </c>
      <c r="BA664" s="3">
        <v>1097.1299316353682</v>
      </c>
      <c r="BB664" s="26">
        <v>93842.80922426183</v>
      </c>
      <c r="BC664" s="26">
        <v>9384.2809224261873</v>
      </c>
      <c r="BE664" t="s">
        <v>122</v>
      </c>
      <c r="BF664">
        <v>1</v>
      </c>
      <c r="BH664" t="s">
        <v>173</v>
      </c>
      <c r="BJ664" t="s">
        <v>554</v>
      </c>
      <c r="BO664" t="s">
        <v>555</v>
      </c>
      <c r="BP664" t="s">
        <v>170</v>
      </c>
      <c r="BQ664" t="s">
        <v>296</v>
      </c>
      <c r="CX664" t="s">
        <v>177</v>
      </c>
      <c r="CY664" s="29" t="s">
        <v>5358</v>
      </c>
      <c r="CZ664" s="29">
        <v>60002</v>
      </c>
      <c r="DA664" s="29" t="str">
        <f t="shared" si="58"/>
        <v>30001390</v>
      </c>
      <c r="DB664" s="29" t="str">
        <f t="shared" si="59"/>
        <v>W0005029</v>
      </c>
      <c r="DC664" s="29" t="s">
        <v>556</v>
      </c>
      <c r="DD664" s="30">
        <f>SUM(T664,V664:W664,Z664:AD664)</f>
        <v>48122.503518374673</v>
      </c>
      <c r="DE664" s="30">
        <f>SUM(AI664:AK664)</f>
        <v>7372.3146980524034</v>
      </c>
      <c r="DF664" s="31">
        <f>AF664</f>
        <v>7046.666666666667</v>
      </c>
      <c r="DG664" s="32">
        <f>AQ664</f>
        <v>29700</v>
      </c>
      <c r="DH664" s="30">
        <f>SUM(X664:Y664)</f>
        <v>1601.3243411680915</v>
      </c>
      <c r="DI664" s="30">
        <f>SUM(AP664,AR664)</f>
        <v>9384.2809224261837</v>
      </c>
      <c r="DJ664" s="26">
        <f>SUM(DD664:DI664)-AS664</f>
        <v>0</v>
      </c>
    </row>
    <row r="665" spans="4:114" x14ac:dyDescent="0.25">
      <c r="D665" t="s">
        <v>109</v>
      </c>
      <c r="F665" t="s">
        <v>2412</v>
      </c>
      <c r="G665" t="s">
        <v>2413</v>
      </c>
      <c r="H665" t="s">
        <v>2414</v>
      </c>
      <c r="I665" s="1">
        <v>45243</v>
      </c>
      <c r="K665" t="s">
        <v>219</v>
      </c>
      <c r="L665">
        <v>13</v>
      </c>
      <c r="M665" t="s">
        <v>550</v>
      </c>
      <c r="N665" t="s">
        <v>551</v>
      </c>
      <c r="O665" t="s">
        <v>116</v>
      </c>
      <c r="P665" t="s">
        <v>117</v>
      </c>
      <c r="Q665" t="s">
        <v>118</v>
      </c>
      <c r="R665">
        <v>31</v>
      </c>
      <c r="S665" s="3">
        <v>308925</v>
      </c>
      <c r="T665" s="3">
        <v>51487.5</v>
      </c>
      <c r="U665" s="22">
        <v>0</v>
      </c>
      <c r="V665" s="3">
        <v>0</v>
      </c>
      <c r="W665" s="23"/>
      <c r="X665" s="3">
        <v>1237.6802884615383</v>
      </c>
      <c r="Y665" s="3">
        <v>715.10416666666663</v>
      </c>
      <c r="Z665" s="24">
        <v>128.71875</v>
      </c>
      <c r="AA665">
        <v>75</v>
      </c>
      <c r="AC665" s="3">
        <v>2636.980879232955</v>
      </c>
      <c r="AD665" s="3">
        <v>4167</v>
      </c>
      <c r="AE665" s="3">
        <v>60447.98408436116</v>
      </c>
      <c r="AF665" s="3">
        <v>7046.666666666667</v>
      </c>
      <c r="AH665" s="3">
        <v>67494.650751027832</v>
      </c>
      <c r="AK665" s="3">
        <v>7372.3146980524034</v>
      </c>
      <c r="AL665" t="s">
        <v>552</v>
      </c>
      <c r="AM665" t="s">
        <v>553</v>
      </c>
      <c r="AN665" s="25">
        <v>0.1</v>
      </c>
      <c r="AO665" s="26">
        <v>74866.965449080235</v>
      </c>
      <c r="AP665" s="27">
        <v>7486.6965449080235</v>
      </c>
      <c r="AQ665" s="3">
        <v>29700</v>
      </c>
      <c r="AR665" s="26">
        <v>2970</v>
      </c>
      <c r="AS665" s="26">
        <v>115023.66199398827</v>
      </c>
      <c r="AT665" s="26">
        <v>104566.96544908023</v>
      </c>
      <c r="AU665" t="s">
        <v>170</v>
      </c>
      <c r="AV665" t="s">
        <v>170</v>
      </c>
      <c r="AW665" t="s">
        <v>171</v>
      </c>
      <c r="AX665">
        <v>90324</v>
      </c>
      <c r="AY665" t="s">
        <v>172</v>
      </c>
      <c r="AZ665">
        <v>94.088300000000004</v>
      </c>
      <c r="BA665" s="3">
        <v>1222.5076018377233</v>
      </c>
      <c r="BB665" s="26">
        <v>104566.96544908023</v>
      </c>
      <c r="BC665" s="26">
        <v>10456.696544908031</v>
      </c>
      <c r="BE665" t="s">
        <v>122</v>
      </c>
      <c r="BF665">
        <v>1</v>
      </c>
      <c r="BH665" t="s">
        <v>173</v>
      </c>
      <c r="BJ665" t="s">
        <v>554</v>
      </c>
      <c r="BO665" t="s">
        <v>555</v>
      </c>
      <c r="BP665" t="s">
        <v>170</v>
      </c>
      <c r="BQ665" t="s">
        <v>296</v>
      </c>
      <c r="CX665" t="s">
        <v>177</v>
      </c>
      <c r="CY665" s="29" t="s">
        <v>5358</v>
      </c>
      <c r="CZ665" s="29">
        <v>60002</v>
      </c>
      <c r="DA665" s="29" t="str">
        <f t="shared" si="58"/>
        <v>30001390</v>
      </c>
      <c r="DB665" s="29" t="str">
        <f t="shared" si="59"/>
        <v>W0005201</v>
      </c>
      <c r="DC665" s="29" t="s">
        <v>556</v>
      </c>
      <c r="DD665" s="30">
        <f>SUM(T665,V665:W665,Z665:AD665)</f>
        <v>58495.199629232957</v>
      </c>
      <c r="DE665" s="30">
        <f>SUM(AI665:AK665)</f>
        <v>7372.3146980524034</v>
      </c>
      <c r="DF665" s="31">
        <f>AF665</f>
        <v>7046.666666666667</v>
      </c>
      <c r="DG665" s="32">
        <f>AQ665</f>
        <v>29700</v>
      </c>
      <c r="DH665" s="30">
        <f>SUM(X665:Y665)</f>
        <v>1952.7844551282051</v>
      </c>
      <c r="DI665" s="30">
        <f>SUM(AP665,AR665)</f>
        <v>10456.696544908023</v>
      </c>
      <c r="DJ665" s="26">
        <f>SUM(DD665:DI665)-AS665</f>
        <v>0</v>
      </c>
    </row>
    <row r="666" spans="4:114" x14ac:dyDescent="0.25">
      <c r="D666" t="s">
        <v>109</v>
      </c>
      <c r="F666" t="s">
        <v>2415</v>
      </c>
      <c r="G666" t="s">
        <v>2416</v>
      </c>
      <c r="H666" t="s">
        <v>2417</v>
      </c>
      <c r="I666" s="1">
        <v>45243</v>
      </c>
      <c r="K666" t="s">
        <v>131</v>
      </c>
      <c r="L666">
        <v>14</v>
      </c>
      <c r="M666" t="s">
        <v>550</v>
      </c>
      <c r="N666" t="s">
        <v>551</v>
      </c>
      <c r="O666" t="s">
        <v>116</v>
      </c>
      <c r="P666" t="s">
        <v>117</v>
      </c>
      <c r="Q666" t="s">
        <v>118</v>
      </c>
      <c r="R666">
        <v>31</v>
      </c>
      <c r="S666" s="3">
        <v>941667</v>
      </c>
      <c r="T666" s="3">
        <v>156944.5</v>
      </c>
      <c r="U666" s="22">
        <v>0</v>
      </c>
      <c r="V666" s="3">
        <v>0</v>
      </c>
      <c r="W666" s="23"/>
      <c r="X666" s="3">
        <v>3772.7043269230776</v>
      </c>
      <c r="Y666" s="3">
        <v>2179.7847222222222</v>
      </c>
      <c r="Z666" s="24">
        <v>392.36124999999998</v>
      </c>
      <c r="AA666">
        <v>75</v>
      </c>
      <c r="AC666" s="3">
        <v>0</v>
      </c>
      <c r="AD666" s="3">
        <v>4167</v>
      </c>
      <c r="AE666" s="3">
        <v>167531.35029914527</v>
      </c>
      <c r="AF666" s="3">
        <v>7046.666666666667</v>
      </c>
      <c r="AH666" s="3">
        <v>174578.01696581193</v>
      </c>
      <c r="AK666" s="3">
        <v>0</v>
      </c>
      <c r="AL666" t="s">
        <v>119</v>
      </c>
      <c r="AN666" s="25">
        <v>0.1</v>
      </c>
      <c r="AO666" s="26">
        <v>174578.01696581193</v>
      </c>
      <c r="AP666" s="27">
        <v>17457.801696581195</v>
      </c>
      <c r="AQ666" s="3">
        <v>29700</v>
      </c>
      <c r="AR666" s="26">
        <v>2970</v>
      </c>
      <c r="AS666" s="26">
        <v>224705.81866239311</v>
      </c>
      <c r="AT666" s="26">
        <v>204278.01696581193</v>
      </c>
      <c r="AU666" t="s">
        <v>120</v>
      </c>
      <c r="AV666" t="s">
        <v>120</v>
      </c>
      <c r="AW666" t="s">
        <v>120</v>
      </c>
      <c r="AX666">
        <v>2041081</v>
      </c>
      <c r="AY666" t="s">
        <v>121</v>
      </c>
      <c r="AZ666">
        <v>108.643</v>
      </c>
      <c r="BA666" s="3">
        <v>2068.2954139925546</v>
      </c>
      <c r="BB666" s="26">
        <v>204278.01696581193</v>
      </c>
      <c r="BC666" s="26">
        <v>20427.801696581184</v>
      </c>
      <c r="BE666" t="s">
        <v>122</v>
      </c>
      <c r="BF666">
        <v>1</v>
      </c>
      <c r="BH666" t="s">
        <v>123</v>
      </c>
      <c r="BJ666" t="s">
        <v>572</v>
      </c>
      <c r="BO666" t="s">
        <v>1262</v>
      </c>
      <c r="BP666" t="s">
        <v>2131</v>
      </c>
      <c r="BQ666" t="s">
        <v>2131</v>
      </c>
      <c r="CX666" t="s">
        <v>128</v>
      </c>
      <c r="CY666" s="29"/>
    </row>
    <row r="667" spans="4:114" x14ac:dyDescent="0.25">
      <c r="D667" t="s">
        <v>109</v>
      </c>
      <c r="F667" t="s">
        <v>2418</v>
      </c>
      <c r="G667" t="s">
        <v>2419</v>
      </c>
      <c r="H667" t="s">
        <v>2420</v>
      </c>
      <c r="I667" s="1">
        <v>45243</v>
      </c>
      <c r="J667" s="1">
        <v>46091</v>
      </c>
      <c r="K667" t="s">
        <v>224</v>
      </c>
      <c r="L667">
        <v>12</v>
      </c>
      <c r="M667" t="s">
        <v>550</v>
      </c>
      <c r="N667" t="s">
        <v>551</v>
      </c>
      <c r="O667" t="s">
        <v>116</v>
      </c>
      <c r="P667" t="s">
        <v>117</v>
      </c>
      <c r="Q667" t="s">
        <v>602</v>
      </c>
      <c r="R667">
        <v>10</v>
      </c>
      <c r="S667" s="3">
        <v>374572</v>
      </c>
      <c r="T667" s="3">
        <v>20138.252688172044</v>
      </c>
      <c r="U667" s="22">
        <v>0</v>
      </c>
      <c r="V667" s="3">
        <v>0</v>
      </c>
      <c r="W667" s="23"/>
      <c r="X667" s="3">
        <v>1500.6891025641025</v>
      </c>
      <c r="Y667" s="3">
        <v>867.06481481481489</v>
      </c>
      <c r="Z667" s="24">
        <v>156.07166666666666</v>
      </c>
      <c r="AA667">
        <v>75</v>
      </c>
      <c r="AC667" s="3">
        <v>0</v>
      </c>
      <c r="AD667" s="3">
        <v>4167</v>
      </c>
      <c r="AE667" s="3">
        <v>26904.078272217626</v>
      </c>
      <c r="AF667" s="3">
        <v>7046.666666666667</v>
      </c>
      <c r="AH667" s="3">
        <v>33950.744938884294</v>
      </c>
      <c r="AK667" s="3">
        <v>0</v>
      </c>
      <c r="AL667" t="s">
        <v>119</v>
      </c>
      <c r="AN667" s="25">
        <v>0.1</v>
      </c>
      <c r="AO667" s="26">
        <v>33950.744938884294</v>
      </c>
      <c r="AP667" s="27">
        <v>3395.0744938884295</v>
      </c>
      <c r="AQ667" s="3">
        <v>9580.6451612903238</v>
      </c>
      <c r="AR667" s="26">
        <v>958.06451612903243</v>
      </c>
      <c r="AS667" s="26">
        <v>47884.529110192081</v>
      </c>
      <c r="AT667" s="26">
        <v>43531.39010017462</v>
      </c>
      <c r="AU667" t="s">
        <v>170</v>
      </c>
      <c r="AV667" t="s">
        <v>170</v>
      </c>
      <c r="AW667" t="s">
        <v>171</v>
      </c>
      <c r="AX667">
        <v>37208</v>
      </c>
      <c r="AY667" t="s">
        <v>172</v>
      </c>
      <c r="AZ667">
        <v>94.088300000000004</v>
      </c>
      <c r="BA667" s="3">
        <v>508.93181309676208</v>
      </c>
      <c r="BB667" s="26">
        <v>43531.39010017462</v>
      </c>
      <c r="BC667" s="26">
        <v>4353.1390100174613</v>
      </c>
      <c r="BE667" t="s">
        <v>122</v>
      </c>
      <c r="BF667">
        <v>1</v>
      </c>
      <c r="BH667" t="s">
        <v>173</v>
      </c>
      <c r="BJ667" t="s">
        <v>572</v>
      </c>
      <c r="BO667" t="s">
        <v>2421</v>
      </c>
      <c r="BP667" t="s">
        <v>556</v>
      </c>
      <c r="BQ667" t="s">
        <v>296</v>
      </c>
      <c r="CX667" t="s">
        <v>177</v>
      </c>
      <c r="CY667" s="29" t="s">
        <v>5358</v>
      </c>
      <c r="CZ667" s="29">
        <v>60002</v>
      </c>
      <c r="DA667" s="29" t="str">
        <f t="shared" ref="DA667:DA668" si="60">MID(BH667,3,8)</f>
        <v>30001390</v>
      </c>
      <c r="DB667" s="29" t="str">
        <f t="shared" ref="DB667:DB668" si="61">F667</f>
        <v>W0004504</v>
      </c>
      <c r="DC667" s="29" t="s">
        <v>556</v>
      </c>
      <c r="DD667" s="30">
        <f>SUM(T667,V667:W667,Z667:AD667)</f>
        <v>24536.324354838711</v>
      </c>
      <c r="DE667" s="30">
        <f>SUM(AI667:AK667)</f>
        <v>0</v>
      </c>
      <c r="DF667" s="31">
        <f>AF667</f>
        <v>7046.666666666667</v>
      </c>
      <c r="DG667" s="32">
        <f>AQ667</f>
        <v>9580.6451612903238</v>
      </c>
      <c r="DH667" s="30">
        <f>SUM(X667:Y667)</f>
        <v>2367.7539173789173</v>
      </c>
      <c r="DI667" s="30">
        <f>SUM(AP667,AR667)</f>
        <v>4353.1390100174622</v>
      </c>
      <c r="DJ667" s="26">
        <f>SUM(DD667:DI667)-AS667</f>
        <v>0</v>
      </c>
    </row>
    <row r="668" spans="4:114" x14ac:dyDescent="0.25">
      <c r="D668" t="s">
        <v>109</v>
      </c>
      <c r="F668" t="s">
        <v>2422</v>
      </c>
      <c r="G668" t="s">
        <v>2423</v>
      </c>
      <c r="H668" t="s">
        <v>2424</v>
      </c>
      <c r="I668" s="1">
        <v>45243</v>
      </c>
      <c r="K668" t="s">
        <v>131</v>
      </c>
      <c r="L668">
        <v>14</v>
      </c>
      <c r="M668" t="s">
        <v>550</v>
      </c>
      <c r="N668" t="s">
        <v>551</v>
      </c>
      <c r="O668" t="s">
        <v>116</v>
      </c>
      <c r="P668" t="s">
        <v>117</v>
      </c>
      <c r="Q668" t="s">
        <v>118</v>
      </c>
      <c r="R668">
        <v>31</v>
      </c>
      <c r="S668" s="3">
        <v>828172</v>
      </c>
      <c r="T668" s="3">
        <v>143028.58333333334</v>
      </c>
      <c r="U668" s="22">
        <v>0</v>
      </c>
      <c r="V668" s="3">
        <v>0</v>
      </c>
      <c r="W668" s="23"/>
      <c r="X668" s="3">
        <v>3317.9967948717949</v>
      </c>
      <c r="Y668" s="3">
        <v>1917.0648148148148</v>
      </c>
      <c r="Z668" s="24">
        <v>345.07166666666666</v>
      </c>
      <c r="AA668">
        <v>75</v>
      </c>
      <c r="AC668" s="3">
        <v>6392.6809193526187</v>
      </c>
      <c r="AD668" s="3">
        <v>4167</v>
      </c>
      <c r="AE668" s="3">
        <v>159243.39752903921</v>
      </c>
      <c r="AF668" s="3">
        <v>7046.666666666667</v>
      </c>
      <c r="AH668" s="3">
        <v>166290.06419570587</v>
      </c>
      <c r="AK668" s="3">
        <v>0</v>
      </c>
      <c r="AL668" t="s">
        <v>119</v>
      </c>
      <c r="AN668" s="25">
        <v>0.1</v>
      </c>
      <c r="AO668" s="26">
        <v>166290.06419570587</v>
      </c>
      <c r="AP668" s="27">
        <v>16629.006419570589</v>
      </c>
      <c r="AQ668" s="3">
        <v>29700</v>
      </c>
      <c r="AR668" s="26">
        <v>2970</v>
      </c>
      <c r="AS668" s="26">
        <v>215589.07061527646</v>
      </c>
      <c r="AT668" s="26">
        <v>195990.06419570587</v>
      </c>
      <c r="AU668" t="s">
        <v>170</v>
      </c>
      <c r="AV668" t="s">
        <v>170</v>
      </c>
      <c r="AW668" t="s">
        <v>171</v>
      </c>
      <c r="AX668">
        <v>90326</v>
      </c>
      <c r="AY668" t="s">
        <v>172</v>
      </c>
      <c r="AZ668">
        <v>94.088300000000004</v>
      </c>
      <c r="BA668" s="3">
        <v>2291.3483463435564</v>
      </c>
      <c r="BB668" s="26">
        <v>195990.06419570587</v>
      </c>
      <c r="BC668" s="26">
        <v>19599.006419570593</v>
      </c>
      <c r="BE668" t="s">
        <v>122</v>
      </c>
      <c r="BF668">
        <v>1</v>
      </c>
      <c r="BH668" t="s">
        <v>173</v>
      </c>
      <c r="BJ668" t="s">
        <v>728</v>
      </c>
      <c r="BO668" t="s">
        <v>729</v>
      </c>
      <c r="BP668" t="s">
        <v>170</v>
      </c>
      <c r="BQ668" t="s">
        <v>296</v>
      </c>
      <c r="CX668" t="s">
        <v>177</v>
      </c>
      <c r="CY668" s="29" t="s">
        <v>5358</v>
      </c>
      <c r="CZ668" s="29">
        <v>60002</v>
      </c>
      <c r="DA668" s="29" t="str">
        <f t="shared" si="60"/>
        <v>30001390</v>
      </c>
      <c r="DB668" s="29" t="str">
        <f t="shared" si="61"/>
        <v>W0004505</v>
      </c>
      <c r="DC668" s="29" t="s">
        <v>556</v>
      </c>
      <c r="DD668" s="30">
        <f>SUM(T668,V668:W668,Z668:AD668)</f>
        <v>154008.33591935263</v>
      </c>
      <c r="DE668" s="30">
        <f>SUM(AI668:AK668)</f>
        <v>0</v>
      </c>
      <c r="DF668" s="31">
        <f>AF668</f>
        <v>7046.666666666667</v>
      </c>
      <c r="DG668" s="32">
        <f>AQ668</f>
        <v>29700</v>
      </c>
      <c r="DH668" s="30">
        <f>SUM(X668:Y668)</f>
        <v>5235.0616096866097</v>
      </c>
      <c r="DI668" s="30">
        <f>SUM(AP668,AR668)</f>
        <v>19599.006419570589</v>
      </c>
      <c r="DJ668" s="26">
        <f>SUM(DD668:DI668)-AS668</f>
        <v>0</v>
      </c>
    </row>
    <row r="669" spans="4:114" x14ac:dyDescent="0.25">
      <c r="D669" t="s">
        <v>109</v>
      </c>
      <c r="F669" t="s">
        <v>2425</v>
      </c>
      <c r="G669" t="s">
        <v>2426</v>
      </c>
      <c r="H669" t="s">
        <v>2427</v>
      </c>
      <c r="I669" s="1">
        <v>45246</v>
      </c>
      <c r="K669" t="s">
        <v>156</v>
      </c>
      <c r="L669">
        <v>16</v>
      </c>
      <c r="M669" t="s">
        <v>550</v>
      </c>
      <c r="N669" t="s">
        <v>551</v>
      </c>
      <c r="O669" t="s">
        <v>116</v>
      </c>
      <c r="P669" t="s">
        <v>117</v>
      </c>
      <c r="Q669" t="s">
        <v>118</v>
      </c>
      <c r="R669">
        <v>31</v>
      </c>
      <c r="S669" s="3">
        <v>1374265</v>
      </c>
      <c r="T669" s="3">
        <v>229044.08333333334</v>
      </c>
      <c r="U669" s="22">
        <v>0</v>
      </c>
      <c r="V669" s="3">
        <v>0</v>
      </c>
      <c r="W669" s="23"/>
      <c r="X669" s="3">
        <v>5505.8693910256407</v>
      </c>
      <c r="Y669" s="3">
        <v>3181.1689814814813</v>
      </c>
      <c r="Z669" s="24">
        <v>572.61041666666665</v>
      </c>
      <c r="AA669">
        <v>75</v>
      </c>
      <c r="AC669" s="3">
        <v>0</v>
      </c>
      <c r="AD669" s="3">
        <v>4167</v>
      </c>
      <c r="AE669" s="3">
        <v>242545.73212250715</v>
      </c>
      <c r="AF669" s="3">
        <v>7046.666666666667</v>
      </c>
      <c r="AH669" s="3">
        <v>249592.39878917381</v>
      </c>
      <c r="AK669" s="3">
        <v>16772.619396754653</v>
      </c>
      <c r="AL669" t="s">
        <v>666</v>
      </c>
      <c r="AM669" t="s">
        <v>667</v>
      </c>
      <c r="AN669" s="25">
        <v>0.1</v>
      </c>
      <c r="AO669" s="26">
        <v>266365.01818592846</v>
      </c>
      <c r="AP669" s="27">
        <v>26636.501818592849</v>
      </c>
      <c r="AQ669" s="3">
        <v>29700</v>
      </c>
      <c r="AR669" s="26">
        <v>2970</v>
      </c>
      <c r="AS669" s="26">
        <v>325671.5200045213</v>
      </c>
      <c r="AT669" s="26">
        <v>296065.01818592846</v>
      </c>
      <c r="AU669" t="s">
        <v>120</v>
      </c>
      <c r="AV669" t="s">
        <v>120</v>
      </c>
      <c r="AW669" t="s">
        <v>120</v>
      </c>
      <c r="AX669">
        <v>2047120</v>
      </c>
      <c r="AY669" t="s">
        <v>121</v>
      </c>
      <c r="AZ669">
        <v>108.643</v>
      </c>
      <c r="BA669" s="3">
        <v>2997.6300360310493</v>
      </c>
      <c r="BB669" s="26">
        <v>296065.01818592846</v>
      </c>
      <c r="BC669" s="26">
        <v>29606.501818592835</v>
      </c>
      <c r="BE669" t="s">
        <v>122</v>
      </c>
      <c r="BF669">
        <v>1</v>
      </c>
      <c r="BH669" t="s">
        <v>123</v>
      </c>
      <c r="BJ669" t="s">
        <v>668</v>
      </c>
      <c r="BO669" t="s">
        <v>555</v>
      </c>
      <c r="BP669" t="s">
        <v>2428</v>
      </c>
      <c r="BQ669" t="s">
        <v>296</v>
      </c>
      <c r="CX669" t="s">
        <v>128</v>
      </c>
      <c r="CY669" s="29"/>
    </row>
    <row r="670" spans="4:114" x14ac:dyDescent="0.25">
      <c r="D670" t="s">
        <v>109</v>
      </c>
      <c r="F670" t="s">
        <v>2429</v>
      </c>
      <c r="G670" t="s">
        <v>2430</v>
      </c>
      <c r="H670" t="s">
        <v>2431</v>
      </c>
      <c r="I670" s="1">
        <v>45245</v>
      </c>
      <c r="K670" t="s">
        <v>131</v>
      </c>
      <c r="L670">
        <v>14</v>
      </c>
      <c r="M670" t="s">
        <v>550</v>
      </c>
      <c r="N670" t="s">
        <v>551</v>
      </c>
      <c r="O670" t="s">
        <v>116</v>
      </c>
      <c r="P670" t="s">
        <v>117</v>
      </c>
      <c r="Q670" t="s">
        <v>118</v>
      </c>
      <c r="R670">
        <v>31</v>
      </c>
      <c r="S670" s="3">
        <v>906104</v>
      </c>
      <c r="T670" s="3">
        <v>151017.25</v>
      </c>
      <c r="U670" s="22">
        <v>0</v>
      </c>
      <c r="V670" s="3">
        <v>0</v>
      </c>
      <c r="W670" s="23"/>
      <c r="X670" s="3">
        <v>3630.2243589743589</v>
      </c>
      <c r="Y670" s="3">
        <v>2097.462962962963</v>
      </c>
      <c r="Z670" s="24">
        <v>377.54333333333335</v>
      </c>
      <c r="AA670">
        <v>75</v>
      </c>
      <c r="AC670" s="3">
        <v>0</v>
      </c>
      <c r="AD670" s="3">
        <v>4167</v>
      </c>
      <c r="AE670" s="3">
        <v>161364.48065527063</v>
      </c>
      <c r="AF670" s="3">
        <v>7046.666666666667</v>
      </c>
      <c r="AH670" s="3">
        <v>168411.14732193729</v>
      </c>
      <c r="AK670" s="3">
        <v>0</v>
      </c>
      <c r="AL670" t="s">
        <v>119</v>
      </c>
      <c r="AN670" s="25">
        <v>0.1</v>
      </c>
      <c r="AO670" s="26">
        <v>168411.14732193729</v>
      </c>
      <c r="AP670" s="27">
        <v>16841.114732193728</v>
      </c>
      <c r="AQ670" s="3">
        <v>29700</v>
      </c>
      <c r="AR670" s="26">
        <v>2970</v>
      </c>
      <c r="AS670" s="26">
        <v>217922.26205413102</v>
      </c>
      <c r="AT670" s="26">
        <v>198111.14732193729</v>
      </c>
      <c r="AU670" t="s">
        <v>170</v>
      </c>
      <c r="AV670" t="s">
        <v>170</v>
      </c>
      <c r="AW670" t="s">
        <v>171</v>
      </c>
      <c r="AX670">
        <v>90324</v>
      </c>
      <c r="AY670" t="s">
        <v>172</v>
      </c>
      <c r="AZ670">
        <v>94.088300000000004</v>
      </c>
      <c r="BA670" s="3">
        <v>2316.1462376738768</v>
      </c>
      <c r="BB670" s="26">
        <v>198111.14732193729</v>
      </c>
      <c r="BC670" s="26">
        <v>19811.114732193731</v>
      </c>
      <c r="BE670" t="s">
        <v>122</v>
      </c>
      <c r="BF670">
        <v>1</v>
      </c>
      <c r="BH670" t="s">
        <v>173</v>
      </c>
      <c r="BJ670" t="s">
        <v>572</v>
      </c>
      <c r="BO670" t="s">
        <v>1262</v>
      </c>
      <c r="BP670" t="s">
        <v>170</v>
      </c>
      <c r="BQ670" t="s">
        <v>296</v>
      </c>
      <c r="CX670" t="s">
        <v>177</v>
      </c>
      <c r="CY670" s="29" t="s">
        <v>5358</v>
      </c>
      <c r="CZ670" s="29">
        <v>60002</v>
      </c>
      <c r="DA670" s="29" t="str">
        <f t="shared" ref="DA670:DA673" si="62">MID(BH670,3,8)</f>
        <v>30001390</v>
      </c>
      <c r="DB670" s="29" t="str">
        <f t="shared" ref="DB670:DB673" si="63">F670</f>
        <v>W0005030</v>
      </c>
      <c r="DC670" s="29" t="s">
        <v>556</v>
      </c>
      <c r="DD670" s="30">
        <f>SUM(T670,V670:W670,Z670:AD670)</f>
        <v>155636.79333333333</v>
      </c>
      <c r="DE670" s="30">
        <f>SUM(AI670:AK670)</f>
        <v>0</v>
      </c>
      <c r="DF670" s="31">
        <f>AF670</f>
        <v>7046.666666666667</v>
      </c>
      <c r="DG670" s="32">
        <f>AQ670</f>
        <v>29700</v>
      </c>
      <c r="DH670" s="30">
        <f>SUM(X670:Y670)</f>
        <v>5727.6873219373219</v>
      </c>
      <c r="DI670" s="30">
        <f>SUM(AP670,AR670)</f>
        <v>19811.114732193728</v>
      </c>
      <c r="DJ670" s="26">
        <f>SUM(DD670:DI670)-AS670</f>
        <v>0</v>
      </c>
    </row>
    <row r="671" spans="4:114" x14ac:dyDescent="0.25">
      <c r="D671" t="s">
        <v>109</v>
      </c>
      <c r="F671" t="s">
        <v>2432</v>
      </c>
      <c r="G671" t="s">
        <v>2433</v>
      </c>
      <c r="H671" t="s">
        <v>2434</v>
      </c>
      <c r="I671" s="1">
        <v>45247</v>
      </c>
      <c r="K671" t="s">
        <v>219</v>
      </c>
      <c r="L671">
        <v>13</v>
      </c>
      <c r="M671" t="s">
        <v>550</v>
      </c>
      <c r="N671" t="s">
        <v>551</v>
      </c>
      <c r="O671" t="s">
        <v>116</v>
      </c>
      <c r="P671" t="s">
        <v>117</v>
      </c>
      <c r="Q671" t="s">
        <v>118</v>
      </c>
      <c r="R671">
        <v>31</v>
      </c>
      <c r="S671" s="3">
        <v>464761</v>
      </c>
      <c r="T671" s="3">
        <v>82460.083333333328</v>
      </c>
      <c r="U671" s="22">
        <v>0</v>
      </c>
      <c r="V671" s="3">
        <v>0</v>
      </c>
      <c r="W671" s="23"/>
      <c r="X671" s="3">
        <v>1862.0232371794871</v>
      </c>
      <c r="Y671" s="3">
        <v>1075.8356481481483</v>
      </c>
      <c r="Z671" s="24">
        <v>193.65041666666667</v>
      </c>
      <c r="AA671">
        <v>75</v>
      </c>
      <c r="AC671" s="3">
        <v>3073.4042881502974</v>
      </c>
      <c r="AD671" s="3">
        <v>4167</v>
      </c>
      <c r="AE671" s="3">
        <v>92906.996923477927</v>
      </c>
      <c r="AF671" s="3">
        <v>7046.666666666667</v>
      </c>
      <c r="AH671" s="3">
        <v>99953.663590144599</v>
      </c>
      <c r="AK671" s="3">
        <v>0</v>
      </c>
      <c r="AL671" t="s">
        <v>119</v>
      </c>
      <c r="AN671" s="25">
        <v>0.1</v>
      </c>
      <c r="AO671" s="26">
        <v>99953.663590144599</v>
      </c>
      <c r="AP671" s="27">
        <v>9995.3663590144606</v>
      </c>
      <c r="AQ671" s="3">
        <v>29700</v>
      </c>
      <c r="AR671" s="26">
        <v>2970</v>
      </c>
      <c r="AS671" s="26">
        <v>142619.02994915907</v>
      </c>
      <c r="AT671" s="26">
        <v>129653.6635901446</v>
      </c>
      <c r="AU671" t="s">
        <v>170</v>
      </c>
      <c r="AV671" t="s">
        <v>170</v>
      </c>
      <c r="AW671" t="s">
        <v>171</v>
      </c>
      <c r="AX671">
        <v>90326</v>
      </c>
      <c r="AY671" t="s">
        <v>172</v>
      </c>
      <c r="AZ671">
        <v>94.088300000000004</v>
      </c>
      <c r="BA671" s="3">
        <v>1515.7998385469721</v>
      </c>
      <c r="BB671" s="26">
        <v>129653.6635901446</v>
      </c>
      <c r="BC671" s="26">
        <v>12965.366359014472</v>
      </c>
      <c r="BE671" t="s">
        <v>122</v>
      </c>
      <c r="BF671">
        <v>1</v>
      </c>
      <c r="BH671" t="s">
        <v>173</v>
      </c>
      <c r="BJ671" t="s">
        <v>728</v>
      </c>
      <c r="BO671" t="s">
        <v>729</v>
      </c>
      <c r="BP671" t="s">
        <v>170</v>
      </c>
      <c r="BQ671" t="s">
        <v>296</v>
      </c>
      <c r="CX671" t="s">
        <v>177</v>
      </c>
      <c r="CY671" s="29" t="s">
        <v>5358</v>
      </c>
      <c r="CZ671" s="29">
        <v>60002</v>
      </c>
      <c r="DA671" s="29" t="str">
        <f t="shared" si="62"/>
        <v>30001390</v>
      </c>
      <c r="DB671" s="29" t="str">
        <f t="shared" si="63"/>
        <v>W0004506</v>
      </c>
      <c r="DC671" s="29" t="s">
        <v>556</v>
      </c>
      <c r="DD671" s="30">
        <f>SUM(T671,V671:W671,Z671:AD671)</f>
        <v>89969.138038150297</v>
      </c>
      <c r="DE671" s="30">
        <f>SUM(AI671:AK671)</f>
        <v>0</v>
      </c>
      <c r="DF671" s="31">
        <f>AF671</f>
        <v>7046.666666666667</v>
      </c>
      <c r="DG671" s="32">
        <f>AQ671</f>
        <v>29700</v>
      </c>
      <c r="DH671" s="30">
        <f>SUM(X671:Y671)</f>
        <v>2937.8588853276351</v>
      </c>
      <c r="DI671" s="30">
        <f>SUM(AP671,AR671)</f>
        <v>12965.366359014461</v>
      </c>
      <c r="DJ671" s="26">
        <f>SUM(DD671:DI671)-AS671</f>
        <v>0</v>
      </c>
    </row>
    <row r="672" spans="4:114" x14ac:dyDescent="0.25">
      <c r="D672" t="s">
        <v>109</v>
      </c>
      <c r="F672" t="s">
        <v>2435</v>
      </c>
      <c r="G672" t="s">
        <v>2436</v>
      </c>
      <c r="H672" t="s">
        <v>2437</v>
      </c>
      <c r="I672" s="1">
        <v>45250</v>
      </c>
      <c r="K672" t="s">
        <v>131</v>
      </c>
      <c r="L672">
        <v>14</v>
      </c>
      <c r="M672" t="s">
        <v>550</v>
      </c>
      <c r="N672" t="s">
        <v>551</v>
      </c>
      <c r="O672" t="s">
        <v>116</v>
      </c>
      <c r="P672" t="s">
        <v>117</v>
      </c>
      <c r="Q672" t="s">
        <v>118</v>
      </c>
      <c r="R672">
        <v>31</v>
      </c>
      <c r="S672" s="3">
        <v>874872</v>
      </c>
      <c r="T672" s="3">
        <v>145812</v>
      </c>
      <c r="U672" s="22">
        <v>0</v>
      </c>
      <c r="V672" s="3">
        <v>0</v>
      </c>
      <c r="W672" s="23"/>
      <c r="X672" s="3">
        <v>3505.0961538461538</v>
      </c>
      <c r="Y672" s="3">
        <v>2025.1666666666667</v>
      </c>
      <c r="Z672" s="24">
        <v>364.53000000000003</v>
      </c>
      <c r="AA672">
        <v>75</v>
      </c>
      <c r="AC672" s="3">
        <v>0</v>
      </c>
      <c r="AD672" s="3">
        <v>4167</v>
      </c>
      <c r="AE672" s="3">
        <v>155948.79282051281</v>
      </c>
      <c r="AF672" s="3">
        <v>7046.666666666667</v>
      </c>
      <c r="AH672" s="3">
        <v>162995.45948717947</v>
      </c>
      <c r="AK672" s="3">
        <v>35252.628306604311</v>
      </c>
      <c r="AL672" t="s">
        <v>1170</v>
      </c>
      <c r="AM672" t="s">
        <v>1171</v>
      </c>
      <c r="AN672" s="25">
        <v>0.1</v>
      </c>
      <c r="AO672" s="26">
        <v>198248.08779378378</v>
      </c>
      <c r="AP672" s="27">
        <v>19824.808779378378</v>
      </c>
      <c r="AQ672" s="3">
        <v>29700</v>
      </c>
      <c r="AR672" s="26">
        <v>2970</v>
      </c>
      <c r="AS672" s="26">
        <v>250742.89657316217</v>
      </c>
      <c r="AT672" s="26">
        <v>227948.08779378378</v>
      </c>
      <c r="AU672" t="s">
        <v>170</v>
      </c>
      <c r="AV672" t="s">
        <v>170</v>
      </c>
      <c r="AW672" t="s">
        <v>171</v>
      </c>
      <c r="AX672">
        <v>90292</v>
      </c>
      <c r="AY672" t="s">
        <v>172</v>
      </c>
      <c r="AZ672">
        <v>94.088300000000004</v>
      </c>
      <c r="BA672" s="3">
        <v>2664.9742483726686</v>
      </c>
      <c r="BB672" s="26">
        <v>227948.08779378378</v>
      </c>
      <c r="BC672" s="26">
        <v>22794.808779378393</v>
      </c>
      <c r="BE672" t="s">
        <v>122</v>
      </c>
      <c r="BF672">
        <v>1</v>
      </c>
      <c r="BH672" t="s">
        <v>173</v>
      </c>
      <c r="BJ672" t="s">
        <v>572</v>
      </c>
      <c r="BO672" t="s">
        <v>854</v>
      </c>
      <c r="BP672" t="s">
        <v>170</v>
      </c>
      <c r="BQ672" t="s">
        <v>296</v>
      </c>
      <c r="CX672" t="s">
        <v>177</v>
      </c>
      <c r="CY672" s="29" t="s">
        <v>5358</v>
      </c>
      <c r="CZ672" s="29">
        <v>60002</v>
      </c>
      <c r="DA672" s="29" t="str">
        <f t="shared" si="62"/>
        <v>30001390</v>
      </c>
      <c r="DB672" s="29" t="str">
        <f t="shared" si="63"/>
        <v>W0005202</v>
      </c>
      <c r="DC672" s="29" t="s">
        <v>556</v>
      </c>
      <c r="DD672" s="30">
        <f>SUM(T672,V672:W672,Z672:AD672)</f>
        <v>150418.53</v>
      </c>
      <c r="DE672" s="30">
        <f>SUM(AI672:AK672)</f>
        <v>35252.628306604311</v>
      </c>
      <c r="DF672" s="31">
        <f>AF672</f>
        <v>7046.666666666667</v>
      </c>
      <c r="DG672" s="32">
        <f>AQ672</f>
        <v>29700</v>
      </c>
      <c r="DH672" s="30">
        <f>SUM(X672:Y672)</f>
        <v>5530.2628205128203</v>
      </c>
      <c r="DI672" s="30">
        <f>SUM(AP672,AR672)</f>
        <v>22794.808779378378</v>
      </c>
      <c r="DJ672" s="26">
        <f>SUM(DD672:DI672)-AS672</f>
        <v>0</v>
      </c>
    </row>
    <row r="673" spans="2:114" x14ac:dyDescent="0.25">
      <c r="D673" t="s">
        <v>109</v>
      </c>
      <c r="F673" t="s">
        <v>2438</v>
      </c>
      <c r="G673" t="s">
        <v>2439</v>
      </c>
      <c r="H673" t="s">
        <v>2440</v>
      </c>
      <c r="I673" s="1">
        <v>45251</v>
      </c>
      <c r="K673" t="s">
        <v>219</v>
      </c>
      <c r="L673">
        <v>13</v>
      </c>
      <c r="M673" t="s">
        <v>550</v>
      </c>
      <c r="N673" t="s">
        <v>551</v>
      </c>
      <c r="O673" t="s">
        <v>116</v>
      </c>
      <c r="P673" t="s">
        <v>117</v>
      </c>
      <c r="Q673" t="s">
        <v>118</v>
      </c>
      <c r="R673">
        <v>31</v>
      </c>
      <c r="S673" s="3">
        <v>675424</v>
      </c>
      <c r="T673" s="3">
        <v>117570.66666666667</v>
      </c>
      <c r="U673" s="22">
        <v>0</v>
      </c>
      <c r="V673" s="3">
        <v>0</v>
      </c>
      <c r="W673" s="23"/>
      <c r="X673" s="3">
        <v>2706.0256410256411</v>
      </c>
      <c r="Y673" s="3">
        <v>1563.4814814814815</v>
      </c>
      <c r="Z673" s="24">
        <v>281.42666666666668</v>
      </c>
      <c r="AA673">
        <v>75</v>
      </c>
      <c r="AC673" s="3">
        <v>4932.8138824812277</v>
      </c>
      <c r="AD673" s="3">
        <v>4167</v>
      </c>
      <c r="AE673" s="3">
        <v>131296.41433832169</v>
      </c>
      <c r="AF673" s="3">
        <v>7046.666666666667</v>
      </c>
      <c r="AH673" s="3">
        <v>138343.08100498834</v>
      </c>
      <c r="AK673" s="3">
        <v>0</v>
      </c>
      <c r="AL673" t="s">
        <v>119</v>
      </c>
      <c r="AN673" s="25">
        <v>0.1</v>
      </c>
      <c r="AO673" s="26">
        <v>138343.08100498834</v>
      </c>
      <c r="AP673" s="27">
        <v>13834.308100498834</v>
      </c>
      <c r="AQ673" s="3">
        <v>29700</v>
      </c>
      <c r="AR673" s="26">
        <v>2970</v>
      </c>
      <c r="AS673" s="26">
        <v>184847.38910548718</v>
      </c>
      <c r="AT673" s="26">
        <v>168043.08100498834</v>
      </c>
      <c r="AU673" t="s">
        <v>170</v>
      </c>
      <c r="AV673" t="s">
        <v>170</v>
      </c>
      <c r="AW673" t="s">
        <v>171</v>
      </c>
      <c r="AX673">
        <v>90326</v>
      </c>
      <c r="AY673" t="s">
        <v>172</v>
      </c>
      <c r="AZ673">
        <v>94.088300000000004</v>
      </c>
      <c r="BA673" s="3">
        <v>1964.6161011038266</v>
      </c>
      <c r="BB673" s="26">
        <v>168043.08100498834</v>
      </c>
      <c r="BC673" s="26">
        <v>16804.308100498834</v>
      </c>
      <c r="BE673" t="s">
        <v>122</v>
      </c>
      <c r="BF673">
        <v>1</v>
      </c>
      <c r="BH673" t="s">
        <v>173</v>
      </c>
      <c r="BJ673" t="s">
        <v>728</v>
      </c>
      <c r="BO673" t="s">
        <v>729</v>
      </c>
      <c r="BP673" t="s">
        <v>556</v>
      </c>
      <c r="BQ673" t="s">
        <v>296</v>
      </c>
      <c r="CX673" t="s">
        <v>177</v>
      </c>
      <c r="CY673" s="29" t="s">
        <v>5358</v>
      </c>
      <c r="CZ673" s="29">
        <v>60002</v>
      </c>
      <c r="DA673" s="29" t="str">
        <f t="shared" si="62"/>
        <v>30001390</v>
      </c>
      <c r="DB673" s="29" t="str">
        <f t="shared" si="63"/>
        <v>W0004507</v>
      </c>
      <c r="DC673" s="29" t="s">
        <v>556</v>
      </c>
      <c r="DD673" s="30">
        <f>SUM(T673,V673:W673,Z673:AD673)</f>
        <v>127026.90721581457</v>
      </c>
      <c r="DE673" s="30">
        <f>SUM(AI673:AK673)</f>
        <v>0</v>
      </c>
      <c r="DF673" s="31">
        <f>AF673</f>
        <v>7046.666666666667</v>
      </c>
      <c r="DG673" s="32">
        <f>AQ673</f>
        <v>29700</v>
      </c>
      <c r="DH673" s="30">
        <f>SUM(X673:Y673)</f>
        <v>4269.5071225071224</v>
      </c>
      <c r="DI673" s="30">
        <f>SUM(AP673,AR673)</f>
        <v>16804.308100498834</v>
      </c>
      <c r="DJ673" s="26">
        <f>SUM(DD673:DI673)-AS673</f>
        <v>0</v>
      </c>
    </row>
    <row r="674" spans="2:114" x14ac:dyDescent="0.25">
      <c r="D674" t="s">
        <v>109</v>
      </c>
      <c r="F674" t="s">
        <v>2441</v>
      </c>
      <c r="G674" t="s">
        <v>2442</v>
      </c>
      <c r="H674" t="s">
        <v>2443</v>
      </c>
      <c r="I674" s="1">
        <v>45251</v>
      </c>
      <c r="K674" t="s">
        <v>113</v>
      </c>
      <c r="L674">
        <v>15</v>
      </c>
      <c r="M674" t="s">
        <v>550</v>
      </c>
      <c r="N674" t="s">
        <v>551</v>
      </c>
      <c r="O674" t="s">
        <v>116</v>
      </c>
      <c r="P674" t="s">
        <v>117</v>
      </c>
      <c r="Q674" t="s">
        <v>118</v>
      </c>
      <c r="R674">
        <v>31</v>
      </c>
      <c r="S674" s="3">
        <v>1450008</v>
      </c>
      <c r="T674" s="3">
        <v>241137.58333333334</v>
      </c>
      <c r="U674" s="22">
        <v>0</v>
      </c>
      <c r="V674" s="3">
        <v>0</v>
      </c>
      <c r="W674" s="23"/>
      <c r="X674" s="3">
        <v>5809.3269230769229</v>
      </c>
      <c r="Y674" s="3">
        <v>3356.5</v>
      </c>
      <c r="Z674" s="24">
        <v>604.16999999999996</v>
      </c>
      <c r="AA674">
        <v>75</v>
      </c>
      <c r="AC674" s="3">
        <v>0</v>
      </c>
      <c r="AD674" s="3">
        <v>4167</v>
      </c>
      <c r="AE674" s="3">
        <v>255149.58025641029</v>
      </c>
      <c r="AF674" s="3">
        <v>7046.666666666667</v>
      </c>
      <c r="AH674" s="3">
        <v>262196.24692307698</v>
      </c>
      <c r="AK674" s="3">
        <v>16772.619396754653</v>
      </c>
      <c r="AL674" t="s">
        <v>666</v>
      </c>
      <c r="AM674" t="s">
        <v>667</v>
      </c>
      <c r="AN674" s="25">
        <v>0.1</v>
      </c>
      <c r="AO674" s="26">
        <v>278968.86631983164</v>
      </c>
      <c r="AP674" s="27">
        <v>27896.886631983165</v>
      </c>
      <c r="AQ674" s="3">
        <v>29700</v>
      </c>
      <c r="AR674" s="26">
        <v>2970</v>
      </c>
      <c r="AS674" s="26">
        <v>339535.75295181479</v>
      </c>
      <c r="AT674" s="26">
        <v>308668.86631983164</v>
      </c>
      <c r="AU674" t="s">
        <v>120</v>
      </c>
      <c r="AV674" t="s">
        <v>120</v>
      </c>
      <c r="AW674" t="s">
        <v>120</v>
      </c>
      <c r="AX674">
        <v>2041128</v>
      </c>
      <c r="AY674" t="s">
        <v>121</v>
      </c>
      <c r="AZ674">
        <v>108.643</v>
      </c>
      <c r="BA674" s="3">
        <v>3125.242794766481</v>
      </c>
      <c r="BB674" s="26">
        <v>308668.86631983164</v>
      </c>
      <c r="BC674" s="26">
        <v>30866.886631983158</v>
      </c>
      <c r="BE674" t="s">
        <v>122</v>
      </c>
      <c r="BF674">
        <v>1</v>
      </c>
      <c r="BH674" t="s">
        <v>123</v>
      </c>
      <c r="BJ674" t="s">
        <v>668</v>
      </c>
      <c r="BO674" t="s">
        <v>555</v>
      </c>
      <c r="BP674" t="s">
        <v>2131</v>
      </c>
      <c r="BQ674" t="s">
        <v>296</v>
      </c>
      <c r="CX674" t="s">
        <v>128</v>
      </c>
      <c r="CY674" s="29"/>
    </row>
    <row r="675" spans="2:114" x14ac:dyDescent="0.25">
      <c r="D675" t="s">
        <v>109</v>
      </c>
      <c r="F675" t="s">
        <v>2444</v>
      </c>
      <c r="G675" t="s">
        <v>2445</v>
      </c>
      <c r="H675" t="s">
        <v>2446</v>
      </c>
      <c r="I675" s="1">
        <v>45275</v>
      </c>
      <c r="K675" t="s">
        <v>113</v>
      </c>
      <c r="L675">
        <v>15</v>
      </c>
      <c r="M675" t="s">
        <v>550</v>
      </c>
      <c r="N675" t="s">
        <v>551</v>
      </c>
      <c r="O675" t="s">
        <v>116</v>
      </c>
      <c r="P675" t="s">
        <v>117</v>
      </c>
      <c r="Q675" t="s">
        <v>118</v>
      </c>
      <c r="R675">
        <v>31</v>
      </c>
      <c r="S675" s="3">
        <v>1308800</v>
      </c>
      <c r="T675" s="3">
        <v>218133.33333333334</v>
      </c>
      <c r="U675" s="22">
        <v>0</v>
      </c>
      <c r="V675" s="3">
        <v>0</v>
      </c>
      <c r="W675" s="23"/>
      <c r="X675" s="3">
        <v>5243.5897435897441</v>
      </c>
      <c r="Y675" s="3">
        <v>3029.6296296296296</v>
      </c>
      <c r="Z675" s="24">
        <v>545.33333333333337</v>
      </c>
      <c r="AA675">
        <v>75</v>
      </c>
      <c r="AC675" s="3">
        <v>0</v>
      </c>
      <c r="AD675" s="3">
        <v>4167</v>
      </c>
      <c r="AE675" s="3">
        <v>231193.88603988607</v>
      </c>
      <c r="AF675" s="3">
        <v>7046.666666666667</v>
      </c>
      <c r="AH675" s="3">
        <v>238240.55270655273</v>
      </c>
      <c r="AK675" s="3">
        <v>7372.3146980524034</v>
      </c>
      <c r="AL675" t="s">
        <v>552</v>
      </c>
      <c r="AM675" t="s">
        <v>553</v>
      </c>
      <c r="AN675" s="25">
        <v>0.1</v>
      </c>
      <c r="AO675" s="26">
        <v>245612.86740460515</v>
      </c>
      <c r="AP675" s="27">
        <v>24561.286740460517</v>
      </c>
      <c r="AQ675" s="3">
        <v>29700</v>
      </c>
      <c r="AR675" s="26">
        <v>2970</v>
      </c>
      <c r="AS675" s="26">
        <v>302844.15414506564</v>
      </c>
      <c r="AT675" s="26">
        <v>275312.86740460515</v>
      </c>
      <c r="AU675" t="s">
        <v>170</v>
      </c>
      <c r="AV675" t="s">
        <v>170</v>
      </c>
      <c r="AW675" t="s">
        <v>171</v>
      </c>
      <c r="AX675">
        <v>90324</v>
      </c>
      <c r="AY675" t="s">
        <v>172</v>
      </c>
      <c r="AZ675">
        <v>94.088300000000004</v>
      </c>
      <c r="BA675" s="3">
        <v>3218.7227757868473</v>
      </c>
      <c r="BB675" s="26">
        <v>275312.86740460515</v>
      </c>
      <c r="BC675" s="26">
        <v>27531.286740460491</v>
      </c>
      <c r="BE675" t="s">
        <v>122</v>
      </c>
      <c r="BF675">
        <v>1</v>
      </c>
      <c r="BH675" t="s">
        <v>173</v>
      </c>
      <c r="BJ675" t="s">
        <v>554</v>
      </c>
      <c r="BO675" t="s">
        <v>555</v>
      </c>
      <c r="BP675" t="s">
        <v>170</v>
      </c>
      <c r="BQ675" t="s">
        <v>296</v>
      </c>
      <c r="CX675" t="s">
        <v>177</v>
      </c>
      <c r="CY675" s="29" t="s">
        <v>5358</v>
      </c>
      <c r="CZ675" s="29">
        <v>60002</v>
      </c>
      <c r="DA675" s="29" t="str">
        <f t="shared" ref="DA675:DA695" si="64">MID(BH675,3,8)</f>
        <v>30001390</v>
      </c>
      <c r="DB675" s="29" t="str">
        <f t="shared" ref="DB675:DB695" si="65">F675</f>
        <v>W0004509</v>
      </c>
      <c r="DC675" s="29" t="s">
        <v>556</v>
      </c>
      <c r="DD675" s="30">
        <f>SUM(T675,V675:W675,Z675:AD675)</f>
        <v>222920.66666666669</v>
      </c>
      <c r="DE675" s="30">
        <f>SUM(AI675:AK675)</f>
        <v>7372.3146980524034</v>
      </c>
      <c r="DF675" s="31">
        <f>AF675</f>
        <v>7046.666666666667</v>
      </c>
      <c r="DG675" s="32">
        <f>AQ675</f>
        <v>29700</v>
      </c>
      <c r="DH675" s="30">
        <f>SUM(X675:Y675)</f>
        <v>8273.2193732193737</v>
      </c>
      <c r="DI675" s="30">
        <f>SUM(AP675,AR675)</f>
        <v>27531.286740460517</v>
      </c>
      <c r="DJ675" s="26">
        <f>SUM(DD675:DI675)-AS675</f>
        <v>0</v>
      </c>
    </row>
    <row r="676" spans="2:114" x14ac:dyDescent="0.25">
      <c r="B676">
        <f>+COUNTIF(G676:G3829,G676)</f>
        <v>2</v>
      </c>
      <c r="C676">
        <v>2</v>
      </c>
      <c r="D676" t="s">
        <v>109</v>
      </c>
      <c r="F676" t="s">
        <v>2447</v>
      </c>
      <c r="G676" t="s">
        <v>2448</v>
      </c>
      <c r="H676" t="s">
        <v>2449</v>
      </c>
      <c r="I676" s="1">
        <v>45264</v>
      </c>
      <c r="K676" t="s">
        <v>131</v>
      </c>
      <c r="L676">
        <v>14</v>
      </c>
      <c r="M676" t="s">
        <v>114</v>
      </c>
      <c r="N676" t="s">
        <v>115</v>
      </c>
      <c r="O676" t="s">
        <v>116</v>
      </c>
      <c r="P676" t="s">
        <v>117</v>
      </c>
      <c r="Q676" t="s">
        <v>118</v>
      </c>
      <c r="R676">
        <v>31</v>
      </c>
      <c r="S676" s="3">
        <v>486008</v>
      </c>
      <c r="T676" s="3">
        <v>86001.333333333328</v>
      </c>
      <c r="U676" s="22">
        <v>0</v>
      </c>
      <c r="V676" s="3">
        <v>0</v>
      </c>
      <c r="W676" s="23"/>
      <c r="X676" s="3">
        <v>1947.1474358974358</v>
      </c>
      <c r="Y676" s="3">
        <v>1125.0185185185185</v>
      </c>
      <c r="Z676" s="24">
        <v>202.50333333333333</v>
      </c>
      <c r="AA676">
        <v>75</v>
      </c>
      <c r="AC676" s="3">
        <v>3528.2681227965413</v>
      </c>
      <c r="AD676" s="3">
        <v>4167</v>
      </c>
      <c r="AE676" s="3">
        <v>97046.270743879155</v>
      </c>
      <c r="AF676" s="3">
        <v>5687.5</v>
      </c>
      <c r="AH676" s="3">
        <v>102733.77074387915</v>
      </c>
      <c r="AK676" s="3">
        <v>5785.5624142824954</v>
      </c>
      <c r="AL676" t="s">
        <v>363</v>
      </c>
      <c r="AM676" t="s">
        <v>364</v>
      </c>
      <c r="AN676" s="25">
        <v>8.5000000000000006E-2</v>
      </c>
      <c r="AO676" s="26">
        <v>108519.33315816165</v>
      </c>
      <c r="AP676" s="27">
        <v>9224.143318443741</v>
      </c>
      <c r="AQ676" s="3">
        <v>29700</v>
      </c>
      <c r="AR676" s="26">
        <v>2524.5</v>
      </c>
      <c r="AS676" s="26">
        <v>149967.9764766054</v>
      </c>
      <c r="AT676" s="26">
        <v>138219.33315816167</v>
      </c>
      <c r="AU676" t="s">
        <v>184</v>
      </c>
      <c r="AV676" t="s">
        <v>184</v>
      </c>
      <c r="AW676" t="s">
        <v>185</v>
      </c>
      <c r="AX676">
        <v>5030</v>
      </c>
      <c r="AY676" t="s">
        <v>187</v>
      </c>
      <c r="AZ676">
        <v>67.992199999999997</v>
      </c>
      <c r="BA676" s="3">
        <v>2205.6644214572466</v>
      </c>
      <c r="BB676" s="26">
        <v>138219.33315816167</v>
      </c>
      <c r="BC676" s="26">
        <v>11748.643318443734</v>
      </c>
      <c r="BE676" t="s">
        <v>122</v>
      </c>
      <c r="BF676">
        <v>1</v>
      </c>
      <c r="BH676" t="s">
        <v>188</v>
      </c>
      <c r="BJ676" t="s">
        <v>658</v>
      </c>
      <c r="BO676" t="s">
        <v>2450</v>
      </c>
      <c r="BP676" t="s">
        <v>191</v>
      </c>
      <c r="BQ676" t="s">
        <v>127</v>
      </c>
      <c r="CX676" t="s">
        <v>177</v>
      </c>
      <c r="CY676" s="29" t="s">
        <v>5359</v>
      </c>
      <c r="CZ676" s="29">
        <v>60005</v>
      </c>
      <c r="DA676" s="29" t="str">
        <f t="shared" si="64"/>
        <v>30001401</v>
      </c>
      <c r="DB676" s="29" t="str">
        <f t="shared" si="65"/>
        <v>W0004510</v>
      </c>
      <c r="DC676" s="29" t="s">
        <v>279</v>
      </c>
      <c r="DD676" s="30">
        <f>SUM(T676,V676:W676,Z676:AD676)</f>
        <v>93974.104789463192</v>
      </c>
      <c r="DE676" s="30">
        <f>SUM(AI676:AK676)</f>
        <v>5785.5624142824954</v>
      </c>
      <c r="DF676" s="31">
        <f>AF676</f>
        <v>5687.5</v>
      </c>
      <c r="DG676" s="32">
        <f>AQ676</f>
        <v>29700</v>
      </c>
      <c r="DH676" s="30">
        <f>SUM(X676:Y676)</f>
        <v>3072.1659544159543</v>
      </c>
      <c r="DI676" s="30">
        <f>SUM(AP676,AR676)</f>
        <v>11748.643318443741</v>
      </c>
      <c r="DJ676" s="26">
        <f>SUM(DD676:DI676)-AS676</f>
        <v>0</v>
      </c>
    </row>
    <row r="677" spans="2:114" x14ac:dyDescent="0.25">
      <c r="D677" t="s">
        <v>109</v>
      </c>
      <c r="F677" t="s">
        <v>2451</v>
      </c>
      <c r="G677" t="s">
        <v>2452</v>
      </c>
      <c r="H677" t="s">
        <v>2453</v>
      </c>
      <c r="I677" s="1">
        <v>45257</v>
      </c>
      <c r="K677" t="s">
        <v>219</v>
      </c>
      <c r="L677">
        <v>13</v>
      </c>
      <c r="M677" t="s">
        <v>550</v>
      </c>
      <c r="N677" t="s">
        <v>551</v>
      </c>
      <c r="O677" t="s">
        <v>116</v>
      </c>
      <c r="P677" t="s">
        <v>117</v>
      </c>
      <c r="Q677" t="s">
        <v>118</v>
      </c>
      <c r="R677">
        <v>31</v>
      </c>
      <c r="S677" s="3">
        <v>503681</v>
      </c>
      <c r="T677" s="3">
        <v>88946.833333333328</v>
      </c>
      <c r="U677" s="22">
        <v>0</v>
      </c>
      <c r="V677" s="3">
        <v>0</v>
      </c>
      <c r="W677" s="23"/>
      <c r="X677" s="3">
        <v>2017.9527243589744</v>
      </c>
      <c r="Y677" s="3">
        <v>1165.9282407407406</v>
      </c>
      <c r="Z677" s="24">
        <v>209.86708333333331</v>
      </c>
      <c r="AA677">
        <v>75</v>
      </c>
      <c r="AC677" s="3">
        <v>2561.1702401252478</v>
      </c>
      <c r="AD677" s="3">
        <v>4167</v>
      </c>
      <c r="AE677" s="3">
        <v>99143.751621891628</v>
      </c>
      <c r="AF677" s="3">
        <v>7046.666666666667</v>
      </c>
      <c r="AH677" s="3">
        <v>106190.4182885583</v>
      </c>
      <c r="AK677" s="3">
        <v>0</v>
      </c>
      <c r="AL677" t="s">
        <v>119</v>
      </c>
      <c r="AN677" s="25">
        <v>0.1</v>
      </c>
      <c r="AO677" s="26">
        <v>106190.4182885583</v>
      </c>
      <c r="AP677" s="27">
        <v>10619.04182885583</v>
      </c>
      <c r="AQ677" s="3">
        <v>29700</v>
      </c>
      <c r="AR677" s="26">
        <v>2970</v>
      </c>
      <c r="AS677" s="26">
        <v>149479.46011741413</v>
      </c>
      <c r="AT677" s="26">
        <v>135890.41828855831</v>
      </c>
      <c r="AU677" t="s">
        <v>170</v>
      </c>
      <c r="AV677" t="s">
        <v>170</v>
      </c>
      <c r="AW677" t="s">
        <v>171</v>
      </c>
      <c r="AX677">
        <v>90326</v>
      </c>
      <c r="AY677" t="s">
        <v>172</v>
      </c>
      <c r="AZ677">
        <v>94.088300000000004</v>
      </c>
      <c r="BA677" s="3">
        <v>1588.7146448327169</v>
      </c>
      <c r="BB677" s="26">
        <v>135890.41828855831</v>
      </c>
      <c r="BC677" s="26">
        <v>13589.041828855814</v>
      </c>
      <c r="BE677" t="s">
        <v>122</v>
      </c>
      <c r="BF677">
        <v>1</v>
      </c>
      <c r="BH677" t="s">
        <v>173</v>
      </c>
      <c r="BJ677" t="s">
        <v>728</v>
      </c>
      <c r="BO677" t="s">
        <v>729</v>
      </c>
      <c r="BP677" t="s">
        <v>170</v>
      </c>
      <c r="BQ677" t="s">
        <v>296</v>
      </c>
      <c r="CX677" t="s">
        <v>177</v>
      </c>
      <c r="CY677" s="29" t="s">
        <v>5358</v>
      </c>
      <c r="CZ677" s="29">
        <v>60002</v>
      </c>
      <c r="DA677" s="29" t="str">
        <f t="shared" si="64"/>
        <v>30001390</v>
      </c>
      <c r="DB677" s="29" t="str">
        <f t="shared" si="65"/>
        <v>W0005031</v>
      </c>
      <c r="DC677" s="29" t="s">
        <v>556</v>
      </c>
      <c r="DD677" s="30">
        <f>SUM(T677,V677:W677,Z677:AD677)</f>
        <v>95959.8706567919</v>
      </c>
      <c r="DE677" s="30">
        <f>SUM(AI677:AK677)</f>
        <v>0</v>
      </c>
      <c r="DF677" s="31">
        <f>AF677</f>
        <v>7046.666666666667</v>
      </c>
      <c r="DG677" s="32">
        <f>AQ677</f>
        <v>29700</v>
      </c>
      <c r="DH677" s="30">
        <f>SUM(X677:Y677)</f>
        <v>3183.880965099715</v>
      </c>
      <c r="DI677" s="30">
        <f>SUM(AP677,AR677)</f>
        <v>13589.04182885583</v>
      </c>
      <c r="DJ677" s="26">
        <f>SUM(DD677:DI677)-AS677</f>
        <v>0</v>
      </c>
    </row>
    <row r="678" spans="2:114" x14ac:dyDescent="0.25">
      <c r="D678" t="s">
        <v>109</v>
      </c>
      <c r="F678" t="s">
        <v>2454</v>
      </c>
      <c r="G678" t="s">
        <v>2455</v>
      </c>
      <c r="H678" t="s">
        <v>2456</v>
      </c>
      <c r="I678" s="1">
        <v>45288</v>
      </c>
      <c r="K678" t="s">
        <v>131</v>
      </c>
      <c r="L678">
        <v>14</v>
      </c>
      <c r="M678" t="s">
        <v>550</v>
      </c>
      <c r="N678" t="s">
        <v>551</v>
      </c>
      <c r="O678" t="s">
        <v>116</v>
      </c>
      <c r="P678" t="s">
        <v>117</v>
      </c>
      <c r="Q678" t="s">
        <v>118</v>
      </c>
      <c r="R678">
        <v>31</v>
      </c>
      <c r="S678" s="3">
        <v>975000</v>
      </c>
      <c r="T678" s="3">
        <v>161970.91666666666</v>
      </c>
      <c r="U678" s="22">
        <v>0</v>
      </c>
      <c r="V678" s="3">
        <v>0</v>
      </c>
      <c r="W678" s="23"/>
      <c r="X678" s="3">
        <v>3906.25</v>
      </c>
      <c r="Y678" s="3">
        <v>2256.9444444444448</v>
      </c>
      <c r="Z678" s="24">
        <v>406.25</v>
      </c>
      <c r="AA678">
        <v>75</v>
      </c>
      <c r="AC678" s="3">
        <v>0</v>
      </c>
      <c r="AD678" s="3">
        <v>4167</v>
      </c>
      <c r="AE678" s="3">
        <v>172782.36111111109</v>
      </c>
      <c r="AF678" s="3">
        <v>7046.666666666667</v>
      </c>
      <c r="AH678" s="3">
        <v>179829.02777777775</v>
      </c>
      <c r="AK678" s="3">
        <v>16772.619396754653</v>
      </c>
      <c r="AL678" t="s">
        <v>666</v>
      </c>
      <c r="AM678" t="s">
        <v>667</v>
      </c>
      <c r="AN678" s="25">
        <v>0.1</v>
      </c>
      <c r="AO678" s="26">
        <v>196601.64717453241</v>
      </c>
      <c r="AP678" s="27">
        <v>19660.164717453241</v>
      </c>
      <c r="AQ678" s="3">
        <v>29700</v>
      </c>
      <c r="AR678" s="26">
        <v>2970</v>
      </c>
      <c r="AS678" s="26">
        <v>248931.81189198565</v>
      </c>
      <c r="AT678" s="26">
        <v>226301.64717453241</v>
      </c>
      <c r="AU678" t="s">
        <v>170</v>
      </c>
      <c r="AV678" t="s">
        <v>170</v>
      </c>
      <c r="AW678" t="s">
        <v>171</v>
      </c>
      <c r="AX678">
        <v>90292</v>
      </c>
      <c r="AY678" t="s">
        <v>172</v>
      </c>
      <c r="AZ678">
        <v>94.088300000000004</v>
      </c>
      <c r="BA678" s="3">
        <v>2645.7254716259686</v>
      </c>
      <c r="BB678" s="26">
        <v>226301.64717453241</v>
      </c>
      <c r="BC678" s="26">
        <v>22630.164717453241</v>
      </c>
      <c r="BE678" t="s">
        <v>122</v>
      </c>
      <c r="BF678">
        <v>1</v>
      </c>
      <c r="BH678" t="s">
        <v>173</v>
      </c>
      <c r="BJ678" t="s">
        <v>572</v>
      </c>
      <c r="BO678" t="s">
        <v>555</v>
      </c>
      <c r="BP678" t="s">
        <v>170</v>
      </c>
      <c r="BQ678" t="s">
        <v>296</v>
      </c>
      <c r="CX678" t="s">
        <v>177</v>
      </c>
      <c r="CY678" s="29" t="s">
        <v>5358</v>
      </c>
      <c r="CZ678" s="29">
        <v>60002</v>
      </c>
      <c r="DA678" s="29" t="str">
        <f t="shared" si="64"/>
        <v>30001390</v>
      </c>
      <c r="DB678" s="29" t="str">
        <f t="shared" si="65"/>
        <v>W0004512</v>
      </c>
      <c r="DC678" s="29" t="s">
        <v>556</v>
      </c>
      <c r="DD678" s="30">
        <f>SUM(T678,V678:W678,Z678:AD678)</f>
        <v>166619.16666666666</v>
      </c>
      <c r="DE678" s="30">
        <f>SUM(AI678:AK678)</f>
        <v>16772.619396754653</v>
      </c>
      <c r="DF678" s="31">
        <f>AF678</f>
        <v>7046.666666666667</v>
      </c>
      <c r="DG678" s="32">
        <f>AQ678</f>
        <v>29700</v>
      </c>
      <c r="DH678" s="30">
        <f>SUM(X678:Y678)</f>
        <v>6163.1944444444453</v>
      </c>
      <c r="DI678" s="30">
        <f>SUM(AP678,AR678)</f>
        <v>22630.164717453241</v>
      </c>
      <c r="DJ678" s="26">
        <f>SUM(DD678:DI678)-AS678</f>
        <v>0</v>
      </c>
    </row>
    <row r="679" spans="2:114" x14ac:dyDescent="0.25">
      <c r="D679" t="s">
        <v>109</v>
      </c>
      <c r="F679" t="s">
        <v>2457</v>
      </c>
      <c r="G679" t="s">
        <v>2458</v>
      </c>
      <c r="H679" t="s">
        <v>2459</v>
      </c>
      <c r="I679" s="1">
        <v>45313</v>
      </c>
      <c r="K679" t="s">
        <v>224</v>
      </c>
      <c r="L679">
        <v>12</v>
      </c>
      <c r="M679" t="s">
        <v>114</v>
      </c>
      <c r="N679" t="s">
        <v>115</v>
      </c>
      <c r="O679" t="s">
        <v>116</v>
      </c>
      <c r="P679" t="s">
        <v>117</v>
      </c>
      <c r="Q679" t="s">
        <v>118</v>
      </c>
      <c r="R679">
        <v>31</v>
      </c>
      <c r="S679" s="3">
        <v>475008</v>
      </c>
      <c r="T679" s="3">
        <v>82802.333333333328</v>
      </c>
      <c r="U679" s="22">
        <v>0</v>
      </c>
      <c r="V679" s="3">
        <v>0</v>
      </c>
      <c r="W679" s="23"/>
      <c r="X679" s="3">
        <v>1903.0769230769231</v>
      </c>
      <c r="Y679" s="3">
        <v>1099.5555555555557</v>
      </c>
      <c r="Z679" s="24">
        <v>197.92000000000002</v>
      </c>
      <c r="AA679">
        <v>75</v>
      </c>
      <c r="AC679" s="3">
        <v>0</v>
      </c>
      <c r="AD679" s="3">
        <v>4167</v>
      </c>
      <c r="AE679" s="3">
        <v>90244.885811965811</v>
      </c>
      <c r="AF679" s="3">
        <v>5687.5</v>
      </c>
      <c r="AH679" s="3">
        <v>95932.385811965811</v>
      </c>
      <c r="AK679" s="3">
        <v>5785.5624142824954</v>
      </c>
      <c r="AL679" t="s">
        <v>363</v>
      </c>
      <c r="AM679" t="s">
        <v>364</v>
      </c>
      <c r="AN679" s="25">
        <v>8.5000000000000006E-2</v>
      </c>
      <c r="AO679" s="26">
        <v>101717.94822624831</v>
      </c>
      <c r="AP679" s="27">
        <v>8646.0255992311068</v>
      </c>
      <c r="AQ679" s="3">
        <v>29700</v>
      </c>
      <c r="AR679" s="26">
        <v>2524.5</v>
      </c>
      <c r="AS679" s="26">
        <v>142588.47382547942</v>
      </c>
      <c r="AT679" s="26">
        <v>131417.94822624832</v>
      </c>
      <c r="AU679" t="s">
        <v>170</v>
      </c>
      <c r="AV679" t="s">
        <v>170</v>
      </c>
      <c r="AW679" t="s">
        <v>171</v>
      </c>
      <c r="AX679">
        <v>90243</v>
      </c>
      <c r="AY679" t="s">
        <v>172</v>
      </c>
      <c r="AZ679">
        <v>94.088300000000004</v>
      </c>
      <c r="BA679" s="3">
        <v>1515.4750784686237</v>
      </c>
      <c r="BB679" s="26">
        <v>131417.94822624832</v>
      </c>
      <c r="BC679" s="26">
        <v>11170.525599231099</v>
      </c>
      <c r="BE679" t="s">
        <v>122</v>
      </c>
      <c r="BF679">
        <v>1</v>
      </c>
      <c r="BH679" t="s">
        <v>173</v>
      </c>
      <c r="BJ679" t="s">
        <v>276</v>
      </c>
      <c r="BO679" t="s">
        <v>847</v>
      </c>
      <c r="BP679" t="s">
        <v>126</v>
      </c>
      <c r="BQ679" t="s">
        <v>127</v>
      </c>
      <c r="CX679" t="s">
        <v>177</v>
      </c>
      <c r="CY679" s="29" t="s">
        <v>5358</v>
      </c>
      <c r="CZ679" s="29">
        <v>60002</v>
      </c>
      <c r="DA679" s="29" t="str">
        <f t="shared" si="64"/>
        <v>30001390</v>
      </c>
      <c r="DB679" s="29" t="str">
        <f t="shared" si="65"/>
        <v>W0004513</v>
      </c>
      <c r="DC679" s="29" t="s">
        <v>279</v>
      </c>
      <c r="DD679" s="30">
        <f>SUM(T679,V679:W679,Z679:AD679)</f>
        <v>87242.253333333327</v>
      </c>
      <c r="DE679" s="30">
        <f>SUM(AI679:AK679)</f>
        <v>5785.5624142824954</v>
      </c>
      <c r="DF679" s="31">
        <f>AF679</f>
        <v>5687.5</v>
      </c>
      <c r="DG679" s="32">
        <f>AQ679</f>
        <v>29700</v>
      </c>
      <c r="DH679" s="30">
        <f>SUM(X679:Y679)</f>
        <v>3002.6324786324785</v>
      </c>
      <c r="DI679" s="30">
        <f>SUM(AP679,AR679)</f>
        <v>11170.525599231107</v>
      </c>
      <c r="DJ679" s="26">
        <f>SUM(DD679:DI679)-AS679</f>
        <v>0</v>
      </c>
    </row>
    <row r="680" spans="2:114" x14ac:dyDescent="0.25">
      <c r="D680" t="s">
        <v>109</v>
      </c>
      <c r="F680" t="s">
        <v>2460</v>
      </c>
      <c r="G680" t="s">
        <v>2461</v>
      </c>
      <c r="H680" t="s">
        <v>2462</v>
      </c>
      <c r="I680" s="1">
        <v>45327</v>
      </c>
      <c r="K680" t="s">
        <v>113</v>
      </c>
      <c r="L680">
        <v>15</v>
      </c>
      <c r="M680" t="s">
        <v>550</v>
      </c>
      <c r="N680" t="s">
        <v>551</v>
      </c>
      <c r="O680" t="s">
        <v>116</v>
      </c>
      <c r="P680" t="s">
        <v>117</v>
      </c>
      <c r="Q680" t="s">
        <v>118</v>
      </c>
      <c r="R680">
        <v>31</v>
      </c>
      <c r="S680" s="3">
        <v>1223825</v>
      </c>
      <c r="T680" s="3">
        <v>203970.83333333334</v>
      </c>
      <c r="U680" s="22">
        <v>0</v>
      </c>
      <c r="V680" s="3">
        <v>0</v>
      </c>
      <c r="W680" s="23"/>
      <c r="X680" s="3">
        <v>4903.1450320512822</v>
      </c>
      <c r="Y680" s="3">
        <v>2832.9282407407413</v>
      </c>
      <c r="Z680" s="24">
        <v>509.92708333333337</v>
      </c>
      <c r="AA680">
        <v>75</v>
      </c>
      <c r="AC680" s="3">
        <v>0</v>
      </c>
      <c r="AD680" s="3">
        <v>4167</v>
      </c>
      <c r="AE680" s="3">
        <v>216458.8336894587</v>
      </c>
      <c r="AF680" s="3">
        <v>7046.666666666667</v>
      </c>
      <c r="AH680" s="3">
        <v>223505.50035612535</v>
      </c>
      <c r="AK680" s="3">
        <v>0</v>
      </c>
      <c r="AL680" t="s">
        <v>119</v>
      </c>
      <c r="AN680" s="25">
        <v>0.1</v>
      </c>
      <c r="AO680" s="26">
        <v>223505.50035612535</v>
      </c>
      <c r="AP680" s="27">
        <v>22350.550035612538</v>
      </c>
      <c r="AQ680" s="3">
        <v>29700</v>
      </c>
      <c r="AR680" s="26">
        <v>2970</v>
      </c>
      <c r="AS680" s="26">
        <v>278526.0503917379</v>
      </c>
      <c r="AT680" s="26">
        <v>253205.50035612535</v>
      </c>
      <c r="AU680" t="s">
        <v>170</v>
      </c>
      <c r="AV680" t="s">
        <v>170</v>
      </c>
      <c r="AW680" t="s">
        <v>171</v>
      </c>
      <c r="AX680">
        <v>90375</v>
      </c>
      <c r="AY680" t="s">
        <v>172</v>
      </c>
      <c r="AZ680">
        <v>94.088300000000004</v>
      </c>
      <c r="BA680" s="3">
        <v>2960.2623322106774</v>
      </c>
      <c r="BB680" s="26">
        <v>253205.50035612535</v>
      </c>
      <c r="BC680" s="26">
        <v>25320.550035612541</v>
      </c>
      <c r="BE680" t="s">
        <v>122</v>
      </c>
      <c r="BF680">
        <v>1</v>
      </c>
      <c r="BH680" t="s">
        <v>173</v>
      </c>
      <c r="BJ680" t="s">
        <v>728</v>
      </c>
      <c r="BO680" t="s">
        <v>2463</v>
      </c>
      <c r="BP680" t="s">
        <v>170</v>
      </c>
      <c r="BQ680" t="s">
        <v>296</v>
      </c>
      <c r="CX680" t="s">
        <v>177</v>
      </c>
      <c r="CY680" s="29" t="s">
        <v>5358</v>
      </c>
      <c r="CZ680" s="29">
        <v>60002</v>
      </c>
      <c r="DA680" s="29" t="str">
        <f t="shared" si="64"/>
        <v>30001390</v>
      </c>
      <c r="DB680" s="29" t="str">
        <f t="shared" si="65"/>
        <v>W0005032</v>
      </c>
      <c r="DC680" s="29" t="s">
        <v>556</v>
      </c>
      <c r="DD680" s="30">
        <f>SUM(T680,V680:W680,Z680:AD680)</f>
        <v>208722.76041666669</v>
      </c>
      <c r="DE680" s="30">
        <f>SUM(AI680:AK680)</f>
        <v>0</v>
      </c>
      <c r="DF680" s="31">
        <f>AF680</f>
        <v>7046.666666666667</v>
      </c>
      <c r="DG680" s="32">
        <f>AQ680</f>
        <v>29700</v>
      </c>
      <c r="DH680" s="30">
        <f>SUM(X680:Y680)</f>
        <v>7736.073272792024</v>
      </c>
      <c r="DI680" s="30">
        <f>SUM(AP680,AR680)</f>
        <v>25320.550035612538</v>
      </c>
      <c r="DJ680" s="26">
        <f>SUM(DD680:DI680)-AS680</f>
        <v>0</v>
      </c>
    </row>
    <row r="681" spans="2:114" x14ac:dyDescent="0.25">
      <c r="D681" t="s">
        <v>109</v>
      </c>
      <c r="F681" t="s">
        <v>2464</v>
      </c>
      <c r="G681" t="s">
        <v>2465</v>
      </c>
      <c r="H681" t="s">
        <v>2466</v>
      </c>
      <c r="I681" s="1">
        <v>45264</v>
      </c>
      <c r="K681" t="s">
        <v>219</v>
      </c>
      <c r="L681">
        <v>13</v>
      </c>
      <c r="M681" t="s">
        <v>550</v>
      </c>
      <c r="N681" t="s">
        <v>551</v>
      </c>
      <c r="O681" t="s">
        <v>116</v>
      </c>
      <c r="P681" t="s">
        <v>117</v>
      </c>
      <c r="Q681" t="s">
        <v>118</v>
      </c>
      <c r="R681">
        <v>31</v>
      </c>
      <c r="S681" s="3">
        <v>821508</v>
      </c>
      <c r="T681" s="3">
        <v>136918</v>
      </c>
      <c r="U681" s="22">
        <v>0</v>
      </c>
      <c r="V681" s="3">
        <v>0</v>
      </c>
      <c r="W681" s="23"/>
      <c r="X681" s="3">
        <v>3291.2980769230767</v>
      </c>
      <c r="Y681" s="3">
        <v>1901.6388888888891</v>
      </c>
      <c r="Z681" s="24">
        <v>342.29500000000002</v>
      </c>
      <c r="AA681">
        <v>75</v>
      </c>
      <c r="AC681" s="3">
        <v>2048.9361921001982</v>
      </c>
      <c r="AD681" s="3">
        <v>4167</v>
      </c>
      <c r="AE681" s="3">
        <v>148744.16815791215</v>
      </c>
      <c r="AF681" s="3">
        <v>7046.666666666667</v>
      </c>
      <c r="AH681" s="3">
        <v>155790.83482457881</v>
      </c>
      <c r="AK681" s="3">
        <v>16772.619396754653</v>
      </c>
      <c r="AL681" t="s">
        <v>666</v>
      </c>
      <c r="AM681" t="s">
        <v>667</v>
      </c>
      <c r="AN681" s="25">
        <v>0.1</v>
      </c>
      <c r="AO681" s="26">
        <v>172563.45422133346</v>
      </c>
      <c r="AP681" s="27">
        <v>17256.345422133349</v>
      </c>
      <c r="AQ681" s="3">
        <v>29700</v>
      </c>
      <c r="AR681" s="26">
        <v>2970</v>
      </c>
      <c r="AS681" s="26">
        <v>222489.7996434668</v>
      </c>
      <c r="AT681" s="26">
        <v>202263.45422133346</v>
      </c>
      <c r="AU681" t="s">
        <v>170</v>
      </c>
      <c r="AV681" t="s">
        <v>170</v>
      </c>
      <c r="AW681" t="s">
        <v>171</v>
      </c>
      <c r="AX681">
        <v>37208</v>
      </c>
      <c r="AY681" t="s">
        <v>172</v>
      </c>
      <c r="AZ681">
        <v>94.088300000000004</v>
      </c>
      <c r="BA681" s="3">
        <v>2364.6914615681949</v>
      </c>
      <c r="BB681" s="26">
        <v>202263.45422133346</v>
      </c>
      <c r="BC681" s="26">
        <v>20226.345422133338</v>
      </c>
      <c r="BE681" t="s">
        <v>122</v>
      </c>
      <c r="BF681">
        <v>1</v>
      </c>
      <c r="BH681" t="s">
        <v>173</v>
      </c>
      <c r="BJ681" t="s">
        <v>668</v>
      </c>
      <c r="BO681" t="s">
        <v>555</v>
      </c>
      <c r="BP681" t="s">
        <v>2187</v>
      </c>
      <c r="BQ681" t="s">
        <v>164</v>
      </c>
      <c r="CX681" t="s">
        <v>177</v>
      </c>
      <c r="CY681" s="29" t="s">
        <v>5358</v>
      </c>
      <c r="CZ681" s="29">
        <v>60002</v>
      </c>
      <c r="DA681" s="29" t="str">
        <f t="shared" si="64"/>
        <v>30001390</v>
      </c>
      <c r="DB681" s="29" t="str">
        <f t="shared" si="65"/>
        <v>W0004514</v>
      </c>
      <c r="DC681" s="29" t="s">
        <v>556</v>
      </c>
      <c r="DD681" s="30">
        <f>SUM(T681,V681:W681,Z681:AD681)</f>
        <v>143551.23119210021</v>
      </c>
      <c r="DE681" s="30">
        <f>SUM(AI681:AK681)</f>
        <v>16772.619396754653</v>
      </c>
      <c r="DF681" s="31">
        <f>AF681</f>
        <v>7046.666666666667</v>
      </c>
      <c r="DG681" s="32">
        <f>AQ681</f>
        <v>29700</v>
      </c>
      <c r="DH681" s="30">
        <f>SUM(X681:Y681)</f>
        <v>5192.9369658119658</v>
      </c>
      <c r="DI681" s="30">
        <f>SUM(AP681,AR681)</f>
        <v>20226.345422133349</v>
      </c>
      <c r="DJ681" s="26">
        <f>SUM(DD681:DI681)-AS681</f>
        <v>0</v>
      </c>
    </row>
    <row r="682" spans="2:114" x14ac:dyDescent="0.25">
      <c r="D682" t="s">
        <v>109</v>
      </c>
      <c r="F682" t="s">
        <v>2467</v>
      </c>
      <c r="G682" t="s">
        <v>2468</v>
      </c>
      <c r="H682" t="s">
        <v>2469</v>
      </c>
      <c r="I682" s="1">
        <v>45257</v>
      </c>
      <c r="K682" t="s">
        <v>219</v>
      </c>
      <c r="L682">
        <v>13</v>
      </c>
      <c r="M682" t="s">
        <v>550</v>
      </c>
      <c r="N682" t="s">
        <v>551</v>
      </c>
      <c r="O682" t="s">
        <v>116</v>
      </c>
      <c r="P682" t="s">
        <v>117</v>
      </c>
      <c r="Q682" t="s">
        <v>118</v>
      </c>
      <c r="R682">
        <v>31</v>
      </c>
      <c r="S682" s="3">
        <v>800004</v>
      </c>
      <c r="T682" s="3">
        <v>132746</v>
      </c>
      <c r="U682" s="22">
        <v>0</v>
      </c>
      <c r="V682" s="3">
        <v>0</v>
      </c>
      <c r="W682" s="23"/>
      <c r="X682" s="3">
        <v>3205.1442307692309</v>
      </c>
      <c r="Y682" s="3">
        <v>1851.8611111111111</v>
      </c>
      <c r="Z682" s="24">
        <v>333.33499999999998</v>
      </c>
      <c r="AA682">
        <v>75</v>
      </c>
      <c r="AC682" s="3">
        <v>0</v>
      </c>
      <c r="AD682" s="3">
        <v>4167</v>
      </c>
      <c r="AE682" s="3">
        <v>142378.34034188034</v>
      </c>
      <c r="AF682" s="3">
        <v>7046.666666666667</v>
      </c>
      <c r="AH682" s="3">
        <v>149425.00700854699</v>
      </c>
      <c r="AK682" s="3">
        <v>0</v>
      </c>
      <c r="AL682" t="s">
        <v>119</v>
      </c>
      <c r="AN682" s="25">
        <v>0.1</v>
      </c>
      <c r="AO682" s="26">
        <v>149425.00700854699</v>
      </c>
      <c r="AP682" s="27">
        <v>14942.5007008547</v>
      </c>
      <c r="AQ682" s="3">
        <v>29700</v>
      </c>
      <c r="AR682" s="26">
        <v>2970</v>
      </c>
      <c r="AS682" s="26">
        <v>197037.50770940169</v>
      </c>
      <c r="AT682" s="26">
        <v>179125.00700854699</v>
      </c>
      <c r="AU682" t="s">
        <v>170</v>
      </c>
      <c r="AV682" t="s">
        <v>170</v>
      </c>
      <c r="AW682" t="s">
        <v>171</v>
      </c>
      <c r="AX682">
        <v>90326</v>
      </c>
      <c r="AY682" t="s">
        <v>172</v>
      </c>
      <c r="AZ682">
        <v>94.088300000000004</v>
      </c>
      <c r="BA682" s="3">
        <v>2094.1765098253627</v>
      </c>
      <c r="BB682" s="26">
        <v>179125.00700854699</v>
      </c>
      <c r="BC682" s="26">
        <v>17912.500700854696</v>
      </c>
      <c r="BE682" t="s">
        <v>122</v>
      </c>
      <c r="BF682">
        <v>1</v>
      </c>
      <c r="BH682" t="s">
        <v>173</v>
      </c>
      <c r="BJ682" t="s">
        <v>728</v>
      </c>
      <c r="BO682" t="s">
        <v>729</v>
      </c>
      <c r="BP682" t="s">
        <v>170</v>
      </c>
      <c r="BQ682" t="s">
        <v>296</v>
      </c>
      <c r="CX682" t="s">
        <v>177</v>
      </c>
      <c r="CY682" s="29" t="s">
        <v>5358</v>
      </c>
      <c r="CZ682" s="29">
        <v>60002</v>
      </c>
      <c r="DA682" s="29" t="str">
        <f t="shared" si="64"/>
        <v>30001390</v>
      </c>
      <c r="DB682" s="29" t="str">
        <f t="shared" si="65"/>
        <v>W0004515</v>
      </c>
      <c r="DC682" s="29" t="s">
        <v>556</v>
      </c>
      <c r="DD682" s="30">
        <f>SUM(T682,V682:W682,Z682:AD682)</f>
        <v>137321.33499999999</v>
      </c>
      <c r="DE682" s="30">
        <f>SUM(AI682:AK682)</f>
        <v>0</v>
      </c>
      <c r="DF682" s="31">
        <f>AF682</f>
        <v>7046.666666666667</v>
      </c>
      <c r="DG682" s="32">
        <f>AQ682</f>
        <v>29700</v>
      </c>
      <c r="DH682" s="30">
        <f>SUM(X682:Y682)</f>
        <v>5057.0053418803418</v>
      </c>
      <c r="DI682" s="30">
        <f>SUM(AP682,AR682)</f>
        <v>17912.5007008547</v>
      </c>
      <c r="DJ682" s="26">
        <f>SUM(DD682:DI682)-AS682</f>
        <v>0</v>
      </c>
    </row>
    <row r="683" spans="2:114" x14ac:dyDescent="0.25">
      <c r="D683" t="s">
        <v>109</v>
      </c>
      <c r="F683" t="s">
        <v>2470</v>
      </c>
      <c r="G683" t="s">
        <v>2471</v>
      </c>
      <c r="H683" t="s">
        <v>2472</v>
      </c>
      <c r="I683" s="1">
        <v>45258</v>
      </c>
      <c r="K683" t="s">
        <v>131</v>
      </c>
      <c r="L683">
        <v>14</v>
      </c>
      <c r="M683" t="s">
        <v>550</v>
      </c>
      <c r="N683" t="s">
        <v>551</v>
      </c>
      <c r="O683" t="s">
        <v>116</v>
      </c>
      <c r="P683" t="s">
        <v>117</v>
      </c>
      <c r="Q683" t="s">
        <v>118</v>
      </c>
      <c r="R683">
        <v>31</v>
      </c>
      <c r="S683" s="3">
        <v>1200000</v>
      </c>
      <c r="T683" s="3">
        <v>199470.91666666666</v>
      </c>
      <c r="U683" s="22">
        <v>0</v>
      </c>
      <c r="V683" s="3">
        <v>0</v>
      </c>
      <c r="W683" s="23"/>
      <c r="X683" s="3">
        <v>4807.6923076923076</v>
      </c>
      <c r="Y683" s="3">
        <v>2777.7777777777783</v>
      </c>
      <c r="Z683" s="24">
        <v>500</v>
      </c>
      <c r="AA683">
        <v>75</v>
      </c>
      <c r="AC683" s="3">
        <v>10218.044790003689</v>
      </c>
      <c r="AD683" s="3">
        <v>4167</v>
      </c>
      <c r="AE683" s="3">
        <v>222016.43154214043</v>
      </c>
      <c r="AF683" s="3">
        <v>7046.666666666667</v>
      </c>
      <c r="AH683" s="3">
        <v>229063.09820880709</v>
      </c>
      <c r="AK683" s="3">
        <v>16772.619396754653</v>
      </c>
      <c r="AL683" t="s">
        <v>666</v>
      </c>
      <c r="AM683" t="s">
        <v>667</v>
      </c>
      <c r="AN683" s="25">
        <v>0.1</v>
      </c>
      <c r="AO683" s="26">
        <v>245835.71760556175</v>
      </c>
      <c r="AP683" s="27">
        <v>24583.571760556177</v>
      </c>
      <c r="AQ683" s="3">
        <v>29700</v>
      </c>
      <c r="AR683" s="26">
        <v>2970</v>
      </c>
      <c r="AS683" s="26">
        <v>303089.28936611791</v>
      </c>
      <c r="AT683" s="26">
        <v>275535.71760556172</v>
      </c>
      <c r="AU683" t="s">
        <v>170</v>
      </c>
      <c r="AV683" t="s">
        <v>170</v>
      </c>
      <c r="AW683" t="s">
        <v>171</v>
      </c>
      <c r="AX683">
        <v>90324</v>
      </c>
      <c r="AY683" t="s">
        <v>172</v>
      </c>
      <c r="AZ683">
        <v>94.088300000000004</v>
      </c>
      <c r="BA683" s="3">
        <v>3221.328149898743</v>
      </c>
      <c r="BB683" s="26">
        <v>275535.71760556172</v>
      </c>
      <c r="BC683" s="26">
        <v>27553.571760556195</v>
      </c>
      <c r="BE683" t="s">
        <v>122</v>
      </c>
      <c r="BF683">
        <v>1</v>
      </c>
      <c r="BH683" t="s">
        <v>173</v>
      </c>
      <c r="BJ683" t="s">
        <v>668</v>
      </c>
      <c r="BO683" t="s">
        <v>555</v>
      </c>
      <c r="BP683" t="s">
        <v>170</v>
      </c>
      <c r="BQ683" t="s">
        <v>296</v>
      </c>
      <c r="CX683" t="s">
        <v>177</v>
      </c>
      <c r="CY683" s="29" t="s">
        <v>5358</v>
      </c>
      <c r="CZ683" s="29">
        <v>60002</v>
      </c>
      <c r="DA683" s="29" t="str">
        <f t="shared" si="64"/>
        <v>30001390</v>
      </c>
      <c r="DB683" s="29" t="str">
        <f t="shared" si="65"/>
        <v>W0004516</v>
      </c>
      <c r="DC683" s="29" t="s">
        <v>556</v>
      </c>
      <c r="DD683" s="30">
        <f>SUM(T683,V683:W683,Z683:AD683)</f>
        <v>214430.96145667034</v>
      </c>
      <c r="DE683" s="30">
        <f>SUM(AI683:AK683)</f>
        <v>16772.619396754653</v>
      </c>
      <c r="DF683" s="31">
        <f>AF683</f>
        <v>7046.666666666667</v>
      </c>
      <c r="DG683" s="32">
        <f>AQ683</f>
        <v>29700</v>
      </c>
      <c r="DH683" s="30">
        <f>SUM(X683:Y683)</f>
        <v>7585.4700854700859</v>
      </c>
      <c r="DI683" s="30">
        <f>SUM(AP683,AR683)</f>
        <v>27553.571760556177</v>
      </c>
      <c r="DJ683" s="26">
        <f>SUM(DD683:DI683)-AS683</f>
        <v>0</v>
      </c>
    </row>
    <row r="684" spans="2:114" x14ac:dyDescent="0.25">
      <c r="D684" t="s">
        <v>109</v>
      </c>
      <c r="F684" t="s">
        <v>2473</v>
      </c>
      <c r="G684" t="s">
        <v>2474</v>
      </c>
      <c r="H684" t="s">
        <v>2475</v>
      </c>
      <c r="I684" s="1">
        <v>45293</v>
      </c>
      <c r="K684" t="s">
        <v>224</v>
      </c>
      <c r="L684">
        <v>12</v>
      </c>
      <c r="M684" t="s">
        <v>114</v>
      </c>
      <c r="N684" t="s">
        <v>115</v>
      </c>
      <c r="O684" t="s">
        <v>116</v>
      </c>
      <c r="P684" t="s">
        <v>117</v>
      </c>
      <c r="Q684" t="s">
        <v>118</v>
      </c>
      <c r="R684">
        <v>31</v>
      </c>
      <c r="S684" s="3">
        <v>355008</v>
      </c>
      <c r="T684" s="3">
        <v>64044.333333333336</v>
      </c>
      <c r="U684" s="22">
        <v>0</v>
      </c>
      <c r="V684" s="3">
        <v>0</v>
      </c>
      <c r="W684" s="23"/>
      <c r="X684" s="3">
        <v>1422.3076923076924</v>
      </c>
      <c r="Y684" s="3">
        <v>821.77777777777783</v>
      </c>
      <c r="Z684" s="24">
        <v>147.92000000000002</v>
      </c>
      <c r="AA684">
        <v>75</v>
      </c>
      <c r="AC684" s="3">
        <v>0</v>
      </c>
      <c r="AD684" s="3">
        <v>4167</v>
      </c>
      <c r="AE684" s="3">
        <v>70678.33880341881</v>
      </c>
      <c r="AF684" s="3">
        <v>5687.5</v>
      </c>
      <c r="AH684" s="3">
        <v>76365.83880341881</v>
      </c>
      <c r="AK684" s="3">
        <v>7264.8</v>
      </c>
      <c r="AL684" t="s">
        <v>274</v>
      </c>
      <c r="AM684" t="s">
        <v>275</v>
      </c>
      <c r="AN684" s="25">
        <v>8.5000000000000006E-2</v>
      </c>
      <c r="AO684" s="26">
        <v>83630.638803418813</v>
      </c>
      <c r="AP684" s="27">
        <v>7108.6042982905992</v>
      </c>
      <c r="AQ684" s="3">
        <v>29700</v>
      </c>
      <c r="AR684" s="26">
        <v>2524.5</v>
      </c>
      <c r="AS684" s="26">
        <v>122963.74310170941</v>
      </c>
      <c r="AT684" s="26">
        <v>113330.63880341881</v>
      </c>
      <c r="AU684" t="s">
        <v>170</v>
      </c>
      <c r="AV684" t="s">
        <v>170</v>
      </c>
      <c r="AW684" t="s">
        <v>171</v>
      </c>
      <c r="AX684">
        <v>35803</v>
      </c>
      <c r="AY684" t="s">
        <v>172</v>
      </c>
      <c r="AZ684">
        <v>94.088300000000004</v>
      </c>
      <c r="BA684" s="3">
        <v>1306.89727736296</v>
      </c>
      <c r="BB684" s="26">
        <v>113330.63880341881</v>
      </c>
      <c r="BC684" s="26">
        <v>9633.1042982905929</v>
      </c>
      <c r="BE684" t="s">
        <v>122</v>
      </c>
      <c r="BF684">
        <v>1</v>
      </c>
      <c r="BH684" t="s">
        <v>173</v>
      </c>
      <c r="BJ684" t="s">
        <v>358</v>
      </c>
      <c r="BO684" t="s">
        <v>277</v>
      </c>
      <c r="BP684" t="s">
        <v>235</v>
      </c>
      <c r="BQ684" t="s">
        <v>2476</v>
      </c>
      <c r="CX684" t="s">
        <v>177</v>
      </c>
      <c r="CY684" s="29" t="s">
        <v>5358</v>
      </c>
      <c r="CZ684" s="29">
        <v>60002</v>
      </c>
      <c r="DA684" s="29" t="str">
        <f t="shared" si="64"/>
        <v>30001390</v>
      </c>
      <c r="DB684" s="29" t="str">
        <f t="shared" si="65"/>
        <v>W0005203</v>
      </c>
      <c r="DC684" s="29" t="s">
        <v>279</v>
      </c>
      <c r="DD684" s="30">
        <f>SUM(T684,V684:W684,Z684:AD684)</f>
        <v>68434.253333333327</v>
      </c>
      <c r="DE684" s="30">
        <f>SUM(AI684:AK684)</f>
        <v>7264.8</v>
      </c>
      <c r="DF684" s="31">
        <f>AF684</f>
        <v>5687.5</v>
      </c>
      <c r="DG684" s="32">
        <f>AQ684</f>
        <v>29700</v>
      </c>
      <c r="DH684" s="30">
        <f>SUM(X684:Y684)</f>
        <v>2244.0854700854702</v>
      </c>
      <c r="DI684" s="30">
        <f>SUM(AP684,AR684)</f>
        <v>9633.1042982906001</v>
      </c>
      <c r="DJ684" s="26">
        <f>SUM(DD684:DI684)-AS684</f>
        <v>0</v>
      </c>
    </row>
    <row r="685" spans="2:114" x14ac:dyDescent="0.25">
      <c r="D685" t="s">
        <v>109</v>
      </c>
      <c r="F685" t="s">
        <v>2477</v>
      </c>
      <c r="G685" t="s">
        <v>2478</v>
      </c>
      <c r="H685" t="s">
        <v>2479</v>
      </c>
      <c r="I685" s="1">
        <v>45261</v>
      </c>
      <c r="K685" t="s">
        <v>131</v>
      </c>
      <c r="L685">
        <v>14</v>
      </c>
      <c r="M685" t="s">
        <v>550</v>
      </c>
      <c r="N685" t="s">
        <v>551</v>
      </c>
      <c r="O685" t="s">
        <v>116</v>
      </c>
      <c r="P685" t="s">
        <v>117</v>
      </c>
      <c r="Q685" t="s">
        <v>118</v>
      </c>
      <c r="R685">
        <v>31</v>
      </c>
      <c r="S685" s="3">
        <v>779194</v>
      </c>
      <c r="T685" s="3">
        <v>129865.66666666666</v>
      </c>
      <c r="U685" s="22">
        <v>0</v>
      </c>
      <c r="V685" s="3">
        <v>0</v>
      </c>
      <c r="W685" s="23"/>
      <c r="X685" s="3">
        <v>3121.7708333333335</v>
      </c>
      <c r="Y685" s="3">
        <v>1803.6898148148148</v>
      </c>
      <c r="Z685" s="24">
        <v>324.66416666666669</v>
      </c>
      <c r="AA685">
        <v>75</v>
      </c>
      <c r="AC685" s="3">
        <v>6651.8713476532939</v>
      </c>
      <c r="AD685" s="3">
        <v>4167</v>
      </c>
      <c r="AE685" s="3">
        <v>146009.66282913476</v>
      </c>
      <c r="AF685" s="3">
        <v>7046.666666666667</v>
      </c>
      <c r="AH685" s="3">
        <v>153056.32949580142</v>
      </c>
      <c r="AK685" s="3">
        <v>0</v>
      </c>
      <c r="AL685" t="s">
        <v>119</v>
      </c>
      <c r="AN685" s="25">
        <v>0.1</v>
      </c>
      <c r="AO685" s="26">
        <v>153056.32949580142</v>
      </c>
      <c r="AP685" s="27">
        <v>15305.632949580142</v>
      </c>
      <c r="AQ685" s="3">
        <v>29700</v>
      </c>
      <c r="AR685" s="26">
        <v>2970</v>
      </c>
      <c r="AS685" s="26">
        <v>201031.96244538156</v>
      </c>
      <c r="AT685" s="26">
        <v>182756.32949580142</v>
      </c>
      <c r="AU685" t="s">
        <v>170</v>
      </c>
      <c r="AV685" t="s">
        <v>170</v>
      </c>
      <c r="AW685" t="s">
        <v>171</v>
      </c>
      <c r="AX685">
        <v>90324</v>
      </c>
      <c r="AY685" t="s">
        <v>172</v>
      </c>
      <c r="AZ685">
        <v>94.088300000000004</v>
      </c>
      <c r="BA685" s="3">
        <v>2136.6308291826035</v>
      </c>
      <c r="BB685" s="26">
        <v>182756.32949580142</v>
      </c>
      <c r="BC685" s="26">
        <v>18275.632949580147</v>
      </c>
      <c r="BE685" t="s">
        <v>122</v>
      </c>
      <c r="BF685">
        <v>1</v>
      </c>
      <c r="BH685" t="s">
        <v>173</v>
      </c>
      <c r="BJ685" t="s">
        <v>572</v>
      </c>
      <c r="BO685" t="s">
        <v>1262</v>
      </c>
      <c r="BP685" t="s">
        <v>170</v>
      </c>
      <c r="BQ685" t="s">
        <v>296</v>
      </c>
      <c r="CX685" t="s">
        <v>177</v>
      </c>
      <c r="CY685" s="29" t="s">
        <v>5358</v>
      </c>
      <c r="CZ685" s="29">
        <v>60002</v>
      </c>
      <c r="DA685" s="29" t="str">
        <f t="shared" si="64"/>
        <v>30001390</v>
      </c>
      <c r="DB685" s="29" t="str">
        <f t="shared" si="65"/>
        <v>W0004517</v>
      </c>
      <c r="DC685" s="29" t="s">
        <v>556</v>
      </c>
      <c r="DD685" s="30">
        <f>SUM(T685,V685:W685,Z685:AD685)</f>
        <v>141084.20218098661</v>
      </c>
      <c r="DE685" s="30">
        <f>SUM(AI685:AK685)</f>
        <v>0</v>
      </c>
      <c r="DF685" s="31">
        <f>AF685</f>
        <v>7046.666666666667</v>
      </c>
      <c r="DG685" s="32">
        <f>AQ685</f>
        <v>29700</v>
      </c>
      <c r="DH685" s="30">
        <f>SUM(X685:Y685)</f>
        <v>4925.4606481481478</v>
      </c>
      <c r="DI685" s="30">
        <f>SUM(AP685,AR685)</f>
        <v>18275.63294958014</v>
      </c>
      <c r="DJ685" s="26">
        <f>SUM(DD685:DI685)-AS685</f>
        <v>0</v>
      </c>
    </row>
    <row r="686" spans="2:114" x14ac:dyDescent="0.25">
      <c r="D686" t="s">
        <v>109</v>
      </c>
      <c r="F686" t="s">
        <v>2480</v>
      </c>
      <c r="G686" t="s">
        <v>2481</v>
      </c>
      <c r="H686" t="s">
        <v>2482</v>
      </c>
      <c r="I686" s="1">
        <v>45293</v>
      </c>
      <c r="K686" t="s">
        <v>224</v>
      </c>
      <c r="L686">
        <v>12</v>
      </c>
      <c r="M686" t="s">
        <v>114</v>
      </c>
      <c r="N686" t="s">
        <v>115</v>
      </c>
      <c r="O686" t="s">
        <v>116</v>
      </c>
      <c r="P686" t="s">
        <v>117</v>
      </c>
      <c r="Q686" t="s">
        <v>118</v>
      </c>
      <c r="R686">
        <v>31</v>
      </c>
      <c r="S686" s="3">
        <v>350004</v>
      </c>
      <c r="T686" s="3">
        <v>63070.25</v>
      </c>
      <c r="U686" s="22">
        <v>0</v>
      </c>
      <c r="V686" s="3">
        <v>0</v>
      </c>
      <c r="W686" s="23"/>
      <c r="X686" s="3">
        <v>1402.2596153846155</v>
      </c>
      <c r="Y686" s="3">
        <v>810.19444444444457</v>
      </c>
      <c r="Z686" s="24">
        <v>145.83500000000001</v>
      </c>
      <c r="AA686">
        <v>75</v>
      </c>
      <c r="AC686" s="3">
        <v>0</v>
      </c>
      <c r="AD686" s="3">
        <v>4167</v>
      </c>
      <c r="AE686" s="3">
        <v>69670.539059829054</v>
      </c>
      <c r="AF686" s="3">
        <v>5687.5</v>
      </c>
      <c r="AH686" s="3">
        <v>75358.039059829054</v>
      </c>
      <c r="AK686" s="3">
        <v>7264.8</v>
      </c>
      <c r="AL686" t="s">
        <v>274</v>
      </c>
      <c r="AM686" t="s">
        <v>275</v>
      </c>
      <c r="AN686" s="25">
        <v>8.5000000000000006E-2</v>
      </c>
      <c r="AO686" s="26">
        <v>82622.839059829057</v>
      </c>
      <c r="AP686" s="27">
        <v>7022.9413200854706</v>
      </c>
      <c r="AQ686" s="3">
        <v>29700</v>
      </c>
      <c r="AR686" s="26">
        <v>2524.5</v>
      </c>
      <c r="AS686" s="26">
        <v>121870.28037991453</v>
      </c>
      <c r="AT686" s="26">
        <v>112322.83905982906</v>
      </c>
      <c r="AU686" t="s">
        <v>170</v>
      </c>
      <c r="AV686" t="s">
        <v>170</v>
      </c>
      <c r="AW686" t="s">
        <v>171</v>
      </c>
      <c r="AX686">
        <v>35653</v>
      </c>
      <c r="AY686" t="s">
        <v>172</v>
      </c>
      <c r="AZ686">
        <v>94.088300000000004</v>
      </c>
      <c r="BA686" s="3">
        <v>1295.2756121634095</v>
      </c>
      <c r="BB686" s="26">
        <v>112322.83905982906</v>
      </c>
      <c r="BC686" s="26">
        <v>9547.441320085476</v>
      </c>
      <c r="BE686" t="s">
        <v>122</v>
      </c>
      <c r="BF686">
        <v>1</v>
      </c>
      <c r="BH686" t="s">
        <v>173</v>
      </c>
      <c r="BJ686" t="s">
        <v>358</v>
      </c>
      <c r="BO686" t="s">
        <v>277</v>
      </c>
      <c r="BP686" t="s">
        <v>235</v>
      </c>
      <c r="BQ686" t="s">
        <v>2037</v>
      </c>
      <c r="CX686" t="s">
        <v>177</v>
      </c>
      <c r="CY686" s="29" t="s">
        <v>5358</v>
      </c>
      <c r="CZ686" s="29">
        <v>60002</v>
      </c>
      <c r="DA686" s="29" t="str">
        <f t="shared" si="64"/>
        <v>30001390</v>
      </c>
      <c r="DB686" s="29" t="str">
        <f t="shared" si="65"/>
        <v>W0005204</v>
      </c>
      <c r="DC686" s="29" t="s">
        <v>279</v>
      </c>
      <c r="DD686" s="30">
        <f>SUM(T686,V686:W686,Z686:AD686)</f>
        <v>67458.084999999992</v>
      </c>
      <c r="DE686" s="30">
        <f>SUM(AI686:AK686)</f>
        <v>7264.8</v>
      </c>
      <c r="DF686" s="31">
        <f>AF686</f>
        <v>5687.5</v>
      </c>
      <c r="DG686" s="32">
        <f>AQ686</f>
        <v>29700</v>
      </c>
      <c r="DH686" s="30">
        <f>SUM(X686:Y686)</f>
        <v>2212.45405982906</v>
      </c>
      <c r="DI686" s="30">
        <f>SUM(AP686,AR686)</f>
        <v>9547.4413200854706</v>
      </c>
      <c r="DJ686" s="26">
        <f>SUM(DD686:DI686)-AS686</f>
        <v>0</v>
      </c>
    </row>
    <row r="687" spans="2:114" x14ac:dyDescent="0.25">
      <c r="D687" t="s">
        <v>109</v>
      </c>
      <c r="F687" t="s">
        <v>2483</v>
      </c>
      <c r="G687" t="s">
        <v>2484</v>
      </c>
      <c r="H687" t="s">
        <v>2485</v>
      </c>
      <c r="I687" s="1">
        <v>45259</v>
      </c>
      <c r="K687" t="s">
        <v>219</v>
      </c>
      <c r="L687">
        <v>13</v>
      </c>
      <c r="M687" t="s">
        <v>550</v>
      </c>
      <c r="N687" t="s">
        <v>551</v>
      </c>
      <c r="O687" t="s">
        <v>116</v>
      </c>
      <c r="P687" t="s">
        <v>117</v>
      </c>
      <c r="Q687" t="s">
        <v>118</v>
      </c>
      <c r="R687">
        <v>31</v>
      </c>
      <c r="S687" s="3">
        <v>513508</v>
      </c>
      <c r="T687" s="3">
        <v>90584.666666666672</v>
      </c>
      <c r="U687" s="22">
        <v>0</v>
      </c>
      <c r="V687" s="3">
        <v>0</v>
      </c>
      <c r="W687" s="23"/>
      <c r="X687" s="3">
        <v>2057.3237179487178</v>
      </c>
      <c r="Y687" s="3">
        <v>1188.6759259259261</v>
      </c>
      <c r="Z687" s="24">
        <v>213.96166666666667</v>
      </c>
      <c r="AA687">
        <v>75</v>
      </c>
      <c r="AC687" s="3">
        <v>0</v>
      </c>
      <c r="AD687" s="3">
        <v>4167</v>
      </c>
      <c r="AE687" s="3">
        <v>98286.627977207987</v>
      </c>
      <c r="AF687" s="3">
        <v>7046.666666666667</v>
      </c>
      <c r="AH687" s="3">
        <v>105333.29464387466</v>
      </c>
      <c r="AK687" s="3">
        <v>0</v>
      </c>
      <c r="AL687" t="s">
        <v>119</v>
      </c>
      <c r="AN687" s="25">
        <v>0.1</v>
      </c>
      <c r="AO687" s="26">
        <v>105333.29464387466</v>
      </c>
      <c r="AP687" s="27">
        <v>10533.329464387467</v>
      </c>
      <c r="AQ687" s="3">
        <v>29700</v>
      </c>
      <c r="AR687" s="26">
        <v>2970</v>
      </c>
      <c r="AS687" s="26">
        <v>148536.62410826213</v>
      </c>
      <c r="AT687" s="26">
        <v>135033.29464387466</v>
      </c>
      <c r="AU687" t="s">
        <v>170</v>
      </c>
      <c r="AV687" t="s">
        <v>170</v>
      </c>
      <c r="AW687" t="s">
        <v>171</v>
      </c>
      <c r="AX687">
        <v>90326</v>
      </c>
      <c r="AY687" t="s">
        <v>172</v>
      </c>
      <c r="AZ687">
        <v>94.088300000000004</v>
      </c>
      <c r="BA687" s="3">
        <v>1578.6938876381241</v>
      </c>
      <c r="BB687" s="26">
        <v>135033.29464387466</v>
      </c>
      <c r="BC687" s="26">
        <v>13503.329464387469</v>
      </c>
      <c r="BE687" t="s">
        <v>122</v>
      </c>
      <c r="BF687">
        <v>1</v>
      </c>
      <c r="BH687" t="s">
        <v>173</v>
      </c>
      <c r="BJ687" t="s">
        <v>728</v>
      </c>
      <c r="BO687" t="s">
        <v>729</v>
      </c>
      <c r="BP687" t="s">
        <v>170</v>
      </c>
      <c r="BQ687" t="s">
        <v>296</v>
      </c>
      <c r="CX687" t="s">
        <v>177</v>
      </c>
      <c r="CY687" s="29" t="s">
        <v>5358</v>
      </c>
      <c r="CZ687" s="29">
        <v>60002</v>
      </c>
      <c r="DA687" s="29" t="str">
        <f t="shared" si="64"/>
        <v>30001390</v>
      </c>
      <c r="DB687" s="29" t="str">
        <f t="shared" si="65"/>
        <v>W0005033</v>
      </c>
      <c r="DC687" s="29" t="s">
        <v>556</v>
      </c>
      <c r="DD687" s="30">
        <f>SUM(T687,V687:W687,Z687:AD687)</f>
        <v>95040.628333333341</v>
      </c>
      <c r="DE687" s="30">
        <f>SUM(AI687:AK687)</f>
        <v>0</v>
      </c>
      <c r="DF687" s="31">
        <f>AF687</f>
        <v>7046.666666666667</v>
      </c>
      <c r="DG687" s="32">
        <f>AQ687</f>
        <v>29700</v>
      </c>
      <c r="DH687" s="30">
        <f>SUM(X687:Y687)</f>
        <v>3245.9996438746439</v>
      </c>
      <c r="DI687" s="30">
        <f>SUM(AP687,AR687)</f>
        <v>13503.329464387467</v>
      </c>
      <c r="DJ687" s="26">
        <f>SUM(DD687:DI687)-AS687</f>
        <v>0</v>
      </c>
    </row>
    <row r="688" spans="2:114" x14ac:dyDescent="0.25">
      <c r="D688" t="s">
        <v>109</v>
      </c>
      <c r="F688" t="s">
        <v>2486</v>
      </c>
      <c r="G688" t="s">
        <v>2487</v>
      </c>
      <c r="H688" t="s">
        <v>2488</v>
      </c>
      <c r="I688" s="1">
        <v>45264</v>
      </c>
      <c r="K688" t="s">
        <v>131</v>
      </c>
      <c r="L688">
        <v>14</v>
      </c>
      <c r="M688" t="s">
        <v>550</v>
      </c>
      <c r="N688" t="s">
        <v>551</v>
      </c>
      <c r="O688" t="s">
        <v>116</v>
      </c>
      <c r="P688" t="s">
        <v>117</v>
      </c>
      <c r="Q688" t="s">
        <v>118</v>
      </c>
      <c r="R688">
        <v>31</v>
      </c>
      <c r="S688" s="3">
        <v>1025004</v>
      </c>
      <c r="T688" s="3">
        <v>170304.25</v>
      </c>
      <c r="U688" s="22">
        <v>0</v>
      </c>
      <c r="V688" s="3">
        <v>0</v>
      </c>
      <c r="W688" s="23"/>
      <c r="X688" s="3">
        <v>4106.5865384615381</v>
      </c>
      <c r="Y688" s="3">
        <v>2372.6944444444448</v>
      </c>
      <c r="Z688" s="24">
        <v>427.08500000000004</v>
      </c>
      <c r="AA688">
        <v>75</v>
      </c>
      <c r="AC688" s="3">
        <v>0</v>
      </c>
      <c r="AD688" s="3">
        <v>4167</v>
      </c>
      <c r="AE688" s="3">
        <v>181452.61598290596</v>
      </c>
      <c r="AF688" s="3">
        <v>7046.666666666667</v>
      </c>
      <c r="AH688" s="3">
        <v>188499.28264957262</v>
      </c>
      <c r="AK688" s="3">
        <v>35252.628306604311</v>
      </c>
      <c r="AL688" t="s">
        <v>1170</v>
      </c>
      <c r="AM688" t="s">
        <v>1171</v>
      </c>
      <c r="AN688" s="25">
        <v>0.1</v>
      </c>
      <c r="AO688" s="26">
        <v>223751.91095617693</v>
      </c>
      <c r="AP688" s="27">
        <v>22375.191095617694</v>
      </c>
      <c r="AQ688" s="3">
        <v>29700</v>
      </c>
      <c r="AR688" s="26">
        <v>2970</v>
      </c>
      <c r="AS688" s="26">
        <v>278797.10205179465</v>
      </c>
      <c r="AT688" s="26">
        <v>253451.91095617693</v>
      </c>
      <c r="AU688" t="s">
        <v>170</v>
      </c>
      <c r="AV688" t="s">
        <v>170</v>
      </c>
      <c r="AW688" t="s">
        <v>171</v>
      </c>
      <c r="AX688">
        <v>90292</v>
      </c>
      <c r="AY688" t="s">
        <v>172</v>
      </c>
      <c r="AZ688">
        <v>94.088300000000004</v>
      </c>
      <c r="BA688" s="3">
        <v>2963.1431543751414</v>
      </c>
      <c r="BB688" s="26">
        <v>253451.91095617693</v>
      </c>
      <c r="BC688" s="26">
        <v>25345.191095617716</v>
      </c>
      <c r="BE688" t="s">
        <v>122</v>
      </c>
      <c r="BF688">
        <v>1</v>
      </c>
      <c r="BH688" t="s">
        <v>173</v>
      </c>
      <c r="BJ688" t="s">
        <v>572</v>
      </c>
      <c r="BO688" t="s">
        <v>854</v>
      </c>
      <c r="BP688" t="s">
        <v>170</v>
      </c>
      <c r="BQ688" t="s">
        <v>296</v>
      </c>
      <c r="CX688" t="s">
        <v>177</v>
      </c>
      <c r="CY688" s="29" t="s">
        <v>5358</v>
      </c>
      <c r="CZ688" s="29">
        <v>60002</v>
      </c>
      <c r="DA688" s="29" t="str">
        <f t="shared" si="64"/>
        <v>30001390</v>
      </c>
      <c r="DB688" s="29" t="str">
        <f t="shared" si="65"/>
        <v>W0005034</v>
      </c>
      <c r="DC688" s="29" t="s">
        <v>556</v>
      </c>
      <c r="DD688" s="30">
        <f>SUM(T688,V688:W688,Z688:AD688)</f>
        <v>174973.33499999999</v>
      </c>
      <c r="DE688" s="30">
        <f>SUM(AI688:AK688)</f>
        <v>35252.628306604311</v>
      </c>
      <c r="DF688" s="31">
        <f>AF688</f>
        <v>7046.666666666667</v>
      </c>
      <c r="DG688" s="32">
        <f>AQ688</f>
        <v>29700</v>
      </c>
      <c r="DH688" s="30">
        <f>SUM(X688:Y688)</f>
        <v>6479.2809829059825</v>
      </c>
      <c r="DI688" s="30">
        <f>SUM(AP688,AR688)</f>
        <v>25345.191095617694</v>
      </c>
      <c r="DJ688" s="26">
        <f>SUM(DD688:DI688)-AS688</f>
        <v>0</v>
      </c>
    </row>
    <row r="689" spans="2:114" x14ac:dyDescent="0.25">
      <c r="D689" t="s">
        <v>109</v>
      </c>
      <c r="F689" t="s">
        <v>2489</v>
      </c>
      <c r="G689" t="s">
        <v>2490</v>
      </c>
      <c r="H689" t="s">
        <v>2491</v>
      </c>
      <c r="I689" s="1">
        <v>45271</v>
      </c>
      <c r="K689" t="s">
        <v>219</v>
      </c>
      <c r="L689">
        <v>13</v>
      </c>
      <c r="M689" t="s">
        <v>550</v>
      </c>
      <c r="N689" t="s">
        <v>551</v>
      </c>
      <c r="O689" t="s">
        <v>116</v>
      </c>
      <c r="P689" t="s">
        <v>117</v>
      </c>
      <c r="Q689" t="s">
        <v>118</v>
      </c>
      <c r="R689">
        <v>31</v>
      </c>
      <c r="S689" s="3">
        <v>382845</v>
      </c>
      <c r="T689" s="3">
        <v>68807.416666666672</v>
      </c>
      <c r="U689" s="22">
        <v>0</v>
      </c>
      <c r="V689" s="3">
        <v>0</v>
      </c>
      <c r="W689" s="23"/>
      <c r="X689" s="3">
        <v>1533.8341346153845</v>
      </c>
      <c r="Y689" s="3">
        <v>886.21527777777783</v>
      </c>
      <c r="Z689" s="24">
        <v>159.51875000000001</v>
      </c>
      <c r="AA689">
        <v>75</v>
      </c>
      <c r="AC689" s="3">
        <v>0</v>
      </c>
      <c r="AD689" s="3">
        <v>4167</v>
      </c>
      <c r="AE689" s="3">
        <v>75628.984829059846</v>
      </c>
      <c r="AF689" s="3">
        <v>7046.666666666667</v>
      </c>
      <c r="AH689" s="3">
        <v>82675.651495726517</v>
      </c>
      <c r="AK689" s="3">
        <v>0</v>
      </c>
      <c r="AL689" t="s">
        <v>119</v>
      </c>
      <c r="AN689" s="25">
        <v>0.1</v>
      </c>
      <c r="AO689" s="26">
        <v>82675.651495726517</v>
      </c>
      <c r="AP689" s="27">
        <v>8267.5651495726524</v>
      </c>
      <c r="AQ689" s="3">
        <v>29700</v>
      </c>
      <c r="AR689" s="26">
        <v>2970</v>
      </c>
      <c r="AS689" s="26">
        <v>123613.21664529917</v>
      </c>
      <c r="AT689" s="26">
        <v>112375.65149572652</v>
      </c>
      <c r="AU689" t="s">
        <v>170</v>
      </c>
      <c r="AV689" t="s">
        <v>170</v>
      </c>
      <c r="AW689" t="s">
        <v>171</v>
      </c>
      <c r="AX689">
        <v>90326</v>
      </c>
      <c r="AY689" t="s">
        <v>172</v>
      </c>
      <c r="AZ689">
        <v>94.088300000000004</v>
      </c>
      <c r="BA689" s="3">
        <v>1313.8000861456649</v>
      </c>
      <c r="BB689" s="26">
        <v>112375.65149572652</v>
      </c>
      <c r="BC689" s="26">
        <v>11237.565149572649</v>
      </c>
      <c r="BE689" t="s">
        <v>122</v>
      </c>
      <c r="BF689">
        <v>1</v>
      </c>
      <c r="BH689" t="s">
        <v>173</v>
      </c>
      <c r="BJ689" t="s">
        <v>728</v>
      </c>
      <c r="BO689" t="s">
        <v>729</v>
      </c>
      <c r="BP689" t="s">
        <v>556</v>
      </c>
      <c r="BQ689" t="s">
        <v>296</v>
      </c>
      <c r="CX689" t="s">
        <v>177</v>
      </c>
      <c r="CY689" s="29" t="s">
        <v>5358</v>
      </c>
      <c r="CZ689" s="29">
        <v>60002</v>
      </c>
      <c r="DA689" s="29" t="str">
        <f t="shared" si="64"/>
        <v>30001390</v>
      </c>
      <c r="DB689" s="29" t="str">
        <f t="shared" si="65"/>
        <v>W0004518</v>
      </c>
      <c r="DC689" s="29" t="s">
        <v>556</v>
      </c>
      <c r="DD689" s="30">
        <f>SUM(T689,V689:W689,Z689:AD689)</f>
        <v>73208.935416666674</v>
      </c>
      <c r="DE689" s="30">
        <f>SUM(AI689:AK689)</f>
        <v>0</v>
      </c>
      <c r="DF689" s="31">
        <f>AF689</f>
        <v>7046.666666666667</v>
      </c>
      <c r="DG689" s="32">
        <f>AQ689</f>
        <v>29700</v>
      </c>
      <c r="DH689" s="30">
        <f>SUM(X689:Y689)</f>
        <v>2420.0494123931621</v>
      </c>
      <c r="DI689" s="30">
        <f>SUM(AP689,AR689)</f>
        <v>11237.565149572652</v>
      </c>
      <c r="DJ689" s="26">
        <f>SUM(DD689:DI689)-AS689</f>
        <v>0</v>
      </c>
    </row>
    <row r="690" spans="2:114" x14ac:dyDescent="0.25">
      <c r="B690">
        <f>+COUNTIF(G690:G3843,G690)</f>
        <v>2</v>
      </c>
      <c r="C690">
        <v>2</v>
      </c>
      <c r="D690" t="s">
        <v>109</v>
      </c>
      <c r="F690" t="s">
        <v>2492</v>
      </c>
      <c r="G690" t="s">
        <v>2493</v>
      </c>
      <c r="H690" t="s">
        <v>2494</v>
      </c>
      <c r="I690" s="1">
        <v>45271</v>
      </c>
      <c r="K690" t="s">
        <v>113</v>
      </c>
      <c r="L690">
        <v>15</v>
      </c>
      <c r="M690" t="s">
        <v>550</v>
      </c>
      <c r="N690" t="s">
        <v>551</v>
      </c>
      <c r="O690" t="s">
        <v>116</v>
      </c>
      <c r="P690" t="s">
        <v>117</v>
      </c>
      <c r="Q690" t="s">
        <v>118</v>
      </c>
      <c r="R690">
        <v>31</v>
      </c>
      <c r="S690" s="3">
        <v>1400004</v>
      </c>
      <c r="T690" s="3">
        <v>232804.25</v>
      </c>
      <c r="U690" s="22">
        <v>0</v>
      </c>
      <c r="V690" s="3">
        <v>0</v>
      </c>
      <c r="W690" s="23"/>
      <c r="X690" s="3">
        <v>5608.9903846153838</v>
      </c>
      <c r="Y690" s="3">
        <v>3240.75</v>
      </c>
      <c r="Z690" s="24">
        <v>583.33500000000004</v>
      </c>
      <c r="AA690">
        <v>75</v>
      </c>
      <c r="AC690" s="3">
        <v>11924.808638023154</v>
      </c>
      <c r="AD690" s="3">
        <v>4167</v>
      </c>
      <c r="AE690" s="3">
        <v>258404.13402263852</v>
      </c>
      <c r="AF690" s="3">
        <v>7046.666666666667</v>
      </c>
      <c r="AH690" s="3">
        <v>265450.80068930518</v>
      </c>
      <c r="AK690" s="3">
        <v>7372.3146980524034</v>
      </c>
      <c r="AL690" t="s">
        <v>552</v>
      </c>
      <c r="AM690" t="s">
        <v>553</v>
      </c>
      <c r="AN690" s="25">
        <v>0.1</v>
      </c>
      <c r="AO690" s="26">
        <v>272823.1153873576</v>
      </c>
      <c r="AP690" s="27">
        <v>27282.311538735761</v>
      </c>
      <c r="AQ690" s="3">
        <v>29700</v>
      </c>
      <c r="AR690" s="26">
        <v>2970</v>
      </c>
      <c r="AS690" s="26">
        <v>332775.42692609335</v>
      </c>
      <c r="AT690" s="26">
        <v>302523.1153873576</v>
      </c>
      <c r="AU690" t="s">
        <v>184</v>
      </c>
      <c r="AV690" t="s">
        <v>184</v>
      </c>
      <c r="AW690" t="s">
        <v>185</v>
      </c>
      <c r="AX690">
        <v>1210</v>
      </c>
      <c r="AY690" t="s">
        <v>187</v>
      </c>
      <c r="AZ690">
        <v>67.992199999999997</v>
      </c>
      <c r="BA690" s="3">
        <v>4894.3176853535169</v>
      </c>
      <c r="BB690" s="26">
        <v>302523.1153873576</v>
      </c>
      <c r="BC690" s="26">
        <v>30252.311538735754</v>
      </c>
      <c r="BE690" t="s">
        <v>122</v>
      </c>
      <c r="BF690">
        <v>1</v>
      </c>
      <c r="BH690" t="s">
        <v>188</v>
      </c>
      <c r="BJ690" t="s">
        <v>554</v>
      </c>
      <c r="BO690" t="s">
        <v>555</v>
      </c>
      <c r="BP690" t="s">
        <v>191</v>
      </c>
      <c r="BQ690" t="s">
        <v>278</v>
      </c>
      <c r="CX690" t="s">
        <v>177</v>
      </c>
      <c r="CY690" s="29" t="s">
        <v>5359</v>
      </c>
      <c r="CZ690" s="29">
        <v>60005</v>
      </c>
      <c r="DA690" s="29" t="str">
        <f t="shared" si="64"/>
        <v>30001401</v>
      </c>
      <c r="DB690" s="29" t="str">
        <f t="shared" si="65"/>
        <v>W0004519</v>
      </c>
      <c r="DC690" s="29" t="s">
        <v>556</v>
      </c>
      <c r="DD690" s="30">
        <f>SUM(T690,V690:W690,Z690:AD690)</f>
        <v>249554.39363802315</v>
      </c>
      <c r="DE690" s="30">
        <f>SUM(AI690:AK690)</f>
        <v>7372.3146980524034</v>
      </c>
      <c r="DF690" s="31">
        <f>AF690</f>
        <v>7046.666666666667</v>
      </c>
      <c r="DG690" s="32">
        <f>AQ690</f>
        <v>29700</v>
      </c>
      <c r="DH690" s="30">
        <f>SUM(X690:Y690)</f>
        <v>8849.7403846153829</v>
      </c>
      <c r="DI690" s="30">
        <f>SUM(AP690,AR690)</f>
        <v>30252.311538735761</v>
      </c>
      <c r="DJ690" s="26">
        <f>SUM(DD690:DI690)-AS690</f>
        <v>0</v>
      </c>
    </row>
    <row r="691" spans="2:114" x14ac:dyDescent="0.25">
      <c r="D691" t="s">
        <v>109</v>
      </c>
      <c r="F691" t="s">
        <v>2495</v>
      </c>
      <c r="G691" t="s">
        <v>2496</v>
      </c>
      <c r="H691" t="s">
        <v>2497</v>
      </c>
      <c r="I691" s="1">
        <v>45278</v>
      </c>
      <c r="K691" t="s">
        <v>224</v>
      </c>
      <c r="L691">
        <v>12</v>
      </c>
      <c r="M691" t="s">
        <v>182</v>
      </c>
      <c r="N691" t="s">
        <v>183</v>
      </c>
      <c r="O691" t="s">
        <v>116</v>
      </c>
      <c r="P691" t="s">
        <v>117</v>
      </c>
      <c r="Q691" t="s">
        <v>118</v>
      </c>
      <c r="R691">
        <v>31</v>
      </c>
      <c r="S691" s="3">
        <v>354490</v>
      </c>
      <c r="T691" s="3">
        <v>59081.583333333336</v>
      </c>
      <c r="U691" s="22">
        <v>0</v>
      </c>
      <c r="V691" s="3">
        <v>0</v>
      </c>
      <c r="W691" s="23"/>
      <c r="X691" s="3">
        <v>1420.2323717948718</v>
      </c>
      <c r="Y691" s="3">
        <v>820.5787037037037</v>
      </c>
      <c r="Z691" s="24">
        <v>147.70416666666665</v>
      </c>
      <c r="AA691">
        <v>75</v>
      </c>
      <c r="AC691" s="3">
        <v>0</v>
      </c>
      <c r="AD691" s="3">
        <v>4167</v>
      </c>
      <c r="AE691" s="3">
        <v>65712.098575498589</v>
      </c>
      <c r="AF691" s="3">
        <v>4154.166666666667</v>
      </c>
      <c r="AH691" s="3">
        <v>69866.26524216526</v>
      </c>
      <c r="AK691" s="3">
        <v>4428.6782206037651</v>
      </c>
      <c r="AL691" t="s">
        <v>227</v>
      </c>
      <c r="AM691" t="s">
        <v>226</v>
      </c>
      <c r="AN691" s="25">
        <v>0.05</v>
      </c>
      <c r="AO691" s="26">
        <v>74294.943462769021</v>
      </c>
      <c r="AP691" s="27">
        <v>3714.7471731384512</v>
      </c>
      <c r="AQ691" s="3">
        <v>29700</v>
      </c>
      <c r="AR691" s="26">
        <v>1485</v>
      </c>
      <c r="AS691" s="26">
        <v>109194.69063590748</v>
      </c>
      <c r="AT691" s="26">
        <v>103994.94346276902</v>
      </c>
      <c r="AU691" t="s">
        <v>208</v>
      </c>
      <c r="AV691" t="s">
        <v>208</v>
      </c>
      <c r="AW691" t="s">
        <v>210</v>
      </c>
      <c r="AX691" t="s">
        <v>2498</v>
      </c>
      <c r="AY691" t="s">
        <v>212</v>
      </c>
      <c r="AZ691">
        <v>125.569</v>
      </c>
      <c r="BA691" s="3">
        <v>869.59910993881829</v>
      </c>
      <c r="BB691" s="26">
        <v>103994.94346276902</v>
      </c>
      <c r="BC691" s="26">
        <v>5199.7471731384576</v>
      </c>
      <c r="BE691" t="s">
        <v>122</v>
      </c>
      <c r="BF691">
        <v>1</v>
      </c>
      <c r="BH691" t="s">
        <v>315</v>
      </c>
      <c r="BJ691" t="s">
        <v>189</v>
      </c>
      <c r="BO691" t="s">
        <v>190</v>
      </c>
      <c r="BP691" t="s">
        <v>214</v>
      </c>
      <c r="BQ691" t="s">
        <v>1596</v>
      </c>
      <c r="CX691" t="s">
        <v>177</v>
      </c>
      <c r="CY691" s="29" t="s">
        <v>5360</v>
      </c>
      <c r="CZ691" s="29">
        <v>60009</v>
      </c>
      <c r="DA691" s="29" t="str">
        <f t="shared" si="64"/>
        <v>30001417</v>
      </c>
      <c r="DB691" s="29" t="str">
        <f t="shared" si="65"/>
        <v>W0004520</v>
      </c>
      <c r="DC691" s="29" t="s">
        <v>193</v>
      </c>
      <c r="DD691" s="30">
        <f>SUM(T691,V691:W691,Z691:AD691)</f>
        <v>63471.287500000006</v>
      </c>
      <c r="DE691" s="30">
        <f>SUM(AI691:AK691)</f>
        <v>4428.6782206037651</v>
      </c>
      <c r="DF691" s="31">
        <f>AF691</f>
        <v>4154.166666666667</v>
      </c>
      <c r="DG691" s="32">
        <f>AQ691</f>
        <v>29700</v>
      </c>
      <c r="DH691" s="30">
        <f>SUM(X691:Y691)</f>
        <v>2240.8110754985755</v>
      </c>
      <c r="DI691" s="30">
        <f>SUM(AP691,AR691)</f>
        <v>5199.7471731384512</v>
      </c>
      <c r="DJ691" s="26">
        <f>SUM(DD691:DI691)-AS691</f>
        <v>0</v>
      </c>
    </row>
    <row r="692" spans="2:114" x14ac:dyDescent="0.25">
      <c r="D692" t="s">
        <v>109</v>
      </c>
      <c r="F692" t="s">
        <v>2499</v>
      </c>
      <c r="G692" t="s">
        <v>2500</v>
      </c>
      <c r="H692" t="s">
        <v>2501</v>
      </c>
      <c r="I692" s="1">
        <v>45327</v>
      </c>
      <c r="K692" t="s">
        <v>224</v>
      </c>
      <c r="L692">
        <v>12</v>
      </c>
      <c r="M692" t="s">
        <v>114</v>
      </c>
      <c r="N692" t="s">
        <v>115</v>
      </c>
      <c r="O692" t="s">
        <v>116</v>
      </c>
      <c r="P692" t="s">
        <v>117</v>
      </c>
      <c r="Q692" t="s">
        <v>118</v>
      </c>
      <c r="R692">
        <v>31</v>
      </c>
      <c r="S692" s="3">
        <v>487500</v>
      </c>
      <c r="T692" s="3">
        <v>84829.666666666672</v>
      </c>
      <c r="U692" s="22">
        <v>0</v>
      </c>
      <c r="V692" s="3">
        <v>0</v>
      </c>
      <c r="W692" s="23"/>
      <c r="X692" s="3">
        <v>1953.125</v>
      </c>
      <c r="Y692" s="3">
        <v>1128.4722222222224</v>
      </c>
      <c r="Z692" s="24">
        <v>203.125</v>
      </c>
      <c r="AA692">
        <v>75</v>
      </c>
      <c r="AC692" s="3">
        <v>0</v>
      </c>
      <c r="AD692" s="3">
        <v>4167</v>
      </c>
      <c r="AE692" s="3">
        <v>92356.388888888891</v>
      </c>
      <c r="AF692" s="3">
        <v>5687.5</v>
      </c>
      <c r="AH692" s="3">
        <v>98043.888888888891</v>
      </c>
      <c r="AK692" s="3">
        <v>3900.7409927950625</v>
      </c>
      <c r="AL692" t="s">
        <v>390</v>
      </c>
      <c r="AM692" t="s">
        <v>391</v>
      </c>
      <c r="AN692" s="25">
        <v>8.5000000000000006E-2</v>
      </c>
      <c r="AO692" s="26">
        <v>101944.62988168396</v>
      </c>
      <c r="AP692" s="27">
        <v>8665.2935399431371</v>
      </c>
      <c r="AQ692" s="3">
        <v>29700</v>
      </c>
      <c r="AR692" s="26">
        <v>2524.5</v>
      </c>
      <c r="AS692" s="26">
        <v>142834.42342162709</v>
      </c>
      <c r="AT692" s="26">
        <v>131644.62988168397</v>
      </c>
      <c r="AU692" t="s">
        <v>170</v>
      </c>
      <c r="AV692" t="s">
        <v>170</v>
      </c>
      <c r="AW692" t="s">
        <v>171</v>
      </c>
      <c r="AX692">
        <v>90220</v>
      </c>
      <c r="AY692" t="s">
        <v>172</v>
      </c>
      <c r="AZ692">
        <v>94.088300000000004</v>
      </c>
      <c r="BA692" s="3">
        <v>1518.0891080147805</v>
      </c>
      <c r="BB692" s="26">
        <v>131644.62988168397</v>
      </c>
      <c r="BC692" s="26">
        <v>11189.793539943115</v>
      </c>
      <c r="BE692" t="s">
        <v>122</v>
      </c>
      <c r="BF692">
        <v>1</v>
      </c>
      <c r="BH692" t="s">
        <v>173</v>
      </c>
      <c r="BJ692" t="s">
        <v>414</v>
      </c>
      <c r="BO692" t="s">
        <v>506</v>
      </c>
      <c r="BP692" t="s">
        <v>126</v>
      </c>
      <c r="BQ692" t="s">
        <v>127</v>
      </c>
      <c r="CX692" t="s">
        <v>177</v>
      </c>
      <c r="CY692" s="29" t="s">
        <v>5358</v>
      </c>
      <c r="CZ692" s="29">
        <v>60002</v>
      </c>
      <c r="DA692" s="29" t="str">
        <f t="shared" si="64"/>
        <v>30001390</v>
      </c>
      <c r="DB692" s="29" t="str">
        <f t="shared" si="65"/>
        <v>W0005373</v>
      </c>
      <c r="DC692" s="29" t="s">
        <v>279</v>
      </c>
      <c r="DD692" s="30">
        <f>SUM(T692,V692:W692,Z692:AD692)</f>
        <v>89274.791666666672</v>
      </c>
      <c r="DE692" s="30">
        <f>SUM(AI692:AK692)</f>
        <v>3900.7409927950625</v>
      </c>
      <c r="DF692" s="31">
        <f>AF692</f>
        <v>5687.5</v>
      </c>
      <c r="DG692" s="32">
        <f>AQ692</f>
        <v>29700</v>
      </c>
      <c r="DH692" s="30">
        <f>SUM(X692:Y692)</f>
        <v>3081.5972222222226</v>
      </c>
      <c r="DI692" s="30">
        <f>SUM(AP692,AR692)</f>
        <v>11189.793539943137</v>
      </c>
      <c r="DJ692" s="26">
        <f>SUM(DD692:DI692)-AS692</f>
        <v>0</v>
      </c>
    </row>
    <row r="693" spans="2:114" x14ac:dyDescent="0.25">
      <c r="D693" t="s">
        <v>109</v>
      </c>
      <c r="F693" t="s">
        <v>2502</v>
      </c>
      <c r="G693" t="s">
        <v>2503</v>
      </c>
      <c r="H693" t="s">
        <v>2504</v>
      </c>
      <c r="I693" s="1">
        <v>45362</v>
      </c>
      <c r="K693" t="s">
        <v>156</v>
      </c>
      <c r="L693">
        <v>16</v>
      </c>
      <c r="M693" t="s">
        <v>114</v>
      </c>
      <c r="N693" t="s">
        <v>115</v>
      </c>
      <c r="O693" t="s">
        <v>116</v>
      </c>
      <c r="P693" t="s">
        <v>117</v>
      </c>
      <c r="Q693" t="s">
        <v>118</v>
      </c>
      <c r="R693">
        <v>31</v>
      </c>
      <c r="S693" s="3">
        <v>1135849</v>
      </c>
      <c r="T693" s="3">
        <v>194308.08333333334</v>
      </c>
      <c r="U693" s="22">
        <v>0</v>
      </c>
      <c r="V693" s="3">
        <v>0</v>
      </c>
      <c r="W693" s="23"/>
      <c r="X693" s="3">
        <v>4550.677083333333</v>
      </c>
      <c r="Y693" s="3">
        <v>2629.2800925925926</v>
      </c>
      <c r="Z693" s="24">
        <v>473.27041666666668</v>
      </c>
      <c r="AA693">
        <v>75</v>
      </c>
      <c r="AC693" s="3">
        <v>9696.590529114188</v>
      </c>
      <c r="AD693" s="3">
        <v>4167</v>
      </c>
      <c r="AE693" s="3">
        <v>215899.90145504012</v>
      </c>
      <c r="AF693" s="3">
        <v>5687.5</v>
      </c>
      <c r="AH693" s="3">
        <v>221587.40145504012</v>
      </c>
      <c r="AK693" s="3">
        <v>5785.5624142824954</v>
      </c>
      <c r="AL693" t="s">
        <v>363</v>
      </c>
      <c r="AM693" t="s">
        <v>364</v>
      </c>
      <c r="AN693" s="25">
        <v>8.5000000000000006E-2</v>
      </c>
      <c r="AO693" s="26">
        <v>227372.96386932262</v>
      </c>
      <c r="AP693" s="27">
        <v>19326.701928892424</v>
      </c>
      <c r="AQ693" s="3">
        <v>29700</v>
      </c>
      <c r="AR693" s="26">
        <v>2524.5</v>
      </c>
      <c r="AS693" s="26">
        <v>278924.16579821508</v>
      </c>
      <c r="AT693" s="26">
        <v>257072.96386932262</v>
      </c>
      <c r="AU693" t="s">
        <v>2505</v>
      </c>
      <c r="AV693" t="s">
        <v>2505</v>
      </c>
      <c r="AW693" t="s">
        <v>2506</v>
      </c>
      <c r="AX693" t="s">
        <v>2507</v>
      </c>
      <c r="AY693" t="s">
        <v>121</v>
      </c>
      <c r="AZ693">
        <v>108.643</v>
      </c>
      <c r="BA693" s="3">
        <v>2567.3459477206547</v>
      </c>
      <c r="BB693" s="26">
        <v>257072.96386932262</v>
      </c>
      <c r="BC693" s="26">
        <v>21851.201928892464</v>
      </c>
      <c r="BE693" t="s">
        <v>122</v>
      </c>
      <c r="BF693">
        <v>1</v>
      </c>
      <c r="BH693" t="s">
        <v>2508</v>
      </c>
      <c r="BJ693" t="s">
        <v>594</v>
      </c>
      <c r="BO693" t="s">
        <v>595</v>
      </c>
      <c r="BP693" t="s">
        <v>2505</v>
      </c>
      <c r="BQ693" t="s">
        <v>127</v>
      </c>
      <c r="CX693" t="s">
        <v>177</v>
      </c>
      <c r="CY693" s="29" t="s">
        <v>5372</v>
      </c>
      <c r="CZ693" s="29">
        <v>60018</v>
      </c>
      <c r="DA693" s="29" t="str">
        <f t="shared" si="64"/>
        <v>30001397</v>
      </c>
      <c r="DB693" s="29" t="str">
        <f t="shared" si="65"/>
        <v>W0004521</v>
      </c>
      <c r="DC693" s="29" t="s">
        <v>279</v>
      </c>
      <c r="DD693" s="30">
        <f>SUM(T693,V693:W693,Z693:AD693)</f>
        <v>208719.94427911419</v>
      </c>
      <c r="DE693" s="30">
        <f>SUM(AI693:AK693)</f>
        <v>5785.5624142824954</v>
      </c>
      <c r="DF693" s="31">
        <f>AF693</f>
        <v>5687.5</v>
      </c>
      <c r="DG693" s="32">
        <f>AQ693</f>
        <v>29700</v>
      </c>
      <c r="DH693" s="30">
        <f>SUM(X693:Y693)</f>
        <v>7179.9571759259252</v>
      </c>
      <c r="DI693" s="30">
        <f>SUM(AP693,AR693)</f>
        <v>21851.201928892424</v>
      </c>
      <c r="DJ693" s="26">
        <f>SUM(DD693:DI693)-AS693</f>
        <v>0</v>
      </c>
    </row>
    <row r="694" spans="2:114" x14ac:dyDescent="0.25">
      <c r="D694" t="s">
        <v>109</v>
      </c>
      <c r="F694" t="s">
        <v>2509</v>
      </c>
      <c r="G694" t="s">
        <v>2510</v>
      </c>
      <c r="H694" t="s">
        <v>2511</v>
      </c>
      <c r="I694" s="1">
        <v>44105</v>
      </c>
      <c r="K694" t="s">
        <v>156</v>
      </c>
      <c r="L694">
        <v>16</v>
      </c>
      <c r="M694" t="s">
        <v>114</v>
      </c>
      <c r="N694" t="s">
        <v>115</v>
      </c>
      <c r="O694" t="s">
        <v>116</v>
      </c>
      <c r="P694" t="s">
        <v>117</v>
      </c>
      <c r="Q694" t="s">
        <v>118</v>
      </c>
      <c r="R694">
        <v>31</v>
      </c>
      <c r="S694" s="3">
        <v>1313640</v>
      </c>
      <c r="T694" s="3">
        <v>223939.91666666666</v>
      </c>
      <c r="U694" s="22">
        <v>0</v>
      </c>
      <c r="V694" s="3">
        <v>0</v>
      </c>
      <c r="W694" s="23"/>
      <c r="X694" s="3">
        <v>5262.9807692307686</v>
      </c>
      <c r="Y694" s="3">
        <v>3040.8333333333335</v>
      </c>
      <c r="Z694" s="24">
        <v>547.35</v>
      </c>
      <c r="AA694">
        <v>75</v>
      </c>
      <c r="AC694" s="3">
        <v>11214.852247460436</v>
      </c>
      <c r="AD694" s="3">
        <v>4167</v>
      </c>
      <c r="AE694" s="3">
        <v>248247.93301669121</v>
      </c>
      <c r="AF694" s="3">
        <v>5687.5</v>
      </c>
      <c r="AH694" s="3">
        <v>253935.43301669121</v>
      </c>
      <c r="AK694" s="3">
        <v>5785.5624142824954</v>
      </c>
      <c r="AL694" t="s">
        <v>363</v>
      </c>
      <c r="AM694" t="s">
        <v>364</v>
      </c>
      <c r="AN694" s="25">
        <v>8.5000000000000006E-2</v>
      </c>
      <c r="AO694" s="26">
        <v>259720.99543097371</v>
      </c>
      <c r="AP694" s="27">
        <v>22076.284611632767</v>
      </c>
      <c r="AQ694" s="3">
        <v>29700</v>
      </c>
      <c r="AR694" s="26">
        <v>2524.5</v>
      </c>
      <c r="AS694" s="26">
        <v>314021.78004260646</v>
      </c>
      <c r="AT694" s="26">
        <v>289420.99543097371</v>
      </c>
      <c r="AU694" t="s">
        <v>2512</v>
      </c>
      <c r="AV694" t="s">
        <v>2512</v>
      </c>
      <c r="AW694" t="s">
        <v>2512</v>
      </c>
      <c r="AX694">
        <v>29100</v>
      </c>
      <c r="AY694" t="s">
        <v>121</v>
      </c>
      <c r="AZ694">
        <v>108.643</v>
      </c>
      <c r="BA694" s="3">
        <v>2890.4004863875857</v>
      </c>
      <c r="BB694" s="26">
        <v>289420.99543097371</v>
      </c>
      <c r="BC694" s="26">
        <v>24600.784611632756</v>
      </c>
      <c r="BE694" t="s">
        <v>122</v>
      </c>
      <c r="BF694">
        <v>1</v>
      </c>
      <c r="BH694" t="s">
        <v>2513</v>
      </c>
      <c r="BJ694" t="s">
        <v>594</v>
      </c>
      <c r="BO694" t="s">
        <v>595</v>
      </c>
      <c r="BP694" t="s">
        <v>2505</v>
      </c>
      <c r="BQ694" t="s">
        <v>127</v>
      </c>
      <c r="CX694" t="s">
        <v>177</v>
      </c>
      <c r="CY694" s="29" t="s">
        <v>4271</v>
      </c>
      <c r="CZ694" s="29">
        <v>60040</v>
      </c>
      <c r="DA694" s="29" t="str">
        <f t="shared" si="64"/>
        <v>30001398</v>
      </c>
      <c r="DB694" s="29" t="str">
        <f t="shared" si="65"/>
        <v>W0005374</v>
      </c>
      <c r="DC694" s="29" t="s">
        <v>279</v>
      </c>
      <c r="DD694" s="30">
        <f>SUM(T694,V694:W694,Z694:AD694)</f>
        <v>239944.11891412709</v>
      </c>
      <c r="DE694" s="30">
        <f>SUM(AI694:AK694)</f>
        <v>5785.5624142824954</v>
      </c>
      <c r="DF694" s="31">
        <f>AF694</f>
        <v>5687.5</v>
      </c>
      <c r="DG694" s="32">
        <f>AQ694</f>
        <v>29700</v>
      </c>
      <c r="DH694" s="30">
        <f>SUM(X694:Y694)</f>
        <v>8303.8141025641016</v>
      </c>
      <c r="DI694" s="30">
        <f>SUM(AP694,AR694)</f>
        <v>24600.784611632767</v>
      </c>
      <c r="DJ694" s="26">
        <f>SUM(DD694:DI694)-AS694</f>
        <v>0</v>
      </c>
    </row>
    <row r="695" spans="2:114" x14ac:dyDescent="0.25">
      <c r="D695" t="s">
        <v>109</v>
      </c>
      <c r="F695" t="s">
        <v>2514</v>
      </c>
      <c r="G695" t="s">
        <v>2515</v>
      </c>
      <c r="H695" t="s">
        <v>2516</v>
      </c>
      <c r="I695" s="1">
        <v>45309</v>
      </c>
      <c r="K695" t="s">
        <v>219</v>
      </c>
      <c r="L695">
        <v>13</v>
      </c>
      <c r="M695" t="s">
        <v>550</v>
      </c>
      <c r="N695" t="s">
        <v>551</v>
      </c>
      <c r="O695" t="s">
        <v>116</v>
      </c>
      <c r="P695" t="s">
        <v>117</v>
      </c>
      <c r="Q695" t="s">
        <v>118</v>
      </c>
      <c r="R695">
        <v>31</v>
      </c>
      <c r="S695" s="3">
        <v>598968</v>
      </c>
      <c r="T695" s="3">
        <v>99828</v>
      </c>
      <c r="U695" s="22">
        <v>0</v>
      </c>
      <c r="V695" s="3">
        <v>0</v>
      </c>
      <c r="W695" s="23"/>
      <c r="X695" s="3">
        <v>2399.7115384615386</v>
      </c>
      <c r="Y695" s="3">
        <v>1386.5</v>
      </c>
      <c r="Z695" s="24">
        <v>249.57</v>
      </c>
      <c r="AA695">
        <v>75</v>
      </c>
      <c r="AC695" s="3">
        <v>0</v>
      </c>
      <c r="AD695" s="3">
        <v>4167</v>
      </c>
      <c r="AE695" s="3">
        <v>108105.78153846154</v>
      </c>
      <c r="AF695" s="3">
        <v>7046.666666666667</v>
      </c>
      <c r="AH695" s="3">
        <v>115152.44820512821</v>
      </c>
      <c r="AK695" s="3">
        <v>35252.628306604311</v>
      </c>
      <c r="AL695" t="s">
        <v>1170</v>
      </c>
      <c r="AM695" t="s">
        <v>1171</v>
      </c>
      <c r="AN695" s="25">
        <v>0.1</v>
      </c>
      <c r="AO695" s="26">
        <v>150405.07651173254</v>
      </c>
      <c r="AP695" s="27">
        <v>15040.507651173255</v>
      </c>
      <c r="AQ695" s="3">
        <v>29700</v>
      </c>
      <c r="AR695" s="26">
        <v>2970</v>
      </c>
      <c r="AS695" s="26">
        <v>198115.58416290578</v>
      </c>
      <c r="AT695" s="26">
        <v>180105.07651173254</v>
      </c>
      <c r="AU695" t="s">
        <v>765</v>
      </c>
      <c r="AV695" t="s">
        <v>765</v>
      </c>
      <c r="AW695" t="s">
        <v>766</v>
      </c>
      <c r="AX695" t="s">
        <v>1154</v>
      </c>
      <c r="AY695" t="s">
        <v>212</v>
      </c>
      <c r="AZ695">
        <v>125.569</v>
      </c>
      <c r="BA695" s="3">
        <v>1577.742788131671</v>
      </c>
      <c r="BB695" s="26">
        <v>180105.07651173254</v>
      </c>
      <c r="BC695" s="26">
        <v>18010.507651173248</v>
      </c>
      <c r="BE695" t="s">
        <v>122</v>
      </c>
      <c r="BF695">
        <v>1</v>
      </c>
      <c r="BH695" t="s">
        <v>768</v>
      </c>
      <c r="BJ695" t="s">
        <v>572</v>
      </c>
      <c r="BO695" t="s">
        <v>854</v>
      </c>
      <c r="BP695" t="s">
        <v>2517</v>
      </c>
      <c r="BQ695" t="s">
        <v>164</v>
      </c>
      <c r="CX695" t="s">
        <v>177</v>
      </c>
      <c r="CY695" s="29" t="s">
        <v>5362</v>
      </c>
      <c r="CZ695" s="29">
        <v>60008</v>
      </c>
      <c r="DA695" s="29" t="str">
        <f t="shared" si="64"/>
        <v>30001418</v>
      </c>
      <c r="DB695" s="29" t="str">
        <f t="shared" si="65"/>
        <v>W0005035</v>
      </c>
      <c r="DC695" s="29" t="s">
        <v>556</v>
      </c>
      <c r="DD695" s="30">
        <f>SUM(T695,V695:W695,Z695:AD695)</f>
        <v>104319.57</v>
      </c>
      <c r="DE695" s="30">
        <f>SUM(AI695:AK695)</f>
        <v>35252.628306604311</v>
      </c>
      <c r="DF695" s="31">
        <f>AF695</f>
        <v>7046.666666666667</v>
      </c>
      <c r="DG695" s="32">
        <f>AQ695</f>
        <v>29700</v>
      </c>
      <c r="DH695" s="30">
        <f>SUM(X695:Y695)</f>
        <v>3786.2115384615386</v>
      </c>
      <c r="DI695" s="30">
        <f>SUM(AP695,AR695)</f>
        <v>18010.507651173255</v>
      </c>
      <c r="DJ695" s="26">
        <f>SUM(DD695:DI695)-AS695</f>
        <v>0</v>
      </c>
    </row>
    <row r="696" spans="2:114" x14ac:dyDescent="0.25">
      <c r="D696" t="s">
        <v>109</v>
      </c>
      <c r="F696" t="s">
        <v>2518</v>
      </c>
      <c r="G696" t="s">
        <v>2519</v>
      </c>
      <c r="H696" t="s">
        <v>2520</v>
      </c>
      <c r="I696" s="1">
        <v>45294</v>
      </c>
      <c r="K696" t="s">
        <v>131</v>
      </c>
      <c r="L696">
        <v>14</v>
      </c>
      <c r="M696" t="s">
        <v>550</v>
      </c>
      <c r="N696" t="s">
        <v>551</v>
      </c>
      <c r="O696" t="s">
        <v>116</v>
      </c>
      <c r="P696" t="s">
        <v>117</v>
      </c>
      <c r="Q696" t="s">
        <v>118</v>
      </c>
      <c r="R696">
        <v>31</v>
      </c>
      <c r="S696" s="3">
        <v>932139</v>
      </c>
      <c r="T696" s="3">
        <v>155356.5</v>
      </c>
      <c r="U696" s="22">
        <v>0</v>
      </c>
      <c r="V696" s="3">
        <v>0</v>
      </c>
      <c r="W696" s="23"/>
      <c r="X696" s="3">
        <v>3734.53125</v>
      </c>
      <c r="Y696" s="3">
        <v>2157.7291666666665</v>
      </c>
      <c r="Z696" s="24">
        <v>388.39125000000001</v>
      </c>
      <c r="AA696">
        <v>75</v>
      </c>
      <c r="AC696" s="3">
        <v>0</v>
      </c>
      <c r="AD696" s="3">
        <v>4167</v>
      </c>
      <c r="AE696" s="3">
        <v>165879.15166666664</v>
      </c>
      <c r="AF696" s="3">
        <v>7046.666666666667</v>
      </c>
      <c r="AH696" s="3">
        <v>172925.8183333333</v>
      </c>
      <c r="AK696" s="3">
        <v>16772.619396754653</v>
      </c>
      <c r="AL696" t="s">
        <v>666</v>
      </c>
      <c r="AM696" t="s">
        <v>667</v>
      </c>
      <c r="AN696" s="25">
        <v>0.1</v>
      </c>
      <c r="AO696" s="26">
        <v>189698.43773008796</v>
      </c>
      <c r="AP696" s="27">
        <v>18969.843773008797</v>
      </c>
      <c r="AQ696" s="3">
        <v>29700</v>
      </c>
      <c r="AR696" s="26">
        <v>2970</v>
      </c>
      <c r="AS696" s="26">
        <v>241338.28150309675</v>
      </c>
      <c r="AT696" s="26">
        <v>219398.43773008796</v>
      </c>
      <c r="AU696" t="s">
        <v>991</v>
      </c>
      <c r="AV696" t="s">
        <v>991</v>
      </c>
      <c r="AW696" t="s">
        <v>992</v>
      </c>
      <c r="AX696">
        <v>1149999.3459999999</v>
      </c>
      <c r="AY696" t="s">
        <v>121</v>
      </c>
      <c r="AZ696">
        <v>108.643</v>
      </c>
      <c r="BA696" s="3">
        <v>2221.3882302872412</v>
      </c>
      <c r="BB696" s="26">
        <v>219398.43773008796</v>
      </c>
      <c r="BC696" s="26">
        <v>21939.84377300879</v>
      </c>
      <c r="BE696" t="s">
        <v>122</v>
      </c>
      <c r="BF696">
        <v>1</v>
      </c>
      <c r="BH696" t="s">
        <v>234</v>
      </c>
      <c r="BJ696" t="s">
        <v>668</v>
      </c>
      <c r="BO696" t="s">
        <v>555</v>
      </c>
      <c r="BP696" t="s">
        <v>2187</v>
      </c>
      <c r="BQ696" t="s">
        <v>164</v>
      </c>
      <c r="CX696" t="s">
        <v>128</v>
      </c>
      <c r="CY696" s="29" t="s">
        <v>5364</v>
      </c>
      <c r="CZ696" s="29">
        <v>60015</v>
      </c>
      <c r="DA696" s="29">
        <v>0</v>
      </c>
      <c r="DB696" s="29" t="str">
        <f>F696</f>
        <v>W0004522</v>
      </c>
      <c r="DC696" s="29" t="str">
        <f>M696</f>
        <v>IT Capability Center</v>
      </c>
      <c r="DD696" s="30">
        <f>SUM(T696,V696:W696,Z696:AD696)</f>
        <v>159986.89124999999</v>
      </c>
      <c r="DE696" s="30">
        <f>SUM(AI696:AK696)</f>
        <v>16772.619396754653</v>
      </c>
      <c r="DF696" s="31">
        <f>AF696</f>
        <v>7046.666666666667</v>
      </c>
      <c r="DG696" s="32">
        <f>AQ696</f>
        <v>29700</v>
      </c>
      <c r="DH696" s="30">
        <f>SUM(X696:Y696)</f>
        <v>5892.2604166666661</v>
      </c>
      <c r="DI696" s="30">
        <f>SUM(AP696,AR696)</f>
        <v>21939.843773008797</v>
      </c>
      <c r="DJ696" s="26">
        <f>SUM(DD696:DI696)-AS696</f>
        <v>0</v>
      </c>
    </row>
    <row r="697" spans="2:114" x14ac:dyDescent="0.25">
      <c r="D697" t="s">
        <v>109</v>
      </c>
      <c r="F697" t="s">
        <v>2521</v>
      </c>
      <c r="G697" t="s">
        <v>2522</v>
      </c>
      <c r="H697" t="s">
        <v>2523</v>
      </c>
      <c r="I697" s="1">
        <v>45286</v>
      </c>
      <c r="K697" t="s">
        <v>224</v>
      </c>
      <c r="L697">
        <v>12</v>
      </c>
      <c r="M697" t="s">
        <v>114</v>
      </c>
      <c r="N697" t="s">
        <v>115</v>
      </c>
      <c r="O697" t="s">
        <v>116</v>
      </c>
      <c r="P697" t="s">
        <v>117</v>
      </c>
      <c r="Q697" t="s">
        <v>118</v>
      </c>
      <c r="R697">
        <v>31</v>
      </c>
      <c r="S697" s="3">
        <v>490008</v>
      </c>
      <c r="T697" s="3">
        <v>85705.833333333328</v>
      </c>
      <c r="U697" s="22">
        <v>0</v>
      </c>
      <c r="V697" s="3">
        <v>0</v>
      </c>
      <c r="W697" s="23"/>
      <c r="X697" s="3">
        <v>1963.1730769230769</v>
      </c>
      <c r="Y697" s="3">
        <v>1134.2777777777778</v>
      </c>
      <c r="Z697" s="24">
        <v>204.17000000000002</v>
      </c>
      <c r="AA697">
        <v>75</v>
      </c>
      <c r="AC697" s="3">
        <v>0</v>
      </c>
      <c r="AD697" s="3">
        <v>4167</v>
      </c>
      <c r="AE697" s="3">
        <v>93249.454188034186</v>
      </c>
      <c r="AF697" s="3">
        <v>5687.5</v>
      </c>
      <c r="AH697" s="3">
        <v>98936.954188034186</v>
      </c>
      <c r="AK697" s="3">
        <v>5813.1491241962494</v>
      </c>
      <c r="AL697" t="s">
        <v>320</v>
      </c>
      <c r="AM697" t="s">
        <v>321</v>
      </c>
      <c r="AN697" s="25">
        <v>8.5000000000000006E-2</v>
      </c>
      <c r="AO697" s="26">
        <v>104750.10331223044</v>
      </c>
      <c r="AP697" s="27">
        <v>8903.7587815395873</v>
      </c>
      <c r="AQ697" s="3">
        <v>29700</v>
      </c>
      <c r="AR697" s="26">
        <v>2524.5</v>
      </c>
      <c r="AS697" s="26">
        <v>145878.36209377</v>
      </c>
      <c r="AT697" s="26">
        <v>134450.10331223044</v>
      </c>
      <c r="AU697" t="s">
        <v>170</v>
      </c>
      <c r="AV697" t="s">
        <v>170</v>
      </c>
      <c r="AW697" t="s">
        <v>171</v>
      </c>
      <c r="AX697">
        <v>90264</v>
      </c>
      <c r="AY697" t="s">
        <v>172</v>
      </c>
      <c r="AZ697">
        <v>94.088300000000004</v>
      </c>
      <c r="BA697" s="3">
        <v>1550.4410441443836</v>
      </c>
      <c r="BB697" s="26">
        <v>134450.10331223044</v>
      </c>
      <c r="BC697" s="26">
        <v>11428.258781539567</v>
      </c>
      <c r="BE697" t="s">
        <v>122</v>
      </c>
      <c r="BF697">
        <v>1</v>
      </c>
      <c r="BH697" t="s">
        <v>173</v>
      </c>
      <c r="BJ697" t="s">
        <v>276</v>
      </c>
      <c r="BO697" t="s">
        <v>431</v>
      </c>
      <c r="BP697" t="s">
        <v>126</v>
      </c>
      <c r="BQ697" t="s">
        <v>127</v>
      </c>
      <c r="CX697" t="s">
        <v>177</v>
      </c>
      <c r="CY697" s="29" t="s">
        <v>5358</v>
      </c>
      <c r="CZ697" s="29">
        <v>60002</v>
      </c>
      <c r="DA697" s="29" t="str">
        <f t="shared" ref="DA697:DA698" si="66">MID(BH697,3,8)</f>
        <v>30001390</v>
      </c>
      <c r="DB697" s="29" t="str">
        <f>F697</f>
        <v>W0004523</v>
      </c>
      <c r="DC697" s="29" t="s">
        <v>279</v>
      </c>
      <c r="DD697" s="30">
        <f>SUM(T697,V697:W697,Z697:AD697)</f>
        <v>90152.003333333327</v>
      </c>
      <c r="DE697" s="30">
        <f>SUM(AI697:AK697)</f>
        <v>5813.1491241962494</v>
      </c>
      <c r="DF697" s="31">
        <f>AF697</f>
        <v>5687.5</v>
      </c>
      <c r="DG697" s="32">
        <f>AQ697</f>
        <v>29700</v>
      </c>
      <c r="DH697" s="30">
        <f>SUM(X697:Y697)</f>
        <v>3097.4508547008545</v>
      </c>
      <c r="DI697" s="30">
        <f>SUM(AP697,AR697)</f>
        <v>11428.258781539587</v>
      </c>
      <c r="DJ697" s="26">
        <f>SUM(DD697:DI697)-AS697</f>
        <v>0</v>
      </c>
    </row>
    <row r="698" spans="2:114" x14ac:dyDescent="0.25">
      <c r="D698" t="s">
        <v>109</v>
      </c>
      <c r="F698" t="s">
        <v>2524</v>
      </c>
      <c r="G698" t="s">
        <v>2525</v>
      </c>
      <c r="H698" t="s">
        <v>2526</v>
      </c>
      <c r="I698" s="1">
        <v>45309</v>
      </c>
      <c r="K698" t="s">
        <v>131</v>
      </c>
      <c r="L698">
        <v>14</v>
      </c>
      <c r="M698" t="s">
        <v>550</v>
      </c>
      <c r="N698" t="s">
        <v>551</v>
      </c>
      <c r="O698" t="s">
        <v>116</v>
      </c>
      <c r="P698" t="s">
        <v>117</v>
      </c>
      <c r="Q698" t="s">
        <v>118</v>
      </c>
      <c r="R698">
        <v>31</v>
      </c>
      <c r="S698" s="3">
        <v>1050000</v>
      </c>
      <c r="T698" s="3">
        <v>174470.91666666666</v>
      </c>
      <c r="U698" s="22">
        <v>0</v>
      </c>
      <c r="V698" s="3">
        <v>0</v>
      </c>
      <c r="W698" s="23"/>
      <c r="X698" s="3">
        <v>4206.7307692307686</v>
      </c>
      <c r="Y698" s="3">
        <v>2430.5555555555557</v>
      </c>
      <c r="Z698" s="24">
        <v>437.5</v>
      </c>
      <c r="AA698">
        <v>75</v>
      </c>
      <c r="AC698" s="3">
        <v>0</v>
      </c>
      <c r="AD698" s="3">
        <v>4167</v>
      </c>
      <c r="AE698" s="3">
        <v>185787.702991453</v>
      </c>
      <c r="AF698" s="3">
        <v>7046.666666666667</v>
      </c>
      <c r="AH698" s="3">
        <v>192834.36965811966</v>
      </c>
      <c r="AK698" s="3">
        <v>16772.619396754653</v>
      </c>
      <c r="AL698" t="s">
        <v>666</v>
      </c>
      <c r="AM698" t="s">
        <v>667</v>
      </c>
      <c r="AN698" s="25">
        <v>0.1</v>
      </c>
      <c r="AO698" s="26">
        <v>209606.98905487431</v>
      </c>
      <c r="AP698" s="27">
        <v>20960.698905487432</v>
      </c>
      <c r="AQ698" s="3">
        <v>29700</v>
      </c>
      <c r="AR698" s="26">
        <v>2970</v>
      </c>
      <c r="AS698" s="26">
        <v>263237.68796036171</v>
      </c>
      <c r="AT698" s="26">
        <v>239306.98905487431</v>
      </c>
      <c r="AU698" t="s">
        <v>170</v>
      </c>
      <c r="AV698" t="s">
        <v>170</v>
      </c>
      <c r="AW698" t="s">
        <v>171</v>
      </c>
      <c r="AX698">
        <v>90292</v>
      </c>
      <c r="AY698" t="s">
        <v>172</v>
      </c>
      <c r="AZ698">
        <v>94.088300000000004</v>
      </c>
      <c r="BA698" s="3">
        <v>2797.7728151147562</v>
      </c>
      <c r="BB698" s="26">
        <v>239306.98905487431</v>
      </c>
      <c r="BC698" s="26">
        <v>23930.698905487399</v>
      </c>
      <c r="BE698" t="s">
        <v>122</v>
      </c>
      <c r="BF698">
        <v>1</v>
      </c>
      <c r="BH698" t="s">
        <v>173</v>
      </c>
      <c r="BJ698" t="s">
        <v>668</v>
      </c>
      <c r="BO698" t="s">
        <v>555</v>
      </c>
      <c r="BP698" t="s">
        <v>170</v>
      </c>
      <c r="BQ698" t="s">
        <v>296</v>
      </c>
      <c r="CX698" t="s">
        <v>177</v>
      </c>
      <c r="CY698" s="29" t="s">
        <v>5358</v>
      </c>
      <c r="CZ698" s="29">
        <v>60002</v>
      </c>
      <c r="DA698" s="29" t="str">
        <f t="shared" si="66"/>
        <v>30001390</v>
      </c>
      <c r="DB698" s="29" t="str">
        <f>F698</f>
        <v>W0004524</v>
      </c>
      <c r="DC698" s="29" t="s">
        <v>556</v>
      </c>
      <c r="DD698" s="30">
        <f>SUM(T698,V698:W698,Z698:AD698)</f>
        <v>179150.41666666666</v>
      </c>
      <c r="DE698" s="30">
        <f>SUM(AI698:AK698)</f>
        <v>16772.619396754653</v>
      </c>
      <c r="DF698" s="31">
        <f>AF698</f>
        <v>7046.666666666667</v>
      </c>
      <c r="DG698" s="32">
        <f>AQ698</f>
        <v>29700</v>
      </c>
      <c r="DH698" s="30">
        <f>SUM(X698:Y698)</f>
        <v>6637.2863247863243</v>
      </c>
      <c r="DI698" s="30">
        <f>SUM(AP698,AR698)</f>
        <v>23930.698905487432</v>
      </c>
      <c r="DJ698" s="26">
        <f>SUM(DD698:DI698)-AS698</f>
        <v>0</v>
      </c>
    </row>
    <row r="699" spans="2:114" x14ac:dyDescent="0.25">
      <c r="D699" t="s">
        <v>109</v>
      </c>
      <c r="F699" t="s">
        <v>2527</v>
      </c>
      <c r="G699" t="s">
        <v>2528</v>
      </c>
      <c r="H699" t="s">
        <v>2529</v>
      </c>
      <c r="I699" s="1">
        <v>45307</v>
      </c>
      <c r="K699" t="s">
        <v>156</v>
      </c>
      <c r="L699">
        <v>16</v>
      </c>
      <c r="M699" t="s">
        <v>550</v>
      </c>
      <c r="N699" t="s">
        <v>551</v>
      </c>
      <c r="O699" t="s">
        <v>116</v>
      </c>
      <c r="P699" t="s">
        <v>117</v>
      </c>
      <c r="Q699" t="s">
        <v>118</v>
      </c>
      <c r="R699">
        <v>31</v>
      </c>
      <c r="S699" s="3">
        <v>1750008</v>
      </c>
      <c r="T699" s="3">
        <v>291137.58333333331</v>
      </c>
      <c r="U699" s="22">
        <v>0</v>
      </c>
      <c r="V699" s="3">
        <v>0</v>
      </c>
      <c r="W699" s="23"/>
      <c r="X699" s="3">
        <v>7011.25</v>
      </c>
      <c r="Y699" s="3">
        <v>4050.9444444444448</v>
      </c>
      <c r="Z699" s="24">
        <v>729.17</v>
      </c>
      <c r="AA699">
        <v>75</v>
      </c>
      <c r="AC699" s="3">
        <v>0</v>
      </c>
      <c r="AD699" s="3">
        <v>4167</v>
      </c>
      <c r="AE699" s="3">
        <v>307170.94777777774</v>
      </c>
      <c r="AF699" s="3">
        <v>7046.666666666667</v>
      </c>
      <c r="AH699" s="3">
        <v>314217.61444444442</v>
      </c>
      <c r="AK699" s="3">
        <v>0</v>
      </c>
      <c r="AL699" t="s">
        <v>119</v>
      </c>
      <c r="AN699" s="25">
        <v>0.1</v>
      </c>
      <c r="AO699" s="26">
        <v>314217.61444444442</v>
      </c>
      <c r="AP699" s="27">
        <v>31421.761444444444</v>
      </c>
      <c r="AQ699" s="3">
        <v>29700</v>
      </c>
      <c r="AR699" s="26">
        <v>2970</v>
      </c>
      <c r="AS699" s="26">
        <v>378309.37588888884</v>
      </c>
      <c r="AT699" s="26">
        <v>343917.61444444442</v>
      </c>
      <c r="AU699" t="s">
        <v>120</v>
      </c>
      <c r="AV699" t="s">
        <v>120</v>
      </c>
      <c r="AW699" t="s">
        <v>120</v>
      </c>
      <c r="AX699">
        <v>2041203</v>
      </c>
      <c r="AY699" t="s">
        <v>121</v>
      </c>
      <c r="AZ699">
        <v>108.643</v>
      </c>
      <c r="BA699" s="3">
        <v>3482.1330034046264</v>
      </c>
      <c r="BB699" s="26">
        <v>343917.61444444442</v>
      </c>
      <c r="BC699" s="26">
        <v>34391.761444444419</v>
      </c>
      <c r="BE699" t="s">
        <v>122</v>
      </c>
      <c r="BF699">
        <v>1</v>
      </c>
      <c r="BH699" t="s">
        <v>123</v>
      </c>
      <c r="BJ699" t="s">
        <v>572</v>
      </c>
      <c r="BO699" t="s">
        <v>573</v>
      </c>
      <c r="BP699" t="s">
        <v>556</v>
      </c>
      <c r="BQ699" t="s">
        <v>2131</v>
      </c>
      <c r="CX699" t="s">
        <v>128</v>
      </c>
      <c r="CY699" s="29"/>
    </row>
    <row r="700" spans="2:114" x14ac:dyDescent="0.25">
      <c r="D700" t="s">
        <v>109</v>
      </c>
      <c r="F700" t="s">
        <v>2530</v>
      </c>
      <c r="G700" t="s">
        <v>2531</v>
      </c>
      <c r="H700" t="s">
        <v>2532</v>
      </c>
      <c r="I700" s="1">
        <v>45286</v>
      </c>
      <c r="K700" t="s">
        <v>131</v>
      </c>
      <c r="L700">
        <v>14</v>
      </c>
      <c r="M700" t="s">
        <v>550</v>
      </c>
      <c r="N700" t="s">
        <v>551</v>
      </c>
      <c r="O700" t="s">
        <v>116</v>
      </c>
      <c r="P700" t="s">
        <v>117</v>
      </c>
      <c r="Q700" t="s">
        <v>118</v>
      </c>
      <c r="R700">
        <v>31</v>
      </c>
      <c r="S700" s="3">
        <v>897635</v>
      </c>
      <c r="T700" s="3">
        <v>149605.83333333334</v>
      </c>
      <c r="U700" s="22">
        <v>0</v>
      </c>
      <c r="V700" s="3">
        <v>0</v>
      </c>
      <c r="W700" s="23"/>
      <c r="X700" s="3">
        <v>3596.2940705128203</v>
      </c>
      <c r="Y700" s="3">
        <v>2077.8587962962965</v>
      </c>
      <c r="Z700" s="24">
        <v>374.01458333333335</v>
      </c>
      <c r="AA700">
        <v>75</v>
      </c>
      <c r="AC700" s="3">
        <v>0</v>
      </c>
      <c r="AD700" s="3">
        <v>4167</v>
      </c>
      <c r="AE700" s="3">
        <v>159896.00078347579</v>
      </c>
      <c r="AF700" s="3">
        <v>7046.666666666667</v>
      </c>
      <c r="AH700" s="3">
        <v>166942.66745014244</v>
      </c>
      <c r="AK700" s="3">
        <v>16772.619396754653</v>
      </c>
      <c r="AL700" t="s">
        <v>666</v>
      </c>
      <c r="AM700" t="s">
        <v>667</v>
      </c>
      <c r="AN700" s="25">
        <v>0.1</v>
      </c>
      <c r="AO700" s="26">
        <v>183715.2868468971</v>
      </c>
      <c r="AP700" s="27">
        <v>18371.528684689711</v>
      </c>
      <c r="AQ700" s="3">
        <v>29700</v>
      </c>
      <c r="AR700" s="26">
        <v>2970</v>
      </c>
      <c r="AS700" s="26">
        <v>234756.81553158682</v>
      </c>
      <c r="AT700" s="26">
        <v>213415.2868468971</v>
      </c>
      <c r="AU700" t="s">
        <v>991</v>
      </c>
      <c r="AV700" t="s">
        <v>991</v>
      </c>
      <c r="AW700" t="s">
        <v>992</v>
      </c>
      <c r="AX700">
        <v>1149999.3459999999</v>
      </c>
      <c r="AY700" t="s">
        <v>121</v>
      </c>
      <c r="AZ700">
        <v>108.643</v>
      </c>
      <c r="BA700" s="3">
        <v>2160.8093989634567</v>
      </c>
      <c r="BB700" s="26">
        <v>213415.2868468971</v>
      </c>
      <c r="BC700" s="26">
        <v>21341.528684689722</v>
      </c>
      <c r="BE700" t="s">
        <v>122</v>
      </c>
      <c r="BF700">
        <v>1</v>
      </c>
      <c r="BH700" t="s">
        <v>234</v>
      </c>
      <c r="BJ700" t="s">
        <v>668</v>
      </c>
      <c r="BO700" t="s">
        <v>555</v>
      </c>
      <c r="BP700" t="s">
        <v>2187</v>
      </c>
      <c r="BQ700" t="s">
        <v>164</v>
      </c>
      <c r="CX700" t="s">
        <v>128</v>
      </c>
      <c r="CY700" s="29" t="s">
        <v>5364</v>
      </c>
      <c r="CZ700" s="29">
        <v>60015</v>
      </c>
      <c r="DA700" s="29">
        <v>0</v>
      </c>
      <c r="DB700" s="29" t="str">
        <f>F700</f>
        <v>W0004526</v>
      </c>
      <c r="DC700" s="29" t="str">
        <f>M700</f>
        <v>IT Capability Center</v>
      </c>
      <c r="DD700" s="30">
        <f>SUM(T700,V700:W700,Z700:AD700)</f>
        <v>154221.84791666668</v>
      </c>
      <c r="DE700" s="30">
        <f>SUM(AI700:AK700)</f>
        <v>16772.619396754653</v>
      </c>
      <c r="DF700" s="31">
        <f>AF700</f>
        <v>7046.666666666667</v>
      </c>
      <c r="DG700" s="32">
        <f>AQ700</f>
        <v>29700</v>
      </c>
      <c r="DH700" s="30">
        <f>SUM(X700:Y700)</f>
        <v>5674.1528668091169</v>
      </c>
      <c r="DI700" s="30">
        <f>SUM(AP700,AR700)</f>
        <v>21341.528684689711</v>
      </c>
      <c r="DJ700" s="26">
        <f>SUM(DD700:DI700)-AS700</f>
        <v>0</v>
      </c>
    </row>
    <row r="701" spans="2:114" x14ac:dyDescent="0.25">
      <c r="D701" t="s">
        <v>109</v>
      </c>
      <c r="F701" t="s">
        <v>2533</v>
      </c>
      <c r="G701" t="s">
        <v>2534</v>
      </c>
      <c r="H701" t="s">
        <v>2535</v>
      </c>
      <c r="I701" s="1">
        <v>45287</v>
      </c>
      <c r="K701" t="s">
        <v>224</v>
      </c>
      <c r="L701">
        <v>12</v>
      </c>
      <c r="M701" t="s">
        <v>550</v>
      </c>
      <c r="N701" t="s">
        <v>551</v>
      </c>
      <c r="O701" t="s">
        <v>116</v>
      </c>
      <c r="P701" t="s">
        <v>117</v>
      </c>
      <c r="Q701" t="s">
        <v>118</v>
      </c>
      <c r="R701">
        <v>31</v>
      </c>
      <c r="S701" s="3">
        <v>252228</v>
      </c>
      <c r="T701" s="3">
        <v>37023.333333333336</v>
      </c>
      <c r="U701" s="22">
        <v>0</v>
      </c>
      <c r="V701" s="3">
        <v>0</v>
      </c>
      <c r="W701" s="23"/>
      <c r="X701" s="3">
        <v>1010.5288461538462</v>
      </c>
      <c r="Y701" s="3">
        <v>583.8611111111112</v>
      </c>
      <c r="Z701" s="24">
        <v>105.095</v>
      </c>
      <c r="AA701">
        <v>75</v>
      </c>
      <c r="AC701" s="3">
        <v>1690.3723584826637</v>
      </c>
      <c r="AD701" s="3">
        <v>4167</v>
      </c>
      <c r="AE701" s="3">
        <v>44655.190649080956</v>
      </c>
      <c r="AF701" s="3">
        <v>7046.666666666667</v>
      </c>
      <c r="AH701" s="3">
        <v>51701.85731574762</v>
      </c>
      <c r="AK701" s="3">
        <v>16772.619396754653</v>
      </c>
      <c r="AL701" t="s">
        <v>666</v>
      </c>
      <c r="AM701" t="s">
        <v>667</v>
      </c>
      <c r="AN701" s="25">
        <v>0.1</v>
      </c>
      <c r="AO701" s="26">
        <v>68474.476712502277</v>
      </c>
      <c r="AP701" s="27">
        <v>6847.4476712502283</v>
      </c>
      <c r="AQ701" s="3">
        <v>29700</v>
      </c>
      <c r="AR701" s="26">
        <v>2970</v>
      </c>
      <c r="AS701" s="26">
        <v>107991.9243837525</v>
      </c>
      <c r="AT701" s="26">
        <v>98174.476712502277</v>
      </c>
      <c r="AU701" t="s">
        <v>170</v>
      </c>
      <c r="AV701" t="s">
        <v>170</v>
      </c>
      <c r="AW701" t="s">
        <v>171</v>
      </c>
      <c r="AX701">
        <v>37208</v>
      </c>
      <c r="AY701" t="s">
        <v>172</v>
      </c>
      <c r="AZ701">
        <v>94.088300000000004</v>
      </c>
      <c r="BA701" s="3">
        <v>1147.7720862610174</v>
      </c>
      <c r="BB701" s="26">
        <v>98174.476712502277</v>
      </c>
      <c r="BC701" s="26">
        <v>9817.4476712502219</v>
      </c>
      <c r="BE701" t="s">
        <v>122</v>
      </c>
      <c r="BF701">
        <v>1</v>
      </c>
      <c r="BH701" t="s">
        <v>173</v>
      </c>
      <c r="BJ701" t="s">
        <v>668</v>
      </c>
      <c r="BO701" t="s">
        <v>555</v>
      </c>
      <c r="BP701" t="s">
        <v>2187</v>
      </c>
      <c r="BQ701" t="s">
        <v>164</v>
      </c>
      <c r="CX701" t="s">
        <v>177</v>
      </c>
      <c r="CY701" s="29" t="s">
        <v>5358</v>
      </c>
      <c r="CZ701" s="29">
        <v>60002</v>
      </c>
      <c r="DA701" s="29" t="str">
        <f>MID(BH701,3,8)</f>
        <v>30001390</v>
      </c>
      <c r="DB701" s="29" t="str">
        <f>F701</f>
        <v>W0004527</v>
      </c>
      <c r="DC701" s="29" t="s">
        <v>556</v>
      </c>
      <c r="DD701" s="30">
        <f>SUM(T701,V701:W701,Z701:AD701)</f>
        <v>43060.800691816003</v>
      </c>
      <c r="DE701" s="30">
        <f>SUM(AI701:AK701)</f>
        <v>16772.619396754653</v>
      </c>
      <c r="DF701" s="31">
        <f>AF701</f>
        <v>7046.666666666667</v>
      </c>
      <c r="DG701" s="32">
        <f>AQ701</f>
        <v>29700</v>
      </c>
      <c r="DH701" s="30">
        <f>SUM(X701:Y701)</f>
        <v>1594.3899572649575</v>
      </c>
      <c r="DI701" s="30">
        <f>SUM(AP701,AR701)</f>
        <v>9817.4476712502292</v>
      </c>
      <c r="DJ701" s="26">
        <f>SUM(DD701:DI701)-AS701</f>
        <v>0</v>
      </c>
    </row>
    <row r="702" spans="2:114" x14ac:dyDescent="0.25">
      <c r="D702" t="s">
        <v>109</v>
      </c>
      <c r="F702" t="s">
        <v>2536</v>
      </c>
      <c r="G702" t="s">
        <v>2537</v>
      </c>
      <c r="H702" t="s">
        <v>2538</v>
      </c>
      <c r="I702" s="1">
        <v>45287</v>
      </c>
      <c r="K702" t="s">
        <v>224</v>
      </c>
      <c r="L702">
        <v>12</v>
      </c>
      <c r="M702" t="s">
        <v>550</v>
      </c>
      <c r="N702" t="s">
        <v>551</v>
      </c>
      <c r="O702" t="s">
        <v>116</v>
      </c>
      <c r="P702" t="s">
        <v>117</v>
      </c>
      <c r="Q702" t="s">
        <v>118</v>
      </c>
      <c r="R702">
        <v>31</v>
      </c>
      <c r="S702" s="3">
        <v>252228</v>
      </c>
      <c r="T702" s="3">
        <v>41466.166666666664</v>
      </c>
      <c r="U702" s="22">
        <v>0</v>
      </c>
      <c r="V702" s="3">
        <v>0</v>
      </c>
      <c r="W702" s="23"/>
      <c r="X702" s="3">
        <v>1010.5288461538462</v>
      </c>
      <c r="Y702" s="3">
        <v>583.8611111111112</v>
      </c>
      <c r="Z702" s="24">
        <v>105.095</v>
      </c>
      <c r="AA702">
        <v>75</v>
      </c>
      <c r="AC702" s="3">
        <v>1741.5957632851685</v>
      </c>
      <c r="AD702" s="3">
        <v>4167</v>
      </c>
      <c r="AE702" s="3">
        <v>49149.24738721679</v>
      </c>
      <c r="AF702" s="3">
        <v>7046.666666666667</v>
      </c>
      <c r="AH702" s="3">
        <v>56195.914053883454</v>
      </c>
      <c r="AK702" s="3">
        <v>16772.619396754653</v>
      </c>
      <c r="AL702" t="s">
        <v>666</v>
      </c>
      <c r="AM702" t="s">
        <v>667</v>
      </c>
      <c r="AN702" s="25">
        <v>0.1</v>
      </c>
      <c r="AO702" s="26">
        <v>72968.533450638104</v>
      </c>
      <c r="AP702" s="27">
        <v>7296.8533450638106</v>
      </c>
      <c r="AQ702" s="3">
        <v>29700</v>
      </c>
      <c r="AR702" s="26">
        <v>2970</v>
      </c>
      <c r="AS702" s="26">
        <v>112935.38679570191</v>
      </c>
      <c r="AT702" s="26">
        <v>102668.5334506381</v>
      </c>
      <c r="AU702" t="s">
        <v>991</v>
      </c>
      <c r="AV702" t="s">
        <v>991</v>
      </c>
      <c r="AW702" t="s">
        <v>992</v>
      </c>
      <c r="AX702">
        <v>1149999.3459999999</v>
      </c>
      <c r="AY702" t="s">
        <v>121</v>
      </c>
      <c r="AZ702">
        <v>108.643</v>
      </c>
      <c r="BA702" s="3">
        <v>1039.509096726912</v>
      </c>
      <c r="BB702" s="26">
        <v>102668.5334506381</v>
      </c>
      <c r="BC702" s="26">
        <v>10266.853345063806</v>
      </c>
      <c r="BE702" t="s">
        <v>122</v>
      </c>
      <c r="BF702">
        <v>1</v>
      </c>
      <c r="BH702" t="s">
        <v>234</v>
      </c>
      <c r="BJ702" t="s">
        <v>668</v>
      </c>
      <c r="BO702" t="s">
        <v>555</v>
      </c>
      <c r="BP702" t="s">
        <v>2187</v>
      </c>
      <c r="BQ702" t="s">
        <v>164</v>
      </c>
      <c r="CX702" t="s">
        <v>128</v>
      </c>
      <c r="CY702" s="29" t="s">
        <v>5364</v>
      </c>
      <c r="CZ702" s="29">
        <v>60015</v>
      </c>
      <c r="DA702" s="29">
        <v>0</v>
      </c>
      <c r="DB702" s="29" t="str">
        <f>F702</f>
        <v>W0004528</v>
      </c>
      <c r="DC702" s="29" t="str">
        <f>M702</f>
        <v>IT Capability Center</v>
      </c>
      <c r="DD702" s="30">
        <f>SUM(T702,V702:W702,Z702:AD702)</f>
        <v>47554.857429951837</v>
      </c>
      <c r="DE702" s="30">
        <f>SUM(AI702:AK702)</f>
        <v>16772.619396754653</v>
      </c>
      <c r="DF702" s="31">
        <f>AF702</f>
        <v>7046.666666666667</v>
      </c>
      <c r="DG702" s="32">
        <f>AQ702</f>
        <v>29700</v>
      </c>
      <c r="DH702" s="30">
        <f>SUM(X702:Y702)</f>
        <v>1594.3899572649575</v>
      </c>
      <c r="DI702" s="30">
        <f>SUM(AP702,AR702)</f>
        <v>10266.85334506381</v>
      </c>
      <c r="DJ702" s="26">
        <f>SUM(DD702:DI702)-AS702</f>
        <v>0</v>
      </c>
    </row>
    <row r="703" spans="2:114" x14ac:dyDescent="0.25">
      <c r="D703" t="s">
        <v>109</v>
      </c>
      <c r="F703" t="s">
        <v>2539</v>
      </c>
      <c r="G703" t="s">
        <v>2540</v>
      </c>
      <c r="H703" t="s">
        <v>2541</v>
      </c>
      <c r="I703" s="1">
        <v>45293</v>
      </c>
      <c r="K703" t="s">
        <v>207</v>
      </c>
      <c r="L703">
        <v>11</v>
      </c>
      <c r="M703" t="s">
        <v>182</v>
      </c>
      <c r="N703" t="s">
        <v>183</v>
      </c>
      <c r="O703" t="s">
        <v>116</v>
      </c>
      <c r="P703" t="s">
        <v>117</v>
      </c>
      <c r="Q703" t="s">
        <v>118</v>
      </c>
      <c r="R703">
        <v>31</v>
      </c>
      <c r="S703" s="3">
        <v>252120</v>
      </c>
      <c r="T703" s="3">
        <v>36125.5</v>
      </c>
      <c r="U703" s="22">
        <v>0</v>
      </c>
      <c r="V703" s="3">
        <v>0</v>
      </c>
      <c r="W703" s="23"/>
      <c r="X703" s="3">
        <v>1010.0961538461538</v>
      </c>
      <c r="Y703" s="3">
        <v>583.6111111111112</v>
      </c>
      <c r="Z703" s="24">
        <v>105.05</v>
      </c>
      <c r="AA703">
        <v>75</v>
      </c>
      <c r="AC703" s="3">
        <v>0</v>
      </c>
      <c r="AD703" s="3">
        <v>4167</v>
      </c>
      <c r="AE703" s="3">
        <v>42066.257264957268</v>
      </c>
      <c r="AF703" s="3">
        <v>4154.166666666667</v>
      </c>
      <c r="AH703" s="3">
        <v>46220.423931623933</v>
      </c>
      <c r="AK703" s="3">
        <v>0</v>
      </c>
      <c r="AL703" t="s">
        <v>119</v>
      </c>
      <c r="AN703" s="25">
        <v>0.05</v>
      </c>
      <c r="AO703" s="26">
        <v>46220.423931623933</v>
      </c>
      <c r="AP703" s="27">
        <v>2311.0211965811968</v>
      </c>
      <c r="AQ703" s="3">
        <v>29700</v>
      </c>
      <c r="AR703" s="26">
        <v>1485</v>
      </c>
      <c r="AS703" s="26">
        <v>79716.44512820513</v>
      </c>
      <c r="AT703" s="26">
        <v>75920.423931623925</v>
      </c>
      <c r="AU703" t="s">
        <v>170</v>
      </c>
      <c r="AV703" t="s">
        <v>170</v>
      </c>
      <c r="AW703" t="s">
        <v>171</v>
      </c>
      <c r="AX703">
        <v>34766</v>
      </c>
      <c r="AY703" t="s">
        <v>172</v>
      </c>
      <c r="AZ703">
        <v>94.088300000000004</v>
      </c>
      <c r="BA703" s="3">
        <v>847.25141306841692</v>
      </c>
      <c r="BB703" s="26">
        <v>75920.423931623925</v>
      </c>
      <c r="BC703" s="26">
        <v>3796.021196581205</v>
      </c>
      <c r="BE703" t="s">
        <v>122</v>
      </c>
      <c r="BF703">
        <v>1</v>
      </c>
      <c r="BH703" t="s">
        <v>173</v>
      </c>
      <c r="BJ703" t="s">
        <v>189</v>
      </c>
      <c r="BO703" t="s">
        <v>190</v>
      </c>
      <c r="BP703" t="s">
        <v>253</v>
      </c>
      <c r="BQ703" t="s">
        <v>254</v>
      </c>
      <c r="CX703" t="s">
        <v>177</v>
      </c>
      <c r="CY703" s="29" t="s">
        <v>5358</v>
      </c>
      <c r="CZ703" s="29">
        <v>60002</v>
      </c>
      <c r="DA703" s="29" t="str">
        <f t="shared" ref="DA703:DA711" si="67">MID(BH703,3,8)</f>
        <v>30001390</v>
      </c>
      <c r="DB703" s="29" t="str">
        <f>F703</f>
        <v>W0005205</v>
      </c>
      <c r="DC703" s="29" t="s">
        <v>193</v>
      </c>
      <c r="DD703" s="30">
        <f>SUM(T703,V703:W703,Z703:AD703)</f>
        <v>40472.550000000003</v>
      </c>
      <c r="DE703" s="30">
        <f>SUM(AI703:AK703)</f>
        <v>0</v>
      </c>
      <c r="DF703" s="31">
        <f>AF703</f>
        <v>4154.166666666667</v>
      </c>
      <c r="DG703" s="32">
        <f>AQ703</f>
        <v>29700</v>
      </c>
      <c r="DH703" s="30">
        <f>SUM(X703:Y703)</f>
        <v>1593.7072649572651</v>
      </c>
      <c r="DI703" s="30">
        <f>SUM(AP703,AR703)</f>
        <v>3796.0211965811968</v>
      </c>
      <c r="DJ703" s="26">
        <f>SUM(DD703:DI703)-AS703</f>
        <v>0</v>
      </c>
    </row>
    <row r="704" spans="2:114" x14ac:dyDescent="0.25">
      <c r="D704" t="s">
        <v>109</v>
      </c>
      <c r="F704" t="s">
        <v>2542</v>
      </c>
      <c r="G704" t="s">
        <v>2543</v>
      </c>
      <c r="H704" t="s">
        <v>2544</v>
      </c>
      <c r="I704" s="1">
        <v>45299</v>
      </c>
      <c r="K704" t="s">
        <v>207</v>
      </c>
      <c r="L704">
        <v>11</v>
      </c>
      <c r="M704" t="s">
        <v>182</v>
      </c>
      <c r="N704" t="s">
        <v>183</v>
      </c>
      <c r="O704" t="s">
        <v>116</v>
      </c>
      <c r="P704" t="s">
        <v>117</v>
      </c>
      <c r="Q704" t="s">
        <v>118</v>
      </c>
      <c r="R704">
        <v>31</v>
      </c>
      <c r="S704" s="3">
        <v>270000</v>
      </c>
      <c r="T704" s="3">
        <v>47700</v>
      </c>
      <c r="U704" s="22">
        <v>0</v>
      </c>
      <c r="V704" s="3">
        <v>0</v>
      </c>
      <c r="W704" s="23"/>
      <c r="X704" s="3">
        <v>1081.7307692307693</v>
      </c>
      <c r="Y704" s="3">
        <v>625</v>
      </c>
      <c r="Z704" s="24">
        <v>112.5</v>
      </c>
      <c r="AA704">
        <v>75</v>
      </c>
      <c r="AC704" s="3">
        <v>2048.9361921001982</v>
      </c>
      <c r="AD704" s="3">
        <v>4167</v>
      </c>
      <c r="AE704" s="3">
        <v>55810.166961330964</v>
      </c>
      <c r="AF704" s="3">
        <v>4154.166666666667</v>
      </c>
      <c r="AH704" s="3">
        <v>59964.333627997628</v>
      </c>
      <c r="AK704" s="3">
        <v>0</v>
      </c>
      <c r="AL704" t="s">
        <v>119</v>
      </c>
      <c r="AN704" s="25">
        <v>0.05</v>
      </c>
      <c r="AO704" s="26">
        <v>59964.333627997628</v>
      </c>
      <c r="AP704" s="27">
        <v>2998.2166813998815</v>
      </c>
      <c r="AQ704" s="3">
        <v>29700</v>
      </c>
      <c r="AR704" s="26">
        <v>1485</v>
      </c>
      <c r="AS704" s="26">
        <v>94147.550309397513</v>
      </c>
      <c r="AT704" s="26">
        <v>89664.333627997636</v>
      </c>
      <c r="AU704" t="s">
        <v>170</v>
      </c>
      <c r="AV704" t="s">
        <v>170</v>
      </c>
      <c r="AW704" t="s">
        <v>171</v>
      </c>
      <c r="AX704">
        <v>38542</v>
      </c>
      <c r="AY704" t="s">
        <v>172</v>
      </c>
      <c r="AZ704">
        <v>94.088300000000004</v>
      </c>
      <c r="BA704" s="3">
        <v>1000.6297308953133</v>
      </c>
      <c r="BB704" s="26">
        <v>89664.333627997636</v>
      </c>
      <c r="BC704" s="26">
        <v>4483.2166813998774</v>
      </c>
      <c r="BE704" t="s">
        <v>122</v>
      </c>
      <c r="BF704">
        <v>1</v>
      </c>
      <c r="BH704" t="s">
        <v>173</v>
      </c>
      <c r="BJ704" t="s">
        <v>189</v>
      </c>
      <c r="BO704" t="s">
        <v>190</v>
      </c>
      <c r="BP704" t="s">
        <v>368</v>
      </c>
      <c r="BQ704" t="s">
        <v>369</v>
      </c>
      <c r="CX704" t="s">
        <v>177</v>
      </c>
      <c r="CY704" s="29" t="s">
        <v>5358</v>
      </c>
      <c r="CZ704" s="29">
        <v>60002</v>
      </c>
      <c r="DA704" s="29" t="str">
        <f t="shared" si="67"/>
        <v>30001390</v>
      </c>
      <c r="DB704" s="29" t="str">
        <f>F704</f>
        <v>W0004529</v>
      </c>
      <c r="DC704" s="29" t="s">
        <v>193</v>
      </c>
      <c r="DD704" s="30">
        <f>SUM(T704,V704:W704,Z704:AD704)</f>
        <v>54103.436192100198</v>
      </c>
      <c r="DE704" s="30">
        <f>SUM(AI704:AK704)</f>
        <v>0</v>
      </c>
      <c r="DF704" s="31">
        <f>AF704</f>
        <v>4154.166666666667</v>
      </c>
      <c r="DG704" s="32">
        <f>AQ704</f>
        <v>29700</v>
      </c>
      <c r="DH704" s="30">
        <f>SUM(X704:Y704)</f>
        <v>1706.7307692307693</v>
      </c>
      <c r="DI704" s="30">
        <f>SUM(AP704,AR704)</f>
        <v>4483.2166813998811</v>
      </c>
      <c r="DJ704" s="26">
        <f>SUM(DD704:DI704)-AS704</f>
        <v>0</v>
      </c>
    </row>
    <row r="705" spans="4:114" x14ac:dyDescent="0.25">
      <c r="D705" t="s">
        <v>109</v>
      </c>
      <c r="F705" t="s">
        <v>2545</v>
      </c>
      <c r="G705" t="s">
        <v>2546</v>
      </c>
      <c r="H705" t="s">
        <v>2547</v>
      </c>
      <c r="I705" s="1">
        <v>45299</v>
      </c>
      <c r="K705" t="s">
        <v>207</v>
      </c>
      <c r="L705">
        <v>11</v>
      </c>
      <c r="M705" t="s">
        <v>182</v>
      </c>
      <c r="N705" t="s">
        <v>183</v>
      </c>
      <c r="O705" t="s">
        <v>116</v>
      </c>
      <c r="P705" t="s">
        <v>117</v>
      </c>
      <c r="Q705" t="s">
        <v>118</v>
      </c>
      <c r="R705">
        <v>31</v>
      </c>
      <c r="S705" s="3">
        <v>351012</v>
      </c>
      <c r="T705" s="3">
        <v>62012</v>
      </c>
      <c r="U705" s="22">
        <v>0</v>
      </c>
      <c r="V705" s="3">
        <v>0</v>
      </c>
      <c r="W705" s="23"/>
      <c r="X705" s="3">
        <v>1406.2980769230769</v>
      </c>
      <c r="Y705" s="3">
        <v>812.52777777777783</v>
      </c>
      <c r="Z705" s="24">
        <v>146.255</v>
      </c>
      <c r="AA705">
        <v>75</v>
      </c>
      <c r="AC705" s="3">
        <v>2920.7585418388326</v>
      </c>
      <c r="AD705" s="3">
        <v>4167</v>
      </c>
      <c r="AE705" s="3">
        <v>71539.839396539683</v>
      </c>
      <c r="AF705" s="3">
        <v>4154.166666666667</v>
      </c>
      <c r="AH705" s="3">
        <v>75694.006063206354</v>
      </c>
      <c r="AK705" s="3">
        <v>0</v>
      </c>
      <c r="AL705" t="s">
        <v>119</v>
      </c>
      <c r="AN705" s="25">
        <v>0.05</v>
      </c>
      <c r="AO705" s="26">
        <v>75694.006063206354</v>
      </c>
      <c r="AP705" s="27">
        <v>3784.7003031603181</v>
      </c>
      <c r="AQ705" s="3">
        <v>29700</v>
      </c>
      <c r="AR705" s="26">
        <v>1485</v>
      </c>
      <c r="AS705" s="26">
        <v>110663.70636636668</v>
      </c>
      <c r="AT705" s="26">
        <v>105394.00606320635</v>
      </c>
      <c r="AU705" t="s">
        <v>170</v>
      </c>
      <c r="AV705" t="s">
        <v>170</v>
      </c>
      <c r="AW705" t="s">
        <v>171</v>
      </c>
      <c r="AX705">
        <v>86023</v>
      </c>
      <c r="AY705" t="s">
        <v>172</v>
      </c>
      <c r="AZ705">
        <v>94.088300000000004</v>
      </c>
      <c r="BA705" s="3">
        <v>1176.1686242217861</v>
      </c>
      <c r="BB705" s="26">
        <v>105394.00606320635</v>
      </c>
      <c r="BC705" s="26">
        <v>5269.7003031603235</v>
      </c>
      <c r="BE705" t="s">
        <v>122</v>
      </c>
      <c r="BF705">
        <v>1</v>
      </c>
      <c r="BH705" t="s">
        <v>173</v>
      </c>
      <c r="BJ705" t="s">
        <v>189</v>
      </c>
      <c r="BO705" t="s">
        <v>190</v>
      </c>
      <c r="BP705" t="s">
        <v>287</v>
      </c>
      <c r="BQ705" t="s">
        <v>380</v>
      </c>
      <c r="CX705" t="s">
        <v>177</v>
      </c>
      <c r="CY705" s="29" t="s">
        <v>5358</v>
      </c>
      <c r="CZ705" s="29">
        <v>60002</v>
      </c>
      <c r="DA705" s="29" t="str">
        <f t="shared" si="67"/>
        <v>30001390</v>
      </c>
      <c r="DB705" s="29" t="str">
        <f>F705</f>
        <v>W0005375</v>
      </c>
      <c r="DC705" s="29" t="s">
        <v>193</v>
      </c>
      <c r="DD705" s="30">
        <f>SUM(T705,V705:W705,Z705:AD705)</f>
        <v>69321.013541838824</v>
      </c>
      <c r="DE705" s="30">
        <f>SUM(AI705:AK705)</f>
        <v>0</v>
      </c>
      <c r="DF705" s="31">
        <f>AF705</f>
        <v>4154.166666666667</v>
      </c>
      <c r="DG705" s="32">
        <f>AQ705</f>
        <v>29700</v>
      </c>
      <c r="DH705" s="30">
        <f>SUM(X705:Y705)</f>
        <v>2218.8258547008545</v>
      </c>
      <c r="DI705" s="30">
        <f>SUM(AP705,AR705)</f>
        <v>5269.7003031603181</v>
      </c>
      <c r="DJ705" s="26">
        <f>SUM(DD705:DI705)-AS705</f>
        <v>0</v>
      </c>
    </row>
    <row r="706" spans="4:114" x14ac:dyDescent="0.25">
      <c r="D706" t="s">
        <v>109</v>
      </c>
      <c r="F706" t="s">
        <v>2548</v>
      </c>
      <c r="G706" t="s">
        <v>2549</v>
      </c>
      <c r="H706" t="s">
        <v>2550</v>
      </c>
      <c r="I706" s="1">
        <v>45293</v>
      </c>
      <c r="K706" t="s">
        <v>207</v>
      </c>
      <c r="L706">
        <v>11</v>
      </c>
      <c r="M706" t="s">
        <v>132</v>
      </c>
      <c r="N706" t="s">
        <v>133</v>
      </c>
      <c r="O706" t="s">
        <v>143</v>
      </c>
      <c r="P706" t="s">
        <v>117</v>
      </c>
      <c r="Q706" t="s">
        <v>118</v>
      </c>
      <c r="R706">
        <v>31</v>
      </c>
      <c r="S706" s="3">
        <v>266365</v>
      </c>
      <c r="T706" s="3">
        <v>44394.083333333336</v>
      </c>
      <c r="U706" s="22">
        <v>0.08</v>
      </c>
      <c r="V706" s="3">
        <v>3551.5266666666671</v>
      </c>
      <c r="W706" s="23"/>
      <c r="X706" s="3">
        <v>1067.167467948718</v>
      </c>
      <c r="Y706" s="3">
        <v>616.58564814814815</v>
      </c>
      <c r="Z706" s="24">
        <v>110.98541666666667</v>
      </c>
      <c r="AA706">
        <v>75</v>
      </c>
      <c r="AC706" s="3">
        <v>0</v>
      </c>
      <c r="AD706" s="3">
        <v>4167</v>
      </c>
      <c r="AE706" s="3">
        <v>53982.348532763535</v>
      </c>
      <c r="AF706" s="3">
        <v>12402.5</v>
      </c>
      <c r="AH706" s="3">
        <v>66384.848532763543</v>
      </c>
      <c r="AK706" s="3">
        <v>0</v>
      </c>
      <c r="AL706" t="s">
        <v>119</v>
      </c>
      <c r="AN706" s="25">
        <v>0.05</v>
      </c>
      <c r="AO706" s="26">
        <v>66384.848532763543</v>
      </c>
      <c r="AP706" s="27">
        <v>3319.2424266381772</v>
      </c>
      <c r="AQ706" s="3">
        <v>29700</v>
      </c>
      <c r="AR706" s="26">
        <v>1485</v>
      </c>
      <c r="AS706" s="26">
        <v>100889.09095940171</v>
      </c>
      <c r="AT706" s="26">
        <v>96084.848532763543</v>
      </c>
      <c r="AU706" t="s">
        <v>2101</v>
      </c>
      <c r="AV706" t="s">
        <v>2101</v>
      </c>
      <c r="AW706" t="s">
        <v>2102</v>
      </c>
      <c r="AX706">
        <v>7930000001</v>
      </c>
      <c r="AY706" t="s">
        <v>233</v>
      </c>
      <c r="AZ706">
        <v>1</v>
      </c>
      <c r="BA706" s="3">
        <v>100889.09095940171</v>
      </c>
      <c r="BB706" s="26">
        <v>96084.848532763543</v>
      </c>
      <c r="BC706" s="26">
        <v>4804.2424266381713</v>
      </c>
      <c r="BE706" t="s">
        <v>122</v>
      </c>
      <c r="BF706">
        <v>1</v>
      </c>
      <c r="BH706" t="s">
        <v>2103</v>
      </c>
      <c r="BJ706" t="s">
        <v>337</v>
      </c>
      <c r="BO706" t="s">
        <v>248</v>
      </c>
      <c r="BP706" t="s">
        <v>178</v>
      </c>
      <c r="BQ706" t="s">
        <v>164</v>
      </c>
      <c r="CX706" t="s">
        <v>177</v>
      </c>
      <c r="CY706" s="29" t="s">
        <v>5371</v>
      </c>
      <c r="CZ706" s="29">
        <v>60023</v>
      </c>
      <c r="DA706" s="29" t="str">
        <f t="shared" si="67"/>
        <v>30001395</v>
      </c>
      <c r="DB706" s="29" t="str">
        <f>F706</f>
        <v>W0004530</v>
      </c>
      <c r="DC706" s="29" t="s">
        <v>178</v>
      </c>
      <c r="DD706" s="30">
        <f>SUM(T706,V706:W706,Z706:AD706)</f>
        <v>52298.595416666671</v>
      </c>
      <c r="DE706" s="30">
        <f>SUM(AI706:AK706)</f>
        <v>0</v>
      </c>
      <c r="DF706" s="31">
        <f>AF706</f>
        <v>12402.5</v>
      </c>
      <c r="DG706" s="32">
        <f>AQ706</f>
        <v>29700</v>
      </c>
      <c r="DH706" s="30">
        <f>SUM(X706:Y706)</f>
        <v>1683.7531160968661</v>
      </c>
      <c r="DI706" s="30">
        <f>SUM(AP706,AR706)</f>
        <v>4804.2424266381768</v>
      </c>
      <c r="DJ706" s="26">
        <f>SUM(DD706:DI706)-AS706</f>
        <v>0</v>
      </c>
    </row>
    <row r="707" spans="4:114" x14ac:dyDescent="0.25">
      <c r="D707" t="s">
        <v>109</v>
      </c>
      <c r="F707" t="s">
        <v>2551</v>
      </c>
      <c r="G707" t="s">
        <v>2552</v>
      </c>
      <c r="H707" t="s">
        <v>2553</v>
      </c>
      <c r="I707" s="1">
        <v>45293</v>
      </c>
      <c r="K707" t="s">
        <v>207</v>
      </c>
      <c r="L707">
        <v>11</v>
      </c>
      <c r="M707" t="s">
        <v>132</v>
      </c>
      <c r="N707" t="s">
        <v>133</v>
      </c>
      <c r="O707" t="s">
        <v>143</v>
      </c>
      <c r="P707" t="s">
        <v>117</v>
      </c>
      <c r="Q707" t="s">
        <v>118</v>
      </c>
      <c r="R707">
        <v>31</v>
      </c>
      <c r="S707" s="3">
        <v>252120</v>
      </c>
      <c r="T707" s="3">
        <v>40352.416666666664</v>
      </c>
      <c r="U707" s="22">
        <v>0.08</v>
      </c>
      <c r="V707" s="3">
        <v>3228.1933333333332</v>
      </c>
      <c r="W707" s="23"/>
      <c r="X707" s="3">
        <v>1010.0961538461538</v>
      </c>
      <c r="Y707" s="3">
        <v>583.6111111111112</v>
      </c>
      <c r="Z707" s="24">
        <v>105.05</v>
      </c>
      <c r="AA707">
        <v>75</v>
      </c>
      <c r="AC707" s="3">
        <v>0</v>
      </c>
      <c r="AD707" s="3">
        <v>4167</v>
      </c>
      <c r="AE707" s="3">
        <v>49521.367264957269</v>
      </c>
      <c r="AF707" s="3">
        <v>12402.5</v>
      </c>
      <c r="AH707" s="3">
        <v>61923.867264957269</v>
      </c>
      <c r="AK707" s="3">
        <v>0</v>
      </c>
      <c r="AL707" t="s">
        <v>119</v>
      </c>
      <c r="AN707" s="25">
        <v>0.05</v>
      </c>
      <c r="AO707" s="26">
        <v>61923.867264957269</v>
      </c>
      <c r="AP707" s="27">
        <v>3096.1933632478635</v>
      </c>
      <c r="AQ707" s="3">
        <v>29700</v>
      </c>
      <c r="AR707" s="26">
        <v>1485</v>
      </c>
      <c r="AS707" s="26">
        <v>96205.06062820513</v>
      </c>
      <c r="AT707" s="26">
        <v>91623.867264957269</v>
      </c>
      <c r="AU707" t="s">
        <v>2101</v>
      </c>
      <c r="AV707" t="s">
        <v>2101</v>
      </c>
      <c r="AW707" t="s">
        <v>2102</v>
      </c>
      <c r="AX707">
        <v>7930000001</v>
      </c>
      <c r="AY707" t="s">
        <v>233</v>
      </c>
      <c r="AZ707">
        <v>1</v>
      </c>
      <c r="BA707" s="3">
        <v>96205.06062820513</v>
      </c>
      <c r="BB707" s="26">
        <v>91623.867264957269</v>
      </c>
      <c r="BC707" s="26">
        <v>4581.1933632478613</v>
      </c>
      <c r="BE707" t="s">
        <v>122</v>
      </c>
      <c r="BF707">
        <v>1</v>
      </c>
      <c r="BH707" t="s">
        <v>2103</v>
      </c>
      <c r="BJ707" t="s">
        <v>337</v>
      </c>
      <c r="BO707" t="s">
        <v>248</v>
      </c>
      <c r="BP707" t="s">
        <v>178</v>
      </c>
      <c r="BQ707" t="s">
        <v>164</v>
      </c>
      <c r="CX707" t="s">
        <v>177</v>
      </c>
      <c r="CY707" s="29" t="s">
        <v>5371</v>
      </c>
      <c r="CZ707" s="29">
        <v>60023</v>
      </c>
      <c r="DA707" s="29" t="str">
        <f t="shared" si="67"/>
        <v>30001395</v>
      </c>
      <c r="DB707" s="29" t="str">
        <f>F707</f>
        <v>W0004531</v>
      </c>
      <c r="DC707" s="29" t="s">
        <v>178</v>
      </c>
      <c r="DD707" s="30">
        <f>SUM(T707,V707:W707,Z707:AD707)</f>
        <v>47927.66</v>
      </c>
      <c r="DE707" s="30">
        <f>SUM(AI707:AK707)</f>
        <v>0</v>
      </c>
      <c r="DF707" s="31">
        <f>AF707</f>
        <v>12402.5</v>
      </c>
      <c r="DG707" s="32">
        <f>AQ707</f>
        <v>29700</v>
      </c>
      <c r="DH707" s="30">
        <f>SUM(X707:Y707)</f>
        <v>1593.7072649572651</v>
      </c>
      <c r="DI707" s="30">
        <f>SUM(AP707,AR707)</f>
        <v>4581.1933632478631</v>
      </c>
      <c r="DJ707" s="26">
        <f>SUM(DD707:DI707)-AS707</f>
        <v>0</v>
      </c>
    </row>
    <row r="708" spans="4:114" x14ac:dyDescent="0.25">
      <c r="D708" t="s">
        <v>109</v>
      </c>
      <c r="F708" t="s">
        <v>2554</v>
      </c>
      <c r="G708" t="s">
        <v>2555</v>
      </c>
      <c r="H708" t="s">
        <v>2556</v>
      </c>
      <c r="I708" s="1">
        <v>45293</v>
      </c>
      <c r="K708" t="s">
        <v>219</v>
      </c>
      <c r="L708">
        <v>13</v>
      </c>
      <c r="M708" t="s">
        <v>550</v>
      </c>
      <c r="N708" t="s">
        <v>551</v>
      </c>
      <c r="O708" t="s">
        <v>116</v>
      </c>
      <c r="P708" t="s">
        <v>117</v>
      </c>
      <c r="Q708" t="s">
        <v>118</v>
      </c>
      <c r="R708">
        <v>31</v>
      </c>
      <c r="S708" s="3">
        <v>752419</v>
      </c>
      <c r="T708" s="3">
        <v>125403.16666666667</v>
      </c>
      <c r="U708" s="22">
        <v>0</v>
      </c>
      <c r="V708" s="3">
        <v>0</v>
      </c>
      <c r="W708" s="23"/>
      <c r="X708" s="3">
        <v>3014.4991987179487</v>
      </c>
      <c r="Y708" s="3">
        <v>1741.7106481481483</v>
      </c>
      <c r="Z708" s="24">
        <v>313.50791666666669</v>
      </c>
      <c r="AA708">
        <v>75</v>
      </c>
      <c r="AC708" s="3">
        <v>5590.5224001453907</v>
      </c>
      <c r="AD708" s="3">
        <v>4167</v>
      </c>
      <c r="AE708" s="3">
        <v>140305.40683034484</v>
      </c>
      <c r="AF708" s="3">
        <v>7046.666666666667</v>
      </c>
      <c r="AH708" s="3">
        <v>147352.0734970115</v>
      </c>
      <c r="AK708" s="3">
        <v>35252.628306604311</v>
      </c>
      <c r="AL708" t="s">
        <v>1170</v>
      </c>
      <c r="AM708" t="s">
        <v>1171</v>
      </c>
      <c r="AN708" s="25">
        <v>0.1</v>
      </c>
      <c r="AO708" s="26">
        <v>182604.70180361581</v>
      </c>
      <c r="AP708" s="27">
        <v>18260.470180361583</v>
      </c>
      <c r="AQ708" s="3">
        <v>29700</v>
      </c>
      <c r="AR708" s="26">
        <v>2970</v>
      </c>
      <c r="AS708" s="26">
        <v>233535.1719839774</v>
      </c>
      <c r="AT708" s="26">
        <v>212304.70180361581</v>
      </c>
      <c r="AU708" t="s">
        <v>170</v>
      </c>
      <c r="AV708" t="s">
        <v>170</v>
      </c>
      <c r="AW708" t="s">
        <v>171</v>
      </c>
      <c r="AX708">
        <v>90324</v>
      </c>
      <c r="AY708" t="s">
        <v>172</v>
      </c>
      <c r="AZ708">
        <v>94.088300000000004</v>
      </c>
      <c r="BA708" s="3">
        <v>2482.0851475048162</v>
      </c>
      <c r="BB708" s="26">
        <v>212304.70180361581</v>
      </c>
      <c r="BC708" s="26">
        <v>21230.47018036159</v>
      </c>
      <c r="BE708" t="s">
        <v>122</v>
      </c>
      <c r="BF708">
        <v>1</v>
      </c>
      <c r="BH708" t="s">
        <v>173</v>
      </c>
      <c r="BJ708" t="s">
        <v>572</v>
      </c>
      <c r="BO708" t="s">
        <v>555</v>
      </c>
      <c r="BP708" t="s">
        <v>170</v>
      </c>
      <c r="BQ708" t="s">
        <v>296</v>
      </c>
      <c r="CX708" t="s">
        <v>177</v>
      </c>
      <c r="CY708" s="29" t="s">
        <v>5358</v>
      </c>
      <c r="CZ708" s="29">
        <v>60002</v>
      </c>
      <c r="DA708" s="29" t="str">
        <f t="shared" si="67"/>
        <v>30001390</v>
      </c>
      <c r="DB708" s="29" t="str">
        <f>F708</f>
        <v>W0004532</v>
      </c>
      <c r="DC708" s="29" t="s">
        <v>556</v>
      </c>
      <c r="DD708" s="30">
        <f>SUM(T708,V708:W708,Z708:AD708)</f>
        <v>135549.19698347873</v>
      </c>
      <c r="DE708" s="30">
        <f>SUM(AI708:AK708)</f>
        <v>35252.628306604311</v>
      </c>
      <c r="DF708" s="31">
        <f>AF708</f>
        <v>7046.666666666667</v>
      </c>
      <c r="DG708" s="32">
        <f>AQ708</f>
        <v>29700</v>
      </c>
      <c r="DH708" s="30">
        <f>SUM(X708:Y708)</f>
        <v>4756.209846866097</v>
      </c>
      <c r="DI708" s="30">
        <f>SUM(AP708,AR708)</f>
        <v>21230.470180361583</v>
      </c>
      <c r="DJ708" s="26">
        <f>SUM(DD708:DI708)-AS708</f>
        <v>0</v>
      </c>
    </row>
    <row r="709" spans="4:114" x14ac:dyDescent="0.25">
      <c r="D709" t="s">
        <v>109</v>
      </c>
      <c r="F709" t="s">
        <v>2557</v>
      </c>
      <c r="G709" t="s">
        <v>2558</v>
      </c>
      <c r="H709" t="s">
        <v>2559</v>
      </c>
      <c r="I709" s="1">
        <v>45293</v>
      </c>
      <c r="K709" t="s">
        <v>219</v>
      </c>
      <c r="L709">
        <v>13</v>
      </c>
      <c r="M709" t="s">
        <v>550</v>
      </c>
      <c r="N709" t="s">
        <v>551</v>
      </c>
      <c r="O709" t="s">
        <v>143</v>
      </c>
      <c r="P709" t="s">
        <v>117</v>
      </c>
      <c r="Q709" t="s">
        <v>118</v>
      </c>
      <c r="R709">
        <v>31</v>
      </c>
      <c r="S709" s="3">
        <v>277491</v>
      </c>
      <c r="T709" s="3">
        <v>46248.5</v>
      </c>
      <c r="U709" s="22">
        <v>0</v>
      </c>
      <c r="V709" s="3">
        <v>0</v>
      </c>
      <c r="W709" s="23"/>
      <c r="X709" s="3">
        <v>1111.7427884615383</v>
      </c>
      <c r="Y709" s="3">
        <v>642.34027777777783</v>
      </c>
      <c r="Z709" s="24">
        <v>115.62125</v>
      </c>
      <c r="AA709">
        <v>75</v>
      </c>
      <c r="AC709" s="3">
        <v>0</v>
      </c>
      <c r="AD709" s="3">
        <v>4167</v>
      </c>
      <c r="AE709" s="3">
        <v>52360.204316239317</v>
      </c>
      <c r="AF709" s="3">
        <v>7046.666666666667</v>
      </c>
      <c r="AH709" s="3">
        <v>59406.870982905981</v>
      </c>
      <c r="AK709" s="3">
        <v>0</v>
      </c>
      <c r="AL709" t="s">
        <v>119</v>
      </c>
      <c r="AN709" s="25">
        <v>0.1</v>
      </c>
      <c r="AO709" s="26">
        <v>59406.870982905981</v>
      </c>
      <c r="AP709" s="27">
        <v>5940.6870982905984</v>
      </c>
      <c r="AQ709" s="3">
        <v>29700</v>
      </c>
      <c r="AR709" s="26">
        <v>2970</v>
      </c>
      <c r="AS709" s="26">
        <v>98017.558081196577</v>
      </c>
      <c r="AT709" s="26">
        <v>89106.870982905981</v>
      </c>
      <c r="AU709" t="s">
        <v>170</v>
      </c>
      <c r="AV709" t="s">
        <v>170</v>
      </c>
      <c r="AW709" t="s">
        <v>171</v>
      </c>
      <c r="AX709">
        <v>37208</v>
      </c>
      <c r="AY709" t="s">
        <v>172</v>
      </c>
      <c r="AZ709">
        <v>94.088300000000004</v>
      </c>
      <c r="BA709" s="3">
        <v>1041.76138883577</v>
      </c>
      <c r="BB709" s="26">
        <v>89106.870982905981</v>
      </c>
      <c r="BC709" s="26">
        <v>8910.6870982905966</v>
      </c>
      <c r="BE709" t="s">
        <v>122</v>
      </c>
      <c r="BF709">
        <v>1</v>
      </c>
      <c r="BH709" t="s">
        <v>173</v>
      </c>
      <c r="BJ709" t="s">
        <v>728</v>
      </c>
      <c r="BO709" t="s">
        <v>729</v>
      </c>
      <c r="BP709" t="s">
        <v>556</v>
      </c>
      <c r="BQ709" t="s">
        <v>164</v>
      </c>
      <c r="CX709" t="s">
        <v>177</v>
      </c>
      <c r="CY709" s="29" t="s">
        <v>5358</v>
      </c>
      <c r="CZ709" s="29">
        <v>60002</v>
      </c>
      <c r="DA709" s="29" t="str">
        <f t="shared" si="67"/>
        <v>30001390</v>
      </c>
      <c r="DB709" s="29" t="str">
        <f>F709</f>
        <v>W0004533</v>
      </c>
      <c r="DC709" s="29" t="s">
        <v>556</v>
      </c>
      <c r="DD709" s="30">
        <f>SUM(T709,V709:W709,Z709:AD709)</f>
        <v>50606.121249999997</v>
      </c>
      <c r="DE709" s="30">
        <f>SUM(AI709:AK709)</f>
        <v>0</v>
      </c>
      <c r="DF709" s="31">
        <f>AF709</f>
        <v>7046.666666666667</v>
      </c>
      <c r="DG709" s="32">
        <f>AQ709</f>
        <v>29700</v>
      </c>
      <c r="DH709" s="30">
        <f>SUM(X709:Y709)</f>
        <v>1754.0830662393162</v>
      </c>
      <c r="DI709" s="30">
        <f>SUM(AP709,AR709)</f>
        <v>8910.6870982905984</v>
      </c>
      <c r="DJ709" s="26">
        <f>SUM(DD709:DI709)-AS709</f>
        <v>0</v>
      </c>
    </row>
    <row r="710" spans="4:114" x14ac:dyDescent="0.25">
      <c r="D710" t="s">
        <v>109</v>
      </c>
      <c r="F710" t="s">
        <v>2560</v>
      </c>
      <c r="G710" t="s">
        <v>2561</v>
      </c>
      <c r="H710" t="s">
        <v>2562</v>
      </c>
      <c r="I710" s="1">
        <v>45293</v>
      </c>
      <c r="K710" t="s">
        <v>219</v>
      </c>
      <c r="L710">
        <v>13</v>
      </c>
      <c r="M710" t="s">
        <v>550</v>
      </c>
      <c r="N710" t="s">
        <v>551</v>
      </c>
      <c r="O710" t="s">
        <v>143</v>
      </c>
      <c r="P710" t="s">
        <v>117</v>
      </c>
      <c r="Q710" t="s">
        <v>118</v>
      </c>
      <c r="R710">
        <v>31</v>
      </c>
      <c r="S710" s="3">
        <v>331482</v>
      </c>
      <c r="T710" s="3">
        <v>55246.916666666664</v>
      </c>
      <c r="U710" s="22">
        <v>0</v>
      </c>
      <c r="V710" s="3">
        <v>0</v>
      </c>
      <c r="W710" s="23"/>
      <c r="X710" s="3">
        <v>1328.0528846153845</v>
      </c>
      <c r="Y710" s="3">
        <v>767.31944444444457</v>
      </c>
      <c r="Z710" s="24">
        <v>138.11750000000001</v>
      </c>
      <c r="AA710">
        <v>75</v>
      </c>
      <c r="AC710" s="3">
        <v>0</v>
      </c>
      <c r="AD710" s="3">
        <v>4167</v>
      </c>
      <c r="AE710" s="3">
        <v>61722.406495726493</v>
      </c>
      <c r="AF710" s="3">
        <v>7046.666666666667</v>
      </c>
      <c r="AH710" s="3">
        <v>68769.073162393164</v>
      </c>
      <c r="AK710" s="3">
        <v>0</v>
      </c>
      <c r="AL710" t="s">
        <v>119</v>
      </c>
      <c r="AN710" s="25">
        <v>0.1</v>
      </c>
      <c r="AO710" s="26">
        <v>68769.073162393164</v>
      </c>
      <c r="AP710" s="27">
        <v>6876.907316239317</v>
      </c>
      <c r="AQ710" s="3">
        <v>29700</v>
      </c>
      <c r="AR710" s="26">
        <v>2970</v>
      </c>
      <c r="AS710" s="26">
        <v>108315.98047863248</v>
      </c>
      <c r="AT710" s="26">
        <v>98469.073162393164</v>
      </c>
      <c r="AU710" t="s">
        <v>170</v>
      </c>
      <c r="AV710" t="s">
        <v>170</v>
      </c>
      <c r="AW710" t="s">
        <v>171</v>
      </c>
      <c r="AX710">
        <v>37208</v>
      </c>
      <c r="AY710" t="s">
        <v>172</v>
      </c>
      <c r="AZ710">
        <v>94.088300000000004</v>
      </c>
      <c r="BA710" s="3">
        <v>1151.2162562043577</v>
      </c>
      <c r="BB710" s="26">
        <v>98469.073162393164</v>
      </c>
      <c r="BC710" s="26">
        <v>9846.9073162393179</v>
      </c>
      <c r="BE710" t="s">
        <v>122</v>
      </c>
      <c r="BF710">
        <v>1</v>
      </c>
      <c r="BH710" t="s">
        <v>173</v>
      </c>
      <c r="BJ710" t="s">
        <v>728</v>
      </c>
      <c r="BO710" t="s">
        <v>729</v>
      </c>
      <c r="BP710" t="s">
        <v>556</v>
      </c>
      <c r="BQ710" t="s">
        <v>164</v>
      </c>
      <c r="CX710" t="s">
        <v>177</v>
      </c>
      <c r="CY710" s="29" t="s">
        <v>5358</v>
      </c>
      <c r="CZ710" s="29">
        <v>60002</v>
      </c>
      <c r="DA710" s="29" t="str">
        <f t="shared" si="67"/>
        <v>30001390</v>
      </c>
      <c r="DB710" s="29" t="str">
        <f>F710</f>
        <v>W0004534</v>
      </c>
      <c r="DC710" s="29" t="s">
        <v>556</v>
      </c>
      <c r="DD710" s="30">
        <f>SUM(T710,V710:W710,Z710:AD710)</f>
        <v>59627.034166666665</v>
      </c>
      <c r="DE710" s="30">
        <f>SUM(AI710:AK710)</f>
        <v>0</v>
      </c>
      <c r="DF710" s="31">
        <f>AF710</f>
        <v>7046.666666666667</v>
      </c>
      <c r="DG710" s="32">
        <f>AQ710</f>
        <v>29700</v>
      </c>
      <c r="DH710" s="30">
        <f>SUM(X710:Y710)</f>
        <v>2095.3723290598291</v>
      </c>
      <c r="DI710" s="30">
        <f>SUM(AP710,AR710)</f>
        <v>9846.9073162393179</v>
      </c>
      <c r="DJ710" s="26">
        <f>SUM(DD710:DI710)-AS710</f>
        <v>0</v>
      </c>
    </row>
    <row r="711" spans="4:114" x14ac:dyDescent="0.25">
      <c r="D711" t="s">
        <v>109</v>
      </c>
      <c r="F711" t="s">
        <v>2563</v>
      </c>
      <c r="G711" t="s">
        <v>2564</v>
      </c>
      <c r="H711" t="s">
        <v>2565</v>
      </c>
      <c r="I711" s="1">
        <v>45296</v>
      </c>
      <c r="K711" t="s">
        <v>207</v>
      </c>
      <c r="L711">
        <v>11</v>
      </c>
      <c r="M711" t="s">
        <v>182</v>
      </c>
      <c r="N711" t="s">
        <v>183</v>
      </c>
      <c r="O711" t="s">
        <v>116</v>
      </c>
      <c r="P711" t="s">
        <v>117</v>
      </c>
      <c r="Q711" t="s">
        <v>118</v>
      </c>
      <c r="R711">
        <v>31</v>
      </c>
      <c r="S711" s="3">
        <v>252144</v>
      </c>
      <c r="T711" s="3">
        <v>34013.416666666664</v>
      </c>
      <c r="U711" s="22">
        <v>0</v>
      </c>
      <c r="V711" s="3">
        <v>0</v>
      </c>
      <c r="W711" s="23"/>
      <c r="X711" s="3">
        <v>1010.1923076923077</v>
      </c>
      <c r="Y711" s="3">
        <v>583.66666666666663</v>
      </c>
      <c r="Z711" s="24">
        <v>105.06</v>
      </c>
      <c r="AA711">
        <v>75</v>
      </c>
      <c r="AC711" s="3">
        <v>0</v>
      </c>
      <c r="AD711" s="3">
        <v>4167</v>
      </c>
      <c r="AE711" s="3">
        <v>39954.335641025631</v>
      </c>
      <c r="AF711" s="3">
        <v>4154.166666666667</v>
      </c>
      <c r="AH711" s="3">
        <v>44108.502307692295</v>
      </c>
      <c r="AK711" s="3">
        <v>0</v>
      </c>
      <c r="AL711" t="s">
        <v>119</v>
      </c>
      <c r="AN711" s="25">
        <v>0.05</v>
      </c>
      <c r="AO711" s="26">
        <v>44108.502307692295</v>
      </c>
      <c r="AP711" s="27">
        <v>2205.4251153846149</v>
      </c>
      <c r="AQ711" s="3">
        <v>29700</v>
      </c>
      <c r="AR711" s="26">
        <v>1485</v>
      </c>
      <c r="AS711" s="26">
        <v>77498.927423076908</v>
      </c>
      <c r="AT711" s="26">
        <v>73808.502307692295</v>
      </c>
      <c r="AU711" t="s">
        <v>262</v>
      </c>
      <c r="AV711" t="s">
        <v>262</v>
      </c>
      <c r="AW711" t="s">
        <v>263</v>
      </c>
      <c r="AX711">
        <v>5027</v>
      </c>
      <c r="AY711" t="s">
        <v>264</v>
      </c>
      <c r="AZ711">
        <v>65.109899999999996</v>
      </c>
      <c r="BA711" s="3">
        <v>1190.278704514627</v>
      </c>
      <c r="BB711" s="26">
        <v>73808.502307692295</v>
      </c>
      <c r="BC711" s="26">
        <v>3690.4251153846126</v>
      </c>
      <c r="BE711" t="s">
        <v>122</v>
      </c>
      <c r="BF711">
        <v>1</v>
      </c>
      <c r="BH711" t="s">
        <v>265</v>
      </c>
      <c r="BJ711" t="s">
        <v>189</v>
      </c>
      <c r="BO711" t="s">
        <v>190</v>
      </c>
      <c r="BP711" t="s">
        <v>262</v>
      </c>
      <c r="BQ711" t="s">
        <v>2566</v>
      </c>
      <c r="CX711" t="s">
        <v>177</v>
      </c>
      <c r="CY711" s="29" t="s">
        <v>5361</v>
      </c>
      <c r="CZ711" s="29">
        <v>60014</v>
      </c>
      <c r="DA711" s="29" t="str">
        <f t="shared" si="67"/>
        <v>30001416</v>
      </c>
      <c r="DB711" s="29" t="str">
        <f>F711</f>
        <v>W0004535</v>
      </c>
      <c r="DC711" s="29" t="s">
        <v>193</v>
      </c>
      <c r="DD711" s="30">
        <f>SUM(T711,V711:W711,Z711:AD711)</f>
        <v>38360.476666666662</v>
      </c>
      <c r="DE711" s="30">
        <f>SUM(AI711:AK711)</f>
        <v>0</v>
      </c>
      <c r="DF711" s="31">
        <f>AF711</f>
        <v>4154.166666666667</v>
      </c>
      <c r="DG711" s="32">
        <f>AQ711</f>
        <v>29700</v>
      </c>
      <c r="DH711" s="30">
        <f>SUM(X711:Y711)</f>
        <v>1593.8589743589744</v>
      </c>
      <c r="DI711" s="30">
        <f>SUM(AP711,AR711)</f>
        <v>3690.4251153846149</v>
      </c>
      <c r="DJ711" s="26">
        <f>SUM(DD711:DI711)-AS711</f>
        <v>0</v>
      </c>
    </row>
    <row r="712" spans="4:114" x14ac:dyDescent="0.25">
      <c r="D712" t="s">
        <v>109</v>
      </c>
      <c r="F712" t="s">
        <v>2567</v>
      </c>
      <c r="G712" t="s">
        <v>2568</v>
      </c>
      <c r="H712" t="s">
        <v>2569</v>
      </c>
      <c r="I712" s="1">
        <v>45299</v>
      </c>
      <c r="K712" t="s">
        <v>131</v>
      </c>
      <c r="L712">
        <v>14</v>
      </c>
      <c r="M712" t="s">
        <v>2289</v>
      </c>
      <c r="N712" t="s">
        <v>2290</v>
      </c>
      <c r="O712" t="s">
        <v>116</v>
      </c>
      <c r="P712" t="s">
        <v>117</v>
      </c>
      <c r="Q712" t="s">
        <v>118</v>
      </c>
      <c r="R712">
        <v>31</v>
      </c>
      <c r="S712" s="3">
        <v>721628</v>
      </c>
      <c r="T712" s="3">
        <v>120271.33333333333</v>
      </c>
      <c r="U712" s="22">
        <v>0.13</v>
      </c>
      <c r="V712" s="3">
        <v>15635.273333333333</v>
      </c>
      <c r="W712" s="23"/>
      <c r="X712" s="3">
        <v>2891.1378205128203</v>
      </c>
      <c r="Y712" s="3">
        <v>1670.4351851851852</v>
      </c>
      <c r="Z712" s="24">
        <v>300.67833333333334</v>
      </c>
      <c r="AA712">
        <v>75</v>
      </c>
      <c r="AC712" s="3">
        <v>5268.8394179856596</v>
      </c>
      <c r="AD712" s="3">
        <v>4167</v>
      </c>
      <c r="AE712" s="3">
        <v>150279.69742368368</v>
      </c>
      <c r="AF712" s="3">
        <v>13617.5</v>
      </c>
      <c r="AH712" s="3">
        <v>163897.19742368368</v>
      </c>
      <c r="AK712" s="3">
        <v>0</v>
      </c>
      <c r="AL712" t="s">
        <v>119</v>
      </c>
      <c r="AN712" s="25">
        <v>8.5000000000000006E-2</v>
      </c>
      <c r="AO712" s="26">
        <v>163897.19742368368</v>
      </c>
      <c r="AP712" s="27">
        <v>13931.261781013114</v>
      </c>
      <c r="AQ712" s="3">
        <v>29700</v>
      </c>
      <c r="AR712" s="26">
        <v>2524.5</v>
      </c>
      <c r="AS712" s="26">
        <v>210052.95920469679</v>
      </c>
      <c r="AT712" s="26">
        <v>193597.19742368368</v>
      </c>
      <c r="AU712" t="s">
        <v>120</v>
      </c>
      <c r="AV712" t="s">
        <v>120</v>
      </c>
      <c r="AW712" t="s">
        <v>120</v>
      </c>
      <c r="AX712">
        <v>2046100</v>
      </c>
      <c r="AY712" t="s">
        <v>121</v>
      </c>
      <c r="AZ712">
        <v>108.643</v>
      </c>
      <c r="BA712" s="3">
        <v>1933.4237751598978</v>
      </c>
      <c r="BB712" s="26">
        <v>193597.19742368368</v>
      </c>
      <c r="BC712" s="26">
        <v>16455.761781013105</v>
      </c>
      <c r="BE712" t="s">
        <v>122</v>
      </c>
      <c r="BF712">
        <v>1</v>
      </c>
      <c r="BH712" t="s">
        <v>123</v>
      </c>
      <c r="BJ712" t="s">
        <v>2291</v>
      </c>
      <c r="BO712" t="s">
        <v>2570</v>
      </c>
      <c r="BP712" t="s">
        <v>2570</v>
      </c>
      <c r="BQ712" t="s">
        <v>2570</v>
      </c>
      <c r="CX712" t="s">
        <v>128</v>
      </c>
      <c r="CY712" s="29"/>
    </row>
    <row r="713" spans="4:114" x14ac:dyDescent="0.25">
      <c r="D713" t="s">
        <v>109</v>
      </c>
      <c r="F713" t="s">
        <v>2571</v>
      </c>
      <c r="G713" t="s">
        <v>2572</v>
      </c>
      <c r="H713" t="s">
        <v>2573</v>
      </c>
      <c r="I713" s="1">
        <v>45299</v>
      </c>
      <c r="K713" t="s">
        <v>131</v>
      </c>
      <c r="L713">
        <v>14</v>
      </c>
      <c r="M713" t="s">
        <v>2289</v>
      </c>
      <c r="N713" t="s">
        <v>2290</v>
      </c>
      <c r="O713" t="s">
        <v>116</v>
      </c>
      <c r="P713" t="s">
        <v>117</v>
      </c>
      <c r="Q713" t="s">
        <v>118</v>
      </c>
      <c r="R713">
        <v>31</v>
      </c>
      <c r="S713" s="3">
        <v>886423</v>
      </c>
      <c r="T713" s="3">
        <v>147737.08333333334</v>
      </c>
      <c r="U713" s="22">
        <v>0.13</v>
      </c>
      <c r="V713" s="3">
        <v>19205.820833333335</v>
      </c>
      <c r="W713" s="23"/>
      <c r="X713" s="3">
        <v>3551.3741987179487</v>
      </c>
      <c r="Y713" s="3">
        <v>2051.9050925925926</v>
      </c>
      <c r="Z713" s="24">
        <v>369.34291666666667</v>
      </c>
      <c r="AA713">
        <v>75</v>
      </c>
      <c r="AC713" s="3">
        <v>0</v>
      </c>
      <c r="AD713" s="3">
        <v>4167</v>
      </c>
      <c r="AE713" s="3">
        <v>177157.52637464387</v>
      </c>
      <c r="AF713" s="3">
        <v>13617.5</v>
      </c>
      <c r="AH713" s="3">
        <v>190775.02637464387</v>
      </c>
      <c r="AK713" s="3">
        <v>0</v>
      </c>
      <c r="AL713" t="s">
        <v>119</v>
      </c>
      <c r="AN713" s="25">
        <v>8.5000000000000006E-2</v>
      </c>
      <c r="AO713" s="26">
        <v>190775.02637464387</v>
      </c>
      <c r="AP713" s="27">
        <v>16215.87724184473</v>
      </c>
      <c r="AQ713" s="3">
        <v>29700</v>
      </c>
      <c r="AR713" s="26">
        <v>2524.5</v>
      </c>
      <c r="AS713" s="26">
        <v>239215.40361648859</v>
      </c>
      <c r="AT713" s="26">
        <v>220475.02637464387</v>
      </c>
      <c r="AU713" t="s">
        <v>120</v>
      </c>
      <c r="AV713" t="s">
        <v>120</v>
      </c>
      <c r="AW713" t="s">
        <v>120</v>
      </c>
      <c r="AX713">
        <v>2046100</v>
      </c>
      <c r="AY713" t="s">
        <v>121</v>
      </c>
      <c r="AZ713">
        <v>108.643</v>
      </c>
      <c r="BA713" s="3">
        <v>2201.8482885826843</v>
      </c>
      <c r="BB713" s="26">
        <v>220475.02637464387</v>
      </c>
      <c r="BC713" s="26">
        <v>18740.377241844719</v>
      </c>
      <c r="BE713" t="s">
        <v>122</v>
      </c>
      <c r="BF713">
        <v>1</v>
      </c>
      <c r="BH713" t="s">
        <v>123</v>
      </c>
      <c r="BJ713" t="s">
        <v>2291</v>
      </c>
      <c r="BO713" t="s">
        <v>2570</v>
      </c>
      <c r="BP713" t="s">
        <v>2570</v>
      </c>
      <c r="BQ713" t="s">
        <v>2570</v>
      </c>
      <c r="CX713" t="s">
        <v>128</v>
      </c>
      <c r="CY713" s="29"/>
    </row>
    <row r="714" spans="4:114" x14ac:dyDescent="0.25">
      <c r="D714" t="s">
        <v>109</v>
      </c>
      <c r="F714" t="s">
        <v>2574</v>
      </c>
      <c r="G714" t="s">
        <v>2575</v>
      </c>
      <c r="H714" t="s">
        <v>2576</v>
      </c>
      <c r="I714" s="1">
        <v>45306</v>
      </c>
      <c r="K714" t="s">
        <v>219</v>
      </c>
      <c r="L714">
        <v>13</v>
      </c>
      <c r="M714" t="s">
        <v>2289</v>
      </c>
      <c r="N714" t="s">
        <v>2290</v>
      </c>
      <c r="O714" t="s">
        <v>116</v>
      </c>
      <c r="P714" t="s">
        <v>117</v>
      </c>
      <c r="Q714" t="s">
        <v>118</v>
      </c>
      <c r="R714">
        <v>31</v>
      </c>
      <c r="S714" s="3">
        <v>698292</v>
      </c>
      <c r="T714" s="3">
        <v>116381.91666666667</v>
      </c>
      <c r="U714" s="22">
        <v>0.13</v>
      </c>
      <c r="V714" s="3">
        <v>15129.649166666668</v>
      </c>
      <c r="W714" s="23"/>
      <c r="X714" s="3">
        <v>2797.6442307692309</v>
      </c>
      <c r="Y714" s="3">
        <v>1616.4166666666667</v>
      </c>
      <c r="Z714" s="24">
        <v>290.95499999999998</v>
      </c>
      <c r="AA714">
        <v>75</v>
      </c>
      <c r="AC714" s="3">
        <v>0</v>
      </c>
      <c r="AD714" s="3">
        <v>4167</v>
      </c>
      <c r="AE714" s="3">
        <v>140458.58173076919</v>
      </c>
      <c r="AF714" s="3">
        <v>13617.5</v>
      </c>
      <c r="AH714" s="3">
        <v>154076.08173076919</v>
      </c>
      <c r="AK714" s="3">
        <v>0</v>
      </c>
      <c r="AL714" t="s">
        <v>119</v>
      </c>
      <c r="AN714" s="25">
        <v>8.5000000000000006E-2</v>
      </c>
      <c r="AO714" s="26">
        <v>154076.08173076919</v>
      </c>
      <c r="AP714" s="27">
        <v>13096.466947115383</v>
      </c>
      <c r="AQ714" s="3">
        <v>29700</v>
      </c>
      <c r="AR714" s="26">
        <v>2524.5</v>
      </c>
      <c r="AS714" s="26">
        <v>199397.04867788457</v>
      </c>
      <c r="AT714" s="26">
        <v>183776.08173076919</v>
      </c>
      <c r="AU714" t="s">
        <v>120</v>
      </c>
      <c r="AV714" t="s">
        <v>120</v>
      </c>
      <c r="AW714" t="s">
        <v>120</v>
      </c>
      <c r="AX714">
        <v>2046100</v>
      </c>
      <c r="AY714" t="s">
        <v>121</v>
      </c>
      <c r="AZ714">
        <v>108.643</v>
      </c>
      <c r="BA714" s="3">
        <v>1835.3418874468173</v>
      </c>
      <c r="BB714" s="26">
        <v>183776.08173076919</v>
      </c>
      <c r="BC714" s="26">
        <v>15620.966947115376</v>
      </c>
      <c r="BE714" t="s">
        <v>122</v>
      </c>
      <c r="BF714">
        <v>1</v>
      </c>
      <c r="BH714" t="s">
        <v>123</v>
      </c>
      <c r="BJ714" t="s">
        <v>2291</v>
      </c>
      <c r="BO714" t="s">
        <v>2577</v>
      </c>
      <c r="BP714" t="s">
        <v>2570</v>
      </c>
      <c r="BQ714" t="s">
        <v>2570</v>
      </c>
      <c r="CX714" t="s">
        <v>128</v>
      </c>
      <c r="CY714" s="29"/>
    </row>
    <row r="715" spans="4:114" x14ac:dyDescent="0.25">
      <c r="D715" t="s">
        <v>109</v>
      </c>
      <c r="F715" t="s">
        <v>2578</v>
      </c>
      <c r="G715" t="s">
        <v>2579</v>
      </c>
      <c r="H715" t="s">
        <v>2580</v>
      </c>
      <c r="I715" s="1">
        <v>45324</v>
      </c>
      <c r="K715" t="s">
        <v>156</v>
      </c>
      <c r="L715">
        <v>16</v>
      </c>
      <c r="M715" t="s">
        <v>2289</v>
      </c>
      <c r="N715" t="s">
        <v>2290</v>
      </c>
      <c r="O715" t="s">
        <v>116</v>
      </c>
      <c r="P715" t="s">
        <v>117</v>
      </c>
      <c r="Q715" t="s">
        <v>118</v>
      </c>
      <c r="R715">
        <v>31</v>
      </c>
      <c r="S715" s="3">
        <v>1571862</v>
      </c>
      <c r="T715" s="3">
        <v>261977</v>
      </c>
      <c r="U715" s="22">
        <v>0.13</v>
      </c>
      <c r="V715" s="3">
        <v>34057.01</v>
      </c>
      <c r="W715" s="23"/>
      <c r="X715" s="3">
        <v>6297.5240384615381</v>
      </c>
      <c r="Y715" s="3">
        <v>3638.5694444444448</v>
      </c>
      <c r="Z715" s="24">
        <v>654.9425</v>
      </c>
      <c r="AA715">
        <v>75</v>
      </c>
      <c r="AC715" s="3">
        <v>0</v>
      </c>
      <c r="AD715" s="3">
        <v>4167</v>
      </c>
      <c r="AE715" s="3">
        <v>310867.04598290601</v>
      </c>
      <c r="AF715" s="3">
        <v>13617.5</v>
      </c>
      <c r="AH715" s="3">
        <v>324484.54598290601</v>
      </c>
      <c r="AK715" s="3">
        <v>0</v>
      </c>
      <c r="AL715" t="s">
        <v>119</v>
      </c>
      <c r="AN715" s="25">
        <v>8.5000000000000006E-2</v>
      </c>
      <c r="AO715" s="26">
        <v>324484.54598290601</v>
      </c>
      <c r="AP715" s="27">
        <v>27581.186408547012</v>
      </c>
      <c r="AQ715" s="3">
        <v>29700</v>
      </c>
      <c r="AR715" s="26">
        <v>2524.5</v>
      </c>
      <c r="AS715" s="26">
        <v>384290.232391453</v>
      </c>
      <c r="AT715" s="26">
        <v>354184.54598290601</v>
      </c>
      <c r="AU715" t="s">
        <v>170</v>
      </c>
      <c r="AV715" t="s">
        <v>170</v>
      </c>
      <c r="AW715" t="s">
        <v>171</v>
      </c>
      <c r="AX715">
        <v>37214</v>
      </c>
      <c r="AY715" t="s">
        <v>172</v>
      </c>
      <c r="AZ715">
        <v>94.088300000000004</v>
      </c>
      <c r="BA715" s="3">
        <v>4084.3572728113163</v>
      </c>
      <c r="BB715" s="26">
        <v>354184.54598290601</v>
      </c>
      <c r="BC715" s="26">
        <v>30105.686408546986</v>
      </c>
      <c r="BE715" t="s">
        <v>122</v>
      </c>
      <c r="BF715">
        <v>1</v>
      </c>
      <c r="BH715" t="s">
        <v>173</v>
      </c>
      <c r="BJ715" t="s">
        <v>2291</v>
      </c>
      <c r="BO715" t="s">
        <v>2570</v>
      </c>
      <c r="BP715" t="s">
        <v>2570</v>
      </c>
      <c r="BQ715" t="s">
        <v>2570</v>
      </c>
      <c r="CX715" t="s">
        <v>177</v>
      </c>
      <c r="CY715" s="29" t="s">
        <v>5358</v>
      </c>
      <c r="CZ715" s="29">
        <v>60002</v>
      </c>
      <c r="DA715" s="29" t="str">
        <f t="shared" ref="DA715:DA736" si="68">MID(BH715,3,8)</f>
        <v>30001390</v>
      </c>
      <c r="DB715" s="29" t="str">
        <f t="shared" ref="DB715:DB736" si="69">F715</f>
        <v>W0005206</v>
      </c>
      <c r="DC715" s="29" t="s">
        <v>2293</v>
      </c>
      <c r="DD715" s="30">
        <f>SUM(T715,V715:W715,Z715:AD715)</f>
        <v>300930.95250000001</v>
      </c>
      <c r="DE715" s="30">
        <f>SUM(AI715:AK715)</f>
        <v>0</v>
      </c>
      <c r="DF715" s="31">
        <f>AF715</f>
        <v>13617.5</v>
      </c>
      <c r="DG715" s="32">
        <f>AQ715</f>
        <v>29700</v>
      </c>
      <c r="DH715" s="30">
        <f>SUM(X715:Y715)</f>
        <v>9936.0934829059825</v>
      </c>
      <c r="DI715" s="30">
        <f>SUM(AP715,AR715)</f>
        <v>30105.686408547012</v>
      </c>
      <c r="DJ715" s="26">
        <f>SUM(DD715:DI715)-AS715</f>
        <v>0</v>
      </c>
    </row>
    <row r="716" spans="4:114" x14ac:dyDescent="0.25">
      <c r="D716" t="s">
        <v>109</v>
      </c>
      <c r="F716" t="s">
        <v>2581</v>
      </c>
      <c r="G716" s="35" t="s">
        <v>2582</v>
      </c>
      <c r="H716" t="s">
        <v>2583</v>
      </c>
      <c r="I716" s="1">
        <v>45293</v>
      </c>
      <c r="K716" t="s">
        <v>113</v>
      </c>
      <c r="L716">
        <v>15</v>
      </c>
      <c r="M716" t="s">
        <v>550</v>
      </c>
      <c r="N716" t="s">
        <v>551</v>
      </c>
      <c r="O716" t="s">
        <v>2066</v>
      </c>
      <c r="P716" t="s">
        <v>117</v>
      </c>
      <c r="Q716" t="s">
        <v>118</v>
      </c>
      <c r="R716">
        <v>31</v>
      </c>
      <c r="S716" s="3">
        <v>252120</v>
      </c>
      <c r="T716" s="3">
        <v>51498.666666666664</v>
      </c>
      <c r="U716" s="22">
        <v>0</v>
      </c>
      <c r="V716" s="3">
        <v>0</v>
      </c>
      <c r="W716" s="23"/>
      <c r="X716" s="3">
        <v>1010.0961538461538</v>
      </c>
      <c r="Y716" s="3">
        <v>583.6111111111112</v>
      </c>
      <c r="Z716" s="24">
        <v>105.05</v>
      </c>
      <c r="AA716">
        <v>75</v>
      </c>
      <c r="AC716" s="3">
        <v>0</v>
      </c>
      <c r="AD716" s="3">
        <v>4167</v>
      </c>
      <c r="AE716" s="3">
        <v>57439.423931623933</v>
      </c>
      <c r="AF716" s="3">
        <v>7046.666666666667</v>
      </c>
      <c r="AH716" s="3">
        <v>64486.090598290597</v>
      </c>
      <c r="AK716" s="3">
        <v>7372.3146980524034</v>
      </c>
      <c r="AL716" t="s">
        <v>552</v>
      </c>
      <c r="AM716" t="s">
        <v>553</v>
      </c>
      <c r="AN716" s="25">
        <v>0.1</v>
      </c>
      <c r="AO716" s="26">
        <v>71858.405296343</v>
      </c>
      <c r="AP716" s="27">
        <v>7185.8405296343008</v>
      </c>
      <c r="AQ716" s="3">
        <v>43000</v>
      </c>
      <c r="AR716" s="26">
        <v>4300</v>
      </c>
      <c r="AS716" s="26">
        <v>126344.2458259773</v>
      </c>
      <c r="AT716" s="26">
        <v>114858.405296343</v>
      </c>
      <c r="AU716" t="s">
        <v>2067</v>
      </c>
      <c r="AV716" t="s">
        <v>2067</v>
      </c>
      <c r="AW716" t="s">
        <v>2068</v>
      </c>
      <c r="AX716" t="s">
        <v>2067</v>
      </c>
      <c r="AY716" t="s">
        <v>233</v>
      </c>
      <c r="AZ716">
        <v>1</v>
      </c>
      <c r="BA716" s="3">
        <v>126344.2458259773</v>
      </c>
      <c r="BB716" s="26">
        <v>114858.405296343</v>
      </c>
      <c r="BC716" s="26">
        <v>11485.840529634297</v>
      </c>
      <c r="BE716" t="s">
        <v>122</v>
      </c>
      <c r="BF716">
        <v>1</v>
      </c>
      <c r="BH716" t="s">
        <v>2069</v>
      </c>
      <c r="BJ716" t="s">
        <v>554</v>
      </c>
      <c r="BO716" t="s">
        <v>729</v>
      </c>
      <c r="BP716" t="s">
        <v>556</v>
      </c>
      <c r="BQ716" t="s">
        <v>164</v>
      </c>
      <c r="CX716" t="s">
        <v>177</v>
      </c>
      <c r="CY716" s="29" t="s">
        <v>5370</v>
      </c>
      <c r="CZ716" s="29">
        <v>60001</v>
      </c>
      <c r="DA716" s="29" t="str">
        <f t="shared" si="68"/>
        <v>30001394</v>
      </c>
      <c r="DB716" s="29" t="str">
        <f t="shared" si="69"/>
        <v>W0004539</v>
      </c>
      <c r="DC716" s="29" t="s">
        <v>556</v>
      </c>
      <c r="DD716" s="30">
        <f>SUM(T716,V716:W716,Z716:AD716)</f>
        <v>55845.716666666667</v>
      </c>
      <c r="DE716" s="30">
        <f>SUM(AI716:AK716)</f>
        <v>7372.3146980524034</v>
      </c>
      <c r="DF716" s="31">
        <f>AF716</f>
        <v>7046.666666666667</v>
      </c>
      <c r="DG716" s="32">
        <f>AQ716</f>
        <v>43000</v>
      </c>
      <c r="DH716" s="30">
        <f>SUM(X716:Y716)</f>
        <v>1593.7072649572651</v>
      </c>
      <c r="DI716" s="30">
        <f>SUM(AP716,AR716)</f>
        <v>11485.840529634301</v>
      </c>
      <c r="DJ716" s="26">
        <f>SUM(DD716:DI716)-AS716</f>
        <v>0</v>
      </c>
    </row>
    <row r="717" spans="4:114" x14ac:dyDescent="0.25">
      <c r="D717" t="s">
        <v>109</v>
      </c>
      <c r="F717" t="s">
        <v>2584</v>
      </c>
      <c r="G717" s="35" t="s">
        <v>2585</v>
      </c>
      <c r="H717" t="s">
        <v>2586</v>
      </c>
      <c r="I717" s="1">
        <v>45293</v>
      </c>
      <c r="K717" t="s">
        <v>219</v>
      </c>
      <c r="L717">
        <v>13</v>
      </c>
      <c r="M717" t="s">
        <v>550</v>
      </c>
      <c r="N717" t="s">
        <v>551</v>
      </c>
      <c r="O717" t="s">
        <v>2066</v>
      </c>
      <c r="P717" t="s">
        <v>117</v>
      </c>
      <c r="Q717" t="s">
        <v>118</v>
      </c>
      <c r="R717">
        <v>31</v>
      </c>
      <c r="S717" s="3">
        <v>428280</v>
      </c>
      <c r="T717" s="3">
        <v>71380</v>
      </c>
      <c r="U717" s="22">
        <v>0</v>
      </c>
      <c r="V717" s="3">
        <v>0</v>
      </c>
      <c r="W717" s="23"/>
      <c r="X717" s="3">
        <v>1715.8653846153845</v>
      </c>
      <c r="Y717" s="3">
        <v>991.38888888888891</v>
      </c>
      <c r="Z717" s="24">
        <v>178.45000000000002</v>
      </c>
      <c r="AA717">
        <v>75</v>
      </c>
      <c r="AC717" s="3">
        <v>0</v>
      </c>
      <c r="AD717" s="3">
        <v>4167</v>
      </c>
      <c r="AE717" s="3">
        <v>78507.704273504278</v>
      </c>
      <c r="AF717" s="3">
        <v>7046.666666666667</v>
      </c>
      <c r="AH717" s="3">
        <v>85554.370940170949</v>
      </c>
      <c r="AK717" s="3">
        <v>0</v>
      </c>
      <c r="AL717" t="s">
        <v>119</v>
      </c>
      <c r="AN717" s="25">
        <v>0.1</v>
      </c>
      <c r="AO717" s="26">
        <v>85554.370940170949</v>
      </c>
      <c r="AP717" s="27">
        <v>8555.4370940170957</v>
      </c>
      <c r="AQ717" s="3">
        <v>43000</v>
      </c>
      <c r="AR717" s="26">
        <v>4300</v>
      </c>
      <c r="AS717" s="26">
        <v>141409.80803418806</v>
      </c>
      <c r="AT717" s="26">
        <v>128554.37094017095</v>
      </c>
      <c r="AU717" t="s">
        <v>2067</v>
      </c>
      <c r="AV717" t="s">
        <v>2067</v>
      </c>
      <c r="AW717" t="s">
        <v>2068</v>
      </c>
      <c r="AX717" t="s">
        <v>2067</v>
      </c>
      <c r="AY717" t="s">
        <v>233</v>
      </c>
      <c r="AZ717">
        <v>1</v>
      </c>
      <c r="BA717" s="3">
        <v>141409.80803418806</v>
      </c>
      <c r="BB717" s="26">
        <v>128554.37094017095</v>
      </c>
      <c r="BC717" s="26">
        <v>12855.437094017107</v>
      </c>
      <c r="BE717" t="s">
        <v>122</v>
      </c>
      <c r="BF717">
        <v>1</v>
      </c>
      <c r="BH717" t="s">
        <v>2069</v>
      </c>
      <c r="BJ717" t="s">
        <v>728</v>
      </c>
      <c r="BO717" t="s">
        <v>729</v>
      </c>
      <c r="BP717" t="s">
        <v>2067</v>
      </c>
      <c r="BQ717" t="s">
        <v>2067</v>
      </c>
      <c r="CX717" t="s">
        <v>177</v>
      </c>
      <c r="CY717" s="29" t="s">
        <v>5370</v>
      </c>
      <c r="CZ717" s="29">
        <v>60001</v>
      </c>
      <c r="DA717" s="29" t="str">
        <f t="shared" si="68"/>
        <v>30001394</v>
      </c>
      <c r="DB717" s="29" t="str">
        <f t="shared" si="69"/>
        <v>W0004540</v>
      </c>
      <c r="DC717" s="29" t="s">
        <v>556</v>
      </c>
      <c r="DD717" s="30">
        <f>SUM(T717,V717:W717,Z717:AD717)</f>
        <v>75800.45</v>
      </c>
      <c r="DE717" s="30">
        <f>SUM(AI717:AK717)</f>
        <v>0</v>
      </c>
      <c r="DF717" s="31">
        <f>AF717</f>
        <v>7046.666666666667</v>
      </c>
      <c r="DG717" s="32">
        <f>AQ717</f>
        <v>43000</v>
      </c>
      <c r="DH717" s="30">
        <f>SUM(X717:Y717)</f>
        <v>2707.2542735042734</v>
      </c>
      <c r="DI717" s="30">
        <f>SUM(AP717,AR717)</f>
        <v>12855.437094017096</v>
      </c>
      <c r="DJ717" s="26">
        <f>SUM(DD717:DI717)-AS717</f>
        <v>0</v>
      </c>
    </row>
    <row r="718" spans="4:114" x14ac:dyDescent="0.25">
      <c r="D718" t="s">
        <v>109</v>
      </c>
      <c r="F718" t="s">
        <v>2587</v>
      </c>
      <c r="G718" s="35" t="s">
        <v>2588</v>
      </c>
      <c r="H718" t="s">
        <v>2589</v>
      </c>
      <c r="I718" s="1">
        <v>45293</v>
      </c>
      <c r="K718" t="s">
        <v>113</v>
      </c>
      <c r="L718">
        <v>15</v>
      </c>
      <c r="M718" t="s">
        <v>550</v>
      </c>
      <c r="N718" t="s">
        <v>551</v>
      </c>
      <c r="O718" t="s">
        <v>2066</v>
      </c>
      <c r="P718" t="s">
        <v>117</v>
      </c>
      <c r="Q718" t="s">
        <v>118</v>
      </c>
      <c r="R718">
        <v>31</v>
      </c>
      <c r="S718" s="3">
        <v>252120</v>
      </c>
      <c r="T718" s="3">
        <v>60188.583333333336</v>
      </c>
      <c r="U718" s="22">
        <v>0</v>
      </c>
      <c r="V718" s="3">
        <v>0</v>
      </c>
      <c r="W718" s="23"/>
      <c r="X718" s="3">
        <v>1010.0961538461538</v>
      </c>
      <c r="Y718" s="3">
        <v>583.6111111111112</v>
      </c>
      <c r="Z718" s="24">
        <v>105.05</v>
      </c>
      <c r="AA718">
        <v>75</v>
      </c>
      <c r="AC718" s="3">
        <v>0</v>
      </c>
      <c r="AD718" s="3">
        <v>4167</v>
      </c>
      <c r="AE718" s="3">
        <v>66129.340598290612</v>
      </c>
      <c r="AF718" s="3">
        <v>7046.666666666667</v>
      </c>
      <c r="AH718" s="3">
        <v>73176.007264957283</v>
      </c>
      <c r="AK718" s="3">
        <v>7372.3146980524034</v>
      </c>
      <c r="AL718" t="s">
        <v>552</v>
      </c>
      <c r="AM718" t="s">
        <v>553</v>
      </c>
      <c r="AN718" s="25">
        <v>0.1</v>
      </c>
      <c r="AO718" s="26">
        <v>80548.321963009686</v>
      </c>
      <c r="AP718" s="27">
        <v>8054.8321963009694</v>
      </c>
      <c r="AQ718" s="3">
        <v>43000</v>
      </c>
      <c r="AR718" s="26">
        <v>4300</v>
      </c>
      <c r="AS718" s="26">
        <v>135903.15415931065</v>
      </c>
      <c r="AT718" s="26">
        <v>123548.32196300969</v>
      </c>
      <c r="AU718" t="s">
        <v>2067</v>
      </c>
      <c r="AV718" t="s">
        <v>2067</v>
      </c>
      <c r="AW718" t="s">
        <v>2068</v>
      </c>
      <c r="AX718" t="s">
        <v>2067</v>
      </c>
      <c r="AY718" t="s">
        <v>233</v>
      </c>
      <c r="AZ718">
        <v>1</v>
      </c>
      <c r="BA718" s="3">
        <v>135903.15415931065</v>
      </c>
      <c r="BB718" s="26">
        <v>123548.32196300969</v>
      </c>
      <c r="BC718" s="26">
        <v>12354.832196300966</v>
      </c>
      <c r="BE718" t="s">
        <v>122</v>
      </c>
      <c r="BF718">
        <v>1</v>
      </c>
      <c r="BH718" t="s">
        <v>2069</v>
      </c>
      <c r="BJ718" t="s">
        <v>554</v>
      </c>
      <c r="BO718" t="s">
        <v>729</v>
      </c>
      <c r="BP718" t="s">
        <v>556</v>
      </c>
      <c r="BQ718" t="s">
        <v>164</v>
      </c>
      <c r="CX718" t="s">
        <v>177</v>
      </c>
      <c r="CY718" s="29" t="s">
        <v>5370</v>
      </c>
      <c r="CZ718" s="29">
        <v>60001</v>
      </c>
      <c r="DA718" s="29" t="str">
        <f t="shared" si="68"/>
        <v>30001394</v>
      </c>
      <c r="DB718" s="29" t="str">
        <f t="shared" si="69"/>
        <v>W0004541</v>
      </c>
      <c r="DC718" s="29" t="s">
        <v>556</v>
      </c>
      <c r="DD718" s="30">
        <f>SUM(T718,V718:W718,Z718:AD718)</f>
        <v>64535.633333333339</v>
      </c>
      <c r="DE718" s="30">
        <f>SUM(AI718:AK718)</f>
        <v>7372.3146980524034</v>
      </c>
      <c r="DF718" s="31">
        <f>AF718</f>
        <v>7046.666666666667</v>
      </c>
      <c r="DG718" s="32">
        <f>AQ718</f>
        <v>43000</v>
      </c>
      <c r="DH718" s="30">
        <f>SUM(X718:Y718)</f>
        <v>1593.7072649572651</v>
      </c>
      <c r="DI718" s="30">
        <f>SUM(AP718,AR718)</f>
        <v>12354.832196300969</v>
      </c>
      <c r="DJ718" s="26">
        <f>SUM(DD718:DI718)-AS718</f>
        <v>0</v>
      </c>
    </row>
    <row r="719" spans="4:114" x14ac:dyDescent="0.25">
      <c r="D719" t="s">
        <v>109</v>
      </c>
      <c r="F719" t="s">
        <v>2590</v>
      </c>
      <c r="G719" s="35" t="s">
        <v>2591</v>
      </c>
      <c r="H719" t="s">
        <v>2592</v>
      </c>
      <c r="I719" s="1">
        <v>45293</v>
      </c>
      <c r="K719" t="s">
        <v>219</v>
      </c>
      <c r="L719">
        <v>13</v>
      </c>
      <c r="M719" t="s">
        <v>550</v>
      </c>
      <c r="N719" t="s">
        <v>551</v>
      </c>
      <c r="O719" t="s">
        <v>116</v>
      </c>
      <c r="P719" t="s">
        <v>117</v>
      </c>
      <c r="Q719" t="s">
        <v>118</v>
      </c>
      <c r="R719">
        <v>31</v>
      </c>
      <c r="S719" s="3">
        <v>318867</v>
      </c>
      <c r="T719" s="3">
        <v>53144.416666666664</v>
      </c>
      <c r="U719" s="22">
        <v>0</v>
      </c>
      <c r="V719" s="3">
        <v>0</v>
      </c>
      <c r="W719" s="23"/>
      <c r="X719" s="3">
        <v>1277.5120192307693</v>
      </c>
      <c r="Y719" s="3">
        <v>738.11805555555554</v>
      </c>
      <c r="Z719" s="24">
        <v>132.86125000000001</v>
      </c>
      <c r="AA719">
        <v>75</v>
      </c>
      <c r="AC719" s="3">
        <v>0</v>
      </c>
      <c r="AD719" s="3">
        <v>4167</v>
      </c>
      <c r="AE719" s="3">
        <v>59534.907991452987</v>
      </c>
      <c r="AF719" s="3">
        <v>7046.666666666667</v>
      </c>
      <c r="AH719" s="3">
        <v>66581.574658119658</v>
      </c>
      <c r="AK719" s="3">
        <v>0</v>
      </c>
      <c r="AL719" t="s">
        <v>119</v>
      </c>
      <c r="AN719" s="25">
        <v>0.1</v>
      </c>
      <c r="AO719" s="26">
        <v>66581.574658119658</v>
      </c>
      <c r="AP719" s="27">
        <v>6658.1574658119662</v>
      </c>
      <c r="AQ719" s="3">
        <v>29700</v>
      </c>
      <c r="AR719" s="26">
        <v>2970</v>
      </c>
      <c r="AS719" s="26">
        <v>105909.73212393162</v>
      </c>
      <c r="AT719" s="26">
        <v>96281.574658119658</v>
      </c>
      <c r="AU719" t="s">
        <v>2067</v>
      </c>
      <c r="AV719" t="s">
        <v>2067</v>
      </c>
      <c r="AW719" t="s">
        <v>2068</v>
      </c>
      <c r="AX719" t="s">
        <v>2067</v>
      </c>
      <c r="AY719" t="s">
        <v>233</v>
      </c>
      <c r="AZ719">
        <v>1</v>
      </c>
      <c r="BA719" s="3">
        <v>105909.73212393162</v>
      </c>
      <c r="BB719" s="26">
        <v>96281.574658119658</v>
      </c>
      <c r="BC719" s="26">
        <v>9628.1574658119644</v>
      </c>
      <c r="BE719" t="s">
        <v>122</v>
      </c>
      <c r="BF719">
        <v>1</v>
      </c>
      <c r="BH719" t="s">
        <v>2069</v>
      </c>
      <c r="BJ719" t="s">
        <v>728</v>
      </c>
      <c r="BO719" t="s">
        <v>729</v>
      </c>
      <c r="BP719" t="s">
        <v>2067</v>
      </c>
      <c r="BQ719" t="s">
        <v>2067</v>
      </c>
      <c r="CX719" t="s">
        <v>177</v>
      </c>
      <c r="CY719" s="29" t="s">
        <v>5370</v>
      </c>
      <c r="CZ719" s="29">
        <v>60001</v>
      </c>
      <c r="DA719" s="29" t="str">
        <f t="shared" si="68"/>
        <v>30001394</v>
      </c>
      <c r="DB719" s="29" t="str">
        <f t="shared" si="69"/>
        <v>W0004542</v>
      </c>
      <c r="DC719" s="29" t="s">
        <v>556</v>
      </c>
      <c r="DD719" s="30">
        <f>SUM(T719,V719:W719,Z719:AD719)</f>
        <v>57519.277916666666</v>
      </c>
      <c r="DE719" s="30">
        <f>SUM(AI719:AK719)</f>
        <v>0</v>
      </c>
      <c r="DF719" s="31">
        <f>AF719</f>
        <v>7046.666666666667</v>
      </c>
      <c r="DG719" s="32">
        <f>AQ719</f>
        <v>29700</v>
      </c>
      <c r="DH719" s="30">
        <f>SUM(X719:Y719)</f>
        <v>2015.6300747863247</v>
      </c>
      <c r="DI719" s="30">
        <f>SUM(AP719,AR719)</f>
        <v>9628.1574658119662</v>
      </c>
      <c r="DJ719" s="26">
        <f>SUM(DD719:DI719)-AS719</f>
        <v>0</v>
      </c>
    </row>
    <row r="720" spans="4:114" x14ac:dyDescent="0.25">
      <c r="D720" t="s">
        <v>109</v>
      </c>
      <c r="F720" t="s">
        <v>2593</v>
      </c>
      <c r="G720" s="35" t="s">
        <v>2594</v>
      </c>
      <c r="H720" t="s">
        <v>2595</v>
      </c>
      <c r="I720" s="1">
        <v>45293</v>
      </c>
      <c r="K720" t="s">
        <v>219</v>
      </c>
      <c r="L720">
        <v>13</v>
      </c>
      <c r="M720" t="s">
        <v>550</v>
      </c>
      <c r="N720" t="s">
        <v>551</v>
      </c>
      <c r="O720" t="s">
        <v>2066</v>
      </c>
      <c r="P720" t="s">
        <v>117</v>
      </c>
      <c r="Q720" t="s">
        <v>118</v>
      </c>
      <c r="R720">
        <v>31</v>
      </c>
      <c r="S720" s="3">
        <v>277925</v>
      </c>
      <c r="T720" s="3">
        <v>46320.75</v>
      </c>
      <c r="U720" s="22">
        <v>0</v>
      </c>
      <c r="V720" s="3">
        <v>0</v>
      </c>
      <c r="W720" s="23"/>
      <c r="X720" s="3">
        <v>1113.4815705128206</v>
      </c>
      <c r="Y720" s="3">
        <v>643.34490740740739</v>
      </c>
      <c r="Z720" s="24">
        <v>115.80208333333334</v>
      </c>
      <c r="AA720">
        <v>75</v>
      </c>
      <c r="AC720" s="3">
        <v>0</v>
      </c>
      <c r="AD720" s="3">
        <v>4167</v>
      </c>
      <c r="AE720" s="3">
        <v>52435.378561253565</v>
      </c>
      <c r="AF720" s="3">
        <v>7046.666666666667</v>
      </c>
      <c r="AH720" s="3">
        <v>59482.045227920229</v>
      </c>
      <c r="AK720" s="3">
        <v>7372.3146980524034</v>
      </c>
      <c r="AL720" t="s">
        <v>552</v>
      </c>
      <c r="AM720" t="s">
        <v>553</v>
      </c>
      <c r="AN720" s="25">
        <v>0.1</v>
      </c>
      <c r="AO720" s="26">
        <v>66854.359925972632</v>
      </c>
      <c r="AP720" s="27">
        <v>6685.435992597264</v>
      </c>
      <c r="AQ720" s="3">
        <v>43000</v>
      </c>
      <c r="AR720" s="26">
        <v>4300</v>
      </c>
      <c r="AS720" s="26">
        <v>120839.7959185699</v>
      </c>
      <c r="AT720" s="26">
        <v>109854.35992597263</v>
      </c>
      <c r="AU720" t="s">
        <v>2067</v>
      </c>
      <c r="AV720" t="s">
        <v>2067</v>
      </c>
      <c r="AW720" t="s">
        <v>2068</v>
      </c>
      <c r="AX720" t="s">
        <v>2067</v>
      </c>
      <c r="AY720" t="s">
        <v>233</v>
      </c>
      <c r="AZ720">
        <v>1</v>
      </c>
      <c r="BA720" s="3">
        <v>120839.7959185699</v>
      </c>
      <c r="BB720" s="26">
        <v>109854.35992597263</v>
      </c>
      <c r="BC720" s="26">
        <v>10985.435992597268</v>
      </c>
      <c r="BE720" t="s">
        <v>122</v>
      </c>
      <c r="BF720">
        <v>1</v>
      </c>
      <c r="BH720" t="s">
        <v>2069</v>
      </c>
      <c r="BJ720" t="s">
        <v>554</v>
      </c>
      <c r="BO720" t="s">
        <v>555</v>
      </c>
      <c r="BP720" t="s">
        <v>2067</v>
      </c>
      <c r="BQ720" t="s">
        <v>2067</v>
      </c>
      <c r="CX720" t="s">
        <v>177</v>
      </c>
      <c r="CY720" s="29" t="s">
        <v>5370</v>
      </c>
      <c r="CZ720" s="29">
        <v>60001</v>
      </c>
      <c r="DA720" s="29" t="str">
        <f t="shared" si="68"/>
        <v>30001394</v>
      </c>
      <c r="DB720" s="29" t="str">
        <f t="shared" si="69"/>
        <v>W0005207</v>
      </c>
      <c r="DC720" s="29" t="s">
        <v>556</v>
      </c>
      <c r="DD720" s="30">
        <f>SUM(T720,V720:W720,Z720:AD720)</f>
        <v>50678.552083333336</v>
      </c>
      <c r="DE720" s="30">
        <f>SUM(AI720:AK720)</f>
        <v>7372.3146980524034</v>
      </c>
      <c r="DF720" s="31">
        <f>AF720</f>
        <v>7046.666666666667</v>
      </c>
      <c r="DG720" s="32">
        <f>AQ720</f>
        <v>43000</v>
      </c>
      <c r="DH720" s="30">
        <f>SUM(X720:Y720)</f>
        <v>1756.8264779202279</v>
      </c>
      <c r="DI720" s="30">
        <f>SUM(AP720,AR720)</f>
        <v>10985.435992597264</v>
      </c>
      <c r="DJ720" s="26">
        <f>SUM(DD720:DI720)-AS720</f>
        <v>0</v>
      </c>
    </row>
    <row r="721" spans="4:114" x14ac:dyDescent="0.25">
      <c r="D721" t="s">
        <v>109</v>
      </c>
      <c r="F721" t="s">
        <v>2596</v>
      </c>
      <c r="G721" s="35" t="s">
        <v>2597</v>
      </c>
      <c r="H721" t="s">
        <v>2598</v>
      </c>
      <c r="I721" s="1">
        <v>45293</v>
      </c>
      <c r="K721" t="s">
        <v>219</v>
      </c>
      <c r="L721">
        <v>13</v>
      </c>
      <c r="M721" t="s">
        <v>550</v>
      </c>
      <c r="N721" t="s">
        <v>551</v>
      </c>
      <c r="O721" t="s">
        <v>2066</v>
      </c>
      <c r="P721" t="s">
        <v>117</v>
      </c>
      <c r="Q721" t="s">
        <v>118</v>
      </c>
      <c r="R721">
        <v>31</v>
      </c>
      <c r="S721" s="3">
        <v>457202</v>
      </c>
      <c r="T721" s="3">
        <v>76200.25</v>
      </c>
      <c r="U721" s="22">
        <v>0</v>
      </c>
      <c r="V721" s="3">
        <v>0</v>
      </c>
      <c r="W721" s="23"/>
      <c r="X721" s="3">
        <v>1831.7387820512822</v>
      </c>
      <c r="Y721" s="3">
        <v>1058.3379629629628</v>
      </c>
      <c r="Z721" s="24">
        <v>190.50083333333333</v>
      </c>
      <c r="AA721">
        <v>75</v>
      </c>
      <c r="AC721" s="3">
        <v>0</v>
      </c>
      <c r="AD721" s="3">
        <v>4167</v>
      </c>
      <c r="AE721" s="3">
        <v>83522.827578347584</v>
      </c>
      <c r="AF721" s="3">
        <v>7046.666666666667</v>
      </c>
      <c r="AH721" s="3">
        <v>90569.494245014255</v>
      </c>
      <c r="AK721" s="3">
        <v>7372.3146980524034</v>
      </c>
      <c r="AL721" t="s">
        <v>552</v>
      </c>
      <c r="AM721" t="s">
        <v>553</v>
      </c>
      <c r="AN721" s="25">
        <v>0.1</v>
      </c>
      <c r="AO721" s="26">
        <v>97941.808943066659</v>
      </c>
      <c r="AP721" s="27">
        <v>9794.1808943066662</v>
      </c>
      <c r="AQ721" s="3">
        <v>43000</v>
      </c>
      <c r="AR721" s="26">
        <v>4300</v>
      </c>
      <c r="AS721" s="26">
        <v>155035.98983737332</v>
      </c>
      <c r="AT721" s="26">
        <v>140941.80894306666</v>
      </c>
      <c r="AU721" t="s">
        <v>2067</v>
      </c>
      <c r="AV721" t="s">
        <v>2067</v>
      </c>
      <c r="AW721" t="s">
        <v>2068</v>
      </c>
      <c r="AX721" t="s">
        <v>2067</v>
      </c>
      <c r="AY721" t="s">
        <v>233</v>
      </c>
      <c r="AZ721">
        <v>1</v>
      </c>
      <c r="BA721" s="3">
        <v>155035.98983737332</v>
      </c>
      <c r="BB721" s="26">
        <v>140941.80894306666</v>
      </c>
      <c r="BC721" s="26">
        <v>14094.180894306657</v>
      </c>
      <c r="BE721" t="s">
        <v>122</v>
      </c>
      <c r="BF721">
        <v>1</v>
      </c>
      <c r="BH721" t="s">
        <v>2069</v>
      </c>
      <c r="BJ721" t="s">
        <v>554</v>
      </c>
      <c r="BO721" t="s">
        <v>555</v>
      </c>
      <c r="BP721" t="s">
        <v>2067</v>
      </c>
      <c r="BQ721" t="s">
        <v>2067</v>
      </c>
      <c r="CX721" t="s">
        <v>177</v>
      </c>
      <c r="CY721" s="29" t="s">
        <v>5370</v>
      </c>
      <c r="CZ721" s="29">
        <v>60001</v>
      </c>
      <c r="DA721" s="29" t="str">
        <f t="shared" si="68"/>
        <v>30001394</v>
      </c>
      <c r="DB721" s="29" t="str">
        <f t="shared" si="69"/>
        <v>W0005036</v>
      </c>
      <c r="DC721" s="29" t="s">
        <v>556</v>
      </c>
      <c r="DD721" s="30">
        <f>SUM(T721,V721:W721,Z721:AD721)</f>
        <v>80632.750833333339</v>
      </c>
      <c r="DE721" s="30">
        <f>SUM(AI721:AK721)</f>
        <v>7372.3146980524034</v>
      </c>
      <c r="DF721" s="31">
        <f>AF721</f>
        <v>7046.666666666667</v>
      </c>
      <c r="DG721" s="32">
        <f>AQ721</f>
        <v>43000</v>
      </c>
      <c r="DH721" s="30">
        <f>SUM(X721:Y721)</f>
        <v>2890.0767450142448</v>
      </c>
      <c r="DI721" s="30">
        <f>SUM(AP721,AR721)</f>
        <v>14094.180894306666</v>
      </c>
      <c r="DJ721" s="26">
        <f>SUM(DD721:DI721)-AS721</f>
        <v>0</v>
      </c>
    </row>
    <row r="722" spans="4:114" x14ac:dyDescent="0.25">
      <c r="D722" t="s">
        <v>109</v>
      </c>
      <c r="F722" t="s">
        <v>2599</v>
      </c>
      <c r="G722" s="35" t="s">
        <v>2600</v>
      </c>
      <c r="H722" t="s">
        <v>2601</v>
      </c>
      <c r="I722" s="1">
        <v>45293</v>
      </c>
      <c r="K722" t="s">
        <v>219</v>
      </c>
      <c r="L722">
        <v>13</v>
      </c>
      <c r="M722" t="s">
        <v>550</v>
      </c>
      <c r="N722" t="s">
        <v>551</v>
      </c>
      <c r="O722" t="s">
        <v>2066</v>
      </c>
      <c r="P722" t="s">
        <v>117</v>
      </c>
      <c r="Q722" t="s">
        <v>118</v>
      </c>
      <c r="R722">
        <v>31</v>
      </c>
      <c r="S722" s="3">
        <v>260424</v>
      </c>
      <c r="T722" s="3">
        <v>47961.416666666664</v>
      </c>
      <c r="U722" s="22">
        <v>0</v>
      </c>
      <c r="V722" s="3">
        <v>0</v>
      </c>
      <c r="W722" s="23"/>
      <c r="X722" s="3">
        <v>1043.3653846153845</v>
      </c>
      <c r="Y722" s="3">
        <v>602.83333333333337</v>
      </c>
      <c r="Z722" s="24">
        <v>108.51</v>
      </c>
      <c r="AA722">
        <v>75</v>
      </c>
      <c r="AC722" s="3">
        <v>0</v>
      </c>
      <c r="AD722" s="3">
        <v>4167</v>
      </c>
      <c r="AE722" s="3">
        <v>53958.125384615385</v>
      </c>
      <c r="AF722" s="3">
        <v>7046.666666666667</v>
      </c>
      <c r="AH722" s="3">
        <v>61004.792051282049</v>
      </c>
      <c r="AK722" s="3">
        <v>7372.3146980524034</v>
      </c>
      <c r="AL722" t="s">
        <v>552</v>
      </c>
      <c r="AM722" t="s">
        <v>553</v>
      </c>
      <c r="AN722" s="25">
        <v>0.1</v>
      </c>
      <c r="AO722" s="26">
        <v>68377.10674933446</v>
      </c>
      <c r="AP722" s="27">
        <v>6837.7106749334462</v>
      </c>
      <c r="AQ722" s="3">
        <v>43000</v>
      </c>
      <c r="AR722" s="26">
        <v>4300</v>
      </c>
      <c r="AS722" s="26">
        <v>122514.81742426791</v>
      </c>
      <c r="AT722" s="26">
        <v>111377.10674933446</v>
      </c>
      <c r="AU722" t="s">
        <v>2067</v>
      </c>
      <c r="AV722" t="s">
        <v>2067</v>
      </c>
      <c r="AW722" t="s">
        <v>2068</v>
      </c>
      <c r="AX722" t="s">
        <v>2067</v>
      </c>
      <c r="AY722" t="s">
        <v>233</v>
      </c>
      <c r="AZ722">
        <v>1</v>
      </c>
      <c r="BA722" s="3">
        <v>122514.81742426791</v>
      </c>
      <c r="BB722" s="26">
        <v>111377.10674933446</v>
      </c>
      <c r="BC722" s="26">
        <v>11137.710674933449</v>
      </c>
      <c r="BE722" t="s">
        <v>122</v>
      </c>
      <c r="BF722">
        <v>1</v>
      </c>
      <c r="BH722" t="s">
        <v>2069</v>
      </c>
      <c r="BJ722" t="s">
        <v>554</v>
      </c>
      <c r="BO722" t="s">
        <v>729</v>
      </c>
      <c r="BP722" t="s">
        <v>556</v>
      </c>
      <c r="BQ722" t="s">
        <v>164</v>
      </c>
      <c r="CX722" t="s">
        <v>177</v>
      </c>
      <c r="CY722" s="29" t="s">
        <v>5370</v>
      </c>
      <c r="CZ722" s="29">
        <v>60001</v>
      </c>
      <c r="DA722" s="29" t="str">
        <f t="shared" si="68"/>
        <v>30001394</v>
      </c>
      <c r="DB722" s="29" t="str">
        <f t="shared" si="69"/>
        <v>W0004543</v>
      </c>
      <c r="DC722" s="29" t="s">
        <v>556</v>
      </c>
      <c r="DD722" s="30">
        <f>SUM(T722,V722:W722,Z722:AD722)</f>
        <v>52311.926666666666</v>
      </c>
      <c r="DE722" s="30">
        <f>SUM(AI722:AK722)</f>
        <v>7372.3146980524034</v>
      </c>
      <c r="DF722" s="31">
        <f>AF722</f>
        <v>7046.666666666667</v>
      </c>
      <c r="DG722" s="32">
        <f>AQ722</f>
        <v>43000</v>
      </c>
      <c r="DH722" s="30">
        <f>SUM(X722:Y722)</f>
        <v>1646.1987179487178</v>
      </c>
      <c r="DI722" s="30">
        <f>SUM(AP722,AR722)</f>
        <v>11137.710674933445</v>
      </c>
      <c r="DJ722" s="26">
        <f>SUM(DD722:DI722)-AS722</f>
        <v>0</v>
      </c>
    </row>
    <row r="723" spans="4:114" x14ac:dyDescent="0.25">
      <c r="D723" t="s">
        <v>109</v>
      </c>
      <c r="F723" t="s">
        <v>2602</v>
      </c>
      <c r="G723" s="35" t="s">
        <v>2603</v>
      </c>
      <c r="H723" t="s">
        <v>2604</v>
      </c>
      <c r="I723" s="1">
        <v>45293</v>
      </c>
      <c r="K723" t="s">
        <v>113</v>
      </c>
      <c r="L723">
        <v>15</v>
      </c>
      <c r="M723" t="s">
        <v>550</v>
      </c>
      <c r="N723" t="s">
        <v>551</v>
      </c>
      <c r="O723" t="s">
        <v>2066</v>
      </c>
      <c r="P723" t="s">
        <v>117</v>
      </c>
      <c r="Q723" t="s">
        <v>118</v>
      </c>
      <c r="R723">
        <v>31</v>
      </c>
      <c r="S723" s="3">
        <v>723121</v>
      </c>
      <c r="T723" s="3">
        <v>120520.16666666667</v>
      </c>
      <c r="U723" s="22">
        <v>0</v>
      </c>
      <c r="V723" s="3">
        <v>0</v>
      </c>
      <c r="W723" s="23"/>
      <c r="X723" s="3">
        <v>2897.1193910256411</v>
      </c>
      <c r="Y723" s="3">
        <v>1673.8912037037039</v>
      </c>
      <c r="Z723" s="24">
        <v>301.30041666666671</v>
      </c>
      <c r="AA723">
        <v>75</v>
      </c>
      <c r="AC723" s="3">
        <v>0</v>
      </c>
      <c r="AD723" s="3">
        <v>4167</v>
      </c>
      <c r="AE723" s="3">
        <v>129634.47767806269</v>
      </c>
      <c r="AF723" s="3">
        <v>7046.666666666667</v>
      </c>
      <c r="AH723" s="3">
        <v>136681.14434472934</v>
      </c>
      <c r="AK723" s="3">
        <v>7372.3146980524034</v>
      </c>
      <c r="AL723" t="s">
        <v>552</v>
      </c>
      <c r="AM723" t="s">
        <v>553</v>
      </c>
      <c r="AN723" s="25">
        <v>0.1</v>
      </c>
      <c r="AO723" s="26">
        <v>144053.45904278173</v>
      </c>
      <c r="AP723" s="27">
        <v>14405.345904278174</v>
      </c>
      <c r="AQ723" s="3">
        <v>43000</v>
      </c>
      <c r="AR723" s="26">
        <v>4300</v>
      </c>
      <c r="AS723" s="26">
        <v>205758.80494705989</v>
      </c>
      <c r="AT723" s="26">
        <v>187053.45904278173</v>
      </c>
      <c r="AU723" t="s">
        <v>2067</v>
      </c>
      <c r="AV723" t="s">
        <v>2067</v>
      </c>
      <c r="AW723" t="s">
        <v>2068</v>
      </c>
      <c r="AX723" t="s">
        <v>2067</v>
      </c>
      <c r="AY723" t="s">
        <v>233</v>
      </c>
      <c r="AZ723">
        <v>1</v>
      </c>
      <c r="BA723" s="3">
        <v>205758.80494705989</v>
      </c>
      <c r="BB723" s="26">
        <v>187053.45904278173</v>
      </c>
      <c r="BC723" s="26">
        <v>18705.345904278161</v>
      </c>
      <c r="BE723" t="s">
        <v>122</v>
      </c>
      <c r="BF723">
        <v>1</v>
      </c>
      <c r="BH723" t="s">
        <v>2069</v>
      </c>
      <c r="BJ723" t="s">
        <v>554</v>
      </c>
      <c r="BO723" t="s">
        <v>555</v>
      </c>
      <c r="BP723" t="s">
        <v>2067</v>
      </c>
      <c r="BQ723" t="s">
        <v>2067</v>
      </c>
      <c r="CX723" t="s">
        <v>177</v>
      </c>
      <c r="CY723" s="29" t="s">
        <v>5370</v>
      </c>
      <c r="CZ723" s="29">
        <v>60001</v>
      </c>
      <c r="DA723" s="29" t="str">
        <f t="shared" si="68"/>
        <v>30001394</v>
      </c>
      <c r="DB723" s="29" t="str">
        <f t="shared" si="69"/>
        <v>W0004544</v>
      </c>
      <c r="DC723" s="29" t="s">
        <v>556</v>
      </c>
      <c r="DD723" s="30">
        <f>SUM(T723,V723:W723,Z723:AD723)</f>
        <v>125063.46708333334</v>
      </c>
      <c r="DE723" s="30">
        <f>SUM(AI723:AK723)</f>
        <v>7372.3146980524034</v>
      </c>
      <c r="DF723" s="31">
        <f>AF723</f>
        <v>7046.666666666667</v>
      </c>
      <c r="DG723" s="32">
        <f>AQ723</f>
        <v>43000</v>
      </c>
      <c r="DH723" s="30">
        <f>SUM(X723:Y723)</f>
        <v>4571.010594729345</v>
      </c>
      <c r="DI723" s="30">
        <f>SUM(AP723,AR723)</f>
        <v>18705.345904278176</v>
      </c>
      <c r="DJ723" s="26">
        <f>SUM(DD723:DI723)-AS723</f>
        <v>0</v>
      </c>
    </row>
    <row r="724" spans="4:114" x14ac:dyDescent="0.25">
      <c r="D724" t="s">
        <v>109</v>
      </c>
      <c r="F724" t="s">
        <v>2605</v>
      </c>
      <c r="G724" s="35" t="s">
        <v>2606</v>
      </c>
      <c r="H724" t="s">
        <v>2607</v>
      </c>
      <c r="I724" s="1">
        <v>45293</v>
      </c>
      <c r="K724" t="s">
        <v>219</v>
      </c>
      <c r="L724">
        <v>13</v>
      </c>
      <c r="M724" t="s">
        <v>550</v>
      </c>
      <c r="N724" t="s">
        <v>551</v>
      </c>
      <c r="O724" t="s">
        <v>116</v>
      </c>
      <c r="P724" t="s">
        <v>117</v>
      </c>
      <c r="Q724" t="s">
        <v>118</v>
      </c>
      <c r="R724">
        <v>31</v>
      </c>
      <c r="S724" s="3">
        <v>484021</v>
      </c>
      <c r="T724" s="3">
        <v>80670.083333333328</v>
      </c>
      <c r="U724" s="22">
        <v>0</v>
      </c>
      <c r="V724" s="3">
        <v>0</v>
      </c>
      <c r="W724" s="23"/>
      <c r="X724" s="3">
        <v>1939.186698717949</v>
      </c>
      <c r="Y724" s="3">
        <v>1120.4189814814815</v>
      </c>
      <c r="Z724" s="24">
        <v>201.67541666666668</v>
      </c>
      <c r="AA724">
        <v>75</v>
      </c>
      <c r="AC724" s="3">
        <v>0</v>
      </c>
      <c r="AD724" s="3">
        <v>4167</v>
      </c>
      <c r="AE724" s="3">
        <v>88173.364430199421</v>
      </c>
      <c r="AF724" s="3">
        <v>7046.666666666667</v>
      </c>
      <c r="AH724" s="3">
        <v>95220.031096866092</v>
      </c>
      <c r="AK724" s="3">
        <v>7372.3146980524034</v>
      </c>
      <c r="AL724" t="s">
        <v>552</v>
      </c>
      <c r="AM724" t="s">
        <v>553</v>
      </c>
      <c r="AN724" s="25">
        <v>0.1</v>
      </c>
      <c r="AO724" s="26">
        <v>102592.3457949185</v>
      </c>
      <c r="AP724" s="27">
        <v>10259.234579491851</v>
      </c>
      <c r="AQ724" s="3">
        <v>29700</v>
      </c>
      <c r="AR724" s="26">
        <v>2970</v>
      </c>
      <c r="AS724" s="26">
        <v>145521.58037441035</v>
      </c>
      <c r="AT724" s="26">
        <v>132292.34579491848</v>
      </c>
      <c r="AU724" t="s">
        <v>2067</v>
      </c>
      <c r="AV724" t="s">
        <v>2067</v>
      </c>
      <c r="AW724" t="s">
        <v>2068</v>
      </c>
      <c r="AX724" t="s">
        <v>2067</v>
      </c>
      <c r="AY724" t="s">
        <v>233</v>
      </c>
      <c r="AZ724">
        <v>1</v>
      </c>
      <c r="BA724" s="3">
        <v>145521.58037441035</v>
      </c>
      <c r="BB724" s="26">
        <v>132292.34579491848</v>
      </c>
      <c r="BC724" s="26">
        <v>13229.234579491866</v>
      </c>
      <c r="BE724" t="s">
        <v>122</v>
      </c>
      <c r="BF724">
        <v>1</v>
      </c>
      <c r="BH724" t="s">
        <v>2069</v>
      </c>
      <c r="BJ724" t="s">
        <v>554</v>
      </c>
      <c r="BO724" t="s">
        <v>555</v>
      </c>
      <c r="BP724" t="s">
        <v>2067</v>
      </c>
      <c r="BQ724" t="s">
        <v>2067</v>
      </c>
      <c r="CX724" t="s">
        <v>177</v>
      </c>
      <c r="CY724" s="29" t="s">
        <v>5370</v>
      </c>
      <c r="CZ724" s="29">
        <v>60001</v>
      </c>
      <c r="DA724" s="29" t="str">
        <f t="shared" si="68"/>
        <v>30001394</v>
      </c>
      <c r="DB724" s="29" t="str">
        <f t="shared" si="69"/>
        <v>W0005376</v>
      </c>
      <c r="DC724" s="29" t="s">
        <v>556</v>
      </c>
      <c r="DD724" s="30">
        <f>SUM(T724,V724:W724,Z724:AD724)</f>
        <v>85113.758749999994</v>
      </c>
      <c r="DE724" s="30">
        <f>SUM(AI724:AK724)</f>
        <v>7372.3146980524034</v>
      </c>
      <c r="DF724" s="31">
        <f>AF724</f>
        <v>7046.666666666667</v>
      </c>
      <c r="DG724" s="32">
        <f>AQ724</f>
        <v>29700</v>
      </c>
      <c r="DH724" s="30">
        <f>SUM(X724:Y724)</f>
        <v>3059.6056801994305</v>
      </c>
      <c r="DI724" s="30">
        <f>SUM(AP724,AR724)</f>
        <v>13229.234579491851</v>
      </c>
      <c r="DJ724" s="26">
        <f>SUM(DD724:DI724)-AS724</f>
        <v>0</v>
      </c>
    </row>
    <row r="725" spans="4:114" x14ac:dyDescent="0.25">
      <c r="D725" t="s">
        <v>109</v>
      </c>
      <c r="F725" t="s">
        <v>2608</v>
      </c>
      <c r="G725" s="35" t="s">
        <v>2609</v>
      </c>
      <c r="H725" t="s">
        <v>2610</v>
      </c>
      <c r="I725" s="1">
        <v>45293</v>
      </c>
      <c r="K725" t="s">
        <v>219</v>
      </c>
      <c r="L725">
        <v>13</v>
      </c>
      <c r="M725" t="s">
        <v>550</v>
      </c>
      <c r="N725" t="s">
        <v>551</v>
      </c>
      <c r="O725" t="s">
        <v>143</v>
      </c>
      <c r="P725" t="s">
        <v>117</v>
      </c>
      <c r="Q725" t="s">
        <v>118</v>
      </c>
      <c r="R725">
        <v>31</v>
      </c>
      <c r="S725" s="3">
        <v>318953</v>
      </c>
      <c r="T725" s="3">
        <v>53158.833333333336</v>
      </c>
      <c r="U725" s="22">
        <v>0</v>
      </c>
      <c r="V725" s="3">
        <v>0</v>
      </c>
      <c r="W725" s="23"/>
      <c r="X725" s="3">
        <v>1277.8565705128206</v>
      </c>
      <c r="Y725" s="3">
        <v>738.31712962962968</v>
      </c>
      <c r="Z725" s="24">
        <v>132.89708333333334</v>
      </c>
      <c r="AA725">
        <v>75</v>
      </c>
      <c r="AC725" s="3">
        <v>0</v>
      </c>
      <c r="AD725" s="3">
        <v>4167</v>
      </c>
      <c r="AE725" s="3">
        <v>59549.904116809121</v>
      </c>
      <c r="AF725" s="3">
        <v>7046.666666666667</v>
      </c>
      <c r="AH725" s="3">
        <v>66596.570783475792</v>
      </c>
      <c r="AK725" s="3">
        <v>0</v>
      </c>
      <c r="AL725" t="s">
        <v>119</v>
      </c>
      <c r="AN725" s="25">
        <v>0.1</v>
      </c>
      <c r="AO725" s="26">
        <v>66596.570783475792</v>
      </c>
      <c r="AP725" s="27">
        <v>6659.65707834758</v>
      </c>
      <c r="AQ725" s="3">
        <v>29700</v>
      </c>
      <c r="AR725" s="26">
        <v>2970</v>
      </c>
      <c r="AS725" s="26">
        <v>105926.22786182337</v>
      </c>
      <c r="AT725" s="26">
        <v>96296.570783475792</v>
      </c>
      <c r="AU725" t="s">
        <v>2067</v>
      </c>
      <c r="AV725" t="s">
        <v>2067</v>
      </c>
      <c r="AW725" t="s">
        <v>2068</v>
      </c>
      <c r="AX725" t="s">
        <v>2067</v>
      </c>
      <c r="AY725" t="s">
        <v>233</v>
      </c>
      <c r="AZ725">
        <v>1</v>
      </c>
      <c r="BA725" s="3">
        <v>105926.22786182337</v>
      </c>
      <c r="BB725" s="26">
        <v>96296.570783475792</v>
      </c>
      <c r="BC725" s="26">
        <v>9629.6570783475763</v>
      </c>
      <c r="BE725" t="s">
        <v>122</v>
      </c>
      <c r="BF725">
        <v>1</v>
      </c>
      <c r="BH725" t="s">
        <v>2069</v>
      </c>
      <c r="BJ725" t="s">
        <v>728</v>
      </c>
      <c r="BO725" t="s">
        <v>729</v>
      </c>
      <c r="BP725" t="s">
        <v>2067</v>
      </c>
      <c r="BQ725" t="s">
        <v>2067</v>
      </c>
      <c r="CX725" t="s">
        <v>177</v>
      </c>
      <c r="CY725" s="29" t="s">
        <v>5370</v>
      </c>
      <c r="CZ725" s="29">
        <v>60001</v>
      </c>
      <c r="DA725" s="29" t="str">
        <f t="shared" si="68"/>
        <v>30001394</v>
      </c>
      <c r="DB725" s="29" t="str">
        <f t="shared" si="69"/>
        <v>W0004545</v>
      </c>
      <c r="DC725" s="29" t="s">
        <v>556</v>
      </c>
      <c r="DD725" s="30">
        <f>SUM(T725,V725:W725,Z725:AD725)</f>
        <v>57533.730416666673</v>
      </c>
      <c r="DE725" s="30">
        <f>SUM(AI725:AK725)</f>
        <v>0</v>
      </c>
      <c r="DF725" s="31">
        <f>AF725</f>
        <v>7046.666666666667</v>
      </c>
      <c r="DG725" s="32">
        <f>AQ725</f>
        <v>29700</v>
      </c>
      <c r="DH725" s="30">
        <f>SUM(X725:Y725)</f>
        <v>2016.1737001424503</v>
      </c>
      <c r="DI725" s="30">
        <f>SUM(AP725,AR725)</f>
        <v>9629.65707834758</v>
      </c>
      <c r="DJ725" s="26">
        <f>SUM(DD725:DI725)-AS725</f>
        <v>0</v>
      </c>
    </row>
    <row r="726" spans="4:114" x14ac:dyDescent="0.25">
      <c r="D726" t="s">
        <v>109</v>
      </c>
      <c r="F726" t="s">
        <v>2611</v>
      </c>
      <c r="G726" s="35" t="s">
        <v>2612</v>
      </c>
      <c r="H726" t="s">
        <v>2613</v>
      </c>
      <c r="I726" s="1">
        <v>45293</v>
      </c>
      <c r="K726" t="s">
        <v>219</v>
      </c>
      <c r="L726">
        <v>13</v>
      </c>
      <c r="M726" t="s">
        <v>550</v>
      </c>
      <c r="N726" t="s">
        <v>551</v>
      </c>
      <c r="O726" t="s">
        <v>2066</v>
      </c>
      <c r="P726" t="s">
        <v>117</v>
      </c>
      <c r="Q726" t="s">
        <v>118</v>
      </c>
      <c r="R726">
        <v>31</v>
      </c>
      <c r="S726" s="3">
        <v>252120</v>
      </c>
      <c r="T726" s="3">
        <v>43557.25</v>
      </c>
      <c r="U726" s="22">
        <v>0</v>
      </c>
      <c r="V726" s="3">
        <v>0</v>
      </c>
      <c r="W726" s="23"/>
      <c r="X726" s="3">
        <v>1010.0961538461538</v>
      </c>
      <c r="Y726" s="3">
        <v>583.6111111111112</v>
      </c>
      <c r="Z726" s="24">
        <v>105.05</v>
      </c>
      <c r="AA726">
        <v>75</v>
      </c>
      <c r="AC726" s="3">
        <v>0</v>
      </c>
      <c r="AD726" s="3">
        <v>4167</v>
      </c>
      <c r="AE726" s="3">
        <v>49498.007264957268</v>
      </c>
      <c r="AF726" s="3">
        <v>7046.666666666667</v>
      </c>
      <c r="AH726" s="3">
        <v>56544.673931623933</v>
      </c>
      <c r="AK726" s="3">
        <v>0</v>
      </c>
      <c r="AL726" t="s">
        <v>119</v>
      </c>
      <c r="AN726" s="25">
        <v>0.1</v>
      </c>
      <c r="AO726" s="26">
        <v>56544.673931623933</v>
      </c>
      <c r="AP726" s="27">
        <v>5654.4673931623938</v>
      </c>
      <c r="AQ726" s="3">
        <v>43000</v>
      </c>
      <c r="AR726" s="26">
        <v>4300</v>
      </c>
      <c r="AS726" s="26">
        <v>109499.14132478632</v>
      </c>
      <c r="AT726" s="26">
        <v>99544.673931623925</v>
      </c>
      <c r="AU726" t="s">
        <v>2067</v>
      </c>
      <c r="AV726" t="s">
        <v>2067</v>
      </c>
      <c r="AW726" t="s">
        <v>2068</v>
      </c>
      <c r="AX726" t="s">
        <v>2067</v>
      </c>
      <c r="AY726" t="s">
        <v>233</v>
      </c>
      <c r="AZ726">
        <v>1</v>
      </c>
      <c r="BA726" s="3">
        <v>109499.14132478632</v>
      </c>
      <c r="BB726" s="26">
        <v>99544.673931623925</v>
      </c>
      <c r="BC726" s="26">
        <v>9954.4673931623984</v>
      </c>
      <c r="BE726" t="s">
        <v>122</v>
      </c>
      <c r="BF726">
        <v>1</v>
      </c>
      <c r="BH726" t="s">
        <v>2069</v>
      </c>
      <c r="BJ726" t="s">
        <v>728</v>
      </c>
      <c r="BO726" t="s">
        <v>729</v>
      </c>
      <c r="BP726" t="s">
        <v>556</v>
      </c>
      <c r="BQ726" t="s">
        <v>164</v>
      </c>
      <c r="CX726" t="s">
        <v>177</v>
      </c>
      <c r="CY726" s="29" t="s">
        <v>5370</v>
      </c>
      <c r="CZ726" s="29">
        <v>60001</v>
      </c>
      <c r="DA726" s="29" t="str">
        <f t="shared" si="68"/>
        <v>30001394</v>
      </c>
      <c r="DB726" s="29" t="str">
        <f t="shared" si="69"/>
        <v>W0005208</v>
      </c>
      <c r="DC726" s="29" t="s">
        <v>556</v>
      </c>
      <c r="DD726" s="30">
        <f>SUM(T726,V726:W726,Z726:AD726)</f>
        <v>47904.3</v>
      </c>
      <c r="DE726" s="30">
        <f>SUM(AI726:AK726)</f>
        <v>0</v>
      </c>
      <c r="DF726" s="31">
        <f>AF726</f>
        <v>7046.666666666667</v>
      </c>
      <c r="DG726" s="32">
        <f>AQ726</f>
        <v>43000</v>
      </c>
      <c r="DH726" s="30">
        <f>SUM(X726:Y726)</f>
        <v>1593.7072649572651</v>
      </c>
      <c r="DI726" s="30">
        <f>SUM(AP726,AR726)</f>
        <v>9954.4673931623947</v>
      </c>
      <c r="DJ726" s="26">
        <f>SUM(DD726:DI726)-AS726</f>
        <v>0</v>
      </c>
    </row>
    <row r="727" spans="4:114" x14ac:dyDescent="0.25">
      <c r="D727" t="s">
        <v>109</v>
      </c>
      <c r="F727" t="s">
        <v>2614</v>
      </c>
      <c r="G727" s="35" t="s">
        <v>2615</v>
      </c>
      <c r="H727" t="s">
        <v>2616</v>
      </c>
      <c r="I727" s="1">
        <v>45293</v>
      </c>
      <c r="K727" t="s">
        <v>219</v>
      </c>
      <c r="L727">
        <v>13</v>
      </c>
      <c r="M727" t="s">
        <v>550</v>
      </c>
      <c r="N727" t="s">
        <v>551</v>
      </c>
      <c r="O727" t="s">
        <v>2066</v>
      </c>
      <c r="P727" t="s">
        <v>117</v>
      </c>
      <c r="Q727" t="s">
        <v>118</v>
      </c>
      <c r="R727">
        <v>31</v>
      </c>
      <c r="S727" s="3">
        <v>395246</v>
      </c>
      <c r="T727" s="3">
        <v>65874.25</v>
      </c>
      <c r="U727" s="22">
        <v>0</v>
      </c>
      <c r="V727" s="3">
        <v>0</v>
      </c>
      <c r="W727" s="23"/>
      <c r="X727" s="3">
        <v>1583.5176282051282</v>
      </c>
      <c r="Y727" s="3">
        <v>914.92129629629619</v>
      </c>
      <c r="Z727" s="24">
        <v>164.68583333333333</v>
      </c>
      <c r="AA727">
        <v>75</v>
      </c>
      <c r="AC727" s="3">
        <v>0</v>
      </c>
      <c r="AD727" s="3">
        <v>4167</v>
      </c>
      <c r="AE727" s="3">
        <v>72779.374757834754</v>
      </c>
      <c r="AF727" s="3">
        <v>7046.666666666667</v>
      </c>
      <c r="AH727" s="3">
        <v>79826.041424501425</v>
      </c>
      <c r="AK727" s="3">
        <v>0</v>
      </c>
      <c r="AL727" t="s">
        <v>119</v>
      </c>
      <c r="AN727" s="25">
        <v>0.1</v>
      </c>
      <c r="AO727" s="26">
        <v>79826.041424501425</v>
      </c>
      <c r="AP727" s="27">
        <v>7982.6041424501427</v>
      </c>
      <c r="AQ727" s="3">
        <v>43000</v>
      </c>
      <c r="AR727" s="26">
        <v>4300</v>
      </c>
      <c r="AS727" s="26">
        <v>135108.64556695157</v>
      </c>
      <c r="AT727" s="26">
        <v>122826.04142450143</v>
      </c>
      <c r="AU727" t="s">
        <v>2067</v>
      </c>
      <c r="AV727" t="s">
        <v>2067</v>
      </c>
      <c r="AW727" t="s">
        <v>2068</v>
      </c>
      <c r="AX727" t="s">
        <v>2067</v>
      </c>
      <c r="AY727" t="s">
        <v>233</v>
      </c>
      <c r="AZ727">
        <v>1</v>
      </c>
      <c r="BA727" s="3">
        <v>135108.64556695157</v>
      </c>
      <c r="BB727" s="26">
        <v>122826.04142450143</v>
      </c>
      <c r="BC727" s="26">
        <v>12282.604142450145</v>
      </c>
      <c r="BE727" t="s">
        <v>122</v>
      </c>
      <c r="BF727">
        <v>1</v>
      </c>
      <c r="BH727" t="s">
        <v>2069</v>
      </c>
      <c r="BJ727" t="s">
        <v>2617</v>
      </c>
      <c r="BO727" t="s">
        <v>555</v>
      </c>
      <c r="BP727" t="s">
        <v>2067</v>
      </c>
      <c r="BQ727" t="s">
        <v>2067</v>
      </c>
      <c r="CX727" t="s">
        <v>177</v>
      </c>
      <c r="CY727" s="29" t="s">
        <v>5370</v>
      </c>
      <c r="CZ727" s="29">
        <v>60001</v>
      </c>
      <c r="DA727" s="29" t="str">
        <f t="shared" si="68"/>
        <v>30001394</v>
      </c>
      <c r="DB727" s="29" t="str">
        <f t="shared" si="69"/>
        <v>W0004546</v>
      </c>
      <c r="DC727" s="29" t="s">
        <v>556</v>
      </c>
      <c r="DD727" s="30">
        <f>SUM(T727,V727:W727,Z727:AD727)</f>
        <v>70280.935833333337</v>
      </c>
      <c r="DE727" s="30">
        <f>SUM(AI727:AK727)</f>
        <v>0</v>
      </c>
      <c r="DF727" s="31">
        <f>AF727</f>
        <v>7046.666666666667</v>
      </c>
      <c r="DG727" s="32">
        <f>AQ727</f>
        <v>43000</v>
      </c>
      <c r="DH727" s="30">
        <f>SUM(X727:Y727)</f>
        <v>2498.4389245014245</v>
      </c>
      <c r="DI727" s="30">
        <f>SUM(AP727,AR727)</f>
        <v>12282.604142450142</v>
      </c>
      <c r="DJ727" s="26">
        <f>SUM(DD727:DI727)-AS727</f>
        <v>0</v>
      </c>
    </row>
    <row r="728" spans="4:114" x14ac:dyDescent="0.25">
      <c r="D728" t="s">
        <v>109</v>
      </c>
      <c r="F728" t="s">
        <v>2618</v>
      </c>
      <c r="G728" s="35" t="s">
        <v>2619</v>
      </c>
      <c r="H728" t="s">
        <v>2620</v>
      </c>
      <c r="I728" s="1">
        <v>45293</v>
      </c>
      <c r="K728" t="s">
        <v>219</v>
      </c>
      <c r="L728">
        <v>13</v>
      </c>
      <c r="M728" t="s">
        <v>550</v>
      </c>
      <c r="N728" t="s">
        <v>551</v>
      </c>
      <c r="O728" t="s">
        <v>116</v>
      </c>
      <c r="P728" t="s">
        <v>117</v>
      </c>
      <c r="Q728" t="s">
        <v>118</v>
      </c>
      <c r="R728">
        <v>31</v>
      </c>
      <c r="S728" s="3">
        <v>300907</v>
      </c>
      <c r="T728" s="3">
        <v>50151.166666666664</v>
      </c>
      <c r="U728" s="22">
        <v>0</v>
      </c>
      <c r="V728" s="3">
        <v>0</v>
      </c>
      <c r="W728" s="23"/>
      <c r="X728" s="3">
        <v>1205.5568910256411</v>
      </c>
      <c r="Y728" s="3">
        <v>696.54398148148152</v>
      </c>
      <c r="Z728" s="24">
        <v>125.37791666666666</v>
      </c>
      <c r="AA728">
        <v>75</v>
      </c>
      <c r="AC728" s="3">
        <v>2407.500025717733</v>
      </c>
      <c r="AD728" s="3">
        <v>4167</v>
      </c>
      <c r="AE728" s="3">
        <v>58828.145481558182</v>
      </c>
      <c r="AF728" s="3">
        <v>7046.666666666667</v>
      </c>
      <c r="AH728" s="3">
        <v>65874.812148224853</v>
      </c>
      <c r="AK728" s="3">
        <v>0</v>
      </c>
      <c r="AL728" t="s">
        <v>119</v>
      </c>
      <c r="AN728" s="25">
        <v>0.1</v>
      </c>
      <c r="AO728" s="26">
        <v>65874.812148224853</v>
      </c>
      <c r="AP728" s="27">
        <v>6587.4812148224855</v>
      </c>
      <c r="AQ728" s="3">
        <v>29700</v>
      </c>
      <c r="AR728" s="26">
        <v>2970</v>
      </c>
      <c r="AS728" s="26">
        <v>105132.29336304734</v>
      </c>
      <c r="AT728" s="26">
        <v>95574.812148224853</v>
      </c>
      <c r="AU728" t="s">
        <v>2067</v>
      </c>
      <c r="AV728" t="s">
        <v>2067</v>
      </c>
      <c r="AW728" t="s">
        <v>2068</v>
      </c>
      <c r="AX728" t="s">
        <v>2067</v>
      </c>
      <c r="AY728" t="s">
        <v>233</v>
      </c>
      <c r="AZ728">
        <v>1</v>
      </c>
      <c r="BA728" s="3">
        <v>105132.29336304734</v>
      </c>
      <c r="BB728" s="26">
        <v>95574.812148224853</v>
      </c>
      <c r="BC728" s="26">
        <v>9557.4812148224883</v>
      </c>
      <c r="BE728" t="s">
        <v>122</v>
      </c>
      <c r="BF728">
        <v>1</v>
      </c>
      <c r="BH728" t="s">
        <v>2069</v>
      </c>
      <c r="BJ728" t="s">
        <v>728</v>
      </c>
      <c r="BO728" t="s">
        <v>729</v>
      </c>
      <c r="BP728" t="s">
        <v>2067</v>
      </c>
      <c r="BQ728" t="s">
        <v>2067</v>
      </c>
      <c r="CX728" t="s">
        <v>177</v>
      </c>
      <c r="CY728" s="29" t="s">
        <v>5370</v>
      </c>
      <c r="CZ728" s="29">
        <v>60001</v>
      </c>
      <c r="DA728" s="29" t="str">
        <f t="shared" si="68"/>
        <v>30001394</v>
      </c>
      <c r="DB728" s="29" t="str">
        <f t="shared" si="69"/>
        <v>W0004547</v>
      </c>
      <c r="DC728" s="29" t="s">
        <v>556</v>
      </c>
      <c r="DD728" s="30">
        <f>SUM(T728,V728:W728,Z728:AD728)</f>
        <v>56926.04460905106</v>
      </c>
      <c r="DE728" s="30">
        <f>SUM(AI728:AK728)</f>
        <v>0</v>
      </c>
      <c r="DF728" s="31">
        <f>AF728</f>
        <v>7046.666666666667</v>
      </c>
      <c r="DG728" s="32">
        <f>AQ728</f>
        <v>29700</v>
      </c>
      <c r="DH728" s="30">
        <f>SUM(X728:Y728)</f>
        <v>1902.1008725071226</v>
      </c>
      <c r="DI728" s="30">
        <f>SUM(AP728,AR728)</f>
        <v>9557.4812148224846</v>
      </c>
      <c r="DJ728" s="26">
        <f>SUM(DD728:DI728)-AS728</f>
        <v>0</v>
      </c>
    </row>
    <row r="729" spans="4:114" x14ac:dyDescent="0.25">
      <c r="D729" t="s">
        <v>109</v>
      </c>
      <c r="F729" t="s">
        <v>2621</v>
      </c>
      <c r="G729" s="35" t="s">
        <v>2622</v>
      </c>
      <c r="H729" t="s">
        <v>2623</v>
      </c>
      <c r="I729" s="1">
        <v>45293</v>
      </c>
      <c r="K729" t="s">
        <v>219</v>
      </c>
      <c r="L729">
        <v>13</v>
      </c>
      <c r="M729" t="s">
        <v>550</v>
      </c>
      <c r="N729" t="s">
        <v>551</v>
      </c>
      <c r="O729" t="s">
        <v>2066</v>
      </c>
      <c r="P729" t="s">
        <v>117</v>
      </c>
      <c r="Q729" t="s">
        <v>118</v>
      </c>
      <c r="R729">
        <v>31</v>
      </c>
      <c r="S729" s="3">
        <v>252120</v>
      </c>
      <c r="T729" s="3">
        <v>37195.416666666664</v>
      </c>
      <c r="U729" s="22">
        <v>0</v>
      </c>
      <c r="V729" s="3">
        <v>0</v>
      </c>
      <c r="W729" s="23"/>
      <c r="X729" s="3">
        <v>1010.0961538461538</v>
      </c>
      <c r="Y729" s="3">
        <v>583.6111111111112</v>
      </c>
      <c r="Z729" s="24">
        <v>105.05</v>
      </c>
      <c r="AA729">
        <v>75</v>
      </c>
      <c r="AC729" s="3">
        <v>0</v>
      </c>
      <c r="AD729" s="3">
        <v>4167</v>
      </c>
      <c r="AE729" s="3">
        <v>43136.173931623933</v>
      </c>
      <c r="AF729" s="3">
        <v>7046.666666666667</v>
      </c>
      <c r="AH729" s="3">
        <v>50182.840598290597</v>
      </c>
      <c r="AK729" s="3">
        <v>0</v>
      </c>
      <c r="AL729" t="s">
        <v>119</v>
      </c>
      <c r="AN729" s="25">
        <v>0.1</v>
      </c>
      <c r="AO729" s="26">
        <v>50182.840598290597</v>
      </c>
      <c r="AP729" s="27">
        <v>5018.2840598290604</v>
      </c>
      <c r="AQ729" s="3">
        <v>43000</v>
      </c>
      <c r="AR729" s="26">
        <v>4300</v>
      </c>
      <c r="AS729" s="26">
        <v>102501.12465811966</v>
      </c>
      <c r="AT729" s="26">
        <v>93182.840598290597</v>
      </c>
      <c r="AU729" t="s">
        <v>2067</v>
      </c>
      <c r="AV729" t="s">
        <v>2067</v>
      </c>
      <c r="AW729" t="s">
        <v>2068</v>
      </c>
      <c r="AX729" t="s">
        <v>2067</v>
      </c>
      <c r="AY729" t="s">
        <v>233</v>
      </c>
      <c r="AZ729">
        <v>1</v>
      </c>
      <c r="BA729" s="3">
        <v>102501.12465811966</v>
      </c>
      <c r="BB729" s="26">
        <v>93182.840598290597</v>
      </c>
      <c r="BC729" s="26">
        <v>9318.2840598290641</v>
      </c>
      <c r="BE729" t="s">
        <v>122</v>
      </c>
      <c r="BF729">
        <v>1</v>
      </c>
      <c r="BH729" t="s">
        <v>2069</v>
      </c>
      <c r="BJ729" t="s">
        <v>2617</v>
      </c>
      <c r="BO729" t="s">
        <v>854</v>
      </c>
      <c r="BP729" t="s">
        <v>2067</v>
      </c>
      <c r="BQ729" t="s">
        <v>2067</v>
      </c>
      <c r="CX729" t="s">
        <v>177</v>
      </c>
      <c r="CY729" s="29" t="s">
        <v>5370</v>
      </c>
      <c r="CZ729" s="29">
        <v>60001</v>
      </c>
      <c r="DA729" s="29" t="str">
        <f t="shared" si="68"/>
        <v>30001394</v>
      </c>
      <c r="DB729" s="29" t="str">
        <f t="shared" si="69"/>
        <v>W0004548</v>
      </c>
      <c r="DC729" s="29" t="s">
        <v>556</v>
      </c>
      <c r="DD729" s="30">
        <f>SUM(T729,V729:W729,Z729:AD729)</f>
        <v>41542.466666666667</v>
      </c>
      <c r="DE729" s="30">
        <f>SUM(AI729:AK729)</f>
        <v>0</v>
      </c>
      <c r="DF729" s="31">
        <f>AF729</f>
        <v>7046.666666666667</v>
      </c>
      <c r="DG729" s="32">
        <f>AQ729</f>
        <v>43000</v>
      </c>
      <c r="DH729" s="30">
        <f>SUM(X729:Y729)</f>
        <v>1593.7072649572651</v>
      </c>
      <c r="DI729" s="30">
        <f>SUM(AP729,AR729)</f>
        <v>9318.2840598290604</v>
      </c>
      <c r="DJ729" s="26">
        <f>SUM(DD729:DI729)-AS729</f>
        <v>0</v>
      </c>
    </row>
    <row r="730" spans="4:114" x14ac:dyDescent="0.25">
      <c r="D730" t="s">
        <v>109</v>
      </c>
      <c r="F730" t="s">
        <v>2624</v>
      </c>
      <c r="G730" s="35" t="s">
        <v>2625</v>
      </c>
      <c r="H730" t="s">
        <v>2626</v>
      </c>
      <c r="I730" s="1">
        <v>45293</v>
      </c>
      <c r="K730" t="s">
        <v>224</v>
      </c>
      <c r="L730">
        <v>12</v>
      </c>
      <c r="M730" t="s">
        <v>550</v>
      </c>
      <c r="N730" t="s">
        <v>551</v>
      </c>
      <c r="O730" t="s">
        <v>116</v>
      </c>
      <c r="P730" t="s">
        <v>117</v>
      </c>
      <c r="Q730" t="s">
        <v>118</v>
      </c>
      <c r="R730">
        <v>31</v>
      </c>
      <c r="S730" s="3">
        <v>257352</v>
      </c>
      <c r="T730" s="3">
        <v>46752.25</v>
      </c>
      <c r="U730" s="22">
        <v>0</v>
      </c>
      <c r="V730" s="3">
        <v>0</v>
      </c>
      <c r="W730" s="23"/>
      <c r="X730" s="3">
        <v>1031.0576923076922</v>
      </c>
      <c r="Y730" s="3">
        <v>595.72222222222229</v>
      </c>
      <c r="Z730" s="24">
        <v>107.23</v>
      </c>
      <c r="AA730">
        <v>75</v>
      </c>
      <c r="AC730" s="3">
        <v>0</v>
      </c>
      <c r="AD730" s="3">
        <v>4167</v>
      </c>
      <c r="AE730" s="3">
        <v>52728.259914529917</v>
      </c>
      <c r="AF730" s="3">
        <v>7046.666666666667</v>
      </c>
      <c r="AH730" s="3">
        <v>59774.926581196582</v>
      </c>
      <c r="AK730" s="3">
        <v>0</v>
      </c>
      <c r="AL730" t="s">
        <v>119</v>
      </c>
      <c r="AN730" s="25">
        <v>0.1</v>
      </c>
      <c r="AO730" s="26">
        <v>59774.926581196582</v>
      </c>
      <c r="AP730" s="27">
        <v>5977.4926581196587</v>
      </c>
      <c r="AQ730" s="3">
        <v>29700</v>
      </c>
      <c r="AR730" s="26">
        <v>2970</v>
      </c>
      <c r="AS730" s="26">
        <v>98422.419239316238</v>
      </c>
      <c r="AT730" s="26">
        <v>89474.926581196574</v>
      </c>
      <c r="AU730" t="s">
        <v>2067</v>
      </c>
      <c r="AV730" t="s">
        <v>2067</v>
      </c>
      <c r="AW730" t="s">
        <v>2068</v>
      </c>
      <c r="AX730" t="s">
        <v>2067</v>
      </c>
      <c r="AY730" t="s">
        <v>233</v>
      </c>
      <c r="AZ730">
        <v>1</v>
      </c>
      <c r="BA730" s="3">
        <v>98422.419239316238</v>
      </c>
      <c r="BB730" s="26">
        <v>89474.926581196574</v>
      </c>
      <c r="BC730" s="26">
        <v>8947.4926581196632</v>
      </c>
      <c r="BE730" t="s">
        <v>122</v>
      </c>
      <c r="BF730">
        <v>1</v>
      </c>
      <c r="BH730" t="s">
        <v>2069</v>
      </c>
      <c r="BJ730" t="s">
        <v>728</v>
      </c>
      <c r="BO730" t="s">
        <v>729</v>
      </c>
      <c r="BP730" t="s">
        <v>556</v>
      </c>
      <c r="BQ730" t="s">
        <v>164</v>
      </c>
      <c r="CX730" t="s">
        <v>177</v>
      </c>
      <c r="CY730" s="29" t="s">
        <v>5370</v>
      </c>
      <c r="CZ730" s="29">
        <v>60001</v>
      </c>
      <c r="DA730" s="29" t="str">
        <f t="shared" si="68"/>
        <v>30001394</v>
      </c>
      <c r="DB730" s="29" t="str">
        <f t="shared" si="69"/>
        <v>W0005037</v>
      </c>
      <c r="DC730" s="29" t="s">
        <v>556</v>
      </c>
      <c r="DD730" s="30">
        <f>SUM(T730,V730:W730,Z730:AD730)</f>
        <v>51101.48</v>
      </c>
      <c r="DE730" s="30">
        <f>SUM(AI730:AK730)</f>
        <v>0</v>
      </c>
      <c r="DF730" s="31">
        <f>AF730</f>
        <v>7046.666666666667</v>
      </c>
      <c r="DG730" s="32">
        <f>AQ730</f>
        <v>29700</v>
      </c>
      <c r="DH730" s="30">
        <f>SUM(X730:Y730)</f>
        <v>1626.7799145299145</v>
      </c>
      <c r="DI730" s="30">
        <f>SUM(AP730,AR730)</f>
        <v>8947.4926581196596</v>
      </c>
      <c r="DJ730" s="26">
        <f>SUM(DD730:DI730)-AS730</f>
        <v>0</v>
      </c>
    </row>
    <row r="731" spans="4:114" x14ac:dyDescent="0.25">
      <c r="D731" t="s">
        <v>109</v>
      </c>
      <c r="F731" t="s">
        <v>2627</v>
      </c>
      <c r="G731" s="35" t="s">
        <v>2628</v>
      </c>
      <c r="H731" t="s">
        <v>2629</v>
      </c>
      <c r="I731" s="1">
        <v>45293</v>
      </c>
      <c r="K731" t="s">
        <v>219</v>
      </c>
      <c r="L731">
        <v>13</v>
      </c>
      <c r="M731" t="s">
        <v>550</v>
      </c>
      <c r="N731" t="s">
        <v>551</v>
      </c>
      <c r="O731" t="s">
        <v>143</v>
      </c>
      <c r="P731" t="s">
        <v>117</v>
      </c>
      <c r="Q731" t="s">
        <v>118</v>
      </c>
      <c r="R731">
        <v>31</v>
      </c>
      <c r="S731" s="3">
        <v>388140</v>
      </c>
      <c r="T731" s="3">
        <v>71806.083333333328</v>
      </c>
      <c r="U731" s="22">
        <v>0</v>
      </c>
      <c r="V731" s="3">
        <v>0</v>
      </c>
      <c r="W731" s="23"/>
      <c r="X731" s="3">
        <v>1555.0480769230769</v>
      </c>
      <c r="Y731" s="3">
        <v>898.47222222222229</v>
      </c>
      <c r="Z731" s="24">
        <v>161.72499999999999</v>
      </c>
      <c r="AA731">
        <v>75</v>
      </c>
      <c r="AC731" s="3">
        <v>0</v>
      </c>
      <c r="AD731" s="3">
        <v>4167</v>
      </c>
      <c r="AE731" s="3">
        <v>78663.328632478631</v>
      </c>
      <c r="AF731" s="3">
        <v>7046.666666666667</v>
      </c>
      <c r="AH731" s="3">
        <v>85709.995299145303</v>
      </c>
      <c r="AK731" s="3">
        <v>0</v>
      </c>
      <c r="AL731" t="s">
        <v>119</v>
      </c>
      <c r="AN731" s="25">
        <v>0.1</v>
      </c>
      <c r="AO731" s="26">
        <v>85709.995299145303</v>
      </c>
      <c r="AP731" s="27">
        <v>8570.9995299145303</v>
      </c>
      <c r="AQ731" s="3">
        <v>29700</v>
      </c>
      <c r="AR731" s="26">
        <v>2970</v>
      </c>
      <c r="AS731" s="26">
        <v>126950.99482905984</v>
      </c>
      <c r="AT731" s="26">
        <v>115409.9952991453</v>
      </c>
      <c r="AU731" t="s">
        <v>2067</v>
      </c>
      <c r="AV731" t="s">
        <v>2067</v>
      </c>
      <c r="AW731" t="s">
        <v>2068</v>
      </c>
      <c r="AX731" t="s">
        <v>2067</v>
      </c>
      <c r="AY731" t="s">
        <v>233</v>
      </c>
      <c r="AZ731">
        <v>1</v>
      </c>
      <c r="BA731" s="3">
        <v>126950.99482905984</v>
      </c>
      <c r="BB731" s="26">
        <v>115409.9952991453</v>
      </c>
      <c r="BC731" s="26">
        <v>11540.999529914538</v>
      </c>
      <c r="BE731" t="s">
        <v>122</v>
      </c>
      <c r="BF731">
        <v>1</v>
      </c>
      <c r="BH731" t="s">
        <v>2069</v>
      </c>
      <c r="BJ731" t="s">
        <v>728</v>
      </c>
      <c r="BO731" t="s">
        <v>729</v>
      </c>
      <c r="BP731" t="s">
        <v>556</v>
      </c>
      <c r="BQ731" t="s">
        <v>164</v>
      </c>
      <c r="CX731" t="s">
        <v>177</v>
      </c>
      <c r="CY731" s="29" t="s">
        <v>5370</v>
      </c>
      <c r="CZ731" s="29">
        <v>60001</v>
      </c>
      <c r="DA731" s="29" t="str">
        <f t="shared" si="68"/>
        <v>30001394</v>
      </c>
      <c r="DB731" s="29" t="str">
        <f t="shared" si="69"/>
        <v>W0005377</v>
      </c>
      <c r="DC731" s="29" t="s">
        <v>556</v>
      </c>
      <c r="DD731" s="30">
        <f>SUM(T731,V731:W731,Z731:AD731)</f>
        <v>76209.808333333334</v>
      </c>
      <c r="DE731" s="30">
        <f>SUM(AI731:AK731)</f>
        <v>0</v>
      </c>
      <c r="DF731" s="31">
        <f>AF731</f>
        <v>7046.666666666667</v>
      </c>
      <c r="DG731" s="32">
        <f>AQ731</f>
        <v>29700</v>
      </c>
      <c r="DH731" s="30">
        <f>SUM(X731:Y731)</f>
        <v>2453.5202991452993</v>
      </c>
      <c r="DI731" s="30">
        <f>SUM(AP731,AR731)</f>
        <v>11540.99952991453</v>
      </c>
      <c r="DJ731" s="26">
        <f>SUM(DD731:DI731)-AS731</f>
        <v>0</v>
      </c>
    </row>
    <row r="732" spans="4:114" x14ac:dyDescent="0.25">
      <c r="D732" t="s">
        <v>109</v>
      </c>
      <c r="F732" t="s">
        <v>2630</v>
      </c>
      <c r="G732" s="35" t="s">
        <v>2631</v>
      </c>
      <c r="H732" t="s">
        <v>2632</v>
      </c>
      <c r="I732" s="1">
        <v>45293</v>
      </c>
      <c r="K732" t="s">
        <v>113</v>
      </c>
      <c r="L732">
        <v>15</v>
      </c>
      <c r="M732" t="s">
        <v>550</v>
      </c>
      <c r="N732" t="s">
        <v>551</v>
      </c>
      <c r="O732" t="s">
        <v>2066</v>
      </c>
      <c r="P732" t="s">
        <v>117</v>
      </c>
      <c r="Q732" t="s">
        <v>118</v>
      </c>
      <c r="R732">
        <v>31</v>
      </c>
      <c r="S732" s="3">
        <v>489918</v>
      </c>
      <c r="T732" s="3">
        <v>81653</v>
      </c>
      <c r="U732" s="22">
        <v>0</v>
      </c>
      <c r="V732" s="3">
        <v>0</v>
      </c>
      <c r="W732" s="23"/>
      <c r="X732" s="3">
        <v>1962.8125</v>
      </c>
      <c r="Y732" s="3">
        <v>1134.0694444444446</v>
      </c>
      <c r="Z732" s="24">
        <v>204.13249999999999</v>
      </c>
      <c r="AA732">
        <v>75</v>
      </c>
      <c r="AC732" s="3">
        <v>0</v>
      </c>
      <c r="AD732" s="3">
        <v>4167</v>
      </c>
      <c r="AE732" s="3">
        <v>89196.014444444445</v>
      </c>
      <c r="AF732" s="3">
        <v>7046.666666666667</v>
      </c>
      <c r="AH732" s="3">
        <v>96242.681111111116</v>
      </c>
      <c r="AK732" s="3">
        <v>0</v>
      </c>
      <c r="AL732" t="s">
        <v>119</v>
      </c>
      <c r="AN732" s="25">
        <v>0.1</v>
      </c>
      <c r="AO732" s="26">
        <v>96242.681111111116</v>
      </c>
      <c r="AP732" s="27">
        <v>9624.2681111111124</v>
      </c>
      <c r="AQ732" s="3">
        <v>43000</v>
      </c>
      <c r="AR732" s="26">
        <v>4300</v>
      </c>
      <c r="AS732" s="26">
        <v>153166.94922222223</v>
      </c>
      <c r="AT732" s="26">
        <v>139242.68111111113</v>
      </c>
      <c r="AU732" t="s">
        <v>2067</v>
      </c>
      <c r="AV732" t="s">
        <v>2067</v>
      </c>
      <c r="AW732" t="s">
        <v>2068</v>
      </c>
      <c r="AX732" t="s">
        <v>2067</v>
      </c>
      <c r="AY732" t="s">
        <v>233</v>
      </c>
      <c r="AZ732">
        <v>1</v>
      </c>
      <c r="BA732" s="3">
        <v>153166.94922222223</v>
      </c>
      <c r="BB732" s="26">
        <v>139242.68111111113</v>
      </c>
      <c r="BC732" s="26">
        <v>13924.268111111101</v>
      </c>
      <c r="BE732" t="s">
        <v>122</v>
      </c>
      <c r="BF732">
        <v>1</v>
      </c>
      <c r="BH732" t="s">
        <v>2069</v>
      </c>
      <c r="BJ732" t="s">
        <v>728</v>
      </c>
      <c r="BO732" t="s">
        <v>729</v>
      </c>
      <c r="BP732" t="s">
        <v>2067</v>
      </c>
      <c r="BQ732" t="s">
        <v>2067</v>
      </c>
      <c r="CX732" t="s">
        <v>177</v>
      </c>
      <c r="CY732" s="29" t="s">
        <v>5370</v>
      </c>
      <c r="CZ732" s="29">
        <v>60001</v>
      </c>
      <c r="DA732" s="29" t="str">
        <f t="shared" si="68"/>
        <v>30001394</v>
      </c>
      <c r="DB732" s="29" t="str">
        <f t="shared" si="69"/>
        <v>W0005378</v>
      </c>
      <c r="DC732" s="29" t="s">
        <v>556</v>
      </c>
      <c r="DD732" s="30">
        <f>SUM(T732,V732:W732,Z732:AD732)</f>
        <v>86099.132500000007</v>
      </c>
      <c r="DE732" s="30">
        <f>SUM(AI732:AK732)</f>
        <v>0</v>
      </c>
      <c r="DF732" s="31">
        <f>AF732</f>
        <v>7046.666666666667</v>
      </c>
      <c r="DG732" s="32">
        <f>AQ732</f>
        <v>43000</v>
      </c>
      <c r="DH732" s="30">
        <f>SUM(X732:Y732)</f>
        <v>3096.8819444444443</v>
      </c>
      <c r="DI732" s="30">
        <f>SUM(AP732,AR732)</f>
        <v>13924.268111111112</v>
      </c>
      <c r="DJ732" s="26">
        <f>SUM(DD732:DI732)-AS732</f>
        <v>0</v>
      </c>
    </row>
    <row r="733" spans="4:114" x14ac:dyDescent="0.25">
      <c r="D733" t="s">
        <v>109</v>
      </c>
      <c r="F733" t="s">
        <v>2633</v>
      </c>
      <c r="G733" s="35" t="s">
        <v>2634</v>
      </c>
      <c r="H733" t="s">
        <v>2635</v>
      </c>
      <c r="I733" s="1">
        <v>45293</v>
      </c>
      <c r="K733" t="s">
        <v>219</v>
      </c>
      <c r="L733">
        <v>13</v>
      </c>
      <c r="M733" t="s">
        <v>550</v>
      </c>
      <c r="N733" t="s">
        <v>551</v>
      </c>
      <c r="O733" t="s">
        <v>116</v>
      </c>
      <c r="P733" t="s">
        <v>117</v>
      </c>
      <c r="Q733" t="s">
        <v>118</v>
      </c>
      <c r="R733">
        <v>31</v>
      </c>
      <c r="S733" s="3">
        <v>302952</v>
      </c>
      <c r="T733" s="3">
        <v>55036.25</v>
      </c>
      <c r="U733" s="22">
        <v>0</v>
      </c>
      <c r="V733" s="3">
        <v>0</v>
      </c>
      <c r="W733" s="23"/>
      <c r="X733" s="3">
        <v>1213.75</v>
      </c>
      <c r="Y733" s="3">
        <v>701.27777777777783</v>
      </c>
      <c r="Z733" s="24">
        <v>126.23</v>
      </c>
      <c r="AA733">
        <v>75</v>
      </c>
      <c r="AC733" s="3">
        <v>0</v>
      </c>
      <c r="AD733" s="3">
        <v>4167</v>
      </c>
      <c r="AE733" s="3">
        <v>61319.507777777784</v>
      </c>
      <c r="AF733" s="3">
        <v>7046.666666666667</v>
      </c>
      <c r="AH733" s="3">
        <v>68366.174444444448</v>
      </c>
      <c r="AK733" s="3">
        <v>0</v>
      </c>
      <c r="AL733" t="s">
        <v>119</v>
      </c>
      <c r="AN733" s="25">
        <v>0.1</v>
      </c>
      <c r="AO733" s="26">
        <v>68366.174444444448</v>
      </c>
      <c r="AP733" s="27">
        <v>6836.617444444445</v>
      </c>
      <c r="AQ733" s="3">
        <v>29700</v>
      </c>
      <c r="AR733" s="26">
        <v>2970</v>
      </c>
      <c r="AS733" s="26">
        <v>107872.7918888889</v>
      </c>
      <c r="AT733" s="26">
        <v>98066.174444444448</v>
      </c>
      <c r="AU733" t="s">
        <v>2067</v>
      </c>
      <c r="AV733" t="s">
        <v>2067</v>
      </c>
      <c r="AW733" t="s">
        <v>2068</v>
      </c>
      <c r="AX733" t="s">
        <v>2067</v>
      </c>
      <c r="AY733" t="s">
        <v>233</v>
      </c>
      <c r="AZ733">
        <v>1</v>
      </c>
      <c r="BA733" s="3">
        <v>107872.7918888889</v>
      </c>
      <c r="BB733" s="26">
        <v>98066.174444444448</v>
      </c>
      <c r="BC733" s="26">
        <v>9806.6174444444478</v>
      </c>
      <c r="BE733" t="s">
        <v>122</v>
      </c>
      <c r="BF733">
        <v>1</v>
      </c>
      <c r="BH733" t="s">
        <v>2069</v>
      </c>
      <c r="BJ733" t="s">
        <v>728</v>
      </c>
      <c r="BO733" t="s">
        <v>729</v>
      </c>
      <c r="BP733" t="s">
        <v>556</v>
      </c>
      <c r="BQ733" t="s">
        <v>164</v>
      </c>
      <c r="CX733" t="s">
        <v>177</v>
      </c>
      <c r="CY733" s="29" t="s">
        <v>5370</v>
      </c>
      <c r="CZ733" s="29">
        <v>60001</v>
      </c>
      <c r="DA733" s="29" t="str">
        <f t="shared" si="68"/>
        <v>30001394</v>
      </c>
      <c r="DB733" s="29" t="str">
        <f t="shared" si="69"/>
        <v>W0005209</v>
      </c>
      <c r="DC733" s="29" t="s">
        <v>556</v>
      </c>
      <c r="DD733" s="30">
        <f>SUM(T733,V733:W733,Z733:AD733)</f>
        <v>59404.480000000003</v>
      </c>
      <c r="DE733" s="30">
        <f>SUM(AI733:AK733)</f>
        <v>0</v>
      </c>
      <c r="DF733" s="31">
        <f>AF733</f>
        <v>7046.666666666667</v>
      </c>
      <c r="DG733" s="32">
        <f>AQ733</f>
        <v>29700</v>
      </c>
      <c r="DH733" s="30">
        <f>SUM(X733:Y733)</f>
        <v>1915.0277777777778</v>
      </c>
      <c r="DI733" s="30">
        <f>SUM(AP733,AR733)</f>
        <v>9806.6174444444441</v>
      </c>
      <c r="DJ733" s="26">
        <f>SUM(DD733:DI733)-AS733</f>
        <v>0</v>
      </c>
    </row>
    <row r="734" spans="4:114" x14ac:dyDescent="0.25">
      <c r="D734" t="s">
        <v>109</v>
      </c>
      <c r="F734" t="s">
        <v>2636</v>
      </c>
      <c r="G734" s="35" t="s">
        <v>2637</v>
      </c>
      <c r="H734" t="s">
        <v>2638</v>
      </c>
      <c r="I734" s="1">
        <v>45293</v>
      </c>
      <c r="K734" t="s">
        <v>224</v>
      </c>
      <c r="L734">
        <v>12</v>
      </c>
      <c r="M734" t="s">
        <v>550</v>
      </c>
      <c r="N734" t="s">
        <v>551</v>
      </c>
      <c r="O734" t="s">
        <v>116</v>
      </c>
      <c r="P734" t="s">
        <v>117</v>
      </c>
      <c r="Q734" t="s">
        <v>118</v>
      </c>
      <c r="R734">
        <v>31</v>
      </c>
      <c r="S734" s="3">
        <v>252120</v>
      </c>
      <c r="T734" s="3">
        <v>43617.416666666664</v>
      </c>
      <c r="U734" s="22">
        <v>0</v>
      </c>
      <c r="V734" s="3">
        <v>0</v>
      </c>
      <c r="W734" s="23"/>
      <c r="X734" s="3">
        <v>1010.0961538461538</v>
      </c>
      <c r="Y734" s="3">
        <v>583.6111111111112</v>
      </c>
      <c r="Z734" s="24">
        <v>105.05</v>
      </c>
      <c r="AA734">
        <v>75</v>
      </c>
      <c r="AC734" s="3">
        <v>0</v>
      </c>
      <c r="AD734" s="3">
        <v>4167</v>
      </c>
      <c r="AE734" s="3">
        <v>49558.173931623933</v>
      </c>
      <c r="AF734" s="3">
        <v>7046.666666666667</v>
      </c>
      <c r="AH734" s="3">
        <v>56604.840598290597</v>
      </c>
      <c r="AK734" s="3">
        <v>0</v>
      </c>
      <c r="AL734" t="s">
        <v>119</v>
      </c>
      <c r="AN734" s="25">
        <v>0.1</v>
      </c>
      <c r="AO734" s="26">
        <v>56604.840598290597</v>
      </c>
      <c r="AP734" s="27">
        <v>5660.4840598290602</v>
      </c>
      <c r="AQ734" s="3">
        <v>29700</v>
      </c>
      <c r="AR734" s="26">
        <v>2970</v>
      </c>
      <c r="AS734" s="26">
        <v>94935.324658119658</v>
      </c>
      <c r="AT734" s="26">
        <v>86304.840598290597</v>
      </c>
      <c r="AU734" t="s">
        <v>2067</v>
      </c>
      <c r="AV734" t="s">
        <v>2067</v>
      </c>
      <c r="AW734" t="s">
        <v>2068</v>
      </c>
      <c r="AX734" t="s">
        <v>2067</v>
      </c>
      <c r="AY734" t="s">
        <v>233</v>
      </c>
      <c r="AZ734">
        <v>1</v>
      </c>
      <c r="BA734" s="3">
        <v>94935.324658119658</v>
      </c>
      <c r="BB734" s="26">
        <v>86304.840598290597</v>
      </c>
      <c r="BC734" s="26">
        <v>8630.4840598290612</v>
      </c>
      <c r="BE734" t="s">
        <v>122</v>
      </c>
      <c r="BF734">
        <v>1</v>
      </c>
      <c r="BH734" t="s">
        <v>2069</v>
      </c>
      <c r="BJ734" t="s">
        <v>728</v>
      </c>
      <c r="BO734" t="s">
        <v>729</v>
      </c>
      <c r="BP734" t="s">
        <v>556</v>
      </c>
      <c r="BQ734" t="s">
        <v>164</v>
      </c>
      <c r="CX734" t="s">
        <v>177</v>
      </c>
      <c r="CY734" s="29" t="s">
        <v>5370</v>
      </c>
      <c r="CZ734" s="29">
        <v>60001</v>
      </c>
      <c r="DA734" s="29" t="str">
        <f t="shared" si="68"/>
        <v>30001394</v>
      </c>
      <c r="DB734" s="29" t="str">
        <f t="shared" si="69"/>
        <v>W0004549</v>
      </c>
      <c r="DC734" s="29" t="s">
        <v>556</v>
      </c>
      <c r="DD734" s="30">
        <f>SUM(T734,V734:W734,Z734:AD734)</f>
        <v>47964.466666666667</v>
      </c>
      <c r="DE734" s="30">
        <f>SUM(AI734:AK734)</f>
        <v>0</v>
      </c>
      <c r="DF734" s="31">
        <f>AF734</f>
        <v>7046.666666666667</v>
      </c>
      <c r="DG734" s="32">
        <f>AQ734</f>
        <v>29700</v>
      </c>
      <c r="DH734" s="30">
        <f>SUM(X734:Y734)</f>
        <v>1593.7072649572651</v>
      </c>
      <c r="DI734" s="30">
        <f>SUM(AP734,AR734)</f>
        <v>8630.4840598290612</v>
      </c>
      <c r="DJ734" s="26">
        <f>SUM(DD734:DI734)-AS734</f>
        <v>0</v>
      </c>
    </row>
    <row r="735" spans="4:114" x14ac:dyDescent="0.25">
      <c r="D735" t="s">
        <v>109</v>
      </c>
      <c r="F735" t="s">
        <v>2639</v>
      </c>
      <c r="G735" s="35" t="s">
        <v>2640</v>
      </c>
      <c r="H735" t="s">
        <v>2641</v>
      </c>
      <c r="I735" s="1">
        <v>45293</v>
      </c>
      <c r="K735" t="s">
        <v>219</v>
      </c>
      <c r="L735">
        <v>13</v>
      </c>
      <c r="M735" t="s">
        <v>550</v>
      </c>
      <c r="N735" t="s">
        <v>551</v>
      </c>
      <c r="O735" t="s">
        <v>143</v>
      </c>
      <c r="P735" t="s">
        <v>117</v>
      </c>
      <c r="Q735" t="s">
        <v>118</v>
      </c>
      <c r="R735">
        <v>31</v>
      </c>
      <c r="S735" s="3">
        <v>327804</v>
      </c>
      <c r="T735" s="3">
        <v>60643.75</v>
      </c>
      <c r="U735" s="22">
        <v>0</v>
      </c>
      <c r="V735" s="3">
        <v>0</v>
      </c>
      <c r="W735" s="23"/>
      <c r="X735" s="3">
        <v>1313.3173076923078</v>
      </c>
      <c r="Y735" s="3">
        <v>758.80555555555554</v>
      </c>
      <c r="Z735" s="24">
        <v>136.58500000000001</v>
      </c>
      <c r="AA735">
        <v>75</v>
      </c>
      <c r="AC735" s="3">
        <v>0</v>
      </c>
      <c r="AD735" s="3">
        <v>4167</v>
      </c>
      <c r="AE735" s="3">
        <v>67094.457863247866</v>
      </c>
      <c r="AF735" s="3">
        <v>7046.666666666667</v>
      </c>
      <c r="AH735" s="3">
        <v>74141.124529914538</v>
      </c>
      <c r="AK735" s="3">
        <v>0</v>
      </c>
      <c r="AL735" t="s">
        <v>119</v>
      </c>
      <c r="AN735" s="25">
        <v>0.1</v>
      </c>
      <c r="AO735" s="26">
        <v>74141.124529914538</v>
      </c>
      <c r="AP735" s="27">
        <v>7414.1124529914541</v>
      </c>
      <c r="AQ735" s="3">
        <v>29700</v>
      </c>
      <c r="AR735" s="26">
        <v>2970</v>
      </c>
      <c r="AS735" s="26">
        <v>114225.23698290599</v>
      </c>
      <c r="AT735" s="26">
        <v>103841.12452991454</v>
      </c>
      <c r="AU735" t="s">
        <v>2067</v>
      </c>
      <c r="AV735" t="s">
        <v>2067</v>
      </c>
      <c r="AW735" t="s">
        <v>2068</v>
      </c>
      <c r="AX735" t="s">
        <v>2067</v>
      </c>
      <c r="AY735" t="s">
        <v>233</v>
      </c>
      <c r="AZ735">
        <v>1</v>
      </c>
      <c r="BA735" s="3">
        <v>114225.23698290599</v>
      </c>
      <c r="BB735" s="26">
        <v>103841.12452991454</v>
      </c>
      <c r="BC735" s="26">
        <v>10384.112452991452</v>
      </c>
      <c r="BE735" t="s">
        <v>122</v>
      </c>
      <c r="BF735">
        <v>1</v>
      </c>
      <c r="BH735" t="s">
        <v>2069</v>
      </c>
      <c r="BJ735" t="s">
        <v>728</v>
      </c>
      <c r="BO735" t="s">
        <v>729</v>
      </c>
      <c r="BP735" t="s">
        <v>556</v>
      </c>
      <c r="BQ735" t="s">
        <v>164</v>
      </c>
      <c r="CX735" t="s">
        <v>177</v>
      </c>
      <c r="CY735" s="29" t="s">
        <v>5370</v>
      </c>
      <c r="CZ735" s="29">
        <v>60001</v>
      </c>
      <c r="DA735" s="29" t="str">
        <f t="shared" si="68"/>
        <v>30001394</v>
      </c>
      <c r="DB735" s="29" t="str">
        <f t="shared" si="69"/>
        <v>W0005038</v>
      </c>
      <c r="DC735" s="29" t="s">
        <v>556</v>
      </c>
      <c r="DD735" s="30">
        <f>SUM(T735,V735:W735,Z735:AD735)</f>
        <v>65022.334999999999</v>
      </c>
      <c r="DE735" s="30">
        <f>SUM(AI735:AK735)</f>
        <v>0</v>
      </c>
      <c r="DF735" s="31">
        <f>AF735</f>
        <v>7046.666666666667</v>
      </c>
      <c r="DG735" s="32">
        <f>AQ735</f>
        <v>29700</v>
      </c>
      <c r="DH735" s="30">
        <f>SUM(X735:Y735)</f>
        <v>2072.1228632478633</v>
      </c>
      <c r="DI735" s="30">
        <f>SUM(AP735,AR735)</f>
        <v>10384.112452991454</v>
      </c>
      <c r="DJ735" s="26">
        <f>SUM(DD735:DI735)-AS735</f>
        <v>0</v>
      </c>
    </row>
    <row r="736" spans="4:114" x14ac:dyDescent="0.25">
      <c r="D736" t="s">
        <v>109</v>
      </c>
      <c r="F736" t="s">
        <v>2642</v>
      </c>
      <c r="G736" s="35" t="s">
        <v>2643</v>
      </c>
      <c r="H736" t="s">
        <v>2644</v>
      </c>
      <c r="I736" s="1">
        <v>45293</v>
      </c>
      <c r="K736" t="s">
        <v>224</v>
      </c>
      <c r="L736">
        <v>12</v>
      </c>
      <c r="M736" t="s">
        <v>550</v>
      </c>
      <c r="N736" t="s">
        <v>551</v>
      </c>
      <c r="O736" t="s">
        <v>116</v>
      </c>
      <c r="P736" t="s">
        <v>117</v>
      </c>
      <c r="Q736" t="s">
        <v>118</v>
      </c>
      <c r="R736">
        <v>31</v>
      </c>
      <c r="S736" s="3">
        <v>269724</v>
      </c>
      <c r="T736" s="3">
        <v>48999.833333333336</v>
      </c>
      <c r="U736" s="22">
        <v>0</v>
      </c>
      <c r="V736" s="3">
        <v>0</v>
      </c>
      <c r="W736" s="23"/>
      <c r="X736" s="3">
        <v>1080.625</v>
      </c>
      <c r="Y736" s="3">
        <v>624.3611111111112</v>
      </c>
      <c r="Z736" s="24">
        <v>112.38500000000001</v>
      </c>
      <c r="AA736">
        <v>75</v>
      </c>
      <c r="AC736" s="3">
        <v>0</v>
      </c>
      <c r="AD736" s="3">
        <v>4167</v>
      </c>
      <c r="AE736" s="3">
        <v>55059.204444444447</v>
      </c>
      <c r="AF736" s="3">
        <v>7046.666666666667</v>
      </c>
      <c r="AH736" s="3">
        <v>62105.871111111112</v>
      </c>
      <c r="AK736" s="3">
        <v>0</v>
      </c>
      <c r="AL736" t="s">
        <v>119</v>
      </c>
      <c r="AN736" s="25">
        <v>0.1</v>
      </c>
      <c r="AO736" s="26">
        <v>62105.871111111112</v>
      </c>
      <c r="AP736" s="27">
        <v>6210.5871111111119</v>
      </c>
      <c r="AQ736" s="3">
        <v>29700</v>
      </c>
      <c r="AR736" s="26">
        <v>2970</v>
      </c>
      <c r="AS736" s="26">
        <v>100986.45822222222</v>
      </c>
      <c r="AT736" s="26">
        <v>91805.871111111104</v>
      </c>
      <c r="AU736" t="s">
        <v>2067</v>
      </c>
      <c r="AV736" t="s">
        <v>2067</v>
      </c>
      <c r="AW736" t="s">
        <v>2068</v>
      </c>
      <c r="AX736" t="s">
        <v>2067</v>
      </c>
      <c r="AY736" t="s">
        <v>233</v>
      </c>
      <c r="AZ736">
        <v>1</v>
      </c>
      <c r="BA736" s="3">
        <v>100986.45822222222</v>
      </c>
      <c r="BB736" s="26">
        <v>91805.871111111104</v>
      </c>
      <c r="BC736" s="26">
        <v>9180.5871111111192</v>
      </c>
      <c r="BE736" t="s">
        <v>122</v>
      </c>
      <c r="BF736">
        <v>1</v>
      </c>
      <c r="BH736" t="s">
        <v>2069</v>
      </c>
      <c r="BJ736" t="s">
        <v>728</v>
      </c>
      <c r="BO736" t="s">
        <v>729</v>
      </c>
      <c r="BP736" t="s">
        <v>556</v>
      </c>
      <c r="BQ736" t="s">
        <v>164</v>
      </c>
      <c r="CX736" t="s">
        <v>177</v>
      </c>
      <c r="CY736" s="29" t="s">
        <v>5370</v>
      </c>
      <c r="CZ736" s="29">
        <v>60001</v>
      </c>
      <c r="DA736" s="29" t="str">
        <f t="shared" si="68"/>
        <v>30001394</v>
      </c>
      <c r="DB736" s="29" t="str">
        <f t="shared" si="69"/>
        <v>W0004550</v>
      </c>
      <c r="DC736" s="29" t="s">
        <v>556</v>
      </c>
      <c r="DD736" s="30">
        <f>SUM(T736,V736:W736,Z736:AD736)</f>
        <v>53354.218333333338</v>
      </c>
      <c r="DE736" s="30">
        <f>SUM(AI736:AK736)</f>
        <v>0</v>
      </c>
      <c r="DF736" s="31">
        <f>AF736</f>
        <v>7046.666666666667</v>
      </c>
      <c r="DG736" s="32">
        <f>AQ736</f>
        <v>29700</v>
      </c>
      <c r="DH736" s="30">
        <f>SUM(X736:Y736)</f>
        <v>1704.9861111111113</v>
      </c>
      <c r="DI736" s="30">
        <f>SUM(AP736,AR736)</f>
        <v>9180.5871111111119</v>
      </c>
      <c r="DJ736" s="26">
        <f>SUM(DD736:DI736)-AS736</f>
        <v>0</v>
      </c>
    </row>
    <row r="737" spans="4:114" x14ac:dyDescent="0.25">
      <c r="D737" t="s">
        <v>109</v>
      </c>
      <c r="F737" t="s">
        <v>2645</v>
      </c>
      <c r="G737" t="s">
        <v>2646</v>
      </c>
      <c r="H737" t="s">
        <v>2647</v>
      </c>
      <c r="I737" s="1">
        <v>45336</v>
      </c>
      <c r="J737" s="1">
        <v>46115</v>
      </c>
      <c r="K737" t="s">
        <v>113</v>
      </c>
      <c r="L737">
        <v>15</v>
      </c>
      <c r="M737" t="s">
        <v>550</v>
      </c>
      <c r="N737" t="s">
        <v>551</v>
      </c>
      <c r="O737" t="s">
        <v>116</v>
      </c>
      <c r="P737" t="s">
        <v>117</v>
      </c>
      <c r="Q737" t="s">
        <v>118</v>
      </c>
      <c r="R737">
        <v>31</v>
      </c>
      <c r="S737" s="3">
        <v>621681</v>
      </c>
      <c r="T737" s="3">
        <v>108613.41666666667</v>
      </c>
      <c r="U737" s="22">
        <v>0</v>
      </c>
      <c r="V737" s="3">
        <v>0</v>
      </c>
      <c r="W737" s="23"/>
      <c r="X737" s="3">
        <v>2490.7091346153843</v>
      </c>
      <c r="Y737" s="3">
        <v>1439.0763888888891</v>
      </c>
      <c r="Z737" s="24">
        <v>259.03375</v>
      </c>
      <c r="AA737">
        <v>75</v>
      </c>
      <c r="AC737" s="3">
        <v>0</v>
      </c>
      <c r="AD737" s="3">
        <v>4167</v>
      </c>
      <c r="AE737" s="3">
        <v>117044.23594017095</v>
      </c>
      <c r="AF737" s="3">
        <v>7046.666666666667</v>
      </c>
      <c r="AH737" s="3">
        <v>124090.90260683763</v>
      </c>
      <c r="AK737" s="3">
        <v>0</v>
      </c>
      <c r="AL737" t="s">
        <v>119</v>
      </c>
      <c r="AN737" s="25">
        <v>0.1</v>
      </c>
      <c r="AO737" s="26">
        <v>124090.90260683763</v>
      </c>
      <c r="AP737" s="27">
        <v>12409.090260683763</v>
      </c>
      <c r="AQ737" s="3">
        <v>29700</v>
      </c>
      <c r="AR737" s="26">
        <v>2970</v>
      </c>
      <c r="AS737" s="26">
        <v>169169.99286752139</v>
      </c>
      <c r="AT737" s="26">
        <v>153790.90260683763</v>
      </c>
      <c r="AU737" t="s">
        <v>1840</v>
      </c>
      <c r="AV737" t="s">
        <v>1840</v>
      </c>
      <c r="AW737" t="s">
        <v>1840</v>
      </c>
      <c r="AX737">
        <v>2063120</v>
      </c>
      <c r="AY737" t="s">
        <v>121</v>
      </c>
      <c r="AZ737">
        <v>108.643</v>
      </c>
      <c r="BA737" s="3">
        <v>1557.118202438458</v>
      </c>
      <c r="BB737" s="26">
        <v>153790.90260683763</v>
      </c>
      <c r="BC737" s="26">
        <v>15379.090260683763</v>
      </c>
      <c r="BE737" t="s">
        <v>122</v>
      </c>
      <c r="BF737">
        <v>1</v>
      </c>
      <c r="BH737" t="s">
        <v>123</v>
      </c>
      <c r="BJ737" t="s">
        <v>728</v>
      </c>
      <c r="BO737" t="s">
        <v>729</v>
      </c>
      <c r="BP737" t="s">
        <v>2131</v>
      </c>
      <c r="BQ737" t="s">
        <v>296</v>
      </c>
      <c r="CX737" t="s">
        <v>128</v>
      </c>
      <c r="CY737" s="29" t="s">
        <v>5369</v>
      </c>
      <c r="CZ737" s="29">
        <v>60025</v>
      </c>
      <c r="DA737" s="29">
        <v>0</v>
      </c>
      <c r="DB737" s="29" t="str">
        <f>F737</f>
        <v>W0005039</v>
      </c>
      <c r="DC737" s="29" t="str">
        <f>M737</f>
        <v>IT Capability Center</v>
      </c>
      <c r="DD737" s="30">
        <f>SUM(T737,V737:W737,Z737:AD737)</f>
        <v>113114.45041666667</v>
      </c>
      <c r="DE737" s="30">
        <f>SUM(AI737:AK737)</f>
        <v>0</v>
      </c>
      <c r="DF737" s="31">
        <f>AF737</f>
        <v>7046.666666666667</v>
      </c>
      <c r="DG737" s="32">
        <f>AQ737</f>
        <v>29700</v>
      </c>
      <c r="DH737" s="30">
        <f>SUM(X737:Y737)</f>
        <v>3929.7855235042734</v>
      </c>
      <c r="DI737" s="30">
        <f>SUM(AP737,AR737)</f>
        <v>15379.090260683763</v>
      </c>
      <c r="DJ737" s="26">
        <f>SUM(DD737:DI737)-AS737</f>
        <v>0</v>
      </c>
    </row>
    <row r="738" spans="4:114" x14ac:dyDescent="0.25">
      <c r="D738" t="s">
        <v>109</v>
      </c>
      <c r="F738" t="s">
        <v>2648</v>
      </c>
      <c r="G738" t="s">
        <v>2649</v>
      </c>
      <c r="H738" t="s">
        <v>2650</v>
      </c>
      <c r="I738" s="1">
        <v>45301</v>
      </c>
      <c r="K738" t="s">
        <v>131</v>
      </c>
      <c r="L738">
        <v>14</v>
      </c>
      <c r="M738" t="s">
        <v>550</v>
      </c>
      <c r="N738" t="s">
        <v>551</v>
      </c>
      <c r="O738" t="s">
        <v>116</v>
      </c>
      <c r="P738" t="s">
        <v>117</v>
      </c>
      <c r="Q738" t="s">
        <v>118</v>
      </c>
      <c r="R738">
        <v>31</v>
      </c>
      <c r="S738" s="3">
        <v>888126</v>
      </c>
      <c r="T738" s="3">
        <v>148020.91666666666</v>
      </c>
      <c r="U738" s="22">
        <v>0</v>
      </c>
      <c r="V738" s="3">
        <v>0</v>
      </c>
      <c r="W738" s="23"/>
      <c r="X738" s="3">
        <v>3558.1971153846152</v>
      </c>
      <c r="Y738" s="3">
        <v>2055.8472222222222</v>
      </c>
      <c r="Z738" s="24">
        <v>370.05250000000001</v>
      </c>
      <c r="AA738">
        <v>75</v>
      </c>
      <c r="AC738" s="3">
        <v>6146.8085763005947</v>
      </c>
      <c r="AD738" s="3">
        <v>4167</v>
      </c>
      <c r="AE738" s="3">
        <v>164393.82208057409</v>
      </c>
      <c r="AF738" s="3">
        <v>7046.666666666667</v>
      </c>
      <c r="AH738" s="3">
        <v>171440.48874724074</v>
      </c>
      <c r="AK738" s="3">
        <v>0</v>
      </c>
      <c r="AL738" t="s">
        <v>119</v>
      </c>
      <c r="AN738" s="25">
        <v>0.1</v>
      </c>
      <c r="AO738" s="26">
        <v>171440.48874724074</v>
      </c>
      <c r="AP738" s="27">
        <v>17144.048874724074</v>
      </c>
      <c r="AQ738" s="3">
        <v>29700</v>
      </c>
      <c r="AR738" s="26">
        <v>2970</v>
      </c>
      <c r="AS738" s="26">
        <v>221254.53762196482</v>
      </c>
      <c r="AT738" s="26">
        <v>201140.48874724074</v>
      </c>
      <c r="AU738" t="s">
        <v>170</v>
      </c>
      <c r="AV738" t="s">
        <v>170</v>
      </c>
      <c r="AW738" t="s">
        <v>171</v>
      </c>
      <c r="AX738">
        <v>90324</v>
      </c>
      <c r="AY738" t="s">
        <v>172</v>
      </c>
      <c r="AZ738">
        <v>94.088300000000004</v>
      </c>
      <c r="BA738" s="3">
        <v>2351.562708880539</v>
      </c>
      <c r="BB738" s="26">
        <v>201140.48874724074</v>
      </c>
      <c r="BC738" s="26">
        <v>20114.048874724074</v>
      </c>
      <c r="BE738" t="s">
        <v>122</v>
      </c>
      <c r="BF738">
        <v>1</v>
      </c>
      <c r="BH738" t="s">
        <v>173</v>
      </c>
      <c r="BJ738" t="s">
        <v>572</v>
      </c>
      <c r="BO738" t="s">
        <v>1262</v>
      </c>
      <c r="BP738" t="s">
        <v>170</v>
      </c>
      <c r="BQ738" t="s">
        <v>296</v>
      </c>
      <c r="CX738" t="s">
        <v>177</v>
      </c>
      <c r="CY738" s="29" t="s">
        <v>5358</v>
      </c>
      <c r="CZ738" s="29">
        <v>60002</v>
      </c>
      <c r="DA738" s="29" t="str">
        <f t="shared" ref="DA738:DA744" si="70">MID(BH738,3,8)</f>
        <v>30001390</v>
      </c>
      <c r="DB738" s="29" t="str">
        <f>F738</f>
        <v>W0005210</v>
      </c>
      <c r="DC738" s="29" t="s">
        <v>556</v>
      </c>
      <c r="DD738" s="30">
        <f>SUM(T738,V738:W738,Z738:AD738)</f>
        <v>158779.77774296724</v>
      </c>
      <c r="DE738" s="30">
        <f>SUM(AI738:AK738)</f>
        <v>0</v>
      </c>
      <c r="DF738" s="31">
        <f>AF738</f>
        <v>7046.666666666667</v>
      </c>
      <c r="DG738" s="32">
        <f>AQ738</f>
        <v>29700</v>
      </c>
      <c r="DH738" s="30">
        <f>SUM(X738:Y738)</f>
        <v>5614.0443376068379</v>
      </c>
      <c r="DI738" s="30">
        <f>SUM(AP738,AR738)</f>
        <v>20114.048874724074</v>
      </c>
      <c r="DJ738" s="26">
        <f>SUM(DD738:DI738)-AS738</f>
        <v>0</v>
      </c>
    </row>
    <row r="739" spans="4:114" x14ac:dyDescent="0.25">
      <c r="D739" t="s">
        <v>109</v>
      </c>
      <c r="F739" t="s">
        <v>2651</v>
      </c>
      <c r="G739" t="s">
        <v>2652</v>
      </c>
      <c r="H739" t="s">
        <v>2653</v>
      </c>
      <c r="I739" s="1">
        <v>45299</v>
      </c>
      <c r="K739" t="s">
        <v>224</v>
      </c>
      <c r="L739">
        <v>12</v>
      </c>
      <c r="M739" t="s">
        <v>114</v>
      </c>
      <c r="N739" t="s">
        <v>115</v>
      </c>
      <c r="O739" t="s">
        <v>116</v>
      </c>
      <c r="P739" t="s">
        <v>117</v>
      </c>
      <c r="Q739" t="s">
        <v>118</v>
      </c>
      <c r="R739">
        <v>31</v>
      </c>
      <c r="S739" s="3">
        <v>390000</v>
      </c>
      <c r="T739" s="3">
        <v>68554.25</v>
      </c>
      <c r="U739" s="22">
        <v>0</v>
      </c>
      <c r="V739" s="3">
        <v>0</v>
      </c>
      <c r="W739" s="23"/>
      <c r="X739" s="3">
        <v>1562.5</v>
      </c>
      <c r="Y739" s="3">
        <v>902.77777777777783</v>
      </c>
      <c r="Z739" s="24">
        <v>162.5</v>
      </c>
      <c r="AA739">
        <v>75</v>
      </c>
      <c r="AC739" s="3">
        <v>0</v>
      </c>
      <c r="AD739" s="3">
        <v>4167</v>
      </c>
      <c r="AE739" s="3">
        <v>75424.027777777781</v>
      </c>
      <c r="AF739" s="3">
        <v>5687.5</v>
      </c>
      <c r="AH739" s="3">
        <v>81111.527777777781</v>
      </c>
      <c r="AK739" s="3">
        <v>5785.5624142824954</v>
      </c>
      <c r="AL739" t="s">
        <v>363</v>
      </c>
      <c r="AM739" t="s">
        <v>364</v>
      </c>
      <c r="AN739" s="25">
        <v>8.5000000000000006E-2</v>
      </c>
      <c r="AO739" s="26">
        <v>86897.090192060277</v>
      </c>
      <c r="AP739" s="27">
        <v>7386.2526663251238</v>
      </c>
      <c r="AQ739" s="3">
        <v>29700</v>
      </c>
      <c r="AR739" s="26">
        <v>2524.5</v>
      </c>
      <c r="AS739" s="26">
        <v>126507.8428583854</v>
      </c>
      <c r="AT739" s="26">
        <v>116597.09019206028</v>
      </c>
      <c r="AU739" t="s">
        <v>170</v>
      </c>
      <c r="AV739" t="s">
        <v>170</v>
      </c>
      <c r="AW739" t="s">
        <v>171</v>
      </c>
      <c r="AX739">
        <v>90366</v>
      </c>
      <c r="AY739" t="s">
        <v>172</v>
      </c>
      <c r="AZ739">
        <v>94.088300000000004</v>
      </c>
      <c r="BA739" s="3">
        <v>1344.5650825701537</v>
      </c>
      <c r="BB739" s="26">
        <v>116597.09019206028</v>
      </c>
      <c r="BC739" s="26">
        <v>9910.7526663251192</v>
      </c>
      <c r="BE739" t="s">
        <v>122</v>
      </c>
      <c r="BF739">
        <v>1</v>
      </c>
      <c r="BH739" t="s">
        <v>173</v>
      </c>
      <c r="BJ739" t="s">
        <v>276</v>
      </c>
      <c r="BO739" t="s">
        <v>639</v>
      </c>
      <c r="BP739" t="s">
        <v>126</v>
      </c>
      <c r="BQ739" t="s">
        <v>127</v>
      </c>
      <c r="CX739" t="s">
        <v>177</v>
      </c>
      <c r="CY739" s="29" t="s">
        <v>5358</v>
      </c>
      <c r="CZ739" s="29">
        <v>60002</v>
      </c>
      <c r="DA739" s="29" t="str">
        <f t="shared" si="70"/>
        <v>30001390</v>
      </c>
      <c r="DB739" s="29" t="str">
        <f>F739</f>
        <v>W0004551</v>
      </c>
      <c r="DC739" s="29" t="s">
        <v>279</v>
      </c>
      <c r="DD739" s="30">
        <f>SUM(T739,V739:W739,Z739:AD739)</f>
        <v>72958.75</v>
      </c>
      <c r="DE739" s="30">
        <f>SUM(AI739:AK739)</f>
        <v>5785.5624142824954</v>
      </c>
      <c r="DF739" s="31">
        <f>AF739</f>
        <v>5687.5</v>
      </c>
      <c r="DG739" s="32">
        <f>AQ739</f>
        <v>29700</v>
      </c>
      <c r="DH739" s="30">
        <f>SUM(X739:Y739)</f>
        <v>2465.2777777777778</v>
      </c>
      <c r="DI739" s="30">
        <f>SUM(AP739,AR739)</f>
        <v>9910.7526663251228</v>
      </c>
      <c r="DJ739" s="26">
        <f>SUM(DD739:DI739)-AS739</f>
        <v>0</v>
      </c>
    </row>
    <row r="740" spans="4:114" x14ac:dyDescent="0.25">
      <c r="D740" t="s">
        <v>109</v>
      </c>
      <c r="F740" t="s">
        <v>2654</v>
      </c>
      <c r="G740" t="s">
        <v>2655</v>
      </c>
      <c r="H740" t="s">
        <v>2656</v>
      </c>
      <c r="I740" s="1">
        <v>45306</v>
      </c>
      <c r="K740" t="s">
        <v>224</v>
      </c>
      <c r="L740">
        <v>12</v>
      </c>
      <c r="M740" t="s">
        <v>132</v>
      </c>
      <c r="N740" t="s">
        <v>133</v>
      </c>
      <c r="O740" t="s">
        <v>116</v>
      </c>
      <c r="P740" t="s">
        <v>117</v>
      </c>
      <c r="Q740" t="s">
        <v>118</v>
      </c>
      <c r="R740">
        <v>31</v>
      </c>
      <c r="S740" s="3">
        <v>387851</v>
      </c>
      <c r="T740" s="3">
        <v>69641.75</v>
      </c>
      <c r="U740" s="22">
        <v>0</v>
      </c>
      <c r="V740" s="3">
        <v>0</v>
      </c>
      <c r="W740" s="23"/>
      <c r="X740" s="3">
        <v>1553.8902243589744</v>
      </c>
      <c r="Y740" s="3">
        <v>897.80324074074076</v>
      </c>
      <c r="Z740" s="24">
        <v>161.60458333333335</v>
      </c>
      <c r="AA740">
        <v>75</v>
      </c>
      <c r="AC740" s="3">
        <v>0</v>
      </c>
      <c r="AD740" s="3">
        <v>4167</v>
      </c>
      <c r="AE740" s="3">
        <v>76497.048048433047</v>
      </c>
      <c r="AF740" s="3">
        <v>12402.5</v>
      </c>
      <c r="AH740" s="3">
        <v>88899.548048433047</v>
      </c>
      <c r="AK740" s="3">
        <v>0</v>
      </c>
      <c r="AL740" t="s">
        <v>119</v>
      </c>
      <c r="AN740" s="25">
        <v>0.05</v>
      </c>
      <c r="AO740" s="26">
        <v>88899.548048433047</v>
      </c>
      <c r="AP740" s="27">
        <v>4444.9774024216522</v>
      </c>
      <c r="AQ740" s="3">
        <v>29700</v>
      </c>
      <c r="AR740" s="26">
        <v>1485</v>
      </c>
      <c r="AS740" s="26">
        <v>124529.52545085469</v>
      </c>
      <c r="AT740" s="26">
        <v>118599.54804843305</v>
      </c>
      <c r="AU740" t="s">
        <v>170</v>
      </c>
      <c r="AV740" t="s">
        <v>170</v>
      </c>
      <c r="AW740" t="s">
        <v>171</v>
      </c>
      <c r="AX740">
        <v>90342</v>
      </c>
      <c r="AY740" t="s">
        <v>172</v>
      </c>
      <c r="AZ740">
        <v>94.088300000000004</v>
      </c>
      <c r="BA740" s="3">
        <v>1323.5389038898002</v>
      </c>
      <c r="BB740" s="26">
        <v>118599.54804843305</v>
      </c>
      <c r="BC740" s="26">
        <v>5929.9774024216458</v>
      </c>
      <c r="BE740" t="s">
        <v>122</v>
      </c>
      <c r="BF740">
        <v>1</v>
      </c>
      <c r="BH740" t="s">
        <v>173</v>
      </c>
      <c r="BJ740" t="s">
        <v>337</v>
      </c>
      <c r="BO740" t="s">
        <v>499</v>
      </c>
      <c r="BP740" t="s">
        <v>176</v>
      </c>
      <c r="BQ740" t="s">
        <v>176</v>
      </c>
      <c r="CX740" t="s">
        <v>177</v>
      </c>
      <c r="CY740" s="29" t="s">
        <v>5358</v>
      </c>
      <c r="CZ740" s="29">
        <v>60002</v>
      </c>
      <c r="DA740" s="29" t="str">
        <f t="shared" si="70"/>
        <v>30001390</v>
      </c>
      <c r="DB740" s="29" t="str">
        <f>F740</f>
        <v>W0005040</v>
      </c>
      <c r="DC740" s="29" t="s">
        <v>178</v>
      </c>
      <c r="DD740" s="30">
        <f>SUM(T740,V740:W740,Z740:AD740)</f>
        <v>74045.354583333334</v>
      </c>
      <c r="DE740" s="30">
        <f>SUM(AI740:AK740)</f>
        <v>0</v>
      </c>
      <c r="DF740" s="31">
        <f>AF740</f>
        <v>12402.5</v>
      </c>
      <c r="DG740" s="32">
        <f>AQ740</f>
        <v>29700</v>
      </c>
      <c r="DH740" s="30">
        <f>SUM(X740:Y740)</f>
        <v>2451.693465099715</v>
      </c>
      <c r="DI740" s="30">
        <f>SUM(AP740,AR740)</f>
        <v>5929.9774024216522</v>
      </c>
      <c r="DJ740" s="26">
        <f>SUM(DD740:DI740)-AS740</f>
        <v>0</v>
      </c>
    </row>
    <row r="741" spans="4:114" x14ac:dyDescent="0.25">
      <c r="D741" t="s">
        <v>109</v>
      </c>
      <c r="F741" t="s">
        <v>2657</v>
      </c>
      <c r="G741" t="s">
        <v>2658</v>
      </c>
      <c r="H741" t="s">
        <v>2659</v>
      </c>
      <c r="I741" s="1">
        <v>45306</v>
      </c>
      <c r="K741" t="s">
        <v>156</v>
      </c>
      <c r="L741">
        <v>16</v>
      </c>
      <c r="M741" t="s">
        <v>550</v>
      </c>
      <c r="N741" t="s">
        <v>551</v>
      </c>
      <c r="O741" t="s">
        <v>116</v>
      </c>
      <c r="P741" t="s">
        <v>117</v>
      </c>
      <c r="Q741" t="s">
        <v>118</v>
      </c>
      <c r="R741">
        <v>31</v>
      </c>
      <c r="S741" s="3">
        <v>1498214</v>
      </c>
      <c r="T741" s="3">
        <v>254702.25</v>
      </c>
      <c r="U741" s="22">
        <v>0</v>
      </c>
      <c r="V741" s="3">
        <v>0</v>
      </c>
      <c r="W741" s="23"/>
      <c r="X741" s="3">
        <v>6002.4599358974365</v>
      </c>
      <c r="Y741" s="3">
        <v>3468.087962962963</v>
      </c>
      <c r="Z741" s="24">
        <v>624.25583333333338</v>
      </c>
      <c r="AA741">
        <v>75</v>
      </c>
      <c r="AC741" s="3">
        <v>11781.38310457614</v>
      </c>
      <c r="AD741" s="3">
        <v>4167</v>
      </c>
      <c r="AE741" s="3">
        <v>280820.43683676992</v>
      </c>
      <c r="AF741" s="3">
        <v>7046.666666666667</v>
      </c>
      <c r="AH741" s="3">
        <v>287867.10350343661</v>
      </c>
      <c r="AK741" s="3">
        <v>0</v>
      </c>
      <c r="AL741" t="s">
        <v>119</v>
      </c>
      <c r="AN741" s="25">
        <v>0.1</v>
      </c>
      <c r="AO741" s="26">
        <v>287867.10350343661</v>
      </c>
      <c r="AP741" s="27">
        <v>28786.710350343663</v>
      </c>
      <c r="AQ741" s="3">
        <v>29700</v>
      </c>
      <c r="AR741" s="26">
        <v>2970</v>
      </c>
      <c r="AS741" s="26">
        <v>349323.81385378027</v>
      </c>
      <c r="AT741" s="26">
        <v>317567.10350343661</v>
      </c>
      <c r="AU741" t="s">
        <v>170</v>
      </c>
      <c r="AV741" t="s">
        <v>170</v>
      </c>
      <c r="AW741" t="s">
        <v>171</v>
      </c>
      <c r="AX741">
        <v>90326</v>
      </c>
      <c r="AY741" t="s">
        <v>172</v>
      </c>
      <c r="AZ741">
        <v>94.088300000000004</v>
      </c>
      <c r="BA741" s="3">
        <v>3712.723195697874</v>
      </c>
      <c r="BB741" s="26">
        <v>317567.10350343661</v>
      </c>
      <c r="BC741" s="26">
        <v>31756.710350343667</v>
      </c>
      <c r="BE741" t="s">
        <v>122</v>
      </c>
      <c r="BF741">
        <v>1</v>
      </c>
      <c r="BH741" t="s">
        <v>173</v>
      </c>
      <c r="BJ741" t="s">
        <v>728</v>
      </c>
      <c r="BO741" t="s">
        <v>729</v>
      </c>
      <c r="BP741" t="s">
        <v>170</v>
      </c>
      <c r="BQ741" t="s">
        <v>296</v>
      </c>
      <c r="CX741" t="s">
        <v>177</v>
      </c>
      <c r="CY741" s="29" t="s">
        <v>5358</v>
      </c>
      <c r="CZ741" s="29">
        <v>60002</v>
      </c>
      <c r="DA741" s="29" t="str">
        <f t="shared" si="70"/>
        <v>30001390</v>
      </c>
      <c r="DB741" s="29" t="str">
        <f>F741</f>
        <v>W0004552</v>
      </c>
      <c r="DC741" s="29" t="s">
        <v>556</v>
      </c>
      <c r="DD741" s="30">
        <f>SUM(T741,V741:W741,Z741:AD741)</f>
        <v>271349.88893790945</v>
      </c>
      <c r="DE741" s="30">
        <f>SUM(AI741:AK741)</f>
        <v>0</v>
      </c>
      <c r="DF741" s="31">
        <f>AF741</f>
        <v>7046.666666666667</v>
      </c>
      <c r="DG741" s="32">
        <f>AQ741</f>
        <v>29700</v>
      </c>
      <c r="DH741" s="30">
        <f>SUM(X741:Y741)</f>
        <v>9470.5478988603991</v>
      </c>
      <c r="DI741" s="30">
        <f>SUM(AP741,AR741)</f>
        <v>31756.710350343663</v>
      </c>
      <c r="DJ741" s="26">
        <f>SUM(DD741:DI741)-AS741</f>
        <v>0</v>
      </c>
    </row>
    <row r="742" spans="4:114" x14ac:dyDescent="0.25">
      <c r="D742" t="s">
        <v>109</v>
      </c>
      <c r="F742" t="s">
        <v>2660</v>
      </c>
      <c r="G742" t="s">
        <v>2661</v>
      </c>
      <c r="H742" t="s">
        <v>2662</v>
      </c>
      <c r="I742" s="1">
        <v>45306</v>
      </c>
      <c r="K742" t="s">
        <v>224</v>
      </c>
      <c r="L742">
        <v>12</v>
      </c>
      <c r="M742" t="s">
        <v>182</v>
      </c>
      <c r="N742" t="s">
        <v>183</v>
      </c>
      <c r="O742" t="s">
        <v>116</v>
      </c>
      <c r="P742" t="s">
        <v>117</v>
      </c>
      <c r="Q742" t="s">
        <v>118</v>
      </c>
      <c r="R742">
        <v>31</v>
      </c>
      <c r="S742" s="3">
        <v>380004</v>
      </c>
      <c r="T742" s="3">
        <v>62804.25</v>
      </c>
      <c r="U742" s="22">
        <v>0</v>
      </c>
      <c r="V742" s="3">
        <v>0</v>
      </c>
      <c r="W742" s="23"/>
      <c r="X742" s="3">
        <v>1522.4519230769231</v>
      </c>
      <c r="Y742" s="3">
        <v>879.63888888888891</v>
      </c>
      <c r="Z742" s="24">
        <v>158.33500000000001</v>
      </c>
      <c r="AA742">
        <v>75</v>
      </c>
      <c r="AC742" s="3">
        <v>0</v>
      </c>
      <c r="AD742" s="3">
        <v>4167</v>
      </c>
      <c r="AE742" s="3">
        <v>69606.675811965804</v>
      </c>
      <c r="AF742" s="3">
        <v>4154.166666666667</v>
      </c>
      <c r="AH742" s="3">
        <v>73760.842478632476</v>
      </c>
      <c r="AK742" s="3">
        <v>4428.6782206037651</v>
      </c>
      <c r="AL742" t="s">
        <v>227</v>
      </c>
      <c r="AM742" t="s">
        <v>226</v>
      </c>
      <c r="AN742" s="25">
        <v>0.05</v>
      </c>
      <c r="AO742" s="26">
        <v>78189.520699236236</v>
      </c>
      <c r="AP742" s="27">
        <v>3909.4760349618118</v>
      </c>
      <c r="AQ742" s="3">
        <v>29700</v>
      </c>
      <c r="AR742" s="26">
        <v>1485</v>
      </c>
      <c r="AS742" s="26">
        <v>113283.99673419805</v>
      </c>
      <c r="AT742" s="26">
        <v>107889.52069923624</v>
      </c>
      <c r="AU742" t="s">
        <v>208</v>
      </c>
      <c r="AV742" t="s">
        <v>208</v>
      </c>
      <c r="AW742" t="s">
        <v>210</v>
      </c>
      <c r="AX742" t="s">
        <v>2663</v>
      </c>
      <c r="AY742" t="s">
        <v>212</v>
      </c>
      <c r="AZ742">
        <v>125.569</v>
      </c>
      <c r="BA742" s="3">
        <v>902.16531734901173</v>
      </c>
      <c r="BB742" s="26">
        <v>107889.52069923624</v>
      </c>
      <c r="BC742" s="26">
        <v>5394.4760349618155</v>
      </c>
      <c r="BE742" t="s">
        <v>122</v>
      </c>
      <c r="BF742">
        <v>1</v>
      </c>
      <c r="BH742" t="s">
        <v>315</v>
      </c>
      <c r="BJ742" t="s">
        <v>189</v>
      </c>
      <c r="BO742" t="s">
        <v>190</v>
      </c>
      <c r="BP742" t="s">
        <v>214</v>
      </c>
      <c r="BQ742" t="s">
        <v>1596</v>
      </c>
      <c r="CX742" t="s">
        <v>177</v>
      </c>
      <c r="CY742" s="29" t="s">
        <v>5360</v>
      </c>
      <c r="CZ742" s="29">
        <v>60009</v>
      </c>
      <c r="DA742" s="29" t="str">
        <f t="shared" si="70"/>
        <v>30001417</v>
      </c>
      <c r="DB742" s="29" t="str">
        <f>F742</f>
        <v>W0005211</v>
      </c>
      <c r="DC742" s="29" t="s">
        <v>193</v>
      </c>
      <c r="DD742" s="30">
        <f>SUM(T742,V742:W742,Z742:AD742)</f>
        <v>67204.584999999992</v>
      </c>
      <c r="DE742" s="30">
        <f>SUM(AI742:AK742)</f>
        <v>4428.6782206037651</v>
      </c>
      <c r="DF742" s="31">
        <f>AF742</f>
        <v>4154.166666666667</v>
      </c>
      <c r="DG742" s="32">
        <f>AQ742</f>
        <v>29700</v>
      </c>
      <c r="DH742" s="30">
        <f>SUM(X742:Y742)</f>
        <v>2402.090811965812</v>
      </c>
      <c r="DI742" s="30">
        <f>SUM(AP742,AR742)</f>
        <v>5394.4760349618118</v>
      </c>
      <c r="DJ742" s="26">
        <f>SUM(DD742:DI742)-AS742</f>
        <v>0</v>
      </c>
    </row>
    <row r="743" spans="4:114" x14ac:dyDescent="0.25">
      <c r="D743" t="s">
        <v>109</v>
      </c>
      <c r="F743" t="s">
        <v>2664</v>
      </c>
      <c r="G743" t="s">
        <v>2665</v>
      </c>
      <c r="H743" t="s">
        <v>2666</v>
      </c>
      <c r="I743" s="1">
        <v>45327</v>
      </c>
      <c r="K743" t="s">
        <v>224</v>
      </c>
      <c r="L743">
        <v>12</v>
      </c>
      <c r="M743" t="s">
        <v>114</v>
      </c>
      <c r="N743" t="s">
        <v>115</v>
      </c>
      <c r="O743" t="s">
        <v>116</v>
      </c>
      <c r="P743" t="s">
        <v>117</v>
      </c>
      <c r="Q743" t="s">
        <v>118</v>
      </c>
      <c r="R743">
        <v>31</v>
      </c>
      <c r="S743" s="3">
        <v>326487</v>
      </c>
      <c r="T743" s="3">
        <v>59414.416666666664</v>
      </c>
      <c r="U743" s="22">
        <v>0</v>
      </c>
      <c r="V743" s="3">
        <v>0</v>
      </c>
      <c r="W743" s="23"/>
      <c r="X743" s="3">
        <v>1308.0408653846155</v>
      </c>
      <c r="Y743" s="3">
        <v>755.75694444444457</v>
      </c>
      <c r="Z743" s="24">
        <v>136.03625</v>
      </c>
      <c r="AA743">
        <v>75</v>
      </c>
      <c r="AC743" s="3">
        <v>0</v>
      </c>
      <c r="AD743" s="3">
        <v>4167</v>
      </c>
      <c r="AE743" s="3">
        <v>65856.250726495724</v>
      </c>
      <c r="AF743" s="3">
        <v>5687.5</v>
      </c>
      <c r="AH743" s="3">
        <v>71543.750726495724</v>
      </c>
      <c r="AK743" s="3">
        <v>7264.8</v>
      </c>
      <c r="AL743" t="s">
        <v>274</v>
      </c>
      <c r="AM743" t="s">
        <v>275</v>
      </c>
      <c r="AN743" s="25">
        <v>8.5000000000000006E-2</v>
      </c>
      <c r="AO743" s="26">
        <v>78808.550726495727</v>
      </c>
      <c r="AP743" s="27">
        <v>6698.7268117521371</v>
      </c>
      <c r="AQ743" s="3">
        <v>29700</v>
      </c>
      <c r="AR743" s="26">
        <v>2524.5</v>
      </c>
      <c r="AS743" s="26">
        <v>117731.77753824786</v>
      </c>
      <c r="AT743" s="26">
        <v>108508.55072649573</v>
      </c>
      <c r="AU743" t="s">
        <v>170</v>
      </c>
      <c r="AV743" t="s">
        <v>170</v>
      </c>
      <c r="AW743" t="s">
        <v>171</v>
      </c>
      <c r="AX743">
        <v>35072</v>
      </c>
      <c r="AY743" t="s">
        <v>172</v>
      </c>
      <c r="AZ743">
        <v>94.088300000000004</v>
      </c>
      <c r="BA743" s="3">
        <v>1251.2903043018935</v>
      </c>
      <c r="BB743" s="26">
        <v>108508.55072649573</v>
      </c>
      <c r="BC743" s="26">
        <v>9223.2268117521307</v>
      </c>
      <c r="BE743" t="s">
        <v>122</v>
      </c>
      <c r="BF743">
        <v>1</v>
      </c>
      <c r="BH743" t="s">
        <v>173</v>
      </c>
      <c r="BJ743" t="s">
        <v>358</v>
      </c>
      <c r="BO743" t="s">
        <v>277</v>
      </c>
      <c r="BP743" t="s">
        <v>235</v>
      </c>
      <c r="BQ743" t="s">
        <v>127</v>
      </c>
      <c r="CX743" t="s">
        <v>177</v>
      </c>
      <c r="CY743" s="29" t="s">
        <v>5358</v>
      </c>
      <c r="CZ743" s="29">
        <v>60002</v>
      </c>
      <c r="DA743" s="29" t="str">
        <f t="shared" si="70"/>
        <v>30001390</v>
      </c>
      <c r="DB743" s="29" t="str">
        <f>F743</f>
        <v>W0004553</v>
      </c>
      <c r="DC743" s="29" t="s">
        <v>279</v>
      </c>
      <c r="DD743" s="30">
        <f>SUM(T743,V743:W743,Z743:AD743)</f>
        <v>63792.452916666662</v>
      </c>
      <c r="DE743" s="30">
        <f>SUM(AI743:AK743)</f>
        <v>7264.8</v>
      </c>
      <c r="DF743" s="31">
        <f>AF743</f>
        <v>5687.5</v>
      </c>
      <c r="DG743" s="32">
        <f>AQ743</f>
        <v>29700</v>
      </c>
      <c r="DH743" s="30">
        <f>SUM(X743:Y743)</f>
        <v>2063.79780982906</v>
      </c>
      <c r="DI743" s="30">
        <f>SUM(AP743,AR743)</f>
        <v>9223.226811752138</v>
      </c>
      <c r="DJ743" s="26">
        <f>SUM(DD743:DI743)-AS743</f>
        <v>0</v>
      </c>
    </row>
    <row r="744" spans="4:114" x14ac:dyDescent="0.25">
      <c r="D744" t="s">
        <v>109</v>
      </c>
      <c r="F744" t="s">
        <v>2667</v>
      </c>
      <c r="G744" t="s">
        <v>2668</v>
      </c>
      <c r="H744" t="s">
        <v>2669</v>
      </c>
      <c r="I744" s="1">
        <v>45362</v>
      </c>
      <c r="K744" t="s">
        <v>224</v>
      </c>
      <c r="L744">
        <v>12</v>
      </c>
      <c r="M744" t="s">
        <v>114</v>
      </c>
      <c r="N744" t="s">
        <v>115</v>
      </c>
      <c r="O744" t="s">
        <v>116</v>
      </c>
      <c r="P744" t="s">
        <v>117</v>
      </c>
      <c r="Q744" t="s">
        <v>118</v>
      </c>
      <c r="R744">
        <v>31</v>
      </c>
      <c r="S744" s="3">
        <v>475008</v>
      </c>
      <c r="T744" s="3">
        <v>81317.5</v>
      </c>
      <c r="U744" s="22">
        <v>0</v>
      </c>
      <c r="V744" s="3">
        <v>0</v>
      </c>
      <c r="W744" s="23"/>
      <c r="X744" s="3">
        <v>1903.0769230769231</v>
      </c>
      <c r="Y744" s="3">
        <v>1099.5555555555557</v>
      </c>
      <c r="Z744" s="24">
        <v>197.92000000000002</v>
      </c>
      <c r="AA744">
        <v>75</v>
      </c>
      <c r="AC744" s="3">
        <v>0</v>
      </c>
      <c r="AD744" s="3">
        <v>4167</v>
      </c>
      <c r="AE744" s="3">
        <v>88760.052478632482</v>
      </c>
      <c r="AF744" s="3">
        <v>5687.5</v>
      </c>
      <c r="AH744" s="3">
        <v>94447.552478632482</v>
      </c>
      <c r="AK744" s="3">
        <v>17246.247781680318</v>
      </c>
      <c r="AL744" t="s">
        <v>473</v>
      </c>
      <c r="AM744" t="s">
        <v>474</v>
      </c>
      <c r="AN744" s="25">
        <v>8.5000000000000006E-2</v>
      </c>
      <c r="AO744" s="26">
        <v>111693.8002603128</v>
      </c>
      <c r="AP744" s="27">
        <v>9493.9730221265891</v>
      </c>
      <c r="AQ744" s="3">
        <v>29700</v>
      </c>
      <c r="AR744" s="26">
        <v>2524.5</v>
      </c>
      <c r="AS744" s="26">
        <v>153412.27328243939</v>
      </c>
      <c r="AT744" s="26">
        <v>141393.8002603128</v>
      </c>
      <c r="AU744" t="s">
        <v>170</v>
      </c>
      <c r="AV744" t="s">
        <v>170</v>
      </c>
      <c r="AW744" t="s">
        <v>171</v>
      </c>
      <c r="AX744">
        <v>90135</v>
      </c>
      <c r="AY744" t="s">
        <v>172</v>
      </c>
      <c r="AZ744">
        <v>94.088300000000004</v>
      </c>
      <c r="BA744" s="3">
        <v>1630.513818215861</v>
      </c>
      <c r="BB744" s="26">
        <v>141393.8002603128</v>
      </c>
      <c r="BC744" s="26">
        <v>12018.473022126593</v>
      </c>
      <c r="BE744" t="s">
        <v>122</v>
      </c>
      <c r="BF744">
        <v>1</v>
      </c>
      <c r="BH744" t="s">
        <v>173</v>
      </c>
      <c r="BJ744" t="s">
        <v>414</v>
      </c>
      <c r="BO744" t="s">
        <v>578</v>
      </c>
      <c r="BP744" t="s">
        <v>126</v>
      </c>
      <c r="BQ744" t="s">
        <v>127</v>
      </c>
      <c r="CX744" t="s">
        <v>177</v>
      </c>
      <c r="CY744" s="29" t="s">
        <v>5358</v>
      </c>
      <c r="CZ744" s="29">
        <v>60002</v>
      </c>
      <c r="DA744" s="29" t="str">
        <f t="shared" si="70"/>
        <v>30001390</v>
      </c>
      <c r="DB744" s="29" t="str">
        <f>F744</f>
        <v>W0005379</v>
      </c>
      <c r="DC744" s="29" t="s">
        <v>279</v>
      </c>
      <c r="DD744" s="30">
        <f>SUM(T744,V744:W744,Z744:AD744)</f>
        <v>85757.42</v>
      </c>
      <c r="DE744" s="30">
        <f>SUM(AI744:AK744)</f>
        <v>17246.247781680318</v>
      </c>
      <c r="DF744" s="31">
        <f>AF744</f>
        <v>5687.5</v>
      </c>
      <c r="DG744" s="32">
        <f>AQ744</f>
        <v>29700</v>
      </c>
      <c r="DH744" s="30">
        <f>SUM(X744:Y744)</f>
        <v>3002.6324786324785</v>
      </c>
      <c r="DI744" s="30">
        <f>SUM(AP744,AR744)</f>
        <v>12018.473022126589</v>
      </c>
      <c r="DJ744" s="26">
        <f>SUM(DD744:DI744)-AS744</f>
        <v>0</v>
      </c>
    </row>
    <row r="745" spans="4:114" x14ac:dyDescent="0.25">
      <c r="D745" t="s">
        <v>109</v>
      </c>
      <c r="F745" t="s">
        <v>2670</v>
      </c>
      <c r="G745" t="s">
        <v>2671</v>
      </c>
      <c r="H745" t="s">
        <v>2672</v>
      </c>
      <c r="I745" s="1">
        <v>45299</v>
      </c>
      <c r="K745" t="s">
        <v>131</v>
      </c>
      <c r="L745">
        <v>14</v>
      </c>
      <c r="M745" t="s">
        <v>2289</v>
      </c>
      <c r="N745" t="s">
        <v>2290</v>
      </c>
      <c r="O745" t="s">
        <v>116</v>
      </c>
      <c r="P745" t="s">
        <v>117</v>
      </c>
      <c r="Q745" t="s">
        <v>118</v>
      </c>
      <c r="R745">
        <v>31</v>
      </c>
      <c r="S745" s="3">
        <v>721628</v>
      </c>
      <c r="T745" s="3">
        <v>120271.33333333333</v>
      </c>
      <c r="U745" s="22">
        <v>0.13</v>
      </c>
      <c r="V745" s="3">
        <v>15635.273333333333</v>
      </c>
      <c r="W745" s="23"/>
      <c r="X745" s="3">
        <v>2891.1378205128203</v>
      </c>
      <c r="Y745" s="3">
        <v>1670.4351851851852</v>
      </c>
      <c r="Z745" s="24">
        <v>300.67833333333334</v>
      </c>
      <c r="AA745">
        <v>75</v>
      </c>
      <c r="AC745" s="3">
        <v>3073.4042881502974</v>
      </c>
      <c r="AD745" s="3">
        <v>4167</v>
      </c>
      <c r="AE745" s="3">
        <v>148084.26229384833</v>
      </c>
      <c r="AF745" s="3">
        <v>13617.5</v>
      </c>
      <c r="AH745" s="3">
        <v>161701.76229384833</v>
      </c>
      <c r="AK745" s="3">
        <v>0</v>
      </c>
      <c r="AL745" t="s">
        <v>119</v>
      </c>
      <c r="AN745" s="25">
        <v>8.5000000000000006E-2</v>
      </c>
      <c r="AO745" s="26">
        <v>161701.76229384833</v>
      </c>
      <c r="AP745" s="27">
        <v>13744.649794977109</v>
      </c>
      <c r="AQ745" s="3">
        <v>29700</v>
      </c>
      <c r="AR745" s="26">
        <v>2524.5</v>
      </c>
      <c r="AS745" s="26">
        <v>207670.91208882543</v>
      </c>
      <c r="AT745" s="26">
        <v>191401.76229384833</v>
      </c>
      <c r="AU745" t="s">
        <v>120</v>
      </c>
      <c r="AV745" t="s">
        <v>120</v>
      </c>
      <c r="AW745" t="s">
        <v>120</v>
      </c>
      <c r="AX745">
        <v>2046100</v>
      </c>
      <c r="AY745" t="s">
        <v>121</v>
      </c>
      <c r="AZ745">
        <v>108.643</v>
      </c>
      <c r="BA745" s="3">
        <v>1911.4983210038881</v>
      </c>
      <c r="BB745" s="26">
        <v>191401.76229384833</v>
      </c>
      <c r="BC745" s="26">
        <v>16269.1497949771</v>
      </c>
      <c r="BE745" t="s">
        <v>122</v>
      </c>
      <c r="BF745">
        <v>1</v>
      </c>
      <c r="BH745" t="s">
        <v>123</v>
      </c>
      <c r="BJ745" t="s">
        <v>2291</v>
      </c>
      <c r="BO745" t="s">
        <v>2570</v>
      </c>
      <c r="BP745" t="s">
        <v>2570</v>
      </c>
      <c r="BQ745" t="s">
        <v>2570</v>
      </c>
      <c r="CX745" t="s">
        <v>128</v>
      </c>
      <c r="CY745" s="29"/>
    </row>
    <row r="746" spans="4:114" x14ac:dyDescent="0.25">
      <c r="D746" t="s">
        <v>109</v>
      </c>
      <c r="F746" t="s">
        <v>2673</v>
      </c>
      <c r="G746" t="s">
        <v>2674</v>
      </c>
      <c r="H746" t="s">
        <v>2675</v>
      </c>
      <c r="I746" s="1">
        <v>45299</v>
      </c>
      <c r="K746" t="s">
        <v>156</v>
      </c>
      <c r="L746">
        <v>16</v>
      </c>
      <c r="M746" t="s">
        <v>2289</v>
      </c>
      <c r="N746" t="s">
        <v>2290</v>
      </c>
      <c r="O746" t="s">
        <v>116</v>
      </c>
      <c r="P746" t="s">
        <v>117</v>
      </c>
      <c r="Q746" t="s">
        <v>118</v>
      </c>
      <c r="R746">
        <v>31</v>
      </c>
      <c r="S746" s="3">
        <v>1001742</v>
      </c>
      <c r="T746" s="3">
        <v>166956.91666666666</v>
      </c>
      <c r="U746" s="22">
        <v>0.13</v>
      </c>
      <c r="V746" s="3">
        <v>21704.399166666666</v>
      </c>
      <c r="W746" s="23"/>
      <c r="X746" s="3">
        <v>4013.3894230769224</v>
      </c>
      <c r="Y746" s="3">
        <v>2318.8472222222222</v>
      </c>
      <c r="Z746" s="24">
        <v>417.39249999999998</v>
      </c>
      <c r="AA746">
        <v>75</v>
      </c>
      <c r="AC746" s="3">
        <v>8552.2596658262282</v>
      </c>
      <c r="AD746" s="3">
        <v>4167</v>
      </c>
      <c r="AE746" s="3">
        <v>208205.20464445869</v>
      </c>
      <c r="AF746" s="3">
        <v>13617.5</v>
      </c>
      <c r="AH746" s="3">
        <v>221822.70464445869</v>
      </c>
      <c r="AK746" s="3">
        <v>0</v>
      </c>
      <c r="AL746" t="s">
        <v>119</v>
      </c>
      <c r="AN746" s="25">
        <v>8.5000000000000006E-2</v>
      </c>
      <c r="AO746" s="26">
        <v>221822.70464445869</v>
      </c>
      <c r="AP746" s="27">
        <v>18854.92989477899</v>
      </c>
      <c r="AQ746" s="3">
        <v>29700</v>
      </c>
      <c r="AR746" s="26">
        <v>2524.5</v>
      </c>
      <c r="AS746" s="26">
        <v>272902.13453923771</v>
      </c>
      <c r="AT746" s="26">
        <v>251522.70464445869</v>
      </c>
      <c r="AU746" t="s">
        <v>170</v>
      </c>
      <c r="AV746" t="s">
        <v>170</v>
      </c>
      <c r="AW746" t="s">
        <v>171</v>
      </c>
      <c r="AX746">
        <v>37214</v>
      </c>
      <c r="AY746" t="s">
        <v>172</v>
      </c>
      <c r="AZ746">
        <v>94.088300000000004</v>
      </c>
      <c r="BA746" s="3">
        <v>2900.48958838918</v>
      </c>
      <c r="BB746" s="26">
        <v>251522.70464445869</v>
      </c>
      <c r="BC746" s="26">
        <v>21379.429894779023</v>
      </c>
      <c r="BE746" t="s">
        <v>122</v>
      </c>
      <c r="BF746">
        <v>1</v>
      </c>
      <c r="BH746" t="s">
        <v>173</v>
      </c>
      <c r="BJ746" t="s">
        <v>2291</v>
      </c>
      <c r="BO746" t="s">
        <v>2570</v>
      </c>
      <c r="BP746" t="s">
        <v>2570</v>
      </c>
      <c r="BQ746" t="s">
        <v>2570</v>
      </c>
      <c r="CX746" t="s">
        <v>177</v>
      </c>
      <c r="CY746" s="29" t="s">
        <v>5358</v>
      </c>
      <c r="CZ746" s="29">
        <v>60002</v>
      </c>
      <c r="DA746" s="29" t="str">
        <f t="shared" ref="DA746:DA747" si="71">MID(BH746,3,8)</f>
        <v>30001390</v>
      </c>
      <c r="DB746" s="29" t="str">
        <f t="shared" ref="DB746:DB747" si="72">F746</f>
        <v>W0004555</v>
      </c>
      <c r="DC746" s="29" t="s">
        <v>2293</v>
      </c>
      <c r="DD746" s="30">
        <f>SUM(T746,V746:W746,Z746:AD746)</f>
        <v>201872.96799915953</v>
      </c>
      <c r="DE746" s="30">
        <f>SUM(AI746:AK746)</f>
        <v>0</v>
      </c>
      <c r="DF746" s="31">
        <f>AF746</f>
        <v>13617.5</v>
      </c>
      <c r="DG746" s="32">
        <f>AQ746</f>
        <v>29700</v>
      </c>
      <c r="DH746" s="30">
        <f>SUM(X746:Y746)</f>
        <v>6332.2366452991446</v>
      </c>
      <c r="DI746" s="30">
        <f>SUM(AP746,AR746)</f>
        <v>21379.42989477899</v>
      </c>
      <c r="DJ746" s="26">
        <f>SUM(DD746:DI746)-AS746</f>
        <v>0</v>
      </c>
    </row>
    <row r="747" spans="4:114" x14ac:dyDescent="0.25">
      <c r="D747" t="s">
        <v>109</v>
      </c>
      <c r="F747" t="s">
        <v>2676</v>
      </c>
      <c r="G747" t="s">
        <v>2677</v>
      </c>
      <c r="H747" t="s">
        <v>2678</v>
      </c>
      <c r="I747" s="1">
        <v>45299</v>
      </c>
      <c r="K747" t="s">
        <v>156</v>
      </c>
      <c r="L747">
        <v>16</v>
      </c>
      <c r="M747" t="s">
        <v>2289</v>
      </c>
      <c r="N747" t="s">
        <v>2290</v>
      </c>
      <c r="O747" t="s">
        <v>116</v>
      </c>
      <c r="P747" t="s">
        <v>117</v>
      </c>
      <c r="Q747" t="s">
        <v>118</v>
      </c>
      <c r="R747">
        <v>31</v>
      </c>
      <c r="S747" s="3">
        <v>1382017</v>
      </c>
      <c r="T747" s="3">
        <v>230336.16666666666</v>
      </c>
      <c r="U747" s="22">
        <v>0.13</v>
      </c>
      <c r="V747" s="3">
        <v>29943.701666666668</v>
      </c>
      <c r="W747" s="23"/>
      <c r="X747" s="3">
        <v>5536.927083333333</v>
      </c>
      <c r="Y747" s="3">
        <v>3199.1134259259261</v>
      </c>
      <c r="Z747" s="24">
        <v>575.84041666666667</v>
      </c>
      <c r="AA747">
        <v>75</v>
      </c>
      <c r="AC747" s="3">
        <v>10756.915008526041</v>
      </c>
      <c r="AD747" s="3">
        <v>4167</v>
      </c>
      <c r="AE747" s="3">
        <v>284590.66426778527</v>
      </c>
      <c r="AF747" s="3">
        <v>13617.5</v>
      </c>
      <c r="AH747" s="3">
        <v>298208.16426778527</v>
      </c>
      <c r="AK747" s="3">
        <v>0</v>
      </c>
      <c r="AL747" t="s">
        <v>119</v>
      </c>
      <c r="AN747" s="25">
        <v>8.5000000000000006E-2</v>
      </c>
      <c r="AO747" s="26">
        <v>298208.16426778527</v>
      </c>
      <c r="AP747" s="27">
        <v>25347.69396276175</v>
      </c>
      <c r="AQ747" s="3">
        <v>29700</v>
      </c>
      <c r="AR747" s="26">
        <v>2524.5</v>
      </c>
      <c r="AS747" s="26">
        <v>355780.35823054699</v>
      </c>
      <c r="AT747" s="26">
        <v>327908.16426778527</v>
      </c>
      <c r="AU747" t="s">
        <v>170</v>
      </c>
      <c r="AV747" t="s">
        <v>170</v>
      </c>
      <c r="AW747" t="s">
        <v>171</v>
      </c>
      <c r="AX747">
        <v>37214</v>
      </c>
      <c r="AY747" t="s">
        <v>172</v>
      </c>
      <c r="AZ747">
        <v>94.088300000000004</v>
      </c>
      <c r="BA747" s="3">
        <v>3781.3453769549133</v>
      </c>
      <c r="BB747" s="26">
        <v>327908.16426778527</v>
      </c>
      <c r="BC747" s="26">
        <v>27872.193962761725</v>
      </c>
      <c r="BE747" t="s">
        <v>122</v>
      </c>
      <c r="BF747">
        <v>1</v>
      </c>
      <c r="BH747" t="s">
        <v>173</v>
      </c>
      <c r="BJ747" t="s">
        <v>2291</v>
      </c>
      <c r="BO747" t="s">
        <v>2577</v>
      </c>
      <c r="BP747" t="s">
        <v>2570</v>
      </c>
      <c r="BQ747" t="s">
        <v>2570</v>
      </c>
      <c r="CX747" t="s">
        <v>177</v>
      </c>
      <c r="CY747" s="29" t="s">
        <v>5358</v>
      </c>
      <c r="CZ747" s="29">
        <v>60002</v>
      </c>
      <c r="DA747" s="29" t="str">
        <f t="shared" si="71"/>
        <v>30001390</v>
      </c>
      <c r="DB747" s="29" t="str">
        <f t="shared" si="72"/>
        <v>W0005380</v>
      </c>
      <c r="DC747" s="29" t="s">
        <v>2293</v>
      </c>
      <c r="DD747" s="30">
        <f>SUM(T747,V747:W747,Z747:AD747)</f>
        <v>275854.62375852605</v>
      </c>
      <c r="DE747" s="30">
        <f>SUM(AI747:AK747)</f>
        <v>0</v>
      </c>
      <c r="DF747" s="31">
        <f>AF747</f>
        <v>13617.5</v>
      </c>
      <c r="DG747" s="32">
        <f>AQ747</f>
        <v>29700</v>
      </c>
      <c r="DH747" s="30">
        <f>SUM(X747:Y747)</f>
        <v>8736.0405092592591</v>
      </c>
      <c r="DI747" s="30">
        <f>SUM(AP747,AR747)</f>
        <v>27872.19396276175</v>
      </c>
      <c r="DJ747" s="26">
        <f>SUM(DD747:DI747)-AS747</f>
        <v>0</v>
      </c>
    </row>
    <row r="748" spans="4:114" x14ac:dyDescent="0.25">
      <c r="D748" t="s">
        <v>109</v>
      </c>
      <c r="F748" t="s">
        <v>2679</v>
      </c>
      <c r="G748" t="s">
        <v>2680</v>
      </c>
      <c r="H748" t="s">
        <v>2681</v>
      </c>
      <c r="I748" s="1">
        <v>45306</v>
      </c>
      <c r="K748" t="s">
        <v>113</v>
      </c>
      <c r="L748">
        <v>15</v>
      </c>
      <c r="M748" t="s">
        <v>2289</v>
      </c>
      <c r="N748" t="s">
        <v>2290</v>
      </c>
      <c r="O748" t="s">
        <v>116</v>
      </c>
      <c r="P748" t="s">
        <v>117</v>
      </c>
      <c r="Q748" t="s">
        <v>118</v>
      </c>
      <c r="R748">
        <v>31</v>
      </c>
      <c r="S748" s="3">
        <v>658536</v>
      </c>
      <c r="T748" s="3">
        <v>116341</v>
      </c>
      <c r="U748" s="22">
        <v>0.13</v>
      </c>
      <c r="V748" s="3">
        <v>15124.33</v>
      </c>
      <c r="W748" s="23"/>
      <c r="X748" s="3">
        <v>2638.3653846153843</v>
      </c>
      <c r="Y748" s="3">
        <v>1524.3888888888891</v>
      </c>
      <c r="Z748" s="24">
        <v>274.39</v>
      </c>
      <c r="AA748">
        <v>75</v>
      </c>
      <c r="AC748" s="3">
        <v>0</v>
      </c>
      <c r="AD748" s="3">
        <v>4167</v>
      </c>
      <c r="AE748" s="3">
        <v>140144.47427350425</v>
      </c>
      <c r="AF748" s="3">
        <v>13617.5</v>
      </c>
      <c r="AH748" s="3">
        <v>153761.97427350425</v>
      </c>
      <c r="AK748" s="3">
        <v>0</v>
      </c>
      <c r="AL748" t="s">
        <v>119</v>
      </c>
      <c r="AN748" s="25">
        <v>8.5000000000000006E-2</v>
      </c>
      <c r="AO748" s="26">
        <v>153761.97427350425</v>
      </c>
      <c r="AP748" s="27">
        <v>13069.767813247863</v>
      </c>
      <c r="AQ748" s="3">
        <v>29700</v>
      </c>
      <c r="AR748" s="26">
        <v>2524.5</v>
      </c>
      <c r="AS748" s="26">
        <v>199056.24208675211</v>
      </c>
      <c r="AT748" s="26">
        <v>183461.97427350425</v>
      </c>
      <c r="AU748" t="s">
        <v>120</v>
      </c>
      <c r="AV748" t="s">
        <v>120</v>
      </c>
      <c r="AW748" t="s">
        <v>120</v>
      </c>
      <c r="AX748">
        <v>2046100</v>
      </c>
      <c r="AY748" t="s">
        <v>121</v>
      </c>
      <c r="AZ748">
        <v>108.643</v>
      </c>
      <c r="BA748" s="3">
        <v>1832.2049472745794</v>
      </c>
      <c r="BB748" s="26">
        <v>183461.97427350425</v>
      </c>
      <c r="BC748" s="26">
        <v>15594.267813247861</v>
      </c>
      <c r="BE748" t="s">
        <v>122</v>
      </c>
      <c r="BF748">
        <v>1</v>
      </c>
      <c r="BH748" t="s">
        <v>123</v>
      </c>
      <c r="BJ748" t="s">
        <v>2291</v>
      </c>
      <c r="BO748" t="s">
        <v>2577</v>
      </c>
      <c r="BP748" t="s">
        <v>2570</v>
      </c>
      <c r="BQ748" t="s">
        <v>2570</v>
      </c>
      <c r="CX748" t="s">
        <v>128</v>
      </c>
      <c r="CY748" s="29"/>
    </row>
    <row r="749" spans="4:114" x14ac:dyDescent="0.25">
      <c r="D749" t="s">
        <v>109</v>
      </c>
      <c r="F749" t="s">
        <v>2682</v>
      </c>
      <c r="G749" t="s">
        <v>2683</v>
      </c>
      <c r="H749" t="s">
        <v>2684</v>
      </c>
      <c r="I749" s="1">
        <v>45301</v>
      </c>
      <c r="K749" t="s">
        <v>224</v>
      </c>
      <c r="L749">
        <v>12</v>
      </c>
      <c r="M749" t="s">
        <v>132</v>
      </c>
      <c r="N749" t="s">
        <v>133</v>
      </c>
      <c r="O749" t="s">
        <v>116</v>
      </c>
      <c r="P749" t="s">
        <v>117</v>
      </c>
      <c r="Q749" t="s">
        <v>118</v>
      </c>
      <c r="R749">
        <v>31</v>
      </c>
      <c r="S749" s="3">
        <v>381012</v>
      </c>
      <c r="T749" s="3">
        <v>63501.916666666664</v>
      </c>
      <c r="U749" s="22">
        <v>0.08</v>
      </c>
      <c r="V749" s="3">
        <v>5080.1533333333336</v>
      </c>
      <c r="W749" s="23"/>
      <c r="X749" s="3">
        <v>1526.4903846153845</v>
      </c>
      <c r="Y749" s="3">
        <v>881.97222222222229</v>
      </c>
      <c r="Z749" s="24">
        <v>158.755</v>
      </c>
      <c r="AA749">
        <v>75</v>
      </c>
      <c r="AC749" s="3">
        <v>2048.9361921001982</v>
      </c>
      <c r="AD749" s="3">
        <v>4167</v>
      </c>
      <c r="AE749" s="3">
        <v>77440.223798937805</v>
      </c>
      <c r="AF749" s="3">
        <v>12402.5</v>
      </c>
      <c r="AH749" s="3">
        <v>89842.723798937805</v>
      </c>
      <c r="AK749" s="3">
        <v>33281</v>
      </c>
      <c r="AL749" t="s">
        <v>168</v>
      </c>
      <c r="AM749" t="s">
        <v>169</v>
      </c>
      <c r="AN749" s="25">
        <v>0.05</v>
      </c>
      <c r="AO749" s="26">
        <v>123123.7237989378</v>
      </c>
      <c r="AP749" s="27">
        <v>6156.1861899468904</v>
      </c>
      <c r="AQ749" s="3">
        <v>29700</v>
      </c>
      <c r="AR749" s="26">
        <v>1485</v>
      </c>
      <c r="AS749" s="26">
        <v>160464.9099888847</v>
      </c>
      <c r="AT749" s="26">
        <v>152823.7237989378</v>
      </c>
      <c r="AU749" t="s">
        <v>164</v>
      </c>
      <c r="AV749" t="s">
        <v>241</v>
      </c>
      <c r="AW749" t="s">
        <v>241</v>
      </c>
      <c r="AX749" t="s">
        <v>242</v>
      </c>
      <c r="AY749" t="s">
        <v>233</v>
      </c>
      <c r="AZ749">
        <v>1</v>
      </c>
      <c r="BA749" s="3">
        <v>160464.9099888847</v>
      </c>
      <c r="BB749" s="26">
        <v>152823.7237989378</v>
      </c>
      <c r="BC749" s="26">
        <v>7641.1861899468931</v>
      </c>
      <c r="BE749" t="s">
        <v>234</v>
      </c>
      <c r="BF749">
        <v>1</v>
      </c>
      <c r="BH749" t="s">
        <v>234</v>
      </c>
      <c r="BJ749" t="s">
        <v>174</v>
      </c>
      <c r="BO749" t="s">
        <v>1116</v>
      </c>
      <c r="BP749" t="s">
        <v>164</v>
      </c>
      <c r="BQ749" t="s">
        <v>164</v>
      </c>
      <c r="CX749" t="s">
        <v>234</v>
      </c>
      <c r="CY749" s="29"/>
    </row>
    <row r="750" spans="4:114" x14ac:dyDescent="0.25">
      <c r="D750" t="s">
        <v>109</v>
      </c>
      <c r="F750" t="s">
        <v>2685</v>
      </c>
      <c r="G750" t="s">
        <v>2686</v>
      </c>
      <c r="H750" t="s">
        <v>2687</v>
      </c>
      <c r="I750" s="1">
        <v>45327</v>
      </c>
      <c r="K750" t="s">
        <v>156</v>
      </c>
      <c r="L750">
        <v>16</v>
      </c>
      <c r="M750" t="s">
        <v>2289</v>
      </c>
      <c r="N750" t="s">
        <v>2290</v>
      </c>
      <c r="O750" t="s">
        <v>116</v>
      </c>
      <c r="P750" t="s">
        <v>117</v>
      </c>
      <c r="Q750" t="s">
        <v>118</v>
      </c>
      <c r="R750">
        <v>31</v>
      </c>
      <c r="S750" s="3">
        <v>1131860</v>
      </c>
      <c r="T750" s="3">
        <v>188643.33333333334</v>
      </c>
      <c r="U750" s="22">
        <v>0.13</v>
      </c>
      <c r="V750" s="3">
        <v>24523.633333333335</v>
      </c>
      <c r="W750" s="23"/>
      <c r="X750" s="3">
        <v>4534.6955128205127</v>
      </c>
      <c r="Y750" s="3">
        <v>2620.0462962962965</v>
      </c>
      <c r="Z750" s="24">
        <v>471.60833333333335</v>
      </c>
      <c r="AA750">
        <v>75</v>
      </c>
      <c r="AC750" s="3">
        <v>0</v>
      </c>
      <c r="AD750" s="3">
        <v>4167</v>
      </c>
      <c r="AE750" s="3">
        <v>225035.3168091168</v>
      </c>
      <c r="AF750" s="3">
        <v>13617.5</v>
      </c>
      <c r="AH750" s="3">
        <v>238652.8168091168</v>
      </c>
      <c r="AK750" s="3">
        <v>0</v>
      </c>
      <c r="AL750" t="s">
        <v>119</v>
      </c>
      <c r="AN750" s="25">
        <v>8.5000000000000006E-2</v>
      </c>
      <c r="AO750" s="26">
        <v>238652.8168091168</v>
      </c>
      <c r="AP750" s="27">
        <v>20285.48942877493</v>
      </c>
      <c r="AQ750" s="3">
        <v>29700</v>
      </c>
      <c r="AR750" s="26">
        <v>2524.5</v>
      </c>
      <c r="AS750" s="26">
        <v>291162.80623789172</v>
      </c>
      <c r="AT750" s="26">
        <v>268352.8168091168</v>
      </c>
      <c r="AU750" t="s">
        <v>262</v>
      </c>
      <c r="AV750" t="s">
        <v>262</v>
      </c>
      <c r="AW750" t="s">
        <v>263</v>
      </c>
      <c r="AX750">
        <v>6105</v>
      </c>
      <c r="AY750" t="s">
        <v>264</v>
      </c>
      <c r="AZ750">
        <v>65.109899999999996</v>
      </c>
      <c r="BA750" s="3">
        <v>4471.8668933279232</v>
      </c>
      <c r="BB750" s="26">
        <v>268352.8168091168</v>
      </c>
      <c r="BC750" s="26">
        <v>22809.989428774919</v>
      </c>
      <c r="BE750" t="s">
        <v>122</v>
      </c>
      <c r="BF750">
        <v>1</v>
      </c>
      <c r="BH750" t="s">
        <v>265</v>
      </c>
      <c r="BJ750" t="s">
        <v>2291</v>
      </c>
      <c r="BO750" t="s">
        <v>2570</v>
      </c>
      <c r="BP750" t="s">
        <v>262</v>
      </c>
      <c r="BQ750" t="s">
        <v>2570</v>
      </c>
      <c r="CX750" t="s">
        <v>177</v>
      </c>
      <c r="CY750" s="29" t="s">
        <v>5361</v>
      </c>
      <c r="CZ750" s="29">
        <v>60014</v>
      </c>
      <c r="DA750" s="29" t="str">
        <f t="shared" ref="DA750:DA759" si="73">MID(BH750,3,8)</f>
        <v>30001416</v>
      </c>
      <c r="DB750" s="29" t="str">
        <f t="shared" ref="DB750:DB759" si="74">F750</f>
        <v>W0004558</v>
      </c>
      <c r="DC750" s="29" t="s">
        <v>2293</v>
      </c>
      <c r="DD750" s="30">
        <f>SUM(T750,V750:W750,Z750:AD750)</f>
        <v>217880.57500000001</v>
      </c>
      <c r="DE750" s="30">
        <f>SUM(AI750:AK750)</f>
        <v>0</v>
      </c>
      <c r="DF750" s="31">
        <f>AF750</f>
        <v>13617.5</v>
      </c>
      <c r="DG750" s="32">
        <f>AQ750</f>
        <v>29700</v>
      </c>
      <c r="DH750" s="30">
        <f>SUM(X750:Y750)</f>
        <v>7154.7418091168092</v>
      </c>
      <c r="DI750" s="30">
        <f>SUM(AP750,AR750)</f>
        <v>22809.98942877493</v>
      </c>
      <c r="DJ750" s="26">
        <f>SUM(DD750:DI750)-AS750</f>
        <v>0</v>
      </c>
    </row>
    <row r="751" spans="4:114" x14ac:dyDescent="0.25">
      <c r="D751" t="s">
        <v>109</v>
      </c>
      <c r="F751" t="s">
        <v>2688</v>
      </c>
      <c r="G751" t="s">
        <v>2689</v>
      </c>
      <c r="H751" t="s">
        <v>2690</v>
      </c>
      <c r="I751" s="1">
        <v>45327</v>
      </c>
      <c r="K751" t="s">
        <v>219</v>
      </c>
      <c r="L751">
        <v>13</v>
      </c>
      <c r="M751" t="s">
        <v>550</v>
      </c>
      <c r="N751" t="s">
        <v>551</v>
      </c>
      <c r="O751" t="s">
        <v>116</v>
      </c>
      <c r="P751" t="s">
        <v>117</v>
      </c>
      <c r="Q751" t="s">
        <v>118</v>
      </c>
      <c r="R751">
        <v>31</v>
      </c>
      <c r="S751" s="3">
        <v>527645</v>
      </c>
      <c r="T751" s="3">
        <v>87940.833333333328</v>
      </c>
      <c r="U751" s="22">
        <v>0</v>
      </c>
      <c r="V751" s="3">
        <v>0</v>
      </c>
      <c r="W751" s="23"/>
      <c r="X751" s="3">
        <v>2113.9623397435898</v>
      </c>
      <c r="Y751" s="3">
        <v>1221.400462962963</v>
      </c>
      <c r="Z751" s="24">
        <v>219.85208333333333</v>
      </c>
      <c r="AA751">
        <v>75</v>
      </c>
      <c r="AC751" s="3">
        <v>0</v>
      </c>
      <c r="AD751" s="3">
        <v>4167</v>
      </c>
      <c r="AE751" s="3">
        <v>95738.048219373217</v>
      </c>
      <c r="AF751" s="3">
        <v>7046.666666666667</v>
      </c>
      <c r="AH751" s="3">
        <v>102784.71488603989</v>
      </c>
      <c r="AK751" s="3">
        <v>16772.619396754653</v>
      </c>
      <c r="AL751" t="s">
        <v>666</v>
      </c>
      <c r="AM751" t="s">
        <v>667</v>
      </c>
      <c r="AN751" s="25">
        <v>0.1</v>
      </c>
      <c r="AO751" s="26">
        <v>119557.33428279455</v>
      </c>
      <c r="AP751" s="27">
        <v>11955.733428279455</v>
      </c>
      <c r="AQ751" s="3">
        <v>29700</v>
      </c>
      <c r="AR751" s="26">
        <v>2970</v>
      </c>
      <c r="AS751" s="26">
        <v>164183.06771107399</v>
      </c>
      <c r="AT751" s="26">
        <v>149257.33428279456</v>
      </c>
      <c r="AU751" t="s">
        <v>170</v>
      </c>
      <c r="AV751" t="s">
        <v>170</v>
      </c>
      <c r="AW751" t="s">
        <v>171</v>
      </c>
      <c r="AX751">
        <v>90292</v>
      </c>
      <c r="AY751" t="s">
        <v>172</v>
      </c>
      <c r="AZ751">
        <v>94.088300000000004</v>
      </c>
      <c r="BA751" s="3">
        <v>1744.9892038762948</v>
      </c>
      <c r="BB751" s="26">
        <v>149257.33428279456</v>
      </c>
      <c r="BC751" s="26">
        <v>14925.733428279433</v>
      </c>
      <c r="BE751" t="s">
        <v>122</v>
      </c>
      <c r="BF751">
        <v>1</v>
      </c>
      <c r="BH751" t="s">
        <v>173</v>
      </c>
      <c r="BJ751" t="s">
        <v>668</v>
      </c>
      <c r="BO751" t="s">
        <v>555</v>
      </c>
      <c r="BP751" t="s">
        <v>170</v>
      </c>
      <c r="BQ751" t="s">
        <v>296</v>
      </c>
      <c r="CX751" t="s">
        <v>177</v>
      </c>
      <c r="CY751" s="29" t="s">
        <v>5358</v>
      </c>
      <c r="CZ751" s="29">
        <v>60002</v>
      </c>
      <c r="DA751" s="29" t="str">
        <f t="shared" si="73"/>
        <v>30001390</v>
      </c>
      <c r="DB751" s="29" t="str">
        <f t="shared" si="74"/>
        <v>W0004559</v>
      </c>
      <c r="DC751" s="29" t="s">
        <v>556</v>
      </c>
      <c r="DD751" s="30">
        <f>SUM(T751,V751:W751,Z751:AD751)</f>
        <v>92402.68541666666</v>
      </c>
      <c r="DE751" s="30">
        <f>SUM(AI751:AK751)</f>
        <v>16772.619396754653</v>
      </c>
      <c r="DF751" s="31">
        <f>AF751</f>
        <v>7046.666666666667</v>
      </c>
      <c r="DG751" s="32">
        <f>AQ751</f>
        <v>29700</v>
      </c>
      <c r="DH751" s="30">
        <f>SUM(X751:Y751)</f>
        <v>3335.3628027065529</v>
      </c>
      <c r="DI751" s="30">
        <f>SUM(AP751,AR751)</f>
        <v>14925.733428279455</v>
      </c>
      <c r="DJ751" s="26">
        <f>SUM(DD751:DI751)-AS751</f>
        <v>0</v>
      </c>
    </row>
    <row r="752" spans="4:114" x14ac:dyDescent="0.25">
      <c r="D752" t="s">
        <v>109</v>
      </c>
      <c r="F752" t="s">
        <v>2691</v>
      </c>
      <c r="G752" t="s">
        <v>2692</v>
      </c>
      <c r="H752" t="s">
        <v>2693</v>
      </c>
      <c r="I752" s="1">
        <v>45341</v>
      </c>
      <c r="K752" t="s">
        <v>113</v>
      </c>
      <c r="L752">
        <v>15</v>
      </c>
      <c r="M752" t="s">
        <v>550</v>
      </c>
      <c r="N752" t="s">
        <v>551</v>
      </c>
      <c r="O752" t="s">
        <v>116</v>
      </c>
      <c r="P752" t="s">
        <v>117</v>
      </c>
      <c r="Q752" t="s">
        <v>118</v>
      </c>
      <c r="R752">
        <v>31</v>
      </c>
      <c r="S752" s="3">
        <v>1109948</v>
      </c>
      <c r="T752" s="3">
        <v>184991.33333333334</v>
      </c>
      <c r="U752" s="22">
        <v>0</v>
      </c>
      <c r="V752" s="3">
        <v>0</v>
      </c>
      <c r="W752" s="23"/>
      <c r="X752" s="3">
        <v>4446.9070512820517</v>
      </c>
      <c r="Y752" s="3">
        <v>2569.3240740740744</v>
      </c>
      <c r="Z752" s="24">
        <v>462.47833333333335</v>
      </c>
      <c r="AA752">
        <v>75</v>
      </c>
      <c r="AC752" s="3">
        <v>8907.7500951556121</v>
      </c>
      <c r="AD752" s="3">
        <v>4167</v>
      </c>
      <c r="AE752" s="3">
        <v>205619.79288717842</v>
      </c>
      <c r="AF752" s="3">
        <v>7046.666666666667</v>
      </c>
      <c r="AH752" s="3">
        <v>212666.45955384508</v>
      </c>
      <c r="AK752" s="3">
        <v>7372.3146980524034</v>
      </c>
      <c r="AL752" t="s">
        <v>552</v>
      </c>
      <c r="AM752" t="s">
        <v>553</v>
      </c>
      <c r="AN752" s="25">
        <v>0.1</v>
      </c>
      <c r="AO752" s="26">
        <v>220038.77425189747</v>
      </c>
      <c r="AP752" s="27">
        <v>22003.877425189748</v>
      </c>
      <c r="AQ752" s="3">
        <v>29700</v>
      </c>
      <c r="AR752" s="26">
        <v>2970</v>
      </c>
      <c r="AS752" s="26">
        <v>274712.65167708718</v>
      </c>
      <c r="AT752" s="26">
        <v>249738.77425189747</v>
      </c>
      <c r="AU752" t="s">
        <v>170</v>
      </c>
      <c r="AV752" t="s">
        <v>170</v>
      </c>
      <c r="AW752" t="s">
        <v>171</v>
      </c>
      <c r="AX752">
        <v>90324</v>
      </c>
      <c r="AY752" t="s">
        <v>172</v>
      </c>
      <c r="AZ752">
        <v>94.088300000000004</v>
      </c>
      <c r="BA752" s="3">
        <v>2919.732333107168</v>
      </c>
      <c r="BB752" s="26">
        <v>249738.77425189747</v>
      </c>
      <c r="BC752" s="26">
        <v>24973.877425189712</v>
      </c>
      <c r="BE752" t="s">
        <v>122</v>
      </c>
      <c r="BF752">
        <v>1</v>
      </c>
      <c r="BH752" t="s">
        <v>173</v>
      </c>
      <c r="BJ752" t="s">
        <v>554</v>
      </c>
      <c r="BO752" t="s">
        <v>555</v>
      </c>
      <c r="BP752" t="s">
        <v>170</v>
      </c>
      <c r="BQ752" t="s">
        <v>296</v>
      </c>
      <c r="CX752" t="s">
        <v>177</v>
      </c>
      <c r="CY752" s="29" t="s">
        <v>5358</v>
      </c>
      <c r="CZ752" s="29">
        <v>60002</v>
      </c>
      <c r="DA752" s="29" t="str">
        <f t="shared" si="73"/>
        <v>30001390</v>
      </c>
      <c r="DB752" s="29" t="str">
        <f t="shared" si="74"/>
        <v>W0005212</v>
      </c>
      <c r="DC752" s="29" t="s">
        <v>556</v>
      </c>
      <c r="DD752" s="30">
        <f>SUM(T752,V752:W752,Z752:AD752)</f>
        <v>198603.56176182229</v>
      </c>
      <c r="DE752" s="30">
        <f>SUM(AI752:AK752)</f>
        <v>7372.3146980524034</v>
      </c>
      <c r="DF752" s="31">
        <f>AF752</f>
        <v>7046.666666666667</v>
      </c>
      <c r="DG752" s="32">
        <f>AQ752</f>
        <v>29700</v>
      </c>
      <c r="DH752" s="30">
        <f>SUM(X752:Y752)</f>
        <v>7016.2311253561256</v>
      </c>
      <c r="DI752" s="30">
        <f>SUM(AP752,AR752)</f>
        <v>24973.877425189748</v>
      </c>
      <c r="DJ752" s="26">
        <f>SUM(DD752:DI752)-AS752</f>
        <v>0</v>
      </c>
    </row>
    <row r="753" spans="2:114" x14ac:dyDescent="0.25">
      <c r="D753" t="s">
        <v>109</v>
      </c>
      <c r="F753" t="s">
        <v>2694</v>
      </c>
      <c r="G753" t="s">
        <v>2695</v>
      </c>
      <c r="H753" t="s">
        <v>2696</v>
      </c>
      <c r="I753" s="1">
        <v>45320</v>
      </c>
      <c r="K753" t="s">
        <v>224</v>
      </c>
      <c r="L753">
        <v>12</v>
      </c>
      <c r="M753" t="s">
        <v>114</v>
      </c>
      <c r="N753" t="s">
        <v>115</v>
      </c>
      <c r="O753" t="s">
        <v>116</v>
      </c>
      <c r="P753" t="s">
        <v>117</v>
      </c>
      <c r="Q753" t="s">
        <v>118</v>
      </c>
      <c r="R753">
        <v>31</v>
      </c>
      <c r="S753" s="3">
        <v>325008</v>
      </c>
      <c r="T753" s="3">
        <v>53637.583333333336</v>
      </c>
      <c r="U753" s="22">
        <v>0</v>
      </c>
      <c r="V753" s="3">
        <v>0</v>
      </c>
      <c r="W753" s="23"/>
      <c r="X753" s="3">
        <v>1302.1153846153845</v>
      </c>
      <c r="Y753" s="3">
        <v>752.33333333333337</v>
      </c>
      <c r="Z753" s="24">
        <v>135.42000000000002</v>
      </c>
      <c r="AA753">
        <v>75</v>
      </c>
      <c r="AC753" s="3">
        <v>0</v>
      </c>
      <c r="AD753" s="3">
        <v>4167</v>
      </c>
      <c r="AE753" s="3">
        <v>60069.452051282053</v>
      </c>
      <c r="AF753" s="3">
        <v>5687.5</v>
      </c>
      <c r="AH753" s="3">
        <v>65756.952051282045</v>
      </c>
      <c r="AJ753" s="3">
        <v>5100</v>
      </c>
      <c r="AK753" s="3">
        <v>5813.1491241962494</v>
      </c>
      <c r="AL753" t="s">
        <v>320</v>
      </c>
      <c r="AM753" t="s">
        <v>321</v>
      </c>
      <c r="AN753" s="25">
        <v>8.5000000000000006E-2</v>
      </c>
      <c r="AO753" s="26">
        <v>76670.101175478296</v>
      </c>
      <c r="AP753" s="27">
        <v>6516.9585999156552</v>
      </c>
      <c r="AQ753" s="3">
        <v>29700</v>
      </c>
      <c r="AR753" s="26">
        <v>2524.5</v>
      </c>
      <c r="AS753" s="26">
        <v>115411.55977539395</v>
      </c>
      <c r="AT753" s="26">
        <v>106370.1011754783</v>
      </c>
      <c r="AU753" t="s">
        <v>765</v>
      </c>
      <c r="AV753" t="s">
        <v>765</v>
      </c>
      <c r="AW753" t="s">
        <v>766</v>
      </c>
      <c r="AX753" t="s">
        <v>963</v>
      </c>
      <c r="AY753" t="s">
        <v>212</v>
      </c>
      <c r="AZ753">
        <v>125.569</v>
      </c>
      <c r="BA753" s="3">
        <v>919.10869542159253</v>
      </c>
      <c r="BB753" s="26">
        <v>106370.1011754783</v>
      </c>
      <c r="BC753" s="26">
        <v>9041.4585999156552</v>
      </c>
      <c r="BE753" t="s">
        <v>122</v>
      </c>
      <c r="BF753">
        <v>1</v>
      </c>
      <c r="BH753" t="s">
        <v>768</v>
      </c>
      <c r="BJ753" t="s">
        <v>276</v>
      </c>
      <c r="BO753" t="s">
        <v>125</v>
      </c>
      <c r="BP753" t="s">
        <v>214</v>
      </c>
      <c r="BQ753" t="s">
        <v>964</v>
      </c>
      <c r="CX753" t="s">
        <v>177</v>
      </c>
      <c r="CY753" s="29" t="s">
        <v>5362</v>
      </c>
      <c r="CZ753" s="29">
        <v>60008</v>
      </c>
      <c r="DA753" s="29" t="str">
        <f t="shared" si="73"/>
        <v>30001418</v>
      </c>
      <c r="DB753" s="29" t="str">
        <f t="shared" si="74"/>
        <v>W0005213</v>
      </c>
      <c r="DC753" s="29" t="s">
        <v>279</v>
      </c>
      <c r="DD753" s="30">
        <f>SUM(T753,V753:W753,Z753:AD753)</f>
        <v>58015.003333333334</v>
      </c>
      <c r="DE753" s="30">
        <f>SUM(AI753:AK753)</f>
        <v>10913.14912419625</v>
      </c>
      <c r="DF753" s="31">
        <f>AF753</f>
        <v>5687.5</v>
      </c>
      <c r="DG753" s="32">
        <f>AQ753</f>
        <v>29700</v>
      </c>
      <c r="DH753" s="30">
        <f>SUM(X753:Y753)</f>
        <v>2054.4487179487178</v>
      </c>
      <c r="DI753" s="30">
        <f>SUM(AP753,AR753)</f>
        <v>9041.4585999156552</v>
      </c>
      <c r="DJ753" s="26">
        <f>SUM(DD753:DI753)-AS753</f>
        <v>0</v>
      </c>
    </row>
    <row r="754" spans="2:114" x14ac:dyDescent="0.25">
      <c r="D754" t="s">
        <v>109</v>
      </c>
      <c r="F754" t="s">
        <v>2697</v>
      </c>
      <c r="G754" t="s">
        <v>2698</v>
      </c>
      <c r="H754" t="s">
        <v>2699</v>
      </c>
      <c r="I754" s="1">
        <v>45327</v>
      </c>
      <c r="K754" t="s">
        <v>113</v>
      </c>
      <c r="L754">
        <v>15</v>
      </c>
      <c r="M754" t="s">
        <v>550</v>
      </c>
      <c r="N754" t="s">
        <v>551</v>
      </c>
      <c r="O754" t="s">
        <v>116</v>
      </c>
      <c r="P754" t="s">
        <v>117</v>
      </c>
      <c r="Q754" t="s">
        <v>118</v>
      </c>
      <c r="R754">
        <v>31</v>
      </c>
      <c r="S754" s="3">
        <v>677789</v>
      </c>
      <c r="T754" s="3">
        <v>112964.75</v>
      </c>
      <c r="U754" s="22">
        <v>0</v>
      </c>
      <c r="V754" s="3">
        <v>0</v>
      </c>
      <c r="W754" s="23"/>
      <c r="X754" s="3">
        <v>2715.5008012820513</v>
      </c>
      <c r="Y754" s="3">
        <v>1568.9560185185185</v>
      </c>
      <c r="Z754" s="24">
        <v>282.41208333333333</v>
      </c>
      <c r="AA754">
        <v>75</v>
      </c>
      <c r="AC754" s="3">
        <v>0</v>
      </c>
      <c r="AD754" s="3">
        <v>4167</v>
      </c>
      <c r="AE754" s="3">
        <v>121773.6189031339</v>
      </c>
      <c r="AF754" s="3">
        <v>7046.666666666667</v>
      </c>
      <c r="AH754" s="3">
        <v>128820.28556980057</v>
      </c>
      <c r="AK754" s="3">
        <v>0</v>
      </c>
      <c r="AL754" t="s">
        <v>119</v>
      </c>
      <c r="AN754" s="25">
        <v>0.1</v>
      </c>
      <c r="AO754" s="26">
        <v>128820.28556980057</v>
      </c>
      <c r="AP754" s="27">
        <v>12882.028556980058</v>
      </c>
      <c r="AQ754" s="3">
        <v>29700</v>
      </c>
      <c r="AR754" s="26">
        <v>2970</v>
      </c>
      <c r="AS754" s="26">
        <v>174372.31412678063</v>
      </c>
      <c r="AT754" s="26">
        <v>158520.28556980059</v>
      </c>
      <c r="AU754" t="s">
        <v>170</v>
      </c>
      <c r="AV754" t="s">
        <v>170</v>
      </c>
      <c r="AW754" t="s">
        <v>171</v>
      </c>
      <c r="AX754">
        <v>90326</v>
      </c>
      <c r="AY754" t="s">
        <v>172</v>
      </c>
      <c r="AZ754">
        <v>94.088300000000004</v>
      </c>
      <c r="BA754" s="3">
        <v>1853.2837146253107</v>
      </c>
      <c r="BB754" s="26">
        <v>158520.28556980059</v>
      </c>
      <c r="BC754" s="26">
        <v>15852.028556980047</v>
      </c>
      <c r="BE754" t="s">
        <v>122</v>
      </c>
      <c r="BF754">
        <v>1</v>
      </c>
      <c r="BH754" t="s">
        <v>173</v>
      </c>
      <c r="BJ754" t="s">
        <v>728</v>
      </c>
      <c r="BO754" t="s">
        <v>729</v>
      </c>
      <c r="BP754" t="s">
        <v>170</v>
      </c>
      <c r="BQ754" t="s">
        <v>296</v>
      </c>
      <c r="CX754" t="s">
        <v>177</v>
      </c>
      <c r="CY754" s="29" t="s">
        <v>5358</v>
      </c>
      <c r="CZ754" s="29">
        <v>60002</v>
      </c>
      <c r="DA754" s="29" t="str">
        <f t="shared" si="73"/>
        <v>30001390</v>
      </c>
      <c r="DB754" s="29" t="str">
        <f t="shared" si="74"/>
        <v>W0005214</v>
      </c>
      <c r="DC754" s="29" t="s">
        <v>556</v>
      </c>
      <c r="DD754" s="30">
        <f>SUM(T754,V754:W754,Z754:AD754)</f>
        <v>117489.16208333333</v>
      </c>
      <c r="DE754" s="30">
        <f>SUM(AI754:AK754)</f>
        <v>0</v>
      </c>
      <c r="DF754" s="31">
        <f>AF754</f>
        <v>7046.666666666667</v>
      </c>
      <c r="DG754" s="32">
        <f>AQ754</f>
        <v>29700</v>
      </c>
      <c r="DH754" s="30">
        <f>SUM(X754:Y754)</f>
        <v>4284.45681980057</v>
      </c>
      <c r="DI754" s="30">
        <f>SUM(AP754,AR754)</f>
        <v>15852.028556980058</v>
      </c>
      <c r="DJ754" s="26">
        <f>SUM(DD754:DI754)-AS754</f>
        <v>0</v>
      </c>
    </row>
    <row r="755" spans="2:114" x14ac:dyDescent="0.25">
      <c r="D755" t="s">
        <v>109</v>
      </c>
      <c r="F755" t="s">
        <v>2700</v>
      </c>
      <c r="G755" t="s">
        <v>2701</v>
      </c>
      <c r="H755" t="s">
        <v>2702</v>
      </c>
      <c r="I755" s="1">
        <v>45320</v>
      </c>
      <c r="K755" t="s">
        <v>219</v>
      </c>
      <c r="L755">
        <v>13</v>
      </c>
      <c r="M755" t="s">
        <v>550</v>
      </c>
      <c r="N755" t="s">
        <v>551</v>
      </c>
      <c r="O755" t="s">
        <v>116</v>
      </c>
      <c r="P755" t="s">
        <v>117</v>
      </c>
      <c r="Q755" t="s">
        <v>118</v>
      </c>
      <c r="R755">
        <v>31</v>
      </c>
      <c r="S755" s="3">
        <v>640544</v>
      </c>
      <c r="T755" s="3">
        <v>106757.25</v>
      </c>
      <c r="U755" s="22">
        <v>0</v>
      </c>
      <c r="V755" s="3">
        <v>0</v>
      </c>
      <c r="W755" s="23"/>
      <c r="X755" s="3">
        <v>2566.2820512820513</v>
      </c>
      <c r="Y755" s="3">
        <v>1482.7407407407406</v>
      </c>
      <c r="Z755" s="24">
        <v>266.89333333333332</v>
      </c>
      <c r="AA755">
        <v>75</v>
      </c>
      <c r="AC755" s="3">
        <v>3073.4042881502974</v>
      </c>
      <c r="AD755" s="3">
        <v>4167</v>
      </c>
      <c r="AE755" s="3">
        <v>118388.57041350642</v>
      </c>
      <c r="AF755" s="3">
        <v>7046.666666666667</v>
      </c>
      <c r="AH755" s="3">
        <v>125435.23708017309</v>
      </c>
      <c r="AK755" s="3">
        <v>0</v>
      </c>
      <c r="AL755" t="s">
        <v>119</v>
      </c>
      <c r="AN755" s="25">
        <v>0.1</v>
      </c>
      <c r="AO755" s="26">
        <v>125435.23708017309</v>
      </c>
      <c r="AP755" s="27">
        <v>12543.52370801731</v>
      </c>
      <c r="AQ755" s="3">
        <v>29700</v>
      </c>
      <c r="AR755" s="26">
        <v>2970</v>
      </c>
      <c r="AS755" s="26">
        <v>170648.76078819041</v>
      </c>
      <c r="AT755" s="26">
        <v>155135.2370801731</v>
      </c>
      <c r="AU755" t="s">
        <v>170</v>
      </c>
      <c r="AV755" t="s">
        <v>170</v>
      </c>
      <c r="AW755" t="s">
        <v>171</v>
      </c>
      <c r="AX755">
        <v>90292</v>
      </c>
      <c r="AY755" t="s">
        <v>172</v>
      </c>
      <c r="AZ755">
        <v>94.088300000000004</v>
      </c>
      <c r="BA755" s="3">
        <v>1813.7086203937195</v>
      </c>
      <c r="BB755" s="26">
        <v>155135.2370801731</v>
      </c>
      <c r="BC755" s="26">
        <v>15513.52370801731</v>
      </c>
      <c r="BE755" t="s">
        <v>122</v>
      </c>
      <c r="BF755">
        <v>1</v>
      </c>
      <c r="BH755" t="s">
        <v>173</v>
      </c>
      <c r="BJ755" t="s">
        <v>572</v>
      </c>
      <c r="BO755" t="s">
        <v>573</v>
      </c>
      <c r="BP755" t="s">
        <v>170</v>
      </c>
      <c r="BQ755" t="s">
        <v>296</v>
      </c>
      <c r="CX755" t="s">
        <v>177</v>
      </c>
      <c r="CY755" s="29" t="s">
        <v>5358</v>
      </c>
      <c r="CZ755" s="29">
        <v>60002</v>
      </c>
      <c r="DA755" s="29" t="str">
        <f t="shared" si="73"/>
        <v>30001390</v>
      </c>
      <c r="DB755" s="29" t="str">
        <f t="shared" si="74"/>
        <v>W0004560</v>
      </c>
      <c r="DC755" s="29" t="s">
        <v>556</v>
      </c>
      <c r="DD755" s="30">
        <f>SUM(T755,V755:W755,Z755:AD755)</f>
        <v>114339.54762148362</v>
      </c>
      <c r="DE755" s="30">
        <f>SUM(AI755:AK755)</f>
        <v>0</v>
      </c>
      <c r="DF755" s="31">
        <f>AF755</f>
        <v>7046.666666666667</v>
      </c>
      <c r="DG755" s="32">
        <f>AQ755</f>
        <v>29700</v>
      </c>
      <c r="DH755" s="30">
        <f>SUM(X755:Y755)</f>
        <v>4049.0227920227917</v>
      </c>
      <c r="DI755" s="30">
        <f>SUM(AP755,AR755)</f>
        <v>15513.52370801731</v>
      </c>
      <c r="DJ755" s="26">
        <f>SUM(DD755:DI755)-AS755</f>
        <v>0</v>
      </c>
    </row>
    <row r="756" spans="2:114" x14ac:dyDescent="0.25">
      <c r="B756">
        <f>+COUNTIF(G756:G3909,G756)</f>
        <v>2</v>
      </c>
      <c r="C756">
        <v>2</v>
      </c>
      <c r="D756" t="s">
        <v>109</v>
      </c>
      <c r="F756" t="s">
        <v>2703</v>
      </c>
      <c r="G756" t="s">
        <v>2704</v>
      </c>
      <c r="H756" t="s">
        <v>2705</v>
      </c>
      <c r="I756" s="1">
        <v>45376</v>
      </c>
      <c r="K756" t="s">
        <v>131</v>
      </c>
      <c r="L756">
        <v>14</v>
      </c>
      <c r="M756" t="s">
        <v>114</v>
      </c>
      <c r="N756" t="s">
        <v>115</v>
      </c>
      <c r="O756" t="s">
        <v>116</v>
      </c>
      <c r="P756" t="s">
        <v>117</v>
      </c>
      <c r="Q756" t="s">
        <v>118</v>
      </c>
      <c r="R756">
        <v>31</v>
      </c>
      <c r="S756" s="3">
        <v>556647</v>
      </c>
      <c r="T756" s="3">
        <v>97774.416666666672</v>
      </c>
      <c r="U756" s="22">
        <v>0</v>
      </c>
      <c r="V756" s="3">
        <v>0</v>
      </c>
      <c r="W756" s="23"/>
      <c r="X756" s="3">
        <v>2230.15625</v>
      </c>
      <c r="Y756" s="3">
        <v>1288.5347222222224</v>
      </c>
      <c r="Z756" s="24">
        <v>231.93625</v>
      </c>
      <c r="AA756">
        <v>75</v>
      </c>
      <c r="AC756" s="3">
        <v>4466.6808987784325</v>
      </c>
      <c r="AD756" s="3">
        <v>4167</v>
      </c>
      <c r="AE756" s="3">
        <v>110233.72478766732</v>
      </c>
      <c r="AF756" s="3">
        <v>5687.5</v>
      </c>
      <c r="AH756" s="3">
        <v>115921.22478766732</v>
      </c>
      <c r="AK756" s="3">
        <v>5785.5624142824954</v>
      </c>
      <c r="AL756" t="s">
        <v>363</v>
      </c>
      <c r="AM756" t="s">
        <v>364</v>
      </c>
      <c r="AN756" s="25">
        <v>8.5000000000000006E-2</v>
      </c>
      <c r="AO756" s="26">
        <v>121706.78720194982</v>
      </c>
      <c r="AP756" s="27">
        <v>10345.076912165736</v>
      </c>
      <c r="AQ756" s="3">
        <v>29700</v>
      </c>
      <c r="AR756" s="26">
        <v>2524.5</v>
      </c>
      <c r="AS756" s="26">
        <v>164276.36411411554</v>
      </c>
      <c r="AT756" s="26">
        <v>151406.7872019498</v>
      </c>
      <c r="AU756" t="s">
        <v>184</v>
      </c>
      <c r="AV756" t="s">
        <v>184</v>
      </c>
      <c r="AW756" t="s">
        <v>185</v>
      </c>
      <c r="AX756">
        <v>5030</v>
      </c>
      <c r="AY756" t="s">
        <v>187</v>
      </c>
      <c r="AZ756">
        <v>67.992199999999997</v>
      </c>
      <c r="BA756" s="3">
        <v>2416.1060256046362</v>
      </c>
      <c r="BB756" s="26">
        <v>151406.7872019498</v>
      </c>
      <c r="BC756" s="26">
        <v>12869.576912165736</v>
      </c>
      <c r="BE756" t="s">
        <v>122</v>
      </c>
      <c r="BF756">
        <v>1</v>
      </c>
      <c r="BH756" t="s">
        <v>188</v>
      </c>
      <c r="BJ756" t="s">
        <v>658</v>
      </c>
      <c r="BO756" t="s">
        <v>1201</v>
      </c>
      <c r="BP756" t="s">
        <v>191</v>
      </c>
      <c r="BQ756" t="s">
        <v>127</v>
      </c>
      <c r="CX756" t="s">
        <v>177</v>
      </c>
      <c r="CY756" s="29" t="s">
        <v>5359</v>
      </c>
      <c r="CZ756" s="29">
        <v>60005</v>
      </c>
      <c r="DA756" s="29" t="str">
        <f t="shared" si="73"/>
        <v>30001401</v>
      </c>
      <c r="DB756" s="29" t="str">
        <f t="shared" si="74"/>
        <v>W0004561</v>
      </c>
      <c r="DC756" s="29" t="s">
        <v>279</v>
      </c>
      <c r="DD756" s="30">
        <f>SUM(T756,V756:W756,Z756:AD756)</f>
        <v>106715.0338154451</v>
      </c>
      <c r="DE756" s="30">
        <f>SUM(AI756:AK756)</f>
        <v>5785.5624142824954</v>
      </c>
      <c r="DF756" s="31">
        <f>AF756</f>
        <v>5687.5</v>
      </c>
      <c r="DG756" s="32">
        <f>AQ756</f>
        <v>29700</v>
      </c>
      <c r="DH756" s="30">
        <f>SUM(X756:Y756)</f>
        <v>3518.6909722222226</v>
      </c>
      <c r="DI756" s="30">
        <f>SUM(AP756,AR756)</f>
        <v>12869.576912165736</v>
      </c>
      <c r="DJ756" s="26">
        <f>SUM(DD756:DI756)-AS756</f>
        <v>0</v>
      </c>
    </row>
    <row r="757" spans="2:114" x14ac:dyDescent="0.25">
      <c r="D757" t="s">
        <v>109</v>
      </c>
      <c r="F757" t="s">
        <v>2706</v>
      </c>
      <c r="G757" t="s">
        <v>2707</v>
      </c>
      <c r="H757" t="s">
        <v>2708</v>
      </c>
      <c r="I757" s="1">
        <v>45320</v>
      </c>
      <c r="K757" t="s">
        <v>224</v>
      </c>
      <c r="L757">
        <v>12</v>
      </c>
      <c r="M757" t="s">
        <v>550</v>
      </c>
      <c r="N757" t="s">
        <v>551</v>
      </c>
      <c r="O757" t="s">
        <v>116</v>
      </c>
      <c r="P757" t="s">
        <v>117</v>
      </c>
      <c r="Q757" t="s">
        <v>118</v>
      </c>
      <c r="R757">
        <v>31</v>
      </c>
      <c r="S757" s="3">
        <v>252554</v>
      </c>
      <c r="T757" s="3">
        <v>42092.333333333336</v>
      </c>
      <c r="U757" s="22">
        <v>0</v>
      </c>
      <c r="V757" s="3">
        <v>0</v>
      </c>
      <c r="W757" s="23"/>
      <c r="X757" s="3">
        <v>1011.834935897436</v>
      </c>
      <c r="Y757" s="3">
        <v>584.61574074074076</v>
      </c>
      <c r="Z757" s="24">
        <v>105.23083333333334</v>
      </c>
      <c r="AA757">
        <v>75</v>
      </c>
      <c r="AC757" s="3">
        <v>0</v>
      </c>
      <c r="AD757" s="3">
        <v>4167</v>
      </c>
      <c r="AE757" s="3">
        <v>48036.014843304845</v>
      </c>
      <c r="AF757" s="3">
        <v>7046.666666666667</v>
      </c>
      <c r="AH757" s="3">
        <v>55082.68150997151</v>
      </c>
      <c r="AK757" s="3">
        <v>16772.619396754653</v>
      </c>
      <c r="AL757" t="s">
        <v>666</v>
      </c>
      <c r="AM757" t="s">
        <v>667</v>
      </c>
      <c r="AN757" s="25">
        <v>0.1</v>
      </c>
      <c r="AO757" s="26">
        <v>71855.300906726159</v>
      </c>
      <c r="AP757" s="27">
        <v>7185.5300906726161</v>
      </c>
      <c r="AQ757" s="3">
        <v>29700</v>
      </c>
      <c r="AR757" s="26">
        <v>2970</v>
      </c>
      <c r="AS757" s="26">
        <v>111710.83099739878</v>
      </c>
      <c r="AT757" s="26">
        <v>101555.30090672616</v>
      </c>
      <c r="AU757" t="s">
        <v>170</v>
      </c>
      <c r="AV757" t="s">
        <v>170</v>
      </c>
      <c r="AW757" t="s">
        <v>171</v>
      </c>
      <c r="AX757">
        <v>90292</v>
      </c>
      <c r="AY757" t="s">
        <v>172</v>
      </c>
      <c r="AZ757">
        <v>94.088300000000004</v>
      </c>
      <c r="BA757" s="3">
        <v>1187.2977936406414</v>
      </c>
      <c r="BB757" s="26">
        <v>101555.30090672616</v>
      </c>
      <c r="BC757" s="26">
        <v>10155.530090672619</v>
      </c>
      <c r="BE757" t="s">
        <v>122</v>
      </c>
      <c r="BF757">
        <v>1</v>
      </c>
      <c r="BH757" t="s">
        <v>173</v>
      </c>
      <c r="BJ757" t="s">
        <v>668</v>
      </c>
      <c r="BO757" t="s">
        <v>555</v>
      </c>
      <c r="BP757" t="s">
        <v>556</v>
      </c>
      <c r="BQ757" t="s">
        <v>296</v>
      </c>
      <c r="CX757" t="s">
        <v>177</v>
      </c>
      <c r="CY757" s="29" t="s">
        <v>5358</v>
      </c>
      <c r="CZ757" s="29">
        <v>60002</v>
      </c>
      <c r="DA757" s="29" t="str">
        <f t="shared" si="73"/>
        <v>30001390</v>
      </c>
      <c r="DB757" s="29" t="str">
        <f t="shared" si="74"/>
        <v>W0004562</v>
      </c>
      <c r="DC757" s="29" t="s">
        <v>556</v>
      </c>
      <c r="DD757" s="30">
        <f>SUM(T757,V757:W757,Z757:AD757)</f>
        <v>46439.564166666671</v>
      </c>
      <c r="DE757" s="30">
        <f>SUM(AI757:AK757)</f>
        <v>16772.619396754653</v>
      </c>
      <c r="DF757" s="31">
        <f>AF757</f>
        <v>7046.666666666667</v>
      </c>
      <c r="DG757" s="32">
        <f>AQ757</f>
        <v>29700</v>
      </c>
      <c r="DH757" s="30">
        <f>SUM(X757:Y757)</f>
        <v>1596.4506766381769</v>
      </c>
      <c r="DI757" s="30">
        <f>SUM(AP757,AR757)</f>
        <v>10155.530090672615</v>
      </c>
      <c r="DJ757" s="26">
        <f>SUM(DD757:DI757)-AS757</f>
        <v>0</v>
      </c>
    </row>
    <row r="758" spans="2:114" x14ac:dyDescent="0.25">
      <c r="D758" t="s">
        <v>109</v>
      </c>
      <c r="F758" t="s">
        <v>2709</v>
      </c>
      <c r="G758" t="s">
        <v>2710</v>
      </c>
      <c r="H758" t="s">
        <v>2711</v>
      </c>
      <c r="I758" s="1">
        <v>45376</v>
      </c>
      <c r="K758" t="s">
        <v>224</v>
      </c>
      <c r="L758">
        <v>12</v>
      </c>
      <c r="M758" t="s">
        <v>114</v>
      </c>
      <c r="N758" t="s">
        <v>115</v>
      </c>
      <c r="O758" t="s">
        <v>116</v>
      </c>
      <c r="P758" t="s">
        <v>117</v>
      </c>
      <c r="Q758" t="s">
        <v>118</v>
      </c>
      <c r="R758">
        <v>31</v>
      </c>
      <c r="S758" s="3">
        <v>490264</v>
      </c>
      <c r="T758" s="3">
        <v>86710.583333333328</v>
      </c>
      <c r="U758" s="22">
        <v>0</v>
      </c>
      <c r="V758" s="3">
        <v>0</v>
      </c>
      <c r="W758" s="23"/>
      <c r="X758" s="3">
        <v>1964.1987179487178</v>
      </c>
      <c r="Y758" s="3">
        <v>1134.8703703703707</v>
      </c>
      <c r="Z758" s="24">
        <v>204.27666666666667</v>
      </c>
      <c r="AA758">
        <v>75</v>
      </c>
      <c r="AC758" s="3">
        <v>0</v>
      </c>
      <c r="AD758" s="3">
        <v>4167</v>
      </c>
      <c r="AE758" s="3">
        <v>94255.929088319084</v>
      </c>
      <c r="AF758" s="3">
        <v>5687.5</v>
      </c>
      <c r="AH758" s="3">
        <v>99943.429088319084</v>
      </c>
      <c r="AK758" s="3">
        <v>3900.7409927950625</v>
      </c>
      <c r="AL758" t="s">
        <v>390</v>
      </c>
      <c r="AM758" t="s">
        <v>391</v>
      </c>
      <c r="AN758" s="25">
        <v>8.5000000000000006E-2</v>
      </c>
      <c r="AO758" s="26">
        <v>103844.17008111415</v>
      </c>
      <c r="AP758" s="27">
        <v>8826.7544568947033</v>
      </c>
      <c r="AQ758" s="3">
        <v>29700</v>
      </c>
      <c r="AR758" s="26">
        <v>2524.5</v>
      </c>
      <c r="AS758" s="26">
        <v>144895.42453800887</v>
      </c>
      <c r="AT758" s="26">
        <v>133544.17008111416</v>
      </c>
      <c r="AU758" t="s">
        <v>2505</v>
      </c>
      <c r="AV758" t="s">
        <v>2505</v>
      </c>
      <c r="AW758" t="s">
        <v>2506</v>
      </c>
      <c r="AX758" t="s">
        <v>2712</v>
      </c>
      <c r="AY758" t="s">
        <v>121</v>
      </c>
      <c r="AZ758">
        <v>108.643</v>
      </c>
      <c r="BA758" s="3">
        <v>1333.6839422513081</v>
      </c>
      <c r="BB758" s="26">
        <v>133544.17008111416</v>
      </c>
      <c r="BC758" s="26">
        <v>11351.254456894705</v>
      </c>
      <c r="BE758" t="s">
        <v>122</v>
      </c>
      <c r="BF758">
        <v>1</v>
      </c>
      <c r="BH758" t="s">
        <v>2508</v>
      </c>
      <c r="BJ758" t="s">
        <v>414</v>
      </c>
      <c r="BO758" t="s">
        <v>482</v>
      </c>
      <c r="BP758" t="s">
        <v>2505</v>
      </c>
      <c r="BQ758" t="s">
        <v>127</v>
      </c>
      <c r="CX758" t="s">
        <v>177</v>
      </c>
      <c r="CY758" s="29" t="s">
        <v>5372</v>
      </c>
      <c r="CZ758" s="29">
        <v>60018</v>
      </c>
      <c r="DA758" s="29" t="str">
        <f t="shared" si="73"/>
        <v>30001397</v>
      </c>
      <c r="DB758" s="29" t="str">
        <f t="shared" si="74"/>
        <v>W0004563</v>
      </c>
      <c r="DC758" s="29" t="s">
        <v>279</v>
      </c>
      <c r="DD758" s="30">
        <f>SUM(T758,V758:W758,Z758:AD758)</f>
        <v>91156.86</v>
      </c>
      <c r="DE758" s="30">
        <f>SUM(AI758:AK758)</f>
        <v>3900.7409927950625</v>
      </c>
      <c r="DF758" s="31">
        <f>AF758</f>
        <v>5687.5</v>
      </c>
      <c r="DG758" s="32">
        <f>AQ758</f>
        <v>29700</v>
      </c>
      <c r="DH758" s="30">
        <f>SUM(X758:Y758)</f>
        <v>3099.0690883190882</v>
      </c>
      <c r="DI758" s="30">
        <f>SUM(AP758,AR758)</f>
        <v>11351.254456894703</v>
      </c>
      <c r="DJ758" s="26">
        <f>SUM(DD758:DI758)-AS758</f>
        <v>0</v>
      </c>
    </row>
    <row r="759" spans="2:114" x14ac:dyDescent="0.25">
      <c r="D759" t="s">
        <v>109</v>
      </c>
      <c r="F759" t="s">
        <v>2713</v>
      </c>
      <c r="G759" t="s">
        <v>2714</v>
      </c>
      <c r="H759" t="s">
        <v>2715</v>
      </c>
      <c r="I759" s="1">
        <v>45320</v>
      </c>
      <c r="K759" t="s">
        <v>207</v>
      </c>
      <c r="L759">
        <v>11</v>
      </c>
      <c r="M759" t="s">
        <v>182</v>
      </c>
      <c r="N759" t="s">
        <v>183</v>
      </c>
      <c r="O759" t="s">
        <v>116</v>
      </c>
      <c r="P759" t="s">
        <v>117</v>
      </c>
      <c r="Q759" t="s">
        <v>118</v>
      </c>
      <c r="R759">
        <v>31</v>
      </c>
      <c r="S759" s="3">
        <v>252240</v>
      </c>
      <c r="T759" s="3">
        <v>46357.75</v>
      </c>
      <c r="U759" s="22">
        <v>0</v>
      </c>
      <c r="V759" s="3">
        <v>0</v>
      </c>
      <c r="W759" s="23"/>
      <c r="X759" s="3">
        <v>1010.5769230769232</v>
      </c>
      <c r="Y759" s="3">
        <v>583.88888888888891</v>
      </c>
      <c r="Z759" s="24">
        <v>105.10000000000001</v>
      </c>
      <c r="AA759">
        <v>75</v>
      </c>
      <c r="AC759" s="3">
        <v>0</v>
      </c>
      <c r="AD759" s="3">
        <v>4167</v>
      </c>
      <c r="AE759" s="3">
        <v>52299.315811965811</v>
      </c>
      <c r="AF759" s="3">
        <v>4154.166666666667</v>
      </c>
      <c r="AH759" s="3">
        <v>56453.482478632475</v>
      </c>
      <c r="AK759" s="3">
        <v>0</v>
      </c>
      <c r="AL759" t="s">
        <v>119</v>
      </c>
      <c r="AN759" s="25">
        <v>0.05</v>
      </c>
      <c r="AO759" s="26">
        <v>56453.482478632475</v>
      </c>
      <c r="AP759" s="27">
        <v>2822.6741239316239</v>
      </c>
      <c r="AQ759" s="3">
        <v>29700</v>
      </c>
      <c r="AR759" s="26">
        <v>1485</v>
      </c>
      <c r="AS759" s="26">
        <v>90461.156602564093</v>
      </c>
      <c r="AT759" s="26">
        <v>86153.482478632475</v>
      </c>
      <c r="AU759" t="s">
        <v>170</v>
      </c>
      <c r="AV759" t="s">
        <v>170</v>
      </c>
      <c r="AW759" t="s">
        <v>171</v>
      </c>
      <c r="AX759">
        <v>19883</v>
      </c>
      <c r="AY759" t="s">
        <v>172</v>
      </c>
      <c r="AZ759">
        <v>94.088300000000004</v>
      </c>
      <c r="BA759" s="3">
        <v>961.4495808996877</v>
      </c>
      <c r="BB759" s="26">
        <v>86153.482478632475</v>
      </c>
      <c r="BC759" s="26">
        <v>4307.6741239316179</v>
      </c>
      <c r="BE759" t="s">
        <v>122</v>
      </c>
      <c r="BF759">
        <v>1</v>
      </c>
      <c r="BH759" t="s">
        <v>173</v>
      </c>
      <c r="BJ759" t="s">
        <v>189</v>
      </c>
      <c r="BO759" t="s">
        <v>190</v>
      </c>
      <c r="BP759" t="s">
        <v>287</v>
      </c>
      <c r="BQ759" t="s">
        <v>288</v>
      </c>
      <c r="CX759" t="s">
        <v>177</v>
      </c>
      <c r="CY759" s="29" t="s">
        <v>5358</v>
      </c>
      <c r="CZ759" s="29">
        <v>60002</v>
      </c>
      <c r="DA759" s="29" t="str">
        <f t="shared" si="73"/>
        <v>30001390</v>
      </c>
      <c r="DB759" s="29" t="str">
        <f t="shared" si="74"/>
        <v>W0004564</v>
      </c>
      <c r="DC759" s="29" t="s">
        <v>193</v>
      </c>
      <c r="DD759" s="30">
        <f>SUM(T759,V759:W759,Z759:AD759)</f>
        <v>50704.85</v>
      </c>
      <c r="DE759" s="30">
        <f>SUM(AI759:AK759)</f>
        <v>0</v>
      </c>
      <c r="DF759" s="31">
        <f>AF759</f>
        <v>4154.166666666667</v>
      </c>
      <c r="DG759" s="32">
        <f>AQ759</f>
        <v>29700</v>
      </c>
      <c r="DH759" s="30">
        <f>SUM(X759:Y759)</f>
        <v>1594.465811965812</v>
      </c>
      <c r="DI759" s="30">
        <f>SUM(AP759,AR759)</f>
        <v>4307.6741239316234</v>
      </c>
      <c r="DJ759" s="26">
        <f>SUM(DD759:DI759)-AS759</f>
        <v>0</v>
      </c>
    </row>
    <row r="760" spans="2:114" x14ac:dyDescent="0.25">
      <c r="D760" t="s">
        <v>109</v>
      </c>
      <c r="F760" t="s">
        <v>2716</v>
      </c>
      <c r="G760" t="s">
        <v>2717</v>
      </c>
      <c r="H760" t="s">
        <v>2718</v>
      </c>
      <c r="I760" s="1">
        <v>45323</v>
      </c>
      <c r="K760" t="s">
        <v>113</v>
      </c>
      <c r="L760">
        <v>15</v>
      </c>
      <c r="M760" t="s">
        <v>550</v>
      </c>
      <c r="N760" t="s">
        <v>551</v>
      </c>
      <c r="O760" t="s">
        <v>116</v>
      </c>
      <c r="P760" t="s">
        <v>117</v>
      </c>
      <c r="Q760" t="s">
        <v>118</v>
      </c>
      <c r="R760">
        <v>31</v>
      </c>
      <c r="S760" s="3">
        <v>1100004</v>
      </c>
      <c r="T760" s="3">
        <v>182746</v>
      </c>
      <c r="U760" s="22">
        <v>0</v>
      </c>
      <c r="V760" s="3">
        <v>0</v>
      </c>
      <c r="W760" s="23"/>
      <c r="X760" s="3">
        <v>4407.0673076923076</v>
      </c>
      <c r="Y760" s="3">
        <v>2546.3055555555557</v>
      </c>
      <c r="Z760" s="24">
        <v>458.33500000000004</v>
      </c>
      <c r="AA760">
        <v>75</v>
      </c>
      <c r="AC760" s="3">
        <v>0</v>
      </c>
      <c r="AD760" s="3">
        <v>4167</v>
      </c>
      <c r="AE760" s="3">
        <v>194399.70786324787</v>
      </c>
      <c r="AF760" s="3">
        <v>7046.666666666667</v>
      </c>
      <c r="AH760" s="3">
        <v>201446.37452991452</v>
      </c>
      <c r="AK760" s="3">
        <v>0</v>
      </c>
      <c r="AL760" t="s">
        <v>119</v>
      </c>
      <c r="AN760" s="25">
        <v>0.1</v>
      </c>
      <c r="AO760" s="26">
        <v>201446.37452991452</v>
      </c>
      <c r="AP760" s="27">
        <v>20144.637452991454</v>
      </c>
      <c r="AQ760" s="3">
        <v>29700</v>
      </c>
      <c r="AR760" s="26">
        <v>2970</v>
      </c>
      <c r="AS760" s="26">
        <v>254261.01198290597</v>
      </c>
      <c r="AT760" s="26">
        <v>231146.37452991452</v>
      </c>
      <c r="AU760" t="s">
        <v>1840</v>
      </c>
      <c r="AV760" t="s">
        <v>1840</v>
      </c>
      <c r="AW760" t="s">
        <v>1840</v>
      </c>
      <c r="AX760">
        <v>2063120</v>
      </c>
      <c r="AY760" t="s">
        <v>121</v>
      </c>
      <c r="AZ760">
        <v>108.643</v>
      </c>
      <c r="BA760" s="3">
        <v>2340.3349685014769</v>
      </c>
      <c r="BB760" s="26">
        <v>231146.37452991452</v>
      </c>
      <c r="BC760" s="26">
        <v>23114.637452991446</v>
      </c>
      <c r="BE760" t="s">
        <v>122</v>
      </c>
      <c r="BF760">
        <v>1</v>
      </c>
      <c r="BH760" t="s">
        <v>123</v>
      </c>
      <c r="BJ760" t="s">
        <v>728</v>
      </c>
      <c r="BO760" t="s">
        <v>729</v>
      </c>
      <c r="BP760" t="s">
        <v>556</v>
      </c>
      <c r="BQ760" t="s">
        <v>2131</v>
      </c>
      <c r="CX760" t="s">
        <v>128</v>
      </c>
      <c r="CY760" s="29" t="s">
        <v>5369</v>
      </c>
      <c r="CZ760" s="29">
        <v>60025</v>
      </c>
      <c r="DA760" s="29">
        <v>0</v>
      </c>
      <c r="DB760" s="29" t="str">
        <f>F760</f>
        <v>W0004565</v>
      </c>
      <c r="DC760" s="29" t="str">
        <f>M760</f>
        <v>IT Capability Center</v>
      </c>
      <c r="DD760" s="30">
        <f>SUM(T760,V760:W760,Z760:AD760)</f>
        <v>187446.33499999999</v>
      </c>
      <c r="DE760" s="30">
        <f>SUM(AI760:AK760)</f>
        <v>0</v>
      </c>
      <c r="DF760" s="31">
        <f>AF760</f>
        <v>7046.666666666667</v>
      </c>
      <c r="DG760" s="32">
        <f>AQ760</f>
        <v>29700</v>
      </c>
      <c r="DH760" s="30">
        <f>SUM(X760:Y760)</f>
        <v>6953.3728632478633</v>
      </c>
      <c r="DI760" s="30">
        <f>SUM(AP760,AR760)</f>
        <v>23114.637452991454</v>
      </c>
      <c r="DJ760" s="26">
        <f>SUM(DD760:DI760)-AS760</f>
        <v>0</v>
      </c>
    </row>
    <row r="761" spans="2:114" x14ac:dyDescent="0.25">
      <c r="D761" t="s">
        <v>109</v>
      </c>
      <c r="F761" t="s">
        <v>2719</v>
      </c>
      <c r="G761" t="s">
        <v>2720</v>
      </c>
      <c r="H761" t="s">
        <v>2721</v>
      </c>
      <c r="I761" s="1">
        <v>45327</v>
      </c>
      <c r="J761" s="1">
        <v>46126</v>
      </c>
      <c r="K761" t="s">
        <v>207</v>
      </c>
      <c r="L761">
        <v>11</v>
      </c>
      <c r="M761" t="s">
        <v>182</v>
      </c>
      <c r="N761" t="s">
        <v>183</v>
      </c>
      <c r="O761" t="s">
        <v>116</v>
      </c>
      <c r="P761" t="s">
        <v>117</v>
      </c>
      <c r="Q761" t="s">
        <v>118</v>
      </c>
      <c r="R761">
        <v>31</v>
      </c>
      <c r="S761" s="3">
        <v>345110</v>
      </c>
      <c r="T761" s="3">
        <v>57518.25</v>
      </c>
      <c r="U761" s="22">
        <v>0</v>
      </c>
      <c r="V761" s="3">
        <v>0</v>
      </c>
      <c r="W761" s="23"/>
      <c r="X761" s="3">
        <v>1382.6522435897434</v>
      </c>
      <c r="Y761" s="3">
        <v>798.86574074074076</v>
      </c>
      <c r="Z761" s="24">
        <v>143.79583333333335</v>
      </c>
      <c r="AA761">
        <v>75</v>
      </c>
      <c r="AC761" s="3">
        <v>0</v>
      </c>
      <c r="AD761" s="3">
        <v>4167</v>
      </c>
      <c r="AE761" s="3">
        <v>64085.563817663809</v>
      </c>
      <c r="AF761" s="3">
        <v>4154.166666666667</v>
      </c>
      <c r="AH761" s="3">
        <v>68239.730484330474</v>
      </c>
      <c r="AK761" s="3">
        <v>4428.6782206037651</v>
      </c>
      <c r="AL761" t="s">
        <v>227</v>
      </c>
      <c r="AM761" t="s">
        <v>226</v>
      </c>
      <c r="AN761" s="25">
        <v>0.05</v>
      </c>
      <c r="AO761" s="26">
        <v>72668.408704934234</v>
      </c>
      <c r="AP761" s="27">
        <v>3633.4204352467118</v>
      </c>
      <c r="AQ761" s="3">
        <v>29700</v>
      </c>
      <c r="AR761" s="26">
        <v>1485</v>
      </c>
      <c r="AS761" s="26">
        <v>107486.82914018094</v>
      </c>
      <c r="AT761" s="26">
        <v>102368.40870493423</v>
      </c>
      <c r="AU761" t="s">
        <v>208</v>
      </c>
      <c r="AV761" t="s">
        <v>208</v>
      </c>
      <c r="AW761" t="s">
        <v>210</v>
      </c>
      <c r="AX761" t="s">
        <v>1147</v>
      </c>
      <c r="AY761" t="s">
        <v>212</v>
      </c>
      <c r="AZ761">
        <v>125.569</v>
      </c>
      <c r="BA761" s="3">
        <v>855.99812963534737</v>
      </c>
      <c r="BB761" s="26">
        <v>102368.40870493423</v>
      </c>
      <c r="BC761" s="26">
        <v>5118.4204352467059</v>
      </c>
      <c r="BE761" t="s">
        <v>122</v>
      </c>
      <c r="BF761">
        <v>1</v>
      </c>
      <c r="BH761" t="s">
        <v>315</v>
      </c>
      <c r="BJ761" t="s">
        <v>189</v>
      </c>
      <c r="BO761" t="s">
        <v>190</v>
      </c>
      <c r="BP761" t="s">
        <v>214</v>
      </c>
      <c r="BQ761" t="s">
        <v>459</v>
      </c>
      <c r="CX761" t="s">
        <v>177</v>
      </c>
      <c r="CY761" s="29" t="s">
        <v>5360</v>
      </c>
      <c r="CZ761" s="29">
        <v>60009</v>
      </c>
      <c r="DA761" s="29" t="str">
        <f t="shared" ref="DA761:DA768" si="75">MID(BH761,3,8)</f>
        <v>30001417</v>
      </c>
      <c r="DB761" s="29" t="str">
        <f>F761</f>
        <v>W0005381</v>
      </c>
      <c r="DC761" s="29" t="s">
        <v>193</v>
      </c>
      <c r="DD761" s="30">
        <f>SUM(T761,V761:W761,Z761:AD761)</f>
        <v>61904.04583333333</v>
      </c>
      <c r="DE761" s="30">
        <f>SUM(AI761:AK761)</f>
        <v>4428.6782206037651</v>
      </c>
      <c r="DF761" s="31">
        <f>AF761</f>
        <v>4154.166666666667</v>
      </c>
      <c r="DG761" s="32">
        <f>AQ761</f>
        <v>29700</v>
      </c>
      <c r="DH761" s="30">
        <f>SUM(X761:Y761)</f>
        <v>2181.5179843304841</v>
      </c>
      <c r="DI761" s="30">
        <f>SUM(AP761,AR761)</f>
        <v>5118.4204352467113</v>
      </c>
      <c r="DJ761" s="26">
        <f>SUM(DD761:DI761)-AS761</f>
        <v>0</v>
      </c>
    </row>
    <row r="762" spans="2:114" x14ac:dyDescent="0.25">
      <c r="D762" t="s">
        <v>109</v>
      </c>
      <c r="F762" t="s">
        <v>2722</v>
      </c>
      <c r="G762" t="s">
        <v>2723</v>
      </c>
      <c r="H762" t="s">
        <v>2724</v>
      </c>
      <c r="I762" s="1">
        <v>45327</v>
      </c>
      <c r="K762" t="s">
        <v>207</v>
      </c>
      <c r="L762">
        <v>11</v>
      </c>
      <c r="M762" t="s">
        <v>182</v>
      </c>
      <c r="N762" t="s">
        <v>183</v>
      </c>
      <c r="O762" t="s">
        <v>116</v>
      </c>
      <c r="P762" t="s">
        <v>117</v>
      </c>
      <c r="Q762" t="s">
        <v>118</v>
      </c>
      <c r="R762">
        <v>31</v>
      </c>
      <c r="S762" s="3">
        <v>345110</v>
      </c>
      <c r="T762" s="3">
        <v>57518.25</v>
      </c>
      <c r="U762" s="22">
        <v>0</v>
      </c>
      <c r="V762" s="3">
        <v>0</v>
      </c>
      <c r="W762" s="23"/>
      <c r="X762" s="3">
        <v>1382.6522435897434</v>
      </c>
      <c r="Y762" s="3">
        <v>798.86574074074076</v>
      </c>
      <c r="Z762" s="24">
        <v>143.79583333333335</v>
      </c>
      <c r="AA762">
        <v>75</v>
      </c>
      <c r="AC762" s="3">
        <v>0</v>
      </c>
      <c r="AD762" s="3">
        <v>4167</v>
      </c>
      <c r="AE762" s="3">
        <v>64085.563817663809</v>
      </c>
      <c r="AF762" s="3">
        <v>4154.166666666667</v>
      </c>
      <c r="AH762" s="3">
        <v>68239.730484330474</v>
      </c>
      <c r="AK762" s="3">
        <v>4428.6782206037651</v>
      </c>
      <c r="AL762" t="s">
        <v>227</v>
      </c>
      <c r="AM762" t="s">
        <v>226</v>
      </c>
      <c r="AN762" s="25">
        <v>0.05</v>
      </c>
      <c r="AO762" s="26">
        <v>72668.408704934234</v>
      </c>
      <c r="AP762" s="27">
        <v>3633.4204352467118</v>
      </c>
      <c r="AQ762" s="3">
        <v>29700</v>
      </c>
      <c r="AR762" s="26">
        <v>1485</v>
      </c>
      <c r="AS762" s="26">
        <v>107486.82914018094</v>
      </c>
      <c r="AT762" s="26">
        <v>102368.40870493423</v>
      </c>
      <c r="AU762" t="s">
        <v>208</v>
      </c>
      <c r="AV762" t="s">
        <v>208</v>
      </c>
      <c r="AW762" t="s">
        <v>210</v>
      </c>
      <c r="AX762" t="s">
        <v>1942</v>
      </c>
      <c r="AY762" t="s">
        <v>212</v>
      </c>
      <c r="AZ762">
        <v>125.569</v>
      </c>
      <c r="BA762" s="3">
        <v>855.99812963534737</v>
      </c>
      <c r="BB762" s="26">
        <v>102368.40870493423</v>
      </c>
      <c r="BC762" s="26">
        <v>5118.4204352467059</v>
      </c>
      <c r="BE762" t="s">
        <v>122</v>
      </c>
      <c r="BF762">
        <v>1</v>
      </c>
      <c r="BH762" t="s">
        <v>315</v>
      </c>
      <c r="BJ762" t="s">
        <v>189</v>
      </c>
      <c r="BO762" t="s">
        <v>190</v>
      </c>
      <c r="BP762" t="s">
        <v>214</v>
      </c>
      <c r="BQ762" t="s">
        <v>1596</v>
      </c>
      <c r="CX762" t="s">
        <v>177</v>
      </c>
      <c r="CY762" s="29" t="s">
        <v>5360</v>
      </c>
      <c r="CZ762" s="29">
        <v>60009</v>
      </c>
      <c r="DA762" s="29" t="str">
        <f t="shared" si="75"/>
        <v>30001417</v>
      </c>
      <c r="DB762" s="29" t="str">
        <f>F762</f>
        <v>W0005042</v>
      </c>
      <c r="DC762" s="29" t="s">
        <v>193</v>
      </c>
      <c r="DD762" s="30">
        <f>SUM(T762,V762:W762,Z762:AD762)</f>
        <v>61904.04583333333</v>
      </c>
      <c r="DE762" s="30">
        <f>SUM(AI762:AK762)</f>
        <v>4428.6782206037651</v>
      </c>
      <c r="DF762" s="31">
        <f>AF762</f>
        <v>4154.166666666667</v>
      </c>
      <c r="DG762" s="32">
        <f>AQ762</f>
        <v>29700</v>
      </c>
      <c r="DH762" s="30">
        <f>SUM(X762:Y762)</f>
        <v>2181.5179843304841</v>
      </c>
      <c r="DI762" s="30">
        <f>SUM(AP762,AR762)</f>
        <v>5118.4204352467113</v>
      </c>
      <c r="DJ762" s="26">
        <f>SUM(DD762:DI762)-AS762</f>
        <v>0</v>
      </c>
    </row>
    <row r="763" spans="2:114" x14ac:dyDescent="0.25">
      <c r="D763" t="s">
        <v>109</v>
      </c>
      <c r="F763" t="s">
        <v>2725</v>
      </c>
      <c r="G763" t="s">
        <v>2726</v>
      </c>
      <c r="H763" t="s">
        <v>2727</v>
      </c>
      <c r="I763" s="1">
        <v>45327</v>
      </c>
      <c r="K763" t="s">
        <v>224</v>
      </c>
      <c r="L763">
        <v>12</v>
      </c>
      <c r="M763" t="s">
        <v>550</v>
      </c>
      <c r="N763" t="s">
        <v>551</v>
      </c>
      <c r="O763" t="s">
        <v>116</v>
      </c>
      <c r="P763" t="s">
        <v>117</v>
      </c>
      <c r="Q763" t="s">
        <v>118</v>
      </c>
      <c r="R763">
        <v>31</v>
      </c>
      <c r="S763" s="3">
        <v>475008</v>
      </c>
      <c r="T763" s="3">
        <v>83902.75</v>
      </c>
      <c r="U763" s="22">
        <v>0</v>
      </c>
      <c r="V763" s="3">
        <v>0</v>
      </c>
      <c r="W763" s="23"/>
      <c r="X763" s="3">
        <v>1903.0769230769231</v>
      </c>
      <c r="Y763" s="3">
        <v>1099.5555555555557</v>
      </c>
      <c r="Z763" s="24">
        <v>197.92000000000002</v>
      </c>
      <c r="AA763">
        <v>75</v>
      </c>
      <c r="AC763" s="3">
        <v>0</v>
      </c>
      <c r="AD763" s="3">
        <v>4167</v>
      </c>
      <c r="AE763" s="3">
        <v>91345.302478632482</v>
      </c>
      <c r="AF763" s="3">
        <v>7046.666666666667</v>
      </c>
      <c r="AH763" s="3">
        <v>98391.969145299154</v>
      </c>
      <c r="AK763" s="3">
        <v>0</v>
      </c>
      <c r="AL763" t="s">
        <v>119</v>
      </c>
      <c r="AN763" s="25">
        <v>0.1</v>
      </c>
      <c r="AO763" s="26">
        <v>98391.969145299154</v>
      </c>
      <c r="AP763" s="27">
        <v>9839.1969145299154</v>
      </c>
      <c r="AQ763" s="3">
        <v>29700</v>
      </c>
      <c r="AR763" s="26">
        <v>2970</v>
      </c>
      <c r="AS763" s="26">
        <v>140901.16605982906</v>
      </c>
      <c r="AT763" s="26">
        <v>128091.96914529915</v>
      </c>
      <c r="AU763" t="s">
        <v>170</v>
      </c>
      <c r="AV763" t="s">
        <v>170</v>
      </c>
      <c r="AW763" t="s">
        <v>171</v>
      </c>
      <c r="AX763">
        <v>90326</v>
      </c>
      <c r="AY763" t="s">
        <v>172</v>
      </c>
      <c r="AZ763">
        <v>94.088300000000004</v>
      </c>
      <c r="BA763" s="3">
        <v>1497.5418416511836</v>
      </c>
      <c r="BB763" s="26">
        <v>128091.96914529915</v>
      </c>
      <c r="BC763" s="26">
        <v>12809.196914529908</v>
      </c>
      <c r="BE763" t="s">
        <v>122</v>
      </c>
      <c r="BF763">
        <v>1</v>
      </c>
      <c r="BH763" t="s">
        <v>173</v>
      </c>
      <c r="BJ763" t="s">
        <v>728</v>
      </c>
      <c r="BO763" t="s">
        <v>729</v>
      </c>
      <c r="BP763" t="s">
        <v>170</v>
      </c>
      <c r="BQ763" t="s">
        <v>296</v>
      </c>
      <c r="CX763" t="s">
        <v>177</v>
      </c>
      <c r="CY763" s="29" t="s">
        <v>5358</v>
      </c>
      <c r="CZ763" s="29">
        <v>60002</v>
      </c>
      <c r="DA763" s="29" t="str">
        <f t="shared" si="75"/>
        <v>30001390</v>
      </c>
      <c r="DB763" s="29" t="str">
        <f>F763</f>
        <v>W0004566</v>
      </c>
      <c r="DC763" s="29" t="s">
        <v>556</v>
      </c>
      <c r="DD763" s="30">
        <f>SUM(T763,V763:W763,Z763:AD763)</f>
        <v>88342.67</v>
      </c>
      <c r="DE763" s="30">
        <f>SUM(AI763:AK763)</f>
        <v>0</v>
      </c>
      <c r="DF763" s="31">
        <f>AF763</f>
        <v>7046.666666666667</v>
      </c>
      <c r="DG763" s="32">
        <f>AQ763</f>
        <v>29700</v>
      </c>
      <c r="DH763" s="30">
        <f>SUM(X763:Y763)</f>
        <v>3002.6324786324785</v>
      </c>
      <c r="DI763" s="30">
        <f>SUM(AP763,AR763)</f>
        <v>12809.196914529915</v>
      </c>
      <c r="DJ763" s="26">
        <f>SUM(DD763:DI763)-AS763</f>
        <v>0</v>
      </c>
    </row>
    <row r="764" spans="2:114" x14ac:dyDescent="0.25">
      <c r="D764" t="s">
        <v>109</v>
      </c>
      <c r="F764" t="s">
        <v>2728</v>
      </c>
      <c r="G764" t="s">
        <v>2729</v>
      </c>
      <c r="H764" t="s">
        <v>2730</v>
      </c>
      <c r="I764" s="1">
        <v>45327</v>
      </c>
      <c r="K764" t="s">
        <v>207</v>
      </c>
      <c r="L764">
        <v>11</v>
      </c>
      <c r="M764" t="s">
        <v>182</v>
      </c>
      <c r="N764" t="s">
        <v>183</v>
      </c>
      <c r="O764" t="s">
        <v>116</v>
      </c>
      <c r="P764" t="s">
        <v>117</v>
      </c>
      <c r="Q764" t="s">
        <v>118</v>
      </c>
      <c r="R764">
        <v>31</v>
      </c>
      <c r="S764" s="3">
        <v>252132</v>
      </c>
      <c r="T764" s="3">
        <v>37432.5</v>
      </c>
      <c r="U764" s="22">
        <v>0</v>
      </c>
      <c r="V764" s="3">
        <v>0</v>
      </c>
      <c r="W764" s="23"/>
      <c r="X764" s="3">
        <v>1010.1442307692306</v>
      </c>
      <c r="Y764" s="3">
        <v>583.63888888888891</v>
      </c>
      <c r="Z764" s="24">
        <v>105.05500000000001</v>
      </c>
      <c r="AA764">
        <v>75</v>
      </c>
      <c r="AC764" s="3">
        <v>0</v>
      </c>
      <c r="AD764" s="3">
        <v>4167</v>
      </c>
      <c r="AE764" s="3">
        <v>43373.338119658125</v>
      </c>
      <c r="AF764" s="3">
        <v>4154.166666666667</v>
      </c>
      <c r="AH764" s="3">
        <v>47527.504786324789</v>
      </c>
      <c r="AK764" s="3">
        <v>0</v>
      </c>
      <c r="AL764" t="s">
        <v>119</v>
      </c>
      <c r="AN764" s="25">
        <v>0.05</v>
      </c>
      <c r="AO764" s="26">
        <v>47527.504786324789</v>
      </c>
      <c r="AP764" s="27">
        <v>2376.3752393162395</v>
      </c>
      <c r="AQ764" s="3">
        <v>29700</v>
      </c>
      <c r="AR764" s="26">
        <v>1485</v>
      </c>
      <c r="AS764" s="26">
        <v>81088.880025641032</v>
      </c>
      <c r="AT764" s="26">
        <v>77227.504786324789</v>
      </c>
      <c r="AU764" t="s">
        <v>262</v>
      </c>
      <c r="AV764" t="s">
        <v>262</v>
      </c>
      <c r="AW764" t="s">
        <v>263</v>
      </c>
      <c r="AX764">
        <v>7826</v>
      </c>
      <c r="AY764" t="s">
        <v>264</v>
      </c>
      <c r="AZ764">
        <v>65.109899999999996</v>
      </c>
      <c r="BA764" s="3">
        <v>1245.4155209214118</v>
      </c>
      <c r="BB764" s="26">
        <v>77227.504786324789</v>
      </c>
      <c r="BC764" s="26">
        <v>3861.3752393162431</v>
      </c>
      <c r="BE764" t="s">
        <v>122</v>
      </c>
      <c r="BF764">
        <v>1</v>
      </c>
      <c r="BH764" t="s">
        <v>265</v>
      </c>
      <c r="BJ764" t="s">
        <v>189</v>
      </c>
      <c r="BO764" t="s">
        <v>190</v>
      </c>
      <c r="BP764" t="s">
        <v>262</v>
      </c>
      <c r="BQ764" t="s">
        <v>2566</v>
      </c>
      <c r="CX764" t="s">
        <v>177</v>
      </c>
      <c r="CY764" s="29" t="s">
        <v>5361</v>
      </c>
      <c r="CZ764" s="29">
        <v>60014</v>
      </c>
      <c r="DA764" s="29" t="str">
        <f t="shared" si="75"/>
        <v>30001416</v>
      </c>
      <c r="DB764" s="29" t="str">
        <f>F764</f>
        <v>W0004567</v>
      </c>
      <c r="DC764" s="29" t="s">
        <v>193</v>
      </c>
      <c r="DD764" s="30">
        <f>SUM(T764,V764:W764,Z764:AD764)</f>
        <v>41779.555</v>
      </c>
      <c r="DE764" s="30">
        <f>SUM(AI764:AK764)</f>
        <v>0</v>
      </c>
      <c r="DF764" s="31">
        <f>AF764</f>
        <v>4154.166666666667</v>
      </c>
      <c r="DG764" s="32">
        <f>AQ764</f>
        <v>29700</v>
      </c>
      <c r="DH764" s="30">
        <f>SUM(X764:Y764)</f>
        <v>1593.7831196581196</v>
      </c>
      <c r="DI764" s="30">
        <f>SUM(AP764,AR764)</f>
        <v>3861.3752393162395</v>
      </c>
      <c r="DJ764" s="26">
        <f>SUM(DD764:DI764)-AS764</f>
        <v>0</v>
      </c>
    </row>
    <row r="765" spans="2:114" x14ac:dyDescent="0.25">
      <c r="D765" t="s">
        <v>109</v>
      </c>
      <c r="F765" t="s">
        <v>2731</v>
      </c>
      <c r="G765" t="s">
        <v>2732</v>
      </c>
      <c r="H765" t="s">
        <v>2733</v>
      </c>
      <c r="I765" s="1">
        <v>45327</v>
      </c>
      <c r="K765" t="s">
        <v>207</v>
      </c>
      <c r="L765">
        <v>11</v>
      </c>
      <c r="M765" t="s">
        <v>182</v>
      </c>
      <c r="N765" t="s">
        <v>183</v>
      </c>
      <c r="O765" t="s">
        <v>116</v>
      </c>
      <c r="P765" t="s">
        <v>117</v>
      </c>
      <c r="Q765" t="s">
        <v>118</v>
      </c>
      <c r="R765">
        <v>31</v>
      </c>
      <c r="S765" s="3">
        <v>322669</v>
      </c>
      <c r="T765" s="3">
        <v>53778.166666666664</v>
      </c>
      <c r="U765" s="22">
        <v>0</v>
      </c>
      <c r="V765" s="3">
        <v>0</v>
      </c>
      <c r="W765" s="23"/>
      <c r="X765" s="3">
        <v>1292.7443910256411</v>
      </c>
      <c r="Y765" s="3">
        <v>746.91898148148152</v>
      </c>
      <c r="Z765" s="24">
        <v>134.44541666666666</v>
      </c>
      <c r="AA765">
        <v>75</v>
      </c>
      <c r="AC765" s="3">
        <v>0</v>
      </c>
      <c r="AD765" s="3">
        <v>4167</v>
      </c>
      <c r="AE765" s="3">
        <v>60194.275455840456</v>
      </c>
      <c r="AF765" s="3">
        <v>4154.166666666667</v>
      </c>
      <c r="AH765" s="3">
        <v>64348.44212250712</v>
      </c>
      <c r="AK765" s="3">
        <v>0</v>
      </c>
      <c r="AL765" t="s">
        <v>119</v>
      </c>
      <c r="AN765" s="25">
        <v>0.05</v>
      </c>
      <c r="AO765" s="26">
        <v>64348.44212250712</v>
      </c>
      <c r="AP765" s="27">
        <v>3217.4221061253561</v>
      </c>
      <c r="AQ765" s="3">
        <v>29700</v>
      </c>
      <c r="AR765" s="26">
        <v>1485</v>
      </c>
      <c r="AS765" s="26">
        <v>98750.864228632476</v>
      </c>
      <c r="AT765" s="26">
        <v>94048.442122507113</v>
      </c>
      <c r="AU765" t="s">
        <v>262</v>
      </c>
      <c r="AV765" t="s">
        <v>262</v>
      </c>
      <c r="AW765" t="s">
        <v>263</v>
      </c>
      <c r="AX765">
        <v>7071</v>
      </c>
      <c r="AY765" t="s">
        <v>264</v>
      </c>
      <c r="AZ765">
        <v>65.109899999999996</v>
      </c>
      <c r="BA765" s="3">
        <v>1516.6797096698426</v>
      </c>
      <c r="BB765" s="26">
        <v>94048.442122507113</v>
      </c>
      <c r="BC765" s="26">
        <v>4702.4221061253629</v>
      </c>
      <c r="BE765" t="s">
        <v>122</v>
      </c>
      <c r="BF765">
        <v>1</v>
      </c>
      <c r="BH765" t="s">
        <v>265</v>
      </c>
      <c r="BJ765" t="s">
        <v>189</v>
      </c>
      <c r="BO765" t="s">
        <v>190</v>
      </c>
      <c r="BP765" t="s">
        <v>262</v>
      </c>
      <c r="BQ765" t="s">
        <v>2734</v>
      </c>
      <c r="CX765" t="s">
        <v>177</v>
      </c>
      <c r="CY765" s="29" t="s">
        <v>5361</v>
      </c>
      <c r="CZ765" s="29">
        <v>60014</v>
      </c>
      <c r="DA765" s="29" t="str">
        <f t="shared" si="75"/>
        <v>30001416</v>
      </c>
      <c r="DB765" s="29" t="str">
        <f>F765</f>
        <v>W0004568</v>
      </c>
      <c r="DC765" s="29" t="s">
        <v>193</v>
      </c>
      <c r="DD765" s="30">
        <f>SUM(T765,V765:W765,Z765:AD765)</f>
        <v>58154.612083333333</v>
      </c>
      <c r="DE765" s="30">
        <f>SUM(AI765:AK765)</f>
        <v>0</v>
      </c>
      <c r="DF765" s="31">
        <f>AF765</f>
        <v>4154.166666666667</v>
      </c>
      <c r="DG765" s="32">
        <f>AQ765</f>
        <v>29700</v>
      </c>
      <c r="DH765" s="30">
        <f>SUM(X765:Y765)</f>
        <v>2039.6633725071226</v>
      </c>
      <c r="DI765" s="30">
        <f>SUM(AP765,AR765)</f>
        <v>4702.4221061253556</v>
      </c>
      <c r="DJ765" s="26">
        <f>SUM(DD765:DI765)-AS765</f>
        <v>0</v>
      </c>
    </row>
    <row r="766" spans="2:114" x14ac:dyDescent="0.25">
      <c r="D766" t="s">
        <v>109</v>
      </c>
      <c r="F766" t="s">
        <v>2735</v>
      </c>
      <c r="G766" t="s">
        <v>2736</v>
      </c>
      <c r="H766" t="s">
        <v>2737</v>
      </c>
      <c r="I766" s="1">
        <v>45327</v>
      </c>
      <c r="K766" t="s">
        <v>207</v>
      </c>
      <c r="L766">
        <v>11</v>
      </c>
      <c r="M766" t="s">
        <v>182</v>
      </c>
      <c r="N766" t="s">
        <v>183</v>
      </c>
      <c r="O766" t="s">
        <v>116</v>
      </c>
      <c r="P766" t="s">
        <v>117</v>
      </c>
      <c r="Q766" t="s">
        <v>118</v>
      </c>
      <c r="R766">
        <v>31</v>
      </c>
      <c r="S766" s="3">
        <v>345657</v>
      </c>
      <c r="T766" s="3">
        <v>57609.416666666664</v>
      </c>
      <c r="U766" s="22">
        <v>0</v>
      </c>
      <c r="V766" s="3">
        <v>0</v>
      </c>
      <c r="W766" s="23"/>
      <c r="X766" s="3">
        <v>1384.84375</v>
      </c>
      <c r="Y766" s="3">
        <v>800.13194444444457</v>
      </c>
      <c r="Z766" s="24">
        <v>144.02375000000001</v>
      </c>
      <c r="AA766">
        <v>75</v>
      </c>
      <c r="AC766" s="3">
        <v>0</v>
      </c>
      <c r="AD766" s="3">
        <v>4167</v>
      </c>
      <c r="AE766" s="3">
        <v>64180.41611111111</v>
      </c>
      <c r="AF766" s="3">
        <v>4154.166666666667</v>
      </c>
      <c r="AH766" s="3">
        <v>68334.582777777774</v>
      </c>
      <c r="AK766" s="3">
        <v>4428.6782206037651</v>
      </c>
      <c r="AL766" t="s">
        <v>227</v>
      </c>
      <c r="AM766" t="s">
        <v>226</v>
      </c>
      <c r="AN766" s="25">
        <v>0.05</v>
      </c>
      <c r="AO766" s="26">
        <v>72763.260998381535</v>
      </c>
      <c r="AP766" s="27">
        <v>3638.1630499190769</v>
      </c>
      <c r="AQ766" s="3">
        <v>29700</v>
      </c>
      <c r="AR766" s="26">
        <v>1485</v>
      </c>
      <c r="AS766" s="26">
        <v>107586.42404830061</v>
      </c>
      <c r="AT766" s="26">
        <v>102463.26099838153</v>
      </c>
      <c r="AU766" t="s">
        <v>208</v>
      </c>
      <c r="AV766" t="s">
        <v>208</v>
      </c>
      <c r="AW766" t="s">
        <v>210</v>
      </c>
      <c r="AX766" t="s">
        <v>1595</v>
      </c>
      <c r="AY766" t="s">
        <v>212</v>
      </c>
      <c r="AZ766">
        <v>125.569</v>
      </c>
      <c r="BA766" s="3">
        <v>856.79127848673329</v>
      </c>
      <c r="BB766" s="26">
        <v>102463.26099838153</v>
      </c>
      <c r="BC766" s="26">
        <v>5123.1630499190796</v>
      </c>
      <c r="BE766" t="s">
        <v>122</v>
      </c>
      <c r="BF766">
        <v>1</v>
      </c>
      <c r="BH766" t="s">
        <v>315</v>
      </c>
      <c r="BJ766" t="s">
        <v>189</v>
      </c>
      <c r="BO766" t="s">
        <v>190</v>
      </c>
      <c r="BP766" t="s">
        <v>214</v>
      </c>
      <c r="BQ766" t="s">
        <v>2738</v>
      </c>
      <c r="CX766" t="s">
        <v>177</v>
      </c>
      <c r="CY766" s="29" t="s">
        <v>5360</v>
      </c>
      <c r="CZ766" s="29">
        <v>60009</v>
      </c>
      <c r="DA766" s="29" t="str">
        <f t="shared" si="75"/>
        <v>30001417</v>
      </c>
      <c r="DB766" s="29" t="str">
        <f>F766</f>
        <v>W0004569</v>
      </c>
      <c r="DC766" s="29" t="s">
        <v>193</v>
      </c>
      <c r="DD766" s="30">
        <f>SUM(T766,V766:W766,Z766:AD766)</f>
        <v>61995.440416666665</v>
      </c>
      <c r="DE766" s="30">
        <f>SUM(AI766:AK766)</f>
        <v>4428.6782206037651</v>
      </c>
      <c r="DF766" s="31">
        <f>AF766</f>
        <v>4154.166666666667</v>
      </c>
      <c r="DG766" s="32">
        <f>AQ766</f>
        <v>29700</v>
      </c>
      <c r="DH766" s="30">
        <f>SUM(X766:Y766)</f>
        <v>2184.9756944444443</v>
      </c>
      <c r="DI766" s="30">
        <f>SUM(AP766,AR766)</f>
        <v>5123.1630499190769</v>
      </c>
      <c r="DJ766" s="26">
        <f>SUM(DD766:DI766)-AS766</f>
        <v>0</v>
      </c>
    </row>
    <row r="767" spans="2:114" x14ac:dyDescent="0.25">
      <c r="D767" t="s">
        <v>109</v>
      </c>
      <c r="F767" t="s">
        <v>2739</v>
      </c>
      <c r="G767" t="s">
        <v>2740</v>
      </c>
      <c r="H767" t="s">
        <v>2741</v>
      </c>
      <c r="I767" s="1">
        <v>45327</v>
      </c>
      <c r="K767" t="s">
        <v>207</v>
      </c>
      <c r="L767">
        <v>11</v>
      </c>
      <c r="M767" t="s">
        <v>182</v>
      </c>
      <c r="N767" t="s">
        <v>183</v>
      </c>
      <c r="O767" t="s">
        <v>116</v>
      </c>
      <c r="P767" t="s">
        <v>117</v>
      </c>
      <c r="Q767" t="s">
        <v>118</v>
      </c>
      <c r="R767">
        <v>31</v>
      </c>
      <c r="S767" s="3">
        <v>252120</v>
      </c>
      <c r="T767" s="3">
        <v>40092.583333333336</v>
      </c>
      <c r="U767" s="22">
        <v>0</v>
      </c>
      <c r="V767" s="3">
        <v>0</v>
      </c>
      <c r="W767" s="23"/>
      <c r="X767" s="3">
        <v>1010.0961538461538</v>
      </c>
      <c r="Y767" s="3">
        <v>583.6111111111112</v>
      </c>
      <c r="Z767" s="24">
        <v>105.05</v>
      </c>
      <c r="AA767">
        <v>75</v>
      </c>
      <c r="AC767" s="3">
        <v>0</v>
      </c>
      <c r="AD767" s="3">
        <v>4167</v>
      </c>
      <c r="AE767" s="3">
        <v>46033.340598290604</v>
      </c>
      <c r="AF767" s="3">
        <v>4154.166666666667</v>
      </c>
      <c r="AH767" s="3">
        <v>50187.507264957268</v>
      </c>
      <c r="AK767" s="3">
        <v>4428.6782206037651</v>
      </c>
      <c r="AL767" t="s">
        <v>227</v>
      </c>
      <c r="AM767" t="s">
        <v>226</v>
      </c>
      <c r="AN767" s="25">
        <v>0.05</v>
      </c>
      <c r="AO767" s="26">
        <v>54616.185485561036</v>
      </c>
      <c r="AP767" s="27">
        <v>2730.8092742780518</v>
      </c>
      <c r="AQ767" s="3">
        <v>29700</v>
      </c>
      <c r="AR767" s="26">
        <v>1485</v>
      </c>
      <c r="AS767" s="26">
        <v>88531.994759839086</v>
      </c>
      <c r="AT767" s="26">
        <v>84316.185485561029</v>
      </c>
      <c r="AU767" t="s">
        <v>208</v>
      </c>
      <c r="AV767" t="s">
        <v>208</v>
      </c>
      <c r="AW767" t="s">
        <v>210</v>
      </c>
      <c r="AX767" t="s">
        <v>2118</v>
      </c>
      <c r="AY767" t="s">
        <v>212</v>
      </c>
      <c r="AZ767">
        <v>125.569</v>
      </c>
      <c r="BA767" s="3">
        <v>705.04658601915344</v>
      </c>
      <c r="BB767" s="26">
        <v>84316.185485561029</v>
      </c>
      <c r="BC767" s="26">
        <v>4215.8092742780573</v>
      </c>
      <c r="BE767" t="s">
        <v>122</v>
      </c>
      <c r="BF767">
        <v>1</v>
      </c>
      <c r="BH767" t="s">
        <v>315</v>
      </c>
      <c r="BJ767" t="s">
        <v>189</v>
      </c>
      <c r="BO767" t="s">
        <v>190</v>
      </c>
      <c r="BP767" t="s">
        <v>214</v>
      </c>
      <c r="BQ767" t="s">
        <v>2738</v>
      </c>
      <c r="CX767" t="s">
        <v>177</v>
      </c>
      <c r="CY767" s="29" t="s">
        <v>5360</v>
      </c>
      <c r="CZ767" s="29">
        <v>60009</v>
      </c>
      <c r="DA767" s="29" t="str">
        <f t="shared" si="75"/>
        <v>30001417</v>
      </c>
      <c r="DB767" s="29" t="str">
        <f>F767</f>
        <v>W0005215</v>
      </c>
      <c r="DC767" s="29" t="s">
        <v>193</v>
      </c>
      <c r="DD767" s="30">
        <f>SUM(T767,V767:W767,Z767:AD767)</f>
        <v>44439.633333333339</v>
      </c>
      <c r="DE767" s="30">
        <f>SUM(AI767:AK767)</f>
        <v>4428.6782206037651</v>
      </c>
      <c r="DF767" s="31">
        <f>AF767</f>
        <v>4154.166666666667</v>
      </c>
      <c r="DG767" s="32">
        <f>AQ767</f>
        <v>29700</v>
      </c>
      <c r="DH767" s="30">
        <f>SUM(X767:Y767)</f>
        <v>1593.7072649572651</v>
      </c>
      <c r="DI767" s="30">
        <f>SUM(AP767,AR767)</f>
        <v>4215.8092742780518</v>
      </c>
      <c r="DJ767" s="26">
        <f>SUM(DD767:DI767)-AS767</f>
        <v>0</v>
      </c>
    </row>
    <row r="768" spans="2:114" x14ac:dyDescent="0.25">
      <c r="D768" t="s">
        <v>109</v>
      </c>
      <c r="F768" t="s">
        <v>2742</v>
      </c>
      <c r="G768" t="s">
        <v>2743</v>
      </c>
      <c r="H768" t="s">
        <v>2744</v>
      </c>
      <c r="I768" s="1">
        <v>45327</v>
      </c>
      <c r="K768" t="s">
        <v>207</v>
      </c>
      <c r="L768">
        <v>11</v>
      </c>
      <c r="M768" t="s">
        <v>182</v>
      </c>
      <c r="N768" t="s">
        <v>183</v>
      </c>
      <c r="O768" t="s">
        <v>116</v>
      </c>
      <c r="P768" t="s">
        <v>117</v>
      </c>
      <c r="Q768" t="s">
        <v>118</v>
      </c>
      <c r="R768">
        <v>31</v>
      </c>
      <c r="S768" s="3">
        <v>252120</v>
      </c>
      <c r="T768" s="3">
        <v>40148.75</v>
      </c>
      <c r="U768" s="22">
        <v>0</v>
      </c>
      <c r="V768" s="3">
        <v>0</v>
      </c>
      <c r="W768" s="23"/>
      <c r="X768" s="3">
        <v>1010.0961538461538</v>
      </c>
      <c r="Y768" s="3">
        <v>583.6111111111112</v>
      </c>
      <c r="Z768" s="24">
        <v>105.05</v>
      </c>
      <c r="AA768">
        <v>75</v>
      </c>
      <c r="AC768" s="3">
        <v>0</v>
      </c>
      <c r="AD768" s="3">
        <v>4167</v>
      </c>
      <c r="AE768" s="3">
        <v>46089.507264957268</v>
      </c>
      <c r="AF768" s="3">
        <v>4154.166666666667</v>
      </c>
      <c r="AH768" s="3">
        <v>50243.673931623933</v>
      </c>
      <c r="AK768" s="3">
        <v>4428.6782206037651</v>
      </c>
      <c r="AL768" t="s">
        <v>227</v>
      </c>
      <c r="AM768" t="s">
        <v>226</v>
      </c>
      <c r="AN768" s="25">
        <v>0.05</v>
      </c>
      <c r="AO768" s="26">
        <v>54672.352152227701</v>
      </c>
      <c r="AP768" s="27">
        <v>2733.6176076113852</v>
      </c>
      <c r="AQ768" s="3">
        <v>29700</v>
      </c>
      <c r="AR768" s="26">
        <v>1485</v>
      </c>
      <c r="AS768" s="26">
        <v>88590.969759839092</v>
      </c>
      <c r="AT768" s="26">
        <v>84372.352152227701</v>
      </c>
      <c r="AU768" t="s">
        <v>208</v>
      </c>
      <c r="AV768" t="s">
        <v>208</v>
      </c>
      <c r="AW768" t="s">
        <v>210</v>
      </c>
      <c r="AX768" t="s">
        <v>895</v>
      </c>
      <c r="AY768" t="s">
        <v>212</v>
      </c>
      <c r="AZ768">
        <v>125.569</v>
      </c>
      <c r="BA768" s="3">
        <v>705.51624811728288</v>
      </c>
      <c r="BB768" s="26">
        <v>84372.352152227701</v>
      </c>
      <c r="BC768" s="26">
        <v>4218.6176076113916</v>
      </c>
      <c r="BE768" t="s">
        <v>122</v>
      </c>
      <c r="BF768">
        <v>1</v>
      </c>
      <c r="BH768" t="s">
        <v>315</v>
      </c>
      <c r="BJ768" t="s">
        <v>189</v>
      </c>
      <c r="BO768" t="s">
        <v>190</v>
      </c>
      <c r="BP768" t="s">
        <v>214</v>
      </c>
      <c r="BQ768" t="s">
        <v>896</v>
      </c>
      <c r="CX768" t="s">
        <v>177</v>
      </c>
      <c r="CY768" s="29" t="s">
        <v>5360</v>
      </c>
      <c r="CZ768" s="29">
        <v>60009</v>
      </c>
      <c r="DA768" s="29" t="str">
        <f t="shared" si="75"/>
        <v>30001417</v>
      </c>
      <c r="DB768" s="29" t="str">
        <f>F768</f>
        <v>W0004570</v>
      </c>
      <c r="DC768" s="29" t="s">
        <v>193</v>
      </c>
      <c r="DD768" s="30">
        <f>SUM(T768,V768:W768,Z768:AD768)</f>
        <v>44495.8</v>
      </c>
      <c r="DE768" s="30">
        <f>SUM(AI768:AK768)</f>
        <v>4428.6782206037651</v>
      </c>
      <c r="DF768" s="31">
        <f>AF768</f>
        <v>4154.166666666667</v>
      </c>
      <c r="DG768" s="32">
        <f>AQ768</f>
        <v>29700</v>
      </c>
      <c r="DH768" s="30">
        <f>SUM(X768:Y768)</f>
        <v>1593.7072649572651</v>
      </c>
      <c r="DI768" s="30">
        <f>SUM(AP768,AR768)</f>
        <v>4218.6176076113852</v>
      </c>
      <c r="DJ768" s="26">
        <f>SUM(DD768:DI768)-AS768</f>
        <v>0</v>
      </c>
    </row>
    <row r="769" spans="4:114" x14ac:dyDescent="0.25">
      <c r="D769" t="s">
        <v>109</v>
      </c>
      <c r="F769" t="s">
        <v>2745</v>
      </c>
      <c r="G769" t="s">
        <v>553</v>
      </c>
      <c r="H769" t="s">
        <v>552</v>
      </c>
      <c r="I769" s="1">
        <v>45355</v>
      </c>
      <c r="K769" t="s">
        <v>149</v>
      </c>
      <c r="L769">
        <v>18</v>
      </c>
      <c r="M769" t="s">
        <v>550</v>
      </c>
      <c r="N769" t="s">
        <v>551</v>
      </c>
      <c r="O769" t="s">
        <v>116</v>
      </c>
      <c r="P769" t="s">
        <v>229</v>
      </c>
      <c r="Q769" t="s">
        <v>118</v>
      </c>
      <c r="R769">
        <v>31</v>
      </c>
      <c r="S769" s="3">
        <v>2204700</v>
      </c>
      <c r="T769" s="3">
        <v>367450</v>
      </c>
      <c r="U769" s="22">
        <v>0.15</v>
      </c>
      <c r="V769" s="3">
        <v>55117.5</v>
      </c>
      <c r="W769" s="23"/>
      <c r="X769" s="3">
        <v>8832.9326923076933</v>
      </c>
      <c r="Y769" s="3">
        <v>5103.4722222222226</v>
      </c>
      <c r="Z769" s="24">
        <v>918.625</v>
      </c>
      <c r="AA769">
        <v>75</v>
      </c>
      <c r="AC769" s="3">
        <v>0</v>
      </c>
      <c r="AD769" s="3">
        <v>5167</v>
      </c>
      <c r="AE769" s="3">
        <v>442664.52991452994</v>
      </c>
      <c r="AF769" s="3">
        <v>7046.666666666667</v>
      </c>
      <c r="AG769" s="3">
        <v>29700</v>
      </c>
      <c r="AH769" s="3">
        <v>449711.19658119662</v>
      </c>
      <c r="AK769" s="3">
        <v>-449711.19658119662</v>
      </c>
      <c r="AL769" t="s">
        <v>119</v>
      </c>
      <c r="AN769" s="26">
        <v>0</v>
      </c>
      <c r="AO769" s="26">
        <v>0</v>
      </c>
      <c r="AP769" s="26">
        <v>0</v>
      </c>
      <c r="AQ769" s="26">
        <v>0</v>
      </c>
      <c r="AR769" s="26">
        <v>0</v>
      </c>
      <c r="AS769" s="26">
        <v>0</v>
      </c>
      <c r="AT769" s="26">
        <v>0</v>
      </c>
      <c r="AU769" t="s">
        <v>170</v>
      </c>
      <c r="AV769" s="33" t="s">
        <v>231</v>
      </c>
      <c r="AW769" t="s">
        <v>231</v>
      </c>
      <c r="AX769">
        <v>90324</v>
      </c>
      <c r="AY769" t="s">
        <v>233</v>
      </c>
      <c r="AZ769">
        <v>1</v>
      </c>
      <c r="BA769" s="3">
        <v>0</v>
      </c>
      <c r="BB769" s="26">
        <v>0</v>
      </c>
      <c r="BC769" s="26">
        <v>0</v>
      </c>
      <c r="BE769" t="s">
        <v>122</v>
      </c>
      <c r="BF769">
        <v>1</v>
      </c>
      <c r="BH769" t="s">
        <v>234</v>
      </c>
      <c r="BJ769" t="s">
        <v>554</v>
      </c>
      <c r="BO769" t="s">
        <v>197</v>
      </c>
      <c r="BP769" t="s">
        <v>170</v>
      </c>
      <c r="BQ769" t="s">
        <v>296</v>
      </c>
      <c r="CX769" t="s">
        <v>234</v>
      </c>
      <c r="CY769" s="29"/>
    </row>
    <row r="770" spans="4:114" x14ac:dyDescent="0.25">
      <c r="D770" t="s">
        <v>109</v>
      </c>
      <c r="F770" t="s">
        <v>2746</v>
      </c>
      <c r="G770" t="s">
        <v>2747</v>
      </c>
      <c r="H770" t="s">
        <v>2748</v>
      </c>
      <c r="I770" s="1">
        <v>45387</v>
      </c>
      <c r="K770" t="s">
        <v>140</v>
      </c>
      <c r="L770">
        <v>17</v>
      </c>
      <c r="M770" t="s">
        <v>550</v>
      </c>
      <c r="N770" t="s">
        <v>551</v>
      </c>
      <c r="O770" t="s">
        <v>116</v>
      </c>
      <c r="P770" t="s">
        <v>117</v>
      </c>
      <c r="Q770" t="s">
        <v>118</v>
      </c>
      <c r="R770">
        <v>31</v>
      </c>
      <c r="S770" s="3">
        <v>1585490</v>
      </c>
      <c r="T770" s="3">
        <v>264248.33333333331</v>
      </c>
      <c r="U770" s="22">
        <v>0.15</v>
      </c>
      <c r="V770" s="3">
        <v>39637.249999999993</v>
      </c>
      <c r="W770" s="23"/>
      <c r="X770" s="3">
        <v>6352.1233974358975</v>
      </c>
      <c r="Y770" s="3">
        <v>3670.1157407407404</v>
      </c>
      <c r="Z770" s="24">
        <v>660.62083333333328</v>
      </c>
      <c r="AA770">
        <v>75</v>
      </c>
      <c r="AC770" s="3">
        <v>5122.3404802504956</v>
      </c>
      <c r="AD770" s="3">
        <v>4167</v>
      </c>
      <c r="AE770" s="3">
        <v>323932.78378509375</v>
      </c>
      <c r="AF770" s="3">
        <v>7046.666666666667</v>
      </c>
      <c r="AH770" s="3">
        <v>330979.45045176044</v>
      </c>
      <c r="AK770" s="3">
        <v>0</v>
      </c>
      <c r="AL770" t="s">
        <v>119</v>
      </c>
      <c r="AN770" s="25">
        <v>0.1</v>
      </c>
      <c r="AO770" s="26">
        <v>330979.45045176044</v>
      </c>
      <c r="AP770" s="27">
        <v>33097.945045176042</v>
      </c>
      <c r="AQ770" s="3">
        <v>29700</v>
      </c>
      <c r="AR770" s="26">
        <v>2970</v>
      </c>
      <c r="AS770" s="26">
        <v>396747.39549693646</v>
      </c>
      <c r="AT770" s="26">
        <v>360679.45045176044</v>
      </c>
      <c r="AU770" t="s">
        <v>1840</v>
      </c>
      <c r="AV770" t="s">
        <v>1840</v>
      </c>
      <c r="AW770" t="s">
        <v>1840</v>
      </c>
      <c r="AX770">
        <v>2061149</v>
      </c>
      <c r="AY770" t="s">
        <v>121</v>
      </c>
      <c r="AZ770">
        <v>108.643</v>
      </c>
      <c r="BA770" s="3">
        <v>3651.8449922860787</v>
      </c>
      <c r="BB770" s="26">
        <v>360679.45045176044</v>
      </c>
      <c r="BC770" s="26">
        <v>36067.94504517602</v>
      </c>
      <c r="BE770" t="s">
        <v>122</v>
      </c>
      <c r="BF770">
        <v>1</v>
      </c>
      <c r="BH770" t="s">
        <v>123</v>
      </c>
      <c r="BJ770" t="s">
        <v>728</v>
      </c>
      <c r="BO770" t="s">
        <v>729</v>
      </c>
      <c r="BP770" t="s">
        <v>2131</v>
      </c>
      <c r="BQ770" t="s">
        <v>2131</v>
      </c>
      <c r="CX770" t="s">
        <v>128</v>
      </c>
      <c r="CY770" s="29" t="s">
        <v>5369</v>
      </c>
      <c r="CZ770" s="29">
        <v>60025</v>
      </c>
      <c r="DA770" s="29">
        <v>0</v>
      </c>
      <c r="DB770" s="29" t="str">
        <f>F770</f>
        <v>W0005383</v>
      </c>
      <c r="DC770" s="29" t="str">
        <f>M770</f>
        <v>IT Capability Center</v>
      </c>
      <c r="DD770" s="30">
        <f>SUM(T770,V770:W770,Z770:AD770)</f>
        <v>313910.54464691714</v>
      </c>
      <c r="DE770" s="30">
        <f>SUM(AI770:AK770)</f>
        <v>0</v>
      </c>
      <c r="DF770" s="31">
        <f>AF770</f>
        <v>7046.666666666667</v>
      </c>
      <c r="DG770" s="32">
        <f>AQ770</f>
        <v>29700</v>
      </c>
      <c r="DH770" s="30">
        <f>SUM(X770:Y770)</f>
        <v>10022.239138176637</v>
      </c>
      <c r="DI770" s="30">
        <f>SUM(AP770,AR770)</f>
        <v>36067.945045176042</v>
      </c>
      <c r="DJ770" s="26">
        <f>SUM(DD770:DI770)-AS770</f>
        <v>0</v>
      </c>
    </row>
    <row r="771" spans="4:114" x14ac:dyDescent="0.25">
      <c r="D771" t="s">
        <v>109</v>
      </c>
      <c r="F771" t="s">
        <v>2749</v>
      </c>
      <c r="G771" t="s">
        <v>2750</v>
      </c>
      <c r="H771" t="s">
        <v>2751</v>
      </c>
      <c r="I771" s="1">
        <v>45390</v>
      </c>
      <c r="K771" t="s">
        <v>224</v>
      </c>
      <c r="L771">
        <v>12</v>
      </c>
      <c r="M771" t="s">
        <v>114</v>
      </c>
      <c r="N771" t="s">
        <v>115</v>
      </c>
      <c r="O771" t="s">
        <v>116</v>
      </c>
      <c r="P771" t="s">
        <v>117</v>
      </c>
      <c r="Q771" t="s">
        <v>118</v>
      </c>
      <c r="R771">
        <v>31</v>
      </c>
      <c r="S771" s="3">
        <v>512508</v>
      </c>
      <c r="T771" s="3">
        <v>86350</v>
      </c>
      <c r="U771" s="22">
        <v>0</v>
      </c>
      <c r="V771" s="3">
        <v>0</v>
      </c>
      <c r="W771" s="23"/>
      <c r="X771" s="3">
        <v>2053.3173076923076</v>
      </c>
      <c r="Y771" s="3">
        <v>1186.3611111111111</v>
      </c>
      <c r="Z771" s="24">
        <v>213.54500000000002</v>
      </c>
      <c r="AA771">
        <v>75</v>
      </c>
      <c r="AC771" s="3">
        <v>0</v>
      </c>
      <c r="AD771" s="3">
        <v>4167</v>
      </c>
      <c r="AE771" s="3">
        <v>94045.22341880342</v>
      </c>
      <c r="AF771" s="3">
        <v>5687.5</v>
      </c>
      <c r="AH771" s="3">
        <v>99732.72341880342</v>
      </c>
      <c r="AK771" s="3">
        <v>7530.1189525032505</v>
      </c>
      <c r="AL771" t="s">
        <v>650</v>
      </c>
      <c r="AM771" t="s">
        <v>651</v>
      </c>
      <c r="AN771" s="25">
        <v>8.5000000000000006E-2</v>
      </c>
      <c r="AO771" s="26">
        <v>107262.84237130667</v>
      </c>
      <c r="AP771" s="27">
        <v>9117.3416015610674</v>
      </c>
      <c r="AQ771" s="3">
        <v>29700</v>
      </c>
      <c r="AR771" s="26">
        <v>2524.5</v>
      </c>
      <c r="AS771" s="26">
        <v>148604.68397286773</v>
      </c>
      <c r="AT771" s="26">
        <v>136962.84237130667</v>
      </c>
      <c r="AU771" t="s">
        <v>170</v>
      </c>
      <c r="AV771" t="s">
        <v>170</v>
      </c>
      <c r="AW771" t="s">
        <v>171</v>
      </c>
      <c r="AX771">
        <v>35802</v>
      </c>
      <c r="AY771" t="s">
        <v>172</v>
      </c>
      <c r="AZ771">
        <v>94.088300000000004</v>
      </c>
      <c r="BA771" s="3">
        <v>1579.4172492527523</v>
      </c>
      <c r="BB771" s="26">
        <v>136962.84237130667</v>
      </c>
      <c r="BC771" s="26">
        <v>11641.841601561056</v>
      </c>
      <c r="BE771" t="s">
        <v>122</v>
      </c>
      <c r="BF771">
        <v>1</v>
      </c>
      <c r="BH771" t="s">
        <v>173</v>
      </c>
      <c r="BJ771" t="s">
        <v>276</v>
      </c>
      <c r="BO771" t="s">
        <v>419</v>
      </c>
      <c r="BP771" t="s">
        <v>170</v>
      </c>
      <c r="BQ771" t="s">
        <v>420</v>
      </c>
      <c r="CX771" t="s">
        <v>177</v>
      </c>
      <c r="CY771" s="29" t="s">
        <v>5358</v>
      </c>
      <c r="CZ771" s="29">
        <v>60002</v>
      </c>
      <c r="DA771" s="29" t="str">
        <f>MID(BH771,3,8)</f>
        <v>30001390</v>
      </c>
      <c r="DB771" s="29" t="str">
        <f>F771</f>
        <v>W0005384</v>
      </c>
      <c r="DC771" s="29" t="s">
        <v>279</v>
      </c>
      <c r="DD771" s="30">
        <f>SUM(T771,V771:W771,Z771:AD771)</f>
        <v>90805.544999999998</v>
      </c>
      <c r="DE771" s="30">
        <f>SUM(AI771:AK771)</f>
        <v>7530.1189525032505</v>
      </c>
      <c r="DF771" s="31">
        <f>AF771</f>
        <v>5687.5</v>
      </c>
      <c r="DG771" s="32">
        <f>AQ771</f>
        <v>29700</v>
      </c>
      <c r="DH771" s="30">
        <f>SUM(X771:Y771)</f>
        <v>3239.6784188034189</v>
      </c>
      <c r="DI771" s="30">
        <f>SUM(AP771,AR771)</f>
        <v>11641.841601561067</v>
      </c>
      <c r="DJ771" s="26">
        <f>SUM(DD771:DI771)-AS771</f>
        <v>0</v>
      </c>
    </row>
    <row r="772" spans="4:114" x14ac:dyDescent="0.25">
      <c r="D772" t="s">
        <v>109</v>
      </c>
      <c r="F772" t="s">
        <v>2752</v>
      </c>
      <c r="G772" t="s">
        <v>2753</v>
      </c>
      <c r="H772" t="s">
        <v>2754</v>
      </c>
      <c r="I772" s="1">
        <v>45390</v>
      </c>
      <c r="K772" t="s">
        <v>156</v>
      </c>
      <c r="L772">
        <v>16</v>
      </c>
      <c r="M772" t="s">
        <v>114</v>
      </c>
      <c r="N772" t="s">
        <v>115</v>
      </c>
      <c r="O772" t="s">
        <v>116</v>
      </c>
      <c r="P772" t="s">
        <v>117</v>
      </c>
      <c r="Q772" t="s">
        <v>118</v>
      </c>
      <c r="R772">
        <v>31</v>
      </c>
      <c r="S772" s="3">
        <v>1364675</v>
      </c>
      <c r="T772" s="3">
        <v>232445.83333333334</v>
      </c>
      <c r="U772" s="22">
        <v>0</v>
      </c>
      <c r="V772" s="3">
        <v>0</v>
      </c>
      <c r="W772" s="23"/>
      <c r="X772" s="3">
        <v>5467.447916666667</v>
      </c>
      <c r="Y772" s="3">
        <v>3158.9699074074078</v>
      </c>
      <c r="Z772" s="24">
        <v>568.61458333333337</v>
      </c>
      <c r="AA772">
        <v>75</v>
      </c>
      <c r="AC772" s="3">
        <v>0</v>
      </c>
      <c r="AD772" s="3">
        <v>4167</v>
      </c>
      <c r="AE772" s="3">
        <v>245882.86574074076</v>
      </c>
      <c r="AF772" s="3">
        <v>5687.5</v>
      </c>
      <c r="AH772" s="3">
        <v>251570.36574074076</v>
      </c>
      <c r="AK772" s="3">
        <v>5785.5624142824954</v>
      </c>
      <c r="AL772" t="s">
        <v>363</v>
      </c>
      <c r="AM772" t="s">
        <v>364</v>
      </c>
      <c r="AN772" s="25">
        <v>8.5000000000000006E-2</v>
      </c>
      <c r="AO772" s="26">
        <v>257355.92815502326</v>
      </c>
      <c r="AP772" s="27">
        <v>21875.253893176978</v>
      </c>
      <c r="AQ772" s="3">
        <v>29700</v>
      </c>
      <c r="AR772" s="26">
        <v>2524.5</v>
      </c>
      <c r="AS772" s="26">
        <v>311455.68204820022</v>
      </c>
      <c r="AT772" s="26">
        <v>287055.92815502326</v>
      </c>
      <c r="AU772" t="s">
        <v>120</v>
      </c>
      <c r="AV772" t="s">
        <v>120</v>
      </c>
      <c r="AW772" t="s">
        <v>120</v>
      </c>
      <c r="AX772">
        <v>2045200</v>
      </c>
      <c r="AY772" t="s">
        <v>121</v>
      </c>
      <c r="AZ772">
        <v>108.643</v>
      </c>
      <c r="BA772" s="3">
        <v>2866.7809435324893</v>
      </c>
      <c r="BB772" s="26">
        <v>287055.92815502326</v>
      </c>
      <c r="BC772" s="26">
        <v>24399.753893176967</v>
      </c>
      <c r="BE772" t="s">
        <v>122</v>
      </c>
      <c r="BF772">
        <v>1</v>
      </c>
      <c r="BH772" t="s">
        <v>123</v>
      </c>
      <c r="BJ772" t="s">
        <v>594</v>
      </c>
      <c r="BO772" t="s">
        <v>595</v>
      </c>
      <c r="BP772" t="s">
        <v>126</v>
      </c>
      <c r="BQ772" t="s">
        <v>127</v>
      </c>
      <c r="CX772" t="s">
        <v>128</v>
      </c>
      <c r="CY772" s="29"/>
    </row>
    <row r="773" spans="4:114" x14ac:dyDescent="0.25">
      <c r="D773" t="s">
        <v>109</v>
      </c>
      <c r="F773" t="s">
        <v>2755</v>
      </c>
      <c r="G773" t="s">
        <v>2756</v>
      </c>
      <c r="H773" t="s">
        <v>2757</v>
      </c>
      <c r="I773" s="1">
        <v>45334</v>
      </c>
      <c r="K773" t="s">
        <v>140</v>
      </c>
      <c r="L773">
        <v>17</v>
      </c>
      <c r="M773" t="s">
        <v>550</v>
      </c>
      <c r="N773" t="s">
        <v>551</v>
      </c>
      <c r="O773" t="s">
        <v>116</v>
      </c>
      <c r="P773" t="s">
        <v>117</v>
      </c>
      <c r="Q773" t="s">
        <v>118</v>
      </c>
      <c r="R773">
        <v>31</v>
      </c>
      <c r="S773" s="3">
        <v>1900661</v>
      </c>
      <c r="T773" s="3">
        <v>316776.75</v>
      </c>
      <c r="U773" s="22">
        <v>0.15</v>
      </c>
      <c r="V773" s="3">
        <v>47516.512499999997</v>
      </c>
      <c r="W773" s="23"/>
      <c r="X773" s="3">
        <v>7614.8277243589737</v>
      </c>
      <c r="Y773" s="3">
        <v>4399.6782407407409</v>
      </c>
      <c r="Z773" s="24">
        <v>791.94208333333336</v>
      </c>
      <c r="AA773">
        <v>75</v>
      </c>
      <c r="AC773" s="3">
        <v>14009.601213485106</v>
      </c>
      <c r="AD773" s="3">
        <v>4167</v>
      </c>
      <c r="AE773" s="3">
        <v>395351.31176191819</v>
      </c>
      <c r="AF773" s="3">
        <v>7046.666666666667</v>
      </c>
      <c r="AH773" s="3">
        <v>402397.97842858487</v>
      </c>
      <c r="AK773" s="3">
        <v>7372.3146980524034</v>
      </c>
      <c r="AL773" t="s">
        <v>552</v>
      </c>
      <c r="AM773" t="s">
        <v>553</v>
      </c>
      <c r="AN773" s="25">
        <v>0.1</v>
      </c>
      <c r="AO773" s="26">
        <v>409770.29312663729</v>
      </c>
      <c r="AP773" s="27">
        <v>40977.029312663733</v>
      </c>
      <c r="AQ773" s="3">
        <v>29700</v>
      </c>
      <c r="AR773" s="26">
        <v>2970</v>
      </c>
      <c r="AS773" s="26">
        <v>483417.322439301</v>
      </c>
      <c r="AT773" s="26">
        <v>439470.29312663729</v>
      </c>
      <c r="AU773" t="s">
        <v>170</v>
      </c>
      <c r="AV773" t="s">
        <v>170</v>
      </c>
      <c r="AW773" t="s">
        <v>171</v>
      </c>
      <c r="AX773">
        <v>90324</v>
      </c>
      <c r="AY773" t="s">
        <v>172</v>
      </c>
      <c r="AZ773">
        <v>94.088300000000004</v>
      </c>
      <c r="BA773" s="3">
        <v>5137.9111158273772</v>
      </c>
      <c r="BB773" s="26">
        <v>439470.29312663729</v>
      </c>
      <c r="BC773" s="26">
        <v>43947.029312663712</v>
      </c>
      <c r="BE773" t="s">
        <v>122</v>
      </c>
      <c r="BF773">
        <v>1</v>
      </c>
      <c r="BH773" t="s">
        <v>173</v>
      </c>
      <c r="BJ773" t="s">
        <v>554</v>
      </c>
      <c r="BO773" t="s">
        <v>555</v>
      </c>
      <c r="BP773" t="s">
        <v>170</v>
      </c>
      <c r="BQ773" t="s">
        <v>296</v>
      </c>
      <c r="CX773" t="s">
        <v>177</v>
      </c>
      <c r="CY773" s="29" t="s">
        <v>5358</v>
      </c>
      <c r="CZ773" s="29">
        <v>60002</v>
      </c>
      <c r="DA773" s="29" t="str">
        <f t="shared" ref="DA773:DA780" si="76">MID(BH773,3,8)</f>
        <v>30001390</v>
      </c>
      <c r="DB773" s="29" t="str">
        <f t="shared" ref="DB773:DB780" si="77">F773</f>
        <v>W0005385</v>
      </c>
      <c r="DC773" s="29" t="s">
        <v>556</v>
      </c>
      <c r="DD773" s="30">
        <f>SUM(T773,V773:W773,Z773:AD773)</f>
        <v>383336.80579681846</v>
      </c>
      <c r="DE773" s="30">
        <f>SUM(AI773:AK773)</f>
        <v>7372.3146980524034</v>
      </c>
      <c r="DF773" s="31">
        <f>AF773</f>
        <v>7046.666666666667</v>
      </c>
      <c r="DG773" s="32">
        <f>AQ773</f>
        <v>29700</v>
      </c>
      <c r="DH773" s="30">
        <f>SUM(X773:Y773)</f>
        <v>12014.505965099714</v>
      </c>
      <c r="DI773" s="30">
        <f>SUM(AP773,AR773)</f>
        <v>43947.029312663733</v>
      </c>
      <c r="DJ773" s="26">
        <f>SUM(DD773:DI773)-AS773</f>
        <v>0</v>
      </c>
    </row>
    <row r="774" spans="4:114" x14ac:dyDescent="0.25">
      <c r="D774" t="s">
        <v>109</v>
      </c>
      <c r="F774" t="s">
        <v>2758</v>
      </c>
      <c r="G774" t="s">
        <v>2759</v>
      </c>
      <c r="H774" t="s">
        <v>2760</v>
      </c>
      <c r="I774" s="1">
        <v>45390</v>
      </c>
      <c r="K774" t="s">
        <v>131</v>
      </c>
      <c r="L774">
        <v>14</v>
      </c>
      <c r="M774" t="s">
        <v>114</v>
      </c>
      <c r="N774" t="s">
        <v>115</v>
      </c>
      <c r="O774" t="s">
        <v>116</v>
      </c>
      <c r="P774" t="s">
        <v>117</v>
      </c>
      <c r="Q774" t="s">
        <v>118</v>
      </c>
      <c r="R774">
        <v>31</v>
      </c>
      <c r="S774" s="3">
        <v>605882</v>
      </c>
      <c r="T774" s="3">
        <v>105980.25</v>
      </c>
      <c r="U774" s="22">
        <v>0</v>
      </c>
      <c r="V774" s="3">
        <v>0</v>
      </c>
      <c r="W774" s="23"/>
      <c r="X774" s="3">
        <v>2427.4118589743589</v>
      </c>
      <c r="Y774" s="3">
        <v>1402.5046296296298</v>
      </c>
      <c r="Z774" s="24">
        <v>252.45083333333332</v>
      </c>
      <c r="AA774">
        <v>75</v>
      </c>
      <c r="AC774" s="3">
        <v>0</v>
      </c>
      <c r="AD774" s="3">
        <v>4167</v>
      </c>
      <c r="AE774" s="3">
        <v>114304.61732193733</v>
      </c>
      <c r="AF774" s="3">
        <v>5687.5</v>
      </c>
      <c r="AH774" s="3">
        <v>119992.11732193733</v>
      </c>
      <c r="AK774" s="3">
        <v>7530.1189525032505</v>
      </c>
      <c r="AL774" t="s">
        <v>650</v>
      </c>
      <c r="AM774" t="s">
        <v>651</v>
      </c>
      <c r="AN774" s="25">
        <v>8.5000000000000006E-2</v>
      </c>
      <c r="AO774" s="26">
        <v>127522.23627444058</v>
      </c>
      <c r="AP774" s="27">
        <v>10839.390083327451</v>
      </c>
      <c r="AQ774" s="3">
        <v>29700</v>
      </c>
      <c r="AR774" s="26">
        <v>2524.5</v>
      </c>
      <c r="AS774" s="26">
        <v>170586.12635776802</v>
      </c>
      <c r="AT774" s="26">
        <v>157222.2362744406</v>
      </c>
      <c r="AU774" t="s">
        <v>170</v>
      </c>
      <c r="AV774" t="s">
        <v>170</v>
      </c>
      <c r="AW774" t="s">
        <v>171</v>
      </c>
      <c r="AX774">
        <v>35802</v>
      </c>
      <c r="AY774" t="s">
        <v>172</v>
      </c>
      <c r="AZ774">
        <v>94.088300000000004</v>
      </c>
      <c r="BA774" s="3">
        <v>1813.0429219974005</v>
      </c>
      <c r="BB774" s="26">
        <v>157222.2362744406</v>
      </c>
      <c r="BC774" s="26">
        <v>13363.890083327424</v>
      </c>
      <c r="BE774" t="s">
        <v>122</v>
      </c>
      <c r="BF774">
        <v>1</v>
      </c>
      <c r="BH774" t="s">
        <v>173</v>
      </c>
      <c r="BJ774" t="s">
        <v>276</v>
      </c>
      <c r="BO774" t="s">
        <v>125</v>
      </c>
      <c r="BP774" t="s">
        <v>170</v>
      </c>
      <c r="BQ774" t="s">
        <v>420</v>
      </c>
      <c r="CX774" t="s">
        <v>177</v>
      </c>
      <c r="CY774" s="29" t="s">
        <v>5358</v>
      </c>
      <c r="CZ774" s="29">
        <v>60002</v>
      </c>
      <c r="DA774" s="29" t="str">
        <f t="shared" si="76"/>
        <v>30001390</v>
      </c>
      <c r="DB774" s="29" t="str">
        <f t="shared" si="77"/>
        <v>W0005216</v>
      </c>
      <c r="DC774" s="29" t="s">
        <v>279</v>
      </c>
      <c r="DD774" s="30">
        <f>SUM(T774,V774:W774,Z774:AD774)</f>
        <v>110474.70083333334</v>
      </c>
      <c r="DE774" s="30">
        <f>SUM(AI774:AK774)</f>
        <v>7530.1189525032505</v>
      </c>
      <c r="DF774" s="31">
        <f>AF774</f>
        <v>5687.5</v>
      </c>
      <c r="DG774" s="32">
        <f>AQ774</f>
        <v>29700</v>
      </c>
      <c r="DH774" s="30">
        <f>SUM(X774:Y774)</f>
        <v>3829.9164886039889</v>
      </c>
      <c r="DI774" s="30">
        <f>SUM(AP774,AR774)</f>
        <v>13363.890083327451</v>
      </c>
      <c r="DJ774" s="26">
        <f>SUM(DD774:DI774)-AS774</f>
        <v>0</v>
      </c>
    </row>
    <row r="775" spans="4:114" x14ac:dyDescent="0.25">
      <c r="D775" t="s">
        <v>109</v>
      </c>
      <c r="F775" t="s">
        <v>2761</v>
      </c>
      <c r="G775" t="s">
        <v>2762</v>
      </c>
      <c r="H775" t="s">
        <v>2763</v>
      </c>
      <c r="I775" s="1">
        <v>45334</v>
      </c>
      <c r="K775" t="s">
        <v>219</v>
      </c>
      <c r="L775">
        <v>13</v>
      </c>
      <c r="M775" t="s">
        <v>550</v>
      </c>
      <c r="N775" t="s">
        <v>551</v>
      </c>
      <c r="O775" t="s">
        <v>116</v>
      </c>
      <c r="P775" t="s">
        <v>117</v>
      </c>
      <c r="Q775" t="s">
        <v>118</v>
      </c>
      <c r="R775">
        <v>31</v>
      </c>
      <c r="S775" s="3">
        <v>698360</v>
      </c>
      <c r="T775" s="3">
        <v>116393.25</v>
      </c>
      <c r="U775" s="22">
        <v>0</v>
      </c>
      <c r="V775" s="3">
        <v>0</v>
      </c>
      <c r="W775" s="23"/>
      <c r="X775" s="3">
        <v>2797.9166666666665</v>
      </c>
      <c r="Y775" s="3">
        <v>1616.5740740740739</v>
      </c>
      <c r="Z775" s="24">
        <v>290.98333333333335</v>
      </c>
      <c r="AA775">
        <v>75</v>
      </c>
      <c r="AC775" s="3">
        <v>0</v>
      </c>
      <c r="AD775" s="3">
        <v>4167</v>
      </c>
      <c r="AE775" s="3">
        <v>125340.72407407408</v>
      </c>
      <c r="AF775" s="3">
        <v>7046.666666666667</v>
      </c>
      <c r="AH775" s="3">
        <v>132387.39074074075</v>
      </c>
      <c r="AK775" s="3">
        <v>35252.628306604311</v>
      </c>
      <c r="AL775" t="s">
        <v>1170</v>
      </c>
      <c r="AM775" t="s">
        <v>1171</v>
      </c>
      <c r="AN775" s="25">
        <v>0.1</v>
      </c>
      <c r="AO775" s="26">
        <v>167640.01904734506</v>
      </c>
      <c r="AP775" s="27">
        <v>16764.001904734509</v>
      </c>
      <c r="AQ775" s="3">
        <v>29700</v>
      </c>
      <c r="AR775" s="26">
        <v>2970</v>
      </c>
      <c r="AS775" s="26">
        <v>217074.02095207956</v>
      </c>
      <c r="AT775" s="26">
        <v>197340.01904734506</v>
      </c>
      <c r="AU775" t="s">
        <v>170</v>
      </c>
      <c r="AV775" t="s">
        <v>170</v>
      </c>
      <c r="AW775" t="s">
        <v>171</v>
      </c>
      <c r="AX775">
        <v>90380</v>
      </c>
      <c r="AY775" t="s">
        <v>172</v>
      </c>
      <c r="AZ775">
        <v>94.088300000000004</v>
      </c>
      <c r="BA775" s="3">
        <v>2307.1308648586441</v>
      </c>
      <c r="BB775" s="26">
        <v>197340.01904734506</v>
      </c>
      <c r="BC775" s="26">
        <v>19734.001904734498</v>
      </c>
      <c r="BE775" t="s">
        <v>122</v>
      </c>
      <c r="BF775">
        <v>1</v>
      </c>
      <c r="BH775" t="s">
        <v>173</v>
      </c>
      <c r="BJ775" t="s">
        <v>572</v>
      </c>
      <c r="BO775" t="s">
        <v>854</v>
      </c>
      <c r="BP775" t="s">
        <v>170</v>
      </c>
      <c r="BQ775" t="s">
        <v>296</v>
      </c>
      <c r="CX775" t="s">
        <v>177</v>
      </c>
      <c r="CY775" s="29" t="s">
        <v>5358</v>
      </c>
      <c r="CZ775" s="29">
        <v>60002</v>
      </c>
      <c r="DA775" s="29" t="str">
        <f t="shared" si="76"/>
        <v>30001390</v>
      </c>
      <c r="DB775" s="29" t="str">
        <f t="shared" si="77"/>
        <v>W0004572</v>
      </c>
      <c r="DC775" s="29" t="s">
        <v>556</v>
      </c>
      <c r="DD775" s="30">
        <f>SUM(T775,V775:W775,Z775:AD775)</f>
        <v>120926.23333333334</v>
      </c>
      <c r="DE775" s="30">
        <f>SUM(AI775:AK775)</f>
        <v>35252.628306604311</v>
      </c>
      <c r="DF775" s="31">
        <f>AF775</f>
        <v>7046.666666666667</v>
      </c>
      <c r="DG775" s="32">
        <f>AQ775</f>
        <v>29700</v>
      </c>
      <c r="DH775" s="30">
        <f>SUM(X775:Y775)</f>
        <v>4414.4907407407409</v>
      </c>
      <c r="DI775" s="30">
        <f>SUM(AP775,AR775)</f>
        <v>19734.001904734509</v>
      </c>
      <c r="DJ775" s="26">
        <f>SUM(DD775:DI775)-AS775</f>
        <v>0</v>
      </c>
    </row>
    <row r="776" spans="4:114" x14ac:dyDescent="0.25">
      <c r="D776" t="s">
        <v>109</v>
      </c>
      <c r="F776" t="s">
        <v>2764</v>
      </c>
      <c r="G776" t="s">
        <v>2765</v>
      </c>
      <c r="H776" t="s">
        <v>2766</v>
      </c>
      <c r="I776" s="1">
        <v>45341</v>
      </c>
      <c r="K776" t="s">
        <v>113</v>
      </c>
      <c r="L776">
        <v>15</v>
      </c>
      <c r="M776" t="s">
        <v>550</v>
      </c>
      <c r="N776" t="s">
        <v>551</v>
      </c>
      <c r="O776" t="s">
        <v>116</v>
      </c>
      <c r="P776" t="s">
        <v>117</v>
      </c>
      <c r="Q776" t="s">
        <v>118</v>
      </c>
      <c r="R776">
        <v>31</v>
      </c>
      <c r="S776" s="3">
        <v>1300008</v>
      </c>
      <c r="T776" s="3">
        <v>216137.58333333334</v>
      </c>
      <c r="U776" s="22">
        <v>0</v>
      </c>
      <c r="V776" s="3">
        <v>0</v>
      </c>
      <c r="W776" s="23"/>
      <c r="X776" s="3">
        <v>5208.3653846153848</v>
      </c>
      <c r="Y776" s="3">
        <v>3009.2777777777783</v>
      </c>
      <c r="Z776" s="24">
        <v>541.66999999999996</v>
      </c>
      <c r="AA776">
        <v>75</v>
      </c>
      <c r="AC776" s="3">
        <v>11071.426714013422</v>
      </c>
      <c r="AD776" s="3">
        <v>4167</v>
      </c>
      <c r="AE776" s="3">
        <v>240210.32320973993</v>
      </c>
      <c r="AF776" s="3">
        <v>7046.666666666667</v>
      </c>
      <c r="AH776" s="3">
        <v>247256.98987640659</v>
      </c>
      <c r="AK776" s="3">
        <v>7372.3146980524034</v>
      </c>
      <c r="AL776" t="s">
        <v>552</v>
      </c>
      <c r="AM776" t="s">
        <v>553</v>
      </c>
      <c r="AN776" s="25">
        <v>0.1</v>
      </c>
      <c r="AO776" s="26">
        <v>254629.30457445898</v>
      </c>
      <c r="AP776" s="27">
        <v>25462.930457445898</v>
      </c>
      <c r="AQ776" s="3">
        <v>29700</v>
      </c>
      <c r="AR776" s="26">
        <v>2970</v>
      </c>
      <c r="AS776" s="26">
        <v>312762.23503190489</v>
      </c>
      <c r="AT776" s="26">
        <v>284329.30457445898</v>
      </c>
      <c r="AU776" t="s">
        <v>170</v>
      </c>
      <c r="AV776" t="s">
        <v>170</v>
      </c>
      <c r="AW776" t="s">
        <v>171</v>
      </c>
      <c r="AX776">
        <v>90324</v>
      </c>
      <c r="AY776" t="s">
        <v>172</v>
      </c>
      <c r="AZ776">
        <v>94.088300000000004</v>
      </c>
      <c r="BA776" s="3">
        <v>3324.1352541379201</v>
      </c>
      <c r="BB776" s="26">
        <v>284329.30457445898</v>
      </c>
      <c r="BC776" s="26">
        <v>28432.930457445909</v>
      </c>
      <c r="BE776" t="s">
        <v>122</v>
      </c>
      <c r="BF776">
        <v>1</v>
      </c>
      <c r="BH776" t="s">
        <v>173</v>
      </c>
      <c r="BJ776" t="s">
        <v>554</v>
      </c>
      <c r="BO776" t="s">
        <v>555</v>
      </c>
      <c r="BP776" t="s">
        <v>170</v>
      </c>
      <c r="BQ776" t="s">
        <v>296</v>
      </c>
      <c r="CX776" t="s">
        <v>177</v>
      </c>
      <c r="CY776" s="29" t="s">
        <v>5358</v>
      </c>
      <c r="CZ776" s="29">
        <v>60002</v>
      </c>
      <c r="DA776" s="29" t="str">
        <f t="shared" si="76"/>
        <v>30001390</v>
      </c>
      <c r="DB776" s="29" t="str">
        <f t="shared" si="77"/>
        <v>W0004574</v>
      </c>
      <c r="DC776" s="29" t="s">
        <v>556</v>
      </c>
      <c r="DD776" s="30">
        <f>SUM(T776,V776:W776,Z776:AD776)</f>
        <v>231992.68004734677</v>
      </c>
      <c r="DE776" s="30">
        <f>SUM(AI776:AK776)</f>
        <v>7372.3146980524034</v>
      </c>
      <c r="DF776" s="31">
        <f>AF776</f>
        <v>7046.666666666667</v>
      </c>
      <c r="DG776" s="32">
        <f>AQ776</f>
        <v>29700</v>
      </c>
      <c r="DH776" s="30">
        <f>SUM(X776:Y776)</f>
        <v>8217.6431623931639</v>
      </c>
      <c r="DI776" s="30">
        <f>SUM(AP776,AR776)</f>
        <v>28432.930457445898</v>
      </c>
      <c r="DJ776" s="26">
        <f>SUM(DD776:DI776)-AS776</f>
        <v>0</v>
      </c>
    </row>
    <row r="777" spans="4:114" x14ac:dyDescent="0.25">
      <c r="D777" t="s">
        <v>109</v>
      </c>
      <c r="F777" t="s">
        <v>2767</v>
      </c>
      <c r="G777" t="s">
        <v>2768</v>
      </c>
      <c r="H777" t="s">
        <v>2769</v>
      </c>
      <c r="I777" s="1">
        <v>45348</v>
      </c>
      <c r="K777" t="s">
        <v>207</v>
      </c>
      <c r="L777">
        <v>11</v>
      </c>
      <c r="M777" t="s">
        <v>182</v>
      </c>
      <c r="N777" t="s">
        <v>183</v>
      </c>
      <c r="O777" t="s">
        <v>116</v>
      </c>
      <c r="P777" t="s">
        <v>117</v>
      </c>
      <c r="Q777" t="s">
        <v>118</v>
      </c>
      <c r="R777">
        <v>31</v>
      </c>
      <c r="S777" s="3">
        <v>252120</v>
      </c>
      <c r="T777" s="3">
        <v>34168.25</v>
      </c>
      <c r="U777" s="22">
        <v>0</v>
      </c>
      <c r="V777" s="3">
        <v>0</v>
      </c>
      <c r="W777" s="23"/>
      <c r="X777" s="3">
        <v>1010.0961538461538</v>
      </c>
      <c r="Y777" s="3">
        <v>583.6111111111112</v>
      </c>
      <c r="Z777" s="24">
        <v>105.05</v>
      </c>
      <c r="AA777">
        <v>75</v>
      </c>
      <c r="AC777" s="3">
        <v>1749.7915080535693</v>
      </c>
      <c r="AD777" s="3">
        <v>4167</v>
      </c>
      <c r="AE777" s="3">
        <v>41858.798773010836</v>
      </c>
      <c r="AF777" s="3">
        <v>4154.166666666667</v>
      </c>
      <c r="AH777" s="3">
        <v>46012.9654396775</v>
      </c>
      <c r="AK777" s="3">
        <v>4428.6782206037651</v>
      </c>
      <c r="AL777" t="s">
        <v>227</v>
      </c>
      <c r="AM777" t="s">
        <v>226</v>
      </c>
      <c r="AN777" s="25">
        <v>0.05</v>
      </c>
      <c r="AO777" s="26">
        <v>50441.643660281268</v>
      </c>
      <c r="AP777" s="27">
        <v>2522.0821830140635</v>
      </c>
      <c r="AQ777" s="3">
        <v>29700</v>
      </c>
      <c r="AR777" s="26">
        <v>1485</v>
      </c>
      <c r="AS777" s="26">
        <v>84148.725843295339</v>
      </c>
      <c r="AT777" s="26">
        <v>80141.643660281261</v>
      </c>
      <c r="AU777" t="s">
        <v>208</v>
      </c>
      <c r="AV777" t="s">
        <v>208</v>
      </c>
      <c r="AW777" t="s">
        <v>210</v>
      </c>
      <c r="AX777" t="s">
        <v>1542</v>
      </c>
      <c r="AY777" t="s">
        <v>212</v>
      </c>
      <c r="AZ777">
        <v>125.569</v>
      </c>
      <c r="BA777" s="3">
        <v>670.13933250480079</v>
      </c>
      <c r="BB777" s="26">
        <v>80141.643660281261</v>
      </c>
      <c r="BC777" s="26">
        <v>4007.0821830140776</v>
      </c>
      <c r="BE777" t="s">
        <v>122</v>
      </c>
      <c r="BF777">
        <v>1</v>
      </c>
      <c r="BH777" t="s">
        <v>315</v>
      </c>
      <c r="BJ777" t="s">
        <v>189</v>
      </c>
      <c r="BO777" t="s">
        <v>190</v>
      </c>
      <c r="BP777" t="s">
        <v>214</v>
      </c>
      <c r="BQ777" t="s">
        <v>1543</v>
      </c>
      <c r="CX777" t="s">
        <v>177</v>
      </c>
      <c r="CY777" s="29" t="s">
        <v>5360</v>
      </c>
      <c r="CZ777" s="29">
        <v>60009</v>
      </c>
      <c r="DA777" s="29" t="str">
        <f t="shared" si="76"/>
        <v>30001417</v>
      </c>
      <c r="DB777" s="29" t="str">
        <f t="shared" si="77"/>
        <v>W0004575</v>
      </c>
      <c r="DC777" s="29" t="s">
        <v>193</v>
      </c>
      <c r="DD777" s="30">
        <f>SUM(T777,V777:W777,Z777:AD777)</f>
        <v>40265.091508053571</v>
      </c>
      <c r="DE777" s="30">
        <f>SUM(AI777:AK777)</f>
        <v>4428.6782206037651</v>
      </c>
      <c r="DF777" s="31">
        <f>AF777</f>
        <v>4154.166666666667</v>
      </c>
      <c r="DG777" s="32">
        <f>AQ777</f>
        <v>29700</v>
      </c>
      <c r="DH777" s="30">
        <f>SUM(X777:Y777)</f>
        <v>1593.7072649572651</v>
      </c>
      <c r="DI777" s="30">
        <f>SUM(AP777,AR777)</f>
        <v>4007.0821830140635</v>
      </c>
      <c r="DJ777" s="26">
        <f>SUM(DD777:DI777)-AS777</f>
        <v>0</v>
      </c>
    </row>
    <row r="778" spans="4:114" x14ac:dyDescent="0.25">
      <c r="D778" t="s">
        <v>109</v>
      </c>
      <c r="F778" t="s">
        <v>2770</v>
      </c>
      <c r="G778" t="s">
        <v>2771</v>
      </c>
      <c r="H778" t="s">
        <v>2772</v>
      </c>
      <c r="I778" s="1">
        <v>45348</v>
      </c>
      <c r="K778" t="s">
        <v>207</v>
      </c>
      <c r="L778">
        <v>11</v>
      </c>
      <c r="M778" t="s">
        <v>182</v>
      </c>
      <c r="N778" t="s">
        <v>183</v>
      </c>
      <c r="O778" t="s">
        <v>116</v>
      </c>
      <c r="P778" t="s">
        <v>117</v>
      </c>
      <c r="Q778" t="s">
        <v>118</v>
      </c>
      <c r="R778">
        <v>31</v>
      </c>
      <c r="S778" s="3">
        <v>372332</v>
      </c>
      <c r="T778" s="3">
        <v>62055.333333333336</v>
      </c>
      <c r="U778" s="22">
        <v>0</v>
      </c>
      <c r="V778" s="3">
        <v>0</v>
      </c>
      <c r="W778" s="23"/>
      <c r="X778" s="3">
        <v>1491.7147435897434</v>
      </c>
      <c r="Y778" s="3">
        <v>861.87962962962968</v>
      </c>
      <c r="Z778" s="24">
        <v>155.13833333333335</v>
      </c>
      <c r="AA778">
        <v>75</v>
      </c>
      <c r="AC778" s="3">
        <v>2561.1702401252478</v>
      </c>
      <c r="AD778" s="3">
        <v>4167</v>
      </c>
      <c r="AE778" s="3">
        <v>71367.23628001129</v>
      </c>
      <c r="AF778" s="3">
        <v>4154.166666666667</v>
      </c>
      <c r="AH778" s="3">
        <v>75521.402946677961</v>
      </c>
      <c r="AK778" s="3">
        <v>4428.6782206037651</v>
      </c>
      <c r="AL778" t="s">
        <v>227</v>
      </c>
      <c r="AM778" t="s">
        <v>226</v>
      </c>
      <c r="AN778" s="25">
        <v>0.05</v>
      </c>
      <c r="AO778" s="26">
        <v>79950.081167281722</v>
      </c>
      <c r="AP778" s="27">
        <v>3997.5040583640862</v>
      </c>
      <c r="AQ778" s="3">
        <v>29700</v>
      </c>
      <c r="AR778" s="26">
        <v>1485</v>
      </c>
      <c r="AS778" s="26">
        <v>115132.5852256458</v>
      </c>
      <c r="AT778" s="26">
        <v>109650.08116728172</v>
      </c>
      <c r="AU778" t="s">
        <v>208</v>
      </c>
      <c r="AV778" t="s">
        <v>208</v>
      </c>
      <c r="AW778" t="s">
        <v>210</v>
      </c>
      <c r="AX778" t="s">
        <v>2221</v>
      </c>
      <c r="AY778" t="s">
        <v>212</v>
      </c>
      <c r="AZ778">
        <v>125.569</v>
      </c>
      <c r="BA778" s="3">
        <v>916.88701212596902</v>
      </c>
      <c r="BB778" s="26">
        <v>109650.08116728172</v>
      </c>
      <c r="BC778" s="26">
        <v>5482.5040583640803</v>
      </c>
      <c r="BE778" t="s">
        <v>122</v>
      </c>
      <c r="BF778">
        <v>1</v>
      </c>
      <c r="BH778" t="s">
        <v>315</v>
      </c>
      <c r="BJ778" t="s">
        <v>189</v>
      </c>
      <c r="BO778" t="s">
        <v>190</v>
      </c>
      <c r="BP778" t="s">
        <v>214</v>
      </c>
      <c r="BQ778" t="s">
        <v>1543</v>
      </c>
      <c r="CX778" t="s">
        <v>177</v>
      </c>
      <c r="CY778" s="29" t="s">
        <v>5360</v>
      </c>
      <c r="CZ778" s="29">
        <v>60009</v>
      </c>
      <c r="DA778" s="29" t="str">
        <f t="shared" si="76"/>
        <v>30001417</v>
      </c>
      <c r="DB778" s="29" t="str">
        <f t="shared" si="77"/>
        <v>W0005217</v>
      </c>
      <c r="DC778" s="29" t="s">
        <v>193</v>
      </c>
      <c r="DD778" s="30">
        <f>SUM(T778,V778:W778,Z778:AD778)</f>
        <v>69013.64190679192</v>
      </c>
      <c r="DE778" s="30">
        <f>SUM(AI778:AK778)</f>
        <v>4428.6782206037651</v>
      </c>
      <c r="DF778" s="31">
        <f>AF778</f>
        <v>4154.166666666667</v>
      </c>
      <c r="DG778" s="32">
        <f>AQ778</f>
        <v>29700</v>
      </c>
      <c r="DH778" s="30">
        <f>SUM(X778:Y778)</f>
        <v>2353.5943732193732</v>
      </c>
      <c r="DI778" s="30">
        <f>SUM(AP778,AR778)</f>
        <v>5482.5040583640857</v>
      </c>
      <c r="DJ778" s="26">
        <f>SUM(DD778:DI778)-AS778</f>
        <v>0</v>
      </c>
    </row>
    <row r="779" spans="4:114" x14ac:dyDescent="0.25">
      <c r="D779" t="s">
        <v>109</v>
      </c>
      <c r="F779" t="s">
        <v>2773</v>
      </c>
      <c r="G779" t="s">
        <v>2774</v>
      </c>
      <c r="H779" t="s">
        <v>2775</v>
      </c>
      <c r="I779" s="1">
        <v>45348</v>
      </c>
      <c r="K779" t="s">
        <v>207</v>
      </c>
      <c r="L779">
        <v>11</v>
      </c>
      <c r="M779" t="s">
        <v>182</v>
      </c>
      <c r="N779" t="s">
        <v>183</v>
      </c>
      <c r="O779" t="s">
        <v>116</v>
      </c>
      <c r="P779" t="s">
        <v>117</v>
      </c>
      <c r="Q779" t="s">
        <v>118</v>
      </c>
      <c r="R779">
        <v>31</v>
      </c>
      <c r="S779" s="3">
        <v>252120</v>
      </c>
      <c r="T779" s="3">
        <v>37733.75</v>
      </c>
      <c r="U779" s="22">
        <v>0</v>
      </c>
      <c r="V779" s="3">
        <v>0</v>
      </c>
      <c r="W779" s="23"/>
      <c r="X779" s="3">
        <v>1010.0961538461538</v>
      </c>
      <c r="Y779" s="3">
        <v>583.6111111111112</v>
      </c>
      <c r="Z779" s="24">
        <v>105.05</v>
      </c>
      <c r="AA779">
        <v>75</v>
      </c>
      <c r="AC779" s="3">
        <v>0</v>
      </c>
      <c r="AD779" s="3">
        <v>4167</v>
      </c>
      <c r="AE779" s="3">
        <v>43674.507264957268</v>
      </c>
      <c r="AF779" s="3">
        <v>4154.166666666667</v>
      </c>
      <c r="AH779" s="3">
        <v>47828.673931623933</v>
      </c>
      <c r="AK779" s="3">
        <v>0</v>
      </c>
      <c r="AL779" t="s">
        <v>119</v>
      </c>
      <c r="AN779" s="25">
        <v>0.05</v>
      </c>
      <c r="AO779" s="26">
        <v>47828.673931623933</v>
      </c>
      <c r="AP779" s="27">
        <v>2391.4336965811967</v>
      </c>
      <c r="AQ779" s="3">
        <v>29700</v>
      </c>
      <c r="AR779" s="26">
        <v>1485</v>
      </c>
      <c r="AS779" s="26">
        <v>81405.107628205122</v>
      </c>
      <c r="AT779" s="26">
        <v>77528.673931623925</v>
      </c>
      <c r="AU779" t="s">
        <v>170</v>
      </c>
      <c r="AV779" t="s">
        <v>170</v>
      </c>
      <c r="AW779" t="s">
        <v>171</v>
      </c>
      <c r="AX779">
        <v>19883</v>
      </c>
      <c r="AY779" t="s">
        <v>172</v>
      </c>
      <c r="AZ779">
        <v>94.088300000000004</v>
      </c>
      <c r="BA779" s="3">
        <v>865.19904842796734</v>
      </c>
      <c r="BB779" s="26">
        <v>77528.673931623925</v>
      </c>
      <c r="BC779" s="26">
        <v>3876.4336965811963</v>
      </c>
      <c r="BE779" t="s">
        <v>122</v>
      </c>
      <c r="BF779">
        <v>1</v>
      </c>
      <c r="BH779" t="s">
        <v>173</v>
      </c>
      <c r="BJ779" t="s">
        <v>189</v>
      </c>
      <c r="BO779" t="s">
        <v>190</v>
      </c>
      <c r="BP779" t="s">
        <v>287</v>
      </c>
      <c r="BQ779" t="s">
        <v>380</v>
      </c>
      <c r="CX779" t="s">
        <v>177</v>
      </c>
      <c r="CY779" s="29" t="s">
        <v>5358</v>
      </c>
      <c r="CZ779" s="29">
        <v>60002</v>
      </c>
      <c r="DA779" s="29" t="str">
        <f t="shared" si="76"/>
        <v>30001390</v>
      </c>
      <c r="DB779" s="29" t="str">
        <f t="shared" si="77"/>
        <v>W0005218</v>
      </c>
      <c r="DC779" s="29" t="s">
        <v>193</v>
      </c>
      <c r="DD779" s="30">
        <f>SUM(T779,V779:W779,Z779:AD779)</f>
        <v>42080.800000000003</v>
      </c>
      <c r="DE779" s="30">
        <f>SUM(AI779:AK779)</f>
        <v>0</v>
      </c>
      <c r="DF779" s="31">
        <f>AF779</f>
        <v>4154.166666666667</v>
      </c>
      <c r="DG779" s="32">
        <f>AQ779</f>
        <v>29700</v>
      </c>
      <c r="DH779" s="30">
        <f>SUM(X779:Y779)</f>
        <v>1593.7072649572651</v>
      </c>
      <c r="DI779" s="30">
        <f>SUM(AP779,AR779)</f>
        <v>3876.4336965811967</v>
      </c>
      <c r="DJ779" s="26">
        <f>SUM(DD779:DI779)-AS779</f>
        <v>0</v>
      </c>
    </row>
    <row r="780" spans="4:114" x14ac:dyDescent="0.25">
      <c r="D780" t="s">
        <v>109</v>
      </c>
      <c r="F780" t="s">
        <v>2776</v>
      </c>
      <c r="G780" t="s">
        <v>2777</v>
      </c>
      <c r="H780" t="s">
        <v>2778</v>
      </c>
      <c r="I780" s="1">
        <v>45362</v>
      </c>
      <c r="K780" t="s">
        <v>207</v>
      </c>
      <c r="L780">
        <v>11</v>
      </c>
      <c r="M780" t="s">
        <v>182</v>
      </c>
      <c r="N780" t="s">
        <v>183</v>
      </c>
      <c r="O780" t="s">
        <v>116</v>
      </c>
      <c r="P780" t="s">
        <v>117</v>
      </c>
      <c r="Q780" t="s">
        <v>118</v>
      </c>
      <c r="R780">
        <v>31</v>
      </c>
      <c r="S780" s="3">
        <v>252156</v>
      </c>
      <c r="T780" s="3">
        <v>40298.083333333336</v>
      </c>
      <c r="U780" s="22">
        <v>0</v>
      </c>
      <c r="V780" s="3">
        <v>0</v>
      </c>
      <c r="W780" s="23"/>
      <c r="X780" s="3">
        <v>1010.2403846153846</v>
      </c>
      <c r="Y780" s="3">
        <v>583.69444444444457</v>
      </c>
      <c r="Z780" s="24">
        <v>105.065</v>
      </c>
      <c r="AA780">
        <v>75</v>
      </c>
      <c r="AC780" s="3">
        <v>0</v>
      </c>
      <c r="AD780" s="3">
        <v>4167</v>
      </c>
      <c r="AE780" s="3">
        <v>46239.083162393166</v>
      </c>
      <c r="AF780" s="3">
        <v>4154.166666666667</v>
      </c>
      <c r="AH780" s="3">
        <v>50393.249829059831</v>
      </c>
      <c r="AK780" s="3">
        <v>0</v>
      </c>
      <c r="AL780" t="s">
        <v>119</v>
      </c>
      <c r="AN780" s="25">
        <v>0.05</v>
      </c>
      <c r="AO780" s="26">
        <v>50393.249829059831</v>
      </c>
      <c r="AP780" s="27">
        <v>2519.6624914529916</v>
      </c>
      <c r="AQ780" s="3">
        <v>29700</v>
      </c>
      <c r="AR780" s="26">
        <v>1485</v>
      </c>
      <c r="AS780" s="26">
        <v>84097.912320512813</v>
      </c>
      <c r="AT780" s="26">
        <v>80093.249829059831</v>
      </c>
      <c r="AU780" t="s">
        <v>170</v>
      </c>
      <c r="AV780" t="s">
        <v>170</v>
      </c>
      <c r="AW780" t="s">
        <v>171</v>
      </c>
      <c r="AX780">
        <v>12021</v>
      </c>
      <c r="AY780" t="s">
        <v>172</v>
      </c>
      <c r="AZ780">
        <v>94.088300000000004</v>
      </c>
      <c r="BA780" s="3">
        <v>893.8190223493549</v>
      </c>
      <c r="BB780" s="26">
        <v>80093.249829059831</v>
      </c>
      <c r="BC780" s="26">
        <v>4004.6624914529821</v>
      </c>
      <c r="BE780" t="s">
        <v>122</v>
      </c>
      <c r="BF780">
        <v>1</v>
      </c>
      <c r="BH780" t="s">
        <v>173</v>
      </c>
      <c r="BJ780" t="s">
        <v>189</v>
      </c>
      <c r="BO780" t="s">
        <v>190</v>
      </c>
      <c r="BP780" t="s">
        <v>287</v>
      </c>
      <c r="BQ780" t="s">
        <v>288</v>
      </c>
      <c r="CX780" t="s">
        <v>177</v>
      </c>
      <c r="CY780" s="29" t="s">
        <v>5358</v>
      </c>
      <c r="CZ780" s="29">
        <v>60002</v>
      </c>
      <c r="DA780" s="29" t="str">
        <f t="shared" si="76"/>
        <v>30001390</v>
      </c>
      <c r="DB780" s="29" t="str">
        <f t="shared" si="77"/>
        <v>W0004576</v>
      </c>
      <c r="DC780" s="29" t="s">
        <v>193</v>
      </c>
      <c r="DD780" s="30">
        <f>SUM(T780,V780:W780,Z780:AD780)</f>
        <v>44645.148333333338</v>
      </c>
      <c r="DE780" s="30">
        <f>SUM(AI780:AK780)</f>
        <v>0</v>
      </c>
      <c r="DF780" s="31">
        <f>AF780</f>
        <v>4154.166666666667</v>
      </c>
      <c r="DG780" s="32">
        <f>AQ780</f>
        <v>29700</v>
      </c>
      <c r="DH780" s="30">
        <f>SUM(X780:Y780)</f>
        <v>1593.9348290598291</v>
      </c>
      <c r="DI780" s="30">
        <f>SUM(AP780,AR780)</f>
        <v>4004.6624914529916</v>
      </c>
      <c r="DJ780" s="26">
        <f>SUM(DD780:DI780)-AS780</f>
        <v>0</v>
      </c>
    </row>
    <row r="781" spans="4:114" x14ac:dyDescent="0.25">
      <c r="D781" t="s">
        <v>109</v>
      </c>
      <c r="F781" t="s">
        <v>2779</v>
      </c>
      <c r="G781" t="s">
        <v>2780</v>
      </c>
      <c r="H781" t="s">
        <v>2781</v>
      </c>
      <c r="I781" s="1">
        <v>45348</v>
      </c>
      <c r="K781" t="s">
        <v>395</v>
      </c>
      <c r="L781">
        <v>21</v>
      </c>
      <c r="M781" t="s">
        <v>132</v>
      </c>
      <c r="N781" t="s">
        <v>228</v>
      </c>
      <c r="O781" t="s">
        <v>116</v>
      </c>
      <c r="P781" t="s">
        <v>396</v>
      </c>
      <c r="Q781" t="s">
        <v>118</v>
      </c>
      <c r="R781">
        <v>31</v>
      </c>
      <c r="S781" s="3">
        <v>6296250</v>
      </c>
      <c r="T781" s="3">
        <v>1049375</v>
      </c>
      <c r="U781" s="22">
        <v>0.22</v>
      </c>
      <c r="V781" s="3">
        <v>230862.5</v>
      </c>
      <c r="W781" s="23"/>
      <c r="X781" s="3">
        <v>25225.360576923078</v>
      </c>
      <c r="Y781" s="3">
        <v>14574.652777777779</v>
      </c>
      <c r="Z781" s="24">
        <v>2623.4375</v>
      </c>
      <c r="AA781">
        <v>75</v>
      </c>
      <c r="AC781" s="3">
        <v>50527.790965286942</v>
      </c>
      <c r="AD781" s="3">
        <v>4167</v>
      </c>
      <c r="AE781" s="3">
        <v>1377430.7418199878</v>
      </c>
      <c r="AF781" s="3">
        <v>12402.5</v>
      </c>
      <c r="AH781" s="3">
        <v>1389833.2418199878</v>
      </c>
      <c r="AK781" s="3">
        <v>0</v>
      </c>
      <c r="AL781" t="s">
        <v>119</v>
      </c>
      <c r="AN781" s="25">
        <v>0.05</v>
      </c>
      <c r="AO781" s="26">
        <v>1389833.2418199878</v>
      </c>
      <c r="AP781" s="27">
        <v>69491.662090999394</v>
      </c>
      <c r="AQ781" s="3">
        <v>29700</v>
      </c>
      <c r="AR781" s="26">
        <v>1485</v>
      </c>
      <c r="AS781" s="26">
        <v>1490509.9039109871</v>
      </c>
      <c r="AT781" s="26">
        <v>1419533.2418199878</v>
      </c>
      <c r="AU781" t="s">
        <v>164</v>
      </c>
      <c r="AV781" t="s">
        <v>398</v>
      </c>
      <c r="AW781" t="s">
        <v>398</v>
      </c>
      <c r="AX781" t="s">
        <v>2782</v>
      </c>
      <c r="AY781" t="s">
        <v>233</v>
      </c>
      <c r="AZ781">
        <v>1</v>
      </c>
      <c r="BA781" s="3">
        <v>1490509.9039109871</v>
      </c>
      <c r="BB781" s="26">
        <v>1419533.2418199878</v>
      </c>
      <c r="BC781" s="26">
        <v>70976.662090999307</v>
      </c>
      <c r="BE781" t="s">
        <v>122</v>
      </c>
      <c r="BF781">
        <v>1</v>
      </c>
      <c r="BH781" t="s">
        <v>234</v>
      </c>
      <c r="BJ781" t="s">
        <v>2783</v>
      </c>
      <c r="BO781" t="s">
        <v>197</v>
      </c>
      <c r="BP781" t="s">
        <v>176</v>
      </c>
      <c r="BQ781" t="s">
        <v>164</v>
      </c>
      <c r="CX781" t="s">
        <v>234</v>
      </c>
      <c r="CY781" s="29"/>
    </row>
    <row r="782" spans="4:114" x14ac:dyDescent="0.25">
      <c r="D782" t="s">
        <v>109</v>
      </c>
      <c r="F782" t="s">
        <v>2784</v>
      </c>
      <c r="G782" t="s">
        <v>2785</v>
      </c>
      <c r="H782" t="s">
        <v>2786</v>
      </c>
      <c r="I782" s="1">
        <v>45397</v>
      </c>
      <c r="J782" s="1">
        <v>46086</v>
      </c>
      <c r="K782" t="s">
        <v>224</v>
      </c>
      <c r="L782">
        <v>12</v>
      </c>
      <c r="M782" t="s">
        <v>114</v>
      </c>
      <c r="N782" t="s">
        <v>115</v>
      </c>
      <c r="O782" t="s">
        <v>116</v>
      </c>
      <c r="P782" t="s">
        <v>117</v>
      </c>
      <c r="Q782" t="s">
        <v>602</v>
      </c>
      <c r="R782">
        <v>5</v>
      </c>
      <c r="S782" s="3">
        <v>475008</v>
      </c>
      <c r="T782" s="3">
        <v>13191.666666666664</v>
      </c>
      <c r="U782" s="22">
        <v>0</v>
      </c>
      <c r="V782" s="3">
        <v>0</v>
      </c>
      <c r="W782" s="23"/>
      <c r="X782" s="3">
        <v>1903.0769230769231</v>
      </c>
      <c r="Y782" s="3">
        <v>1099.5555555555557</v>
      </c>
      <c r="Z782" s="24">
        <v>197.92000000000002</v>
      </c>
      <c r="AA782">
        <v>75</v>
      </c>
      <c r="AC782" s="3">
        <v>0</v>
      </c>
      <c r="AD782" s="3">
        <v>4167</v>
      </c>
      <c r="AE782" s="3">
        <v>20634.219145299143</v>
      </c>
      <c r="AF782" s="3">
        <v>5687.5</v>
      </c>
      <c r="AH782" s="3">
        <v>26321.719145299143</v>
      </c>
      <c r="AK782" s="3">
        <v>3900.7409927950625</v>
      </c>
      <c r="AL782" t="s">
        <v>390</v>
      </c>
      <c r="AM782" t="s">
        <v>391</v>
      </c>
      <c r="AN782" s="25">
        <v>8.5000000000000006E-2</v>
      </c>
      <c r="AO782" s="26">
        <v>30222.460138094204</v>
      </c>
      <c r="AP782" s="27">
        <v>2568.9091117380076</v>
      </c>
      <c r="AQ782" s="3">
        <v>4790.3225806451619</v>
      </c>
      <c r="AR782" s="26">
        <v>407.17741935483878</v>
      </c>
      <c r="AS782" s="26">
        <v>37988.869249832213</v>
      </c>
      <c r="AT782" s="26">
        <v>35012.782718739363</v>
      </c>
      <c r="AU782" t="s">
        <v>918</v>
      </c>
      <c r="AV782" t="s">
        <v>918</v>
      </c>
      <c r="AW782" t="s">
        <v>919</v>
      </c>
      <c r="AX782">
        <v>1116</v>
      </c>
      <c r="AY782" t="s">
        <v>121</v>
      </c>
      <c r="AZ782">
        <v>108.643</v>
      </c>
      <c r="BA782" s="3">
        <v>349.66697578152491</v>
      </c>
      <c r="BB782" s="26">
        <v>35012.782718739363</v>
      </c>
      <c r="BC782" s="26">
        <v>2976.0865310928493</v>
      </c>
      <c r="BE782" t="s">
        <v>122</v>
      </c>
      <c r="BF782">
        <v>1</v>
      </c>
      <c r="BH782" t="s">
        <v>920</v>
      </c>
      <c r="BJ782" t="s">
        <v>414</v>
      </c>
      <c r="BO782" t="s">
        <v>506</v>
      </c>
      <c r="BP782" t="s">
        <v>918</v>
      </c>
      <c r="BQ782" t="s">
        <v>127</v>
      </c>
      <c r="CX782" t="s">
        <v>177</v>
      </c>
      <c r="CY782" s="29" t="s">
        <v>5363</v>
      </c>
      <c r="CZ782" s="29">
        <v>60013</v>
      </c>
      <c r="DA782" s="29" t="str">
        <f t="shared" ref="DA782:DA808" si="78">MID(BH782,3,8)</f>
        <v>30001419</v>
      </c>
      <c r="DB782" s="29" t="str">
        <f t="shared" ref="DB782:DB808" si="79">F782</f>
        <v>W0004577</v>
      </c>
      <c r="DC782" s="29" t="s">
        <v>279</v>
      </c>
      <c r="DD782" s="30">
        <f>SUM(T782,V782:W782,Z782:AD782)</f>
        <v>17631.586666666662</v>
      </c>
      <c r="DE782" s="30">
        <f>SUM(AI782:AK782)</f>
        <v>3900.7409927950625</v>
      </c>
      <c r="DF782" s="31">
        <f>AF782</f>
        <v>5687.5</v>
      </c>
      <c r="DG782" s="32">
        <f>AQ782</f>
        <v>4790.3225806451619</v>
      </c>
      <c r="DH782" s="30">
        <f>SUM(X782:Y782)</f>
        <v>3002.6324786324785</v>
      </c>
      <c r="DI782" s="30">
        <f>SUM(AP782,AR782)</f>
        <v>2976.0865310928466</v>
      </c>
      <c r="DJ782" s="26">
        <f>SUM(DD782:DI782)-AS782</f>
        <v>0</v>
      </c>
    </row>
    <row r="783" spans="4:114" x14ac:dyDescent="0.25">
      <c r="D783" t="s">
        <v>109</v>
      </c>
      <c r="F783" t="s">
        <v>2787</v>
      </c>
      <c r="G783" t="s">
        <v>2788</v>
      </c>
      <c r="H783" t="s">
        <v>2789</v>
      </c>
      <c r="I783" s="1">
        <v>45398</v>
      </c>
      <c r="K783" t="s">
        <v>224</v>
      </c>
      <c r="L783">
        <v>12</v>
      </c>
      <c r="M783" t="s">
        <v>114</v>
      </c>
      <c r="N783" t="s">
        <v>115</v>
      </c>
      <c r="O783" t="s">
        <v>116</v>
      </c>
      <c r="P783" t="s">
        <v>117</v>
      </c>
      <c r="Q783" t="s">
        <v>118</v>
      </c>
      <c r="R783">
        <v>31</v>
      </c>
      <c r="S783" s="3">
        <v>500004</v>
      </c>
      <c r="T783" s="3">
        <v>86120.5</v>
      </c>
      <c r="U783" s="22">
        <v>0</v>
      </c>
      <c r="V783" s="3">
        <v>0</v>
      </c>
      <c r="W783" s="23"/>
      <c r="X783" s="3">
        <v>2003.2211538461536</v>
      </c>
      <c r="Y783" s="3">
        <v>1157.4166666666667</v>
      </c>
      <c r="Z783" s="24">
        <v>208.33500000000001</v>
      </c>
      <c r="AA783">
        <v>75</v>
      </c>
      <c r="AC783" s="3">
        <v>0</v>
      </c>
      <c r="AD783" s="3">
        <v>4167</v>
      </c>
      <c r="AE783" s="3">
        <v>93731.472820512834</v>
      </c>
      <c r="AF783" s="3">
        <v>5687.5</v>
      </c>
      <c r="AH783" s="3">
        <v>99418.972820512834</v>
      </c>
      <c r="AK783" s="3">
        <v>5785.5624142824954</v>
      </c>
      <c r="AL783" t="s">
        <v>363</v>
      </c>
      <c r="AM783" t="s">
        <v>364</v>
      </c>
      <c r="AN783" s="25">
        <v>8.5000000000000006E-2</v>
      </c>
      <c r="AO783" s="26">
        <v>105204.53523479533</v>
      </c>
      <c r="AP783" s="27">
        <v>8942.3854949576034</v>
      </c>
      <c r="AQ783" s="3">
        <v>29700</v>
      </c>
      <c r="AR783" s="26">
        <v>2524.5</v>
      </c>
      <c r="AS783" s="26">
        <v>146371.42072975292</v>
      </c>
      <c r="AT783" s="26">
        <v>134904.53523479533</v>
      </c>
      <c r="AU783" t="s">
        <v>170</v>
      </c>
      <c r="AV783" t="s">
        <v>170</v>
      </c>
      <c r="AW783" t="s">
        <v>171</v>
      </c>
      <c r="AX783">
        <v>90243</v>
      </c>
      <c r="AY783" t="s">
        <v>172</v>
      </c>
      <c r="AZ783">
        <v>94.088300000000004</v>
      </c>
      <c r="BA783" s="3">
        <v>1555.6814261683219</v>
      </c>
      <c r="BB783" s="26">
        <v>134904.53523479533</v>
      </c>
      <c r="BC783" s="26">
        <v>11466.885494957591</v>
      </c>
      <c r="BE783" t="s">
        <v>122</v>
      </c>
      <c r="BF783">
        <v>1</v>
      </c>
      <c r="BH783" t="s">
        <v>173</v>
      </c>
      <c r="BJ783" t="s">
        <v>276</v>
      </c>
      <c r="BO783" t="s">
        <v>847</v>
      </c>
      <c r="BP783" t="s">
        <v>126</v>
      </c>
      <c r="BQ783" t="s">
        <v>127</v>
      </c>
      <c r="CX783" t="s">
        <v>177</v>
      </c>
      <c r="CY783" s="29" t="s">
        <v>5358</v>
      </c>
      <c r="CZ783" s="29">
        <v>60002</v>
      </c>
      <c r="DA783" s="29" t="str">
        <f t="shared" si="78"/>
        <v>30001390</v>
      </c>
      <c r="DB783" s="29" t="str">
        <f t="shared" si="79"/>
        <v>W0005386</v>
      </c>
      <c r="DC783" s="29" t="s">
        <v>279</v>
      </c>
      <c r="DD783" s="30">
        <f>SUM(T783,V783:W783,Z783:AD783)</f>
        <v>90570.835000000006</v>
      </c>
      <c r="DE783" s="30">
        <f>SUM(AI783:AK783)</f>
        <v>5785.5624142824954</v>
      </c>
      <c r="DF783" s="31">
        <f>AF783</f>
        <v>5687.5</v>
      </c>
      <c r="DG783" s="32">
        <f>AQ783</f>
        <v>29700</v>
      </c>
      <c r="DH783" s="30">
        <f>SUM(X783:Y783)</f>
        <v>3160.6378205128203</v>
      </c>
      <c r="DI783" s="30">
        <f>SUM(AP783,AR783)</f>
        <v>11466.885494957603</v>
      </c>
      <c r="DJ783" s="26">
        <f>SUM(DD783:DI783)-AS783</f>
        <v>0</v>
      </c>
    </row>
    <row r="784" spans="4:114" x14ac:dyDescent="0.25">
      <c r="D784" t="s">
        <v>109</v>
      </c>
      <c r="F784" t="s">
        <v>2790</v>
      </c>
      <c r="G784" t="s">
        <v>2791</v>
      </c>
      <c r="H784" t="s">
        <v>2792</v>
      </c>
      <c r="I784" s="1">
        <v>45369</v>
      </c>
      <c r="K784" t="s">
        <v>219</v>
      </c>
      <c r="L784">
        <v>13</v>
      </c>
      <c r="M784" t="s">
        <v>550</v>
      </c>
      <c r="N784" t="s">
        <v>551</v>
      </c>
      <c r="O784" t="s">
        <v>116</v>
      </c>
      <c r="P784" t="s">
        <v>117</v>
      </c>
      <c r="Q784" t="s">
        <v>118</v>
      </c>
      <c r="R784">
        <v>31</v>
      </c>
      <c r="S784" s="3">
        <v>348389</v>
      </c>
      <c r="T784" s="3">
        <v>58064.833333333336</v>
      </c>
      <c r="U784" s="22">
        <v>0</v>
      </c>
      <c r="V784" s="3">
        <v>0</v>
      </c>
      <c r="W784" s="23"/>
      <c r="X784" s="3">
        <v>1395.7892628205127</v>
      </c>
      <c r="Y784" s="3">
        <v>806.45601851851859</v>
      </c>
      <c r="Z784" s="24">
        <v>145.16208333333336</v>
      </c>
      <c r="AA784">
        <v>75</v>
      </c>
      <c r="AC784" s="3">
        <v>2048.9361921001982</v>
      </c>
      <c r="AD784" s="3">
        <v>5167</v>
      </c>
      <c r="AE784" s="3">
        <v>67703.176890105911</v>
      </c>
      <c r="AF784" s="3">
        <v>7046.666666666667</v>
      </c>
      <c r="AH784" s="3">
        <v>74749.843556772583</v>
      </c>
      <c r="AK784" s="3">
        <v>7372.3146980524034</v>
      </c>
      <c r="AL784" t="s">
        <v>552</v>
      </c>
      <c r="AM784" t="s">
        <v>553</v>
      </c>
      <c r="AN784" s="25">
        <v>0.1</v>
      </c>
      <c r="AO784" s="26">
        <v>82122.158254824986</v>
      </c>
      <c r="AP784" s="27">
        <v>8212.215825482499</v>
      </c>
      <c r="AQ784" s="3">
        <v>29700</v>
      </c>
      <c r="AR784" s="26">
        <v>2970</v>
      </c>
      <c r="AS784" s="26">
        <v>123004.37408030749</v>
      </c>
      <c r="AT784" s="26">
        <v>111822.15825482499</v>
      </c>
      <c r="AU784" t="s">
        <v>170</v>
      </c>
      <c r="AV784" t="s">
        <v>170</v>
      </c>
      <c r="AW784" t="s">
        <v>171</v>
      </c>
      <c r="AX784">
        <v>37208</v>
      </c>
      <c r="AY784" t="s">
        <v>172</v>
      </c>
      <c r="AZ784">
        <v>94.088300000000004</v>
      </c>
      <c r="BA784" s="3">
        <v>1307.3291161633008</v>
      </c>
      <c r="BB784" s="26">
        <v>111822.15825482499</v>
      </c>
      <c r="BC784" s="26">
        <v>11182.215825482504</v>
      </c>
      <c r="BE784" t="s">
        <v>122</v>
      </c>
      <c r="BF784">
        <v>1</v>
      </c>
      <c r="BH784" t="s">
        <v>173</v>
      </c>
      <c r="BJ784" t="s">
        <v>554</v>
      </c>
      <c r="BO784" t="s">
        <v>555</v>
      </c>
      <c r="BP784" t="s">
        <v>2256</v>
      </c>
      <c r="BQ784" t="s">
        <v>2256</v>
      </c>
      <c r="CX784" t="s">
        <v>177</v>
      </c>
      <c r="CY784" s="29" t="s">
        <v>5358</v>
      </c>
      <c r="CZ784" s="29">
        <v>60002</v>
      </c>
      <c r="DA784" s="29" t="str">
        <f t="shared" si="78"/>
        <v>30001390</v>
      </c>
      <c r="DB784" s="29" t="str">
        <f t="shared" si="79"/>
        <v>W0004578</v>
      </c>
      <c r="DC784" s="29" t="s">
        <v>556</v>
      </c>
      <c r="DD784" s="30">
        <f>SUM(T784,V784:W784,Z784:AD784)</f>
        <v>65500.93160876687</v>
      </c>
      <c r="DE784" s="30">
        <f>SUM(AI784:AK784)</f>
        <v>7372.3146980524034</v>
      </c>
      <c r="DF784" s="31">
        <f>AF784</f>
        <v>7046.666666666667</v>
      </c>
      <c r="DG784" s="32">
        <f>AQ784</f>
        <v>29700</v>
      </c>
      <c r="DH784" s="30">
        <f>SUM(X784:Y784)</f>
        <v>2202.2452813390314</v>
      </c>
      <c r="DI784" s="30">
        <f>SUM(AP784,AR784)</f>
        <v>11182.215825482499</v>
      </c>
      <c r="DJ784" s="26">
        <f>SUM(DD784:DI784)-AS784</f>
        <v>0</v>
      </c>
    </row>
    <row r="785" spans="4:114" x14ac:dyDescent="0.25">
      <c r="D785" t="s">
        <v>109</v>
      </c>
      <c r="F785" t="s">
        <v>2793</v>
      </c>
      <c r="G785" t="s">
        <v>2794</v>
      </c>
      <c r="H785" t="s">
        <v>2795</v>
      </c>
      <c r="I785" s="1">
        <v>45376</v>
      </c>
      <c r="K785" t="s">
        <v>224</v>
      </c>
      <c r="L785">
        <v>12</v>
      </c>
      <c r="M785" t="s">
        <v>114</v>
      </c>
      <c r="N785" t="s">
        <v>115</v>
      </c>
      <c r="O785" t="s">
        <v>116</v>
      </c>
      <c r="P785" t="s">
        <v>117</v>
      </c>
      <c r="Q785" t="s">
        <v>118</v>
      </c>
      <c r="R785">
        <v>31</v>
      </c>
      <c r="S785" s="3">
        <v>450000</v>
      </c>
      <c r="T785" s="3">
        <v>77682.5</v>
      </c>
      <c r="U785" s="22">
        <v>0</v>
      </c>
      <c r="V785" s="3">
        <v>0</v>
      </c>
      <c r="W785" s="23"/>
      <c r="X785" s="3">
        <v>1802.8846153846155</v>
      </c>
      <c r="Y785" s="3">
        <v>1041.6666666666667</v>
      </c>
      <c r="Z785" s="24">
        <v>187.5</v>
      </c>
      <c r="AA785">
        <v>75</v>
      </c>
      <c r="AC785" s="3">
        <v>0</v>
      </c>
      <c r="AD785" s="3">
        <v>5167</v>
      </c>
      <c r="AE785" s="3">
        <v>85956.551282051281</v>
      </c>
      <c r="AF785" s="3">
        <v>5687.5</v>
      </c>
      <c r="AH785" s="3">
        <v>91644.051282051281</v>
      </c>
      <c r="AK785" s="3">
        <v>5813.1491241962494</v>
      </c>
      <c r="AL785" t="s">
        <v>320</v>
      </c>
      <c r="AM785" t="s">
        <v>321</v>
      </c>
      <c r="AN785" s="25">
        <v>8.5000000000000006E-2</v>
      </c>
      <c r="AO785" s="26">
        <v>97457.200406247532</v>
      </c>
      <c r="AP785" s="27">
        <v>8283.862034531041</v>
      </c>
      <c r="AQ785" s="3">
        <v>29700</v>
      </c>
      <c r="AR785" s="26">
        <v>2524.5</v>
      </c>
      <c r="AS785" s="26">
        <v>137965.56244077857</v>
      </c>
      <c r="AT785" s="26">
        <v>127157.20040624753</v>
      </c>
      <c r="AU785" t="s">
        <v>170</v>
      </c>
      <c r="AV785" t="s">
        <v>170</v>
      </c>
      <c r="AW785" t="s">
        <v>171</v>
      </c>
      <c r="AX785">
        <v>90264</v>
      </c>
      <c r="AY785" t="s">
        <v>172</v>
      </c>
      <c r="AZ785">
        <v>94.088300000000004</v>
      </c>
      <c r="BA785" s="3">
        <v>1466.3413244875139</v>
      </c>
      <c r="BB785" s="26">
        <v>127157.20040624753</v>
      </c>
      <c r="BC785" s="26">
        <v>10808.362034531034</v>
      </c>
      <c r="BE785" t="s">
        <v>122</v>
      </c>
      <c r="BF785">
        <v>1</v>
      </c>
      <c r="BH785" t="s">
        <v>173</v>
      </c>
      <c r="BJ785" t="s">
        <v>276</v>
      </c>
      <c r="BO785" t="s">
        <v>431</v>
      </c>
      <c r="BP785" t="s">
        <v>126</v>
      </c>
      <c r="BQ785" t="s">
        <v>127</v>
      </c>
      <c r="CX785" t="s">
        <v>177</v>
      </c>
      <c r="CY785" s="29" t="s">
        <v>5358</v>
      </c>
      <c r="CZ785" s="29">
        <v>60002</v>
      </c>
      <c r="DA785" s="29" t="str">
        <f t="shared" si="78"/>
        <v>30001390</v>
      </c>
      <c r="DB785" s="29" t="str">
        <f t="shared" si="79"/>
        <v>W0004579</v>
      </c>
      <c r="DC785" s="29" t="s">
        <v>279</v>
      </c>
      <c r="DD785" s="30">
        <f>SUM(T785,V785:W785,Z785:AD785)</f>
        <v>83112</v>
      </c>
      <c r="DE785" s="30">
        <f>SUM(AI785:AK785)</f>
        <v>5813.1491241962494</v>
      </c>
      <c r="DF785" s="31">
        <f>AF785</f>
        <v>5687.5</v>
      </c>
      <c r="DG785" s="32">
        <f>AQ785</f>
        <v>29700</v>
      </c>
      <c r="DH785" s="30">
        <f>SUM(X785:Y785)</f>
        <v>2844.5512820512822</v>
      </c>
      <c r="DI785" s="30">
        <f>SUM(AP785,AR785)</f>
        <v>10808.362034531041</v>
      </c>
      <c r="DJ785" s="26">
        <f>SUM(DD785:DI785)-AS785</f>
        <v>0</v>
      </c>
    </row>
    <row r="786" spans="4:114" x14ac:dyDescent="0.25">
      <c r="D786" t="s">
        <v>109</v>
      </c>
      <c r="F786" t="s">
        <v>2796</v>
      </c>
      <c r="G786" t="s">
        <v>2797</v>
      </c>
      <c r="H786" t="s">
        <v>2798</v>
      </c>
      <c r="I786" s="1">
        <v>45348</v>
      </c>
      <c r="K786" t="s">
        <v>224</v>
      </c>
      <c r="L786">
        <v>12</v>
      </c>
      <c r="M786" t="s">
        <v>114</v>
      </c>
      <c r="N786" t="s">
        <v>115</v>
      </c>
      <c r="O786" t="s">
        <v>116</v>
      </c>
      <c r="P786" t="s">
        <v>117</v>
      </c>
      <c r="Q786" t="s">
        <v>118</v>
      </c>
      <c r="R786">
        <v>31</v>
      </c>
      <c r="S786" s="3">
        <v>460008</v>
      </c>
      <c r="T786" s="3">
        <v>79752.75</v>
      </c>
      <c r="U786" s="22">
        <v>0</v>
      </c>
      <c r="V786" s="3">
        <v>0</v>
      </c>
      <c r="W786" s="23"/>
      <c r="X786" s="3">
        <v>1842.9807692307693</v>
      </c>
      <c r="Y786" s="3">
        <v>1064.8333333333333</v>
      </c>
      <c r="Z786" s="24">
        <v>191.67000000000002</v>
      </c>
      <c r="AA786">
        <v>75</v>
      </c>
      <c r="AC786" s="3">
        <v>2561.1702401252478</v>
      </c>
      <c r="AD786" s="3">
        <v>4167</v>
      </c>
      <c r="AE786" s="3">
        <v>89655.404342689348</v>
      </c>
      <c r="AF786" s="3">
        <v>5687.5</v>
      </c>
      <c r="AH786" s="3">
        <v>95342.904342689348</v>
      </c>
      <c r="AK786" s="3">
        <v>5785.5624142824954</v>
      </c>
      <c r="AL786" t="s">
        <v>363</v>
      </c>
      <c r="AM786" t="s">
        <v>364</v>
      </c>
      <c r="AN786" s="25">
        <v>8.5000000000000006E-2</v>
      </c>
      <c r="AO786" s="26">
        <v>101128.46675697184</v>
      </c>
      <c r="AP786" s="27">
        <v>8595.9196743426073</v>
      </c>
      <c r="AQ786" s="3">
        <v>29700</v>
      </c>
      <c r="AR786" s="26">
        <v>2524.5</v>
      </c>
      <c r="AS786" s="26">
        <v>141948.88643131446</v>
      </c>
      <c r="AT786" s="26">
        <v>130828.46675697184</v>
      </c>
      <c r="AU786" t="s">
        <v>170</v>
      </c>
      <c r="AV786" t="s">
        <v>170</v>
      </c>
      <c r="AW786" t="s">
        <v>171</v>
      </c>
      <c r="AX786">
        <v>90373</v>
      </c>
      <c r="AY786" t="s">
        <v>172</v>
      </c>
      <c r="AZ786">
        <v>94.088300000000004</v>
      </c>
      <c r="BA786" s="3">
        <v>1508.6773427866638</v>
      </c>
      <c r="BB786" s="26">
        <v>130828.46675697184</v>
      </c>
      <c r="BC786" s="26">
        <v>11120.419674342615</v>
      </c>
      <c r="BE786" t="s">
        <v>122</v>
      </c>
      <c r="BF786">
        <v>1</v>
      </c>
      <c r="BH786" t="s">
        <v>173</v>
      </c>
      <c r="BJ786" t="s">
        <v>276</v>
      </c>
      <c r="BO786" t="s">
        <v>482</v>
      </c>
      <c r="BP786" t="s">
        <v>126</v>
      </c>
      <c r="BQ786" t="s">
        <v>127</v>
      </c>
      <c r="CX786" t="s">
        <v>177</v>
      </c>
      <c r="CY786" s="29" t="s">
        <v>5358</v>
      </c>
      <c r="CZ786" s="29">
        <v>60002</v>
      </c>
      <c r="DA786" s="29" t="str">
        <f t="shared" si="78"/>
        <v>30001390</v>
      </c>
      <c r="DB786" s="29" t="str">
        <f t="shared" si="79"/>
        <v>W0004580</v>
      </c>
      <c r="DC786" s="29" t="s">
        <v>279</v>
      </c>
      <c r="DD786" s="30">
        <f>SUM(T786,V786:W786,Z786:AD786)</f>
        <v>86747.590240125253</v>
      </c>
      <c r="DE786" s="30">
        <f>SUM(AI786:AK786)</f>
        <v>5785.5624142824954</v>
      </c>
      <c r="DF786" s="31">
        <f>AF786</f>
        <v>5687.5</v>
      </c>
      <c r="DG786" s="32">
        <f>AQ786</f>
        <v>29700</v>
      </c>
      <c r="DH786" s="30">
        <f>SUM(X786:Y786)</f>
        <v>2907.8141025641025</v>
      </c>
      <c r="DI786" s="30">
        <f>SUM(AP786,AR786)</f>
        <v>11120.419674342607</v>
      </c>
      <c r="DJ786" s="26">
        <f>SUM(DD786:DI786)-AS786</f>
        <v>0</v>
      </c>
    </row>
    <row r="787" spans="4:114" x14ac:dyDescent="0.25">
      <c r="D787" t="s">
        <v>109</v>
      </c>
      <c r="F787" t="s">
        <v>2799</v>
      </c>
      <c r="G787" t="s">
        <v>2800</v>
      </c>
      <c r="H787" t="s">
        <v>2801</v>
      </c>
      <c r="I787" s="1">
        <v>45433</v>
      </c>
      <c r="K787" t="s">
        <v>156</v>
      </c>
      <c r="L787">
        <v>16</v>
      </c>
      <c r="M787" t="s">
        <v>114</v>
      </c>
      <c r="N787" t="s">
        <v>115</v>
      </c>
      <c r="O787" t="s">
        <v>116</v>
      </c>
      <c r="P787" t="s">
        <v>117</v>
      </c>
      <c r="Q787" t="s">
        <v>118</v>
      </c>
      <c r="R787">
        <v>31</v>
      </c>
      <c r="S787" s="3">
        <v>1023290</v>
      </c>
      <c r="T787" s="3">
        <v>175548.25</v>
      </c>
      <c r="U787" s="22">
        <v>0</v>
      </c>
      <c r="V787" s="3">
        <v>0</v>
      </c>
      <c r="W787" s="23"/>
      <c r="X787" s="3">
        <v>4099.7195512820517</v>
      </c>
      <c r="Y787" s="3">
        <v>2368.7268518518522</v>
      </c>
      <c r="Z787" s="24">
        <v>426.37083333333339</v>
      </c>
      <c r="AA787">
        <v>75</v>
      </c>
      <c r="AC787" s="3">
        <v>0</v>
      </c>
      <c r="AD787" s="3">
        <v>4167</v>
      </c>
      <c r="AE787" s="3">
        <v>186685.06723646724</v>
      </c>
      <c r="AF787" s="3">
        <v>5687.5</v>
      </c>
      <c r="AH787" s="3">
        <v>192372.56723646724</v>
      </c>
      <c r="AK787" s="3">
        <v>17246.247781680318</v>
      </c>
      <c r="AL787" t="s">
        <v>473</v>
      </c>
      <c r="AM787" t="s">
        <v>474</v>
      </c>
      <c r="AN787" s="25">
        <v>8.5000000000000006E-2</v>
      </c>
      <c r="AO787" s="26">
        <v>209618.81501814755</v>
      </c>
      <c r="AP787" s="27">
        <v>17817.599276542544</v>
      </c>
      <c r="AQ787" s="3">
        <v>29700</v>
      </c>
      <c r="AR787" s="26">
        <v>2524.5</v>
      </c>
      <c r="AS787" s="26">
        <v>259660.9142946901</v>
      </c>
      <c r="AT787" s="26">
        <v>239318.81501814755</v>
      </c>
      <c r="AU787" t="s">
        <v>170</v>
      </c>
      <c r="AV787" t="s">
        <v>170</v>
      </c>
      <c r="AW787" t="s">
        <v>171</v>
      </c>
      <c r="AX787">
        <v>90024</v>
      </c>
      <c r="AY787" t="s">
        <v>172</v>
      </c>
      <c r="AZ787">
        <v>94.088300000000004</v>
      </c>
      <c r="BA787" s="3">
        <v>2759.7577413418044</v>
      </c>
      <c r="BB787" s="26">
        <v>239318.81501814755</v>
      </c>
      <c r="BC787" s="26">
        <v>20342.099276542547</v>
      </c>
      <c r="BE787" t="s">
        <v>122</v>
      </c>
      <c r="BF787">
        <v>1</v>
      </c>
      <c r="BH787" t="s">
        <v>173</v>
      </c>
      <c r="BJ787" t="s">
        <v>414</v>
      </c>
      <c r="BO787" t="s">
        <v>475</v>
      </c>
      <c r="BP787" t="s">
        <v>126</v>
      </c>
      <c r="BQ787" t="s">
        <v>127</v>
      </c>
      <c r="CX787" t="s">
        <v>177</v>
      </c>
      <c r="CY787" s="29" t="s">
        <v>5358</v>
      </c>
      <c r="CZ787" s="29">
        <v>60002</v>
      </c>
      <c r="DA787" s="29" t="str">
        <f t="shared" si="78"/>
        <v>30001390</v>
      </c>
      <c r="DB787" s="29" t="str">
        <f t="shared" si="79"/>
        <v>W0005387</v>
      </c>
      <c r="DC787" s="29" t="s">
        <v>279</v>
      </c>
      <c r="DD787" s="30">
        <f>SUM(T787,V787:W787,Z787:AD787)</f>
        <v>180216.62083333332</v>
      </c>
      <c r="DE787" s="30">
        <f>SUM(AI787:AK787)</f>
        <v>17246.247781680318</v>
      </c>
      <c r="DF787" s="31">
        <f>AF787</f>
        <v>5687.5</v>
      </c>
      <c r="DG787" s="32">
        <f>AQ787</f>
        <v>29700</v>
      </c>
      <c r="DH787" s="30">
        <f>SUM(X787:Y787)</f>
        <v>6468.4464031339039</v>
      </c>
      <c r="DI787" s="30">
        <f>SUM(AP787,AR787)</f>
        <v>20342.099276542544</v>
      </c>
      <c r="DJ787" s="26">
        <f>SUM(DD787:DI787)-AS787</f>
        <v>0</v>
      </c>
    </row>
    <row r="788" spans="4:114" x14ac:dyDescent="0.25">
      <c r="D788" t="s">
        <v>109</v>
      </c>
      <c r="F788" t="s">
        <v>2802</v>
      </c>
      <c r="G788" t="s">
        <v>2803</v>
      </c>
      <c r="H788" t="s">
        <v>2804</v>
      </c>
      <c r="I788" s="1">
        <v>45348</v>
      </c>
      <c r="K788" t="s">
        <v>219</v>
      </c>
      <c r="L788">
        <v>13</v>
      </c>
      <c r="M788" t="s">
        <v>550</v>
      </c>
      <c r="N788" t="s">
        <v>551</v>
      </c>
      <c r="O788" t="s">
        <v>116</v>
      </c>
      <c r="P788" t="s">
        <v>117</v>
      </c>
      <c r="Q788" t="s">
        <v>118</v>
      </c>
      <c r="R788">
        <v>31</v>
      </c>
      <c r="S788" s="3">
        <v>578877</v>
      </c>
      <c r="T788" s="3">
        <v>96479.416666666672</v>
      </c>
      <c r="U788" s="22">
        <v>0</v>
      </c>
      <c r="V788" s="3">
        <v>0</v>
      </c>
      <c r="W788" s="23"/>
      <c r="X788" s="3">
        <v>2319.21875</v>
      </c>
      <c r="Y788" s="3">
        <v>1339.9930555555557</v>
      </c>
      <c r="Z788" s="24">
        <v>241.19875000000002</v>
      </c>
      <c r="AA788">
        <v>75</v>
      </c>
      <c r="AC788" s="3">
        <v>0</v>
      </c>
      <c r="AD788" s="3">
        <v>5167</v>
      </c>
      <c r="AE788" s="3">
        <v>105621.82722222223</v>
      </c>
      <c r="AF788" s="3">
        <v>7046.666666666667</v>
      </c>
      <c r="AH788" s="3">
        <v>112668.4938888889</v>
      </c>
      <c r="AK788" s="3">
        <v>0</v>
      </c>
      <c r="AL788" t="s">
        <v>119</v>
      </c>
      <c r="AN788" s="25">
        <v>0.1</v>
      </c>
      <c r="AO788" s="26">
        <v>112668.4938888889</v>
      </c>
      <c r="AP788" s="27">
        <v>11266.849388888892</v>
      </c>
      <c r="AQ788" s="3">
        <v>29700</v>
      </c>
      <c r="AR788" s="26">
        <v>2970</v>
      </c>
      <c r="AS788" s="26">
        <v>156605.34327777778</v>
      </c>
      <c r="AT788" s="26">
        <v>142368.49388888892</v>
      </c>
      <c r="AU788" t="s">
        <v>170</v>
      </c>
      <c r="AV788" t="s">
        <v>170</v>
      </c>
      <c r="AW788" t="s">
        <v>171</v>
      </c>
      <c r="AX788">
        <v>37208</v>
      </c>
      <c r="AY788" t="s">
        <v>172</v>
      </c>
      <c r="AZ788">
        <v>94.088300000000004</v>
      </c>
      <c r="BA788" s="3">
        <v>1664.4507688817607</v>
      </c>
      <c r="BB788" s="26">
        <v>142368.49388888892</v>
      </c>
      <c r="BC788" s="26">
        <v>14236.849388888862</v>
      </c>
      <c r="BE788" t="s">
        <v>122</v>
      </c>
      <c r="BF788">
        <v>1</v>
      </c>
      <c r="BH788" t="s">
        <v>173</v>
      </c>
      <c r="BJ788" t="s">
        <v>572</v>
      </c>
      <c r="BO788" t="s">
        <v>1262</v>
      </c>
      <c r="BP788" t="s">
        <v>2256</v>
      </c>
      <c r="BQ788" t="s">
        <v>466</v>
      </c>
      <c r="CX788" t="s">
        <v>177</v>
      </c>
      <c r="CY788" s="29" t="s">
        <v>5358</v>
      </c>
      <c r="CZ788" s="29">
        <v>60002</v>
      </c>
      <c r="DA788" s="29" t="str">
        <f t="shared" si="78"/>
        <v>30001390</v>
      </c>
      <c r="DB788" s="29" t="str">
        <f t="shared" si="79"/>
        <v>W0004581</v>
      </c>
      <c r="DC788" s="29" t="s">
        <v>556</v>
      </c>
      <c r="DD788" s="30">
        <f>SUM(T788,V788:W788,Z788:AD788)</f>
        <v>101962.61541666667</v>
      </c>
      <c r="DE788" s="30">
        <f>SUM(AI788:AK788)</f>
        <v>0</v>
      </c>
      <c r="DF788" s="31">
        <f>AF788</f>
        <v>7046.666666666667</v>
      </c>
      <c r="DG788" s="32">
        <f>AQ788</f>
        <v>29700</v>
      </c>
      <c r="DH788" s="30">
        <f>SUM(X788:Y788)</f>
        <v>3659.2118055555557</v>
      </c>
      <c r="DI788" s="30">
        <f>SUM(AP788,AR788)</f>
        <v>14236.849388888892</v>
      </c>
      <c r="DJ788" s="26">
        <f>SUM(DD788:DI788)-AS788</f>
        <v>0</v>
      </c>
    </row>
    <row r="789" spans="4:114" x14ac:dyDescent="0.25">
      <c r="D789" t="s">
        <v>109</v>
      </c>
      <c r="F789" t="s">
        <v>2805</v>
      </c>
      <c r="G789" t="s">
        <v>2806</v>
      </c>
      <c r="H789" t="s">
        <v>2807</v>
      </c>
      <c r="I789" s="1">
        <v>45376</v>
      </c>
      <c r="K789" t="s">
        <v>131</v>
      </c>
      <c r="L789">
        <v>14</v>
      </c>
      <c r="M789" t="s">
        <v>550</v>
      </c>
      <c r="N789" t="s">
        <v>551</v>
      </c>
      <c r="O789" t="s">
        <v>116</v>
      </c>
      <c r="P789" t="s">
        <v>117</v>
      </c>
      <c r="Q789" t="s">
        <v>118</v>
      </c>
      <c r="R789">
        <v>31</v>
      </c>
      <c r="S789" s="3">
        <v>624417</v>
      </c>
      <c r="T789" s="3">
        <v>104069.41666666667</v>
      </c>
      <c r="U789" s="22">
        <v>0</v>
      </c>
      <c r="V789" s="3">
        <v>0</v>
      </c>
      <c r="W789" s="23"/>
      <c r="X789" s="3">
        <v>2501.6706730769233</v>
      </c>
      <c r="Y789" s="3">
        <v>1445.4097222222224</v>
      </c>
      <c r="Z789" s="24">
        <v>260.17374999999998</v>
      </c>
      <c r="AA789">
        <v>75</v>
      </c>
      <c r="AC789" s="3">
        <v>5331.3319718447156</v>
      </c>
      <c r="AD789" s="3">
        <v>4167</v>
      </c>
      <c r="AE789" s="3">
        <v>117850.00278381053</v>
      </c>
      <c r="AF789" s="3">
        <v>7046.666666666667</v>
      </c>
      <c r="AH789" s="3">
        <v>124896.6694504772</v>
      </c>
      <c r="AK789" s="3">
        <v>7372.3146980524034</v>
      </c>
      <c r="AL789" t="s">
        <v>552</v>
      </c>
      <c r="AM789" t="s">
        <v>553</v>
      </c>
      <c r="AN789" s="25">
        <v>0.1</v>
      </c>
      <c r="AO789" s="26">
        <v>132268.98414852959</v>
      </c>
      <c r="AP789" s="27">
        <v>13226.89841485296</v>
      </c>
      <c r="AQ789" s="3">
        <v>29700</v>
      </c>
      <c r="AR789" s="26">
        <v>2970</v>
      </c>
      <c r="AS789" s="26">
        <v>178165.88256338256</v>
      </c>
      <c r="AT789" s="26">
        <v>161968.98414852959</v>
      </c>
      <c r="AU789" t="s">
        <v>170</v>
      </c>
      <c r="AV789" t="s">
        <v>170</v>
      </c>
      <c r="AW789" t="s">
        <v>171</v>
      </c>
      <c r="AX789">
        <v>37208</v>
      </c>
      <c r="AY789" t="s">
        <v>172</v>
      </c>
      <c r="AZ789">
        <v>94.088300000000004</v>
      </c>
      <c r="BA789" s="3">
        <v>1893.6029513061937</v>
      </c>
      <c r="BB789" s="26">
        <v>161968.98414852959</v>
      </c>
      <c r="BC789" s="26">
        <v>16196.898414852971</v>
      </c>
      <c r="BE789" t="s">
        <v>122</v>
      </c>
      <c r="BF789">
        <v>1</v>
      </c>
      <c r="BH789" t="s">
        <v>173</v>
      </c>
      <c r="BJ789" t="s">
        <v>554</v>
      </c>
      <c r="BO789" t="s">
        <v>555</v>
      </c>
      <c r="BP789" t="s">
        <v>2256</v>
      </c>
      <c r="BQ789" t="s">
        <v>2256</v>
      </c>
      <c r="CX789" t="s">
        <v>177</v>
      </c>
      <c r="CY789" s="29" t="s">
        <v>5358</v>
      </c>
      <c r="CZ789" s="29">
        <v>60002</v>
      </c>
      <c r="DA789" s="29" t="str">
        <f t="shared" si="78"/>
        <v>30001390</v>
      </c>
      <c r="DB789" s="29" t="str">
        <f t="shared" si="79"/>
        <v>W0005221</v>
      </c>
      <c r="DC789" s="29" t="s">
        <v>556</v>
      </c>
      <c r="DD789" s="30">
        <f>SUM(T789,V789:W789,Z789:AD789)</f>
        <v>113902.92238851139</v>
      </c>
      <c r="DE789" s="30">
        <f>SUM(AI789:AK789)</f>
        <v>7372.3146980524034</v>
      </c>
      <c r="DF789" s="31">
        <f>AF789</f>
        <v>7046.666666666667</v>
      </c>
      <c r="DG789" s="32">
        <f>AQ789</f>
        <v>29700</v>
      </c>
      <c r="DH789" s="30">
        <f>SUM(X789:Y789)</f>
        <v>3947.0803952991455</v>
      </c>
      <c r="DI789" s="30">
        <f>SUM(AP789,AR789)</f>
        <v>16196.89841485296</v>
      </c>
      <c r="DJ789" s="26">
        <f>SUM(DD789:DI789)-AS789</f>
        <v>0</v>
      </c>
    </row>
    <row r="790" spans="4:114" x14ac:dyDescent="0.25">
      <c r="D790" t="s">
        <v>109</v>
      </c>
      <c r="F790" t="s">
        <v>2808</v>
      </c>
      <c r="G790" t="s">
        <v>2809</v>
      </c>
      <c r="H790" t="s">
        <v>2810</v>
      </c>
      <c r="I790" s="1">
        <v>45404</v>
      </c>
      <c r="K790" t="s">
        <v>219</v>
      </c>
      <c r="L790">
        <v>13</v>
      </c>
      <c r="M790" t="s">
        <v>550</v>
      </c>
      <c r="N790" t="s">
        <v>551</v>
      </c>
      <c r="O790" t="s">
        <v>143</v>
      </c>
      <c r="P790" t="s">
        <v>117</v>
      </c>
      <c r="Q790" t="s">
        <v>118</v>
      </c>
      <c r="R790">
        <v>31</v>
      </c>
      <c r="S790" s="3">
        <v>629961</v>
      </c>
      <c r="T790" s="3">
        <v>104993.41666666667</v>
      </c>
      <c r="U790" s="22">
        <v>0</v>
      </c>
      <c r="V790" s="3">
        <v>0</v>
      </c>
      <c r="W790" s="23"/>
      <c r="X790" s="3">
        <v>2523.8822115384614</v>
      </c>
      <c r="Y790" s="3">
        <v>1458.2430555555557</v>
      </c>
      <c r="Z790" s="24">
        <v>262.48374999999999</v>
      </c>
      <c r="AA790">
        <v>75</v>
      </c>
      <c r="AC790" s="3">
        <v>0</v>
      </c>
      <c r="AD790" s="3">
        <v>4167</v>
      </c>
      <c r="AE790" s="3">
        <v>113480.0256837607</v>
      </c>
      <c r="AF790" s="3">
        <v>7046.666666666667</v>
      </c>
      <c r="AH790" s="3">
        <v>120526.69235042737</v>
      </c>
      <c r="AK790" s="3">
        <v>0</v>
      </c>
      <c r="AL790" t="s">
        <v>119</v>
      </c>
      <c r="AN790" s="25">
        <v>0.1</v>
      </c>
      <c r="AO790" s="26">
        <v>120526.69235042737</v>
      </c>
      <c r="AP790" s="27">
        <v>12052.669235042738</v>
      </c>
      <c r="AQ790" s="3">
        <v>29700</v>
      </c>
      <c r="AR790" s="26">
        <v>2970</v>
      </c>
      <c r="AS790" s="26">
        <v>165249.36158547012</v>
      </c>
      <c r="AT790" s="26">
        <v>150226.69235042739</v>
      </c>
      <c r="AU790" t="s">
        <v>170</v>
      </c>
      <c r="AV790" t="s">
        <v>170</v>
      </c>
      <c r="AW790" t="s">
        <v>171</v>
      </c>
      <c r="AX790">
        <v>37208</v>
      </c>
      <c r="AY790" t="s">
        <v>172</v>
      </c>
      <c r="AZ790">
        <v>94.088300000000004</v>
      </c>
      <c r="BA790" s="3">
        <v>1756.3221100335547</v>
      </c>
      <c r="BB790" s="26">
        <v>150226.69235042739</v>
      </c>
      <c r="BC790" s="26">
        <v>15022.669235042733</v>
      </c>
      <c r="BE790" t="s">
        <v>122</v>
      </c>
      <c r="BF790">
        <v>1</v>
      </c>
      <c r="BH790" t="s">
        <v>173</v>
      </c>
      <c r="BJ790" t="s">
        <v>728</v>
      </c>
      <c r="BO790" t="s">
        <v>729</v>
      </c>
      <c r="BP790" t="s">
        <v>2256</v>
      </c>
      <c r="BQ790" t="s">
        <v>2256</v>
      </c>
      <c r="CX790" t="s">
        <v>177</v>
      </c>
      <c r="CY790" s="29" t="s">
        <v>5358</v>
      </c>
      <c r="CZ790" s="29">
        <v>60002</v>
      </c>
      <c r="DA790" s="29" t="str">
        <f t="shared" si="78"/>
        <v>30001390</v>
      </c>
      <c r="DB790" s="29" t="str">
        <f t="shared" si="79"/>
        <v>W0004582</v>
      </c>
      <c r="DC790" s="29" t="s">
        <v>556</v>
      </c>
      <c r="DD790" s="30">
        <f>SUM(T790,V790:W790,Z790:AD790)</f>
        <v>109497.90041666667</v>
      </c>
      <c r="DE790" s="30">
        <f>SUM(AI790:AK790)</f>
        <v>0</v>
      </c>
      <c r="DF790" s="31">
        <f>AF790</f>
        <v>7046.666666666667</v>
      </c>
      <c r="DG790" s="32">
        <f>AQ790</f>
        <v>29700</v>
      </c>
      <c r="DH790" s="30">
        <f>SUM(X790:Y790)</f>
        <v>3982.1252670940171</v>
      </c>
      <c r="DI790" s="30">
        <f>SUM(AP790,AR790)</f>
        <v>15022.669235042738</v>
      </c>
      <c r="DJ790" s="26">
        <f>SUM(DD790:DI790)-AS790</f>
        <v>0</v>
      </c>
    </row>
    <row r="791" spans="4:114" x14ac:dyDescent="0.25">
      <c r="D791" t="s">
        <v>109</v>
      </c>
      <c r="F791" t="s">
        <v>2811</v>
      </c>
      <c r="G791" t="s">
        <v>2812</v>
      </c>
      <c r="H791" t="s">
        <v>2813</v>
      </c>
      <c r="I791" s="1">
        <v>45351</v>
      </c>
      <c r="K791" t="s">
        <v>224</v>
      </c>
      <c r="L791">
        <v>12</v>
      </c>
      <c r="M791" t="s">
        <v>550</v>
      </c>
      <c r="N791" t="s">
        <v>551</v>
      </c>
      <c r="O791" t="s">
        <v>116</v>
      </c>
      <c r="P791" t="s">
        <v>117</v>
      </c>
      <c r="Q791" t="s">
        <v>118</v>
      </c>
      <c r="R791">
        <v>31</v>
      </c>
      <c r="S791" s="3">
        <v>252396</v>
      </c>
      <c r="T791" s="3">
        <v>38368.666666666664</v>
      </c>
      <c r="U791" s="22">
        <v>0</v>
      </c>
      <c r="V791" s="3">
        <v>0</v>
      </c>
      <c r="W791" s="23"/>
      <c r="X791" s="3">
        <v>1011.2019230769232</v>
      </c>
      <c r="Y791" s="3">
        <v>584.25</v>
      </c>
      <c r="Z791" s="24">
        <v>105.16500000000001</v>
      </c>
      <c r="AA791">
        <v>75</v>
      </c>
      <c r="AC791" s="3">
        <v>0</v>
      </c>
      <c r="AD791" s="3">
        <v>4167</v>
      </c>
      <c r="AE791" s="3">
        <v>44311.283589743587</v>
      </c>
      <c r="AF791" s="3">
        <v>7046.666666666667</v>
      </c>
      <c r="AH791" s="3">
        <v>51357.950256410251</v>
      </c>
      <c r="AK791" s="3">
        <v>35252.628306604311</v>
      </c>
      <c r="AL791" t="s">
        <v>1170</v>
      </c>
      <c r="AM791" t="s">
        <v>1171</v>
      </c>
      <c r="AN791" s="25">
        <v>0.1</v>
      </c>
      <c r="AO791" s="26">
        <v>86610.578563014569</v>
      </c>
      <c r="AP791" s="27">
        <v>8661.0578563014569</v>
      </c>
      <c r="AQ791" s="3">
        <v>29700</v>
      </c>
      <c r="AR791" s="26">
        <v>2970</v>
      </c>
      <c r="AS791" s="26">
        <v>127941.63641931603</v>
      </c>
      <c r="AT791" s="26">
        <v>116310.57856301457</v>
      </c>
      <c r="AU791" t="s">
        <v>170</v>
      </c>
      <c r="AV791" t="s">
        <v>170</v>
      </c>
      <c r="AW791" t="s">
        <v>171</v>
      </c>
      <c r="AX791">
        <v>90292</v>
      </c>
      <c r="AY791" t="s">
        <v>172</v>
      </c>
      <c r="AZ791">
        <v>94.088300000000004</v>
      </c>
      <c r="BA791" s="3">
        <v>1359.8038908059345</v>
      </c>
      <c r="BB791" s="26">
        <v>116310.57856301457</v>
      </c>
      <c r="BC791" s="26">
        <v>11631.057856301457</v>
      </c>
      <c r="BE791" t="s">
        <v>122</v>
      </c>
      <c r="BF791">
        <v>1</v>
      </c>
      <c r="BH791" t="s">
        <v>173</v>
      </c>
      <c r="BJ791" t="s">
        <v>572</v>
      </c>
      <c r="BO791" t="s">
        <v>854</v>
      </c>
      <c r="BP791" t="s">
        <v>2187</v>
      </c>
      <c r="BQ791" t="s">
        <v>2256</v>
      </c>
      <c r="CX791" t="s">
        <v>177</v>
      </c>
      <c r="CY791" s="29" t="s">
        <v>5358</v>
      </c>
      <c r="CZ791" s="29">
        <v>60002</v>
      </c>
      <c r="DA791" s="29" t="str">
        <f t="shared" si="78"/>
        <v>30001390</v>
      </c>
      <c r="DB791" s="29" t="str">
        <f t="shared" si="79"/>
        <v>W0005388</v>
      </c>
      <c r="DC791" s="29" t="s">
        <v>556</v>
      </c>
      <c r="DD791" s="30">
        <f>SUM(T791,V791:W791,Z791:AD791)</f>
        <v>42715.831666666665</v>
      </c>
      <c r="DE791" s="30">
        <f>SUM(AI791:AK791)</f>
        <v>35252.628306604311</v>
      </c>
      <c r="DF791" s="31">
        <f>AF791</f>
        <v>7046.666666666667</v>
      </c>
      <c r="DG791" s="32">
        <f>AQ791</f>
        <v>29700</v>
      </c>
      <c r="DH791" s="30">
        <f>SUM(X791:Y791)</f>
        <v>1595.4519230769233</v>
      </c>
      <c r="DI791" s="30">
        <f>SUM(AP791,AR791)</f>
        <v>11631.057856301457</v>
      </c>
      <c r="DJ791" s="26">
        <f>SUM(DD791:DI791)-AS791</f>
        <v>0</v>
      </c>
    </row>
    <row r="792" spans="4:114" x14ac:dyDescent="0.25">
      <c r="D792" t="s">
        <v>109</v>
      </c>
      <c r="F792" t="s">
        <v>2814</v>
      </c>
      <c r="G792" t="s">
        <v>2815</v>
      </c>
      <c r="H792" t="s">
        <v>2816</v>
      </c>
      <c r="I792" s="1">
        <v>45355</v>
      </c>
      <c r="K792" t="s">
        <v>224</v>
      </c>
      <c r="L792">
        <v>12</v>
      </c>
      <c r="M792" t="s">
        <v>132</v>
      </c>
      <c r="N792" t="s">
        <v>133</v>
      </c>
      <c r="O792" t="s">
        <v>116</v>
      </c>
      <c r="P792" t="s">
        <v>117</v>
      </c>
      <c r="Q792" t="s">
        <v>118</v>
      </c>
      <c r="R792">
        <v>31</v>
      </c>
      <c r="S792" s="3">
        <v>405000</v>
      </c>
      <c r="T792" s="3">
        <v>72101.333333333328</v>
      </c>
      <c r="U792" s="22">
        <v>0</v>
      </c>
      <c r="V792" s="3">
        <v>0</v>
      </c>
      <c r="W792" s="23"/>
      <c r="X792" s="3">
        <v>1622.596153846154</v>
      </c>
      <c r="Y792" s="3">
        <v>937.5</v>
      </c>
      <c r="Z792" s="24">
        <v>168.75</v>
      </c>
      <c r="AA792">
        <v>75</v>
      </c>
      <c r="AC792" s="3">
        <v>0</v>
      </c>
      <c r="AD792" s="3">
        <v>4167</v>
      </c>
      <c r="AE792" s="3">
        <v>79072.179487179485</v>
      </c>
      <c r="AF792" s="3">
        <v>12402.5</v>
      </c>
      <c r="AH792" s="3">
        <v>91474.679487179485</v>
      </c>
      <c r="AK792" s="3">
        <v>0</v>
      </c>
      <c r="AL792" t="s">
        <v>119</v>
      </c>
      <c r="AN792" s="25">
        <v>0.05</v>
      </c>
      <c r="AO792" s="26">
        <v>91474.679487179485</v>
      </c>
      <c r="AP792" s="27">
        <v>4573.7339743589746</v>
      </c>
      <c r="AQ792" s="3">
        <v>29700</v>
      </c>
      <c r="AR792" s="26">
        <v>1485</v>
      </c>
      <c r="AS792" s="26">
        <v>127233.41346153845</v>
      </c>
      <c r="AT792" s="26">
        <v>121174.67948717948</v>
      </c>
      <c r="AU792" t="s">
        <v>170</v>
      </c>
      <c r="AV792" t="s">
        <v>170</v>
      </c>
      <c r="AW792" t="s">
        <v>171</v>
      </c>
      <c r="AX792">
        <v>90342</v>
      </c>
      <c r="AY792" t="s">
        <v>172</v>
      </c>
      <c r="AZ792">
        <v>94.088300000000004</v>
      </c>
      <c r="BA792" s="3">
        <v>1352.276674799507</v>
      </c>
      <c r="BB792" s="26">
        <v>121174.67948717948</v>
      </c>
      <c r="BC792" s="26">
        <v>6058.7339743589691</v>
      </c>
      <c r="BE792" t="s">
        <v>122</v>
      </c>
      <c r="BF792">
        <v>1</v>
      </c>
      <c r="BH792" t="s">
        <v>173</v>
      </c>
      <c r="BJ792" t="s">
        <v>337</v>
      </c>
      <c r="BO792" t="s">
        <v>499</v>
      </c>
      <c r="BP792" t="s">
        <v>176</v>
      </c>
      <c r="BQ792" t="s">
        <v>176</v>
      </c>
      <c r="CX792" t="s">
        <v>177</v>
      </c>
      <c r="CY792" s="29" t="s">
        <v>5358</v>
      </c>
      <c r="CZ792" s="29">
        <v>60002</v>
      </c>
      <c r="DA792" s="29" t="str">
        <f t="shared" si="78"/>
        <v>30001390</v>
      </c>
      <c r="DB792" s="29" t="str">
        <f t="shared" si="79"/>
        <v>W0005222</v>
      </c>
      <c r="DC792" s="29" t="s">
        <v>178</v>
      </c>
      <c r="DD792" s="30">
        <f>SUM(T792,V792:W792,Z792:AD792)</f>
        <v>76512.083333333328</v>
      </c>
      <c r="DE792" s="30">
        <f>SUM(AI792:AK792)</f>
        <v>0</v>
      </c>
      <c r="DF792" s="31">
        <f>AF792</f>
        <v>12402.5</v>
      </c>
      <c r="DG792" s="32">
        <f>AQ792</f>
        <v>29700</v>
      </c>
      <c r="DH792" s="30">
        <f>SUM(X792:Y792)</f>
        <v>2560.0961538461543</v>
      </c>
      <c r="DI792" s="30">
        <f>SUM(AP792,AR792)</f>
        <v>6058.7339743589746</v>
      </c>
      <c r="DJ792" s="26">
        <f>SUM(DD792:DI792)-AS792</f>
        <v>0</v>
      </c>
    </row>
    <row r="793" spans="4:114" x14ac:dyDescent="0.25">
      <c r="D793" t="s">
        <v>109</v>
      </c>
      <c r="F793" t="s">
        <v>2817</v>
      </c>
      <c r="G793" t="s">
        <v>2818</v>
      </c>
      <c r="H793" t="s">
        <v>2819</v>
      </c>
      <c r="I793" s="1">
        <v>45362</v>
      </c>
      <c r="K793" t="s">
        <v>207</v>
      </c>
      <c r="L793">
        <v>11</v>
      </c>
      <c r="M793" t="s">
        <v>182</v>
      </c>
      <c r="N793" t="s">
        <v>183</v>
      </c>
      <c r="O793" t="s">
        <v>116</v>
      </c>
      <c r="P793" t="s">
        <v>117</v>
      </c>
      <c r="Q793" t="s">
        <v>118</v>
      </c>
      <c r="R793">
        <v>31</v>
      </c>
      <c r="S793" s="3">
        <v>254895</v>
      </c>
      <c r="T793" s="3">
        <v>42482.5</v>
      </c>
      <c r="U793" s="22">
        <v>0</v>
      </c>
      <c r="V793" s="3">
        <v>0</v>
      </c>
      <c r="W793" s="23"/>
      <c r="X793" s="3">
        <v>1021.2139423076923</v>
      </c>
      <c r="Y793" s="3">
        <v>590.03472222222229</v>
      </c>
      <c r="Z793" s="24">
        <v>106.20625</v>
      </c>
      <c r="AA793">
        <v>75</v>
      </c>
      <c r="AC793" s="3">
        <v>0</v>
      </c>
      <c r="AD793" s="3">
        <v>4167</v>
      </c>
      <c r="AE793" s="3">
        <v>48441.954914529917</v>
      </c>
      <c r="AF793" s="3">
        <v>4154.166666666667</v>
      </c>
      <c r="AH793" s="3">
        <v>52596.121581196581</v>
      </c>
      <c r="AK793" s="3">
        <v>4428.6782206037651</v>
      </c>
      <c r="AL793" t="s">
        <v>227</v>
      </c>
      <c r="AM793" t="s">
        <v>226</v>
      </c>
      <c r="AN793" s="25">
        <v>0.05</v>
      </c>
      <c r="AO793" s="26">
        <v>57024.799801800349</v>
      </c>
      <c r="AP793" s="27">
        <v>2851.2399900900177</v>
      </c>
      <c r="AQ793" s="3">
        <v>29700</v>
      </c>
      <c r="AR793" s="26">
        <v>1485</v>
      </c>
      <c r="AS793" s="26">
        <v>91061.039791890362</v>
      </c>
      <c r="AT793" s="26">
        <v>86724.799801800342</v>
      </c>
      <c r="AU793" t="s">
        <v>208</v>
      </c>
      <c r="AV793" t="s">
        <v>208</v>
      </c>
      <c r="AW793" t="s">
        <v>210</v>
      </c>
      <c r="AX793" t="s">
        <v>1287</v>
      </c>
      <c r="AY793" t="s">
        <v>212</v>
      </c>
      <c r="AZ793">
        <v>125.569</v>
      </c>
      <c r="BA793" s="3">
        <v>725.18726590074266</v>
      </c>
      <c r="BB793" s="26">
        <v>86724.799801800342</v>
      </c>
      <c r="BC793" s="26">
        <v>4336.23999009002</v>
      </c>
      <c r="BE793" t="s">
        <v>122</v>
      </c>
      <c r="BF793">
        <v>1</v>
      </c>
      <c r="BH793" t="s">
        <v>315</v>
      </c>
      <c r="BJ793" t="s">
        <v>189</v>
      </c>
      <c r="BO793" t="s">
        <v>190</v>
      </c>
      <c r="BP793" t="s">
        <v>214</v>
      </c>
      <c r="BQ793" t="s">
        <v>1543</v>
      </c>
      <c r="CX793" t="s">
        <v>177</v>
      </c>
      <c r="CY793" s="29" t="s">
        <v>5360</v>
      </c>
      <c r="CZ793" s="29">
        <v>60009</v>
      </c>
      <c r="DA793" s="29" t="str">
        <f t="shared" si="78"/>
        <v>30001417</v>
      </c>
      <c r="DB793" s="29" t="str">
        <f t="shared" si="79"/>
        <v>W0004583</v>
      </c>
      <c r="DC793" s="29" t="s">
        <v>193</v>
      </c>
      <c r="DD793" s="30">
        <f>SUM(T793,V793:W793,Z793:AD793)</f>
        <v>46830.706250000003</v>
      </c>
      <c r="DE793" s="30">
        <f>SUM(AI793:AK793)</f>
        <v>4428.6782206037651</v>
      </c>
      <c r="DF793" s="31">
        <f>AF793</f>
        <v>4154.166666666667</v>
      </c>
      <c r="DG793" s="32">
        <f>AQ793</f>
        <v>29700</v>
      </c>
      <c r="DH793" s="30">
        <f>SUM(X793:Y793)</f>
        <v>1611.2486645299145</v>
      </c>
      <c r="DI793" s="30">
        <f>SUM(AP793,AR793)</f>
        <v>4336.2399900900182</v>
      </c>
      <c r="DJ793" s="26">
        <f>SUM(DD793:DI793)-AS793</f>
        <v>0</v>
      </c>
    </row>
    <row r="794" spans="4:114" x14ac:dyDescent="0.25">
      <c r="D794" t="s">
        <v>109</v>
      </c>
      <c r="F794" t="s">
        <v>2820</v>
      </c>
      <c r="G794" t="s">
        <v>2821</v>
      </c>
      <c r="H794" t="s">
        <v>2822</v>
      </c>
      <c r="I794" s="1">
        <v>45362</v>
      </c>
      <c r="K794" t="s">
        <v>207</v>
      </c>
      <c r="L794">
        <v>11</v>
      </c>
      <c r="M794" t="s">
        <v>182</v>
      </c>
      <c r="N794" t="s">
        <v>183</v>
      </c>
      <c r="O794" t="s">
        <v>116</v>
      </c>
      <c r="P794" t="s">
        <v>117</v>
      </c>
      <c r="Q794" t="s">
        <v>118</v>
      </c>
      <c r="R794">
        <v>31</v>
      </c>
      <c r="S794" s="3">
        <v>311743</v>
      </c>
      <c r="T794" s="3">
        <v>51957.083333333336</v>
      </c>
      <c r="U794" s="22">
        <v>0</v>
      </c>
      <c r="V794" s="3">
        <v>0</v>
      </c>
      <c r="W794" s="23"/>
      <c r="X794" s="3">
        <v>1248.9703525641028</v>
      </c>
      <c r="Y794" s="3">
        <v>721.62731481481489</v>
      </c>
      <c r="Z794" s="24">
        <v>129.89291666666665</v>
      </c>
      <c r="AA794">
        <v>75</v>
      </c>
      <c r="AC794" s="3">
        <v>2151.3830017052082</v>
      </c>
      <c r="AD794" s="3">
        <v>4167</v>
      </c>
      <c r="AE794" s="3">
        <v>60450.956919084128</v>
      </c>
      <c r="AF794" s="3">
        <v>4154.166666666667</v>
      </c>
      <c r="AH794" s="3">
        <v>64605.123585750793</v>
      </c>
      <c r="AK794" s="3">
        <v>4428.6782206037651</v>
      </c>
      <c r="AL794" t="s">
        <v>227</v>
      </c>
      <c r="AM794" t="s">
        <v>226</v>
      </c>
      <c r="AN794" s="25">
        <v>0.05</v>
      </c>
      <c r="AO794" s="26">
        <v>69033.801806354561</v>
      </c>
      <c r="AP794" s="27">
        <v>3451.6900903177284</v>
      </c>
      <c r="AQ794" s="3">
        <v>29700</v>
      </c>
      <c r="AR794" s="26">
        <v>1485</v>
      </c>
      <c r="AS794" s="26">
        <v>103670.49189667229</v>
      </c>
      <c r="AT794" s="26">
        <v>98733.801806354561</v>
      </c>
      <c r="AU794" t="s">
        <v>208</v>
      </c>
      <c r="AV794" t="s">
        <v>208</v>
      </c>
      <c r="AW794" t="s">
        <v>210</v>
      </c>
      <c r="AX794" t="s">
        <v>1772</v>
      </c>
      <c r="AY794" t="s">
        <v>212</v>
      </c>
      <c r="AZ794">
        <v>125.569</v>
      </c>
      <c r="BA794" s="3">
        <v>825.60577767340897</v>
      </c>
      <c r="BB794" s="26">
        <v>98733.801806354561</v>
      </c>
      <c r="BC794" s="26">
        <v>4936.6900903177302</v>
      </c>
      <c r="BE794" t="s">
        <v>122</v>
      </c>
      <c r="BF794">
        <v>1</v>
      </c>
      <c r="BH794" t="s">
        <v>315</v>
      </c>
      <c r="BJ794" t="s">
        <v>189</v>
      </c>
      <c r="BO794" t="s">
        <v>190</v>
      </c>
      <c r="BP794" t="s">
        <v>214</v>
      </c>
      <c r="BQ794" t="s">
        <v>1543</v>
      </c>
      <c r="CX794" t="s">
        <v>177</v>
      </c>
      <c r="CY794" s="29" t="s">
        <v>5360</v>
      </c>
      <c r="CZ794" s="29">
        <v>60009</v>
      </c>
      <c r="DA794" s="29" t="str">
        <f t="shared" si="78"/>
        <v>30001417</v>
      </c>
      <c r="DB794" s="29" t="str">
        <f t="shared" si="79"/>
        <v>W0005389</v>
      </c>
      <c r="DC794" s="29" t="s">
        <v>193</v>
      </c>
      <c r="DD794" s="30">
        <f>SUM(T794,V794:W794,Z794:AD794)</f>
        <v>58480.359251705209</v>
      </c>
      <c r="DE794" s="30">
        <f>SUM(AI794:AK794)</f>
        <v>4428.6782206037651</v>
      </c>
      <c r="DF794" s="31">
        <f>AF794</f>
        <v>4154.166666666667</v>
      </c>
      <c r="DG794" s="32">
        <f>AQ794</f>
        <v>29700</v>
      </c>
      <c r="DH794" s="30">
        <f>SUM(X794:Y794)</f>
        <v>1970.5976673789178</v>
      </c>
      <c r="DI794" s="30">
        <f>SUM(AP794,AR794)</f>
        <v>4936.6900903177284</v>
      </c>
      <c r="DJ794" s="26">
        <f>SUM(DD794:DI794)-AS794</f>
        <v>0</v>
      </c>
    </row>
    <row r="795" spans="4:114" x14ac:dyDescent="0.25">
      <c r="D795" t="s">
        <v>109</v>
      </c>
      <c r="F795" t="s">
        <v>2823</v>
      </c>
      <c r="G795" t="s">
        <v>2824</v>
      </c>
      <c r="H795" t="s">
        <v>2825</v>
      </c>
      <c r="I795" s="1">
        <v>45362</v>
      </c>
      <c r="K795" t="s">
        <v>207</v>
      </c>
      <c r="L795">
        <v>11</v>
      </c>
      <c r="M795" t="s">
        <v>182</v>
      </c>
      <c r="N795" t="s">
        <v>183</v>
      </c>
      <c r="O795" t="s">
        <v>116</v>
      </c>
      <c r="P795" t="s">
        <v>117</v>
      </c>
      <c r="Q795" t="s">
        <v>118</v>
      </c>
      <c r="R795">
        <v>31</v>
      </c>
      <c r="S795" s="3">
        <v>252372</v>
      </c>
      <c r="T795" s="3">
        <v>37265.166666666664</v>
      </c>
      <c r="U795" s="22">
        <v>0</v>
      </c>
      <c r="V795" s="3">
        <v>0</v>
      </c>
      <c r="W795" s="23"/>
      <c r="X795" s="3">
        <v>1011.1057692307694</v>
      </c>
      <c r="Y795" s="3">
        <v>584.19444444444457</v>
      </c>
      <c r="Z795" s="24">
        <v>105.155</v>
      </c>
      <c r="AA795">
        <v>75</v>
      </c>
      <c r="AC795" s="3">
        <v>0</v>
      </c>
      <c r="AD795" s="3">
        <v>4167</v>
      </c>
      <c r="AE795" s="3">
        <v>43207.621880341874</v>
      </c>
      <c r="AF795" s="3">
        <v>4154.166666666667</v>
      </c>
      <c r="AH795" s="3">
        <v>47361.788547008538</v>
      </c>
      <c r="AK795" s="3">
        <v>4428.6782206037651</v>
      </c>
      <c r="AL795" t="s">
        <v>227</v>
      </c>
      <c r="AM795" t="s">
        <v>226</v>
      </c>
      <c r="AN795" s="25">
        <v>0.05</v>
      </c>
      <c r="AO795" s="26">
        <v>51790.466767612306</v>
      </c>
      <c r="AP795" s="27">
        <v>2589.5233383806153</v>
      </c>
      <c r="AQ795" s="3">
        <v>29700</v>
      </c>
      <c r="AR795" s="26">
        <v>1485</v>
      </c>
      <c r="AS795" s="26">
        <v>85564.990105992925</v>
      </c>
      <c r="AT795" s="26">
        <v>81490.466767612306</v>
      </c>
      <c r="AU795" t="s">
        <v>208</v>
      </c>
      <c r="AV795" t="s">
        <v>208</v>
      </c>
      <c r="AW795" t="s">
        <v>210</v>
      </c>
      <c r="AX795" t="s">
        <v>1942</v>
      </c>
      <c r="AY795" t="s">
        <v>212</v>
      </c>
      <c r="AZ795">
        <v>125.569</v>
      </c>
      <c r="BA795" s="3">
        <v>681.41810563111062</v>
      </c>
      <c r="BB795" s="26">
        <v>81490.466767612306</v>
      </c>
      <c r="BC795" s="26">
        <v>4074.523338380619</v>
      </c>
      <c r="BE795" t="s">
        <v>122</v>
      </c>
      <c r="BF795">
        <v>1</v>
      </c>
      <c r="BH795" t="s">
        <v>315</v>
      </c>
      <c r="BJ795" t="s">
        <v>189</v>
      </c>
      <c r="BO795" t="s">
        <v>190</v>
      </c>
      <c r="BP795" t="s">
        <v>214</v>
      </c>
      <c r="BQ795" t="s">
        <v>1596</v>
      </c>
      <c r="CX795" t="s">
        <v>177</v>
      </c>
      <c r="CY795" s="29" t="s">
        <v>5360</v>
      </c>
      <c r="CZ795" s="29">
        <v>60009</v>
      </c>
      <c r="DA795" s="29" t="str">
        <f t="shared" si="78"/>
        <v>30001417</v>
      </c>
      <c r="DB795" s="29" t="str">
        <f t="shared" si="79"/>
        <v>W0004584</v>
      </c>
      <c r="DC795" s="29" t="s">
        <v>193</v>
      </c>
      <c r="DD795" s="30">
        <f>SUM(T795,V795:W795,Z795:AD795)</f>
        <v>41612.321666666663</v>
      </c>
      <c r="DE795" s="30">
        <f>SUM(AI795:AK795)</f>
        <v>4428.6782206037651</v>
      </c>
      <c r="DF795" s="31">
        <f>AF795</f>
        <v>4154.166666666667</v>
      </c>
      <c r="DG795" s="32">
        <f>AQ795</f>
        <v>29700</v>
      </c>
      <c r="DH795" s="30">
        <f>SUM(X795:Y795)</f>
        <v>1595.3002136752139</v>
      </c>
      <c r="DI795" s="30">
        <f>SUM(AP795,AR795)</f>
        <v>4074.5233383806153</v>
      </c>
      <c r="DJ795" s="26">
        <f>SUM(DD795:DI795)-AS795</f>
        <v>0</v>
      </c>
    </row>
    <row r="796" spans="4:114" x14ac:dyDescent="0.25">
      <c r="D796" t="s">
        <v>109</v>
      </c>
      <c r="F796" t="s">
        <v>2826</v>
      </c>
      <c r="G796" t="s">
        <v>2827</v>
      </c>
      <c r="H796" t="s">
        <v>2828</v>
      </c>
      <c r="I796" s="1">
        <v>45362</v>
      </c>
      <c r="K796" t="s">
        <v>207</v>
      </c>
      <c r="L796">
        <v>11</v>
      </c>
      <c r="M796" t="s">
        <v>182</v>
      </c>
      <c r="N796" t="s">
        <v>183</v>
      </c>
      <c r="O796" t="s">
        <v>116</v>
      </c>
      <c r="P796" t="s">
        <v>117</v>
      </c>
      <c r="Q796" t="s">
        <v>118</v>
      </c>
      <c r="R796">
        <v>31</v>
      </c>
      <c r="S796" s="3">
        <v>259734</v>
      </c>
      <c r="T796" s="3">
        <v>48289</v>
      </c>
      <c r="U796" s="22">
        <v>0</v>
      </c>
      <c r="V796" s="3">
        <v>0</v>
      </c>
      <c r="W796" s="23"/>
      <c r="X796" s="3">
        <v>1040.6009615384617</v>
      </c>
      <c r="Y796" s="3">
        <v>601.2361111111112</v>
      </c>
      <c r="Z796" s="24">
        <v>108.2225</v>
      </c>
      <c r="AA796">
        <v>75</v>
      </c>
      <c r="AC796" s="3">
        <v>1920.8776800939359</v>
      </c>
      <c r="AD796" s="3">
        <v>5167</v>
      </c>
      <c r="AE796" s="3">
        <v>57201.937252743512</v>
      </c>
      <c r="AF796" s="3">
        <v>4154.166666666667</v>
      </c>
      <c r="AH796" s="3">
        <v>61356.103919410176</v>
      </c>
      <c r="AK796" s="3">
        <v>0</v>
      </c>
      <c r="AL796" t="s">
        <v>119</v>
      </c>
      <c r="AN796" s="25">
        <v>0.05</v>
      </c>
      <c r="AO796" s="26">
        <v>61356.103919410176</v>
      </c>
      <c r="AP796" s="27">
        <v>3067.805195970509</v>
      </c>
      <c r="AQ796" s="3">
        <v>29700</v>
      </c>
      <c r="AR796" s="26">
        <v>1485</v>
      </c>
      <c r="AS796" s="26">
        <v>95608.909115380695</v>
      </c>
      <c r="AT796" s="26">
        <v>91056.103919410176</v>
      </c>
      <c r="AU796" t="s">
        <v>170</v>
      </c>
      <c r="AV796" t="s">
        <v>170</v>
      </c>
      <c r="AW796" t="s">
        <v>171</v>
      </c>
      <c r="AX796">
        <v>34732</v>
      </c>
      <c r="AY796" t="s">
        <v>172</v>
      </c>
      <c r="AZ796">
        <v>94.088300000000004</v>
      </c>
      <c r="BA796" s="3">
        <v>1016.1615112121347</v>
      </c>
      <c r="BB796" s="26">
        <v>91056.103919410176</v>
      </c>
      <c r="BC796" s="26">
        <v>4552.805195970519</v>
      </c>
      <c r="BE796" t="s">
        <v>122</v>
      </c>
      <c r="BF796">
        <v>1</v>
      </c>
      <c r="BH796" t="s">
        <v>173</v>
      </c>
      <c r="BJ796" t="s">
        <v>189</v>
      </c>
      <c r="BO796" t="s">
        <v>190</v>
      </c>
      <c r="BP796" t="s">
        <v>253</v>
      </c>
      <c r="BQ796" t="s">
        <v>254</v>
      </c>
      <c r="CX796" t="s">
        <v>177</v>
      </c>
      <c r="CY796" s="29" t="s">
        <v>5358</v>
      </c>
      <c r="CZ796" s="29">
        <v>60002</v>
      </c>
      <c r="DA796" s="29" t="str">
        <f t="shared" si="78"/>
        <v>30001390</v>
      </c>
      <c r="DB796" s="29" t="str">
        <f t="shared" si="79"/>
        <v>W0004585</v>
      </c>
      <c r="DC796" s="29" t="s">
        <v>193</v>
      </c>
      <c r="DD796" s="30">
        <f>SUM(T796,V796:W796,Z796:AD796)</f>
        <v>55560.100180093941</v>
      </c>
      <c r="DE796" s="30">
        <f>SUM(AI796:AK796)</f>
        <v>0</v>
      </c>
      <c r="DF796" s="31">
        <f>AF796</f>
        <v>4154.166666666667</v>
      </c>
      <c r="DG796" s="32">
        <f>AQ796</f>
        <v>29700</v>
      </c>
      <c r="DH796" s="30">
        <f>SUM(X796:Y796)</f>
        <v>1641.8370726495727</v>
      </c>
      <c r="DI796" s="30">
        <f>SUM(AP796,AR796)</f>
        <v>4552.805195970509</v>
      </c>
      <c r="DJ796" s="26">
        <f>SUM(DD796:DI796)-AS796</f>
        <v>0</v>
      </c>
    </row>
    <row r="797" spans="4:114" x14ac:dyDescent="0.25">
      <c r="D797" t="s">
        <v>109</v>
      </c>
      <c r="F797" t="s">
        <v>2829</v>
      </c>
      <c r="G797" t="s">
        <v>2830</v>
      </c>
      <c r="H797" t="s">
        <v>2831</v>
      </c>
      <c r="I797" s="1">
        <v>45362</v>
      </c>
      <c r="K797" t="s">
        <v>207</v>
      </c>
      <c r="L797">
        <v>11</v>
      </c>
      <c r="M797" t="s">
        <v>182</v>
      </c>
      <c r="N797" t="s">
        <v>183</v>
      </c>
      <c r="O797" t="s">
        <v>116</v>
      </c>
      <c r="P797" t="s">
        <v>117</v>
      </c>
      <c r="Q797" t="s">
        <v>118</v>
      </c>
      <c r="R797">
        <v>31</v>
      </c>
      <c r="S797" s="3">
        <v>254849</v>
      </c>
      <c r="T797" s="3">
        <v>47474.833333333336</v>
      </c>
      <c r="U797" s="22">
        <v>0</v>
      </c>
      <c r="V797" s="3">
        <v>0</v>
      </c>
      <c r="W797" s="23"/>
      <c r="X797" s="3">
        <v>1021.0296474358973</v>
      </c>
      <c r="Y797" s="3">
        <v>589.92824074074076</v>
      </c>
      <c r="Z797" s="24">
        <v>106.18708333333335</v>
      </c>
      <c r="AA797">
        <v>75</v>
      </c>
      <c r="AC797" s="3">
        <v>0</v>
      </c>
      <c r="AD797" s="3">
        <v>4167</v>
      </c>
      <c r="AE797" s="3">
        <v>53433.978304843302</v>
      </c>
      <c r="AF797" s="3">
        <v>4154.166666666667</v>
      </c>
      <c r="AH797" s="3">
        <v>57588.144971509966</v>
      </c>
      <c r="AK797" s="3">
        <v>0</v>
      </c>
      <c r="AL797" t="s">
        <v>119</v>
      </c>
      <c r="AN797" s="25">
        <v>0.05</v>
      </c>
      <c r="AO797" s="26">
        <v>57588.144971509966</v>
      </c>
      <c r="AP797" s="27">
        <v>2879.4072485754987</v>
      </c>
      <c r="AQ797" s="3">
        <v>29700</v>
      </c>
      <c r="AR797" s="26">
        <v>1485</v>
      </c>
      <c r="AS797" s="26">
        <v>91652.552220085461</v>
      </c>
      <c r="AT797" s="26">
        <v>87288.144971509959</v>
      </c>
      <c r="AU797" t="s">
        <v>170</v>
      </c>
      <c r="AV797" t="s">
        <v>170</v>
      </c>
      <c r="AW797" t="s">
        <v>171</v>
      </c>
      <c r="AX797">
        <v>19883</v>
      </c>
      <c r="AY797" t="s">
        <v>172</v>
      </c>
      <c r="AZ797">
        <v>94.088300000000004</v>
      </c>
      <c r="BA797" s="3">
        <v>974.11210766998079</v>
      </c>
      <c r="BB797" s="26">
        <v>87288.144971509959</v>
      </c>
      <c r="BC797" s="26">
        <v>4364.4072485755023</v>
      </c>
      <c r="BE797" t="s">
        <v>122</v>
      </c>
      <c r="BF797">
        <v>1</v>
      </c>
      <c r="BH797" t="s">
        <v>173</v>
      </c>
      <c r="BJ797" t="s">
        <v>189</v>
      </c>
      <c r="BO797" t="s">
        <v>190</v>
      </c>
      <c r="BP797" t="s">
        <v>287</v>
      </c>
      <c r="BQ797" t="s">
        <v>288</v>
      </c>
      <c r="CX797" t="s">
        <v>177</v>
      </c>
      <c r="CY797" s="29" t="s">
        <v>5358</v>
      </c>
      <c r="CZ797" s="29">
        <v>60002</v>
      </c>
      <c r="DA797" s="29" t="str">
        <f t="shared" si="78"/>
        <v>30001390</v>
      </c>
      <c r="DB797" s="29" t="str">
        <f t="shared" si="79"/>
        <v>W0005390</v>
      </c>
      <c r="DC797" s="29" t="s">
        <v>193</v>
      </c>
      <c r="DD797" s="30">
        <f>SUM(T797,V797:W797,Z797:AD797)</f>
        <v>51823.020416666666</v>
      </c>
      <c r="DE797" s="30">
        <f>SUM(AI797:AK797)</f>
        <v>0</v>
      </c>
      <c r="DF797" s="31">
        <f>AF797</f>
        <v>4154.166666666667</v>
      </c>
      <c r="DG797" s="32">
        <f>AQ797</f>
        <v>29700</v>
      </c>
      <c r="DH797" s="30">
        <f>SUM(X797:Y797)</f>
        <v>1610.9578881766381</v>
      </c>
      <c r="DI797" s="30">
        <f>SUM(AP797,AR797)</f>
        <v>4364.4072485754987</v>
      </c>
      <c r="DJ797" s="26">
        <f>SUM(DD797:DI797)-AS797</f>
        <v>0</v>
      </c>
    </row>
    <row r="798" spans="4:114" x14ac:dyDescent="0.25">
      <c r="D798" t="s">
        <v>109</v>
      </c>
      <c r="F798" t="s">
        <v>2832</v>
      </c>
      <c r="G798" t="s">
        <v>2833</v>
      </c>
      <c r="H798" t="s">
        <v>2834</v>
      </c>
      <c r="I798" s="1">
        <v>45384</v>
      </c>
      <c r="K798" t="s">
        <v>140</v>
      </c>
      <c r="L798">
        <v>17</v>
      </c>
      <c r="M798" t="s">
        <v>2289</v>
      </c>
      <c r="N798" t="s">
        <v>2290</v>
      </c>
      <c r="O798" t="s">
        <v>116</v>
      </c>
      <c r="P798" t="s">
        <v>117</v>
      </c>
      <c r="Q798" t="s">
        <v>118</v>
      </c>
      <c r="R798">
        <v>31</v>
      </c>
      <c r="S798" s="3">
        <v>1711752</v>
      </c>
      <c r="T798" s="3">
        <v>285292</v>
      </c>
      <c r="U798" s="22">
        <v>0.15</v>
      </c>
      <c r="V798" s="3">
        <v>42793.799999999996</v>
      </c>
      <c r="W798" s="23"/>
      <c r="X798" s="3">
        <v>6857.9807692307695</v>
      </c>
      <c r="Y798" s="3">
        <v>3962.3888888888891</v>
      </c>
      <c r="Z798" s="24">
        <v>713.23</v>
      </c>
      <c r="AA798">
        <v>75</v>
      </c>
      <c r="AC798" s="3">
        <v>13737.09269993578</v>
      </c>
      <c r="AD798" s="3">
        <v>4167</v>
      </c>
      <c r="AE798" s="3">
        <v>357598.49235805537</v>
      </c>
      <c r="AF798" s="3">
        <v>13617.5</v>
      </c>
      <c r="AH798" s="3">
        <v>371215.99235805537</v>
      </c>
      <c r="AK798" s="3">
        <v>0</v>
      </c>
      <c r="AL798" t="s">
        <v>119</v>
      </c>
      <c r="AN798" s="25">
        <v>8.5000000000000006E-2</v>
      </c>
      <c r="AO798" s="26">
        <v>371215.99235805537</v>
      </c>
      <c r="AP798" s="27">
        <v>31553.359350434708</v>
      </c>
      <c r="AQ798" s="3">
        <v>29700</v>
      </c>
      <c r="AR798" s="26">
        <v>2524.5</v>
      </c>
      <c r="AS798" s="26">
        <v>434993.85170849005</v>
      </c>
      <c r="AT798" s="26">
        <v>400915.99235805537</v>
      </c>
      <c r="AU798" t="s">
        <v>170</v>
      </c>
      <c r="AV798" t="s">
        <v>170</v>
      </c>
      <c r="AW798" t="s">
        <v>171</v>
      </c>
      <c r="AX798">
        <v>94627</v>
      </c>
      <c r="AY798" t="s">
        <v>172</v>
      </c>
      <c r="AZ798">
        <v>94.088300000000004</v>
      </c>
      <c r="BA798" s="3">
        <v>4623.251261936819</v>
      </c>
      <c r="BB798" s="26">
        <v>400915.99235805537</v>
      </c>
      <c r="BC798" s="26">
        <v>34077.859350434679</v>
      </c>
      <c r="BE798" t="s">
        <v>122</v>
      </c>
      <c r="BF798">
        <v>1</v>
      </c>
      <c r="BH798" t="s">
        <v>173</v>
      </c>
      <c r="BJ798" t="s">
        <v>2291</v>
      </c>
      <c r="BO798" t="s">
        <v>2577</v>
      </c>
      <c r="BP798" t="s">
        <v>2570</v>
      </c>
      <c r="BQ798" t="s">
        <v>2570</v>
      </c>
      <c r="CX798" t="s">
        <v>177</v>
      </c>
      <c r="CY798" s="29" t="s">
        <v>5358</v>
      </c>
      <c r="CZ798" s="29">
        <v>60002</v>
      </c>
      <c r="DA798" s="29" t="str">
        <f t="shared" si="78"/>
        <v>30001390</v>
      </c>
      <c r="DB798" s="29" t="str">
        <f t="shared" si="79"/>
        <v>W0005391</v>
      </c>
      <c r="DC798" s="29" t="s">
        <v>2293</v>
      </c>
      <c r="DD798" s="30">
        <f>SUM(T798,V798:W798,Z798:AD798)</f>
        <v>346778.12269993575</v>
      </c>
      <c r="DE798" s="30">
        <f>SUM(AI798:AK798)</f>
        <v>0</v>
      </c>
      <c r="DF798" s="31">
        <f>AF798</f>
        <v>13617.5</v>
      </c>
      <c r="DG798" s="32">
        <f>AQ798</f>
        <v>29700</v>
      </c>
      <c r="DH798" s="30">
        <f>SUM(X798:Y798)</f>
        <v>10820.369658119658</v>
      </c>
      <c r="DI798" s="30">
        <f>SUM(AP798,AR798)</f>
        <v>34077.859350434708</v>
      </c>
      <c r="DJ798" s="26">
        <f>SUM(DD798:DI798)-AS798</f>
        <v>0</v>
      </c>
    </row>
    <row r="799" spans="4:114" x14ac:dyDescent="0.25">
      <c r="D799" t="s">
        <v>109</v>
      </c>
      <c r="F799" t="s">
        <v>2835</v>
      </c>
      <c r="G799" t="s">
        <v>2836</v>
      </c>
      <c r="H799" t="s">
        <v>2837</v>
      </c>
      <c r="I799" s="1">
        <v>45369</v>
      </c>
      <c r="K799" t="s">
        <v>113</v>
      </c>
      <c r="L799">
        <v>15</v>
      </c>
      <c r="M799" t="s">
        <v>550</v>
      </c>
      <c r="N799" t="s">
        <v>551</v>
      </c>
      <c r="O799" t="s">
        <v>116</v>
      </c>
      <c r="P799" t="s">
        <v>117</v>
      </c>
      <c r="Q799" t="s">
        <v>118</v>
      </c>
      <c r="R799">
        <v>31</v>
      </c>
      <c r="S799" s="3">
        <v>1091279</v>
      </c>
      <c r="T799" s="3">
        <v>181879.83333333334</v>
      </c>
      <c r="U799" s="22">
        <v>0</v>
      </c>
      <c r="V799" s="3">
        <v>0</v>
      </c>
      <c r="W799" s="23"/>
      <c r="X799" s="3">
        <v>4372.1113782051279</v>
      </c>
      <c r="Y799" s="3">
        <v>2526.1087962962965</v>
      </c>
      <c r="Z799" s="24">
        <v>454.69958333333335</v>
      </c>
      <c r="AA799">
        <v>75</v>
      </c>
      <c r="AC799" s="3">
        <v>0</v>
      </c>
      <c r="AD799" s="3">
        <v>4167</v>
      </c>
      <c r="AE799" s="3">
        <v>193474.7530911681</v>
      </c>
      <c r="AF799" s="3">
        <v>7046.666666666667</v>
      </c>
      <c r="AH799" s="3">
        <v>200521.41975783475</v>
      </c>
      <c r="AK799" s="3">
        <v>0</v>
      </c>
      <c r="AL799" t="s">
        <v>119</v>
      </c>
      <c r="AN799" s="25">
        <v>0.1</v>
      </c>
      <c r="AO799" s="26">
        <v>200521.41975783475</v>
      </c>
      <c r="AP799" s="27">
        <v>20052.141975783477</v>
      </c>
      <c r="AQ799" s="3">
        <v>29700</v>
      </c>
      <c r="AR799" s="26">
        <v>2970</v>
      </c>
      <c r="AS799" s="26">
        <v>253243.56173361823</v>
      </c>
      <c r="AT799" s="26">
        <v>230221.41975783475</v>
      </c>
      <c r="AU799" t="s">
        <v>170</v>
      </c>
      <c r="AV799" t="s">
        <v>170</v>
      </c>
      <c r="AW799" t="s">
        <v>171</v>
      </c>
      <c r="AX799">
        <v>37208</v>
      </c>
      <c r="AY799" t="s">
        <v>172</v>
      </c>
      <c r="AZ799">
        <v>94.088300000000004</v>
      </c>
      <c r="BA799" s="3">
        <v>2691.5521030098134</v>
      </c>
      <c r="BB799" s="26">
        <v>230221.41975783475</v>
      </c>
      <c r="BC799" s="26">
        <v>23022.141975783481</v>
      </c>
      <c r="BE799" t="s">
        <v>122</v>
      </c>
      <c r="BF799">
        <v>1</v>
      </c>
      <c r="BH799" t="s">
        <v>173</v>
      </c>
      <c r="BJ799" t="s">
        <v>572</v>
      </c>
      <c r="BO799" t="s">
        <v>573</v>
      </c>
      <c r="BP799" t="s">
        <v>2131</v>
      </c>
      <c r="BQ799" t="s">
        <v>2377</v>
      </c>
      <c r="CX799" t="s">
        <v>177</v>
      </c>
      <c r="CY799" s="29" t="s">
        <v>5358</v>
      </c>
      <c r="CZ799" s="29">
        <v>60002</v>
      </c>
      <c r="DA799" s="29" t="str">
        <f t="shared" si="78"/>
        <v>30001390</v>
      </c>
      <c r="DB799" s="29" t="str">
        <f t="shared" si="79"/>
        <v>W0004586</v>
      </c>
      <c r="DC799" s="29" t="s">
        <v>556</v>
      </c>
      <c r="DD799" s="30">
        <f>SUM(T799,V799:W799,Z799:AD799)</f>
        <v>186576.53291666668</v>
      </c>
      <c r="DE799" s="30">
        <f>SUM(AI799:AK799)</f>
        <v>0</v>
      </c>
      <c r="DF799" s="31">
        <f>AF799</f>
        <v>7046.666666666667</v>
      </c>
      <c r="DG799" s="32">
        <f>AQ799</f>
        <v>29700</v>
      </c>
      <c r="DH799" s="30">
        <f>SUM(X799:Y799)</f>
        <v>6898.2201745014245</v>
      </c>
      <c r="DI799" s="30">
        <f>SUM(AP799,AR799)</f>
        <v>23022.141975783477</v>
      </c>
      <c r="DJ799" s="26">
        <f>SUM(DD799:DI799)-AS799</f>
        <v>0</v>
      </c>
    </row>
    <row r="800" spans="4:114" x14ac:dyDescent="0.25">
      <c r="D800" t="s">
        <v>109</v>
      </c>
      <c r="F800" t="s">
        <v>2838</v>
      </c>
      <c r="G800" t="s">
        <v>2839</v>
      </c>
      <c r="H800" t="s">
        <v>2840</v>
      </c>
      <c r="I800" s="1">
        <v>45362</v>
      </c>
      <c r="K800" t="s">
        <v>219</v>
      </c>
      <c r="L800">
        <v>13</v>
      </c>
      <c r="M800" t="s">
        <v>550</v>
      </c>
      <c r="N800" t="s">
        <v>551</v>
      </c>
      <c r="O800" t="s">
        <v>116</v>
      </c>
      <c r="P800" t="s">
        <v>117</v>
      </c>
      <c r="Q800" t="s">
        <v>118</v>
      </c>
      <c r="R800">
        <v>31</v>
      </c>
      <c r="S800" s="3">
        <v>597302</v>
      </c>
      <c r="T800" s="3">
        <v>99550.25</v>
      </c>
      <c r="U800" s="22">
        <v>0</v>
      </c>
      <c r="V800" s="3">
        <v>0</v>
      </c>
      <c r="W800" s="23"/>
      <c r="X800" s="3">
        <v>2393.0368589743589</v>
      </c>
      <c r="Y800" s="3">
        <v>1382.6435185185185</v>
      </c>
      <c r="Z800" s="24">
        <v>248.87583333333333</v>
      </c>
      <c r="AA800">
        <v>75</v>
      </c>
      <c r="AC800" s="3">
        <v>0</v>
      </c>
      <c r="AD800" s="3">
        <v>4167</v>
      </c>
      <c r="AE800" s="3">
        <v>107816.80621082622</v>
      </c>
      <c r="AF800" s="3">
        <v>7046.666666666667</v>
      </c>
      <c r="AH800" s="3">
        <v>114863.4728774929</v>
      </c>
      <c r="AK800" s="3">
        <v>0</v>
      </c>
      <c r="AL800" t="s">
        <v>119</v>
      </c>
      <c r="AN800" s="25">
        <v>0.1</v>
      </c>
      <c r="AO800" s="26">
        <v>114863.4728774929</v>
      </c>
      <c r="AP800" s="27">
        <v>11486.34728774929</v>
      </c>
      <c r="AQ800" s="3">
        <v>29700</v>
      </c>
      <c r="AR800" s="26">
        <v>2970</v>
      </c>
      <c r="AS800" s="26">
        <v>159019.82016524218</v>
      </c>
      <c r="AT800" s="26">
        <v>144563.4728774929</v>
      </c>
      <c r="AU800" t="s">
        <v>170</v>
      </c>
      <c r="AV800" t="s">
        <v>170</v>
      </c>
      <c r="AW800" t="s">
        <v>171</v>
      </c>
      <c r="AX800">
        <v>37208</v>
      </c>
      <c r="AY800" t="s">
        <v>172</v>
      </c>
      <c r="AZ800">
        <v>94.088300000000004</v>
      </c>
      <c r="BA800" s="3">
        <v>1690.112587486884</v>
      </c>
      <c r="BB800" s="26">
        <v>144563.4728774929</v>
      </c>
      <c r="BC800" s="26">
        <v>14456.34728774929</v>
      </c>
      <c r="BE800" t="s">
        <v>122</v>
      </c>
      <c r="BF800">
        <v>1</v>
      </c>
      <c r="BH800" t="s">
        <v>173</v>
      </c>
      <c r="BJ800" t="s">
        <v>728</v>
      </c>
      <c r="BO800" t="s">
        <v>729</v>
      </c>
      <c r="BP800" t="s">
        <v>2256</v>
      </c>
      <c r="BQ800" t="s">
        <v>2256</v>
      </c>
      <c r="CX800" t="s">
        <v>177</v>
      </c>
      <c r="CY800" s="29" t="s">
        <v>5358</v>
      </c>
      <c r="CZ800" s="29">
        <v>60002</v>
      </c>
      <c r="DA800" s="29" t="str">
        <f t="shared" si="78"/>
        <v>30001390</v>
      </c>
      <c r="DB800" s="29" t="str">
        <f t="shared" si="79"/>
        <v>W0004587</v>
      </c>
      <c r="DC800" s="29" t="s">
        <v>556</v>
      </c>
      <c r="DD800" s="30">
        <f>SUM(T800,V800:W800,Z800:AD800)</f>
        <v>104041.12583333334</v>
      </c>
      <c r="DE800" s="30">
        <f>SUM(AI800:AK800)</f>
        <v>0</v>
      </c>
      <c r="DF800" s="31">
        <f>AF800</f>
        <v>7046.666666666667</v>
      </c>
      <c r="DG800" s="32">
        <f>AQ800</f>
        <v>29700</v>
      </c>
      <c r="DH800" s="30">
        <f>SUM(X800:Y800)</f>
        <v>3775.6803774928776</v>
      </c>
      <c r="DI800" s="30">
        <f>SUM(AP800,AR800)</f>
        <v>14456.34728774929</v>
      </c>
      <c r="DJ800" s="26">
        <f>SUM(DD800:DI800)-AS800</f>
        <v>0</v>
      </c>
    </row>
    <row r="801" spans="2:114" x14ac:dyDescent="0.25">
      <c r="D801" t="s">
        <v>109</v>
      </c>
      <c r="F801" t="s">
        <v>2841</v>
      </c>
      <c r="G801" t="s">
        <v>2842</v>
      </c>
      <c r="H801" t="s">
        <v>2843</v>
      </c>
      <c r="I801" s="1">
        <v>45362</v>
      </c>
      <c r="K801" t="s">
        <v>219</v>
      </c>
      <c r="L801">
        <v>13</v>
      </c>
      <c r="M801" t="s">
        <v>550</v>
      </c>
      <c r="N801" t="s">
        <v>551</v>
      </c>
      <c r="O801" t="s">
        <v>116</v>
      </c>
      <c r="P801" t="s">
        <v>117</v>
      </c>
      <c r="Q801" t="s">
        <v>118</v>
      </c>
      <c r="R801">
        <v>31</v>
      </c>
      <c r="S801" s="3">
        <v>524952</v>
      </c>
      <c r="T801" s="3">
        <v>87492</v>
      </c>
      <c r="U801" s="22">
        <v>0</v>
      </c>
      <c r="V801" s="3">
        <v>0</v>
      </c>
      <c r="W801" s="23"/>
      <c r="X801" s="3">
        <v>2103.1730769230767</v>
      </c>
      <c r="Y801" s="3">
        <v>1215.1666666666667</v>
      </c>
      <c r="Z801" s="24">
        <v>218.73000000000002</v>
      </c>
      <c r="AA801">
        <v>75</v>
      </c>
      <c r="AC801" s="3">
        <v>0</v>
      </c>
      <c r="AD801" s="3">
        <v>4167</v>
      </c>
      <c r="AE801" s="3">
        <v>95271.069743589745</v>
      </c>
      <c r="AF801" s="3">
        <v>7046.666666666667</v>
      </c>
      <c r="AH801" s="3">
        <v>102317.73641025642</v>
      </c>
      <c r="AK801" s="3">
        <v>0</v>
      </c>
      <c r="AL801" t="s">
        <v>119</v>
      </c>
      <c r="AN801" s="25">
        <v>0.1</v>
      </c>
      <c r="AO801" s="26">
        <v>102317.73641025642</v>
      </c>
      <c r="AP801" s="27">
        <v>10231.773641025642</v>
      </c>
      <c r="AQ801" s="3">
        <v>29700</v>
      </c>
      <c r="AR801" s="26">
        <v>2970</v>
      </c>
      <c r="AS801" s="26">
        <v>145219.51005128206</v>
      </c>
      <c r="AT801" s="26">
        <v>132017.73641025642</v>
      </c>
      <c r="AU801" t="s">
        <v>170</v>
      </c>
      <c r="AV801" t="s">
        <v>170</v>
      </c>
      <c r="AW801" t="s">
        <v>171</v>
      </c>
      <c r="AX801">
        <v>37208</v>
      </c>
      <c r="AY801" t="s">
        <v>172</v>
      </c>
      <c r="AZ801">
        <v>94.088300000000004</v>
      </c>
      <c r="BA801" s="3">
        <v>1543.4385577301541</v>
      </c>
      <c r="BB801" s="26">
        <v>132017.73641025642</v>
      </c>
      <c r="BC801" s="26">
        <v>13201.773641025648</v>
      </c>
      <c r="BE801" t="s">
        <v>122</v>
      </c>
      <c r="BF801">
        <v>1</v>
      </c>
      <c r="BH801" t="s">
        <v>173</v>
      </c>
      <c r="BJ801" t="s">
        <v>728</v>
      </c>
      <c r="BO801" t="s">
        <v>854</v>
      </c>
      <c r="BP801" t="s">
        <v>2256</v>
      </c>
      <c r="BQ801" t="s">
        <v>2256</v>
      </c>
      <c r="CX801" t="s">
        <v>177</v>
      </c>
      <c r="CY801" s="29" t="s">
        <v>5358</v>
      </c>
      <c r="CZ801" s="29">
        <v>60002</v>
      </c>
      <c r="DA801" s="29" t="str">
        <f t="shared" si="78"/>
        <v>30001390</v>
      </c>
      <c r="DB801" s="29" t="str">
        <f t="shared" si="79"/>
        <v>W0005392</v>
      </c>
      <c r="DC801" s="29" t="s">
        <v>556</v>
      </c>
      <c r="DD801" s="30">
        <f>SUM(T801,V801:W801,Z801:AD801)</f>
        <v>91952.73</v>
      </c>
      <c r="DE801" s="30">
        <f>SUM(AI801:AK801)</f>
        <v>0</v>
      </c>
      <c r="DF801" s="31">
        <f>AF801</f>
        <v>7046.666666666667</v>
      </c>
      <c r="DG801" s="32">
        <f>AQ801</f>
        <v>29700</v>
      </c>
      <c r="DH801" s="30">
        <f>SUM(X801:Y801)</f>
        <v>3318.3397435897432</v>
      </c>
      <c r="DI801" s="30">
        <f>SUM(AP801,AR801)</f>
        <v>13201.773641025642</v>
      </c>
      <c r="DJ801" s="26">
        <f>SUM(DD801:DI801)-AS801</f>
        <v>0</v>
      </c>
    </row>
    <row r="802" spans="2:114" x14ac:dyDescent="0.25">
      <c r="B802">
        <f>+COUNTIF(G802:G3955,G802)</f>
        <v>2</v>
      </c>
      <c r="C802">
        <v>2</v>
      </c>
      <c r="D802" t="s">
        <v>109</v>
      </c>
      <c r="F802" t="s">
        <v>2844</v>
      </c>
      <c r="G802" t="s">
        <v>2845</v>
      </c>
      <c r="H802" t="s">
        <v>2846</v>
      </c>
      <c r="I802" s="1">
        <v>45362</v>
      </c>
      <c r="K802" t="s">
        <v>113</v>
      </c>
      <c r="L802">
        <v>15</v>
      </c>
      <c r="M802" t="s">
        <v>550</v>
      </c>
      <c r="N802" t="s">
        <v>551</v>
      </c>
      <c r="O802" t="s">
        <v>116</v>
      </c>
      <c r="P802" t="s">
        <v>117</v>
      </c>
      <c r="Q802" t="s">
        <v>118</v>
      </c>
      <c r="R802">
        <v>31</v>
      </c>
      <c r="S802" s="3">
        <v>544327</v>
      </c>
      <c r="T802" s="3">
        <v>90721.166666666672</v>
      </c>
      <c r="U802" s="22">
        <v>0</v>
      </c>
      <c r="V802" s="3">
        <v>0</v>
      </c>
      <c r="W802" s="23"/>
      <c r="X802" s="3">
        <v>2180.7972756410259</v>
      </c>
      <c r="Y802" s="3">
        <v>1260.0162037037039</v>
      </c>
      <c r="Z802" s="24">
        <v>226.80291666666668</v>
      </c>
      <c r="AA802">
        <v>75</v>
      </c>
      <c r="AC802" s="3">
        <v>0</v>
      </c>
      <c r="AD802" s="3">
        <v>4167</v>
      </c>
      <c r="AE802" s="3">
        <v>98630.783062678078</v>
      </c>
      <c r="AF802" s="3">
        <v>7046.666666666667</v>
      </c>
      <c r="AH802" s="3">
        <v>105677.44972934475</v>
      </c>
      <c r="AK802" s="3">
        <v>0</v>
      </c>
      <c r="AL802" t="s">
        <v>119</v>
      </c>
      <c r="AN802" s="25">
        <v>0.1</v>
      </c>
      <c r="AO802" s="26">
        <v>105677.44972934475</v>
      </c>
      <c r="AP802" s="27">
        <v>10567.744972934475</v>
      </c>
      <c r="AQ802" s="3">
        <v>29700</v>
      </c>
      <c r="AR802" s="26">
        <v>2970</v>
      </c>
      <c r="AS802" s="26">
        <v>148915.19470227923</v>
      </c>
      <c r="AT802" s="26">
        <v>135377.44972934475</v>
      </c>
      <c r="AU802" t="s">
        <v>184</v>
      </c>
      <c r="AV802" t="s">
        <v>184</v>
      </c>
      <c r="AW802" t="s">
        <v>185</v>
      </c>
      <c r="AX802">
        <v>1210</v>
      </c>
      <c r="AY802" t="s">
        <v>187</v>
      </c>
      <c r="AZ802">
        <v>67.992199999999997</v>
      </c>
      <c r="BA802" s="3">
        <v>2190.1805604507463</v>
      </c>
      <c r="BB802" s="26">
        <v>135377.44972934475</v>
      </c>
      <c r="BC802" s="26">
        <v>13537.744972934481</v>
      </c>
      <c r="BE802" t="s">
        <v>122</v>
      </c>
      <c r="BF802">
        <v>1</v>
      </c>
      <c r="BH802" t="s">
        <v>188</v>
      </c>
      <c r="BJ802" t="s">
        <v>728</v>
      </c>
      <c r="BO802" t="s">
        <v>729</v>
      </c>
      <c r="BP802" t="s">
        <v>191</v>
      </c>
      <c r="BQ802" t="s">
        <v>2256</v>
      </c>
      <c r="CX802" t="s">
        <v>177</v>
      </c>
      <c r="CY802" s="29" t="s">
        <v>5359</v>
      </c>
      <c r="CZ802" s="29">
        <v>60005</v>
      </c>
      <c r="DA802" s="29" t="str">
        <f t="shared" si="78"/>
        <v>30001401</v>
      </c>
      <c r="DB802" s="29" t="str">
        <f t="shared" si="79"/>
        <v>W0004588</v>
      </c>
      <c r="DC802" s="29" t="s">
        <v>556</v>
      </c>
      <c r="DD802" s="30">
        <f>SUM(T802,V802:W802,Z802:AD802)</f>
        <v>95189.969583333339</v>
      </c>
      <c r="DE802" s="30">
        <f>SUM(AI802:AK802)</f>
        <v>0</v>
      </c>
      <c r="DF802" s="31">
        <f>AF802</f>
        <v>7046.666666666667</v>
      </c>
      <c r="DG802" s="32">
        <f>AQ802</f>
        <v>29700</v>
      </c>
      <c r="DH802" s="30">
        <f>SUM(X802:Y802)</f>
        <v>3440.8134793447298</v>
      </c>
      <c r="DI802" s="30">
        <f>SUM(AP802,AR802)</f>
        <v>13537.744972934475</v>
      </c>
      <c r="DJ802" s="26">
        <f>SUM(DD802:DI802)-AS802</f>
        <v>0</v>
      </c>
    </row>
    <row r="803" spans="2:114" x14ac:dyDescent="0.25">
      <c r="D803" t="s">
        <v>109</v>
      </c>
      <c r="F803" t="s">
        <v>2847</v>
      </c>
      <c r="G803" t="s">
        <v>2848</v>
      </c>
      <c r="H803" t="s">
        <v>2849</v>
      </c>
      <c r="I803" s="1">
        <v>45418</v>
      </c>
      <c r="K803" t="s">
        <v>113</v>
      </c>
      <c r="L803">
        <v>15</v>
      </c>
      <c r="M803" t="s">
        <v>2289</v>
      </c>
      <c r="N803" t="s">
        <v>2290</v>
      </c>
      <c r="O803" t="s">
        <v>116</v>
      </c>
      <c r="P803" t="s">
        <v>117</v>
      </c>
      <c r="Q803" t="s">
        <v>118</v>
      </c>
      <c r="R803">
        <v>31</v>
      </c>
      <c r="S803" s="3">
        <v>1162138</v>
      </c>
      <c r="T803" s="3">
        <v>193689.58333333334</v>
      </c>
      <c r="U803" s="22">
        <v>0.13</v>
      </c>
      <c r="V803" s="3">
        <v>25179.645833333336</v>
      </c>
      <c r="W803" s="23"/>
      <c r="X803" s="3">
        <v>4656.0016025641025</v>
      </c>
      <c r="Y803" s="3">
        <v>2690.1342592592596</v>
      </c>
      <c r="Z803" s="24">
        <v>484.22416666666663</v>
      </c>
      <c r="AA803">
        <v>75</v>
      </c>
      <c r="AC803" s="3">
        <v>0</v>
      </c>
      <c r="AD803" s="3">
        <v>4167</v>
      </c>
      <c r="AE803" s="3">
        <v>230941.5891951567</v>
      </c>
      <c r="AF803" s="3">
        <v>13617.5</v>
      </c>
      <c r="AH803" s="3">
        <v>244559.0891951567</v>
      </c>
      <c r="AK803" s="3">
        <v>0</v>
      </c>
      <c r="AL803" t="s">
        <v>119</v>
      </c>
      <c r="AN803" s="25">
        <v>8.5000000000000006E-2</v>
      </c>
      <c r="AO803" s="26">
        <v>244559.0891951567</v>
      </c>
      <c r="AP803" s="27">
        <v>20787.52258158832</v>
      </c>
      <c r="AQ803" s="3">
        <v>29700</v>
      </c>
      <c r="AR803" s="26">
        <v>2524.5</v>
      </c>
      <c r="AS803" s="26">
        <v>297571.11177674501</v>
      </c>
      <c r="AT803" s="26">
        <v>274259.0891951567</v>
      </c>
      <c r="AU803" t="s">
        <v>170</v>
      </c>
      <c r="AV803" t="s">
        <v>170</v>
      </c>
      <c r="AW803" t="s">
        <v>171</v>
      </c>
      <c r="AX803">
        <v>94627</v>
      </c>
      <c r="AY803" t="s">
        <v>172</v>
      </c>
      <c r="AZ803">
        <v>94.088300000000004</v>
      </c>
      <c r="BA803" s="3">
        <v>3162.6792255439304</v>
      </c>
      <c r="BB803" s="26">
        <v>274259.0891951567</v>
      </c>
      <c r="BC803" s="26">
        <v>23312.022581588302</v>
      </c>
      <c r="BE803" t="s">
        <v>122</v>
      </c>
      <c r="BF803">
        <v>1</v>
      </c>
      <c r="BH803" t="s">
        <v>173</v>
      </c>
      <c r="BJ803" t="s">
        <v>2291</v>
      </c>
      <c r="BO803" t="s">
        <v>2577</v>
      </c>
      <c r="BP803" t="s">
        <v>2570</v>
      </c>
      <c r="BQ803" t="s">
        <v>2570</v>
      </c>
      <c r="CX803" t="s">
        <v>177</v>
      </c>
      <c r="CY803" s="29" t="s">
        <v>5358</v>
      </c>
      <c r="CZ803" s="29">
        <v>60002</v>
      </c>
      <c r="DA803" s="29" t="str">
        <f t="shared" si="78"/>
        <v>30001390</v>
      </c>
      <c r="DB803" s="29" t="str">
        <f t="shared" si="79"/>
        <v>W0004589</v>
      </c>
      <c r="DC803" s="29" t="s">
        <v>2293</v>
      </c>
      <c r="DD803" s="30">
        <f>SUM(T803,V803:W803,Z803:AD803)</f>
        <v>223595.45333333334</v>
      </c>
      <c r="DE803" s="30">
        <f>SUM(AI803:AK803)</f>
        <v>0</v>
      </c>
      <c r="DF803" s="31">
        <f>AF803</f>
        <v>13617.5</v>
      </c>
      <c r="DG803" s="32">
        <f>AQ803</f>
        <v>29700</v>
      </c>
      <c r="DH803" s="30">
        <f>SUM(X803:Y803)</f>
        <v>7346.1358618233626</v>
      </c>
      <c r="DI803" s="30">
        <f>SUM(AP803,AR803)</f>
        <v>23312.02258158832</v>
      </c>
      <c r="DJ803" s="26">
        <f>SUM(DD803:DI803)-AS803</f>
        <v>0</v>
      </c>
    </row>
    <row r="804" spans="2:114" x14ac:dyDescent="0.25">
      <c r="D804" t="s">
        <v>109</v>
      </c>
      <c r="F804" t="s">
        <v>2850</v>
      </c>
      <c r="G804" t="s">
        <v>2851</v>
      </c>
      <c r="H804" t="s">
        <v>2852</v>
      </c>
      <c r="I804" s="1">
        <v>45362</v>
      </c>
      <c r="K804" t="s">
        <v>219</v>
      </c>
      <c r="L804">
        <v>13</v>
      </c>
      <c r="M804" t="s">
        <v>550</v>
      </c>
      <c r="N804" t="s">
        <v>551</v>
      </c>
      <c r="O804" t="s">
        <v>116</v>
      </c>
      <c r="P804" t="s">
        <v>117</v>
      </c>
      <c r="Q804" t="s">
        <v>118</v>
      </c>
      <c r="R804">
        <v>31</v>
      </c>
      <c r="S804" s="3">
        <v>637853</v>
      </c>
      <c r="T804" s="3">
        <v>106308.83333333333</v>
      </c>
      <c r="U804" s="22">
        <v>0</v>
      </c>
      <c r="V804" s="3">
        <v>0</v>
      </c>
      <c r="W804" s="23"/>
      <c r="X804" s="3">
        <v>2555.5008012820513</v>
      </c>
      <c r="Y804" s="3">
        <v>1476.5115740740739</v>
      </c>
      <c r="Z804" s="24">
        <v>265.77208333333334</v>
      </c>
      <c r="AA804">
        <v>75</v>
      </c>
      <c r="AC804" s="3">
        <v>1024.4680960500991</v>
      </c>
      <c r="AD804" s="3">
        <v>4167</v>
      </c>
      <c r="AE804" s="3">
        <v>115873.08588807288</v>
      </c>
      <c r="AF804" s="3">
        <v>7046.666666666667</v>
      </c>
      <c r="AH804" s="3">
        <v>122919.75255473955</v>
      </c>
      <c r="AK804" s="3">
        <v>35252.628306604311</v>
      </c>
      <c r="AL804" t="s">
        <v>1170</v>
      </c>
      <c r="AM804" t="s">
        <v>1171</v>
      </c>
      <c r="AN804" s="25">
        <v>0.1</v>
      </c>
      <c r="AO804" s="26">
        <v>158172.38086134387</v>
      </c>
      <c r="AP804" s="27">
        <v>15817.238086134388</v>
      </c>
      <c r="AQ804" s="3">
        <v>29700</v>
      </c>
      <c r="AR804" s="26">
        <v>2970</v>
      </c>
      <c r="AS804" s="26">
        <v>206659.61894747827</v>
      </c>
      <c r="AT804" s="26">
        <v>187872.38086134387</v>
      </c>
      <c r="AU804" t="s">
        <v>170</v>
      </c>
      <c r="AV804" t="s">
        <v>170</v>
      </c>
      <c r="AW804" t="s">
        <v>171</v>
      </c>
      <c r="AX804">
        <v>90292</v>
      </c>
      <c r="AY804" t="s">
        <v>172</v>
      </c>
      <c r="AZ804">
        <v>94.088300000000004</v>
      </c>
      <c r="BA804" s="3">
        <v>2196.4433298027307</v>
      </c>
      <c r="BB804" s="26">
        <v>187872.38086134387</v>
      </c>
      <c r="BC804" s="26">
        <v>18787.238086134399</v>
      </c>
      <c r="BE804" t="s">
        <v>122</v>
      </c>
      <c r="BF804">
        <v>1</v>
      </c>
      <c r="BH804" t="s">
        <v>173</v>
      </c>
      <c r="BJ804" t="s">
        <v>572</v>
      </c>
      <c r="BO804" t="s">
        <v>854</v>
      </c>
      <c r="BP804" t="s">
        <v>170</v>
      </c>
      <c r="BQ804" t="s">
        <v>296</v>
      </c>
      <c r="CX804" t="s">
        <v>177</v>
      </c>
      <c r="CY804" s="29" t="s">
        <v>5358</v>
      </c>
      <c r="CZ804" s="29">
        <v>60002</v>
      </c>
      <c r="DA804" s="29" t="str">
        <f t="shared" si="78"/>
        <v>30001390</v>
      </c>
      <c r="DB804" s="29" t="str">
        <f t="shared" si="79"/>
        <v>W0004590</v>
      </c>
      <c r="DC804" s="29" t="s">
        <v>556</v>
      </c>
      <c r="DD804" s="30">
        <f>SUM(T804,V804:W804,Z804:AD804)</f>
        <v>111841.07351271676</v>
      </c>
      <c r="DE804" s="30">
        <f>SUM(AI804:AK804)</f>
        <v>35252.628306604311</v>
      </c>
      <c r="DF804" s="31">
        <f>AF804</f>
        <v>7046.666666666667</v>
      </c>
      <c r="DG804" s="32">
        <f>AQ804</f>
        <v>29700</v>
      </c>
      <c r="DH804" s="30">
        <f>SUM(X804:Y804)</f>
        <v>4032.0123753561252</v>
      </c>
      <c r="DI804" s="30">
        <f>SUM(AP804,AR804)</f>
        <v>18787.238086134388</v>
      </c>
      <c r="DJ804" s="26">
        <f>SUM(DD804:DI804)-AS804</f>
        <v>0</v>
      </c>
    </row>
    <row r="805" spans="2:114" x14ac:dyDescent="0.25">
      <c r="D805" t="s">
        <v>109</v>
      </c>
      <c r="F805" t="s">
        <v>2853</v>
      </c>
      <c r="G805" t="s">
        <v>2854</v>
      </c>
      <c r="H805" t="s">
        <v>2855</v>
      </c>
      <c r="I805" s="1">
        <v>45362</v>
      </c>
      <c r="K805" t="s">
        <v>156</v>
      </c>
      <c r="L805">
        <v>16</v>
      </c>
      <c r="M805" t="s">
        <v>550</v>
      </c>
      <c r="N805" t="s">
        <v>551</v>
      </c>
      <c r="O805" t="s">
        <v>116</v>
      </c>
      <c r="P805" t="s">
        <v>117</v>
      </c>
      <c r="Q805" t="s">
        <v>118</v>
      </c>
      <c r="R805">
        <v>31</v>
      </c>
      <c r="S805" s="3">
        <v>1661397</v>
      </c>
      <c r="T805" s="3">
        <v>276899.41666666669</v>
      </c>
      <c r="U805" s="22">
        <v>0</v>
      </c>
      <c r="V805" s="3">
        <v>0</v>
      </c>
      <c r="W805" s="23"/>
      <c r="X805" s="3">
        <v>6656.2379807692305</v>
      </c>
      <c r="Y805" s="3">
        <v>3845.8263888888891</v>
      </c>
      <c r="Z805" s="24">
        <v>692.24874999999997</v>
      </c>
      <c r="AA805">
        <v>75</v>
      </c>
      <c r="AC805" s="3">
        <v>14183.760789813623</v>
      </c>
      <c r="AD805" s="3">
        <v>4167</v>
      </c>
      <c r="AE805" s="3">
        <v>306519.49057613849</v>
      </c>
      <c r="AF805" s="3">
        <v>7046.666666666667</v>
      </c>
      <c r="AH805" s="3">
        <v>313566.15724280517</v>
      </c>
      <c r="AK805" s="3">
        <v>7372.3146980524034</v>
      </c>
      <c r="AL805" t="s">
        <v>552</v>
      </c>
      <c r="AM805" t="s">
        <v>553</v>
      </c>
      <c r="AN805" s="25">
        <v>0.1</v>
      </c>
      <c r="AO805" s="26">
        <v>320938.47194085759</v>
      </c>
      <c r="AP805" s="27">
        <v>32093.84719408576</v>
      </c>
      <c r="AQ805" s="3">
        <v>29700</v>
      </c>
      <c r="AR805" s="26">
        <v>2970</v>
      </c>
      <c r="AS805" s="26">
        <v>385702.31913494336</v>
      </c>
      <c r="AT805" s="26">
        <v>350638.47194085759</v>
      </c>
      <c r="AU805" t="s">
        <v>170</v>
      </c>
      <c r="AV805" t="s">
        <v>170</v>
      </c>
      <c r="AW805" t="s">
        <v>171</v>
      </c>
      <c r="AX805">
        <v>90324</v>
      </c>
      <c r="AY805" t="s">
        <v>172</v>
      </c>
      <c r="AZ805">
        <v>94.088300000000004</v>
      </c>
      <c r="BA805" s="3">
        <v>4099.3653741745075</v>
      </c>
      <c r="BB805" s="26">
        <v>350638.47194085759</v>
      </c>
      <c r="BC805" s="26">
        <v>35063.847194085771</v>
      </c>
      <c r="BE805" t="s">
        <v>122</v>
      </c>
      <c r="BF805">
        <v>1</v>
      </c>
      <c r="BH805" t="s">
        <v>173</v>
      </c>
      <c r="BJ805" t="s">
        <v>554</v>
      </c>
      <c r="BO805" t="s">
        <v>555</v>
      </c>
      <c r="BP805" t="s">
        <v>2131</v>
      </c>
      <c r="BQ805" t="s">
        <v>2131</v>
      </c>
      <c r="CX805" t="s">
        <v>177</v>
      </c>
      <c r="CY805" s="29" t="s">
        <v>5358</v>
      </c>
      <c r="CZ805" s="29">
        <v>60002</v>
      </c>
      <c r="DA805" s="29" t="str">
        <f t="shared" si="78"/>
        <v>30001390</v>
      </c>
      <c r="DB805" s="29" t="str">
        <f t="shared" si="79"/>
        <v>W0005043</v>
      </c>
      <c r="DC805" s="29" t="s">
        <v>556</v>
      </c>
      <c r="DD805" s="30">
        <f>SUM(T805,V805:W805,Z805:AD805)</f>
        <v>296017.42620648036</v>
      </c>
      <c r="DE805" s="30">
        <f>SUM(AI805:AK805)</f>
        <v>7372.3146980524034</v>
      </c>
      <c r="DF805" s="31">
        <f>AF805</f>
        <v>7046.666666666667</v>
      </c>
      <c r="DG805" s="32">
        <f>AQ805</f>
        <v>29700</v>
      </c>
      <c r="DH805" s="30">
        <f>SUM(X805:Y805)</f>
        <v>10502.064369658119</v>
      </c>
      <c r="DI805" s="30">
        <f>SUM(AP805,AR805)</f>
        <v>35063.847194085756</v>
      </c>
      <c r="DJ805" s="26">
        <f>SUM(DD805:DI805)-AS805</f>
        <v>0</v>
      </c>
    </row>
    <row r="806" spans="2:114" x14ac:dyDescent="0.25">
      <c r="D806" t="s">
        <v>109</v>
      </c>
      <c r="F806" t="s">
        <v>2856</v>
      </c>
      <c r="G806" t="s">
        <v>2857</v>
      </c>
      <c r="H806" t="s">
        <v>2858</v>
      </c>
      <c r="I806" s="1">
        <v>45362</v>
      </c>
      <c r="K806" t="s">
        <v>224</v>
      </c>
      <c r="L806">
        <v>12</v>
      </c>
      <c r="M806" t="s">
        <v>182</v>
      </c>
      <c r="N806" t="s">
        <v>183</v>
      </c>
      <c r="O806" t="s">
        <v>116</v>
      </c>
      <c r="P806" t="s">
        <v>117</v>
      </c>
      <c r="Q806" t="s">
        <v>118</v>
      </c>
      <c r="R806">
        <v>31</v>
      </c>
      <c r="S806" s="3">
        <v>327249</v>
      </c>
      <c r="T806" s="3">
        <v>59541.5</v>
      </c>
      <c r="U806" s="22">
        <v>0</v>
      </c>
      <c r="V806" s="3">
        <v>0</v>
      </c>
      <c r="W806" s="23"/>
      <c r="X806" s="3">
        <v>1311.09375</v>
      </c>
      <c r="Y806" s="3">
        <v>757.52083333333337</v>
      </c>
      <c r="Z806" s="24">
        <v>136.35374999999999</v>
      </c>
      <c r="AA806">
        <v>75</v>
      </c>
      <c r="AC806" s="3">
        <v>0</v>
      </c>
      <c r="AD806" s="3">
        <v>4167</v>
      </c>
      <c r="AE806" s="3">
        <v>65988.468333333338</v>
      </c>
      <c r="AF806" s="3">
        <v>4154.166666666667</v>
      </c>
      <c r="AH806" s="3">
        <v>70142.635000000009</v>
      </c>
      <c r="AK806" s="3">
        <v>0</v>
      </c>
      <c r="AL806" t="s">
        <v>119</v>
      </c>
      <c r="AN806" s="25">
        <v>0.05</v>
      </c>
      <c r="AO806" s="26">
        <v>70142.635000000009</v>
      </c>
      <c r="AP806" s="27">
        <v>3507.1317500000005</v>
      </c>
      <c r="AQ806" s="3">
        <v>29700</v>
      </c>
      <c r="AR806" s="26">
        <v>1485</v>
      </c>
      <c r="AS806" s="26">
        <v>104834.76675000001</v>
      </c>
      <c r="AT806" s="26">
        <v>99842.635000000009</v>
      </c>
      <c r="AU806" t="s">
        <v>170</v>
      </c>
      <c r="AV806" t="s">
        <v>170</v>
      </c>
      <c r="AW806" t="s">
        <v>171</v>
      </c>
      <c r="AX806">
        <v>19449</v>
      </c>
      <c r="AY806" t="s">
        <v>172</v>
      </c>
      <c r="AZ806">
        <v>94.088300000000004</v>
      </c>
      <c r="BA806" s="3">
        <v>1114.2168234520127</v>
      </c>
      <c r="BB806" s="26">
        <v>99842.635000000009</v>
      </c>
      <c r="BC806" s="26">
        <v>4992.1317500000005</v>
      </c>
      <c r="BE806" t="s">
        <v>122</v>
      </c>
      <c r="BF806">
        <v>1</v>
      </c>
      <c r="BH806" t="s">
        <v>173</v>
      </c>
      <c r="BJ806" t="s">
        <v>189</v>
      </c>
      <c r="BO806" t="s">
        <v>190</v>
      </c>
      <c r="BP806" t="s">
        <v>287</v>
      </c>
      <c r="BQ806" t="s">
        <v>288</v>
      </c>
      <c r="CX806" t="s">
        <v>177</v>
      </c>
      <c r="CY806" s="29" t="s">
        <v>5358</v>
      </c>
      <c r="CZ806" s="29">
        <v>60002</v>
      </c>
      <c r="DA806" s="29" t="str">
        <f t="shared" si="78"/>
        <v>30001390</v>
      </c>
      <c r="DB806" s="29" t="str">
        <f t="shared" si="79"/>
        <v>W0004591</v>
      </c>
      <c r="DC806" s="29" t="s">
        <v>193</v>
      </c>
      <c r="DD806" s="30">
        <f>SUM(T806,V806:W806,Z806:AD806)</f>
        <v>63919.853750000002</v>
      </c>
      <c r="DE806" s="30">
        <f>SUM(AI806:AK806)</f>
        <v>0</v>
      </c>
      <c r="DF806" s="31">
        <f>AF806</f>
        <v>4154.166666666667</v>
      </c>
      <c r="DG806" s="32">
        <f>AQ806</f>
        <v>29700</v>
      </c>
      <c r="DH806" s="30">
        <f>SUM(X806:Y806)</f>
        <v>2068.6145833333335</v>
      </c>
      <c r="DI806" s="30">
        <f>SUM(AP806,AR806)</f>
        <v>4992.1317500000005</v>
      </c>
      <c r="DJ806" s="26">
        <f>SUM(DD806:DI806)-AS806</f>
        <v>0</v>
      </c>
    </row>
    <row r="807" spans="2:114" x14ac:dyDescent="0.25">
      <c r="D807" t="s">
        <v>109</v>
      </c>
      <c r="F807" t="s">
        <v>2859</v>
      </c>
      <c r="G807" t="s">
        <v>2860</v>
      </c>
      <c r="H807" t="s">
        <v>2861</v>
      </c>
      <c r="I807" s="1">
        <v>45362</v>
      </c>
      <c r="K807" t="s">
        <v>131</v>
      </c>
      <c r="L807">
        <v>14</v>
      </c>
      <c r="M807" t="s">
        <v>550</v>
      </c>
      <c r="N807" t="s">
        <v>551</v>
      </c>
      <c r="O807" t="s">
        <v>116</v>
      </c>
      <c r="P807" t="s">
        <v>117</v>
      </c>
      <c r="Q807" t="s">
        <v>118</v>
      </c>
      <c r="R807">
        <v>31</v>
      </c>
      <c r="S807" s="3">
        <v>788959</v>
      </c>
      <c r="T807" s="3">
        <v>131493.16666666666</v>
      </c>
      <c r="U807" s="22">
        <v>0</v>
      </c>
      <c r="V807" s="3">
        <v>0</v>
      </c>
      <c r="W807" s="23"/>
      <c r="X807" s="3">
        <v>3160.8934294871797</v>
      </c>
      <c r="Y807" s="3">
        <v>1826.2939814814815</v>
      </c>
      <c r="Z807" s="24">
        <v>328.73291666666665</v>
      </c>
      <c r="AA807">
        <v>75</v>
      </c>
      <c r="AC807" s="3">
        <v>0</v>
      </c>
      <c r="AD807" s="3">
        <v>4167</v>
      </c>
      <c r="AE807" s="3">
        <v>141051.08699430199</v>
      </c>
      <c r="AF807" s="3">
        <v>7046.666666666667</v>
      </c>
      <c r="AH807" s="3">
        <v>148097.75366096865</v>
      </c>
      <c r="AK807" s="3">
        <v>0</v>
      </c>
      <c r="AL807" t="s">
        <v>119</v>
      </c>
      <c r="AN807" s="25">
        <v>0.1</v>
      </c>
      <c r="AO807" s="26">
        <v>148097.75366096865</v>
      </c>
      <c r="AP807" s="27">
        <v>14809.775366096866</v>
      </c>
      <c r="AQ807" s="3">
        <v>29700</v>
      </c>
      <c r="AR807" s="26">
        <v>2970</v>
      </c>
      <c r="AS807" s="26">
        <v>195577.52902706552</v>
      </c>
      <c r="AT807" s="26">
        <v>177797.75366096865</v>
      </c>
      <c r="AU807" t="s">
        <v>170</v>
      </c>
      <c r="AV807" t="s">
        <v>170</v>
      </c>
      <c r="AW807" t="s">
        <v>171</v>
      </c>
      <c r="AX807">
        <v>37208</v>
      </c>
      <c r="AY807" t="s">
        <v>172</v>
      </c>
      <c r="AZ807">
        <v>94.088300000000004</v>
      </c>
      <c r="BA807" s="3">
        <v>2078.6593978960777</v>
      </c>
      <c r="BB807" s="26">
        <v>177797.75366096865</v>
      </c>
      <c r="BC807" s="26">
        <v>17779.775366096874</v>
      </c>
      <c r="BE807" t="s">
        <v>122</v>
      </c>
      <c r="BF807">
        <v>1</v>
      </c>
      <c r="BH807" t="s">
        <v>173</v>
      </c>
      <c r="BJ807" t="s">
        <v>572</v>
      </c>
      <c r="BO807" t="s">
        <v>1262</v>
      </c>
      <c r="BP807" t="s">
        <v>2256</v>
      </c>
      <c r="BQ807" t="s">
        <v>2256</v>
      </c>
      <c r="CX807" t="s">
        <v>177</v>
      </c>
      <c r="CY807" s="29" t="s">
        <v>5358</v>
      </c>
      <c r="CZ807" s="29">
        <v>60002</v>
      </c>
      <c r="DA807" s="29" t="str">
        <f t="shared" si="78"/>
        <v>30001390</v>
      </c>
      <c r="DB807" s="29" t="str">
        <f t="shared" si="79"/>
        <v>W0005223</v>
      </c>
      <c r="DC807" s="29" t="s">
        <v>556</v>
      </c>
      <c r="DD807" s="30">
        <f>SUM(T807,V807:W807,Z807:AD807)</f>
        <v>136063.89958333332</v>
      </c>
      <c r="DE807" s="30">
        <f>SUM(AI807:AK807)</f>
        <v>0</v>
      </c>
      <c r="DF807" s="31">
        <f>AF807</f>
        <v>7046.666666666667</v>
      </c>
      <c r="DG807" s="32">
        <f>AQ807</f>
        <v>29700</v>
      </c>
      <c r="DH807" s="30">
        <f>SUM(X807:Y807)</f>
        <v>4987.1874109686614</v>
      </c>
      <c r="DI807" s="30">
        <f>SUM(AP807,AR807)</f>
        <v>17779.775366096866</v>
      </c>
      <c r="DJ807" s="26">
        <f>SUM(DD807:DI807)-AS807</f>
        <v>0</v>
      </c>
    </row>
    <row r="808" spans="2:114" x14ac:dyDescent="0.25">
      <c r="D808" t="s">
        <v>109</v>
      </c>
      <c r="F808" t="s">
        <v>2862</v>
      </c>
      <c r="G808" t="s">
        <v>2863</v>
      </c>
      <c r="H808" t="s">
        <v>2864</v>
      </c>
      <c r="I808" s="1">
        <v>45362</v>
      </c>
      <c r="K808" t="s">
        <v>219</v>
      </c>
      <c r="L808">
        <v>13</v>
      </c>
      <c r="M808" t="s">
        <v>550</v>
      </c>
      <c r="N808" t="s">
        <v>551</v>
      </c>
      <c r="O808" t="s">
        <v>116</v>
      </c>
      <c r="P808" t="s">
        <v>117</v>
      </c>
      <c r="Q808" t="s">
        <v>118</v>
      </c>
      <c r="R808">
        <v>31</v>
      </c>
      <c r="S808" s="3">
        <v>508076</v>
      </c>
      <c r="T808" s="3">
        <v>84679.333333333328</v>
      </c>
      <c r="U808" s="22">
        <v>0</v>
      </c>
      <c r="V808" s="3">
        <v>0</v>
      </c>
      <c r="W808" s="23"/>
      <c r="X808" s="3">
        <v>2035.5608974358975</v>
      </c>
      <c r="Y808" s="3">
        <v>1176.1018518518517</v>
      </c>
      <c r="Z808" s="24">
        <v>211.69833333333332</v>
      </c>
      <c r="AA808">
        <v>75</v>
      </c>
      <c r="AC808" s="3">
        <v>4337.5979186761197</v>
      </c>
      <c r="AD808" s="3">
        <v>4167</v>
      </c>
      <c r="AE808" s="3">
        <v>96682.292334630532</v>
      </c>
      <c r="AF808" s="3">
        <v>7046.666666666667</v>
      </c>
      <c r="AH808" s="3">
        <v>103728.9590012972</v>
      </c>
      <c r="AK808" s="3">
        <v>0</v>
      </c>
      <c r="AL808" t="s">
        <v>119</v>
      </c>
      <c r="AN808" s="25">
        <v>0.1</v>
      </c>
      <c r="AO808" s="26">
        <v>103728.9590012972</v>
      </c>
      <c r="AP808" s="27">
        <v>10372.895900129721</v>
      </c>
      <c r="AQ808" s="3">
        <v>29700</v>
      </c>
      <c r="AR808" s="26">
        <v>2970</v>
      </c>
      <c r="AS808" s="26">
        <v>146771.85490142694</v>
      </c>
      <c r="AT808" s="26">
        <v>133428.95900129719</v>
      </c>
      <c r="AU808" t="s">
        <v>170</v>
      </c>
      <c r="AV808" t="s">
        <v>170</v>
      </c>
      <c r="AW808" t="s">
        <v>171</v>
      </c>
      <c r="AX808">
        <v>37208</v>
      </c>
      <c r="AY808" t="s">
        <v>172</v>
      </c>
      <c r="AZ808">
        <v>94.088300000000004</v>
      </c>
      <c r="BA808" s="3">
        <v>1559.9373662976898</v>
      </c>
      <c r="BB808" s="26">
        <v>133428.95900129719</v>
      </c>
      <c r="BC808" s="26">
        <v>13342.895900129748</v>
      </c>
      <c r="BE808" t="s">
        <v>122</v>
      </c>
      <c r="BF808">
        <v>1</v>
      </c>
      <c r="BH808" t="s">
        <v>173</v>
      </c>
      <c r="BJ808" t="s">
        <v>554</v>
      </c>
      <c r="BO808" t="s">
        <v>729</v>
      </c>
      <c r="BP808" t="s">
        <v>2256</v>
      </c>
      <c r="BQ808" t="s">
        <v>2256</v>
      </c>
      <c r="CX808" t="s">
        <v>177</v>
      </c>
      <c r="CY808" s="29" t="s">
        <v>5358</v>
      </c>
      <c r="CZ808" s="29">
        <v>60002</v>
      </c>
      <c r="DA808" s="29" t="str">
        <f t="shared" si="78"/>
        <v>30001390</v>
      </c>
      <c r="DB808" s="29" t="str">
        <f t="shared" si="79"/>
        <v>W0004593</v>
      </c>
      <c r="DC808" s="29" t="s">
        <v>556</v>
      </c>
      <c r="DD808" s="30">
        <f>SUM(T808,V808:W808,Z808:AD808)</f>
        <v>93470.629585342787</v>
      </c>
      <c r="DE808" s="30">
        <f>SUM(AI808:AK808)</f>
        <v>0</v>
      </c>
      <c r="DF808" s="31">
        <f>AF808</f>
        <v>7046.666666666667</v>
      </c>
      <c r="DG808" s="32">
        <f>AQ808</f>
        <v>29700</v>
      </c>
      <c r="DH808" s="30">
        <f>SUM(X808:Y808)</f>
        <v>3211.6627492877492</v>
      </c>
      <c r="DI808" s="30">
        <f>SUM(AP808,AR808)</f>
        <v>13342.895900129721</v>
      </c>
      <c r="DJ808" s="26">
        <f>SUM(DD808:DI808)-AS808</f>
        <v>0</v>
      </c>
    </row>
    <row r="809" spans="2:114" x14ac:dyDescent="0.25">
      <c r="D809" t="s">
        <v>109</v>
      </c>
      <c r="F809" t="s">
        <v>2865</v>
      </c>
      <c r="G809" t="s">
        <v>2866</v>
      </c>
      <c r="H809" t="s">
        <v>2867</v>
      </c>
      <c r="I809" s="1">
        <v>45390</v>
      </c>
      <c r="K809" t="s">
        <v>113</v>
      </c>
      <c r="L809">
        <v>15</v>
      </c>
      <c r="M809" t="s">
        <v>550</v>
      </c>
      <c r="N809" t="s">
        <v>551</v>
      </c>
      <c r="O809" t="s">
        <v>116</v>
      </c>
      <c r="P809" t="s">
        <v>117</v>
      </c>
      <c r="Q809" t="s">
        <v>118</v>
      </c>
      <c r="R809">
        <v>31</v>
      </c>
      <c r="S809" s="3">
        <v>1002445</v>
      </c>
      <c r="T809" s="3">
        <v>167074.16666666666</v>
      </c>
      <c r="U809" s="22">
        <v>0</v>
      </c>
      <c r="V809" s="3">
        <v>0</v>
      </c>
      <c r="W809" s="23"/>
      <c r="X809" s="3">
        <v>4016.2059294871797</v>
      </c>
      <c r="Y809" s="3">
        <v>2320.474537037037</v>
      </c>
      <c r="Z809" s="24">
        <v>417.68541666666664</v>
      </c>
      <c r="AA809">
        <v>75</v>
      </c>
      <c r="AC809" s="3">
        <v>0</v>
      </c>
      <c r="AD809" s="3">
        <v>4167</v>
      </c>
      <c r="AE809" s="3">
        <v>178070.53254985757</v>
      </c>
      <c r="AF809" s="3">
        <v>7046.666666666667</v>
      </c>
      <c r="AH809" s="3">
        <v>185117.19921652423</v>
      </c>
      <c r="AK809" s="3">
        <v>0</v>
      </c>
      <c r="AL809" t="s">
        <v>119</v>
      </c>
      <c r="AN809" s="25">
        <v>0.1</v>
      </c>
      <c r="AO809" s="26">
        <v>185117.19921652423</v>
      </c>
      <c r="AP809" s="27">
        <v>18511.719921652424</v>
      </c>
      <c r="AQ809" s="3">
        <v>29700</v>
      </c>
      <c r="AR809" s="26">
        <v>2970</v>
      </c>
      <c r="AS809" s="26">
        <v>236298.91913817666</v>
      </c>
      <c r="AT809" s="26">
        <v>214817.19921652423</v>
      </c>
      <c r="AU809" t="s">
        <v>1840</v>
      </c>
      <c r="AV809" t="s">
        <v>1840</v>
      </c>
      <c r="AW809" t="s">
        <v>1840</v>
      </c>
      <c r="AX809">
        <v>2063120</v>
      </c>
      <c r="AY809" t="s">
        <v>121</v>
      </c>
      <c r="AZ809">
        <v>108.643</v>
      </c>
      <c r="BA809" s="3">
        <v>2175.0036278285452</v>
      </c>
      <c r="BB809" s="26">
        <v>214817.19921652423</v>
      </c>
      <c r="BC809" s="26">
        <v>21481.719921652431</v>
      </c>
      <c r="BE809" t="s">
        <v>122</v>
      </c>
      <c r="BF809">
        <v>1</v>
      </c>
      <c r="BH809" t="s">
        <v>123</v>
      </c>
      <c r="BJ809" t="s">
        <v>728</v>
      </c>
      <c r="BO809" t="s">
        <v>729</v>
      </c>
      <c r="BP809" t="s">
        <v>2131</v>
      </c>
      <c r="BQ809" t="s">
        <v>2131</v>
      </c>
      <c r="CX809" t="s">
        <v>128</v>
      </c>
      <c r="CY809" s="29" t="s">
        <v>5369</v>
      </c>
      <c r="CZ809" s="29">
        <v>60025</v>
      </c>
      <c r="DA809" s="29">
        <v>0</v>
      </c>
      <c r="DB809" s="29" t="str">
        <f>F809</f>
        <v>W0004594</v>
      </c>
      <c r="DC809" s="29" t="str">
        <f>M809</f>
        <v>IT Capability Center</v>
      </c>
      <c r="DD809" s="30">
        <f>SUM(T809,V809:W809,Z809:AD809)</f>
        <v>171733.85208333333</v>
      </c>
      <c r="DE809" s="30">
        <f>SUM(AI809:AK809)</f>
        <v>0</v>
      </c>
      <c r="DF809" s="31">
        <f>AF809</f>
        <v>7046.666666666667</v>
      </c>
      <c r="DG809" s="32">
        <f>AQ809</f>
        <v>29700</v>
      </c>
      <c r="DH809" s="30">
        <f>SUM(X809:Y809)</f>
        <v>6336.6804665242162</v>
      </c>
      <c r="DI809" s="30">
        <f>SUM(AP809,AR809)</f>
        <v>21481.719921652424</v>
      </c>
      <c r="DJ809" s="26">
        <f>SUM(DD809:DI809)-AS809</f>
        <v>0</v>
      </c>
    </row>
    <row r="810" spans="2:114" x14ac:dyDescent="0.25">
      <c r="D810" t="s">
        <v>109</v>
      </c>
      <c r="F810" t="s">
        <v>2868</v>
      </c>
      <c r="G810" t="s">
        <v>2869</v>
      </c>
      <c r="H810" t="s">
        <v>2870</v>
      </c>
      <c r="I810" s="1">
        <v>45426</v>
      </c>
      <c r="K810" t="s">
        <v>224</v>
      </c>
      <c r="L810">
        <v>12</v>
      </c>
      <c r="M810" t="s">
        <v>114</v>
      </c>
      <c r="N810" t="s">
        <v>115</v>
      </c>
      <c r="O810" t="s">
        <v>116</v>
      </c>
      <c r="P810" t="s">
        <v>117</v>
      </c>
      <c r="Q810" t="s">
        <v>118</v>
      </c>
      <c r="R810">
        <v>31</v>
      </c>
      <c r="S810" s="3">
        <v>410004</v>
      </c>
      <c r="T810" s="3">
        <v>70591</v>
      </c>
      <c r="U810" s="22">
        <v>0</v>
      </c>
      <c r="V810" s="3">
        <v>0</v>
      </c>
      <c r="W810" s="23"/>
      <c r="X810" s="3">
        <v>1642.6442307692307</v>
      </c>
      <c r="Y810" s="3">
        <v>949.08333333333337</v>
      </c>
      <c r="Z810" s="24">
        <v>170.83500000000001</v>
      </c>
      <c r="AA810">
        <v>75</v>
      </c>
      <c r="AC810" s="3">
        <v>0</v>
      </c>
      <c r="AD810" s="3">
        <v>4167</v>
      </c>
      <c r="AE810" s="3">
        <v>77595.562564102569</v>
      </c>
      <c r="AF810" s="3">
        <v>5687.5</v>
      </c>
      <c r="AH810" s="3">
        <v>83283.062564102569</v>
      </c>
      <c r="AK810" s="3">
        <v>3900.7409927950625</v>
      </c>
      <c r="AL810" t="s">
        <v>390</v>
      </c>
      <c r="AM810" t="s">
        <v>391</v>
      </c>
      <c r="AN810" s="25">
        <v>8.5000000000000006E-2</v>
      </c>
      <c r="AO810" s="26">
        <v>87183.803556897634</v>
      </c>
      <c r="AP810" s="27">
        <v>7410.6233023362993</v>
      </c>
      <c r="AQ810" s="3">
        <v>29700</v>
      </c>
      <c r="AR810" s="26">
        <v>2524.5</v>
      </c>
      <c r="AS810" s="26">
        <v>126818.92685923394</v>
      </c>
      <c r="AT810" s="26">
        <v>116883.80355689763</v>
      </c>
      <c r="AU810" t="s">
        <v>2505</v>
      </c>
      <c r="AV810" t="s">
        <v>2505</v>
      </c>
      <c r="AW810" t="s">
        <v>2506</v>
      </c>
      <c r="AX810" t="s">
        <v>2712</v>
      </c>
      <c r="AY810" t="s">
        <v>121</v>
      </c>
      <c r="AZ810">
        <v>108.643</v>
      </c>
      <c r="BA810" s="3">
        <v>1167.2995670152143</v>
      </c>
      <c r="BB810" s="26">
        <v>116883.80355689763</v>
      </c>
      <c r="BC810" s="26">
        <v>9935.123302336302</v>
      </c>
      <c r="BE810" t="s">
        <v>122</v>
      </c>
      <c r="BF810">
        <v>1</v>
      </c>
      <c r="BH810" t="s">
        <v>2508</v>
      </c>
      <c r="BJ810" t="s">
        <v>414</v>
      </c>
      <c r="BO810" t="s">
        <v>506</v>
      </c>
      <c r="BP810" t="s">
        <v>2505</v>
      </c>
      <c r="BQ810" t="s">
        <v>127</v>
      </c>
      <c r="CX810" t="s">
        <v>177</v>
      </c>
      <c r="CY810" s="29" t="s">
        <v>5372</v>
      </c>
      <c r="CZ810" s="29">
        <v>60018</v>
      </c>
      <c r="DA810" s="29" t="str">
        <f t="shared" ref="DA810:DA811" si="80">MID(BH810,3,8)</f>
        <v>30001397</v>
      </c>
      <c r="DB810" s="29" t="str">
        <f>F810</f>
        <v>W0005044</v>
      </c>
      <c r="DC810" s="29" t="s">
        <v>279</v>
      </c>
      <c r="DD810" s="30">
        <f>SUM(T810,V810:W810,Z810:AD810)</f>
        <v>75003.835000000006</v>
      </c>
      <c r="DE810" s="30">
        <f>SUM(AI810:AK810)</f>
        <v>3900.7409927950625</v>
      </c>
      <c r="DF810" s="31">
        <f>AF810</f>
        <v>5687.5</v>
      </c>
      <c r="DG810" s="32">
        <f>AQ810</f>
        <v>29700</v>
      </c>
      <c r="DH810" s="30">
        <f>SUM(X810:Y810)</f>
        <v>2591.727564102564</v>
      </c>
      <c r="DI810" s="30">
        <f>SUM(AP810,AR810)</f>
        <v>9935.1233023362984</v>
      </c>
      <c r="DJ810" s="26">
        <f>SUM(DD810:DI810)-AS810</f>
        <v>0</v>
      </c>
    </row>
    <row r="811" spans="2:114" x14ac:dyDescent="0.25">
      <c r="D811" t="s">
        <v>109</v>
      </c>
      <c r="F811" t="s">
        <v>2871</v>
      </c>
      <c r="G811" t="s">
        <v>2872</v>
      </c>
      <c r="H811" t="s">
        <v>2873</v>
      </c>
      <c r="I811" s="1">
        <v>45369</v>
      </c>
      <c r="K811" t="s">
        <v>113</v>
      </c>
      <c r="L811">
        <v>15</v>
      </c>
      <c r="M811" t="s">
        <v>550</v>
      </c>
      <c r="N811" t="s">
        <v>551</v>
      </c>
      <c r="O811" t="s">
        <v>116</v>
      </c>
      <c r="P811" t="s">
        <v>117</v>
      </c>
      <c r="Q811" t="s">
        <v>118</v>
      </c>
      <c r="R811">
        <v>31</v>
      </c>
      <c r="S811" s="3">
        <v>1141884</v>
      </c>
      <c r="T811" s="3">
        <v>190313.91666666666</v>
      </c>
      <c r="U811" s="22">
        <v>0</v>
      </c>
      <c r="V811" s="3">
        <v>0</v>
      </c>
      <c r="W811" s="23"/>
      <c r="X811" s="3">
        <v>4574.8557692307686</v>
      </c>
      <c r="Y811" s="3">
        <v>2643.25</v>
      </c>
      <c r="Z811" s="24">
        <v>475.78500000000003</v>
      </c>
      <c r="AA811">
        <v>75</v>
      </c>
      <c r="AC811" s="3">
        <v>9748.8384020127432</v>
      </c>
      <c r="AD811" s="3">
        <v>4167</v>
      </c>
      <c r="AE811" s="3">
        <v>211998.64583791018</v>
      </c>
      <c r="AF811" s="3">
        <v>7046.666666666667</v>
      </c>
      <c r="AH811" s="3">
        <v>219045.31250457684</v>
      </c>
      <c r="AK811" s="3">
        <v>7372.3146980524034</v>
      </c>
      <c r="AL811" t="s">
        <v>552</v>
      </c>
      <c r="AM811" t="s">
        <v>553</v>
      </c>
      <c r="AN811" s="25">
        <v>0.1</v>
      </c>
      <c r="AO811" s="26">
        <v>226417.62720262923</v>
      </c>
      <c r="AP811" s="27">
        <v>22641.762720262923</v>
      </c>
      <c r="AQ811" s="3">
        <v>29700</v>
      </c>
      <c r="AR811" s="26">
        <v>2970</v>
      </c>
      <c r="AS811" s="26">
        <v>281729.38992289215</v>
      </c>
      <c r="AT811" s="26">
        <v>256117.62720262923</v>
      </c>
      <c r="AU811" t="s">
        <v>170</v>
      </c>
      <c r="AV811" t="s">
        <v>170</v>
      </c>
      <c r="AW811" t="s">
        <v>171</v>
      </c>
      <c r="AX811">
        <v>37208</v>
      </c>
      <c r="AY811" t="s">
        <v>172</v>
      </c>
      <c r="AZ811">
        <v>94.088300000000004</v>
      </c>
      <c r="BA811" s="3">
        <v>2994.3084307282857</v>
      </c>
      <c r="BB811" s="26">
        <v>256117.62720262923</v>
      </c>
      <c r="BC811" s="26">
        <v>25611.762720262923</v>
      </c>
      <c r="BE811" t="s">
        <v>122</v>
      </c>
      <c r="BF811">
        <v>1</v>
      </c>
      <c r="BH811" t="s">
        <v>173</v>
      </c>
      <c r="BJ811" t="s">
        <v>554</v>
      </c>
      <c r="BO811" t="s">
        <v>555</v>
      </c>
      <c r="BP811" t="s">
        <v>2256</v>
      </c>
      <c r="BQ811" t="s">
        <v>2256</v>
      </c>
      <c r="CX811" t="s">
        <v>177</v>
      </c>
      <c r="CY811" s="29" t="s">
        <v>5358</v>
      </c>
      <c r="CZ811" s="29">
        <v>60002</v>
      </c>
      <c r="DA811" s="29" t="str">
        <f t="shared" si="80"/>
        <v>30001390</v>
      </c>
      <c r="DB811" s="29" t="str">
        <f>F811</f>
        <v>W0005224</v>
      </c>
      <c r="DC811" s="29" t="s">
        <v>556</v>
      </c>
      <c r="DD811" s="30">
        <f>SUM(T811,V811:W811,Z811:AD811)</f>
        <v>204780.5400686794</v>
      </c>
      <c r="DE811" s="30">
        <f>SUM(AI811:AK811)</f>
        <v>7372.3146980524034</v>
      </c>
      <c r="DF811" s="31">
        <f>AF811</f>
        <v>7046.666666666667</v>
      </c>
      <c r="DG811" s="32">
        <f>AQ811</f>
        <v>29700</v>
      </c>
      <c r="DH811" s="30">
        <f>SUM(X811:Y811)</f>
        <v>7218.1057692307686</v>
      </c>
      <c r="DI811" s="30">
        <f>SUM(AP811,AR811)</f>
        <v>25611.762720262923</v>
      </c>
      <c r="DJ811" s="26">
        <f>SUM(DD811:DI811)-AS811</f>
        <v>0</v>
      </c>
    </row>
    <row r="812" spans="2:114" x14ac:dyDescent="0.25">
      <c r="D812" t="s">
        <v>109</v>
      </c>
      <c r="F812" t="s">
        <v>2874</v>
      </c>
      <c r="G812" t="s">
        <v>2875</v>
      </c>
      <c r="H812" t="s">
        <v>2876</v>
      </c>
      <c r="I812" s="1">
        <v>45376</v>
      </c>
      <c r="K812" t="s">
        <v>219</v>
      </c>
      <c r="L812">
        <v>13</v>
      </c>
      <c r="M812" t="s">
        <v>2289</v>
      </c>
      <c r="N812" t="s">
        <v>2290</v>
      </c>
      <c r="O812" t="s">
        <v>116</v>
      </c>
      <c r="P812" t="s">
        <v>117</v>
      </c>
      <c r="Q812" t="s">
        <v>118</v>
      </c>
      <c r="R812">
        <v>31</v>
      </c>
      <c r="S812" s="3">
        <v>493248</v>
      </c>
      <c r="T812" s="3">
        <v>87140</v>
      </c>
      <c r="U812" s="22">
        <v>0.13</v>
      </c>
      <c r="V812" s="3">
        <v>11328.2</v>
      </c>
      <c r="W812" s="23"/>
      <c r="X812" s="3">
        <v>1976.1538461538464</v>
      </c>
      <c r="Y812" s="3">
        <v>1141.7777777777778</v>
      </c>
      <c r="Z812" s="24">
        <v>205.52</v>
      </c>
      <c r="AA812">
        <v>75</v>
      </c>
      <c r="AC812" s="3">
        <v>4463.6074944902821</v>
      </c>
      <c r="AD812" s="3">
        <v>4167</v>
      </c>
      <c r="AE812" s="3">
        <v>110497.25911842191</v>
      </c>
      <c r="AF812" s="3">
        <v>13617.5</v>
      </c>
      <c r="AH812" s="3">
        <v>124114.75911842191</v>
      </c>
      <c r="AK812" s="3">
        <v>0</v>
      </c>
      <c r="AL812" t="s">
        <v>119</v>
      </c>
      <c r="AN812" s="25">
        <v>8.5000000000000006E-2</v>
      </c>
      <c r="AO812" s="26">
        <v>124114.75911842191</v>
      </c>
      <c r="AP812" s="27">
        <v>10549.754525065862</v>
      </c>
      <c r="AQ812" s="3">
        <v>29700</v>
      </c>
      <c r="AR812" s="26">
        <v>2524.5</v>
      </c>
      <c r="AS812" s="26">
        <v>166889.01364348776</v>
      </c>
      <c r="AT812" s="26">
        <v>153814.75911842191</v>
      </c>
      <c r="AU812" t="s">
        <v>120</v>
      </c>
      <c r="AV812" t="s">
        <v>120</v>
      </c>
      <c r="AW812" t="s">
        <v>120</v>
      </c>
      <c r="AX812">
        <v>2046100</v>
      </c>
      <c r="AY812" t="s">
        <v>121</v>
      </c>
      <c r="AZ812">
        <v>108.643</v>
      </c>
      <c r="BA812" s="3">
        <v>1536.123023512677</v>
      </c>
      <c r="BB812" s="26">
        <v>153814.75911842191</v>
      </c>
      <c r="BC812" s="26">
        <v>13074.254525065859</v>
      </c>
      <c r="BE812" t="s">
        <v>122</v>
      </c>
      <c r="BF812">
        <v>1</v>
      </c>
      <c r="BH812" t="s">
        <v>123</v>
      </c>
      <c r="BJ812" t="s">
        <v>2291</v>
      </c>
      <c r="BO812" t="s">
        <v>2577</v>
      </c>
      <c r="BP812" t="s">
        <v>2570</v>
      </c>
      <c r="BQ812" t="s">
        <v>2570</v>
      </c>
      <c r="CX812" t="s">
        <v>128</v>
      </c>
      <c r="CY812" s="29"/>
    </row>
    <row r="813" spans="2:114" x14ac:dyDescent="0.25">
      <c r="D813" t="s">
        <v>109</v>
      </c>
      <c r="F813" t="s">
        <v>2877</v>
      </c>
      <c r="G813" t="s">
        <v>2878</v>
      </c>
      <c r="H813" t="s">
        <v>2879</v>
      </c>
      <c r="I813" s="1">
        <v>45390</v>
      </c>
      <c r="K813" t="s">
        <v>131</v>
      </c>
      <c r="L813">
        <v>14</v>
      </c>
      <c r="M813" t="s">
        <v>2289</v>
      </c>
      <c r="N813" t="s">
        <v>2290</v>
      </c>
      <c r="O813" t="s">
        <v>116</v>
      </c>
      <c r="P813" t="s">
        <v>117</v>
      </c>
      <c r="Q813" t="s">
        <v>118</v>
      </c>
      <c r="R813">
        <v>31</v>
      </c>
      <c r="S813" s="3">
        <v>796170</v>
      </c>
      <c r="T813" s="3">
        <v>132695</v>
      </c>
      <c r="U813" s="22">
        <v>0.13</v>
      </c>
      <c r="V813" s="3">
        <v>17250.350000000002</v>
      </c>
      <c r="W813" s="23"/>
      <c r="X813" s="3">
        <v>3189.7836538461538</v>
      </c>
      <c r="Y813" s="3">
        <v>1842.9861111111111</v>
      </c>
      <c r="Z813" s="24">
        <v>331.73750000000001</v>
      </c>
      <c r="AA813">
        <v>75</v>
      </c>
      <c r="AC813" s="3">
        <v>0</v>
      </c>
      <c r="AD813" s="3">
        <v>5167</v>
      </c>
      <c r="AE813" s="3">
        <v>160551.85726495727</v>
      </c>
      <c r="AF813" s="3">
        <v>13617.5</v>
      </c>
      <c r="AH813" s="3">
        <v>174169.35726495727</v>
      </c>
      <c r="AK813" s="3">
        <v>0</v>
      </c>
      <c r="AL813" t="s">
        <v>119</v>
      </c>
      <c r="AN813" s="25">
        <v>8.5000000000000006E-2</v>
      </c>
      <c r="AO813" s="26">
        <v>174169.35726495727</v>
      </c>
      <c r="AP813" s="27">
        <v>14804.395367521369</v>
      </c>
      <c r="AQ813" s="3">
        <v>29700</v>
      </c>
      <c r="AR813" s="26">
        <v>2524.5</v>
      </c>
      <c r="AS813" s="26">
        <v>221198.25263247863</v>
      </c>
      <c r="AT813" s="26">
        <v>203869.35726495727</v>
      </c>
      <c r="AU813" t="s">
        <v>120</v>
      </c>
      <c r="AV813" t="s">
        <v>120</v>
      </c>
      <c r="AW813" t="s">
        <v>120</v>
      </c>
      <c r="AX813">
        <v>2046100</v>
      </c>
      <c r="AY813" t="s">
        <v>121</v>
      </c>
      <c r="AZ813">
        <v>108.643</v>
      </c>
      <c r="BA813" s="3">
        <v>2036.0101675439616</v>
      </c>
      <c r="BB813" s="26">
        <v>203869.35726495727</v>
      </c>
      <c r="BC813" s="26">
        <v>17328.895367521356</v>
      </c>
      <c r="BE813" t="s">
        <v>122</v>
      </c>
      <c r="BF813">
        <v>1</v>
      </c>
      <c r="BH813" t="s">
        <v>123</v>
      </c>
      <c r="BJ813" t="s">
        <v>2291</v>
      </c>
      <c r="BO813" t="s">
        <v>2577</v>
      </c>
      <c r="BP813" t="s">
        <v>2570</v>
      </c>
      <c r="BQ813" t="s">
        <v>2570</v>
      </c>
      <c r="CX813" t="s">
        <v>128</v>
      </c>
      <c r="CY813" s="29"/>
    </row>
    <row r="814" spans="2:114" x14ac:dyDescent="0.25">
      <c r="D814" t="s">
        <v>109</v>
      </c>
      <c r="F814" t="s">
        <v>2880</v>
      </c>
      <c r="G814" t="s">
        <v>2881</v>
      </c>
      <c r="H814" t="s">
        <v>2882</v>
      </c>
      <c r="I814" s="1">
        <v>45418</v>
      </c>
      <c r="K814" t="s">
        <v>224</v>
      </c>
      <c r="L814">
        <v>12</v>
      </c>
      <c r="M814" t="s">
        <v>114</v>
      </c>
      <c r="N814" t="s">
        <v>115</v>
      </c>
      <c r="O814" t="s">
        <v>116</v>
      </c>
      <c r="P814" t="s">
        <v>117</v>
      </c>
      <c r="Q814" t="s">
        <v>118</v>
      </c>
      <c r="R814">
        <v>31</v>
      </c>
      <c r="S814" s="3">
        <v>520008</v>
      </c>
      <c r="T814" s="3">
        <v>89329.916666666672</v>
      </c>
      <c r="U814" s="22">
        <v>0</v>
      </c>
      <c r="V814" s="3">
        <v>0</v>
      </c>
      <c r="W814" s="23"/>
      <c r="X814" s="3">
        <v>2083.3653846153843</v>
      </c>
      <c r="Y814" s="3">
        <v>1203.7222222222224</v>
      </c>
      <c r="Z814" s="24">
        <v>216.67000000000002</v>
      </c>
      <c r="AA814">
        <v>75</v>
      </c>
      <c r="AC814" s="3">
        <v>0</v>
      </c>
      <c r="AD814" s="3">
        <v>4167</v>
      </c>
      <c r="AE814" s="3">
        <v>97075.674273504279</v>
      </c>
      <c r="AF814" s="3">
        <v>5687.5</v>
      </c>
      <c r="AH814" s="3">
        <v>102763.17427350428</v>
      </c>
      <c r="AK814" s="3">
        <v>3900.7409927950625</v>
      </c>
      <c r="AL814" t="s">
        <v>390</v>
      </c>
      <c r="AM814" t="s">
        <v>391</v>
      </c>
      <c r="AN814" s="25">
        <v>8.5000000000000006E-2</v>
      </c>
      <c r="AO814" s="26">
        <v>106663.91526629934</v>
      </c>
      <c r="AP814" s="27">
        <v>9066.4327976354452</v>
      </c>
      <c r="AQ814" s="3">
        <v>29700</v>
      </c>
      <c r="AR814" s="26">
        <v>2524.5</v>
      </c>
      <c r="AS814" s="26">
        <v>147954.84806393477</v>
      </c>
      <c r="AT814" s="26">
        <v>136363.91526629933</v>
      </c>
      <c r="AU814" t="s">
        <v>2505</v>
      </c>
      <c r="AV814" t="s">
        <v>2505</v>
      </c>
      <c r="AW814" t="s">
        <v>2506</v>
      </c>
      <c r="AX814" t="s">
        <v>2712</v>
      </c>
      <c r="AY814" t="s">
        <v>121</v>
      </c>
      <c r="AZ814">
        <v>108.643</v>
      </c>
      <c r="BA814" s="3">
        <v>1361.8442795572173</v>
      </c>
      <c r="BB814" s="26">
        <v>136363.91526629933</v>
      </c>
      <c r="BC814" s="26">
        <v>11590.93279763544</v>
      </c>
      <c r="BE814" t="s">
        <v>122</v>
      </c>
      <c r="BF814">
        <v>1</v>
      </c>
      <c r="BH814" t="s">
        <v>2508</v>
      </c>
      <c r="BJ814" t="s">
        <v>414</v>
      </c>
      <c r="BO814" t="s">
        <v>506</v>
      </c>
      <c r="BP814" t="s">
        <v>2505</v>
      </c>
      <c r="BQ814" t="s">
        <v>127</v>
      </c>
      <c r="CX814" t="s">
        <v>177</v>
      </c>
      <c r="CY814" s="29" t="s">
        <v>5372</v>
      </c>
      <c r="CZ814" s="29">
        <v>60018</v>
      </c>
      <c r="DA814" s="29" t="str">
        <f t="shared" ref="DA814:DA817" si="81">MID(BH814,3,8)</f>
        <v>30001397</v>
      </c>
      <c r="DB814" s="29" t="str">
        <f t="shared" ref="DB814:DB817" si="82">F814</f>
        <v>W0005393</v>
      </c>
      <c r="DC814" s="29" t="s">
        <v>279</v>
      </c>
      <c r="DD814" s="30">
        <f>SUM(T814,V814:W814,Z814:AD814)</f>
        <v>93788.58666666667</v>
      </c>
      <c r="DE814" s="30">
        <f>SUM(AI814:AK814)</f>
        <v>3900.7409927950625</v>
      </c>
      <c r="DF814" s="31">
        <f>AF814</f>
        <v>5687.5</v>
      </c>
      <c r="DG814" s="32">
        <f>AQ814</f>
        <v>29700</v>
      </c>
      <c r="DH814" s="30">
        <f>SUM(X814:Y814)</f>
        <v>3287.0876068376065</v>
      </c>
      <c r="DI814" s="30">
        <f>SUM(AP814,AR814)</f>
        <v>11590.932797635445</v>
      </c>
      <c r="DJ814" s="26">
        <f>SUM(DD814:DI814)-AS814</f>
        <v>0</v>
      </c>
    </row>
    <row r="815" spans="2:114" x14ac:dyDescent="0.25">
      <c r="D815" t="s">
        <v>109</v>
      </c>
      <c r="F815" t="s">
        <v>2883</v>
      </c>
      <c r="G815" t="s">
        <v>2884</v>
      </c>
      <c r="H815" t="s">
        <v>2885</v>
      </c>
      <c r="I815" s="1">
        <v>45383</v>
      </c>
      <c r="K815" t="s">
        <v>219</v>
      </c>
      <c r="L815">
        <v>13</v>
      </c>
      <c r="M815" t="s">
        <v>114</v>
      </c>
      <c r="N815" t="s">
        <v>115</v>
      </c>
      <c r="O815" t="s">
        <v>116</v>
      </c>
      <c r="P815" t="s">
        <v>117</v>
      </c>
      <c r="Q815" t="s">
        <v>118</v>
      </c>
      <c r="R815">
        <v>31</v>
      </c>
      <c r="S815" s="3">
        <v>662508</v>
      </c>
      <c r="T815" s="3">
        <v>109887.58333333333</v>
      </c>
      <c r="U815" s="22">
        <v>0</v>
      </c>
      <c r="V815" s="3">
        <v>0</v>
      </c>
      <c r="W815" s="23"/>
      <c r="X815" s="3">
        <v>2654.2788461538462</v>
      </c>
      <c r="Y815" s="3">
        <v>1533.5833333333333</v>
      </c>
      <c r="Z815" s="24">
        <v>276.04500000000002</v>
      </c>
      <c r="AA815">
        <v>75</v>
      </c>
      <c r="AC815" s="3">
        <v>0</v>
      </c>
      <c r="AD815" s="3">
        <v>4167</v>
      </c>
      <c r="AE815" s="3">
        <v>118593.4905128205</v>
      </c>
      <c r="AF815" s="3">
        <v>5687.5</v>
      </c>
      <c r="AH815" s="3">
        <v>124280.9905128205</v>
      </c>
      <c r="AK815" s="3">
        <v>5785.5624142824954</v>
      </c>
      <c r="AL815" t="s">
        <v>363</v>
      </c>
      <c r="AM815" t="s">
        <v>364</v>
      </c>
      <c r="AN815" s="25">
        <v>8.5000000000000006E-2</v>
      </c>
      <c r="AO815" s="26">
        <v>130066.552927103</v>
      </c>
      <c r="AP815" s="27">
        <v>11055.656998803755</v>
      </c>
      <c r="AQ815" s="3">
        <v>29700</v>
      </c>
      <c r="AR815" s="26">
        <v>2524.5</v>
      </c>
      <c r="AS815" s="26">
        <v>173346.70992590676</v>
      </c>
      <c r="AT815" s="26">
        <v>159766.55292710301</v>
      </c>
      <c r="AU815" t="s">
        <v>170</v>
      </c>
      <c r="AV815" t="s">
        <v>170</v>
      </c>
      <c r="AW815" t="s">
        <v>171</v>
      </c>
      <c r="AX815">
        <v>90389</v>
      </c>
      <c r="AY815" t="s">
        <v>172</v>
      </c>
      <c r="AZ815">
        <v>94.088300000000004</v>
      </c>
      <c r="BA815" s="3">
        <v>1842.383271096478</v>
      </c>
      <c r="BB815" s="26">
        <v>159766.55292710301</v>
      </c>
      <c r="BC815" s="26">
        <v>13580.156998803752</v>
      </c>
      <c r="BE815" t="s">
        <v>122</v>
      </c>
      <c r="BF815">
        <v>1</v>
      </c>
      <c r="BH815" t="s">
        <v>173</v>
      </c>
      <c r="BJ815" t="s">
        <v>276</v>
      </c>
      <c r="BO815" t="s">
        <v>847</v>
      </c>
      <c r="BP815" t="s">
        <v>126</v>
      </c>
      <c r="BQ815" t="s">
        <v>127</v>
      </c>
      <c r="CX815" t="s">
        <v>177</v>
      </c>
      <c r="CY815" s="29" t="s">
        <v>5358</v>
      </c>
      <c r="CZ815" s="29">
        <v>60002</v>
      </c>
      <c r="DA815" s="29" t="str">
        <f t="shared" si="81"/>
        <v>30001390</v>
      </c>
      <c r="DB815" s="29" t="str">
        <f t="shared" si="82"/>
        <v>W0004596</v>
      </c>
      <c r="DC815" s="29" t="s">
        <v>279</v>
      </c>
      <c r="DD815" s="30">
        <f>SUM(T815,V815:W815,Z815:AD815)</f>
        <v>114405.62833333333</v>
      </c>
      <c r="DE815" s="30">
        <f>SUM(AI815:AK815)</f>
        <v>5785.5624142824954</v>
      </c>
      <c r="DF815" s="31">
        <f>AF815</f>
        <v>5687.5</v>
      </c>
      <c r="DG815" s="32">
        <f>AQ815</f>
        <v>29700</v>
      </c>
      <c r="DH815" s="30">
        <f>SUM(X815:Y815)</f>
        <v>4187.8621794871797</v>
      </c>
      <c r="DI815" s="30">
        <f>SUM(AP815,AR815)</f>
        <v>13580.156998803755</v>
      </c>
      <c r="DJ815" s="26">
        <f>SUM(DD815:DI815)-AS815</f>
        <v>0</v>
      </c>
    </row>
    <row r="816" spans="2:114" x14ac:dyDescent="0.25">
      <c r="D816" t="s">
        <v>109</v>
      </c>
      <c r="F816" t="s">
        <v>2886</v>
      </c>
      <c r="G816" t="s">
        <v>2887</v>
      </c>
      <c r="H816" t="s">
        <v>2888</v>
      </c>
      <c r="I816" s="1">
        <v>45369</v>
      </c>
      <c r="K816" t="s">
        <v>224</v>
      </c>
      <c r="L816">
        <v>12</v>
      </c>
      <c r="M816" t="s">
        <v>114</v>
      </c>
      <c r="N816" t="s">
        <v>115</v>
      </c>
      <c r="O816" t="s">
        <v>116</v>
      </c>
      <c r="P816" t="s">
        <v>117</v>
      </c>
      <c r="Q816" t="s">
        <v>118</v>
      </c>
      <c r="R816">
        <v>31</v>
      </c>
      <c r="S816" s="3">
        <v>425004</v>
      </c>
      <c r="T816" s="3">
        <v>70304.25</v>
      </c>
      <c r="U816" s="22">
        <v>0</v>
      </c>
      <c r="V816" s="3">
        <v>0</v>
      </c>
      <c r="W816" s="23"/>
      <c r="X816" s="3">
        <v>1702.7403846153845</v>
      </c>
      <c r="Y816" s="3">
        <v>983.80555555555554</v>
      </c>
      <c r="Z816" s="24">
        <v>177.08500000000001</v>
      </c>
      <c r="AA816">
        <v>75</v>
      </c>
      <c r="AC816" s="3">
        <v>0</v>
      </c>
      <c r="AD816" s="3">
        <v>4167</v>
      </c>
      <c r="AE816" s="3">
        <v>77409.880940170959</v>
      </c>
      <c r="AF816" s="3">
        <v>5687.5</v>
      </c>
      <c r="AH816" s="3">
        <v>83097.380940170959</v>
      </c>
      <c r="AK816" s="3">
        <v>17246.247781680318</v>
      </c>
      <c r="AL816" t="s">
        <v>473</v>
      </c>
      <c r="AM816" t="s">
        <v>474</v>
      </c>
      <c r="AN816" s="25">
        <v>8.5000000000000006E-2</v>
      </c>
      <c r="AO816" s="26">
        <v>100343.62872185127</v>
      </c>
      <c r="AP816" s="27">
        <v>8529.2084413573593</v>
      </c>
      <c r="AQ816" s="3">
        <v>29700</v>
      </c>
      <c r="AR816" s="26">
        <v>2524.5</v>
      </c>
      <c r="AS816" s="26">
        <v>141097.33716320863</v>
      </c>
      <c r="AT816" s="26">
        <v>130043.62872185127</v>
      </c>
      <c r="AU816" t="s">
        <v>170</v>
      </c>
      <c r="AV816" t="s">
        <v>170</v>
      </c>
      <c r="AW816" t="s">
        <v>171</v>
      </c>
      <c r="AX816">
        <v>90135</v>
      </c>
      <c r="AY816" t="s">
        <v>172</v>
      </c>
      <c r="AZ816">
        <v>94.088300000000004</v>
      </c>
      <c r="BA816" s="3">
        <v>1499.6268097437048</v>
      </c>
      <c r="BB816" s="26">
        <v>130043.62872185127</v>
      </c>
      <c r="BC816" s="26">
        <v>11053.708441357361</v>
      </c>
      <c r="BE816" t="s">
        <v>122</v>
      </c>
      <c r="BF816">
        <v>1</v>
      </c>
      <c r="BH816" t="s">
        <v>173</v>
      </c>
      <c r="BJ816" t="s">
        <v>414</v>
      </c>
      <c r="BO816" t="s">
        <v>578</v>
      </c>
      <c r="BP816" t="s">
        <v>126</v>
      </c>
      <c r="BQ816" t="s">
        <v>127</v>
      </c>
      <c r="CX816" t="s">
        <v>177</v>
      </c>
      <c r="CY816" s="29" t="s">
        <v>5358</v>
      </c>
      <c r="CZ816" s="29">
        <v>60002</v>
      </c>
      <c r="DA816" s="29" t="str">
        <f t="shared" si="81"/>
        <v>30001390</v>
      </c>
      <c r="DB816" s="29" t="str">
        <f t="shared" si="82"/>
        <v>W0005226</v>
      </c>
      <c r="DC816" s="29" t="s">
        <v>279</v>
      </c>
      <c r="DD816" s="30">
        <f>SUM(T816,V816:W816,Z816:AD816)</f>
        <v>74723.335000000006</v>
      </c>
      <c r="DE816" s="30">
        <f>SUM(AI816:AK816)</f>
        <v>17246.247781680318</v>
      </c>
      <c r="DF816" s="31">
        <f>AF816</f>
        <v>5687.5</v>
      </c>
      <c r="DG816" s="32">
        <f>AQ816</f>
        <v>29700</v>
      </c>
      <c r="DH816" s="30">
        <f>SUM(X816:Y816)</f>
        <v>2686.54594017094</v>
      </c>
      <c r="DI816" s="30">
        <f>SUM(AP816,AR816)</f>
        <v>11053.708441357359</v>
      </c>
      <c r="DJ816" s="26">
        <f>SUM(DD816:DI816)-AS816</f>
        <v>0</v>
      </c>
    </row>
    <row r="817" spans="2:114" x14ac:dyDescent="0.25">
      <c r="D817" t="s">
        <v>109</v>
      </c>
      <c r="F817" t="s">
        <v>2889</v>
      </c>
      <c r="G817" t="s">
        <v>2890</v>
      </c>
      <c r="H817" t="s">
        <v>2891</v>
      </c>
      <c r="I817" s="1">
        <v>45427</v>
      </c>
      <c r="K817" t="s">
        <v>131</v>
      </c>
      <c r="L817">
        <v>14</v>
      </c>
      <c r="M817" t="s">
        <v>114</v>
      </c>
      <c r="N817" t="s">
        <v>115</v>
      </c>
      <c r="O817" t="s">
        <v>116</v>
      </c>
      <c r="P817" t="s">
        <v>117</v>
      </c>
      <c r="Q817" t="s">
        <v>118</v>
      </c>
      <c r="R817">
        <v>31</v>
      </c>
      <c r="S817" s="3">
        <v>553963</v>
      </c>
      <c r="T817" s="3">
        <v>97327.166666666672</v>
      </c>
      <c r="U817" s="22">
        <v>0</v>
      </c>
      <c r="V817" s="3">
        <v>0</v>
      </c>
      <c r="W817" s="23"/>
      <c r="X817" s="3">
        <v>2219.4030448717945</v>
      </c>
      <c r="Y817" s="3">
        <v>1282.3217592592594</v>
      </c>
      <c r="Z817" s="24">
        <v>230.81791666666669</v>
      </c>
      <c r="AA817">
        <v>75</v>
      </c>
      <c r="AC817" s="3">
        <v>0</v>
      </c>
      <c r="AD817" s="3">
        <v>4167</v>
      </c>
      <c r="AE817" s="3">
        <v>105301.70938746439</v>
      </c>
      <c r="AF817" s="3">
        <v>5687.5</v>
      </c>
      <c r="AH817" s="3">
        <v>110989.20938746439</v>
      </c>
      <c r="AK817" s="3">
        <v>17246.247781680318</v>
      </c>
      <c r="AL817" t="s">
        <v>473</v>
      </c>
      <c r="AM817" t="s">
        <v>474</v>
      </c>
      <c r="AN817" s="25">
        <v>8.5000000000000006E-2</v>
      </c>
      <c r="AO817" s="26">
        <v>128235.45716914471</v>
      </c>
      <c r="AP817" s="27">
        <v>10900.013859377301</v>
      </c>
      <c r="AQ817" s="3">
        <v>29700</v>
      </c>
      <c r="AR817" s="26">
        <v>2524.5</v>
      </c>
      <c r="AS817" s="26">
        <v>171359.97102852201</v>
      </c>
      <c r="AT817" s="26">
        <v>157935.45716914471</v>
      </c>
      <c r="AU817" t="s">
        <v>170</v>
      </c>
      <c r="AV817" t="s">
        <v>170</v>
      </c>
      <c r="AW817" t="s">
        <v>171</v>
      </c>
      <c r="AX817">
        <v>90135</v>
      </c>
      <c r="AY817" t="s">
        <v>172</v>
      </c>
      <c r="AZ817">
        <v>94.088300000000004</v>
      </c>
      <c r="BA817" s="3">
        <v>1821.2675861772611</v>
      </c>
      <c r="BB817" s="26">
        <v>157935.45716914471</v>
      </c>
      <c r="BC817" s="26">
        <v>13424.513859377301</v>
      </c>
      <c r="BE817" t="s">
        <v>122</v>
      </c>
      <c r="BF817">
        <v>1</v>
      </c>
      <c r="BH817" t="s">
        <v>173</v>
      </c>
      <c r="BJ817" t="s">
        <v>414</v>
      </c>
      <c r="BO817" t="s">
        <v>578</v>
      </c>
      <c r="BP817" t="s">
        <v>126</v>
      </c>
      <c r="BQ817" t="s">
        <v>127</v>
      </c>
      <c r="CX817" t="s">
        <v>177</v>
      </c>
      <c r="CY817" s="29" t="s">
        <v>5358</v>
      </c>
      <c r="CZ817" s="29">
        <v>60002</v>
      </c>
      <c r="DA817" s="29" t="str">
        <f t="shared" si="81"/>
        <v>30001390</v>
      </c>
      <c r="DB817" s="29" t="str">
        <f t="shared" si="82"/>
        <v>W0004597</v>
      </c>
      <c r="DC817" s="29" t="s">
        <v>279</v>
      </c>
      <c r="DD817" s="30">
        <f>SUM(T817,V817:W817,Z817:AD817)</f>
        <v>101799.98458333334</v>
      </c>
      <c r="DE817" s="30">
        <f>SUM(AI817:AK817)</f>
        <v>17246.247781680318</v>
      </c>
      <c r="DF817" s="31">
        <f>AF817</f>
        <v>5687.5</v>
      </c>
      <c r="DG817" s="32">
        <f>AQ817</f>
        <v>29700</v>
      </c>
      <c r="DH817" s="30">
        <f>SUM(X817:Y817)</f>
        <v>3501.724804131054</v>
      </c>
      <c r="DI817" s="30">
        <f>SUM(AP817,AR817)</f>
        <v>13424.513859377301</v>
      </c>
      <c r="DJ817" s="26">
        <f>SUM(DD817:DI817)-AS817</f>
        <v>0</v>
      </c>
    </row>
    <row r="818" spans="2:114" x14ac:dyDescent="0.25">
      <c r="D818" t="s">
        <v>109</v>
      </c>
      <c r="F818" t="s">
        <v>2892</v>
      </c>
      <c r="G818" t="s">
        <v>2893</v>
      </c>
      <c r="H818" t="s">
        <v>2894</v>
      </c>
      <c r="I818" s="1">
        <v>45383</v>
      </c>
      <c r="K818" t="s">
        <v>131</v>
      </c>
      <c r="L818">
        <v>14</v>
      </c>
      <c r="M818" t="s">
        <v>2289</v>
      </c>
      <c r="N818" t="s">
        <v>2290</v>
      </c>
      <c r="O818" t="s">
        <v>116</v>
      </c>
      <c r="P818" t="s">
        <v>117</v>
      </c>
      <c r="Q818" t="s">
        <v>118</v>
      </c>
      <c r="R818">
        <v>31</v>
      </c>
      <c r="S818" s="3">
        <v>844683</v>
      </c>
      <c r="T818" s="3">
        <v>140780.5</v>
      </c>
      <c r="U818" s="22">
        <v>0.13</v>
      </c>
      <c r="V818" s="3">
        <v>18301.465</v>
      </c>
      <c r="W818" s="23"/>
      <c r="X818" s="3">
        <v>3384.1466346153848</v>
      </c>
      <c r="Y818" s="3">
        <v>1955.2847222222224</v>
      </c>
      <c r="Z818" s="24">
        <v>351.95125000000002</v>
      </c>
      <c r="AA818">
        <v>75</v>
      </c>
      <c r="AC818" s="3">
        <v>0</v>
      </c>
      <c r="AD818" s="3">
        <v>4167</v>
      </c>
      <c r="AE818" s="3">
        <v>169015.3476068376</v>
      </c>
      <c r="AF818" s="3">
        <v>13617.5</v>
      </c>
      <c r="AH818" s="3">
        <v>182632.8476068376</v>
      </c>
      <c r="AK818" s="3">
        <v>0</v>
      </c>
      <c r="AL818" t="s">
        <v>119</v>
      </c>
      <c r="AN818" s="25">
        <v>8.5000000000000006E-2</v>
      </c>
      <c r="AO818" s="26">
        <v>182632.8476068376</v>
      </c>
      <c r="AP818" s="27">
        <v>15523.792046581197</v>
      </c>
      <c r="AQ818" s="3">
        <v>29700</v>
      </c>
      <c r="AR818" s="26">
        <v>2524.5</v>
      </c>
      <c r="AS818" s="26">
        <v>230381.1396534188</v>
      </c>
      <c r="AT818" s="26">
        <v>212332.8476068376</v>
      </c>
      <c r="AU818" t="s">
        <v>120</v>
      </c>
      <c r="AV818" t="s">
        <v>120</v>
      </c>
      <c r="AW818" t="s">
        <v>120</v>
      </c>
      <c r="AX818">
        <v>2046100</v>
      </c>
      <c r="AY818" t="s">
        <v>121</v>
      </c>
      <c r="AZ818">
        <v>108.643</v>
      </c>
      <c r="BA818" s="3">
        <v>2120.5336713218412</v>
      </c>
      <c r="BB818" s="26">
        <v>212332.8476068376</v>
      </c>
      <c r="BC818" s="26">
        <v>18048.292046581191</v>
      </c>
      <c r="BE818" t="s">
        <v>122</v>
      </c>
      <c r="BF818">
        <v>1</v>
      </c>
      <c r="BH818" t="s">
        <v>123</v>
      </c>
      <c r="BJ818" t="s">
        <v>2291</v>
      </c>
      <c r="BO818" t="s">
        <v>2570</v>
      </c>
      <c r="BP818" t="s">
        <v>2570</v>
      </c>
      <c r="BQ818" t="s">
        <v>2570</v>
      </c>
      <c r="CX818" t="s">
        <v>128</v>
      </c>
      <c r="CY818" s="29"/>
    </row>
    <row r="819" spans="2:114" x14ac:dyDescent="0.25">
      <c r="D819" t="s">
        <v>109</v>
      </c>
      <c r="F819" t="s">
        <v>2895</v>
      </c>
      <c r="G819" t="s">
        <v>2896</v>
      </c>
      <c r="H819" t="s">
        <v>2897</v>
      </c>
      <c r="I819" s="1">
        <v>45383</v>
      </c>
      <c r="K819" t="s">
        <v>156</v>
      </c>
      <c r="L819">
        <v>16</v>
      </c>
      <c r="M819" t="s">
        <v>114</v>
      </c>
      <c r="N819" t="s">
        <v>115</v>
      </c>
      <c r="O819" t="s">
        <v>116</v>
      </c>
      <c r="P819" t="s">
        <v>117</v>
      </c>
      <c r="Q819" t="s">
        <v>118</v>
      </c>
      <c r="R819">
        <v>31</v>
      </c>
      <c r="S819" s="3">
        <v>1062301</v>
      </c>
      <c r="T819" s="3">
        <v>182050.08333333334</v>
      </c>
      <c r="U819" s="22">
        <v>0</v>
      </c>
      <c r="V819" s="3">
        <v>0</v>
      </c>
      <c r="W819" s="23"/>
      <c r="X819" s="3">
        <v>4256.0136217948721</v>
      </c>
      <c r="Y819" s="3">
        <v>2459.0300925925926</v>
      </c>
      <c r="Z819" s="24">
        <v>442.62541666666664</v>
      </c>
      <c r="AA819">
        <v>75</v>
      </c>
      <c r="AC819" s="3">
        <v>0</v>
      </c>
      <c r="AD819" s="3">
        <v>4167</v>
      </c>
      <c r="AE819" s="3">
        <v>193449.75246438748</v>
      </c>
      <c r="AF819" s="3">
        <v>5687.5</v>
      </c>
      <c r="AH819" s="3">
        <v>199137.25246438748</v>
      </c>
      <c r="AK819" s="3">
        <v>5785.5624142824954</v>
      </c>
      <c r="AL819" t="s">
        <v>363</v>
      </c>
      <c r="AM819" t="s">
        <v>364</v>
      </c>
      <c r="AN819" s="25">
        <v>8.5000000000000006E-2</v>
      </c>
      <c r="AO819" s="26">
        <v>204922.81487866997</v>
      </c>
      <c r="AP819" s="27">
        <v>17418.439264686949</v>
      </c>
      <c r="AQ819" s="3">
        <v>29700</v>
      </c>
      <c r="AR819" s="26">
        <v>2524.5</v>
      </c>
      <c r="AS819" s="26">
        <v>254565.75414335693</v>
      </c>
      <c r="AT819" s="26">
        <v>234622.81487866997</v>
      </c>
      <c r="AU819" t="s">
        <v>170</v>
      </c>
      <c r="AV819" t="s">
        <v>170</v>
      </c>
      <c r="AW819" t="s">
        <v>171</v>
      </c>
      <c r="AX819">
        <v>90352</v>
      </c>
      <c r="AY819" t="s">
        <v>172</v>
      </c>
      <c r="AZ819">
        <v>94.088300000000004</v>
      </c>
      <c r="BA819" s="3">
        <v>2705.60477916337</v>
      </c>
      <c r="BB819" s="26">
        <v>234622.81487866997</v>
      </c>
      <c r="BC819" s="26">
        <v>19942.939264686953</v>
      </c>
      <c r="BE819" t="s">
        <v>122</v>
      </c>
      <c r="BF819">
        <v>1</v>
      </c>
      <c r="BH819" t="s">
        <v>173</v>
      </c>
      <c r="BJ819" t="s">
        <v>510</v>
      </c>
      <c r="BO819" t="s">
        <v>2898</v>
      </c>
      <c r="BP819" t="s">
        <v>126</v>
      </c>
      <c r="BQ819" t="s">
        <v>127</v>
      </c>
      <c r="CX819" t="s">
        <v>177</v>
      </c>
      <c r="CY819" s="29" t="s">
        <v>5358</v>
      </c>
      <c r="CZ819" s="29">
        <v>60002</v>
      </c>
      <c r="DA819" s="29" t="str">
        <f t="shared" ref="DA819:DA823" si="83">MID(BH819,3,8)</f>
        <v>30001390</v>
      </c>
      <c r="DB819" s="29" t="str">
        <f t="shared" ref="DB819:DB823" si="84">F819</f>
        <v>W0005227</v>
      </c>
      <c r="DC819" s="29" t="s">
        <v>279</v>
      </c>
      <c r="DD819" s="30">
        <f>SUM(T819,V819:W819,Z819:AD819)</f>
        <v>186734.70875000002</v>
      </c>
      <c r="DE819" s="30">
        <f>SUM(AI819:AK819)</f>
        <v>5785.5624142824954</v>
      </c>
      <c r="DF819" s="31">
        <f>AF819</f>
        <v>5687.5</v>
      </c>
      <c r="DG819" s="32">
        <f>AQ819</f>
        <v>29700</v>
      </c>
      <c r="DH819" s="30">
        <f>SUM(X819:Y819)</f>
        <v>6715.0437143874642</v>
      </c>
      <c r="DI819" s="30">
        <f>SUM(AP819,AR819)</f>
        <v>19942.939264686949</v>
      </c>
      <c r="DJ819" s="26">
        <f>SUM(DD819:DI819)-AS819</f>
        <v>0</v>
      </c>
    </row>
    <row r="820" spans="2:114" x14ac:dyDescent="0.25">
      <c r="D820" t="s">
        <v>109</v>
      </c>
      <c r="F820" t="s">
        <v>2899</v>
      </c>
      <c r="G820" t="s">
        <v>2900</v>
      </c>
      <c r="H820" t="s">
        <v>2901</v>
      </c>
      <c r="I820" s="1">
        <v>45376</v>
      </c>
      <c r="K820" t="s">
        <v>219</v>
      </c>
      <c r="L820">
        <v>13</v>
      </c>
      <c r="M820" t="s">
        <v>550</v>
      </c>
      <c r="N820" t="s">
        <v>551</v>
      </c>
      <c r="O820" t="s">
        <v>116</v>
      </c>
      <c r="P820" t="s">
        <v>117</v>
      </c>
      <c r="Q820" t="s">
        <v>118</v>
      </c>
      <c r="R820">
        <v>31</v>
      </c>
      <c r="S820" s="3">
        <v>814008</v>
      </c>
      <c r="T820" s="3">
        <v>135079.33333333334</v>
      </c>
      <c r="U820" s="22">
        <v>0</v>
      </c>
      <c r="V820" s="3">
        <v>0</v>
      </c>
      <c r="W820" s="23"/>
      <c r="X820" s="3">
        <v>3261.25</v>
      </c>
      <c r="Y820" s="3">
        <v>1884.2777777777778</v>
      </c>
      <c r="Z820" s="24">
        <v>339.17</v>
      </c>
      <c r="AA820">
        <v>75</v>
      </c>
      <c r="AC820" s="3">
        <v>0</v>
      </c>
      <c r="AD820" s="3">
        <v>4167</v>
      </c>
      <c r="AE820" s="3">
        <v>144806.03111111114</v>
      </c>
      <c r="AF820" s="3">
        <v>7046.666666666667</v>
      </c>
      <c r="AH820" s="3">
        <v>151852.69777777779</v>
      </c>
      <c r="AK820" s="3">
        <v>0</v>
      </c>
      <c r="AL820" t="s">
        <v>119</v>
      </c>
      <c r="AN820" s="25">
        <v>0.1</v>
      </c>
      <c r="AO820" s="26">
        <v>151852.69777777779</v>
      </c>
      <c r="AP820" s="27">
        <v>15185.269777777779</v>
      </c>
      <c r="AQ820" s="3">
        <v>29700</v>
      </c>
      <c r="AR820" s="26">
        <v>2970</v>
      </c>
      <c r="AS820" s="26">
        <v>199707.96755555557</v>
      </c>
      <c r="AT820" s="26">
        <v>181552.69777777779</v>
      </c>
      <c r="AU820" t="s">
        <v>170</v>
      </c>
      <c r="AV820" t="s">
        <v>170</v>
      </c>
      <c r="AW820" t="s">
        <v>171</v>
      </c>
      <c r="AX820">
        <v>90324</v>
      </c>
      <c r="AY820" t="s">
        <v>172</v>
      </c>
      <c r="AZ820">
        <v>94.088300000000004</v>
      </c>
      <c r="BA820" s="3">
        <v>2122.5589957046259</v>
      </c>
      <c r="BB820" s="26">
        <v>181552.69777777779</v>
      </c>
      <c r="BC820" s="26">
        <v>18155.269777777779</v>
      </c>
      <c r="BE820" t="s">
        <v>122</v>
      </c>
      <c r="BF820">
        <v>1</v>
      </c>
      <c r="BH820" t="s">
        <v>173</v>
      </c>
      <c r="BJ820" t="s">
        <v>572</v>
      </c>
      <c r="BO820" t="s">
        <v>854</v>
      </c>
      <c r="BP820" t="s">
        <v>170</v>
      </c>
      <c r="BQ820" t="s">
        <v>296</v>
      </c>
      <c r="CX820" t="s">
        <v>177</v>
      </c>
      <c r="CY820" s="29" t="s">
        <v>5358</v>
      </c>
      <c r="CZ820" s="29">
        <v>60002</v>
      </c>
      <c r="DA820" s="29" t="str">
        <f t="shared" si="83"/>
        <v>30001390</v>
      </c>
      <c r="DB820" s="29" t="str">
        <f t="shared" si="84"/>
        <v>W0004599</v>
      </c>
      <c r="DC820" s="29" t="s">
        <v>556</v>
      </c>
      <c r="DD820" s="30">
        <f>SUM(T820,V820:W820,Z820:AD820)</f>
        <v>139660.50333333336</v>
      </c>
      <c r="DE820" s="30">
        <f>SUM(AI820:AK820)</f>
        <v>0</v>
      </c>
      <c r="DF820" s="31">
        <f>AF820</f>
        <v>7046.666666666667</v>
      </c>
      <c r="DG820" s="32">
        <f>AQ820</f>
        <v>29700</v>
      </c>
      <c r="DH820" s="30">
        <f>SUM(X820:Y820)</f>
        <v>5145.5277777777774</v>
      </c>
      <c r="DI820" s="30">
        <f>SUM(AP820,AR820)</f>
        <v>18155.269777777779</v>
      </c>
      <c r="DJ820" s="26">
        <f>SUM(DD820:DI820)-AS820</f>
        <v>0</v>
      </c>
    </row>
    <row r="821" spans="2:114" x14ac:dyDescent="0.25">
      <c r="D821" t="s">
        <v>109</v>
      </c>
      <c r="F821" t="s">
        <v>2902</v>
      </c>
      <c r="G821" t="s">
        <v>2903</v>
      </c>
      <c r="H821" t="s">
        <v>2904</v>
      </c>
      <c r="I821" s="1">
        <v>45383</v>
      </c>
      <c r="K821" t="s">
        <v>224</v>
      </c>
      <c r="L821">
        <v>12</v>
      </c>
      <c r="M821" t="s">
        <v>114</v>
      </c>
      <c r="N821" t="s">
        <v>115</v>
      </c>
      <c r="O821" t="s">
        <v>116</v>
      </c>
      <c r="P821" t="s">
        <v>117</v>
      </c>
      <c r="Q821" t="s">
        <v>118</v>
      </c>
      <c r="R821">
        <v>31</v>
      </c>
      <c r="S821" s="3">
        <v>500004</v>
      </c>
      <c r="T821" s="3">
        <v>86311.833333333328</v>
      </c>
      <c r="U821" s="22">
        <v>0</v>
      </c>
      <c r="V821" s="3">
        <v>0</v>
      </c>
      <c r="W821" s="23"/>
      <c r="X821" s="3">
        <v>2003.2211538461536</v>
      </c>
      <c r="Y821" s="3">
        <v>1157.4166666666667</v>
      </c>
      <c r="Z821" s="24">
        <v>208.33500000000001</v>
      </c>
      <c r="AA821">
        <v>75</v>
      </c>
      <c r="AC821" s="3">
        <v>0</v>
      </c>
      <c r="AD821" s="3">
        <v>4167</v>
      </c>
      <c r="AE821" s="3">
        <v>93922.806153846162</v>
      </c>
      <c r="AF821" s="3">
        <v>5687.5</v>
      </c>
      <c r="AH821" s="3">
        <v>99610.306153846162</v>
      </c>
      <c r="AK821" s="3">
        <v>5785.5624142824954</v>
      </c>
      <c r="AL821" t="s">
        <v>363</v>
      </c>
      <c r="AM821" t="s">
        <v>364</v>
      </c>
      <c r="AN821" s="25">
        <v>8.5000000000000006E-2</v>
      </c>
      <c r="AO821" s="26">
        <v>105395.86856812866</v>
      </c>
      <c r="AP821" s="27">
        <v>8958.6488282909359</v>
      </c>
      <c r="AQ821" s="3">
        <v>29700</v>
      </c>
      <c r="AR821" s="26">
        <v>2524.5</v>
      </c>
      <c r="AS821" s="26">
        <v>146579.0173964196</v>
      </c>
      <c r="AT821" s="26">
        <v>135095.86856812867</v>
      </c>
      <c r="AU821" t="s">
        <v>170</v>
      </c>
      <c r="AV821" t="s">
        <v>170</v>
      </c>
      <c r="AW821" t="s">
        <v>171</v>
      </c>
      <c r="AX821">
        <v>90243</v>
      </c>
      <c r="AY821" t="s">
        <v>172</v>
      </c>
      <c r="AZ821">
        <v>94.088300000000004</v>
      </c>
      <c r="BA821" s="3">
        <v>1557.8878287355558</v>
      </c>
      <c r="BB821" s="26">
        <v>135095.86856812867</v>
      </c>
      <c r="BC821" s="26">
        <v>11483.148828290927</v>
      </c>
      <c r="BE821" t="s">
        <v>122</v>
      </c>
      <c r="BF821">
        <v>1</v>
      </c>
      <c r="BH821" t="s">
        <v>173</v>
      </c>
      <c r="BJ821" t="s">
        <v>276</v>
      </c>
      <c r="BO821" t="s">
        <v>847</v>
      </c>
      <c r="BP821" t="s">
        <v>126</v>
      </c>
      <c r="BQ821" t="s">
        <v>127</v>
      </c>
      <c r="CX821" t="s">
        <v>177</v>
      </c>
      <c r="CY821" s="29" t="s">
        <v>5358</v>
      </c>
      <c r="CZ821" s="29">
        <v>60002</v>
      </c>
      <c r="DA821" s="29" t="str">
        <f t="shared" si="83"/>
        <v>30001390</v>
      </c>
      <c r="DB821" s="29" t="str">
        <f t="shared" si="84"/>
        <v>W0005045</v>
      </c>
      <c r="DC821" s="29" t="s">
        <v>279</v>
      </c>
      <c r="DD821" s="30">
        <f>SUM(T821,V821:W821,Z821:AD821)</f>
        <v>90762.168333333335</v>
      </c>
      <c r="DE821" s="30">
        <f>SUM(AI821:AK821)</f>
        <v>5785.5624142824954</v>
      </c>
      <c r="DF821" s="31">
        <f>AF821</f>
        <v>5687.5</v>
      </c>
      <c r="DG821" s="32">
        <f>AQ821</f>
        <v>29700</v>
      </c>
      <c r="DH821" s="30">
        <f>SUM(X821:Y821)</f>
        <v>3160.6378205128203</v>
      </c>
      <c r="DI821" s="30">
        <f>SUM(AP821,AR821)</f>
        <v>11483.148828290936</v>
      </c>
      <c r="DJ821" s="26">
        <f>SUM(DD821:DI821)-AS821</f>
        <v>0</v>
      </c>
    </row>
    <row r="822" spans="2:114" x14ac:dyDescent="0.25">
      <c r="D822" t="s">
        <v>109</v>
      </c>
      <c r="F822" t="s">
        <v>2905</v>
      </c>
      <c r="G822" t="s">
        <v>2906</v>
      </c>
      <c r="H822" t="s">
        <v>2907</v>
      </c>
      <c r="I822" s="1">
        <v>45390</v>
      </c>
      <c r="K822" t="s">
        <v>224</v>
      </c>
      <c r="L822">
        <v>12</v>
      </c>
      <c r="M822" t="s">
        <v>132</v>
      </c>
      <c r="N822" t="s">
        <v>133</v>
      </c>
      <c r="O822" t="s">
        <v>116</v>
      </c>
      <c r="P822" t="s">
        <v>117</v>
      </c>
      <c r="Q822" t="s">
        <v>118</v>
      </c>
      <c r="R822">
        <v>31</v>
      </c>
      <c r="S822" s="3">
        <v>550008</v>
      </c>
      <c r="T822" s="3">
        <v>91137.583333333328</v>
      </c>
      <c r="U822" s="22">
        <v>0</v>
      </c>
      <c r="V822" s="3">
        <v>0</v>
      </c>
      <c r="W822" s="23"/>
      <c r="X822" s="3">
        <v>2203.5576923076924</v>
      </c>
      <c r="Y822" s="3">
        <v>1273.1666666666667</v>
      </c>
      <c r="Z822" s="24">
        <v>229.17000000000002</v>
      </c>
      <c r="AA822">
        <v>75</v>
      </c>
      <c r="AC822" s="3">
        <v>0</v>
      </c>
      <c r="AD822" s="3">
        <v>4167</v>
      </c>
      <c r="AE822" s="3">
        <v>99085.477692307686</v>
      </c>
      <c r="AF822" s="3">
        <v>12402.5</v>
      </c>
      <c r="AH822" s="3">
        <v>111487.97769230769</v>
      </c>
      <c r="AK822" s="3">
        <v>7530.1189525032505</v>
      </c>
      <c r="AL822" t="s">
        <v>650</v>
      </c>
      <c r="AM822" t="s">
        <v>651</v>
      </c>
      <c r="AN822" s="25">
        <v>0.05</v>
      </c>
      <c r="AO822" s="26">
        <v>119018.09664481094</v>
      </c>
      <c r="AP822" s="27">
        <v>5950.904832240547</v>
      </c>
      <c r="AQ822" s="3">
        <v>29700</v>
      </c>
      <c r="AR822" s="26">
        <v>1485</v>
      </c>
      <c r="AS822" s="26">
        <v>156154.00147705147</v>
      </c>
      <c r="AT822" s="26">
        <v>148718.09664481092</v>
      </c>
      <c r="AU822" t="s">
        <v>170</v>
      </c>
      <c r="AV822" t="s">
        <v>170</v>
      </c>
      <c r="AW822" t="s">
        <v>171</v>
      </c>
      <c r="AX822">
        <v>90342</v>
      </c>
      <c r="AY822" t="s">
        <v>172</v>
      </c>
      <c r="AZ822">
        <v>94.088300000000004</v>
      </c>
      <c r="BA822" s="3">
        <v>1659.6537664837335</v>
      </c>
      <c r="BB822" s="26">
        <v>148718.09664481092</v>
      </c>
      <c r="BC822" s="26">
        <v>7435.9048322405433</v>
      </c>
      <c r="BE822" t="s">
        <v>122</v>
      </c>
      <c r="BF822">
        <v>1</v>
      </c>
      <c r="BH822" t="s">
        <v>173</v>
      </c>
      <c r="BJ822" t="s">
        <v>414</v>
      </c>
      <c r="BO822" t="s">
        <v>499</v>
      </c>
      <c r="BP822" t="s">
        <v>176</v>
      </c>
      <c r="BQ822" t="s">
        <v>176</v>
      </c>
      <c r="CX822" t="s">
        <v>177</v>
      </c>
      <c r="CY822" s="29" t="s">
        <v>5358</v>
      </c>
      <c r="CZ822" s="29">
        <v>60002</v>
      </c>
      <c r="DA822" s="29" t="str">
        <f t="shared" si="83"/>
        <v>30001390</v>
      </c>
      <c r="DB822" s="29" t="str">
        <f t="shared" si="84"/>
        <v>W0005396</v>
      </c>
      <c r="DC822" s="29" t="s">
        <v>178</v>
      </c>
      <c r="DD822" s="30">
        <f>SUM(T822,V822:W822,Z822:AD822)</f>
        <v>95608.753333333327</v>
      </c>
      <c r="DE822" s="30">
        <f>SUM(AI822:AK822)</f>
        <v>7530.1189525032505</v>
      </c>
      <c r="DF822" s="31">
        <f>AF822</f>
        <v>12402.5</v>
      </c>
      <c r="DG822" s="32">
        <f>AQ822</f>
        <v>29700</v>
      </c>
      <c r="DH822" s="30">
        <f>SUM(X822:Y822)</f>
        <v>3476.7243589743593</v>
      </c>
      <c r="DI822" s="30">
        <f>SUM(AP822,AR822)</f>
        <v>7435.904832240547</v>
      </c>
      <c r="DJ822" s="26">
        <f>SUM(DD822:DI822)-AS822</f>
        <v>0</v>
      </c>
    </row>
    <row r="823" spans="2:114" x14ac:dyDescent="0.25">
      <c r="D823" t="s">
        <v>109</v>
      </c>
      <c r="F823" t="s">
        <v>2908</v>
      </c>
      <c r="G823" t="s">
        <v>2909</v>
      </c>
      <c r="H823" t="s">
        <v>2910</v>
      </c>
      <c r="I823" s="1">
        <v>45376</v>
      </c>
      <c r="K823" t="s">
        <v>219</v>
      </c>
      <c r="L823">
        <v>13</v>
      </c>
      <c r="M823" t="s">
        <v>550</v>
      </c>
      <c r="N823" t="s">
        <v>551</v>
      </c>
      <c r="O823" t="s">
        <v>116</v>
      </c>
      <c r="P823" t="s">
        <v>117</v>
      </c>
      <c r="Q823" t="s">
        <v>118</v>
      </c>
      <c r="R823">
        <v>31</v>
      </c>
      <c r="S823" s="3">
        <v>595278</v>
      </c>
      <c r="T823" s="3">
        <v>99213</v>
      </c>
      <c r="U823" s="22">
        <v>0</v>
      </c>
      <c r="V823" s="3">
        <v>0</v>
      </c>
      <c r="W823" s="23"/>
      <c r="X823" s="3">
        <v>2384.9278846153843</v>
      </c>
      <c r="Y823" s="3">
        <v>1377.9583333333333</v>
      </c>
      <c r="Z823" s="24">
        <v>248.0325</v>
      </c>
      <c r="AA823">
        <v>75</v>
      </c>
      <c r="AC823" s="3">
        <v>0</v>
      </c>
      <c r="AD823" s="3">
        <v>4167</v>
      </c>
      <c r="AE823" s="3">
        <v>107465.91871794872</v>
      </c>
      <c r="AF823" s="3">
        <v>7046.666666666667</v>
      </c>
      <c r="AH823" s="3">
        <v>114512.58538461539</v>
      </c>
      <c r="AK823" s="3">
        <v>0</v>
      </c>
      <c r="AL823" t="s">
        <v>119</v>
      </c>
      <c r="AN823" s="25">
        <v>0.1</v>
      </c>
      <c r="AO823" s="26">
        <v>114512.58538461539</v>
      </c>
      <c r="AP823" s="27">
        <v>11451.25853846154</v>
      </c>
      <c r="AQ823" s="3">
        <v>29700</v>
      </c>
      <c r="AR823" s="26">
        <v>2970</v>
      </c>
      <c r="AS823" s="26">
        <v>158633.84392307693</v>
      </c>
      <c r="AT823" s="26">
        <v>144212.58538461541</v>
      </c>
      <c r="AU823" t="s">
        <v>170</v>
      </c>
      <c r="AV823" t="s">
        <v>170</v>
      </c>
      <c r="AW823" t="s">
        <v>171</v>
      </c>
      <c r="AX823">
        <v>37208</v>
      </c>
      <c r="AY823" t="s">
        <v>172</v>
      </c>
      <c r="AZ823">
        <v>94.088300000000004</v>
      </c>
      <c r="BA823" s="3">
        <v>1686.0103107727202</v>
      </c>
      <c r="BB823" s="26">
        <v>144212.58538461541</v>
      </c>
      <c r="BC823" s="26">
        <v>14421.258538461523</v>
      </c>
      <c r="BE823" t="s">
        <v>122</v>
      </c>
      <c r="BF823">
        <v>1</v>
      </c>
      <c r="BH823" t="s">
        <v>173</v>
      </c>
      <c r="BJ823" t="s">
        <v>554</v>
      </c>
      <c r="BO823" t="s">
        <v>729</v>
      </c>
      <c r="BP823" t="s">
        <v>2256</v>
      </c>
      <c r="BQ823" t="s">
        <v>2256</v>
      </c>
      <c r="CX823" t="s">
        <v>177</v>
      </c>
      <c r="CY823" s="29" t="s">
        <v>5358</v>
      </c>
      <c r="CZ823" s="29">
        <v>60002</v>
      </c>
      <c r="DA823" s="29" t="str">
        <f t="shared" si="83"/>
        <v>30001390</v>
      </c>
      <c r="DB823" s="29" t="str">
        <f t="shared" si="84"/>
        <v>W0005046</v>
      </c>
      <c r="DC823" s="29" t="s">
        <v>556</v>
      </c>
      <c r="DD823" s="30">
        <f>SUM(T823,V823:W823,Z823:AD823)</f>
        <v>103703.0325</v>
      </c>
      <c r="DE823" s="30">
        <f>SUM(AI823:AK823)</f>
        <v>0</v>
      </c>
      <c r="DF823" s="31">
        <f>AF823</f>
        <v>7046.666666666667</v>
      </c>
      <c r="DG823" s="32">
        <f>AQ823</f>
        <v>29700</v>
      </c>
      <c r="DH823" s="30">
        <f>SUM(X823:Y823)</f>
        <v>3762.8862179487178</v>
      </c>
      <c r="DI823" s="30">
        <f>SUM(AP823,AR823)</f>
        <v>14421.25853846154</v>
      </c>
      <c r="DJ823" s="26">
        <f>SUM(DD823:DI823)-AS823</f>
        <v>0</v>
      </c>
    </row>
    <row r="824" spans="2:114" x14ac:dyDescent="0.25">
      <c r="D824" t="s">
        <v>109</v>
      </c>
      <c r="F824" t="s">
        <v>2911</v>
      </c>
      <c r="G824" t="s">
        <v>2912</v>
      </c>
      <c r="H824" t="s">
        <v>2913</v>
      </c>
      <c r="I824" s="1">
        <v>45394</v>
      </c>
      <c r="K824" t="s">
        <v>224</v>
      </c>
      <c r="L824">
        <v>12</v>
      </c>
      <c r="M824" t="s">
        <v>240</v>
      </c>
      <c r="N824" t="s">
        <v>403</v>
      </c>
      <c r="O824" t="s">
        <v>116</v>
      </c>
      <c r="P824" t="s">
        <v>117</v>
      </c>
      <c r="Q824" t="s">
        <v>118</v>
      </c>
      <c r="R824">
        <v>31</v>
      </c>
      <c r="S824" s="3">
        <v>342050</v>
      </c>
      <c r="T824" s="3">
        <v>56850.833333333336</v>
      </c>
      <c r="U824" s="22">
        <v>0</v>
      </c>
      <c r="V824" s="3">
        <v>0</v>
      </c>
      <c r="W824" s="23"/>
      <c r="X824" s="3">
        <v>1370.3926282051282</v>
      </c>
      <c r="Y824" s="3">
        <v>791.78240740740739</v>
      </c>
      <c r="Z824" s="24">
        <v>142.52083333333334</v>
      </c>
      <c r="AA824">
        <v>75</v>
      </c>
      <c r="AC824" s="3">
        <v>1024.4680960500991</v>
      </c>
      <c r="AD824" s="3">
        <v>4167</v>
      </c>
      <c r="AE824" s="3">
        <v>64421.997298329305</v>
      </c>
      <c r="AF824" s="3">
        <v>0</v>
      </c>
      <c r="AH824" s="3">
        <v>64421.997298329305</v>
      </c>
      <c r="AK824" s="3">
        <v>0</v>
      </c>
      <c r="AL824" t="s">
        <v>119</v>
      </c>
      <c r="AN824" s="25">
        <v>0</v>
      </c>
      <c r="AO824" s="26">
        <v>64421.997298329305</v>
      </c>
      <c r="AP824" s="27">
        <v>0</v>
      </c>
      <c r="AQ824" s="3">
        <v>29700</v>
      </c>
      <c r="AR824" s="26">
        <v>0</v>
      </c>
      <c r="AS824" s="26">
        <v>94121.997298329312</v>
      </c>
      <c r="AT824" s="26">
        <v>94121.997298329312</v>
      </c>
      <c r="AU824" t="s">
        <v>164</v>
      </c>
      <c r="AV824" t="s">
        <v>241</v>
      </c>
      <c r="AW824" t="s">
        <v>241</v>
      </c>
      <c r="AX824" t="s">
        <v>242</v>
      </c>
      <c r="AY824" t="s">
        <v>233</v>
      </c>
      <c r="AZ824">
        <v>1</v>
      </c>
      <c r="BA824" s="3">
        <v>94121.997298329312</v>
      </c>
      <c r="BB824" s="26">
        <v>94121.997298329312</v>
      </c>
      <c r="BC824" s="26">
        <v>0</v>
      </c>
      <c r="BE824" t="s">
        <v>234</v>
      </c>
      <c r="BF824">
        <v>1</v>
      </c>
      <c r="BH824" t="s">
        <v>234</v>
      </c>
      <c r="BJ824" t="s">
        <v>404</v>
      </c>
      <c r="BO824" t="s">
        <v>769</v>
      </c>
      <c r="BP824" t="s">
        <v>164</v>
      </c>
      <c r="BQ824" t="s">
        <v>164</v>
      </c>
      <c r="CX824" t="s">
        <v>234</v>
      </c>
      <c r="CY824" s="29"/>
    </row>
    <row r="825" spans="2:114" x14ac:dyDescent="0.25">
      <c r="B825">
        <f>+COUNTIF(G825:G3978,G825)</f>
        <v>2</v>
      </c>
      <c r="C825">
        <v>2</v>
      </c>
      <c r="D825" t="s">
        <v>109</v>
      </c>
      <c r="F825" t="s">
        <v>2914</v>
      </c>
      <c r="G825" t="s">
        <v>2915</v>
      </c>
      <c r="H825" t="s">
        <v>2916</v>
      </c>
      <c r="I825" s="1">
        <v>45390</v>
      </c>
      <c r="K825" t="s">
        <v>224</v>
      </c>
      <c r="L825">
        <v>12</v>
      </c>
      <c r="M825" t="s">
        <v>114</v>
      </c>
      <c r="N825" t="s">
        <v>115</v>
      </c>
      <c r="O825" t="s">
        <v>116</v>
      </c>
      <c r="P825" t="s">
        <v>117</v>
      </c>
      <c r="Q825" t="s">
        <v>118</v>
      </c>
      <c r="R825">
        <v>31</v>
      </c>
      <c r="S825" s="3">
        <v>475008</v>
      </c>
      <c r="T825" s="3">
        <v>81872.833333333328</v>
      </c>
      <c r="U825" s="22">
        <v>0</v>
      </c>
      <c r="V825" s="3">
        <v>0</v>
      </c>
      <c r="W825" s="23"/>
      <c r="X825" s="3">
        <v>1903.0769230769231</v>
      </c>
      <c r="Y825" s="3">
        <v>1099.5555555555557</v>
      </c>
      <c r="Z825" s="24">
        <v>197.92000000000002</v>
      </c>
      <c r="AA825">
        <v>75</v>
      </c>
      <c r="AC825" s="3">
        <v>3938.0553612165809</v>
      </c>
      <c r="AD825" s="3">
        <v>4167</v>
      </c>
      <c r="AE825" s="3">
        <v>93253.441173182393</v>
      </c>
      <c r="AF825" s="3">
        <v>5687.5</v>
      </c>
      <c r="AH825" s="3">
        <v>98940.941173182393</v>
      </c>
      <c r="AK825" s="3">
        <v>7530.1189525032505</v>
      </c>
      <c r="AL825" t="s">
        <v>650</v>
      </c>
      <c r="AM825" t="s">
        <v>651</v>
      </c>
      <c r="AN825" s="25">
        <v>8.5000000000000006E-2</v>
      </c>
      <c r="AO825" s="26">
        <v>106471.06012568565</v>
      </c>
      <c r="AP825" s="27">
        <v>9050.0401106832815</v>
      </c>
      <c r="AQ825" s="3">
        <v>29700</v>
      </c>
      <c r="AR825" s="26">
        <v>2524.5</v>
      </c>
      <c r="AS825" s="26">
        <v>147745.60023636895</v>
      </c>
      <c r="AT825" s="26">
        <v>136171.06012568565</v>
      </c>
      <c r="AU825" t="s">
        <v>184</v>
      </c>
      <c r="AV825" t="s">
        <v>184</v>
      </c>
      <c r="AW825" t="s">
        <v>185</v>
      </c>
      <c r="AX825">
        <v>1202</v>
      </c>
      <c r="AY825" t="s">
        <v>187</v>
      </c>
      <c r="AZ825">
        <v>67.992199999999997</v>
      </c>
      <c r="BA825" s="3">
        <v>2172.9786686762445</v>
      </c>
      <c r="BB825" s="26">
        <v>136171.06012568565</v>
      </c>
      <c r="BC825" s="26">
        <v>11574.540110683301</v>
      </c>
      <c r="BE825" t="s">
        <v>122</v>
      </c>
      <c r="BF825">
        <v>1</v>
      </c>
      <c r="BH825" t="s">
        <v>188</v>
      </c>
      <c r="BJ825" t="s">
        <v>276</v>
      </c>
      <c r="BO825" t="s">
        <v>847</v>
      </c>
      <c r="BP825" t="s">
        <v>191</v>
      </c>
      <c r="BQ825" t="s">
        <v>127</v>
      </c>
      <c r="CX825" t="s">
        <v>177</v>
      </c>
      <c r="CY825" s="29" t="s">
        <v>5359</v>
      </c>
      <c r="CZ825" s="29">
        <v>60005</v>
      </c>
      <c r="DA825" s="29" t="str">
        <f t="shared" ref="DA825:DA838" si="85">MID(BH825,3,8)</f>
        <v>30001401</v>
      </c>
      <c r="DB825" s="29" t="str">
        <f t="shared" ref="DB825:DB838" si="86">F825</f>
        <v>W0004602</v>
      </c>
      <c r="DC825" s="29" t="s">
        <v>279</v>
      </c>
      <c r="DD825" s="30">
        <f>SUM(T825,V825:W825,Z825:AD825)</f>
        <v>90250.808694549909</v>
      </c>
      <c r="DE825" s="30">
        <f>SUM(AI825:AK825)</f>
        <v>7530.1189525032505</v>
      </c>
      <c r="DF825" s="31">
        <f>AF825</f>
        <v>5687.5</v>
      </c>
      <c r="DG825" s="32">
        <f>AQ825</f>
        <v>29700</v>
      </c>
      <c r="DH825" s="30">
        <f>SUM(X825:Y825)</f>
        <v>3002.6324786324785</v>
      </c>
      <c r="DI825" s="30">
        <f>SUM(AP825,AR825)</f>
        <v>11574.540110683281</v>
      </c>
      <c r="DJ825" s="26">
        <f>SUM(DD825:DI825)-AS825</f>
        <v>0</v>
      </c>
    </row>
    <row r="826" spans="2:114" x14ac:dyDescent="0.25">
      <c r="D826" t="s">
        <v>109</v>
      </c>
      <c r="F826" t="s">
        <v>2917</v>
      </c>
      <c r="G826" t="s">
        <v>2918</v>
      </c>
      <c r="H826" t="s">
        <v>2919</v>
      </c>
      <c r="I826" s="1">
        <v>45390</v>
      </c>
      <c r="K826" t="s">
        <v>224</v>
      </c>
      <c r="L826">
        <v>12</v>
      </c>
      <c r="M826" t="s">
        <v>114</v>
      </c>
      <c r="N826" t="s">
        <v>115</v>
      </c>
      <c r="O826" t="s">
        <v>116</v>
      </c>
      <c r="P826" t="s">
        <v>117</v>
      </c>
      <c r="Q826" t="s">
        <v>118</v>
      </c>
      <c r="R826">
        <v>31</v>
      </c>
      <c r="S826" s="3">
        <v>475008</v>
      </c>
      <c r="T826" s="3">
        <v>81872.833333333328</v>
      </c>
      <c r="U826" s="22">
        <v>0</v>
      </c>
      <c r="V826" s="3">
        <v>0</v>
      </c>
      <c r="W826" s="23"/>
      <c r="X826" s="3">
        <v>1903.0769230769231</v>
      </c>
      <c r="Y826" s="3">
        <v>1099.5555555555557</v>
      </c>
      <c r="Z826" s="24">
        <v>197.92000000000002</v>
      </c>
      <c r="AA826">
        <v>75</v>
      </c>
      <c r="AC826" s="3">
        <v>0</v>
      </c>
      <c r="AD826" s="3">
        <v>4167</v>
      </c>
      <c r="AE826" s="3">
        <v>89315.385811965811</v>
      </c>
      <c r="AF826" s="3">
        <v>5687.5</v>
      </c>
      <c r="AH826" s="3">
        <v>95002.885811965811</v>
      </c>
      <c r="AK826" s="3">
        <v>5813.1491241962494</v>
      </c>
      <c r="AL826" t="s">
        <v>320</v>
      </c>
      <c r="AM826" t="s">
        <v>321</v>
      </c>
      <c r="AN826" s="25">
        <v>8.5000000000000006E-2</v>
      </c>
      <c r="AO826" s="26">
        <v>100816.03493616206</v>
      </c>
      <c r="AP826" s="27">
        <v>8569.3629695737764</v>
      </c>
      <c r="AQ826" s="3">
        <v>29700</v>
      </c>
      <c r="AR826" s="26">
        <v>2524.5</v>
      </c>
      <c r="AS826" s="26">
        <v>141609.89790573582</v>
      </c>
      <c r="AT826" s="26">
        <v>130516.03493616206</v>
      </c>
      <c r="AU826" t="s">
        <v>170</v>
      </c>
      <c r="AV826" t="s">
        <v>170</v>
      </c>
      <c r="AW826" t="s">
        <v>171</v>
      </c>
      <c r="AX826">
        <v>90390</v>
      </c>
      <c r="AY826" t="s">
        <v>172</v>
      </c>
      <c r="AZ826">
        <v>94.088300000000004</v>
      </c>
      <c r="BA826" s="3">
        <v>1505.0744662804602</v>
      </c>
      <c r="BB826" s="26">
        <v>130516.03493616206</v>
      </c>
      <c r="BC826" s="26">
        <v>11093.862969573762</v>
      </c>
      <c r="BE826" t="s">
        <v>122</v>
      </c>
      <c r="BF826">
        <v>1</v>
      </c>
      <c r="BH826" t="s">
        <v>173</v>
      </c>
      <c r="BJ826" t="s">
        <v>276</v>
      </c>
      <c r="BO826" t="s">
        <v>359</v>
      </c>
      <c r="BP826" t="s">
        <v>170</v>
      </c>
      <c r="BQ826" t="s">
        <v>330</v>
      </c>
      <c r="CX826" t="s">
        <v>177</v>
      </c>
      <c r="CY826" s="29" t="s">
        <v>5358</v>
      </c>
      <c r="CZ826" s="29">
        <v>60002</v>
      </c>
      <c r="DA826" s="29" t="str">
        <f t="shared" si="85"/>
        <v>30001390</v>
      </c>
      <c r="DB826" s="29" t="str">
        <f t="shared" si="86"/>
        <v>W0004603</v>
      </c>
      <c r="DC826" s="29" t="s">
        <v>279</v>
      </c>
      <c r="DD826" s="30">
        <f>SUM(T826,V826:W826,Z826:AD826)</f>
        <v>86312.753333333327</v>
      </c>
      <c r="DE826" s="30">
        <f>SUM(AI826:AK826)</f>
        <v>5813.1491241962494</v>
      </c>
      <c r="DF826" s="31">
        <f>AF826</f>
        <v>5687.5</v>
      </c>
      <c r="DG826" s="32">
        <f>AQ826</f>
        <v>29700</v>
      </c>
      <c r="DH826" s="30">
        <f>SUM(X826:Y826)</f>
        <v>3002.6324786324785</v>
      </c>
      <c r="DI826" s="30">
        <f>SUM(AP826,AR826)</f>
        <v>11093.862969573776</v>
      </c>
      <c r="DJ826" s="26">
        <f>SUM(DD826:DI826)-AS826</f>
        <v>0</v>
      </c>
    </row>
    <row r="827" spans="2:114" x14ac:dyDescent="0.25">
      <c r="D827" t="s">
        <v>109</v>
      </c>
      <c r="F827" t="s">
        <v>2920</v>
      </c>
      <c r="G827" t="s">
        <v>2921</v>
      </c>
      <c r="H827" t="s">
        <v>2922</v>
      </c>
      <c r="I827" s="1">
        <v>45383</v>
      </c>
      <c r="K827" t="s">
        <v>131</v>
      </c>
      <c r="L827">
        <v>14</v>
      </c>
      <c r="M827" t="s">
        <v>550</v>
      </c>
      <c r="N827" t="s">
        <v>551</v>
      </c>
      <c r="O827" t="s">
        <v>116</v>
      </c>
      <c r="P827" t="s">
        <v>117</v>
      </c>
      <c r="Q827" t="s">
        <v>118</v>
      </c>
      <c r="R827">
        <v>31</v>
      </c>
      <c r="S827" s="3">
        <v>659607</v>
      </c>
      <c r="T827" s="3">
        <v>109934.41666666667</v>
      </c>
      <c r="U827" s="22">
        <v>0</v>
      </c>
      <c r="V827" s="3">
        <v>0</v>
      </c>
      <c r="W827" s="23"/>
      <c r="X827" s="3">
        <v>2642.65625</v>
      </c>
      <c r="Y827" s="3">
        <v>1526.8680555555557</v>
      </c>
      <c r="Z827" s="24">
        <v>274.83625000000001</v>
      </c>
      <c r="AA827">
        <v>75</v>
      </c>
      <c r="AC827" s="3">
        <v>0</v>
      </c>
      <c r="AD827" s="3">
        <v>4167</v>
      </c>
      <c r="AE827" s="3">
        <v>118620.77722222223</v>
      </c>
      <c r="AF827" s="3">
        <v>7046.666666666667</v>
      </c>
      <c r="AH827" s="3">
        <v>125667.4438888889</v>
      </c>
      <c r="AK827" s="3">
        <v>7372.3146980524034</v>
      </c>
      <c r="AL827" t="s">
        <v>552</v>
      </c>
      <c r="AM827" t="s">
        <v>553</v>
      </c>
      <c r="AN827" s="25">
        <v>0.1</v>
      </c>
      <c r="AO827" s="26">
        <v>133039.75858694129</v>
      </c>
      <c r="AP827" s="27">
        <v>13303.97585869413</v>
      </c>
      <c r="AQ827" s="3">
        <v>29700</v>
      </c>
      <c r="AR827" s="26">
        <v>2970</v>
      </c>
      <c r="AS827" s="26">
        <v>179013.7344456354</v>
      </c>
      <c r="AT827" s="26">
        <v>162739.75858694129</v>
      </c>
      <c r="AU827" t="s">
        <v>170</v>
      </c>
      <c r="AV827" t="s">
        <v>170</v>
      </c>
      <c r="AW827" t="s">
        <v>171</v>
      </c>
      <c r="AX827">
        <v>37208</v>
      </c>
      <c r="AY827" t="s">
        <v>172</v>
      </c>
      <c r="AZ827">
        <v>94.088300000000004</v>
      </c>
      <c r="BA827" s="3">
        <v>1902.6141873711758</v>
      </c>
      <c r="BB827" s="26">
        <v>162739.75858694129</v>
      </c>
      <c r="BC827" s="26">
        <v>16273.975858694117</v>
      </c>
      <c r="BE827" t="s">
        <v>122</v>
      </c>
      <c r="BF827">
        <v>1</v>
      </c>
      <c r="BH827" t="s">
        <v>173</v>
      </c>
      <c r="BJ827" t="s">
        <v>554</v>
      </c>
      <c r="BO827" t="s">
        <v>555</v>
      </c>
      <c r="BP827" t="s">
        <v>2256</v>
      </c>
      <c r="BQ827" t="s">
        <v>296</v>
      </c>
      <c r="CX827" t="s">
        <v>177</v>
      </c>
      <c r="CY827" s="29" t="s">
        <v>5358</v>
      </c>
      <c r="CZ827" s="29">
        <v>60002</v>
      </c>
      <c r="DA827" s="29" t="str">
        <f t="shared" si="85"/>
        <v>30001390</v>
      </c>
      <c r="DB827" s="29" t="str">
        <f t="shared" si="86"/>
        <v>W0004604</v>
      </c>
      <c r="DC827" s="29" t="s">
        <v>556</v>
      </c>
      <c r="DD827" s="30">
        <f>SUM(T827,V827:W827,Z827:AD827)</f>
        <v>114451.25291666666</v>
      </c>
      <c r="DE827" s="30">
        <f>SUM(AI827:AK827)</f>
        <v>7372.3146980524034</v>
      </c>
      <c r="DF827" s="31">
        <f>AF827</f>
        <v>7046.666666666667</v>
      </c>
      <c r="DG827" s="32">
        <f>AQ827</f>
        <v>29700</v>
      </c>
      <c r="DH827" s="30">
        <f>SUM(X827:Y827)</f>
        <v>4169.5243055555557</v>
      </c>
      <c r="DI827" s="30">
        <f>SUM(AP827,AR827)</f>
        <v>16273.97585869413</v>
      </c>
      <c r="DJ827" s="26">
        <f>SUM(DD827:DI827)-AS827</f>
        <v>0</v>
      </c>
    </row>
    <row r="828" spans="2:114" x14ac:dyDescent="0.25">
      <c r="D828" t="s">
        <v>109</v>
      </c>
      <c r="F828" t="s">
        <v>2923</v>
      </c>
      <c r="G828" t="s">
        <v>2924</v>
      </c>
      <c r="H828" t="s">
        <v>2925</v>
      </c>
      <c r="I828" s="1">
        <v>45411</v>
      </c>
      <c r="K828" t="s">
        <v>224</v>
      </c>
      <c r="L828">
        <v>12</v>
      </c>
      <c r="M828" t="s">
        <v>114</v>
      </c>
      <c r="N828" t="s">
        <v>115</v>
      </c>
      <c r="O828" t="s">
        <v>116</v>
      </c>
      <c r="P828" t="s">
        <v>117</v>
      </c>
      <c r="Q828" t="s">
        <v>118</v>
      </c>
      <c r="R828">
        <v>31</v>
      </c>
      <c r="S828" s="3">
        <v>475008</v>
      </c>
      <c r="T828" s="3">
        <v>80873.833333333328</v>
      </c>
      <c r="U828" s="22">
        <v>0</v>
      </c>
      <c r="V828" s="3">
        <v>0</v>
      </c>
      <c r="W828" s="23"/>
      <c r="X828" s="3">
        <v>1903.0769230769231</v>
      </c>
      <c r="Y828" s="3">
        <v>1099.5555555555557</v>
      </c>
      <c r="Z828" s="24">
        <v>197.92000000000002</v>
      </c>
      <c r="AA828">
        <v>75</v>
      </c>
      <c r="AC828" s="3">
        <v>0</v>
      </c>
      <c r="AD828" s="3">
        <v>4167</v>
      </c>
      <c r="AE828" s="3">
        <v>88316.385811965811</v>
      </c>
      <c r="AF828" s="3">
        <v>5687.5</v>
      </c>
      <c r="AH828" s="3">
        <v>94003.885811965811</v>
      </c>
      <c r="AK828" s="3">
        <v>17246.247781680318</v>
      </c>
      <c r="AL828" t="s">
        <v>473</v>
      </c>
      <c r="AM828" t="s">
        <v>474</v>
      </c>
      <c r="AN828" s="25">
        <v>8.5000000000000006E-2</v>
      </c>
      <c r="AO828" s="26">
        <v>111250.13359364613</v>
      </c>
      <c r="AP828" s="27">
        <v>9456.2613554599211</v>
      </c>
      <c r="AQ828" s="3">
        <v>29700</v>
      </c>
      <c r="AR828" s="26">
        <v>2524.5</v>
      </c>
      <c r="AS828" s="26">
        <v>152930.89494910603</v>
      </c>
      <c r="AT828" s="26">
        <v>140950.13359364611</v>
      </c>
      <c r="AU828" t="s">
        <v>170</v>
      </c>
      <c r="AV828" t="s">
        <v>170</v>
      </c>
      <c r="AW828" t="s">
        <v>171</v>
      </c>
      <c r="AX828">
        <v>90135</v>
      </c>
      <c r="AY828" t="s">
        <v>172</v>
      </c>
      <c r="AZ828">
        <v>94.088300000000004</v>
      </c>
      <c r="BA828" s="3">
        <v>1625.397578116578</v>
      </c>
      <c r="BB828" s="26">
        <v>140950.13359364611</v>
      </c>
      <c r="BC828" s="26">
        <v>11980.761355459923</v>
      </c>
      <c r="BE828" t="s">
        <v>122</v>
      </c>
      <c r="BF828">
        <v>1</v>
      </c>
      <c r="BH828" t="s">
        <v>173</v>
      </c>
      <c r="BJ828" t="s">
        <v>414</v>
      </c>
      <c r="BO828" t="s">
        <v>578</v>
      </c>
      <c r="BP828" t="s">
        <v>126</v>
      </c>
      <c r="BQ828" t="s">
        <v>127</v>
      </c>
      <c r="CX828" t="s">
        <v>177</v>
      </c>
      <c r="CY828" s="29" t="s">
        <v>5358</v>
      </c>
      <c r="CZ828" s="29">
        <v>60002</v>
      </c>
      <c r="DA828" s="29" t="str">
        <f t="shared" si="85"/>
        <v>30001390</v>
      </c>
      <c r="DB828" s="29" t="str">
        <f t="shared" si="86"/>
        <v>W0005228</v>
      </c>
      <c r="DC828" s="29" t="s">
        <v>279</v>
      </c>
      <c r="DD828" s="30">
        <f>SUM(T828,V828:W828,Z828:AD828)</f>
        <v>85313.753333333327</v>
      </c>
      <c r="DE828" s="30">
        <f>SUM(AI828:AK828)</f>
        <v>17246.247781680318</v>
      </c>
      <c r="DF828" s="31">
        <f>AF828</f>
        <v>5687.5</v>
      </c>
      <c r="DG828" s="32">
        <f>AQ828</f>
        <v>29700</v>
      </c>
      <c r="DH828" s="30">
        <f>SUM(X828:Y828)</f>
        <v>3002.6324786324785</v>
      </c>
      <c r="DI828" s="30">
        <f>SUM(AP828,AR828)</f>
        <v>11980.761355459921</v>
      </c>
      <c r="DJ828" s="26">
        <f>SUM(DD828:DI828)-AS828</f>
        <v>0</v>
      </c>
    </row>
    <row r="829" spans="2:114" x14ac:dyDescent="0.25">
      <c r="D829" t="s">
        <v>109</v>
      </c>
      <c r="F829" t="s">
        <v>2926</v>
      </c>
      <c r="G829" t="s">
        <v>2927</v>
      </c>
      <c r="H829" t="s">
        <v>2928</v>
      </c>
      <c r="I829" s="1">
        <v>45411</v>
      </c>
      <c r="K829" t="s">
        <v>224</v>
      </c>
      <c r="L829">
        <v>12</v>
      </c>
      <c r="M829" t="s">
        <v>182</v>
      </c>
      <c r="N829" t="s">
        <v>962</v>
      </c>
      <c r="O829" t="s">
        <v>2066</v>
      </c>
      <c r="P829" t="s">
        <v>117</v>
      </c>
      <c r="Q829" t="s">
        <v>118</v>
      </c>
      <c r="R829">
        <v>31</v>
      </c>
      <c r="S829" s="3">
        <v>252120</v>
      </c>
      <c r="T829" s="3">
        <v>40378.416666666664</v>
      </c>
      <c r="U829" s="22">
        <v>0</v>
      </c>
      <c r="V829" s="3">
        <v>0</v>
      </c>
      <c r="W829" s="23"/>
      <c r="X829" s="3">
        <v>1010.0961538461538</v>
      </c>
      <c r="Y829" s="3">
        <v>583.6111111111112</v>
      </c>
      <c r="Z829" s="24">
        <v>105.05</v>
      </c>
      <c r="AA829">
        <v>75</v>
      </c>
      <c r="AC829" s="3">
        <v>827.77022160848014</v>
      </c>
      <c r="AD829" s="3">
        <v>4167</v>
      </c>
      <c r="AE829" s="3">
        <v>47146.944153232413</v>
      </c>
      <c r="AF829" s="3">
        <v>4154.166666666667</v>
      </c>
      <c r="AH829" s="3">
        <v>51301.110819899077</v>
      </c>
      <c r="AK829" s="3">
        <v>4428.6782206037651</v>
      </c>
      <c r="AL829" t="s">
        <v>227</v>
      </c>
      <c r="AM829" t="s">
        <v>226</v>
      </c>
      <c r="AN829" s="25">
        <v>0.05</v>
      </c>
      <c r="AO829" s="26">
        <v>55729.789040502845</v>
      </c>
      <c r="AP829" s="27">
        <v>2786.4894520251423</v>
      </c>
      <c r="AQ829" s="3">
        <v>0</v>
      </c>
      <c r="AR829" s="26">
        <v>0</v>
      </c>
      <c r="AS829" s="26">
        <v>58516.278492527985</v>
      </c>
      <c r="AT829" s="26">
        <v>55729.789040502845</v>
      </c>
      <c r="AU829" t="s">
        <v>208</v>
      </c>
      <c r="AV829" t="s">
        <v>2067</v>
      </c>
      <c r="AW829" t="s">
        <v>2068</v>
      </c>
      <c r="AX829" t="s">
        <v>2929</v>
      </c>
      <c r="AY829" t="s">
        <v>233</v>
      </c>
      <c r="AZ829">
        <v>1</v>
      </c>
      <c r="BA829" s="3">
        <v>58516.278492527985</v>
      </c>
      <c r="BB829" s="26">
        <v>55729.789040502845</v>
      </c>
      <c r="BC829" s="26">
        <v>2786.4894520251401</v>
      </c>
      <c r="BE829" t="s">
        <v>122</v>
      </c>
      <c r="BF829">
        <v>1</v>
      </c>
      <c r="BH829" t="s">
        <v>2069</v>
      </c>
      <c r="BJ829" t="s">
        <v>358</v>
      </c>
      <c r="BO829" t="s">
        <v>431</v>
      </c>
      <c r="BP829" t="s">
        <v>126</v>
      </c>
      <c r="BQ829" t="s">
        <v>262</v>
      </c>
      <c r="CX829" t="s">
        <v>177</v>
      </c>
      <c r="CY829" s="29" t="s">
        <v>5370</v>
      </c>
      <c r="CZ829" s="29">
        <v>60001</v>
      </c>
      <c r="DA829" s="29" t="str">
        <f t="shared" si="85"/>
        <v>30001394</v>
      </c>
      <c r="DB829" s="29" t="str">
        <f t="shared" si="86"/>
        <v>W0005047</v>
      </c>
      <c r="DC829" s="29" t="s">
        <v>193</v>
      </c>
      <c r="DD829" s="30">
        <f>SUM(T829,V829:W829,Z829:AD829)</f>
        <v>45553.236888275147</v>
      </c>
      <c r="DE829" s="30">
        <f>SUM(AI829:AK829)</f>
        <v>4428.6782206037651</v>
      </c>
      <c r="DF829" s="31">
        <f>AF829</f>
        <v>4154.166666666667</v>
      </c>
      <c r="DG829" s="32">
        <f>AQ829</f>
        <v>0</v>
      </c>
      <c r="DH829" s="30">
        <f>SUM(X829:Y829)</f>
        <v>1593.7072649572651</v>
      </c>
      <c r="DI829" s="30">
        <f>SUM(AP829,AR829)</f>
        <v>2786.4894520251423</v>
      </c>
      <c r="DJ829" s="26">
        <f>SUM(DD829:DI829)-AS829</f>
        <v>0</v>
      </c>
    </row>
    <row r="830" spans="2:114" x14ac:dyDescent="0.25">
      <c r="D830" t="s">
        <v>109</v>
      </c>
      <c r="F830" t="s">
        <v>2930</v>
      </c>
      <c r="G830" t="s">
        <v>2931</v>
      </c>
      <c r="H830" t="s">
        <v>2932</v>
      </c>
      <c r="I830" s="1">
        <v>45411</v>
      </c>
      <c r="K830" t="s">
        <v>224</v>
      </c>
      <c r="L830">
        <v>12</v>
      </c>
      <c r="M830" t="s">
        <v>114</v>
      </c>
      <c r="N830" t="s">
        <v>962</v>
      </c>
      <c r="O830" t="s">
        <v>2066</v>
      </c>
      <c r="P830" t="s">
        <v>117</v>
      </c>
      <c r="Q830" t="s">
        <v>118</v>
      </c>
      <c r="R830">
        <v>31</v>
      </c>
      <c r="S830" s="3">
        <v>316197</v>
      </c>
      <c r="T830" s="3">
        <v>52699.416666666664</v>
      </c>
      <c r="U830" s="22">
        <v>0</v>
      </c>
      <c r="V830" s="3">
        <v>0</v>
      </c>
      <c r="W830" s="23"/>
      <c r="X830" s="3">
        <v>1266.8149038461538</v>
      </c>
      <c r="Y830" s="3">
        <v>731.9375</v>
      </c>
      <c r="Z830" s="24">
        <v>131.74875</v>
      </c>
      <c r="AA830">
        <v>75</v>
      </c>
      <c r="AC830" s="3">
        <v>2561.1702401252478</v>
      </c>
      <c r="AD830" s="3">
        <v>4167</v>
      </c>
      <c r="AE830" s="3">
        <v>61633.088060638067</v>
      </c>
      <c r="AF830" s="3">
        <v>5687.5</v>
      </c>
      <c r="AH830" s="3">
        <v>67320.588060638067</v>
      </c>
      <c r="AI830" s="3">
        <v>19180</v>
      </c>
      <c r="AK830" s="3">
        <v>17246.247781680318</v>
      </c>
      <c r="AL830" t="s">
        <v>473</v>
      </c>
      <c r="AM830" t="s">
        <v>474</v>
      </c>
      <c r="AN830" s="25">
        <v>8.5000000000000006E-2</v>
      </c>
      <c r="AO830" s="26">
        <v>103746.83584231838</v>
      </c>
      <c r="AP830" s="27">
        <v>8818.4810465970622</v>
      </c>
      <c r="AQ830" s="3">
        <v>0</v>
      </c>
      <c r="AR830" s="26">
        <v>0</v>
      </c>
      <c r="AS830" s="26">
        <v>112565.31688891545</v>
      </c>
      <c r="AT830" s="26">
        <v>103746.83584231838</v>
      </c>
      <c r="AU830" t="s">
        <v>2933</v>
      </c>
      <c r="AV830" t="s">
        <v>2067</v>
      </c>
      <c r="AW830" t="s">
        <v>2068</v>
      </c>
      <c r="AX830">
        <v>2131003</v>
      </c>
      <c r="AY830" t="s">
        <v>233</v>
      </c>
      <c r="AZ830">
        <v>1</v>
      </c>
      <c r="BA830" s="3">
        <v>112565.31688891545</v>
      </c>
      <c r="BB830" s="26">
        <v>103746.83584231838</v>
      </c>
      <c r="BC830" s="26">
        <v>8818.4810465970659</v>
      </c>
      <c r="BE830" t="s">
        <v>122</v>
      </c>
      <c r="BF830">
        <v>1</v>
      </c>
      <c r="BH830" t="s">
        <v>2069</v>
      </c>
      <c r="BJ830" t="s">
        <v>414</v>
      </c>
      <c r="BO830" t="s">
        <v>431</v>
      </c>
      <c r="BP830" t="s">
        <v>126</v>
      </c>
      <c r="BQ830" t="s">
        <v>964</v>
      </c>
      <c r="CX830" t="s">
        <v>177</v>
      </c>
      <c r="CY830" s="29" t="s">
        <v>5370</v>
      </c>
      <c r="CZ830" s="29">
        <v>60001</v>
      </c>
      <c r="DA830" s="29" t="str">
        <f t="shared" si="85"/>
        <v>30001394</v>
      </c>
      <c r="DB830" s="29" t="str">
        <f t="shared" si="86"/>
        <v>W0005048</v>
      </c>
      <c r="DC830" s="29" t="s">
        <v>279</v>
      </c>
      <c r="DD830" s="30">
        <f>SUM(T830,V830:W830,Z830:AD830)</f>
        <v>59634.335656791911</v>
      </c>
      <c r="DE830" s="30">
        <f>SUM(AI830:AK830)</f>
        <v>36426.247781680315</v>
      </c>
      <c r="DF830" s="31">
        <f>AF830</f>
        <v>5687.5</v>
      </c>
      <c r="DG830" s="32">
        <f>AQ830</f>
        <v>0</v>
      </c>
      <c r="DH830" s="30">
        <f>SUM(X830:Y830)</f>
        <v>1998.7524038461538</v>
      </c>
      <c r="DI830" s="30">
        <f>SUM(AP830,AR830)</f>
        <v>8818.4810465970622</v>
      </c>
      <c r="DJ830" s="26">
        <f>SUM(DD830:DI830)-AS830</f>
        <v>0</v>
      </c>
    </row>
    <row r="831" spans="2:114" x14ac:dyDescent="0.25">
      <c r="D831" t="s">
        <v>109</v>
      </c>
      <c r="F831" t="s">
        <v>2934</v>
      </c>
      <c r="G831" t="s">
        <v>2935</v>
      </c>
      <c r="H831" t="s">
        <v>2936</v>
      </c>
      <c r="I831" s="1">
        <v>45383</v>
      </c>
      <c r="K831" t="s">
        <v>113</v>
      </c>
      <c r="L831">
        <v>15</v>
      </c>
      <c r="M831" t="s">
        <v>550</v>
      </c>
      <c r="N831" t="s">
        <v>551</v>
      </c>
      <c r="O831" t="s">
        <v>116</v>
      </c>
      <c r="P831" t="s">
        <v>117</v>
      </c>
      <c r="Q831" t="s">
        <v>118</v>
      </c>
      <c r="R831">
        <v>31</v>
      </c>
      <c r="S831" s="3">
        <v>791069</v>
      </c>
      <c r="T831" s="3">
        <v>131844.75</v>
      </c>
      <c r="U831" s="22">
        <v>0</v>
      </c>
      <c r="V831" s="3">
        <v>0</v>
      </c>
      <c r="W831" s="23"/>
      <c r="X831" s="3">
        <v>3169.3469551282051</v>
      </c>
      <c r="Y831" s="3">
        <v>1831.1782407407409</v>
      </c>
      <c r="Z831" s="24">
        <v>329.61208333333337</v>
      </c>
      <c r="AA831">
        <v>75</v>
      </c>
      <c r="AC831" s="3">
        <v>5634.5745282755452</v>
      </c>
      <c r="AD831" s="3">
        <v>4167</v>
      </c>
      <c r="AE831" s="3">
        <v>147051.46180747784</v>
      </c>
      <c r="AF831" s="3">
        <v>7046.666666666667</v>
      </c>
      <c r="AH831" s="3">
        <v>154098.1284741445</v>
      </c>
      <c r="AK831" s="3">
        <v>7372.3146980524034</v>
      </c>
      <c r="AL831" t="s">
        <v>552</v>
      </c>
      <c r="AM831" t="s">
        <v>553</v>
      </c>
      <c r="AN831" s="25">
        <v>0.1</v>
      </c>
      <c r="AO831" s="26">
        <v>161470.44317219692</v>
      </c>
      <c r="AP831" s="27">
        <v>16147.044317219692</v>
      </c>
      <c r="AQ831" s="3">
        <v>29700</v>
      </c>
      <c r="AR831" s="26">
        <v>2970</v>
      </c>
      <c r="AS831" s="26">
        <v>210287.48748941661</v>
      </c>
      <c r="AT831" s="26">
        <v>191170.44317219692</v>
      </c>
      <c r="AU831" t="s">
        <v>170</v>
      </c>
      <c r="AV831" t="s">
        <v>170</v>
      </c>
      <c r="AW831" t="s">
        <v>171</v>
      </c>
      <c r="AX831">
        <v>37208</v>
      </c>
      <c r="AY831" t="s">
        <v>172</v>
      </c>
      <c r="AZ831">
        <v>94.088300000000004</v>
      </c>
      <c r="BA831" s="3">
        <v>2235.0014559665401</v>
      </c>
      <c r="BB831" s="26">
        <v>191170.44317219692</v>
      </c>
      <c r="BC831" s="26">
        <v>19117.044317219697</v>
      </c>
      <c r="BE831" t="s">
        <v>122</v>
      </c>
      <c r="BF831">
        <v>1</v>
      </c>
      <c r="BH831" t="s">
        <v>173</v>
      </c>
      <c r="BJ831" t="s">
        <v>554</v>
      </c>
      <c r="BO831" t="s">
        <v>555</v>
      </c>
      <c r="BP831" t="s">
        <v>2256</v>
      </c>
      <c r="BQ831" t="s">
        <v>964</v>
      </c>
      <c r="CX831" t="s">
        <v>177</v>
      </c>
      <c r="CY831" s="29" t="s">
        <v>5358</v>
      </c>
      <c r="CZ831" s="29">
        <v>60002</v>
      </c>
      <c r="DA831" s="29" t="str">
        <f t="shared" si="85"/>
        <v>30001390</v>
      </c>
      <c r="DB831" s="29" t="str">
        <f t="shared" si="86"/>
        <v>W0005397</v>
      </c>
      <c r="DC831" s="29" t="s">
        <v>556</v>
      </c>
      <c r="DD831" s="30">
        <f>SUM(T831,V831:W831,Z831:AD831)</f>
        <v>142050.93661160889</v>
      </c>
      <c r="DE831" s="30">
        <f>SUM(AI831:AK831)</f>
        <v>7372.3146980524034</v>
      </c>
      <c r="DF831" s="31">
        <f>AF831</f>
        <v>7046.666666666667</v>
      </c>
      <c r="DG831" s="32">
        <f>AQ831</f>
        <v>29700</v>
      </c>
      <c r="DH831" s="30">
        <f>SUM(X831:Y831)</f>
        <v>5000.525195868946</v>
      </c>
      <c r="DI831" s="30">
        <f>SUM(AP831,AR831)</f>
        <v>19117.04431721969</v>
      </c>
      <c r="DJ831" s="26">
        <f>SUM(DD831:DI831)-AS831</f>
        <v>0</v>
      </c>
    </row>
    <row r="832" spans="2:114" x14ac:dyDescent="0.25">
      <c r="D832" t="s">
        <v>109</v>
      </c>
      <c r="F832" t="s">
        <v>2937</v>
      </c>
      <c r="G832" t="s">
        <v>2938</v>
      </c>
      <c r="H832" t="s">
        <v>2939</v>
      </c>
      <c r="I832" s="1">
        <v>45439</v>
      </c>
      <c r="K832" t="s">
        <v>156</v>
      </c>
      <c r="L832">
        <v>16</v>
      </c>
      <c r="M832" t="s">
        <v>550</v>
      </c>
      <c r="N832" t="s">
        <v>551</v>
      </c>
      <c r="O832" t="s">
        <v>143</v>
      </c>
      <c r="P832" t="s">
        <v>117</v>
      </c>
      <c r="Q832" t="s">
        <v>118</v>
      </c>
      <c r="R832">
        <v>31</v>
      </c>
      <c r="S832" s="3">
        <v>1650000</v>
      </c>
      <c r="T832" s="3">
        <v>274470.91666666669</v>
      </c>
      <c r="U832" s="22">
        <v>0</v>
      </c>
      <c r="V832" s="3">
        <v>0</v>
      </c>
      <c r="W832" s="23"/>
      <c r="X832" s="3">
        <v>6610.5769230769229</v>
      </c>
      <c r="Y832" s="3">
        <v>3819.4444444444448</v>
      </c>
      <c r="Z832" s="24">
        <v>687.5</v>
      </c>
      <c r="AA832">
        <v>75</v>
      </c>
      <c r="AC832" s="3">
        <v>13214.613970950229</v>
      </c>
      <c r="AD832" s="3">
        <v>4167</v>
      </c>
      <c r="AE832" s="3">
        <v>303045.05200513831</v>
      </c>
      <c r="AF832" s="3">
        <v>7046.666666666667</v>
      </c>
      <c r="AH832" s="3">
        <v>310091.71867180499</v>
      </c>
      <c r="AK832" s="3">
        <v>0</v>
      </c>
      <c r="AL832" t="s">
        <v>119</v>
      </c>
      <c r="AN832" s="25">
        <v>0.1</v>
      </c>
      <c r="AO832" s="26">
        <v>310091.71867180499</v>
      </c>
      <c r="AP832" s="27">
        <v>31009.171867180499</v>
      </c>
      <c r="AQ832" s="3">
        <v>29700</v>
      </c>
      <c r="AR832" s="26">
        <v>2970</v>
      </c>
      <c r="AS832" s="26">
        <v>373770.89053898549</v>
      </c>
      <c r="AT832" s="26">
        <v>339791.71867180499</v>
      </c>
      <c r="AU832" t="s">
        <v>170</v>
      </c>
      <c r="AV832" t="s">
        <v>170</v>
      </c>
      <c r="AW832" t="s">
        <v>171</v>
      </c>
      <c r="AX832">
        <v>37208</v>
      </c>
      <c r="AY832" t="s">
        <v>172</v>
      </c>
      <c r="AZ832">
        <v>94.088300000000004</v>
      </c>
      <c r="BA832" s="3">
        <v>3972.554404096848</v>
      </c>
      <c r="BB832" s="26">
        <v>339791.71867180499</v>
      </c>
      <c r="BC832" s="26">
        <v>33979.171867180499</v>
      </c>
      <c r="BE832" t="s">
        <v>122</v>
      </c>
      <c r="BF832">
        <v>1</v>
      </c>
      <c r="BH832" t="s">
        <v>173</v>
      </c>
      <c r="BJ832" t="s">
        <v>572</v>
      </c>
      <c r="BO832" t="s">
        <v>854</v>
      </c>
      <c r="BP832" t="s">
        <v>556</v>
      </c>
      <c r="BQ832" t="s">
        <v>2256</v>
      </c>
      <c r="CX832" t="s">
        <v>177</v>
      </c>
      <c r="CY832" s="29" t="s">
        <v>5358</v>
      </c>
      <c r="CZ832" s="29">
        <v>60002</v>
      </c>
      <c r="DA832" s="29" t="str">
        <f t="shared" si="85"/>
        <v>30001390</v>
      </c>
      <c r="DB832" s="29" t="str">
        <f t="shared" si="86"/>
        <v>W0004605</v>
      </c>
      <c r="DC832" s="29" t="s">
        <v>556</v>
      </c>
      <c r="DD832" s="30">
        <f>SUM(T832,V832:W832,Z832:AD832)</f>
        <v>292615.03063761693</v>
      </c>
      <c r="DE832" s="30">
        <f>SUM(AI832:AK832)</f>
        <v>0</v>
      </c>
      <c r="DF832" s="31">
        <f>AF832</f>
        <v>7046.666666666667</v>
      </c>
      <c r="DG832" s="32">
        <f>AQ832</f>
        <v>29700</v>
      </c>
      <c r="DH832" s="30">
        <f>SUM(X832:Y832)</f>
        <v>10430.021367521367</v>
      </c>
      <c r="DI832" s="30">
        <f>SUM(AP832,AR832)</f>
        <v>33979.171867180499</v>
      </c>
      <c r="DJ832" s="26">
        <f>SUM(DD832:DI832)-AS832</f>
        <v>0</v>
      </c>
    </row>
    <row r="833" spans="2:114" x14ac:dyDescent="0.25">
      <c r="D833" t="s">
        <v>109</v>
      </c>
      <c r="F833" t="s">
        <v>2940</v>
      </c>
      <c r="G833" t="s">
        <v>2941</v>
      </c>
      <c r="H833" t="s">
        <v>2942</v>
      </c>
      <c r="I833" s="1">
        <v>45474</v>
      </c>
      <c r="K833" t="s">
        <v>113</v>
      </c>
      <c r="L833">
        <v>15</v>
      </c>
      <c r="M833" t="s">
        <v>114</v>
      </c>
      <c r="N833" t="s">
        <v>115</v>
      </c>
      <c r="O833" t="s">
        <v>116</v>
      </c>
      <c r="P833" t="s">
        <v>117</v>
      </c>
      <c r="Q833" t="s">
        <v>118</v>
      </c>
      <c r="R833">
        <v>31</v>
      </c>
      <c r="S833" s="3">
        <v>700008</v>
      </c>
      <c r="T833" s="3">
        <v>120607.41666666667</v>
      </c>
      <c r="U833" s="22">
        <v>0</v>
      </c>
      <c r="V833" s="3">
        <v>0</v>
      </c>
      <c r="W833" s="23"/>
      <c r="X833" s="3">
        <v>2804.5192307692309</v>
      </c>
      <c r="Y833" s="3">
        <v>1620.3888888888891</v>
      </c>
      <c r="Z833" s="24">
        <v>291.67</v>
      </c>
      <c r="AA833">
        <v>75</v>
      </c>
      <c r="AC833" s="3">
        <v>5122.3404802504956</v>
      </c>
      <c r="AD833" s="3">
        <v>4167</v>
      </c>
      <c r="AE833" s="3">
        <v>134688.33526657528</v>
      </c>
      <c r="AF833" s="3">
        <v>5687.5</v>
      </c>
      <c r="AH833" s="3">
        <v>140375.83526657528</v>
      </c>
      <c r="AK833" s="3">
        <v>5785.5624142824954</v>
      </c>
      <c r="AL833" t="s">
        <v>363</v>
      </c>
      <c r="AM833" t="s">
        <v>364</v>
      </c>
      <c r="AN833" s="25">
        <v>8.5000000000000006E-2</v>
      </c>
      <c r="AO833" s="26">
        <v>146161.39768085777</v>
      </c>
      <c r="AP833" s="27">
        <v>12423.718802872911</v>
      </c>
      <c r="AQ833" s="3">
        <v>29700</v>
      </c>
      <c r="AR833" s="26">
        <v>2524.5</v>
      </c>
      <c r="AS833" s="26">
        <v>190809.61648373067</v>
      </c>
      <c r="AT833" s="26">
        <v>175861.39768085777</v>
      </c>
      <c r="AU833" t="s">
        <v>170</v>
      </c>
      <c r="AV833" t="s">
        <v>170</v>
      </c>
      <c r="AW833" t="s">
        <v>171</v>
      </c>
      <c r="AX833">
        <v>90201</v>
      </c>
      <c r="AY833" t="s">
        <v>172</v>
      </c>
      <c r="AZ833">
        <v>94.088300000000004</v>
      </c>
      <c r="BA833" s="3">
        <v>2027.9845260646719</v>
      </c>
      <c r="BB833" s="26">
        <v>175861.39768085777</v>
      </c>
      <c r="BC833" s="26">
        <v>14948.2188028729</v>
      </c>
      <c r="BE833" t="s">
        <v>122</v>
      </c>
      <c r="BF833">
        <v>1</v>
      </c>
      <c r="BH833" t="s">
        <v>173</v>
      </c>
      <c r="BJ833" t="s">
        <v>594</v>
      </c>
      <c r="BO833" t="s">
        <v>595</v>
      </c>
      <c r="BP833" t="s">
        <v>126</v>
      </c>
      <c r="BQ833" t="s">
        <v>127</v>
      </c>
      <c r="CX833" t="s">
        <v>177</v>
      </c>
      <c r="CY833" s="29" t="s">
        <v>5358</v>
      </c>
      <c r="CZ833" s="29">
        <v>60002</v>
      </c>
      <c r="DA833" s="29" t="str">
        <f t="shared" si="85"/>
        <v>30001390</v>
      </c>
      <c r="DB833" s="29" t="str">
        <f t="shared" si="86"/>
        <v>W0004606</v>
      </c>
      <c r="DC833" s="29" t="s">
        <v>279</v>
      </c>
      <c r="DD833" s="30">
        <f>SUM(T833,V833:W833,Z833:AD833)</f>
        <v>130263.42714691717</v>
      </c>
      <c r="DE833" s="30">
        <f>SUM(AI833:AK833)</f>
        <v>5785.5624142824954</v>
      </c>
      <c r="DF833" s="31">
        <f>AF833</f>
        <v>5687.5</v>
      </c>
      <c r="DG833" s="32">
        <f>AQ833</f>
        <v>29700</v>
      </c>
      <c r="DH833" s="30">
        <f>SUM(X833:Y833)</f>
        <v>4424.9081196581201</v>
      </c>
      <c r="DI833" s="30">
        <f>SUM(AP833,AR833)</f>
        <v>14948.218802872911</v>
      </c>
      <c r="DJ833" s="26">
        <f>SUM(DD833:DI833)-AS833</f>
        <v>0</v>
      </c>
    </row>
    <row r="834" spans="2:114" x14ac:dyDescent="0.25">
      <c r="D834" t="s">
        <v>109</v>
      </c>
      <c r="F834" t="s">
        <v>2943</v>
      </c>
      <c r="G834" t="s">
        <v>2944</v>
      </c>
      <c r="H834" t="s">
        <v>2945</v>
      </c>
      <c r="I834" s="1">
        <v>45440</v>
      </c>
      <c r="K834" t="s">
        <v>224</v>
      </c>
      <c r="L834">
        <v>12</v>
      </c>
      <c r="M834" t="s">
        <v>114</v>
      </c>
      <c r="N834" t="s">
        <v>115</v>
      </c>
      <c r="O834" t="s">
        <v>116</v>
      </c>
      <c r="P834" t="s">
        <v>117</v>
      </c>
      <c r="Q834" t="s">
        <v>118</v>
      </c>
      <c r="R834">
        <v>31</v>
      </c>
      <c r="S834" s="3">
        <v>425004</v>
      </c>
      <c r="T834" s="3">
        <v>74054.833333333328</v>
      </c>
      <c r="U834" s="22">
        <v>0</v>
      </c>
      <c r="V834" s="3">
        <v>0</v>
      </c>
      <c r="W834" s="23"/>
      <c r="X834" s="3">
        <v>1702.7403846153845</v>
      </c>
      <c r="Y834" s="3">
        <v>983.80555555555554</v>
      </c>
      <c r="Z834" s="24">
        <v>177.08500000000001</v>
      </c>
      <c r="AA834">
        <v>75</v>
      </c>
      <c r="AC834" s="3">
        <v>0</v>
      </c>
      <c r="AD834" s="3">
        <v>4167</v>
      </c>
      <c r="AE834" s="3">
        <v>81160.464273504287</v>
      </c>
      <c r="AF834" s="3">
        <v>5687.5</v>
      </c>
      <c r="AH834" s="3">
        <v>86847.964273504287</v>
      </c>
      <c r="AK834" s="3">
        <v>5813.1491241962494</v>
      </c>
      <c r="AL834" t="s">
        <v>320</v>
      </c>
      <c r="AM834" t="s">
        <v>321</v>
      </c>
      <c r="AN834" s="25">
        <v>8.5000000000000006E-2</v>
      </c>
      <c r="AO834" s="26">
        <v>92661.113397700537</v>
      </c>
      <c r="AP834" s="27">
        <v>7876.1946388045462</v>
      </c>
      <c r="AQ834" s="3">
        <v>29700</v>
      </c>
      <c r="AR834" s="26">
        <v>2524.5</v>
      </c>
      <c r="AS834" s="26">
        <v>132761.80803650507</v>
      </c>
      <c r="AT834" s="26">
        <v>122361.11339770054</v>
      </c>
      <c r="AU834" t="s">
        <v>170</v>
      </c>
      <c r="AV834" t="s">
        <v>170</v>
      </c>
      <c r="AW834" t="s">
        <v>171</v>
      </c>
      <c r="AX834">
        <v>90349</v>
      </c>
      <c r="AY834" t="s">
        <v>172</v>
      </c>
      <c r="AZ834">
        <v>94.088300000000004</v>
      </c>
      <c r="BA834" s="3">
        <v>1411.0341884857635</v>
      </c>
      <c r="BB834" s="26">
        <v>122361.11339770054</v>
      </c>
      <c r="BC834" s="26">
        <v>10400.694638804533</v>
      </c>
      <c r="BE834" t="s">
        <v>122</v>
      </c>
      <c r="BF834">
        <v>1</v>
      </c>
      <c r="BH834" t="s">
        <v>173</v>
      </c>
      <c r="BJ834" t="s">
        <v>124</v>
      </c>
      <c r="BO834" t="s">
        <v>322</v>
      </c>
      <c r="BP834" t="s">
        <v>126</v>
      </c>
      <c r="BQ834" t="s">
        <v>296</v>
      </c>
      <c r="CX834" t="s">
        <v>177</v>
      </c>
      <c r="CY834" s="29" t="s">
        <v>5358</v>
      </c>
      <c r="CZ834" s="29">
        <v>60002</v>
      </c>
      <c r="DA834" s="29" t="str">
        <f t="shared" si="85"/>
        <v>30001390</v>
      </c>
      <c r="DB834" s="29" t="str">
        <f t="shared" si="86"/>
        <v>W0004607</v>
      </c>
      <c r="DC834" s="29" t="s">
        <v>279</v>
      </c>
      <c r="DD834" s="30">
        <f>SUM(T834,V834:W834,Z834:AD834)</f>
        <v>78473.918333333335</v>
      </c>
      <c r="DE834" s="30">
        <f>SUM(AI834:AK834)</f>
        <v>5813.1491241962494</v>
      </c>
      <c r="DF834" s="31">
        <f>AF834</f>
        <v>5687.5</v>
      </c>
      <c r="DG834" s="32">
        <f>AQ834</f>
        <v>29700</v>
      </c>
      <c r="DH834" s="30">
        <f>SUM(X834:Y834)</f>
        <v>2686.54594017094</v>
      </c>
      <c r="DI834" s="30">
        <f>SUM(AP834,AR834)</f>
        <v>10400.694638804547</v>
      </c>
      <c r="DJ834" s="26">
        <f>SUM(DD834:DI834)-AS834</f>
        <v>0</v>
      </c>
    </row>
    <row r="835" spans="2:114" x14ac:dyDescent="0.25">
      <c r="D835" t="s">
        <v>109</v>
      </c>
      <c r="F835" t="s">
        <v>2946</v>
      </c>
      <c r="G835" t="s">
        <v>2947</v>
      </c>
      <c r="H835" t="s">
        <v>2948</v>
      </c>
      <c r="I835" s="1">
        <v>45488</v>
      </c>
      <c r="K835" t="s">
        <v>224</v>
      </c>
      <c r="L835">
        <v>12</v>
      </c>
      <c r="M835" t="s">
        <v>114</v>
      </c>
      <c r="N835" t="s">
        <v>962</v>
      </c>
      <c r="O835" t="s">
        <v>2066</v>
      </c>
      <c r="P835" t="s">
        <v>117</v>
      </c>
      <c r="Q835" t="s">
        <v>118</v>
      </c>
      <c r="R835">
        <v>31</v>
      </c>
      <c r="S835" s="3">
        <v>372603</v>
      </c>
      <c r="T835" s="3">
        <v>62100.416666666664</v>
      </c>
      <c r="U835" s="22">
        <v>0</v>
      </c>
      <c r="V835" s="3">
        <v>0</v>
      </c>
      <c r="W835" s="23"/>
      <c r="X835" s="3">
        <v>1492.8004807692307</v>
      </c>
      <c r="Y835" s="3">
        <v>862.50694444444457</v>
      </c>
      <c r="Z835" s="24">
        <v>155.25125</v>
      </c>
      <c r="AA835">
        <v>75</v>
      </c>
      <c r="AC835" s="3">
        <v>3180.9734382355578</v>
      </c>
      <c r="AD835" s="3">
        <v>4167</v>
      </c>
      <c r="AE835" s="3">
        <v>72033.948780115898</v>
      </c>
      <c r="AF835" s="3">
        <v>5687.5</v>
      </c>
      <c r="AH835" s="3">
        <v>77721.448780115898</v>
      </c>
      <c r="AI835" s="3">
        <v>19180</v>
      </c>
      <c r="AK835" s="3">
        <v>17246.247781680318</v>
      </c>
      <c r="AL835" t="s">
        <v>473</v>
      </c>
      <c r="AM835" t="s">
        <v>474</v>
      </c>
      <c r="AN835" s="25">
        <v>8.5000000000000006E-2</v>
      </c>
      <c r="AO835" s="26">
        <v>114147.69656179621</v>
      </c>
      <c r="AP835" s="27">
        <v>9702.5542077526788</v>
      </c>
      <c r="AQ835" s="3">
        <v>0</v>
      </c>
      <c r="AR835" s="26">
        <v>0</v>
      </c>
      <c r="AS835" s="26">
        <v>123850.25076954889</v>
      </c>
      <c r="AT835" s="26">
        <v>114147.69656179621</v>
      </c>
      <c r="AU835" t="s">
        <v>765</v>
      </c>
      <c r="AV835" t="s">
        <v>2067</v>
      </c>
      <c r="AW835" t="s">
        <v>2068</v>
      </c>
      <c r="AX835" t="s">
        <v>2949</v>
      </c>
      <c r="AY835" t="s">
        <v>233</v>
      </c>
      <c r="AZ835">
        <v>1</v>
      </c>
      <c r="BA835" s="3">
        <v>123850.25076954889</v>
      </c>
      <c r="BB835" s="26">
        <v>114147.69656179621</v>
      </c>
      <c r="BC835" s="26">
        <v>9702.554207752677</v>
      </c>
      <c r="BE835" t="s">
        <v>122</v>
      </c>
      <c r="BF835">
        <v>1</v>
      </c>
      <c r="BH835" t="s">
        <v>2069</v>
      </c>
      <c r="BJ835" t="s">
        <v>414</v>
      </c>
      <c r="BO835" t="s">
        <v>431</v>
      </c>
      <c r="BP835" t="s">
        <v>126</v>
      </c>
      <c r="BQ835" t="s">
        <v>964</v>
      </c>
      <c r="CX835" t="s">
        <v>177</v>
      </c>
      <c r="CY835" s="29" t="s">
        <v>5370</v>
      </c>
      <c r="CZ835" s="29">
        <v>60001</v>
      </c>
      <c r="DA835" s="29" t="str">
        <f t="shared" si="85"/>
        <v>30001394</v>
      </c>
      <c r="DB835" s="29" t="str">
        <f t="shared" si="86"/>
        <v>W0004608</v>
      </c>
      <c r="DC835" s="29" t="s">
        <v>279</v>
      </c>
      <c r="DD835" s="30">
        <f>SUM(T835,V835:W835,Z835:AD835)</f>
        <v>69678.641354902225</v>
      </c>
      <c r="DE835" s="30">
        <f>SUM(AI835:AK835)</f>
        <v>36426.247781680315</v>
      </c>
      <c r="DF835" s="31">
        <f>AF835</f>
        <v>5687.5</v>
      </c>
      <c r="DG835" s="32">
        <f>AQ835</f>
        <v>0</v>
      </c>
      <c r="DH835" s="30">
        <f>SUM(X835:Y835)</f>
        <v>2355.3074252136753</v>
      </c>
      <c r="DI835" s="30">
        <f>SUM(AP835,AR835)</f>
        <v>9702.5542077526788</v>
      </c>
      <c r="DJ835" s="26">
        <f>SUM(DD835:DI835)-AS835</f>
        <v>0</v>
      </c>
    </row>
    <row r="836" spans="2:114" x14ac:dyDescent="0.25">
      <c r="D836" t="s">
        <v>109</v>
      </c>
      <c r="F836" t="s">
        <v>2950</v>
      </c>
      <c r="G836" t="s">
        <v>2951</v>
      </c>
      <c r="H836" t="s">
        <v>2952</v>
      </c>
      <c r="I836" s="1">
        <v>45468</v>
      </c>
      <c r="K836" t="s">
        <v>224</v>
      </c>
      <c r="L836">
        <v>12</v>
      </c>
      <c r="M836" t="s">
        <v>114</v>
      </c>
      <c r="N836" t="s">
        <v>962</v>
      </c>
      <c r="O836" t="s">
        <v>2066</v>
      </c>
      <c r="P836" t="s">
        <v>117</v>
      </c>
      <c r="Q836" t="s">
        <v>118</v>
      </c>
      <c r="R836">
        <v>31</v>
      </c>
      <c r="S836" s="3">
        <v>425349</v>
      </c>
      <c r="T836" s="3">
        <v>70891.416666666672</v>
      </c>
      <c r="U836" s="22">
        <v>0</v>
      </c>
      <c r="V836" s="3">
        <v>0</v>
      </c>
      <c r="W836" s="23">
        <v>5700</v>
      </c>
      <c r="X836" s="3">
        <v>1704.122596153846</v>
      </c>
      <c r="Y836" s="3">
        <v>984.60416666666663</v>
      </c>
      <c r="Z836" s="24">
        <v>177.22874999999999</v>
      </c>
      <c r="AA836">
        <v>75</v>
      </c>
      <c r="AC836" s="3">
        <v>0</v>
      </c>
      <c r="AD836" s="3">
        <v>4167</v>
      </c>
      <c r="AE836" s="3">
        <v>83699.372179487182</v>
      </c>
      <c r="AF836" s="3">
        <v>5687.5</v>
      </c>
      <c r="AH836" s="3">
        <v>89386.872179487182</v>
      </c>
      <c r="AJ836" s="3">
        <v>5100</v>
      </c>
      <c r="AK836" s="3">
        <v>3900.7409927950625</v>
      </c>
      <c r="AL836" t="s">
        <v>390</v>
      </c>
      <c r="AM836" t="s">
        <v>391</v>
      </c>
      <c r="AN836" s="25">
        <v>8.5000000000000006E-2</v>
      </c>
      <c r="AO836" s="26">
        <v>98387.613172282247</v>
      </c>
      <c r="AP836" s="27">
        <v>8362.9471196439918</v>
      </c>
      <c r="AQ836" s="3">
        <v>0</v>
      </c>
      <c r="AR836" s="26">
        <v>0</v>
      </c>
      <c r="AS836" s="26">
        <v>106750.56029192623</v>
      </c>
      <c r="AT836" s="26">
        <v>98387.613172282247</v>
      </c>
      <c r="AU836" t="s">
        <v>765</v>
      </c>
      <c r="AV836" t="s">
        <v>2067</v>
      </c>
      <c r="AW836" t="s">
        <v>2068</v>
      </c>
      <c r="AX836" t="s">
        <v>963</v>
      </c>
      <c r="AY836" t="s">
        <v>233</v>
      </c>
      <c r="AZ836">
        <v>1</v>
      </c>
      <c r="BA836" s="3">
        <v>106750.56029192623</v>
      </c>
      <c r="BB836" s="26">
        <v>98387.613172282247</v>
      </c>
      <c r="BC836" s="26">
        <v>8362.9471196439845</v>
      </c>
      <c r="BE836" t="s">
        <v>122</v>
      </c>
      <c r="BF836">
        <v>1</v>
      </c>
      <c r="BH836" t="s">
        <v>2069</v>
      </c>
      <c r="BJ836" t="s">
        <v>414</v>
      </c>
      <c r="BO836" t="s">
        <v>431</v>
      </c>
      <c r="BP836" t="s">
        <v>126</v>
      </c>
      <c r="BQ836" t="s">
        <v>964</v>
      </c>
      <c r="CX836" t="s">
        <v>177</v>
      </c>
      <c r="CY836" s="29" t="s">
        <v>5370</v>
      </c>
      <c r="CZ836" s="29">
        <v>60001</v>
      </c>
      <c r="DA836" s="29" t="str">
        <f t="shared" si="85"/>
        <v>30001394</v>
      </c>
      <c r="DB836" s="29" t="str">
        <f t="shared" si="86"/>
        <v>W0004609</v>
      </c>
      <c r="DC836" s="29" t="s">
        <v>279</v>
      </c>
      <c r="DD836" s="30">
        <f>SUM(T836,V836:W836,Z836:AD836)</f>
        <v>81010.645416666666</v>
      </c>
      <c r="DE836" s="30">
        <f>SUM(AI836:AK836)</f>
        <v>9000.740992795063</v>
      </c>
      <c r="DF836" s="31">
        <f>AF836</f>
        <v>5687.5</v>
      </c>
      <c r="DG836" s="32">
        <f>AQ836</f>
        <v>0</v>
      </c>
      <c r="DH836" s="30">
        <f>SUM(X836:Y836)</f>
        <v>2688.7267628205127</v>
      </c>
      <c r="DI836" s="30">
        <f>SUM(AP836,AR836)</f>
        <v>8362.9471196439918</v>
      </c>
      <c r="DJ836" s="26">
        <f>SUM(DD836:DI836)-AS836</f>
        <v>0</v>
      </c>
    </row>
    <row r="837" spans="2:114" x14ac:dyDescent="0.25">
      <c r="D837" t="s">
        <v>109</v>
      </c>
      <c r="F837" t="s">
        <v>2953</v>
      </c>
      <c r="G837" t="s">
        <v>2954</v>
      </c>
      <c r="H837" t="s">
        <v>2955</v>
      </c>
      <c r="I837" s="1">
        <v>45397</v>
      </c>
      <c r="K837" t="s">
        <v>224</v>
      </c>
      <c r="L837">
        <v>12</v>
      </c>
      <c r="M837" t="s">
        <v>114</v>
      </c>
      <c r="N837" t="s">
        <v>115</v>
      </c>
      <c r="O837" t="s">
        <v>116</v>
      </c>
      <c r="P837" t="s">
        <v>117</v>
      </c>
      <c r="Q837" t="s">
        <v>118</v>
      </c>
      <c r="R837">
        <v>31</v>
      </c>
      <c r="S837" s="3">
        <v>475008</v>
      </c>
      <c r="T837" s="3">
        <v>81788.333333333328</v>
      </c>
      <c r="U837" s="22">
        <v>0</v>
      </c>
      <c r="V837" s="3">
        <v>0</v>
      </c>
      <c r="W837" s="23"/>
      <c r="X837" s="3">
        <v>1903.0769230769231</v>
      </c>
      <c r="Y837" s="3">
        <v>1099.5555555555557</v>
      </c>
      <c r="Z837" s="24">
        <v>197.92000000000002</v>
      </c>
      <c r="AA837">
        <v>75</v>
      </c>
      <c r="AC837" s="3">
        <v>0</v>
      </c>
      <c r="AD837" s="3">
        <v>4167</v>
      </c>
      <c r="AE837" s="3">
        <v>89230.885811965811</v>
      </c>
      <c r="AF837" s="3">
        <v>5687.5</v>
      </c>
      <c r="AH837" s="3">
        <v>94918.385811965811</v>
      </c>
      <c r="AK837" s="3">
        <v>3900.7409927950625</v>
      </c>
      <c r="AL837" t="s">
        <v>390</v>
      </c>
      <c r="AM837" t="s">
        <v>391</v>
      </c>
      <c r="AN837" s="25">
        <v>8.5000000000000006E-2</v>
      </c>
      <c r="AO837" s="26">
        <v>98819.126804760876</v>
      </c>
      <c r="AP837" s="27">
        <v>8399.6257784046757</v>
      </c>
      <c r="AQ837" s="3">
        <v>29700</v>
      </c>
      <c r="AR837" s="26">
        <v>2524.5</v>
      </c>
      <c r="AS837" s="26">
        <v>139443.25258316554</v>
      </c>
      <c r="AT837" s="26">
        <v>128519.12680476088</v>
      </c>
      <c r="AU837" t="s">
        <v>2505</v>
      </c>
      <c r="AV837" t="s">
        <v>2505</v>
      </c>
      <c r="AW837" t="s">
        <v>2506</v>
      </c>
      <c r="AX837" t="s">
        <v>2712</v>
      </c>
      <c r="AY837" t="s">
        <v>121</v>
      </c>
      <c r="AZ837">
        <v>108.643</v>
      </c>
      <c r="BA837" s="3">
        <v>1283.4996509960654</v>
      </c>
      <c r="BB837" s="26">
        <v>128519.12680476088</v>
      </c>
      <c r="BC837" s="26">
        <v>10924.125778404661</v>
      </c>
      <c r="BE837" t="s">
        <v>122</v>
      </c>
      <c r="BF837">
        <v>1</v>
      </c>
      <c r="BH837" t="s">
        <v>2508</v>
      </c>
      <c r="BJ837" t="s">
        <v>414</v>
      </c>
      <c r="BO837" t="s">
        <v>482</v>
      </c>
      <c r="BP837" t="s">
        <v>2505</v>
      </c>
      <c r="BQ837" t="s">
        <v>127</v>
      </c>
      <c r="CX837" t="s">
        <v>177</v>
      </c>
      <c r="CY837" s="29" t="s">
        <v>5372</v>
      </c>
      <c r="CZ837" s="29">
        <v>60018</v>
      </c>
      <c r="DA837" s="29" t="str">
        <f t="shared" si="85"/>
        <v>30001397</v>
      </c>
      <c r="DB837" s="29" t="str">
        <f t="shared" si="86"/>
        <v>W0004610</v>
      </c>
      <c r="DC837" s="29" t="s">
        <v>279</v>
      </c>
      <c r="DD837" s="30">
        <f>SUM(T837,V837:W837,Z837:AD837)</f>
        <v>86228.253333333327</v>
      </c>
      <c r="DE837" s="30">
        <f>SUM(AI837:AK837)</f>
        <v>3900.7409927950625</v>
      </c>
      <c r="DF837" s="31">
        <f>AF837</f>
        <v>5687.5</v>
      </c>
      <c r="DG837" s="32">
        <f>AQ837</f>
        <v>29700</v>
      </c>
      <c r="DH837" s="30">
        <f>SUM(X837:Y837)</f>
        <v>3002.6324786324785</v>
      </c>
      <c r="DI837" s="30">
        <f>SUM(AP837,AR837)</f>
        <v>10924.125778404676</v>
      </c>
      <c r="DJ837" s="26">
        <f>SUM(DD837:DI837)-AS837</f>
        <v>0</v>
      </c>
    </row>
    <row r="838" spans="2:114" x14ac:dyDescent="0.25">
      <c r="D838" t="s">
        <v>109</v>
      </c>
      <c r="F838" t="s">
        <v>2956</v>
      </c>
      <c r="G838" t="s">
        <v>2957</v>
      </c>
      <c r="H838" t="s">
        <v>2958</v>
      </c>
      <c r="I838" s="1">
        <v>45404</v>
      </c>
      <c r="K838" t="s">
        <v>113</v>
      </c>
      <c r="L838">
        <v>15</v>
      </c>
      <c r="M838" t="s">
        <v>550</v>
      </c>
      <c r="N838" t="s">
        <v>551</v>
      </c>
      <c r="O838" t="s">
        <v>116</v>
      </c>
      <c r="P838" t="s">
        <v>117</v>
      </c>
      <c r="Q838" t="s">
        <v>118</v>
      </c>
      <c r="R838">
        <v>31</v>
      </c>
      <c r="S838" s="3">
        <v>1000008</v>
      </c>
      <c r="T838" s="3">
        <v>166137.58333333334</v>
      </c>
      <c r="U838" s="22">
        <v>0</v>
      </c>
      <c r="V838" s="3">
        <v>0</v>
      </c>
      <c r="W838" s="23"/>
      <c r="X838" s="3">
        <v>4006.4423076923072</v>
      </c>
      <c r="Y838" s="3">
        <v>2314.8333333333335</v>
      </c>
      <c r="Z838" s="24">
        <v>416.67</v>
      </c>
      <c r="AA838">
        <v>75</v>
      </c>
      <c r="AC838" s="3">
        <v>0</v>
      </c>
      <c r="AD838" s="3">
        <v>4167</v>
      </c>
      <c r="AE838" s="3">
        <v>177117.52897435901</v>
      </c>
      <c r="AF838" s="3">
        <v>7046.666666666667</v>
      </c>
      <c r="AH838" s="3">
        <v>184164.19564102567</v>
      </c>
      <c r="AK838" s="3">
        <v>0</v>
      </c>
      <c r="AL838" t="s">
        <v>119</v>
      </c>
      <c r="AN838" s="25">
        <v>0.1</v>
      </c>
      <c r="AO838" s="26">
        <v>184164.19564102567</v>
      </c>
      <c r="AP838" s="27">
        <v>18416.419564102569</v>
      </c>
      <c r="AQ838" s="3">
        <v>29700</v>
      </c>
      <c r="AR838" s="26">
        <v>2970</v>
      </c>
      <c r="AS838" s="26">
        <v>235250.61520512824</v>
      </c>
      <c r="AT838" s="26">
        <v>213864.19564102567</v>
      </c>
      <c r="AU838" t="s">
        <v>170</v>
      </c>
      <c r="AV838" t="s">
        <v>170</v>
      </c>
      <c r="AW838" t="s">
        <v>171</v>
      </c>
      <c r="AX838">
        <v>90375</v>
      </c>
      <c r="AY838" t="s">
        <v>172</v>
      </c>
      <c r="AZ838">
        <v>94.088300000000004</v>
      </c>
      <c r="BA838" s="3">
        <v>2500.3174167790066</v>
      </c>
      <c r="BB838" s="26">
        <v>213864.19564102567</v>
      </c>
      <c r="BC838" s="26">
        <v>21386.419564102573</v>
      </c>
      <c r="BE838" t="s">
        <v>122</v>
      </c>
      <c r="BF838">
        <v>1</v>
      </c>
      <c r="BH838" t="s">
        <v>173</v>
      </c>
      <c r="BJ838" t="s">
        <v>728</v>
      </c>
      <c r="BO838" t="s">
        <v>2463</v>
      </c>
      <c r="BP838" t="s">
        <v>170</v>
      </c>
      <c r="BQ838" t="s">
        <v>296</v>
      </c>
      <c r="CX838" t="s">
        <v>177</v>
      </c>
      <c r="CY838" s="29" t="s">
        <v>5358</v>
      </c>
      <c r="CZ838" s="29">
        <v>60002</v>
      </c>
      <c r="DA838" s="29" t="str">
        <f t="shared" si="85"/>
        <v>30001390</v>
      </c>
      <c r="DB838" s="29" t="str">
        <f t="shared" si="86"/>
        <v>W0005049</v>
      </c>
      <c r="DC838" s="29" t="s">
        <v>556</v>
      </c>
      <c r="DD838" s="30">
        <f>SUM(T838,V838:W838,Z838:AD838)</f>
        <v>170796.25333333336</v>
      </c>
      <c r="DE838" s="30">
        <f>SUM(AI838:AK838)</f>
        <v>0</v>
      </c>
      <c r="DF838" s="31">
        <f>AF838</f>
        <v>7046.666666666667</v>
      </c>
      <c r="DG838" s="32">
        <f>AQ838</f>
        <v>29700</v>
      </c>
      <c r="DH838" s="30">
        <f>SUM(X838:Y838)</f>
        <v>6321.2756410256407</v>
      </c>
      <c r="DI838" s="30">
        <f>SUM(AP838,AR838)</f>
        <v>21386.419564102569</v>
      </c>
      <c r="DJ838" s="26">
        <f>SUM(DD838:DI838)-AS838</f>
        <v>0</v>
      </c>
    </row>
    <row r="839" spans="2:114" x14ac:dyDescent="0.25">
      <c r="D839" t="s">
        <v>109</v>
      </c>
      <c r="F839" t="s">
        <v>2959</v>
      </c>
      <c r="G839" t="s">
        <v>2960</v>
      </c>
      <c r="H839" t="s">
        <v>2961</v>
      </c>
      <c r="I839" s="1">
        <v>45390</v>
      </c>
      <c r="K839" t="s">
        <v>131</v>
      </c>
      <c r="L839">
        <v>14</v>
      </c>
      <c r="M839" t="s">
        <v>550</v>
      </c>
      <c r="N839" t="s">
        <v>551</v>
      </c>
      <c r="O839" t="s">
        <v>116</v>
      </c>
      <c r="P839" t="s">
        <v>117</v>
      </c>
      <c r="Q839" t="s">
        <v>118</v>
      </c>
      <c r="R839">
        <v>31</v>
      </c>
      <c r="S839" s="3">
        <v>1525008</v>
      </c>
      <c r="T839" s="3">
        <v>253637.58333333334</v>
      </c>
      <c r="U839" s="22">
        <v>0</v>
      </c>
      <c r="V839" s="3">
        <v>0</v>
      </c>
      <c r="W839" s="23"/>
      <c r="X839" s="3">
        <v>6109.8076923076924</v>
      </c>
      <c r="Y839" s="3">
        <v>3530.1111111111113</v>
      </c>
      <c r="Z839" s="24">
        <v>635.41999999999996</v>
      </c>
      <c r="AA839">
        <v>75</v>
      </c>
      <c r="AC839" s="3">
        <v>0</v>
      </c>
      <c r="AD839" s="3">
        <v>4167</v>
      </c>
      <c r="AE839" s="3">
        <v>268154.92213675211</v>
      </c>
      <c r="AF839" s="3">
        <v>7046.666666666667</v>
      </c>
      <c r="AH839" s="3">
        <v>275201.5888034188</v>
      </c>
      <c r="AK839" s="3">
        <v>16772.619396754653</v>
      </c>
      <c r="AL839" t="s">
        <v>666</v>
      </c>
      <c r="AM839" t="s">
        <v>667</v>
      </c>
      <c r="AN839" s="25">
        <v>0.1</v>
      </c>
      <c r="AO839" s="26">
        <v>291974.20820017345</v>
      </c>
      <c r="AP839" s="27">
        <v>29197.420820017345</v>
      </c>
      <c r="AQ839" s="3">
        <v>29700</v>
      </c>
      <c r="AR839" s="26">
        <v>2970</v>
      </c>
      <c r="AS839" s="26">
        <v>353841.6290201908</v>
      </c>
      <c r="AT839" s="26">
        <v>321674.20820017345</v>
      </c>
      <c r="AU839" t="s">
        <v>120</v>
      </c>
      <c r="AV839" t="s">
        <v>120</v>
      </c>
      <c r="AW839" t="s">
        <v>120</v>
      </c>
      <c r="AX839">
        <v>2041128</v>
      </c>
      <c r="AY839" t="s">
        <v>121</v>
      </c>
      <c r="AZ839">
        <v>108.643</v>
      </c>
      <c r="BA839" s="3">
        <v>3256.9206393434533</v>
      </c>
      <c r="BB839" s="26">
        <v>321674.20820017345</v>
      </c>
      <c r="BC839" s="26">
        <v>32167.420820017345</v>
      </c>
      <c r="BE839" t="s">
        <v>122</v>
      </c>
      <c r="BF839">
        <v>1</v>
      </c>
      <c r="BH839" t="s">
        <v>123</v>
      </c>
      <c r="BJ839" t="s">
        <v>668</v>
      </c>
      <c r="BO839" t="s">
        <v>555</v>
      </c>
      <c r="BP839" t="s">
        <v>556</v>
      </c>
      <c r="BQ839" t="s">
        <v>2131</v>
      </c>
      <c r="CX839" t="s">
        <v>128</v>
      </c>
      <c r="CY839" s="29"/>
    </row>
    <row r="840" spans="2:114" x14ac:dyDescent="0.25">
      <c r="D840" t="s">
        <v>109</v>
      </c>
      <c r="F840" t="s">
        <v>2962</v>
      </c>
      <c r="G840" t="s">
        <v>2963</v>
      </c>
      <c r="H840" t="s">
        <v>2964</v>
      </c>
      <c r="I840" s="1">
        <v>45411</v>
      </c>
      <c r="K840" t="s">
        <v>156</v>
      </c>
      <c r="L840">
        <v>16</v>
      </c>
      <c r="M840" t="s">
        <v>550</v>
      </c>
      <c r="N840" t="s">
        <v>551</v>
      </c>
      <c r="O840" t="s">
        <v>116</v>
      </c>
      <c r="P840" t="s">
        <v>117</v>
      </c>
      <c r="Q840" t="s">
        <v>118</v>
      </c>
      <c r="R840">
        <v>31</v>
      </c>
      <c r="S840" s="3">
        <v>1750008</v>
      </c>
      <c r="T840" s="3">
        <v>291079.33333333331</v>
      </c>
      <c r="U840" s="22">
        <v>0</v>
      </c>
      <c r="V840" s="3">
        <v>0</v>
      </c>
      <c r="W840" s="23"/>
      <c r="X840" s="3">
        <v>7011.25</v>
      </c>
      <c r="Y840" s="3">
        <v>4050.9444444444448</v>
      </c>
      <c r="Z840" s="24">
        <v>729.17</v>
      </c>
      <c r="AA840">
        <v>75</v>
      </c>
      <c r="AC840" s="3">
        <v>0</v>
      </c>
      <c r="AD840" s="3">
        <v>4167</v>
      </c>
      <c r="AE840" s="3">
        <v>307112.69777777774</v>
      </c>
      <c r="AF840" s="3">
        <v>7046.666666666667</v>
      </c>
      <c r="AH840" s="3">
        <v>314159.36444444442</v>
      </c>
      <c r="AK840" s="3">
        <v>16772.619396754653</v>
      </c>
      <c r="AL840" t="s">
        <v>666</v>
      </c>
      <c r="AM840" t="s">
        <v>667</v>
      </c>
      <c r="AN840" s="25">
        <v>0.1</v>
      </c>
      <c r="AO840" s="26">
        <v>330931.98384119908</v>
      </c>
      <c r="AP840" s="27">
        <v>33093.198384119911</v>
      </c>
      <c r="AQ840" s="3">
        <v>29700</v>
      </c>
      <c r="AR840" s="26">
        <v>2970</v>
      </c>
      <c r="AS840" s="26">
        <v>396695.18222531897</v>
      </c>
      <c r="AT840" s="26">
        <v>360631.98384119908</v>
      </c>
      <c r="AU840" t="s">
        <v>1840</v>
      </c>
      <c r="AV840" t="s">
        <v>1840</v>
      </c>
      <c r="AW840" t="s">
        <v>1840</v>
      </c>
      <c r="AX840">
        <v>2063120</v>
      </c>
      <c r="AY840" t="s">
        <v>121</v>
      </c>
      <c r="AZ840">
        <v>108.643</v>
      </c>
      <c r="BA840" s="3">
        <v>3651.3643973870289</v>
      </c>
      <c r="BB840" s="26">
        <v>360631.98384119908</v>
      </c>
      <c r="BC840" s="26">
        <v>36063.198384119896</v>
      </c>
      <c r="BE840" t="s">
        <v>122</v>
      </c>
      <c r="BF840">
        <v>1</v>
      </c>
      <c r="BH840" t="s">
        <v>123</v>
      </c>
      <c r="BJ840" t="s">
        <v>554</v>
      </c>
      <c r="BO840" t="s">
        <v>555</v>
      </c>
      <c r="BP840" t="s">
        <v>2131</v>
      </c>
      <c r="BQ840" t="s">
        <v>2131</v>
      </c>
      <c r="CX840" t="s">
        <v>128</v>
      </c>
      <c r="CY840" s="29" t="s">
        <v>5369</v>
      </c>
      <c r="CZ840" s="29">
        <v>60025</v>
      </c>
      <c r="DA840" s="29">
        <v>0</v>
      </c>
      <c r="DB840" s="29" t="str">
        <f>F840</f>
        <v>W0005050</v>
      </c>
      <c r="DC840" s="29" t="str">
        <f>M840</f>
        <v>IT Capability Center</v>
      </c>
      <c r="DD840" s="30">
        <f>SUM(T840,V840:W840,Z840:AD840)</f>
        <v>296050.5033333333</v>
      </c>
      <c r="DE840" s="30">
        <f>SUM(AI840:AK840)</f>
        <v>16772.619396754653</v>
      </c>
      <c r="DF840" s="31">
        <f>AF840</f>
        <v>7046.666666666667</v>
      </c>
      <c r="DG840" s="32">
        <f>AQ840</f>
        <v>29700</v>
      </c>
      <c r="DH840" s="30">
        <f>SUM(X840:Y840)</f>
        <v>11062.194444444445</v>
      </c>
      <c r="DI840" s="30">
        <f>SUM(AP840,AR840)</f>
        <v>36063.198384119911</v>
      </c>
      <c r="DJ840" s="26">
        <f>SUM(DD840:DI840)-AS840</f>
        <v>0</v>
      </c>
    </row>
    <row r="841" spans="2:114" x14ac:dyDescent="0.25">
      <c r="D841" t="s">
        <v>109</v>
      </c>
      <c r="F841" t="s">
        <v>2965</v>
      </c>
      <c r="G841" t="s">
        <v>2966</v>
      </c>
      <c r="H841" t="s">
        <v>2967</v>
      </c>
      <c r="I841" s="1">
        <v>45390</v>
      </c>
      <c r="K841" t="s">
        <v>207</v>
      </c>
      <c r="L841">
        <v>11</v>
      </c>
      <c r="M841" t="s">
        <v>182</v>
      </c>
      <c r="N841" t="s">
        <v>183</v>
      </c>
      <c r="O841" t="s">
        <v>116</v>
      </c>
      <c r="P841" t="s">
        <v>117</v>
      </c>
      <c r="Q841" t="s">
        <v>118</v>
      </c>
      <c r="R841">
        <v>31</v>
      </c>
      <c r="S841" s="3">
        <v>352088</v>
      </c>
      <c r="T841" s="3">
        <v>58681.25</v>
      </c>
      <c r="U841" s="22">
        <v>0</v>
      </c>
      <c r="V841" s="3">
        <v>0</v>
      </c>
      <c r="W841" s="23"/>
      <c r="X841" s="3">
        <v>1410.6089743589744</v>
      </c>
      <c r="Y841" s="3">
        <v>815.01851851851859</v>
      </c>
      <c r="Z841" s="24">
        <v>146.70333333333335</v>
      </c>
      <c r="AA841">
        <v>75</v>
      </c>
      <c r="AC841" s="3">
        <v>2561.1702401252478</v>
      </c>
      <c r="AD841" s="3">
        <v>4167</v>
      </c>
      <c r="AE841" s="3">
        <v>67856.751066336074</v>
      </c>
      <c r="AF841" s="3">
        <v>4154.166666666667</v>
      </c>
      <c r="AH841" s="3">
        <v>72010.917733002745</v>
      </c>
      <c r="AK841" s="3">
        <v>4428.6782206037651</v>
      </c>
      <c r="AL841" t="s">
        <v>227</v>
      </c>
      <c r="AM841" t="s">
        <v>226</v>
      </c>
      <c r="AN841" s="25">
        <v>0.05</v>
      </c>
      <c r="AO841" s="26">
        <v>76439.595953606506</v>
      </c>
      <c r="AP841" s="27">
        <v>3821.9797976803256</v>
      </c>
      <c r="AQ841" s="3">
        <v>29700</v>
      </c>
      <c r="AR841" s="26">
        <v>1485</v>
      </c>
      <c r="AS841" s="26">
        <v>111446.57575128683</v>
      </c>
      <c r="AT841" s="26">
        <v>106139.59595360651</v>
      </c>
      <c r="AU841" t="s">
        <v>262</v>
      </c>
      <c r="AV841" t="s">
        <v>262</v>
      </c>
      <c r="AW841" t="s">
        <v>263</v>
      </c>
      <c r="AX841">
        <v>7071</v>
      </c>
      <c r="AY841" t="s">
        <v>264</v>
      </c>
      <c r="AZ841">
        <v>65.109899999999996</v>
      </c>
      <c r="BA841" s="3">
        <v>1711.6686671502619</v>
      </c>
      <c r="BB841" s="26">
        <v>106139.59595360651</v>
      </c>
      <c r="BC841" s="26">
        <v>5306.9797976803238</v>
      </c>
      <c r="BE841" t="s">
        <v>122</v>
      </c>
      <c r="BF841">
        <v>1</v>
      </c>
      <c r="BH841" t="s">
        <v>265</v>
      </c>
      <c r="BJ841" t="s">
        <v>189</v>
      </c>
      <c r="BO841" t="s">
        <v>190</v>
      </c>
      <c r="BP841" t="s">
        <v>262</v>
      </c>
      <c r="BQ841" t="s">
        <v>2734</v>
      </c>
      <c r="CX841" t="s">
        <v>177</v>
      </c>
      <c r="CY841" s="29" t="s">
        <v>5361</v>
      </c>
      <c r="CZ841" s="29">
        <v>60014</v>
      </c>
      <c r="DA841" s="29" t="str">
        <f t="shared" ref="DA841:DA845" si="87">MID(BH841,3,8)</f>
        <v>30001416</v>
      </c>
      <c r="DB841" s="29" t="str">
        <f>F841</f>
        <v>W0004612</v>
      </c>
      <c r="DC841" s="29" t="s">
        <v>193</v>
      </c>
      <c r="DD841" s="30">
        <f>SUM(T841,V841:W841,Z841:AD841)</f>
        <v>65631.123573458579</v>
      </c>
      <c r="DE841" s="30">
        <f>SUM(AI841:AK841)</f>
        <v>4428.6782206037651</v>
      </c>
      <c r="DF841" s="31">
        <f>AF841</f>
        <v>4154.166666666667</v>
      </c>
      <c r="DG841" s="32">
        <f>AQ841</f>
        <v>29700</v>
      </c>
      <c r="DH841" s="30">
        <f>SUM(X841:Y841)</f>
        <v>2225.6274928774928</v>
      </c>
      <c r="DI841" s="30">
        <f>SUM(AP841,AR841)</f>
        <v>5306.9797976803256</v>
      </c>
      <c r="DJ841" s="26">
        <f>SUM(DD841:DI841)-AS841</f>
        <v>0</v>
      </c>
    </row>
    <row r="842" spans="2:114" x14ac:dyDescent="0.25">
      <c r="D842" t="s">
        <v>109</v>
      </c>
      <c r="F842" t="s">
        <v>2968</v>
      </c>
      <c r="G842" t="s">
        <v>2969</v>
      </c>
      <c r="H842" t="s">
        <v>2970</v>
      </c>
      <c r="I842" s="1">
        <v>45390</v>
      </c>
      <c r="K842" t="s">
        <v>207</v>
      </c>
      <c r="L842">
        <v>11</v>
      </c>
      <c r="M842" t="s">
        <v>182</v>
      </c>
      <c r="N842" t="s">
        <v>183</v>
      </c>
      <c r="O842" t="s">
        <v>116</v>
      </c>
      <c r="P842" t="s">
        <v>117</v>
      </c>
      <c r="Q842" t="s">
        <v>118</v>
      </c>
      <c r="R842">
        <v>31</v>
      </c>
      <c r="S842" s="3">
        <v>252252</v>
      </c>
      <c r="T842" s="3">
        <v>38960.583333333336</v>
      </c>
      <c r="U842" s="22">
        <v>0</v>
      </c>
      <c r="V842" s="3">
        <v>0</v>
      </c>
      <c r="W842" s="23"/>
      <c r="X842" s="3">
        <v>1010.625</v>
      </c>
      <c r="Y842" s="3">
        <v>583.91666666666663</v>
      </c>
      <c r="Z842" s="24">
        <v>105.105</v>
      </c>
      <c r="AA842">
        <v>75</v>
      </c>
      <c r="AC842" s="3">
        <v>0</v>
      </c>
      <c r="AD842" s="3">
        <v>4167</v>
      </c>
      <c r="AE842" s="3">
        <v>44902.23</v>
      </c>
      <c r="AF842" s="3">
        <v>4154.166666666667</v>
      </c>
      <c r="AH842" s="3">
        <v>49056.396666666667</v>
      </c>
      <c r="AK842" s="3">
        <v>4428.6782206037651</v>
      </c>
      <c r="AL842" t="s">
        <v>227</v>
      </c>
      <c r="AM842" t="s">
        <v>226</v>
      </c>
      <c r="AN842" s="25">
        <v>0.05</v>
      </c>
      <c r="AO842" s="26">
        <v>53485.074887270435</v>
      </c>
      <c r="AP842" s="27">
        <v>2674.2537443635219</v>
      </c>
      <c r="AQ842" s="3">
        <v>29700</v>
      </c>
      <c r="AR842" s="26">
        <v>1485</v>
      </c>
      <c r="AS842" s="26">
        <v>87344.328631633951</v>
      </c>
      <c r="AT842" s="26">
        <v>83185.074887270428</v>
      </c>
      <c r="AU842" t="s">
        <v>208</v>
      </c>
      <c r="AV842" t="s">
        <v>208</v>
      </c>
      <c r="AW842" t="s">
        <v>210</v>
      </c>
      <c r="AX842" t="s">
        <v>2971</v>
      </c>
      <c r="AY842" t="s">
        <v>212</v>
      </c>
      <c r="AZ842">
        <v>125.569</v>
      </c>
      <c r="BA842" s="3">
        <v>695.58831106112132</v>
      </c>
      <c r="BB842" s="26">
        <v>83185.074887270428</v>
      </c>
      <c r="BC842" s="26">
        <v>4159.2537443635229</v>
      </c>
      <c r="BE842" t="s">
        <v>122</v>
      </c>
      <c r="BF842">
        <v>1</v>
      </c>
      <c r="BH842" t="s">
        <v>315</v>
      </c>
      <c r="BJ842" t="s">
        <v>189</v>
      </c>
      <c r="BO842" t="s">
        <v>190</v>
      </c>
      <c r="BP842" t="s">
        <v>214</v>
      </c>
      <c r="BQ842" t="s">
        <v>1076</v>
      </c>
      <c r="CX842" t="s">
        <v>177</v>
      </c>
      <c r="CY842" s="29" t="s">
        <v>5360</v>
      </c>
      <c r="CZ842" s="29">
        <v>60009</v>
      </c>
      <c r="DA842" s="29" t="str">
        <f t="shared" si="87"/>
        <v>30001417</v>
      </c>
      <c r="DB842" s="29" t="str">
        <f>F842</f>
        <v>W0004613</v>
      </c>
      <c r="DC842" s="29" t="s">
        <v>193</v>
      </c>
      <c r="DD842" s="30">
        <f>SUM(T842,V842:W842,Z842:AD842)</f>
        <v>43307.688333333339</v>
      </c>
      <c r="DE842" s="30">
        <f>SUM(AI842:AK842)</f>
        <v>4428.6782206037651</v>
      </c>
      <c r="DF842" s="31">
        <f>AF842</f>
        <v>4154.166666666667</v>
      </c>
      <c r="DG842" s="32">
        <f>AQ842</f>
        <v>29700</v>
      </c>
      <c r="DH842" s="30">
        <f>SUM(X842:Y842)</f>
        <v>1594.5416666666665</v>
      </c>
      <c r="DI842" s="30">
        <f>SUM(AP842,AR842)</f>
        <v>4159.2537443635219</v>
      </c>
      <c r="DJ842" s="26">
        <f>SUM(DD842:DI842)-AS842</f>
        <v>0</v>
      </c>
    </row>
    <row r="843" spans="2:114" x14ac:dyDescent="0.25">
      <c r="D843" t="s">
        <v>109</v>
      </c>
      <c r="F843" t="s">
        <v>2972</v>
      </c>
      <c r="G843" t="s">
        <v>2973</v>
      </c>
      <c r="H843" t="s">
        <v>2974</v>
      </c>
      <c r="I843" s="1">
        <v>45397</v>
      </c>
      <c r="K843" t="s">
        <v>207</v>
      </c>
      <c r="L843">
        <v>11</v>
      </c>
      <c r="M843" t="s">
        <v>182</v>
      </c>
      <c r="N843" t="s">
        <v>183</v>
      </c>
      <c r="O843" t="s">
        <v>116</v>
      </c>
      <c r="P843" t="s">
        <v>117</v>
      </c>
      <c r="Q843" t="s">
        <v>118</v>
      </c>
      <c r="R843">
        <v>31</v>
      </c>
      <c r="S843" s="3">
        <v>277097</v>
      </c>
      <c r="T843" s="3">
        <v>46182.75</v>
      </c>
      <c r="U843" s="22">
        <v>0</v>
      </c>
      <c r="V843" s="3">
        <v>0</v>
      </c>
      <c r="W843" s="23"/>
      <c r="X843" s="3">
        <v>1110.1642628205129</v>
      </c>
      <c r="Y843" s="3">
        <v>641.42824074074076</v>
      </c>
      <c r="Z843" s="24">
        <v>115.45708333333334</v>
      </c>
      <c r="AA843">
        <v>75</v>
      </c>
      <c r="AC843" s="3">
        <v>0</v>
      </c>
      <c r="AD843" s="3">
        <v>4167</v>
      </c>
      <c r="AE843" s="3">
        <v>52291.799586894587</v>
      </c>
      <c r="AF843" s="3">
        <v>4154.166666666667</v>
      </c>
      <c r="AH843" s="3">
        <v>56445.966253561252</v>
      </c>
      <c r="AK843" s="3">
        <v>4428.6782206037651</v>
      </c>
      <c r="AL843" t="s">
        <v>227</v>
      </c>
      <c r="AM843" t="s">
        <v>226</v>
      </c>
      <c r="AN843" s="25">
        <v>0.05</v>
      </c>
      <c r="AO843" s="26">
        <v>60874.644474165019</v>
      </c>
      <c r="AP843" s="27">
        <v>3043.7322237082512</v>
      </c>
      <c r="AQ843" s="3">
        <v>29700</v>
      </c>
      <c r="AR843" s="26">
        <v>1485</v>
      </c>
      <c r="AS843" s="26">
        <v>95103.37669787326</v>
      </c>
      <c r="AT843" s="26">
        <v>90574.644474165019</v>
      </c>
      <c r="AU843" t="s">
        <v>208</v>
      </c>
      <c r="AV843" t="s">
        <v>208</v>
      </c>
      <c r="AW843" t="s">
        <v>210</v>
      </c>
      <c r="AX843" t="s">
        <v>458</v>
      </c>
      <c r="AY843" t="s">
        <v>212</v>
      </c>
      <c r="AZ843">
        <v>125.569</v>
      </c>
      <c r="BA843" s="3">
        <v>757.37942245198462</v>
      </c>
      <c r="BB843" s="26">
        <v>90574.644474165019</v>
      </c>
      <c r="BC843" s="26">
        <v>4528.7322237082408</v>
      </c>
      <c r="BE843" t="s">
        <v>122</v>
      </c>
      <c r="BF843">
        <v>1</v>
      </c>
      <c r="BH843" t="s">
        <v>315</v>
      </c>
      <c r="BJ843" t="s">
        <v>189</v>
      </c>
      <c r="BO843" t="s">
        <v>190</v>
      </c>
      <c r="BP843" t="s">
        <v>214</v>
      </c>
      <c r="BQ843" t="s">
        <v>2975</v>
      </c>
      <c r="CX843" t="s">
        <v>177</v>
      </c>
      <c r="CY843" s="29" t="s">
        <v>5360</v>
      </c>
      <c r="CZ843" s="29">
        <v>60009</v>
      </c>
      <c r="DA843" s="29" t="str">
        <f t="shared" si="87"/>
        <v>30001417</v>
      </c>
      <c r="DB843" s="29" t="str">
        <f>F843</f>
        <v>W0004614</v>
      </c>
      <c r="DC843" s="29" t="s">
        <v>193</v>
      </c>
      <c r="DD843" s="30">
        <f>SUM(T843,V843:W843,Z843:AD843)</f>
        <v>50540.207083333335</v>
      </c>
      <c r="DE843" s="30">
        <f>SUM(AI843:AK843)</f>
        <v>4428.6782206037651</v>
      </c>
      <c r="DF843" s="31">
        <f>AF843</f>
        <v>4154.166666666667</v>
      </c>
      <c r="DG843" s="32">
        <f>AQ843</f>
        <v>29700</v>
      </c>
      <c r="DH843" s="30">
        <f>SUM(X843:Y843)</f>
        <v>1751.5925035612536</v>
      </c>
      <c r="DI843" s="30">
        <f>SUM(AP843,AR843)</f>
        <v>4528.7322237082517</v>
      </c>
      <c r="DJ843" s="26">
        <f>SUM(DD843:DI843)-AS843</f>
        <v>0</v>
      </c>
    </row>
    <row r="844" spans="2:114" x14ac:dyDescent="0.25">
      <c r="D844" t="s">
        <v>109</v>
      </c>
      <c r="F844" t="s">
        <v>2976</v>
      </c>
      <c r="G844" t="s">
        <v>2977</v>
      </c>
      <c r="H844" t="s">
        <v>2978</v>
      </c>
      <c r="I844" s="1">
        <v>45397</v>
      </c>
      <c r="K844" t="s">
        <v>207</v>
      </c>
      <c r="L844">
        <v>11</v>
      </c>
      <c r="M844" t="s">
        <v>182</v>
      </c>
      <c r="N844" t="s">
        <v>183</v>
      </c>
      <c r="O844" t="s">
        <v>116</v>
      </c>
      <c r="P844" t="s">
        <v>117</v>
      </c>
      <c r="Q844" t="s">
        <v>118</v>
      </c>
      <c r="R844">
        <v>31</v>
      </c>
      <c r="S844" s="3">
        <v>252300</v>
      </c>
      <c r="T844" s="3">
        <v>39541.916666666664</v>
      </c>
      <c r="U844" s="22">
        <v>0</v>
      </c>
      <c r="V844" s="3">
        <v>0</v>
      </c>
      <c r="W844" s="23"/>
      <c r="X844" s="3">
        <v>1010.8173076923077</v>
      </c>
      <c r="Y844" s="3">
        <v>584.02777777777783</v>
      </c>
      <c r="Z844" s="24">
        <v>105.125</v>
      </c>
      <c r="AA844">
        <v>75</v>
      </c>
      <c r="AC844" s="3">
        <v>1896.2904457887335</v>
      </c>
      <c r="AD844" s="3">
        <v>4167</v>
      </c>
      <c r="AE844" s="3">
        <v>47380.177197925485</v>
      </c>
      <c r="AF844" s="3">
        <v>4154.166666666667</v>
      </c>
      <c r="AH844" s="3">
        <v>51534.343864592149</v>
      </c>
      <c r="AK844" s="3">
        <v>4428.6782206037651</v>
      </c>
      <c r="AL844" t="s">
        <v>227</v>
      </c>
      <c r="AM844" t="s">
        <v>226</v>
      </c>
      <c r="AN844" s="25">
        <v>0.05</v>
      </c>
      <c r="AO844" s="26">
        <v>55963.022085195917</v>
      </c>
      <c r="AP844" s="27">
        <v>2798.1511042597958</v>
      </c>
      <c r="AQ844" s="3">
        <v>29700</v>
      </c>
      <c r="AR844" s="26">
        <v>1485</v>
      </c>
      <c r="AS844" s="26">
        <v>89946.173189455716</v>
      </c>
      <c r="AT844" s="26">
        <v>85663.022085195917</v>
      </c>
      <c r="AU844" t="s">
        <v>208</v>
      </c>
      <c r="AV844" t="s">
        <v>208</v>
      </c>
      <c r="AW844" t="s">
        <v>210</v>
      </c>
      <c r="AX844" t="s">
        <v>2979</v>
      </c>
      <c r="AY844" t="s">
        <v>212</v>
      </c>
      <c r="AZ844">
        <v>125.569</v>
      </c>
      <c r="BA844" s="3">
        <v>716.30874809432032</v>
      </c>
      <c r="BB844" s="26">
        <v>85663.022085195917</v>
      </c>
      <c r="BC844" s="26">
        <v>4283.1511042597995</v>
      </c>
      <c r="BE844" t="s">
        <v>122</v>
      </c>
      <c r="BF844">
        <v>1</v>
      </c>
      <c r="BH844" t="s">
        <v>315</v>
      </c>
      <c r="BJ844" t="s">
        <v>189</v>
      </c>
      <c r="BO844" t="s">
        <v>190</v>
      </c>
      <c r="BP844" t="s">
        <v>214</v>
      </c>
      <c r="BQ844" t="s">
        <v>2980</v>
      </c>
      <c r="CX844" t="s">
        <v>177</v>
      </c>
      <c r="CY844" s="29" t="s">
        <v>5360</v>
      </c>
      <c r="CZ844" s="29">
        <v>60009</v>
      </c>
      <c r="DA844" s="29" t="str">
        <f t="shared" si="87"/>
        <v>30001417</v>
      </c>
      <c r="DB844" s="29" t="str">
        <f>F844</f>
        <v>W0004615</v>
      </c>
      <c r="DC844" s="29" t="s">
        <v>193</v>
      </c>
      <c r="DD844" s="30">
        <f>SUM(T844,V844:W844,Z844:AD844)</f>
        <v>45785.332112455399</v>
      </c>
      <c r="DE844" s="30">
        <f>SUM(AI844:AK844)</f>
        <v>4428.6782206037651</v>
      </c>
      <c r="DF844" s="31">
        <f>AF844</f>
        <v>4154.166666666667</v>
      </c>
      <c r="DG844" s="32">
        <f>AQ844</f>
        <v>29700</v>
      </c>
      <c r="DH844" s="30">
        <f>SUM(X844:Y844)</f>
        <v>1594.8450854700855</v>
      </c>
      <c r="DI844" s="30">
        <f>SUM(AP844,AR844)</f>
        <v>4283.1511042597958</v>
      </c>
      <c r="DJ844" s="26">
        <f>SUM(DD844:DI844)-AS844</f>
        <v>0</v>
      </c>
    </row>
    <row r="845" spans="2:114" x14ac:dyDescent="0.25">
      <c r="D845" t="s">
        <v>109</v>
      </c>
      <c r="F845" t="s">
        <v>2981</v>
      </c>
      <c r="G845" t="s">
        <v>2982</v>
      </c>
      <c r="H845" t="s">
        <v>2983</v>
      </c>
      <c r="I845" s="1">
        <v>45397</v>
      </c>
      <c r="K845" t="s">
        <v>207</v>
      </c>
      <c r="L845">
        <v>11</v>
      </c>
      <c r="M845" t="s">
        <v>182</v>
      </c>
      <c r="N845" t="s">
        <v>183</v>
      </c>
      <c r="O845" t="s">
        <v>116</v>
      </c>
      <c r="P845" t="s">
        <v>117</v>
      </c>
      <c r="Q845" t="s">
        <v>118</v>
      </c>
      <c r="R845">
        <v>31</v>
      </c>
      <c r="S845" s="3">
        <v>261828</v>
      </c>
      <c r="T845" s="3">
        <v>43108.583333333336</v>
      </c>
      <c r="U845" s="22">
        <v>0</v>
      </c>
      <c r="V845" s="3">
        <v>0</v>
      </c>
      <c r="W845" s="23"/>
      <c r="X845" s="3">
        <v>1048.9903846153845</v>
      </c>
      <c r="Y845" s="3">
        <v>606.08333333333337</v>
      </c>
      <c r="Z845" s="24">
        <v>109.095</v>
      </c>
      <c r="AA845">
        <v>75</v>
      </c>
      <c r="AC845" s="3">
        <v>0</v>
      </c>
      <c r="AD845" s="3">
        <v>4167</v>
      </c>
      <c r="AE845" s="3">
        <v>49114.752051282056</v>
      </c>
      <c r="AF845" s="3">
        <v>4154.166666666667</v>
      </c>
      <c r="AH845" s="3">
        <v>53268.91871794872</v>
      </c>
      <c r="AK845" s="3">
        <v>4428.6782206037651</v>
      </c>
      <c r="AL845" t="s">
        <v>227</v>
      </c>
      <c r="AM845" t="s">
        <v>226</v>
      </c>
      <c r="AN845" s="25">
        <v>0.05</v>
      </c>
      <c r="AO845" s="26">
        <v>57697.596938552488</v>
      </c>
      <c r="AP845" s="27">
        <v>2884.8798469276244</v>
      </c>
      <c r="AQ845" s="3">
        <v>29700</v>
      </c>
      <c r="AR845" s="26">
        <v>1485</v>
      </c>
      <c r="AS845" s="26">
        <v>91767.476785480103</v>
      </c>
      <c r="AT845" s="26">
        <v>87397.59693855248</v>
      </c>
      <c r="AU845" t="s">
        <v>208</v>
      </c>
      <c r="AV845" t="s">
        <v>208</v>
      </c>
      <c r="AW845" t="s">
        <v>210</v>
      </c>
      <c r="AX845" t="s">
        <v>2984</v>
      </c>
      <c r="AY845" t="s">
        <v>212</v>
      </c>
      <c r="AZ845">
        <v>125.569</v>
      </c>
      <c r="BA845" s="3">
        <v>730.81315281223954</v>
      </c>
      <c r="BB845" s="26">
        <v>87397.59693855248</v>
      </c>
      <c r="BC845" s="26">
        <v>4369.8798469276226</v>
      </c>
      <c r="BE845" t="s">
        <v>122</v>
      </c>
      <c r="BF845">
        <v>1</v>
      </c>
      <c r="BH845" t="s">
        <v>315</v>
      </c>
      <c r="BJ845" t="s">
        <v>189</v>
      </c>
      <c r="BO845" t="s">
        <v>190</v>
      </c>
      <c r="BP845" t="s">
        <v>214</v>
      </c>
      <c r="BQ845" t="s">
        <v>1596</v>
      </c>
      <c r="CX845" t="s">
        <v>177</v>
      </c>
      <c r="CY845" s="29" t="s">
        <v>5360</v>
      </c>
      <c r="CZ845" s="29">
        <v>60009</v>
      </c>
      <c r="DA845" s="29" t="str">
        <f t="shared" si="87"/>
        <v>30001417</v>
      </c>
      <c r="DB845" s="29" t="str">
        <f>F845</f>
        <v>W0004616</v>
      </c>
      <c r="DC845" s="29" t="s">
        <v>193</v>
      </c>
      <c r="DD845" s="30">
        <f>SUM(T845,V845:W845,Z845:AD845)</f>
        <v>47459.678333333337</v>
      </c>
      <c r="DE845" s="30">
        <f>SUM(AI845:AK845)</f>
        <v>4428.6782206037651</v>
      </c>
      <c r="DF845" s="31">
        <f>AF845</f>
        <v>4154.166666666667</v>
      </c>
      <c r="DG845" s="32">
        <f>AQ845</f>
        <v>29700</v>
      </c>
      <c r="DH845" s="30">
        <f>SUM(X845:Y845)</f>
        <v>1655.0737179487178</v>
      </c>
      <c r="DI845" s="30">
        <f>SUM(AP845,AR845)</f>
        <v>4369.8798469276244</v>
      </c>
      <c r="DJ845" s="26">
        <f>SUM(DD845:DI845)-AS845</f>
        <v>0</v>
      </c>
    </row>
    <row r="846" spans="2:114" x14ac:dyDescent="0.25">
      <c r="D846" t="s">
        <v>109</v>
      </c>
      <c r="F846" t="s">
        <v>2985</v>
      </c>
      <c r="G846" t="s">
        <v>2986</v>
      </c>
      <c r="H846" t="s">
        <v>2987</v>
      </c>
      <c r="I846" s="1">
        <v>45455</v>
      </c>
      <c r="K846" t="s">
        <v>113</v>
      </c>
      <c r="L846">
        <v>15</v>
      </c>
      <c r="M846" t="s">
        <v>132</v>
      </c>
      <c r="N846" t="s">
        <v>228</v>
      </c>
      <c r="O846" t="s">
        <v>143</v>
      </c>
      <c r="P846" t="s">
        <v>117</v>
      </c>
      <c r="Q846" t="s">
        <v>118</v>
      </c>
      <c r="R846">
        <v>31</v>
      </c>
      <c r="S846" s="3">
        <v>975000</v>
      </c>
      <c r="T846" s="3">
        <v>162500</v>
      </c>
      <c r="U846" s="22">
        <v>0</v>
      </c>
      <c r="V846" s="3">
        <v>0</v>
      </c>
      <c r="W846" s="23"/>
      <c r="X846" s="3">
        <v>3906.25</v>
      </c>
      <c r="Y846" s="3">
        <v>2256.9444444444448</v>
      </c>
      <c r="Z846" s="24">
        <v>406.25</v>
      </c>
      <c r="AA846">
        <v>75</v>
      </c>
      <c r="AC846" s="3">
        <v>7824.887317630657</v>
      </c>
      <c r="AD846" s="3">
        <v>4167</v>
      </c>
      <c r="AE846" s="3">
        <v>181136.3317620751</v>
      </c>
      <c r="AF846" s="3">
        <v>12402.5</v>
      </c>
      <c r="AH846" s="3">
        <v>193538.8317620751</v>
      </c>
      <c r="AK846" s="3">
        <v>0</v>
      </c>
      <c r="AL846" t="s">
        <v>119</v>
      </c>
      <c r="AN846" s="25">
        <v>0.05</v>
      </c>
      <c r="AO846" s="26">
        <v>193538.8317620751</v>
      </c>
      <c r="AP846" s="27">
        <v>9676.9415881037548</v>
      </c>
      <c r="AQ846" s="3">
        <v>29700</v>
      </c>
      <c r="AR846" s="26">
        <v>1485</v>
      </c>
      <c r="AS846" s="26">
        <v>234400.77335017885</v>
      </c>
      <c r="AT846" s="26">
        <v>223238.8317620751</v>
      </c>
      <c r="AU846" t="s">
        <v>164</v>
      </c>
      <c r="AV846" t="s">
        <v>241</v>
      </c>
      <c r="AW846" t="s">
        <v>241</v>
      </c>
      <c r="AX846" t="s">
        <v>164</v>
      </c>
      <c r="AY846" t="s">
        <v>233</v>
      </c>
      <c r="AZ846">
        <v>1</v>
      </c>
      <c r="BA846" s="3">
        <v>234400.77335017885</v>
      </c>
      <c r="BB846" s="26">
        <v>223238.8317620751</v>
      </c>
      <c r="BC846" s="26">
        <v>11161.941588103742</v>
      </c>
      <c r="BE846" t="s">
        <v>234</v>
      </c>
      <c r="BF846">
        <v>1</v>
      </c>
      <c r="BH846" t="s">
        <v>234</v>
      </c>
      <c r="BJ846" t="s">
        <v>643</v>
      </c>
      <c r="BO846" t="s">
        <v>1227</v>
      </c>
      <c r="BP846" t="s">
        <v>178</v>
      </c>
      <c r="BQ846">
        <v>0</v>
      </c>
      <c r="CX846" t="s">
        <v>234</v>
      </c>
      <c r="CY846" s="29"/>
    </row>
    <row r="847" spans="2:114" x14ac:dyDescent="0.25">
      <c r="B847">
        <f>+COUNTIF(G847:G4000,G847)</f>
        <v>2</v>
      </c>
      <c r="C847">
        <v>2</v>
      </c>
      <c r="D847" t="s">
        <v>109</v>
      </c>
      <c r="F847" t="s">
        <v>2988</v>
      </c>
      <c r="G847" t="s">
        <v>2989</v>
      </c>
      <c r="H847" t="s">
        <v>2990</v>
      </c>
      <c r="I847" s="1">
        <v>45439</v>
      </c>
      <c r="K847" t="s">
        <v>131</v>
      </c>
      <c r="L847">
        <v>14</v>
      </c>
      <c r="M847" t="s">
        <v>114</v>
      </c>
      <c r="N847" t="s">
        <v>115</v>
      </c>
      <c r="O847" t="s">
        <v>116</v>
      </c>
      <c r="P847" t="s">
        <v>117</v>
      </c>
      <c r="Q847" t="s">
        <v>118</v>
      </c>
      <c r="R847">
        <v>31</v>
      </c>
      <c r="S847" s="3">
        <v>503139</v>
      </c>
      <c r="T847" s="3">
        <v>88856.416666666672</v>
      </c>
      <c r="U847" s="22">
        <v>0</v>
      </c>
      <c r="V847" s="3">
        <v>0</v>
      </c>
      <c r="W847" s="23"/>
      <c r="X847" s="3">
        <v>2015.78125</v>
      </c>
      <c r="Y847" s="3">
        <v>1164.6736111111111</v>
      </c>
      <c r="Z847" s="24">
        <v>209.64125000000001</v>
      </c>
      <c r="AA847">
        <v>75</v>
      </c>
      <c r="AC847" s="3">
        <v>0</v>
      </c>
      <c r="AD847" s="3">
        <v>4167</v>
      </c>
      <c r="AE847" s="3">
        <v>96488.512777777782</v>
      </c>
      <c r="AF847" s="3">
        <v>5687.5</v>
      </c>
      <c r="AH847" s="3">
        <v>102176.01277777778</v>
      </c>
      <c r="AK847" s="3">
        <v>25969.360295241226</v>
      </c>
      <c r="AL847" t="s">
        <v>656</v>
      </c>
      <c r="AM847" t="s">
        <v>657</v>
      </c>
      <c r="AN847" s="25">
        <v>8.5000000000000006E-2</v>
      </c>
      <c r="AO847" s="26">
        <v>128145.373073019</v>
      </c>
      <c r="AP847" s="27">
        <v>10892.356711206616</v>
      </c>
      <c r="AQ847" s="3">
        <v>29700</v>
      </c>
      <c r="AR847" s="26">
        <v>2524.5</v>
      </c>
      <c r="AS847" s="26">
        <v>171262.22978422561</v>
      </c>
      <c r="AT847" s="26">
        <v>157845.373073019</v>
      </c>
      <c r="AU847" t="s">
        <v>184</v>
      </c>
      <c r="AV847" t="s">
        <v>184</v>
      </c>
      <c r="AW847" t="s">
        <v>185</v>
      </c>
      <c r="AX847">
        <v>1201</v>
      </c>
      <c r="AY847" t="s">
        <v>187</v>
      </c>
      <c r="AZ847">
        <v>67.992199999999997</v>
      </c>
      <c r="BA847" s="3">
        <v>2518.8511297505538</v>
      </c>
      <c r="BB847" s="26">
        <v>157845.373073019</v>
      </c>
      <c r="BC847" s="26">
        <v>13416.856711206608</v>
      </c>
      <c r="BE847" t="s">
        <v>122</v>
      </c>
      <c r="BF847">
        <v>1</v>
      </c>
      <c r="BH847" t="s">
        <v>188</v>
      </c>
      <c r="BJ847" t="s">
        <v>658</v>
      </c>
      <c r="BO847" t="s">
        <v>659</v>
      </c>
      <c r="BP847" t="s">
        <v>191</v>
      </c>
      <c r="BQ847" t="s">
        <v>127</v>
      </c>
      <c r="CX847" t="s">
        <v>177</v>
      </c>
      <c r="CY847" s="29" t="s">
        <v>5359</v>
      </c>
      <c r="CZ847" s="29">
        <v>60005</v>
      </c>
      <c r="DA847" s="29" t="str">
        <f t="shared" ref="DA847:DA853" si="88">MID(BH847,3,8)</f>
        <v>30001401</v>
      </c>
      <c r="DB847" s="29" t="str">
        <f t="shared" ref="DB847:DB853" si="89">F847</f>
        <v>W0005229</v>
      </c>
      <c r="DC847" s="29" t="s">
        <v>279</v>
      </c>
      <c r="DD847" s="30">
        <f>SUM(T847,V847:W847,Z847:AD847)</f>
        <v>93308.057916666672</v>
      </c>
      <c r="DE847" s="30">
        <f>SUM(AI847:AK847)</f>
        <v>25969.360295241226</v>
      </c>
      <c r="DF847" s="31">
        <f>AF847</f>
        <v>5687.5</v>
      </c>
      <c r="DG847" s="32">
        <f>AQ847</f>
        <v>29700</v>
      </c>
      <c r="DH847" s="30">
        <f>SUM(X847:Y847)</f>
        <v>3180.4548611111113</v>
      </c>
      <c r="DI847" s="30">
        <f>SUM(AP847,AR847)</f>
        <v>13416.856711206616</v>
      </c>
      <c r="DJ847" s="26">
        <f>SUM(DD847:DI847)-AS847</f>
        <v>0</v>
      </c>
    </row>
    <row r="848" spans="2:114" x14ac:dyDescent="0.25">
      <c r="D848" t="s">
        <v>109</v>
      </c>
      <c r="F848" t="s">
        <v>2991</v>
      </c>
      <c r="G848" t="s">
        <v>2992</v>
      </c>
      <c r="H848" t="s">
        <v>2993</v>
      </c>
      <c r="I848" s="1">
        <v>45460</v>
      </c>
      <c r="K848" t="s">
        <v>224</v>
      </c>
      <c r="L848">
        <v>12</v>
      </c>
      <c r="M848" t="s">
        <v>114</v>
      </c>
      <c r="N848" t="s">
        <v>962</v>
      </c>
      <c r="O848" t="s">
        <v>2066</v>
      </c>
      <c r="P848" t="s">
        <v>117</v>
      </c>
      <c r="Q848" t="s">
        <v>118</v>
      </c>
      <c r="R848">
        <v>31</v>
      </c>
      <c r="S848" s="3">
        <v>425890</v>
      </c>
      <c r="T848" s="3">
        <v>70981.583333333328</v>
      </c>
      <c r="U848" s="22">
        <v>0</v>
      </c>
      <c r="V848" s="3">
        <v>0</v>
      </c>
      <c r="W848" s="23">
        <v>4800</v>
      </c>
      <c r="X848" s="3">
        <v>1706.2900641025642</v>
      </c>
      <c r="Y848" s="3">
        <v>985.85648148148164</v>
      </c>
      <c r="Z848" s="24">
        <v>177.45416666666668</v>
      </c>
      <c r="AA848">
        <v>75</v>
      </c>
      <c r="AC848" s="3">
        <v>0</v>
      </c>
      <c r="AD848" s="3">
        <v>4167</v>
      </c>
      <c r="AE848" s="3">
        <v>82893.184045584028</v>
      </c>
      <c r="AF848" s="3">
        <v>5687.5</v>
      </c>
      <c r="AH848" s="3">
        <v>88580.684045584028</v>
      </c>
      <c r="AJ848" s="3">
        <v>5100</v>
      </c>
      <c r="AK848" s="3">
        <v>3900.7409927950625</v>
      </c>
      <c r="AL848" t="s">
        <v>390</v>
      </c>
      <c r="AM848" t="s">
        <v>391</v>
      </c>
      <c r="AN848" s="25">
        <v>8.5000000000000006E-2</v>
      </c>
      <c r="AO848" s="26">
        <v>97581.425038379093</v>
      </c>
      <c r="AP848" s="27">
        <v>8294.4211282622236</v>
      </c>
      <c r="AQ848" s="3">
        <v>0</v>
      </c>
      <c r="AR848" s="26">
        <v>0</v>
      </c>
      <c r="AS848" s="26">
        <v>105875.84616664132</v>
      </c>
      <c r="AT848" s="26">
        <v>97581.425038379093</v>
      </c>
      <c r="AU848" t="s">
        <v>765</v>
      </c>
      <c r="AV848" t="s">
        <v>2067</v>
      </c>
      <c r="AW848" t="s">
        <v>2068</v>
      </c>
      <c r="AX848" t="s">
        <v>963</v>
      </c>
      <c r="AY848" t="s">
        <v>233</v>
      </c>
      <c r="AZ848">
        <v>1</v>
      </c>
      <c r="BA848" s="3">
        <v>105875.84616664132</v>
      </c>
      <c r="BB848" s="26">
        <v>97581.425038379093</v>
      </c>
      <c r="BC848" s="26">
        <v>8294.4211282622273</v>
      </c>
      <c r="BE848" t="s">
        <v>122</v>
      </c>
      <c r="BF848">
        <v>1</v>
      </c>
      <c r="BH848" t="s">
        <v>2069</v>
      </c>
      <c r="BJ848" t="s">
        <v>414</v>
      </c>
      <c r="BO848" t="s">
        <v>451</v>
      </c>
      <c r="BP848" t="s">
        <v>126</v>
      </c>
      <c r="BQ848" t="s">
        <v>127</v>
      </c>
      <c r="CX848" t="s">
        <v>177</v>
      </c>
      <c r="CY848" s="29" t="s">
        <v>5370</v>
      </c>
      <c r="CZ848" s="29">
        <v>60001</v>
      </c>
      <c r="DA848" s="29" t="str">
        <f t="shared" si="88"/>
        <v>30001394</v>
      </c>
      <c r="DB848" s="29" t="str">
        <f t="shared" si="89"/>
        <v>W0005051</v>
      </c>
      <c r="DC848" s="29" t="s">
        <v>279</v>
      </c>
      <c r="DD848" s="30">
        <f>SUM(T848,V848:W848,Z848:AD848)</f>
        <v>80201.037499999991</v>
      </c>
      <c r="DE848" s="30">
        <f>SUM(AI848:AK848)</f>
        <v>9000.740992795063</v>
      </c>
      <c r="DF848" s="31">
        <f>AF848</f>
        <v>5687.5</v>
      </c>
      <c r="DG848" s="32">
        <f>AQ848</f>
        <v>0</v>
      </c>
      <c r="DH848" s="30">
        <f>SUM(X848:Y848)</f>
        <v>2692.1465455840457</v>
      </c>
      <c r="DI848" s="30">
        <f>SUM(AP848,AR848)</f>
        <v>8294.4211282622236</v>
      </c>
      <c r="DJ848" s="26">
        <f>SUM(DD848:DI848)-AS848</f>
        <v>0</v>
      </c>
    </row>
    <row r="849" spans="2:114" x14ac:dyDescent="0.25">
      <c r="D849" t="s">
        <v>109</v>
      </c>
      <c r="F849" t="s">
        <v>2994</v>
      </c>
      <c r="G849" t="s">
        <v>2995</v>
      </c>
      <c r="H849" t="s">
        <v>2996</v>
      </c>
      <c r="I849" s="1">
        <v>45404</v>
      </c>
      <c r="K849" t="s">
        <v>207</v>
      </c>
      <c r="L849">
        <v>11</v>
      </c>
      <c r="M849" t="s">
        <v>182</v>
      </c>
      <c r="N849" t="s">
        <v>183</v>
      </c>
      <c r="O849" t="s">
        <v>116</v>
      </c>
      <c r="P849" t="s">
        <v>117</v>
      </c>
      <c r="Q849" t="s">
        <v>118</v>
      </c>
      <c r="R849">
        <v>31</v>
      </c>
      <c r="S849" s="3">
        <v>287207</v>
      </c>
      <c r="T849" s="3">
        <v>52867.833333333336</v>
      </c>
      <c r="U849" s="22">
        <v>0</v>
      </c>
      <c r="V849" s="3">
        <v>0</v>
      </c>
      <c r="W849" s="23"/>
      <c r="X849" s="3">
        <v>1150.6690705128206</v>
      </c>
      <c r="Y849" s="3">
        <v>664.83101851851859</v>
      </c>
      <c r="Z849" s="24">
        <v>119.66958333333334</v>
      </c>
      <c r="AA849">
        <v>75</v>
      </c>
      <c r="AC849" s="3">
        <v>0</v>
      </c>
      <c r="AD849" s="3">
        <v>4167</v>
      </c>
      <c r="AE849" s="3">
        <v>59045.00300569801</v>
      </c>
      <c r="AF849" s="3">
        <v>4154.166666666667</v>
      </c>
      <c r="AH849" s="3">
        <v>63199.169672364675</v>
      </c>
      <c r="AK849" s="3">
        <v>0</v>
      </c>
      <c r="AL849" t="s">
        <v>119</v>
      </c>
      <c r="AN849" s="25">
        <v>0.05</v>
      </c>
      <c r="AO849" s="26">
        <v>63199.169672364675</v>
      </c>
      <c r="AP849" s="27">
        <v>3159.9584836182339</v>
      </c>
      <c r="AQ849" s="3">
        <v>29700</v>
      </c>
      <c r="AR849" s="26">
        <v>1485</v>
      </c>
      <c r="AS849" s="26">
        <v>97544.128155982908</v>
      </c>
      <c r="AT849" s="26">
        <v>92899.169672364675</v>
      </c>
      <c r="AU849" t="s">
        <v>170</v>
      </c>
      <c r="AV849" t="s">
        <v>170</v>
      </c>
      <c r="AW849" t="s">
        <v>171</v>
      </c>
      <c r="AX849">
        <v>34732</v>
      </c>
      <c r="AY849" t="s">
        <v>172</v>
      </c>
      <c r="AZ849">
        <v>94.088300000000004</v>
      </c>
      <c r="BA849" s="3">
        <v>1036.7296269141104</v>
      </c>
      <c r="BB849" s="26">
        <v>92899.169672364675</v>
      </c>
      <c r="BC849" s="26">
        <v>4644.958483618233</v>
      </c>
      <c r="BE849" t="s">
        <v>122</v>
      </c>
      <c r="BF849">
        <v>1</v>
      </c>
      <c r="BH849" t="s">
        <v>173</v>
      </c>
      <c r="BJ849" t="s">
        <v>189</v>
      </c>
      <c r="BO849" t="s">
        <v>190</v>
      </c>
      <c r="BP849" t="s">
        <v>253</v>
      </c>
      <c r="BQ849" t="s">
        <v>254</v>
      </c>
      <c r="CX849" t="s">
        <v>177</v>
      </c>
      <c r="CY849" s="29" t="s">
        <v>5358</v>
      </c>
      <c r="CZ849" s="29">
        <v>60002</v>
      </c>
      <c r="DA849" s="29" t="str">
        <f t="shared" si="88"/>
        <v>30001390</v>
      </c>
      <c r="DB849" s="29" t="str">
        <f t="shared" si="89"/>
        <v>W0004619</v>
      </c>
      <c r="DC849" s="29" t="s">
        <v>193</v>
      </c>
      <c r="DD849" s="30">
        <f>SUM(T849,V849:W849,Z849:AD849)</f>
        <v>57229.502916666672</v>
      </c>
      <c r="DE849" s="30">
        <f>SUM(AI849:AK849)</f>
        <v>0</v>
      </c>
      <c r="DF849" s="31">
        <f>AF849</f>
        <v>4154.166666666667</v>
      </c>
      <c r="DG849" s="32">
        <f>AQ849</f>
        <v>29700</v>
      </c>
      <c r="DH849" s="30">
        <f>SUM(X849:Y849)</f>
        <v>1815.500089031339</v>
      </c>
      <c r="DI849" s="30">
        <f>SUM(AP849,AR849)</f>
        <v>4644.9584836182339</v>
      </c>
      <c r="DJ849" s="26">
        <f>SUM(DD849:DI849)-AS849</f>
        <v>0</v>
      </c>
    </row>
    <row r="850" spans="2:114" x14ac:dyDescent="0.25">
      <c r="D850" t="s">
        <v>109</v>
      </c>
      <c r="F850" t="s">
        <v>2997</v>
      </c>
      <c r="G850" t="s">
        <v>2998</v>
      </c>
      <c r="H850" t="s">
        <v>2999</v>
      </c>
      <c r="I850" s="1">
        <v>45523</v>
      </c>
      <c r="J850" s="1"/>
      <c r="K850" t="s">
        <v>113</v>
      </c>
      <c r="L850">
        <v>15</v>
      </c>
      <c r="M850" t="s">
        <v>550</v>
      </c>
      <c r="N850" t="s">
        <v>551</v>
      </c>
      <c r="O850" t="s">
        <v>116</v>
      </c>
      <c r="P850" t="s">
        <v>117</v>
      </c>
      <c r="Q850" t="s">
        <v>118</v>
      </c>
      <c r="R850">
        <v>31</v>
      </c>
      <c r="S850" s="3">
        <v>1240971</v>
      </c>
      <c r="T850" s="3">
        <v>206828.41666666666</v>
      </c>
      <c r="U850" s="22">
        <v>0</v>
      </c>
      <c r="V850" s="3">
        <v>0</v>
      </c>
      <c r="W850" s="23"/>
      <c r="X850" s="3">
        <v>4971.8389423076924</v>
      </c>
      <c r="Y850" s="3">
        <v>2872.6180555555557</v>
      </c>
      <c r="Z850" s="24">
        <v>517.07124999999996</v>
      </c>
      <c r="AA850">
        <v>75</v>
      </c>
      <c r="AC850" s="3">
        <v>0</v>
      </c>
      <c r="AD850" s="3">
        <v>4167</v>
      </c>
      <c r="AE850" s="3">
        <v>219431.94491452991</v>
      </c>
      <c r="AF850" s="3">
        <v>7046.666666666667</v>
      </c>
      <c r="AH850" s="3">
        <v>226478.61158119657</v>
      </c>
      <c r="AK850" s="3">
        <v>0</v>
      </c>
      <c r="AL850" t="s">
        <v>119</v>
      </c>
      <c r="AN850" s="25">
        <v>0.1</v>
      </c>
      <c r="AO850" s="26">
        <v>226478.61158119657</v>
      </c>
      <c r="AP850" s="27">
        <v>22647.86115811966</v>
      </c>
      <c r="AQ850" s="3">
        <v>29700</v>
      </c>
      <c r="AR850" s="26">
        <v>2970</v>
      </c>
      <c r="AS850" s="26">
        <v>281796.47273931623</v>
      </c>
      <c r="AT850" s="26">
        <v>256178.61158119657</v>
      </c>
      <c r="AU850" t="s">
        <v>170</v>
      </c>
      <c r="AV850" t="s">
        <v>170</v>
      </c>
      <c r="AW850" t="s">
        <v>171</v>
      </c>
      <c r="AX850">
        <v>37208</v>
      </c>
      <c r="AY850" t="s">
        <v>172</v>
      </c>
      <c r="AZ850">
        <v>94.088300000000004</v>
      </c>
      <c r="BA850" s="3">
        <v>2995.0214079680068</v>
      </c>
      <c r="BB850" s="26">
        <v>256178.61158119657</v>
      </c>
      <c r="BC850" s="26">
        <v>25617.86115811966</v>
      </c>
      <c r="BE850" t="s">
        <v>122</v>
      </c>
      <c r="BF850">
        <v>1</v>
      </c>
      <c r="BH850" t="s">
        <v>173</v>
      </c>
      <c r="BJ850" t="s">
        <v>572</v>
      </c>
      <c r="BO850" t="s">
        <v>729</v>
      </c>
      <c r="BP850" t="s">
        <v>2256</v>
      </c>
      <c r="BQ850" t="s">
        <v>2256</v>
      </c>
      <c r="CX850" t="s">
        <v>177</v>
      </c>
      <c r="CY850" s="29" t="s">
        <v>5358</v>
      </c>
      <c r="CZ850" s="29">
        <v>60002</v>
      </c>
      <c r="DA850" s="29" t="str">
        <f t="shared" si="88"/>
        <v>30001390</v>
      </c>
      <c r="DB850" s="29" t="str">
        <f t="shared" si="89"/>
        <v>W0005398</v>
      </c>
      <c r="DC850" s="29" t="s">
        <v>556</v>
      </c>
      <c r="DD850" s="30">
        <f>SUM(T850,V850:W850,Z850:AD850)</f>
        <v>211587.48791666667</v>
      </c>
      <c r="DE850" s="30">
        <f>SUM(AI850:AK850)</f>
        <v>0</v>
      </c>
      <c r="DF850" s="31">
        <f>AF850</f>
        <v>7046.666666666667</v>
      </c>
      <c r="DG850" s="32">
        <f>AQ850</f>
        <v>29700</v>
      </c>
      <c r="DH850" s="30">
        <f>SUM(X850:Y850)</f>
        <v>7844.456997863248</v>
      </c>
      <c r="DI850" s="30">
        <f>SUM(AP850,AR850)</f>
        <v>25617.86115811966</v>
      </c>
      <c r="DJ850" s="26">
        <f>SUM(DD850:DI850)-AS850</f>
        <v>0</v>
      </c>
    </row>
    <row r="851" spans="2:114" x14ac:dyDescent="0.25">
      <c r="B851">
        <f>+COUNTIF(G851:G4004,G851)</f>
        <v>2</v>
      </c>
      <c r="C851">
        <v>2</v>
      </c>
      <c r="D851" t="s">
        <v>109</v>
      </c>
      <c r="F851" t="s">
        <v>3000</v>
      </c>
      <c r="G851" t="s">
        <v>3001</v>
      </c>
      <c r="H851" t="s">
        <v>3002</v>
      </c>
      <c r="I851" s="1">
        <v>45433</v>
      </c>
      <c r="K851" t="s">
        <v>113</v>
      </c>
      <c r="L851">
        <v>15</v>
      </c>
      <c r="M851" t="s">
        <v>114</v>
      </c>
      <c r="N851" t="s">
        <v>115</v>
      </c>
      <c r="O851" t="s">
        <v>116</v>
      </c>
      <c r="P851" t="s">
        <v>117</v>
      </c>
      <c r="Q851" t="s">
        <v>118</v>
      </c>
      <c r="R851">
        <v>31</v>
      </c>
      <c r="S851" s="3">
        <v>1112370</v>
      </c>
      <c r="T851" s="3">
        <v>190394.91666666666</v>
      </c>
      <c r="U851" s="22">
        <v>0</v>
      </c>
      <c r="V851" s="3">
        <v>0</v>
      </c>
      <c r="W851" s="23"/>
      <c r="X851" s="3">
        <v>4456.6105769230771</v>
      </c>
      <c r="Y851" s="3">
        <v>2574.9305555555557</v>
      </c>
      <c r="Z851" s="24">
        <v>463.48750000000001</v>
      </c>
      <c r="AA851">
        <v>75</v>
      </c>
      <c r="AC851" s="3">
        <v>5698.0915502306516</v>
      </c>
      <c r="AD851" s="3">
        <v>4167</v>
      </c>
      <c r="AE851" s="3">
        <v>207830.03684937593</v>
      </c>
      <c r="AF851" s="3">
        <v>5687.5</v>
      </c>
      <c r="AH851" s="3">
        <v>213517.53684937593</v>
      </c>
      <c r="AK851" s="3">
        <v>17246.247781680318</v>
      </c>
      <c r="AL851" t="s">
        <v>473</v>
      </c>
      <c r="AM851" t="s">
        <v>474</v>
      </c>
      <c r="AN851" s="25">
        <v>8.5000000000000006E-2</v>
      </c>
      <c r="AO851" s="26">
        <v>230763.78463105625</v>
      </c>
      <c r="AP851" s="27">
        <v>19614.921693639782</v>
      </c>
      <c r="AQ851" s="3">
        <v>29700</v>
      </c>
      <c r="AR851" s="26">
        <v>2524.5</v>
      </c>
      <c r="AS851" s="26">
        <v>282603.20632469602</v>
      </c>
      <c r="AT851" s="26">
        <v>260463.78463105625</v>
      </c>
      <c r="AU851" t="s">
        <v>184</v>
      </c>
      <c r="AV851" t="s">
        <v>184</v>
      </c>
      <c r="AW851" t="s">
        <v>185</v>
      </c>
      <c r="AX851">
        <v>1217</v>
      </c>
      <c r="AY851" t="s">
        <v>187</v>
      </c>
      <c r="AZ851">
        <v>67.992199999999997</v>
      </c>
      <c r="BA851" s="3">
        <v>4156.4062690234468</v>
      </c>
      <c r="BB851" s="26">
        <v>260463.78463105625</v>
      </c>
      <c r="BC851" s="26">
        <v>22139.421693639772</v>
      </c>
      <c r="BE851" t="s">
        <v>122</v>
      </c>
      <c r="BF851">
        <v>1</v>
      </c>
      <c r="BH851" t="s">
        <v>188</v>
      </c>
      <c r="BJ851" t="s">
        <v>414</v>
      </c>
      <c r="BO851" t="s">
        <v>475</v>
      </c>
      <c r="BP851" t="s">
        <v>126</v>
      </c>
      <c r="BQ851" t="s">
        <v>127</v>
      </c>
      <c r="CX851" t="s">
        <v>177</v>
      </c>
      <c r="CY851" s="29" t="s">
        <v>5359</v>
      </c>
      <c r="CZ851" s="29">
        <v>60005</v>
      </c>
      <c r="DA851" s="29" t="str">
        <f t="shared" si="88"/>
        <v>30001401</v>
      </c>
      <c r="DB851" s="29" t="str">
        <f t="shared" si="89"/>
        <v>W0005399</v>
      </c>
      <c r="DC851" s="29" t="s">
        <v>279</v>
      </c>
      <c r="DD851" s="30">
        <f>SUM(T851,V851:W851,Z851:AD851)</f>
        <v>200798.49571689731</v>
      </c>
      <c r="DE851" s="30">
        <f>SUM(AI851:AK851)</f>
        <v>17246.247781680318</v>
      </c>
      <c r="DF851" s="31">
        <f>AF851</f>
        <v>5687.5</v>
      </c>
      <c r="DG851" s="32">
        <f>AQ851</f>
        <v>29700</v>
      </c>
      <c r="DH851" s="30">
        <f>SUM(X851:Y851)</f>
        <v>7031.5411324786328</v>
      </c>
      <c r="DI851" s="30">
        <f>SUM(AP851,AR851)</f>
        <v>22139.421693639782</v>
      </c>
      <c r="DJ851" s="26">
        <f>SUM(DD851:DI851)-AS851</f>
        <v>0</v>
      </c>
    </row>
    <row r="852" spans="2:114" x14ac:dyDescent="0.25">
      <c r="D852" t="s">
        <v>109</v>
      </c>
      <c r="F852" t="s">
        <v>3003</v>
      </c>
      <c r="G852" t="s">
        <v>3004</v>
      </c>
      <c r="H852" t="s">
        <v>3005</v>
      </c>
      <c r="I852" s="1">
        <v>45439</v>
      </c>
      <c r="K852" t="s">
        <v>224</v>
      </c>
      <c r="L852">
        <v>12</v>
      </c>
      <c r="M852" t="s">
        <v>114</v>
      </c>
      <c r="N852" t="s">
        <v>115</v>
      </c>
      <c r="O852" t="s">
        <v>116</v>
      </c>
      <c r="P852" t="s">
        <v>117</v>
      </c>
      <c r="Q852" t="s">
        <v>118</v>
      </c>
      <c r="R852">
        <v>31</v>
      </c>
      <c r="S852" s="3">
        <v>500004</v>
      </c>
      <c r="T852" s="3">
        <v>85597.583333333328</v>
      </c>
      <c r="U852" s="22">
        <v>0</v>
      </c>
      <c r="V852" s="3">
        <v>0</v>
      </c>
      <c r="W852" s="23"/>
      <c r="X852" s="3">
        <v>2003.2211538461536</v>
      </c>
      <c r="Y852" s="3">
        <v>1157.4166666666667</v>
      </c>
      <c r="Z852" s="24">
        <v>208.33500000000001</v>
      </c>
      <c r="AA852">
        <v>75</v>
      </c>
      <c r="AC852" s="3">
        <v>0</v>
      </c>
      <c r="AD852" s="3">
        <v>4167</v>
      </c>
      <c r="AE852" s="3">
        <v>93208.556153846162</v>
      </c>
      <c r="AF852" s="3">
        <v>5687.5</v>
      </c>
      <c r="AH852" s="3">
        <v>98896.056153846162</v>
      </c>
      <c r="AK852" s="3">
        <v>7264.8</v>
      </c>
      <c r="AL852" t="s">
        <v>274</v>
      </c>
      <c r="AM852" t="s">
        <v>275</v>
      </c>
      <c r="AN852" s="25">
        <v>8.5000000000000006E-2</v>
      </c>
      <c r="AO852" s="26">
        <v>106160.85615384617</v>
      </c>
      <c r="AP852" s="27">
        <v>9023.6727730769253</v>
      </c>
      <c r="AQ852" s="3">
        <v>29700</v>
      </c>
      <c r="AR852" s="26">
        <v>2524.5</v>
      </c>
      <c r="AS852" s="26">
        <v>147409.02892692309</v>
      </c>
      <c r="AT852" s="26">
        <v>135860.85615384617</v>
      </c>
      <c r="AU852" t="s">
        <v>170</v>
      </c>
      <c r="AV852" t="s">
        <v>170</v>
      </c>
      <c r="AW852" t="s">
        <v>171</v>
      </c>
      <c r="AX852">
        <v>35803</v>
      </c>
      <c r="AY852" t="s">
        <v>172</v>
      </c>
      <c r="AZ852">
        <v>94.088300000000004</v>
      </c>
      <c r="BA852" s="3">
        <v>1566.7094519395407</v>
      </c>
      <c r="BB852" s="26">
        <v>135860.85615384617</v>
      </c>
      <c r="BC852" s="26">
        <v>11548.17277307692</v>
      </c>
      <c r="BE852" t="s">
        <v>122</v>
      </c>
      <c r="BF852">
        <v>1</v>
      </c>
      <c r="BH852" t="s">
        <v>173</v>
      </c>
      <c r="BJ852" t="s">
        <v>276</v>
      </c>
      <c r="BO852" t="s">
        <v>482</v>
      </c>
      <c r="BP852" t="s">
        <v>126</v>
      </c>
      <c r="BQ852" t="s">
        <v>127</v>
      </c>
      <c r="CX852" t="s">
        <v>177</v>
      </c>
      <c r="CY852" s="29" t="s">
        <v>5358</v>
      </c>
      <c r="CZ852" s="29">
        <v>60002</v>
      </c>
      <c r="DA852" s="29" t="str">
        <f t="shared" si="88"/>
        <v>30001390</v>
      </c>
      <c r="DB852" s="29" t="str">
        <f t="shared" si="89"/>
        <v>W0005230</v>
      </c>
      <c r="DC852" s="29" t="s">
        <v>279</v>
      </c>
      <c r="DD852" s="30">
        <f>SUM(T852,V852:W852,Z852:AD852)</f>
        <v>90047.918333333335</v>
      </c>
      <c r="DE852" s="30">
        <f>SUM(AI852:AK852)</f>
        <v>7264.8</v>
      </c>
      <c r="DF852" s="31">
        <f>AF852</f>
        <v>5687.5</v>
      </c>
      <c r="DG852" s="32">
        <f>AQ852</f>
        <v>29700</v>
      </c>
      <c r="DH852" s="30">
        <f>SUM(X852:Y852)</f>
        <v>3160.6378205128203</v>
      </c>
      <c r="DI852" s="30">
        <f>SUM(AP852,AR852)</f>
        <v>11548.172773076925</v>
      </c>
      <c r="DJ852" s="26">
        <f>SUM(DD852:DI852)-AS852</f>
        <v>0</v>
      </c>
    </row>
    <row r="853" spans="2:114" x14ac:dyDescent="0.25">
      <c r="D853" t="s">
        <v>109</v>
      </c>
      <c r="F853" t="s">
        <v>3006</v>
      </c>
      <c r="G853" t="s">
        <v>3007</v>
      </c>
      <c r="H853" t="s">
        <v>3008</v>
      </c>
      <c r="I853" s="1">
        <v>45446</v>
      </c>
      <c r="K853" t="s">
        <v>224</v>
      </c>
      <c r="L853">
        <v>12</v>
      </c>
      <c r="M853" t="s">
        <v>114</v>
      </c>
      <c r="N853" t="s">
        <v>115</v>
      </c>
      <c r="O853" t="s">
        <v>116</v>
      </c>
      <c r="P853" t="s">
        <v>117</v>
      </c>
      <c r="Q853" t="s">
        <v>118</v>
      </c>
      <c r="R853">
        <v>31</v>
      </c>
      <c r="S853" s="3">
        <v>480000</v>
      </c>
      <c r="T853" s="3">
        <v>81412.083333333328</v>
      </c>
      <c r="U853" s="22">
        <v>0</v>
      </c>
      <c r="V853" s="3">
        <v>0</v>
      </c>
      <c r="W853" s="23"/>
      <c r="X853" s="3">
        <v>1923.0769230769231</v>
      </c>
      <c r="Y853" s="3">
        <v>1111.1111111111111</v>
      </c>
      <c r="Z853" s="24">
        <v>200</v>
      </c>
      <c r="AA853">
        <v>75</v>
      </c>
      <c r="AC853" s="3">
        <v>0</v>
      </c>
      <c r="AD853" s="3">
        <v>4167</v>
      </c>
      <c r="AE853" s="3">
        <v>88888.27136752136</v>
      </c>
      <c r="AF853" s="3">
        <v>5687.5</v>
      </c>
      <c r="AH853" s="3">
        <v>94575.77136752136</v>
      </c>
      <c r="AK853" s="3">
        <v>17246.247781680318</v>
      </c>
      <c r="AL853" t="s">
        <v>473</v>
      </c>
      <c r="AM853" t="s">
        <v>474</v>
      </c>
      <c r="AN853" s="25">
        <v>8.5000000000000006E-2</v>
      </c>
      <c r="AO853" s="26">
        <v>111822.01914920167</v>
      </c>
      <c r="AP853" s="27">
        <v>9504.8716276821433</v>
      </c>
      <c r="AQ853" s="3">
        <v>29700</v>
      </c>
      <c r="AR853" s="26">
        <v>2524.5</v>
      </c>
      <c r="AS853" s="26">
        <v>153551.39077688381</v>
      </c>
      <c r="AT853" s="26">
        <v>141522.01914920169</v>
      </c>
      <c r="AU853" t="s">
        <v>918</v>
      </c>
      <c r="AV853" t="s">
        <v>918</v>
      </c>
      <c r="AW853" t="s">
        <v>919</v>
      </c>
      <c r="AX853">
        <v>5184</v>
      </c>
      <c r="AY853" t="s">
        <v>121</v>
      </c>
      <c r="AZ853">
        <v>108.643</v>
      </c>
      <c r="BA853" s="3">
        <v>1413.3574254842356</v>
      </c>
      <c r="BB853" s="26">
        <v>141522.01914920169</v>
      </c>
      <c r="BC853" s="26">
        <v>12029.371627682121</v>
      </c>
      <c r="BE853" t="s">
        <v>122</v>
      </c>
      <c r="BF853">
        <v>1</v>
      </c>
      <c r="BH853" t="s">
        <v>920</v>
      </c>
      <c r="BJ853" t="s">
        <v>414</v>
      </c>
      <c r="BO853" t="s">
        <v>578</v>
      </c>
      <c r="BP853" t="s">
        <v>918</v>
      </c>
      <c r="BQ853" t="s">
        <v>127</v>
      </c>
      <c r="CX853" t="s">
        <v>177</v>
      </c>
      <c r="CY853" s="29" t="s">
        <v>5363</v>
      </c>
      <c r="CZ853" s="29">
        <v>60013</v>
      </c>
      <c r="DA853" s="29" t="str">
        <f t="shared" si="88"/>
        <v>30001419</v>
      </c>
      <c r="DB853" s="29" t="str">
        <f t="shared" si="89"/>
        <v>W0005052</v>
      </c>
      <c r="DC853" s="29" t="s">
        <v>279</v>
      </c>
      <c r="DD853" s="30">
        <f>SUM(T853,V853:W853,Z853:AD853)</f>
        <v>85854.083333333328</v>
      </c>
      <c r="DE853" s="30">
        <f>SUM(AI853:AK853)</f>
        <v>17246.247781680318</v>
      </c>
      <c r="DF853" s="31">
        <f>AF853</f>
        <v>5687.5</v>
      </c>
      <c r="DG853" s="32">
        <f>AQ853</f>
        <v>29700</v>
      </c>
      <c r="DH853" s="30">
        <f>SUM(X853:Y853)</f>
        <v>3034.1880341880342</v>
      </c>
      <c r="DI853" s="30">
        <f>SUM(AP853,AR853)</f>
        <v>12029.371627682143</v>
      </c>
      <c r="DJ853" s="26">
        <f>SUM(DD853:DI853)-AS853</f>
        <v>0</v>
      </c>
    </row>
    <row r="854" spans="2:114" x14ac:dyDescent="0.25">
      <c r="D854" t="s">
        <v>109</v>
      </c>
      <c r="F854" t="s">
        <v>3009</v>
      </c>
      <c r="G854" t="s">
        <v>3010</v>
      </c>
      <c r="H854" t="s">
        <v>3011</v>
      </c>
      <c r="I854" s="1">
        <v>45446</v>
      </c>
      <c r="K854" t="s">
        <v>224</v>
      </c>
      <c r="L854">
        <v>12</v>
      </c>
      <c r="M854" t="s">
        <v>114</v>
      </c>
      <c r="N854" t="s">
        <v>115</v>
      </c>
      <c r="O854" t="s">
        <v>116</v>
      </c>
      <c r="P854" t="s">
        <v>117</v>
      </c>
      <c r="Q854" t="s">
        <v>118</v>
      </c>
      <c r="R854">
        <v>31</v>
      </c>
      <c r="S854" s="3">
        <v>530000</v>
      </c>
      <c r="T854" s="3">
        <v>90142.5</v>
      </c>
      <c r="U854" s="22">
        <v>0</v>
      </c>
      <c r="V854" s="3">
        <v>0</v>
      </c>
      <c r="W854" s="23"/>
      <c r="X854" s="3">
        <v>2123.397435897436</v>
      </c>
      <c r="Y854" s="3">
        <v>1226.8518518518517</v>
      </c>
      <c r="Z854" s="24">
        <v>220.83333333333331</v>
      </c>
      <c r="AA854">
        <v>75</v>
      </c>
      <c r="AC854" s="3">
        <v>4361.1606848852716</v>
      </c>
      <c r="AD854" s="3">
        <v>4167</v>
      </c>
      <c r="AE854" s="3">
        <v>102316.74330596789</v>
      </c>
      <c r="AF854" s="3">
        <v>5687.5</v>
      </c>
      <c r="AH854" s="3">
        <v>108004.24330596789</v>
      </c>
      <c r="AK854" s="3">
        <v>3900.7409927950625</v>
      </c>
      <c r="AL854" t="s">
        <v>390</v>
      </c>
      <c r="AM854" t="s">
        <v>391</v>
      </c>
      <c r="AN854" s="25">
        <v>8.5000000000000006E-2</v>
      </c>
      <c r="AO854" s="26">
        <v>111904.98429876295</v>
      </c>
      <c r="AP854" s="27">
        <v>9511.9236653948519</v>
      </c>
      <c r="AQ854" s="3">
        <v>29700</v>
      </c>
      <c r="AR854" s="26">
        <v>2524.5</v>
      </c>
      <c r="AS854" s="26">
        <v>153641.40796415781</v>
      </c>
      <c r="AT854" s="26">
        <v>141604.98429876295</v>
      </c>
      <c r="AU854" t="s">
        <v>120</v>
      </c>
      <c r="AV854" t="s">
        <v>120</v>
      </c>
      <c r="AW854" t="s">
        <v>120</v>
      </c>
      <c r="AX854">
        <v>2045315</v>
      </c>
      <c r="AY854" t="s">
        <v>121</v>
      </c>
      <c r="AZ854">
        <v>108.643</v>
      </c>
      <c r="BA854" s="3">
        <v>1414.1859849613672</v>
      </c>
      <c r="BB854" s="26">
        <v>141604.98429876295</v>
      </c>
      <c r="BC854" s="26">
        <v>12036.423665394861</v>
      </c>
      <c r="BE854" t="s">
        <v>122</v>
      </c>
      <c r="BF854">
        <v>1</v>
      </c>
      <c r="BH854" t="s">
        <v>123</v>
      </c>
      <c r="BJ854" t="s">
        <v>414</v>
      </c>
      <c r="BO854" t="s">
        <v>451</v>
      </c>
      <c r="BP854" t="s">
        <v>126</v>
      </c>
      <c r="BQ854" t="s">
        <v>127</v>
      </c>
      <c r="CX854" t="s">
        <v>128</v>
      </c>
      <c r="CY854" s="29"/>
    </row>
    <row r="855" spans="2:114" x14ac:dyDescent="0.25">
      <c r="B855">
        <f>+COUNTIF(G855:G4008,G855)</f>
        <v>2</v>
      </c>
      <c r="C855">
        <v>2</v>
      </c>
      <c r="D855" t="s">
        <v>109</v>
      </c>
      <c r="F855" t="s">
        <v>3012</v>
      </c>
      <c r="G855" t="s">
        <v>3013</v>
      </c>
      <c r="H855" t="s">
        <v>3014</v>
      </c>
      <c r="I855" s="1">
        <v>45418</v>
      </c>
      <c r="K855" t="s">
        <v>224</v>
      </c>
      <c r="L855">
        <v>12</v>
      </c>
      <c r="M855" t="s">
        <v>114</v>
      </c>
      <c r="N855" t="s">
        <v>115</v>
      </c>
      <c r="O855" t="s">
        <v>116</v>
      </c>
      <c r="P855" t="s">
        <v>117</v>
      </c>
      <c r="Q855" t="s">
        <v>118</v>
      </c>
      <c r="R855">
        <v>31</v>
      </c>
      <c r="S855" s="3">
        <v>385000</v>
      </c>
      <c r="T855" s="3">
        <v>66268.25</v>
      </c>
      <c r="U855" s="22">
        <v>0</v>
      </c>
      <c r="V855" s="3">
        <v>0</v>
      </c>
      <c r="W855" s="23"/>
      <c r="X855" s="3">
        <v>1542.467948717949</v>
      </c>
      <c r="Y855" s="3">
        <v>891.2037037037037</v>
      </c>
      <c r="Z855" s="24">
        <v>160.41666666666666</v>
      </c>
      <c r="AA855">
        <v>75</v>
      </c>
      <c r="AC855" s="3">
        <v>0</v>
      </c>
      <c r="AD855" s="3">
        <v>4167</v>
      </c>
      <c r="AE855" s="3">
        <v>73104.338319088332</v>
      </c>
      <c r="AF855" s="3">
        <v>5687.5</v>
      </c>
      <c r="AH855" s="3">
        <v>78791.838319088332</v>
      </c>
      <c r="AK855" s="3">
        <v>7264.8</v>
      </c>
      <c r="AL855" t="s">
        <v>274</v>
      </c>
      <c r="AM855" t="s">
        <v>275</v>
      </c>
      <c r="AN855" s="25">
        <v>8.5000000000000006E-2</v>
      </c>
      <c r="AO855" s="26">
        <v>86056.638319088335</v>
      </c>
      <c r="AP855" s="27">
        <v>7314.8142571225089</v>
      </c>
      <c r="AQ855" s="3">
        <v>29700</v>
      </c>
      <c r="AR855" s="26">
        <v>2524.5</v>
      </c>
      <c r="AS855" s="26">
        <v>125595.95257621084</v>
      </c>
      <c r="AT855" s="26">
        <v>115756.63831908834</v>
      </c>
      <c r="AU855" t="s">
        <v>184</v>
      </c>
      <c r="AV855" t="s">
        <v>184</v>
      </c>
      <c r="AW855" t="s">
        <v>185</v>
      </c>
      <c r="AX855">
        <v>2933</v>
      </c>
      <c r="AY855" t="s">
        <v>187</v>
      </c>
      <c r="AZ855">
        <v>67.992199999999997</v>
      </c>
      <c r="BA855" s="3">
        <v>1847.2111885806144</v>
      </c>
      <c r="BB855" s="26">
        <v>115756.63831908834</v>
      </c>
      <c r="BC855" s="26">
        <v>9839.3142571225035</v>
      </c>
      <c r="BE855" t="s">
        <v>122</v>
      </c>
      <c r="BF855">
        <v>1</v>
      </c>
      <c r="BH855" t="s">
        <v>188</v>
      </c>
      <c r="BJ855" t="s">
        <v>358</v>
      </c>
      <c r="BO855" t="s">
        <v>277</v>
      </c>
      <c r="BP855" t="s">
        <v>191</v>
      </c>
      <c r="BQ855" t="s">
        <v>278</v>
      </c>
      <c r="CX855" t="s">
        <v>177</v>
      </c>
      <c r="CY855" s="29" t="s">
        <v>5359</v>
      </c>
      <c r="CZ855" s="29">
        <v>60005</v>
      </c>
      <c r="DA855" s="29" t="str">
        <f t="shared" ref="DA855:DA859" si="90">MID(BH855,3,8)</f>
        <v>30001401</v>
      </c>
      <c r="DB855" s="29" t="str">
        <f t="shared" ref="DB855:DB859" si="91">F855</f>
        <v>W0004620</v>
      </c>
      <c r="DC855" s="29" t="s">
        <v>279</v>
      </c>
      <c r="DD855" s="30">
        <f>SUM(T855,V855:W855,Z855:AD855)</f>
        <v>70670.666666666672</v>
      </c>
      <c r="DE855" s="30">
        <f>SUM(AI855:AK855)</f>
        <v>7264.8</v>
      </c>
      <c r="DF855" s="31">
        <f>AF855</f>
        <v>5687.5</v>
      </c>
      <c r="DG855" s="32">
        <f>AQ855</f>
        <v>29700</v>
      </c>
      <c r="DH855" s="30">
        <f>SUM(X855:Y855)</f>
        <v>2433.6716524216527</v>
      </c>
      <c r="DI855" s="30">
        <f>SUM(AP855,AR855)</f>
        <v>9839.3142571225089</v>
      </c>
      <c r="DJ855" s="26">
        <f>SUM(DD855:DI855)-AS855</f>
        <v>0</v>
      </c>
    </row>
    <row r="856" spans="2:114" x14ac:dyDescent="0.25">
      <c r="D856" t="s">
        <v>109</v>
      </c>
      <c r="F856" t="s">
        <v>3015</v>
      </c>
      <c r="G856" t="s">
        <v>3016</v>
      </c>
      <c r="H856" t="s">
        <v>3017</v>
      </c>
      <c r="I856" s="1">
        <v>45474</v>
      </c>
      <c r="K856" t="s">
        <v>224</v>
      </c>
      <c r="L856">
        <v>12</v>
      </c>
      <c r="M856" t="s">
        <v>114</v>
      </c>
      <c r="N856" t="s">
        <v>115</v>
      </c>
      <c r="O856" t="s">
        <v>116</v>
      </c>
      <c r="P856" t="s">
        <v>117</v>
      </c>
      <c r="Q856" t="s">
        <v>118</v>
      </c>
      <c r="R856">
        <v>31</v>
      </c>
      <c r="S856" s="3">
        <v>490000</v>
      </c>
      <c r="T856" s="3">
        <v>83434.166666666672</v>
      </c>
      <c r="U856" s="22">
        <v>0</v>
      </c>
      <c r="V856" s="3">
        <v>0</v>
      </c>
      <c r="W856" s="23"/>
      <c r="X856" s="3">
        <v>1963.1410256410256</v>
      </c>
      <c r="Y856" s="3">
        <v>1134.2592592592594</v>
      </c>
      <c r="Z856" s="24">
        <v>204.16666666666669</v>
      </c>
      <c r="AA856">
        <v>75</v>
      </c>
      <c r="AC856" s="3">
        <v>4017.9638727084889</v>
      </c>
      <c r="AD856" s="3">
        <v>4167</v>
      </c>
      <c r="AE856" s="3">
        <v>94995.697490942111</v>
      </c>
      <c r="AF856" s="3">
        <v>5687.5</v>
      </c>
      <c r="AH856" s="3">
        <v>100683.19749094211</v>
      </c>
      <c r="AK856" s="3">
        <v>3900.7409927950625</v>
      </c>
      <c r="AL856" t="s">
        <v>390</v>
      </c>
      <c r="AM856" t="s">
        <v>391</v>
      </c>
      <c r="AN856" s="25">
        <v>8.5000000000000006E-2</v>
      </c>
      <c r="AO856" s="26">
        <v>104583.93848373718</v>
      </c>
      <c r="AP856" s="27">
        <v>8889.6347711176604</v>
      </c>
      <c r="AQ856" s="3">
        <v>29700</v>
      </c>
      <c r="AR856" s="26">
        <v>2524.5</v>
      </c>
      <c r="AS856" s="26">
        <v>145698.07325485483</v>
      </c>
      <c r="AT856" s="26">
        <v>134283.93848373718</v>
      </c>
      <c r="AU856" t="s">
        <v>2505</v>
      </c>
      <c r="AV856" t="s">
        <v>2505</v>
      </c>
      <c r="AW856" t="s">
        <v>2506</v>
      </c>
      <c r="AX856" t="s">
        <v>2712</v>
      </c>
      <c r="AY856" t="s">
        <v>121</v>
      </c>
      <c r="AZ856">
        <v>108.643</v>
      </c>
      <c r="BA856" s="3">
        <v>1341.0718891677773</v>
      </c>
      <c r="BB856" s="26">
        <v>134283.93848373718</v>
      </c>
      <c r="BC856" s="26">
        <v>11414.13477111765</v>
      </c>
      <c r="BE856" t="s">
        <v>122</v>
      </c>
      <c r="BF856">
        <v>1</v>
      </c>
      <c r="BH856" t="s">
        <v>2508</v>
      </c>
      <c r="BJ856" t="s">
        <v>414</v>
      </c>
      <c r="BO856" t="s">
        <v>506</v>
      </c>
      <c r="BP856" t="s">
        <v>2505</v>
      </c>
      <c r="BQ856" t="s">
        <v>127</v>
      </c>
      <c r="CX856" t="s">
        <v>177</v>
      </c>
      <c r="CY856" s="29" t="s">
        <v>5372</v>
      </c>
      <c r="CZ856" s="29">
        <v>60018</v>
      </c>
      <c r="DA856" s="29" t="str">
        <f t="shared" si="90"/>
        <v>30001397</v>
      </c>
      <c r="DB856" s="29" t="str">
        <f t="shared" si="91"/>
        <v>W0004621</v>
      </c>
      <c r="DC856" s="29" t="s">
        <v>279</v>
      </c>
      <c r="DD856" s="30">
        <f>SUM(T856,V856:W856,Z856:AD856)</f>
        <v>91898.297206041825</v>
      </c>
      <c r="DE856" s="30">
        <f>SUM(AI856:AK856)</f>
        <v>3900.7409927950625</v>
      </c>
      <c r="DF856" s="31">
        <f>AF856</f>
        <v>5687.5</v>
      </c>
      <c r="DG856" s="32">
        <f>AQ856</f>
        <v>29700</v>
      </c>
      <c r="DH856" s="30">
        <f>SUM(X856:Y856)</f>
        <v>3097.400284900285</v>
      </c>
      <c r="DI856" s="30">
        <f>SUM(AP856,AR856)</f>
        <v>11414.13477111766</v>
      </c>
      <c r="DJ856" s="26">
        <f>SUM(DD856:DI856)-AS856</f>
        <v>0</v>
      </c>
    </row>
    <row r="857" spans="2:114" x14ac:dyDescent="0.25">
      <c r="D857" t="s">
        <v>109</v>
      </c>
      <c r="F857" t="s">
        <v>3018</v>
      </c>
      <c r="G857" t="s">
        <v>3019</v>
      </c>
      <c r="H857" t="s">
        <v>3020</v>
      </c>
      <c r="I857" s="1">
        <v>45446</v>
      </c>
      <c r="K857" t="s">
        <v>224</v>
      </c>
      <c r="L857">
        <v>12</v>
      </c>
      <c r="M857" t="s">
        <v>114</v>
      </c>
      <c r="N857" t="s">
        <v>115</v>
      </c>
      <c r="O857" t="s">
        <v>116</v>
      </c>
      <c r="P857" t="s">
        <v>117</v>
      </c>
      <c r="Q857" t="s">
        <v>118</v>
      </c>
      <c r="R857">
        <v>31</v>
      </c>
      <c r="S857" s="3">
        <v>410000</v>
      </c>
      <c r="T857" s="3">
        <v>70350.75</v>
      </c>
      <c r="U857" s="22">
        <v>0</v>
      </c>
      <c r="V857" s="3">
        <v>0</v>
      </c>
      <c r="W857" s="23"/>
      <c r="X857" s="3">
        <v>1642.6282051282051</v>
      </c>
      <c r="Y857" s="3">
        <v>949.07407407407413</v>
      </c>
      <c r="Z857" s="24">
        <v>170.83333333333331</v>
      </c>
      <c r="AA857">
        <v>75</v>
      </c>
      <c r="AC857" s="3">
        <v>0</v>
      </c>
      <c r="AD857" s="3">
        <v>4167</v>
      </c>
      <c r="AE857" s="3">
        <v>77355.285612535605</v>
      </c>
      <c r="AF857" s="3">
        <v>5687.5</v>
      </c>
      <c r="AH857" s="3">
        <v>83042.785612535605</v>
      </c>
      <c r="AK857" s="3">
        <v>3900.7409927950625</v>
      </c>
      <c r="AL857" t="s">
        <v>390</v>
      </c>
      <c r="AM857" t="s">
        <v>391</v>
      </c>
      <c r="AN857" s="25">
        <v>8.5000000000000006E-2</v>
      </c>
      <c r="AO857" s="26">
        <v>86943.52660533067</v>
      </c>
      <c r="AP857" s="27">
        <v>7390.1997614531074</v>
      </c>
      <c r="AQ857" s="3">
        <v>29700</v>
      </c>
      <c r="AR857" s="26">
        <v>2524.5</v>
      </c>
      <c r="AS857" s="26">
        <v>126558.22636678378</v>
      </c>
      <c r="AT857" s="26">
        <v>116643.52660533067</v>
      </c>
      <c r="AU857" t="s">
        <v>2505</v>
      </c>
      <c r="AV857" t="s">
        <v>2505</v>
      </c>
      <c r="AW857" t="s">
        <v>2506</v>
      </c>
      <c r="AX857" t="s">
        <v>2712</v>
      </c>
      <c r="AY857" t="s">
        <v>121</v>
      </c>
      <c r="AZ857">
        <v>108.643</v>
      </c>
      <c r="BA857" s="3">
        <v>1164.8999601150906</v>
      </c>
      <c r="BB857" s="26">
        <v>116643.52660533067</v>
      </c>
      <c r="BC857" s="26">
        <v>9914.6997614531138</v>
      </c>
      <c r="BE857" t="s">
        <v>122</v>
      </c>
      <c r="BF857">
        <v>1</v>
      </c>
      <c r="BH857" t="s">
        <v>2508</v>
      </c>
      <c r="BJ857" t="s">
        <v>414</v>
      </c>
      <c r="BO857" t="s">
        <v>506</v>
      </c>
      <c r="BP857" t="s">
        <v>2505</v>
      </c>
      <c r="BQ857" t="s">
        <v>127</v>
      </c>
      <c r="CX857" t="s">
        <v>177</v>
      </c>
      <c r="CY857" s="29" t="s">
        <v>5372</v>
      </c>
      <c r="CZ857" s="29">
        <v>60018</v>
      </c>
      <c r="DA857" s="29" t="str">
        <f t="shared" si="90"/>
        <v>30001397</v>
      </c>
      <c r="DB857" s="29" t="str">
        <f t="shared" si="91"/>
        <v>W0004622</v>
      </c>
      <c r="DC857" s="29" t="s">
        <v>279</v>
      </c>
      <c r="DD857" s="30">
        <f>SUM(T857,V857:W857,Z857:AD857)</f>
        <v>74763.583333333328</v>
      </c>
      <c r="DE857" s="30">
        <f>SUM(AI857:AK857)</f>
        <v>3900.7409927950625</v>
      </c>
      <c r="DF857" s="31">
        <f>AF857</f>
        <v>5687.5</v>
      </c>
      <c r="DG857" s="32">
        <f>AQ857</f>
        <v>29700</v>
      </c>
      <c r="DH857" s="30">
        <f>SUM(X857:Y857)</f>
        <v>2591.702279202279</v>
      </c>
      <c r="DI857" s="30">
        <f>SUM(AP857,AR857)</f>
        <v>9914.6997614531065</v>
      </c>
      <c r="DJ857" s="26">
        <f>SUM(DD857:DI857)-AS857</f>
        <v>0</v>
      </c>
    </row>
    <row r="858" spans="2:114" x14ac:dyDescent="0.25">
      <c r="D858" t="s">
        <v>109</v>
      </c>
      <c r="F858" t="s">
        <v>3021</v>
      </c>
      <c r="G858" t="s">
        <v>3022</v>
      </c>
      <c r="H858" t="s">
        <v>3023</v>
      </c>
      <c r="I858" s="1">
        <v>45433</v>
      </c>
      <c r="K858" t="s">
        <v>131</v>
      </c>
      <c r="L858">
        <v>14</v>
      </c>
      <c r="M858" t="s">
        <v>114</v>
      </c>
      <c r="N858" t="s">
        <v>115</v>
      </c>
      <c r="O858" t="s">
        <v>116</v>
      </c>
      <c r="P858" t="s">
        <v>117</v>
      </c>
      <c r="Q858" t="s">
        <v>118</v>
      </c>
      <c r="R858">
        <v>31</v>
      </c>
      <c r="S858" s="3">
        <v>650000</v>
      </c>
      <c r="T858" s="3">
        <v>112860.16666666667</v>
      </c>
      <c r="U858" s="22">
        <v>0</v>
      </c>
      <c r="V858" s="3">
        <v>0</v>
      </c>
      <c r="W858" s="23"/>
      <c r="X858" s="3">
        <v>2604.1666666666665</v>
      </c>
      <c r="Y858" s="3">
        <v>1504.6296296296298</v>
      </c>
      <c r="Z858" s="24">
        <v>270.83333333333331</v>
      </c>
      <c r="AA858">
        <v>75</v>
      </c>
      <c r="AC858" s="3">
        <v>0</v>
      </c>
      <c r="AD858" s="3">
        <v>4167</v>
      </c>
      <c r="AE858" s="3">
        <v>121481.79629629631</v>
      </c>
      <c r="AF858" s="3">
        <v>5687.5</v>
      </c>
      <c r="AH858" s="3">
        <v>127169.29629629631</v>
      </c>
      <c r="AK858" s="3">
        <v>17246.247781680318</v>
      </c>
      <c r="AL858" t="s">
        <v>473</v>
      </c>
      <c r="AM858" t="s">
        <v>474</v>
      </c>
      <c r="AN858" s="25">
        <v>8.5000000000000006E-2</v>
      </c>
      <c r="AO858" s="26">
        <v>144415.54407797664</v>
      </c>
      <c r="AP858" s="27">
        <v>12275.321246628015</v>
      </c>
      <c r="AQ858" s="3">
        <v>29700</v>
      </c>
      <c r="AR858" s="26">
        <v>2524.5</v>
      </c>
      <c r="AS858" s="26">
        <v>188915.36532460465</v>
      </c>
      <c r="AT858" s="26">
        <v>174115.54407797664</v>
      </c>
      <c r="AU858" t="s">
        <v>918</v>
      </c>
      <c r="AV858" t="s">
        <v>918</v>
      </c>
      <c r="AW858" t="s">
        <v>919</v>
      </c>
      <c r="AX858">
        <v>5184</v>
      </c>
      <c r="AY858" t="s">
        <v>121</v>
      </c>
      <c r="AZ858">
        <v>108.643</v>
      </c>
      <c r="BA858" s="3">
        <v>1738.8636665464378</v>
      </c>
      <c r="BB858" s="26">
        <v>174115.54407797664</v>
      </c>
      <c r="BC858" s="26">
        <v>14799.821246628009</v>
      </c>
      <c r="BE858" t="s">
        <v>122</v>
      </c>
      <c r="BF858">
        <v>1</v>
      </c>
      <c r="BH858" t="s">
        <v>920</v>
      </c>
      <c r="BJ858" t="s">
        <v>414</v>
      </c>
      <c r="BO858" t="s">
        <v>578</v>
      </c>
      <c r="BP858" t="s">
        <v>918</v>
      </c>
      <c r="BQ858" t="s">
        <v>127</v>
      </c>
      <c r="CX858" t="s">
        <v>177</v>
      </c>
      <c r="CY858" s="29" t="s">
        <v>5363</v>
      </c>
      <c r="CZ858" s="29">
        <v>60013</v>
      </c>
      <c r="DA858" s="29" t="str">
        <f t="shared" si="90"/>
        <v>30001419</v>
      </c>
      <c r="DB858" s="29" t="str">
        <f t="shared" si="91"/>
        <v>W0004623</v>
      </c>
      <c r="DC858" s="29" t="s">
        <v>279</v>
      </c>
      <c r="DD858" s="30">
        <f>SUM(T858,V858:W858,Z858:AD858)</f>
        <v>117373</v>
      </c>
      <c r="DE858" s="30">
        <f>SUM(AI858:AK858)</f>
        <v>17246.247781680318</v>
      </c>
      <c r="DF858" s="31">
        <f>AF858</f>
        <v>5687.5</v>
      </c>
      <c r="DG858" s="32">
        <f>AQ858</f>
        <v>29700</v>
      </c>
      <c r="DH858" s="30">
        <f>SUM(X858:Y858)</f>
        <v>4108.7962962962965</v>
      </c>
      <c r="DI858" s="30">
        <f>SUM(AP858,AR858)</f>
        <v>14799.821246628015</v>
      </c>
      <c r="DJ858" s="26">
        <f>SUM(DD858:DI858)-AS858</f>
        <v>0</v>
      </c>
    </row>
    <row r="859" spans="2:114" x14ac:dyDescent="0.25">
      <c r="D859" t="s">
        <v>109</v>
      </c>
      <c r="F859" t="s">
        <v>3024</v>
      </c>
      <c r="G859" t="s">
        <v>3025</v>
      </c>
      <c r="H859" t="s">
        <v>3026</v>
      </c>
      <c r="I859" s="1">
        <v>45418</v>
      </c>
      <c r="K859" t="s">
        <v>156</v>
      </c>
      <c r="L859">
        <v>16</v>
      </c>
      <c r="M859" t="s">
        <v>550</v>
      </c>
      <c r="N859" t="s">
        <v>551</v>
      </c>
      <c r="O859" t="s">
        <v>116</v>
      </c>
      <c r="P859" t="s">
        <v>117</v>
      </c>
      <c r="Q859" t="s">
        <v>118</v>
      </c>
      <c r="R859">
        <v>31</v>
      </c>
      <c r="S859" s="3">
        <v>1515996</v>
      </c>
      <c r="T859" s="3">
        <v>252666</v>
      </c>
      <c r="U859" s="22">
        <v>0.1</v>
      </c>
      <c r="V859" s="3">
        <v>25266.600000000002</v>
      </c>
      <c r="W859" s="23"/>
      <c r="X859" s="3">
        <v>6073.7019230769229</v>
      </c>
      <c r="Y859" s="3">
        <v>3509.25</v>
      </c>
      <c r="Z859" s="24">
        <v>631.66499999999996</v>
      </c>
      <c r="AA859">
        <v>75</v>
      </c>
      <c r="AC859" s="3">
        <v>11559.073527733268</v>
      </c>
      <c r="AD859" s="3">
        <v>4167</v>
      </c>
      <c r="AE859" s="3">
        <v>303948.29045081016</v>
      </c>
      <c r="AF859" s="3">
        <v>7046.666666666667</v>
      </c>
      <c r="AH859" s="3">
        <v>310994.95711747685</v>
      </c>
      <c r="AK859" s="3">
        <v>7372.3146980524034</v>
      </c>
      <c r="AL859" t="s">
        <v>552</v>
      </c>
      <c r="AM859" t="s">
        <v>553</v>
      </c>
      <c r="AN859" s="25">
        <v>0.1</v>
      </c>
      <c r="AO859" s="26">
        <v>318367.27181552927</v>
      </c>
      <c r="AP859" s="27">
        <v>31836.727181552928</v>
      </c>
      <c r="AQ859" s="3">
        <v>29700</v>
      </c>
      <c r="AR859" s="26">
        <v>2970</v>
      </c>
      <c r="AS859" s="26">
        <v>382873.99899708218</v>
      </c>
      <c r="AT859" s="26">
        <v>348067.27181552927</v>
      </c>
      <c r="AU859" t="s">
        <v>170</v>
      </c>
      <c r="AV859" t="s">
        <v>170</v>
      </c>
      <c r="AW859" t="s">
        <v>171</v>
      </c>
      <c r="AX859">
        <v>90324</v>
      </c>
      <c r="AY859" t="s">
        <v>172</v>
      </c>
      <c r="AZ859">
        <v>94.088300000000004</v>
      </c>
      <c r="BA859" s="3">
        <v>4069.3050995403482</v>
      </c>
      <c r="BB859" s="26">
        <v>348067.27181552927</v>
      </c>
      <c r="BC859" s="26">
        <v>34806.727181552909</v>
      </c>
      <c r="BE859" t="s">
        <v>122</v>
      </c>
      <c r="BF859">
        <v>1</v>
      </c>
      <c r="BH859" t="s">
        <v>173</v>
      </c>
      <c r="BJ859" t="s">
        <v>554</v>
      </c>
      <c r="BO859" t="s">
        <v>555</v>
      </c>
      <c r="BP859" t="s">
        <v>2131</v>
      </c>
      <c r="BQ859" t="s">
        <v>296</v>
      </c>
      <c r="CX859" t="s">
        <v>177</v>
      </c>
      <c r="CY859" s="29" t="s">
        <v>5358</v>
      </c>
      <c r="CZ859" s="29">
        <v>60002</v>
      </c>
      <c r="DA859" s="29" t="str">
        <f t="shared" si="90"/>
        <v>30001390</v>
      </c>
      <c r="DB859" s="29" t="str">
        <f t="shared" si="91"/>
        <v>W0004624</v>
      </c>
      <c r="DC859" s="29" t="s">
        <v>556</v>
      </c>
      <c r="DD859" s="30">
        <f>SUM(T859,V859:W859,Z859:AD859)</f>
        <v>294365.33852773323</v>
      </c>
      <c r="DE859" s="30">
        <f>SUM(AI859:AK859)</f>
        <v>7372.3146980524034</v>
      </c>
      <c r="DF859" s="31">
        <f>AF859</f>
        <v>7046.666666666667</v>
      </c>
      <c r="DG859" s="32">
        <f>AQ859</f>
        <v>29700</v>
      </c>
      <c r="DH859" s="30">
        <f>SUM(X859:Y859)</f>
        <v>9582.951923076922</v>
      </c>
      <c r="DI859" s="30">
        <f>SUM(AP859,AR859)</f>
        <v>34806.727181552924</v>
      </c>
      <c r="DJ859" s="26">
        <f>SUM(DD859:DI859)-AS859</f>
        <v>0</v>
      </c>
    </row>
    <row r="860" spans="2:114" x14ac:dyDescent="0.25">
      <c r="D860" t="s">
        <v>109</v>
      </c>
      <c r="F860" t="s">
        <v>3027</v>
      </c>
      <c r="G860" t="s">
        <v>3028</v>
      </c>
      <c r="H860" t="s">
        <v>3029</v>
      </c>
      <c r="I860" s="1">
        <v>45418</v>
      </c>
      <c r="K860" t="s">
        <v>219</v>
      </c>
      <c r="L860">
        <v>13</v>
      </c>
      <c r="M860" t="s">
        <v>550</v>
      </c>
      <c r="N860" t="s">
        <v>551</v>
      </c>
      <c r="O860" t="s">
        <v>116</v>
      </c>
      <c r="P860" t="s">
        <v>117</v>
      </c>
      <c r="Q860" t="s">
        <v>118</v>
      </c>
      <c r="R860">
        <v>31</v>
      </c>
      <c r="S860" s="3">
        <v>436203</v>
      </c>
      <c r="T860" s="3">
        <v>72700.5</v>
      </c>
      <c r="U860" s="22">
        <v>0</v>
      </c>
      <c r="V860" s="3">
        <v>0</v>
      </c>
      <c r="W860" s="23"/>
      <c r="X860" s="3">
        <v>1747.6081730769231</v>
      </c>
      <c r="Y860" s="3">
        <v>1009.7291666666666</v>
      </c>
      <c r="Z860" s="24">
        <v>181.75125</v>
      </c>
      <c r="AA860">
        <v>75</v>
      </c>
      <c r="AC860" s="3">
        <v>0</v>
      </c>
      <c r="AD860" s="3">
        <v>4167</v>
      </c>
      <c r="AE860" s="3">
        <v>79881.588589743595</v>
      </c>
      <c r="AF860" s="3">
        <v>7046.666666666667</v>
      </c>
      <c r="AH860" s="3">
        <v>86928.255256410266</v>
      </c>
      <c r="AK860" s="3">
        <v>16772.619396754653</v>
      </c>
      <c r="AL860" t="s">
        <v>666</v>
      </c>
      <c r="AM860" t="s">
        <v>667</v>
      </c>
      <c r="AN860" s="25">
        <v>0.1</v>
      </c>
      <c r="AO860" s="26">
        <v>103700.87465316492</v>
      </c>
      <c r="AP860" s="27">
        <v>10370.087465316494</v>
      </c>
      <c r="AQ860" s="3">
        <v>29700</v>
      </c>
      <c r="AR860" s="26">
        <v>2970</v>
      </c>
      <c r="AS860" s="26">
        <v>146740.9621184814</v>
      </c>
      <c r="AT860" s="26">
        <v>133400.87465316494</v>
      </c>
      <c r="AU860" t="s">
        <v>120</v>
      </c>
      <c r="AV860" t="s">
        <v>120</v>
      </c>
      <c r="AW860" t="s">
        <v>120</v>
      </c>
      <c r="AX860">
        <v>2041065</v>
      </c>
      <c r="AY860" t="s">
        <v>121</v>
      </c>
      <c r="AZ860">
        <v>108.643</v>
      </c>
      <c r="BA860" s="3">
        <v>1350.6711165788997</v>
      </c>
      <c r="BB860" s="26">
        <v>133400.87465316494</v>
      </c>
      <c r="BC860" s="26">
        <v>13340.087465316465</v>
      </c>
      <c r="BE860" t="s">
        <v>122</v>
      </c>
      <c r="BF860">
        <v>1</v>
      </c>
      <c r="BH860" t="s">
        <v>123</v>
      </c>
      <c r="BJ860" t="s">
        <v>668</v>
      </c>
      <c r="BO860" t="s">
        <v>555</v>
      </c>
      <c r="BP860" t="s">
        <v>2131</v>
      </c>
      <c r="BQ860" t="s">
        <v>2131</v>
      </c>
      <c r="CX860" t="s">
        <v>128</v>
      </c>
      <c r="CY860" s="29"/>
    </row>
    <row r="861" spans="2:114" x14ac:dyDescent="0.25">
      <c r="D861" t="s">
        <v>109</v>
      </c>
      <c r="F861" t="s">
        <v>3030</v>
      </c>
      <c r="G861" t="s">
        <v>3031</v>
      </c>
      <c r="H861" t="s">
        <v>3032</v>
      </c>
      <c r="I861" s="1">
        <v>45426</v>
      </c>
      <c r="K861" t="s">
        <v>224</v>
      </c>
      <c r="L861">
        <v>12</v>
      </c>
      <c r="M861" t="s">
        <v>114</v>
      </c>
      <c r="N861" t="s">
        <v>115</v>
      </c>
      <c r="O861" t="s">
        <v>116</v>
      </c>
      <c r="P861" t="s">
        <v>117</v>
      </c>
      <c r="Q861" t="s">
        <v>118</v>
      </c>
      <c r="R861">
        <v>31</v>
      </c>
      <c r="S861" s="3">
        <v>475000</v>
      </c>
      <c r="T861" s="3">
        <v>78637.583333333328</v>
      </c>
      <c r="U861" s="22">
        <v>0</v>
      </c>
      <c r="V861" s="3">
        <v>0</v>
      </c>
      <c r="W861" s="23"/>
      <c r="X861" s="3">
        <v>1903.0448717948721</v>
      </c>
      <c r="Y861" s="3">
        <v>1099.5370370370372</v>
      </c>
      <c r="Z861" s="24">
        <v>197.91666666666669</v>
      </c>
      <c r="AA861">
        <v>75</v>
      </c>
      <c r="AC861" s="3">
        <v>0</v>
      </c>
      <c r="AD861" s="3">
        <v>4167</v>
      </c>
      <c r="AE861" s="3">
        <v>86080.081908831911</v>
      </c>
      <c r="AF861" s="3">
        <v>5687.5</v>
      </c>
      <c r="AH861" s="3">
        <v>91767.581908831911</v>
      </c>
      <c r="AK861" s="3">
        <v>7530.1189525032505</v>
      </c>
      <c r="AL861" t="s">
        <v>650</v>
      </c>
      <c r="AM861" t="s">
        <v>651</v>
      </c>
      <c r="AN861" s="25">
        <v>8.5000000000000006E-2</v>
      </c>
      <c r="AO861" s="26">
        <v>99297.700861335165</v>
      </c>
      <c r="AP861" s="27">
        <v>8440.3045732134888</v>
      </c>
      <c r="AQ861" s="3">
        <v>29700</v>
      </c>
      <c r="AR861" s="26">
        <v>2524.5</v>
      </c>
      <c r="AS861" s="26">
        <v>139962.50543454866</v>
      </c>
      <c r="AT861" s="26">
        <v>128997.70086133516</v>
      </c>
      <c r="AU861" t="s">
        <v>170</v>
      </c>
      <c r="AV861" t="s">
        <v>170</v>
      </c>
      <c r="AW861" t="s">
        <v>171</v>
      </c>
      <c r="AX861">
        <v>35802</v>
      </c>
      <c r="AY861" t="s">
        <v>172</v>
      </c>
      <c r="AZ861">
        <v>94.088300000000004</v>
      </c>
      <c r="BA861" s="3">
        <v>1487.5654617476207</v>
      </c>
      <c r="BB861" s="26">
        <v>128997.70086133516</v>
      </c>
      <c r="BC861" s="26">
        <v>10964.804573213492</v>
      </c>
      <c r="BE861" t="s">
        <v>122</v>
      </c>
      <c r="BF861">
        <v>1</v>
      </c>
      <c r="BH861" t="s">
        <v>173</v>
      </c>
      <c r="BJ861" t="s">
        <v>276</v>
      </c>
      <c r="BO861" t="s">
        <v>847</v>
      </c>
      <c r="BP861" t="s">
        <v>126</v>
      </c>
      <c r="BQ861" t="s">
        <v>420</v>
      </c>
      <c r="CX861" t="s">
        <v>177</v>
      </c>
      <c r="CY861" s="29" t="s">
        <v>5358</v>
      </c>
      <c r="CZ861" s="29">
        <v>60002</v>
      </c>
      <c r="DA861" s="29" t="str">
        <f t="shared" ref="DA861:DA873" si="92">MID(BH861,3,8)</f>
        <v>30001390</v>
      </c>
      <c r="DB861" s="29" t="str">
        <f t="shared" ref="DB861:DB873" si="93">F861</f>
        <v>W0005401</v>
      </c>
      <c r="DC861" s="29" t="s">
        <v>279</v>
      </c>
      <c r="DD861" s="30">
        <f>SUM(T861,V861:W861,Z861:AD861)</f>
        <v>83077.5</v>
      </c>
      <c r="DE861" s="30">
        <f>SUM(AI861:AK861)</f>
        <v>7530.1189525032505</v>
      </c>
      <c r="DF861" s="31">
        <f>AF861</f>
        <v>5687.5</v>
      </c>
      <c r="DG861" s="32">
        <f>AQ861</f>
        <v>29700</v>
      </c>
      <c r="DH861" s="30">
        <f>SUM(X861:Y861)</f>
        <v>3002.5819088319095</v>
      </c>
      <c r="DI861" s="30">
        <f>SUM(AP861,AR861)</f>
        <v>10964.804573213489</v>
      </c>
      <c r="DJ861" s="26">
        <f>SUM(DD861:DI861)-AS861</f>
        <v>0</v>
      </c>
    </row>
    <row r="862" spans="2:114" x14ac:dyDescent="0.25">
      <c r="D862" t="s">
        <v>109</v>
      </c>
      <c r="F862" t="s">
        <v>3033</v>
      </c>
      <c r="G862" t="s">
        <v>3034</v>
      </c>
      <c r="H862" t="s">
        <v>3035</v>
      </c>
      <c r="I862" s="1">
        <v>45446</v>
      </c>
      <c r="K862" t="s">
        <v>224</v>
      </c>
      <c r="L862">
        <v>12</v>
      </c>
      <c r="M862" t="s">
        <v>114</v>
      </c>
      <c r="N862" t="s">
        <v>115</v>
      </c>
      <c r="O862" t="s">
        <v>116</v>
      </c>
      <c r="P862" t="s">
        <v>117</v>
      </c>
      <c r="Q862" t="s">
        <v>118</v>
      </c>
      <c r="R862">
        <v>31</v>
      </c>
      <c r="S862" s="3">
        <v>475000</v>
      </c>
      <c r="T862" s="3">
        <v>81136.5</v>
      </c>
      <c r="U862" s="22">
        <v>0</v>
      </c>
      <c r="V862" s="3">
        <v>0</v>
      </c>
      <c r="W862" s="23"/>
      <c r="X862" s="3">
        <v>1903.0448717948721</v>
      </c>
      <c r="Y862" s="3">
        <v>1099.5370370370372</v>
      </c>
      <c r="Z862" s="24">
        <v>197.91666666666669</v>
      </c>
      <c r="AA862">
        <v>75</v>
      </c>
      <c r="AC862" s="3">
        <v>0</v>
      </c>
      <c r="AD862" s="3">
        <v>4167</v>
      </c>
      <c r="AE862" s="3">
        <v>88578.998575498583</v>
      </c>
      <c r="AF862" s="3">
        <v>5687.5</v>
      </c>
      <c r="AH862" s="3">
        <v>94266.498575498583</v>
      </c>
      <c r="AK862" s="3">
        <v>7530.1189525032505</v>
      </c>
      <c r="AL862" t="s">
        <v>650</v>
      </c>
      <c r="AM862" t="s">
        <v>651</v>
      </c>
      <c r="AN862" s="25">
        <v>8.5000000000000006E-2</v>
      </c>
      <c r="AO862" s="26">
        <v>101796.61752800184</v>
      </c>
      <c r="AP862" s="27">
        <v>8652.7124898801576</v>
      </c>
      <c r="AQ862" s="3">
        <v>29700</v>
      </c>
      <c r="AR862" s="26">
        <v>2524.5</v>
      </c>
      <c r="AS862" s="26">
        <v>142673.83001788199</v>
      </c>
      <c r="AT862" s="26">
        <v>131496.61752800184</v>
      </c>
      <c r="AU862" t="s">
        <v>170</v>
      </c>
      <c r="AV862" t="s">
        <v>170</v>
      </c>
      <c r="AW862" t="s">
        <v>171</v>
      </c>
      <c r="AX862">
        <v>35802</v>
      </c>
      <c r="AY862" t="s">
        <v>172</v>
      </c>
      <c r="AZ862">
        <v>94.088300000000004</v>
      </c>
      <c r="BA862" s="3">
        <v>1516.382270886837</v>
      </c>
      <c r="BB862" s="26">
        <v>131496.61752800184</v>
      </c>
      <c r="BC862" s="26">
        <v>11177.212489880156</v>
      </c>
      <c r="BE862" t="s">
        <v>122</v>
      </c>
      <c r="BF862">
        <v>1</v>
      </c>
      <c r="BH862" t="s">
        <v>173</v>
      </c>
      <c r="BJ862" t="s">
        <v>276</v>
      </c>
      <c r="BO862" t="s">
        <v>847</v>
      </c>
      <c r="BP862" t="s">
        <v>126</v>
      </c>
      <c r="BQ862" t="s">
        <v>420</v>
      </c>
      <c r="CX862" t="s">
        <v>177</v>
      </c>
      <c r="CY862" s="29" t="s">
        <v>5358</v>
      </c>
      <c r="CZ862" s="29">
        <v>60002</v>
      </c>
      <c r="DA862" s="29" t="str">
        <f t="shared" si="92"/>
        <v>30001390</v>
      </c>
      <c r="DB862" s="29" t="str">
        <f t="shared" si="93"/>
        <v>W0005053</v>
      </c>
      <c r="DC862" s="29" t="s">
        <v>279</v>
      </c>
      <c r="DD862" s="30">
        <f>SUM(T862,V862:W862,Z862:AD862)</f>
        <v>85576.416666666672</v>
      </c>
      <c r="DE862" s="30">
        <f>SUM(AI862:AK862)</f>
        <v>7530.1189525032505</v>
      </c>
      <c r="DF862" s="31">
        <f>AF862</f>
        <v>5687.5</v>
      </c>
      <c r="DG862" s="32">
        <f>AQ862</f>
        <v>29700</v>
      </c>
      <c r="DH862" s="30">
        <f>SUM(X862:Y862)</f>
        <v>3002.5819088319095</v>
      </c>
      <c r="DI862" s="30">
        <f>SUM(AP862,AR862)</f>
        <v>11177.212489880158</v>
      </c>
      <c r="DJ862" s="26">
        <f>SUM(DD862:DI862)-AS862</f>
        <v>0</v>
      </c>
    </row>
    <row r="863" spans="2:114" x14ac:dyDescent="0.25">
      <c r="D863" t="s">
        <v>109</v>
      </c>
      <c r="F863" t="s">
        <v>3036</v>
      </c>
      <c r="G863" t="s">
        <v>3037</v>
      </c>
      <c r="H863" t="s">
        <v>3038</v>
      </c>
      <c r="I863" s="1">
        <v>45453</v>
      </c>
      <c r="K863" t="s">
        <v>224</v>
      </c>
      <c r="L863">
        <v>12</v>
      </c>
      <c r="M863" t="s">
        <v>292</v>
      </c>
      <c r="N863" t="s">
        <v>293</v>
      </c>
      <c r="O863" t="s">
        <v>2066</v>
      </c>
      <c r="P863" t="s">
        <v>117</v>
      </c>
      <c r="Q863" t="s">
        <v>118</v>
      </c>
      <c r="R863">
        <v>31</v>
      </c>
      <c r="S863" s="3">
        <v>352306</v>
      </c>
      <c r="T863" s="3">
        <v>58717.583333333336</v>
      </c>
      <c r="U863" s="22">
        <v>0</v>
      </c>
      <c r="V863" s="3">
        <v>0</v>
      </c>
      <c r="W863" s="23"/>
      <c r="X863" s="3">
        <v>1411.4823717948718</v>
      </c>
      <c r="Y863" s="3">
        <v>815.52314814814815</v>
      </c>
      <c r="Z863" s="24">
        <v>146.79416666666665</v>
      </c>
      <c r="AA863">
        <v>75</v>
      </c>
      <c r="AC863" s="3">
        <v>0</v>
      </c>
      <c r="AD863" s="3">
        <v>4167</v>
      </c>
      <c r="AE863" s="3">
        <v>65333.383019943023</v>
      </c>
      <c r="AF863" s="3">
        <v>23570.833333333332</v>
      </c>
      <c r="AH863" s="3">
        <v>88904.216353276352</v>
      </c>
      <c r="AK863" s="3">
        <v>0</v>
      </c>
      <c r="AL863" t="s">
        <v>119</v>
      </c>
      <c r="AN863" s="25">
        <v>8.5000000000000006E-2</v>
      </c>
      <c r="AO863" s="26">
        <v>88904.216353276352</v>
      </c>
      <c r="AP863" s="27">
        <v>7556.8583900284902</v>
      </c>
      <c r="AQ863" s="3">
        <v>0</v>
      </c>
      <c r="AR863" s="26">
        <v>0</v>
      </c>
      <c r="AS863" s="26">
        <v>96461.074743304838</v>
      </c>
      <c r="AT863" s="26">
        <v>88904.216353276352</v>
      </c>
      <c r="AU863" t="s">
        <v>2933</v>
      </c>
      <c r="AV863" t="s">
        <v>2067</v>
      </c>
      <c r="AW863" t="s">
        <v>2068</v>
      </c>
      <c r="AX863" t="s">
        <v>3039</v>
      </c>
      <c r="AY863" t="s">
        <v>233</v>
      </c>
      <c r="AZ863">
        <v>1</v>
      </c>
      <c r="BA863" s="3">
        <v>96461.074743304838</v>
      </c>
      <c r="BB863" s="26">
        <v>88904.216353276352</v>
      </c>
      <c r="BC863" s="26">
        <v>7556.8583900284866</v>
      </c>
      <c r="BE863" t="s">
        <v>122</v>
      </c>
      <c r="BF863">
        <v>1</v>
      </c>
      <c r="BH863" t="s">
        <v>2069</v>
      </c>
      <c r="BJ863" t="s">
        <v>633</v>
      </c>
      <c r="BO863" t="s">
        <v>499</v>
      </c>
      <c r="BP863" t="s">
        <v>126</v>
      </c>
      <c r="BQ863" t="s">
        <v>964</v>
      </c>
      <c r="CX863" t="s">
        <v>177</v>
      </c>
      <c r="CY863" s="29" t="s">
        <v>5370</v>
      </c>
      <c r="CZ863" s="29">
        <v>60001</v>
      </c>
      <c r="DA863" s="29" t="str">
        <f t="shared" si="92"/>
        <v>30001394</v>
      </c>
      <c r="DB863" s="29" t="str">
        <f t="shared" si="93"/>
        <v>W0004626</v>
      </c>
      <c r="DC863" s="29" t="s">
        <v>297</v>
      </c>
      <c r="DD863" s="30">
        <f>SUM(T863,V863:W863,Z863:AD863)</f>
        <v>63106.377500000002</v>
      </c>
      <c r="DE863" s="30">
        <f>SUM(AI863:AK863)</f>
        <v>0</v>
      </c>
      <c r="DF863" s="31">
        <f>AF863</f>
        <v>23570.833333333332</v>
      </c>
      <c r="DG863" s="32">
        <f>AQ863</f>
        <v>0</v>
      </c>
      <c r="DH863" s="30">
        <f>SUM(X863:Y863)</f>
        <v>2227.0055199430199</v>
      </c>
      <c r="DI863" s="30">
        <f>SUM(AP863,AR863)</f>
        <v>7556.8583900284902</v>
      </c>
      <c r="DJ863" s="26">
        <f>SUM(DD863:DI863)-AS863</f>
        <v>0</v>
      </c>
    </row>
    <row r="864" spans="2:114" x14ac:dyDescent="0.25">
      <c r="D864" t="s">
        <v>109</v>
      </c>
      <c r="F864" t="s">
        <v>3040</v>
      </c>
      <c r="G864" t="s">
        <v>3041</v>
      </c>
      <c r="H864" t="s">
        <v>3042</v>
      </c>
      <c r="I864" s="1">
        <v>45460</v>
      </c>
      <c r="K864" t="s">
        <v>219</v>
      </c>
      <c r="L864">
        <v>13</v>
      </c>
      <c r="M864" t="s">
        <v>550</v>
      </c>
      <c r="N864" t="s">
        <v>551</v>
      </c>
      <c r="O864" t="s">
        <v>116</v>
      </c>
      <c r="P864" t="s">
        <v>117</v>
      </c>
      <c r="Q864" t="s">
        <v>118</v>
      </c>
      <c r="R864">
        <v>31</v>
      </c>
      <c r="S864" s="3">
        <v>500000</v>
      </c>
      <c r="T864" s="3">
        <v>87855.166666666672</v>
      </c>
      <c r="U864" s="22">
        <v>0</v>
      </c>
      <c r="V864" s="3">
        <v>0</v>
      </c>
      <c r="W864" s="23"/>
      <c r="X864" s="3">
        <v>2003.2051282051279</v>
      </c>
      <c r="Y864" s="3">
        <v>1157.4074074074074</v>
      </c>
      <c r="Z864" s="24">
        <v>208.33333333333331</v>
      </c>
      <c r="AA864">
        <v>75</v>
      </c>
      <c r="AC864" s="3">
        <v>0</v>
      </c>
      <c r="AD864" s="3">
        <v>4167</v>
      </c>
      <c r="AE864" s="3">
        <v>95466.112535612527</v>
      </c>
      <c r="AF864" s="3">
        <v>7046.666666666667</v>
      </c>
      <c r="AH864" s="3">
        <v>102512.7792022792</v>
      </c>
      <c r="AK864" s="3">
        <v>0</v>
      </c>
      <c r="AL864" t="s">
        <v>119</v>
      </c>
      <c r="AN864" s="25">
        <v>0.1</v>
      </c>
      <c r="AO864" s="26">
        <v>102512.7792022792</v>
      </c>
      <c r="AP864" s="27">
        <v>10251.27792022792</v>
      </c>
      <c r="AQ864" s="3">
        <v>29700</v>
      </c>
      <c r="AR864" s="26">
        <v>2970</v>
      </c>
      <c r="AS864" s="26">
        <v>145434.05712250713</v>
      </c>
      <c r="AT864" s="26">
        <v>132212.7792022792</v>
      </c>
      <c r="AU864" t="s">
        <v>170</v>
      </c>
      <c r="AV864" t="s">
        <v>170</v>
      </c>
      <c r="AW864" t="s">
        <v>171</v>
      </c>
      <c r="AX864">
        <v>37208</v>
      </c>
      <c r="AY864" t="s">
        <v>172</v>
      </c>
      <c r="AZ864">
        <v>94.088300000000004</v>
      </c>
      <c r="BA864" s="3">
        <v>1545.7188313797478</v>
      </c>
      <c r="BB864" s="26">
        <v>132212.7792022792</v>
      </c>
      <c r="BC864" s="26">
        <v>13221.277920227934</v>
      </c>
      <c r="BE864" t="s">
        <v>122</v>
      </c>
      <c r="BF864">
        <v>1</v>
      </c>
      <c r="BH864" t="s">
        <v>173</v>
      </c>
      <c r="BJ864" t="s">
        <v>728</v>
      </c>
      <c r="BO864" t="s">
        <v>1262</v>
      </c>
      <c r="BP864" t="s">
        <v>170</v>
      </c>
      <c r="BQ864" t="s">
        <v>2256</v>
      </c>
      <c r="CX864" t="s">
        <v>177</v>
      </c>
      <c r="CY864" s="29" t="s">
        <v>5358</v>
      </c>
      <c r="CZ864" s="29">
        <v>60002</v>
      </c>
      <c r="DA864" s="29" t="str">
        <f t="shared" si="92"/>
        <v>30001390</v>
      </c>
      <c r="DB864" s="29" t="str">
        <f t="shared" si="93"/>
        <v>W0004627</v>
      </c>
      <c r="DC864" s="29" t="s">
        <v>556</v>
      </c>
      <c r="DD864" s="30">
        <f>SUM(T864,V864:W864,Z864:AD864)</f>
        <v>92305.5</v>
      </c>
      <c r="DE864" s="30">
        <f>SUM(AI864:AK864)</f>
        <v>0</v>
      </c>
      <c r="DF864" s="31">
        <f>AF864</f>
        <v>7046.666666666667</v>
      </c>
      <c r="DG864" s="32">
        <f>AQ864</f>
        <v>29700</v>
      </c>
      <c r="DH864" s="30">
        <f>SUM(X864:Y864)</f>
        <v>3160.6125356125353</v>
      </c>
      <c r="DI864" s="30">
        <f>SUM(AP864,AR864)</f>
        <v>13221.27792022792</v>
      </c>
      <c r="DJ864" s="26">
        <f>SUM(DD864:DI864)-AS864</f>
        <v>0</v>
      </c>
    </row>
    <row r="865" spans="4:114" x14ac:dyDescent="0.25">
      <c r="D865" t="s">
        <v>109</v>
      </c>
      <c r="F865" t="s">
        <v>3043</v>
      </c>
      <c r="G865" t="s">
        <v>3044</v>
      </c>
      <c r="H865" t="s">
        <v>3045</v>
      </c>
      <c r="I865" s="1">
        <v>45467</v>
      </c>
      <c r="K865" t="s">
        <v>131</v>
      </c>
      <c r="L865">
        <v>14</v>
      </c>
      <c r="M865" t="s">
        <v>550</v>
      </c>
      <c r="N865" t="s">
        <v>551</v>
      </c>
      <c r="O865" t="s">
        <v>116</v>
      </c>
      <c r="P865" t="s">
        <v>117</v>
      </c>
      <c r="Q865" t="s">
        <v>118</v>
      </c>
      <c r="R865">
        <v>31</v>
      </c>
      <c r="S865" s="3">
        <v>873341</v>
      </c>
      <c r="T865" s="3">
        <v>145556.83333333334</v>
      </c>
      <c r="U865" s="22">
        <v>0</v>
      </c>
      <c r="V865" s="3">
        <v>0</v>
      </c>
      <c r="W865" s="23"/>
      <c r="X865" s="3">
        <v>3498.9623397435898</v>
      </c>
      <c r="Y865" s="3">
        <v>2021.6226851851854</v>
      </c>
      <c r="Z865" s="24">
        <v>363.89208333333335</v>
      </c>
      <c r="AA865">
        <v>75</v>
      </c>
      <c r="AC865" s="3">
        <v>0</v>
      </c>
      <c r="AD865" s="3">
        <v>4167</v>
      </c>
      <c r="AE865" s="3">
        <v>155683.31044159547</v>
      </c>
      <c r="AF865" s="3">
        <v>7046.666666666667</v>
      </c>
      <c r="AH865" s="3">
        <v>162729.97710826213</v>
      </c>
      <c r="AK865" s="3">
        <v>0</v>
      </c>
      <c r="AL865" t="s">
        <v>119</v>
      </c>
      <c r="AN865" s="25">
        <v>0.1</v>
      </c>
      <c r="AO865" s="26">
        <v>162729.97710826213</v>
      </c>
      <c r="AP865" s="27">
        <v>16272.997710826214</v>
      </c>
      <c r="AQ865" s="3">
        <v>29700</v>
      </c>
      <c r="AR865" s="26">
        <v>2970</v>
      </c>
      <c r="AS865" s="26">
        <v>211672.97481908835</v>
      </c>
      <c r="AT865" s="26">
        <v>192429.97710826213</v>
      </c>
      <c r="AU865" t="s">
        <v>170</v>
      </c>
      <c r="AV865" t="s">
        <v>170</v>
      </c>
      <c r="AW865" t="s">
        <v>171</v>
      </c>
      <c r="AX865">
        <v>90324</v>
      </c>
      <c r="AY865" t="s">
        <v>172</v>
      </c>
      <c r="AZ865">
        <v>94.088300000000004</v>
      </c>
      <c r="BA865" s="3">
        <v>2249.7268504063559</v>
      </c>
      <c r="BB865" s="26">
        <v>192429.97710826213</v>
      </c>
      <c r="BC865" s="26">
        <v>19242.997710826225</v>
      </c>
      <c r="BE865" t="s">
        <v>122</v>
      </c>
      <c r="BF865">
        <v>1</v>
      </c>
      <c r="BH865" t="s">
        <v>173</v>
      </c>
      <c r="BJ865" t="s">
        <v>668</v>
      </c>
      <c r="BO865" t="s">
        <v>555</v>
      </c>
      <c r="BP865" t="s">
        <v>170</v>
      </c>
      <c r="BQ865" t="s">
        <v>296</v>
      </c>
      <c r="CX865" t="s">
        <v>177</v>
      </c>
      <c r="CY865" s="29" t="s">
        <v>5358</v>
      </c>
      <c r="CZ865" s="29">
        <v>60002</v>
      </c>
      <c r="DA865" s="29" t="str">
        <f t="shared" si="92"/>
        <v>30001390</v>
      </c>
      <c r="DB865" s="29" t="str">
        <f t="shared" si="93"/>
        <v>W0004628</v>
      </c>
      <c r="DC865" s="29" t="s">
        <v>556</v>
      </c>
      <c r="DD865" s="30">
        <f>SUM(T865,V865:W865,Z865:AD865)</f>
        <v>150162.72541666668</v>
      </c>
      <c r="DE865" s="30">
        <f>SUM(AI865:AK865)</f>
        <v>0</v>
      </c>
      <c r="DF865" s="31">
        <f>AF865</f>
        <v>7046.666666666667</v>
      </c>
      <c r="DG865" s="32">
        <f>AQ865</f>
        <v>29700</v>
      </c>
      <c r="DH865" s="30">
        <f>SUM(X865:Y865)</f>
        <v>5520.5850249287751</v>
      </c>
      <c r="DI865" s="30">
        <f>SUM(AP865,AR865)</f>
        <v>19242.997710826214</v>
      </c>
      <c r="DJ865" s="26">
        <f>SUM(DD865:DI865)-AS865</f>
        <v>0</v>
      </c>
    </row>
    <row r="866" spans="4:114" x14ac:dyDescent="0.25">
      <c r="D866" t="s">
        <v>109</v>
      </c>
      <c r="F866" t="s">
        <v>3046</v>
      </c>
      <c r="G866" t="s">
        <v>3047</v>
      </c>
      <c r="H866" t="s">
        <v>3048</v>
      </c>
      <c r="I866" s="1">
        <v>45419</v>
      </c>
      <c r="K866" t="s">
        <v>207</v>
      </c>
      <c r="L866">
        <v>11</v>
      </c>
      <c r="M866" t="s">
        <v>182</v>
      </c>
      <c r="N866" t="s">
        <v>183</v>
      </c>
      <c r="O866" t="s">
        <v>116</v>
      </c>
      <c r="P866" t="s">
        <v>117</v>
      </c>
      <c r="Q866" t="s">
        <v>118</v>
      </c>
      <c r="R866">
        <v>31</v>
      </c>
      <c r="S866" s="3">
        <v>265000</v>
      </c>
      <c r="T866" s="3">
        <v>44166.666666666664</v>
      </c>
      <c r="U866" s="22">
        <v>0</v>
      </c>
      <c r="V866" s="3">
        <v>0</v>
      </c>
      <c r="W866" s="23"/>
      <c r="X866" s="3">
        <v>1061.698717948718</v>
      </c>
      <c r="Y866" s="3">
        <v>613.42592592592587</v>
      </c>
      <c r="Z866" s="24">
        <v>110.41666666666666</v>
      </c>
      <c r="AA866">
        <v>75</v>
      </c>
      <c r="AC866" s="3">
        <v>0</v>
      </c>
      <c r="AD866" s="3">
        <v>4167</v>
      </c>
      <c r="AE866" s="3">
        <v>50194.207977207974</v>
      </c>
      <c r="AF866" s="3">
        <v>4154.166666666667</v>
      </c>
      <c r="AH866" s="3">
        <v>54348.374643874638</v>
      </c>
      <c r="AK866" s="3">
        <v>4428.6782206037651</v>
      </c>
      <c r="AL866" t="s">
        <v>227</v>
      </c>
      <c r="AM866" t="s">
        <v>226</v>
      </c>
      <c r="AN866" s="25">
        <v>0.05</v>
      </c>
      <c r="AO866" s="26">
        <v>58777.052864478406</v>
      </c>
      <c r="AP866" s="27">
        <v>2938.8526432239205</v>
      </c>
      <c r="AQ866" s="3">
        <v>29700</v>
      </c>
      <c r="AR866" s="26">
        <v>1485</v>
      </c>
      <c r="AS866" s="26">
        <v>92900.905507702322</v>
      </c>
      <c r="AT866" s="26">
        <v>88477.052864478406</v>
      </c>
      <c r="AU866" t="s">
        <v>208</v>
      </c>
      <c r="AV866" t="s">
        <v>208</v>
      </c>
      <c r="AW866" t="s">
        <v>210</v>
      </c>
      <c r="AX866" t="s">
        <v>458</v>
      </c>
      <c r="AY866" t="s">
        <v>212</v>
      </c>
      <c r="AZ866">
        <v>125.569</v>
      </c>
      <c r="BA866" s="3">
        <v>739.83949468182686</v>
      </c>
      <c r="BB866" s="26">
        <v>88477.052864478406</v>
      </c>
      <c r="BC866" s="26">
        <v>4423.8526432239159</v>
      </c>
      <c r="BE866" t="s">
        <v>122</v>
      </c>
      <c r="BF866">
        <v>1</v>
      </c>
      <c r="BH866" t="s">
        <v>315</v>
      </c>
      <c r="BJ866" t="s">
        <v>189</v>
      </c>
      <c r="BO866" t="s">
        <v>190</v>
      </c>
      <c r="BP866" t="s">
        <v>214</v>
      </c>
      <c r="BQ866" t="s">
        <v>316</v>
      </c>
      <c r="CX866" t="s">
        <v>177</v>
      </c>
      <c r="CY866" s="29" t="s">
        <v>5360</v>
      </c>
      <c r="CZ866" s="29">
        <v>60009</v>
      </c>
      <c r="DA866" s="29" t="str">
        <f t="shared" si="92"/>
        <v>30001417</v>
      </c>
      <c r="DB866" s="29" t="str">
        <f t="shared" si="93"/>
        <v>W0005054</v>
      </c>
      <c r="DC866" s="29" t="s">
        <v>193</v>
      </c>
      <c r="DD866" s="30">
        <f>SUM(T866,V866:W866,Z866:AD866)</f>
        <v>48519.083333333328</v>
      </c>
      <c r="DE866" s="30">
        <f>SUM(AI866:AK866)</f>
        <v>4428.6782206037651</v>
      </c>
      <c r="DF866" s="31">
        <f>AF866</f>
        <v>4154.166666666667</v>
      </c>
      <c r="DG866" s="32">
        <f>AQ866</f>
        <v>29700</v>
      </c>
      <c r="DH866" s="30">
        <f>SUM(X866:Y866)</f>
        <v>1675.1246438746439</v>
      </c>
      <c r="DI866" s="30">
        <f>SUM(AP866,AR866)</f>
        <v>4423.8526432239205</v>
      </c>
      <c r="DJ866" s="26">
        <f>SUM(DD866:DI866)-AS866</f>
        <v>0</v>
      </c>
    </row>
    <row r="867" spans="4:114" x14ac:dyDescent="0.25">
      <c r="D867" t="s">
        <v>109</v>
      </c>
      <c r="F867" t="s">
        <v>3049</v>
      </c>
      <c r="G867" t="s">
        <v>3050</v>
      </c>
      <c r="H867" t="s">
        <v>3051</v>
      </c>
      <c r="I867" s="1">
        <v>45426</v>
      </c>
      <c r="K867" t="s">
        <v>224</v>
      </c>
      <c r="L867">
        <v>12</v>
      </c>
      <c r="M867" t="s">
        <v>182</v>
      </c>
      <c r="N867" t="s">
        <v>183</v>
      </c>
      <c r="O867" t="s">
        <v>116</v>
      </c>
      <c r="P867" t="s">
        <v>117</v>
      </c>
      <c r="Q867" t="s">
        <v>118</v>
      </c>
      <c r="R867">
        <v>31</v>
      </c>
      <c r="S867" s="3">
        <v>322570</v>
      </c>
      <c r="T867" s="3">
        <v>53761.583333333336</v>
      </c>
      <c r="U867" s="22">
        <v>0</v>
      </c>
      <c r="V867" s="3">
        <v>0</v>
      </c>
      <c r="W867" s="23"/>
      <c r="X867" s="3">
        <v>1292.3477564102566</v>
      </c>
      <c r="Y867" s="3">
        <v>746.68981481481489</v>
      </c>
      <c r="Z867" s="24">
        <v>134.40416666666667</v>
      </c>
      <c r="AA867">
        <v>75</v>
      </c>
      <c r="AC867" s="3">
        <v>0</v>
      </c>
      <c r="AD867" s="3">
        <v>4167</v>
      </c>
      <c r="AE867" s="3">
        <v>60177.025071225078</v>
      </c>
      <c r="AF867" s="3">
        <v>4154.166666666667</v>
      </c>
      <c r="AH867" s="3">
        <v>64331.191737891742</v>
      </c>
      <c r="AK867" s="3">
        <v>4428.6782206037651</v>
      </c>
      <c r="AL867" t="s">
        <v>227</v>
      </c>
      <c r="AM867" t="s">
        <v>226</v>
      </c>
      <c r="AN867" s="25">
        <v>0.05</v>
      </c>
      <c r="AO867" s="26">
        <v>68759.869958495503</v>
      </c>
      <c r="AP867" s="27">
        <v>3437.9934979247755</v>
      </c>
      <c r="AQ867" s="3">
        <v>29700</v>
      </c>
      <c r="AR867" s="26">
        <v>1485</v>
      </c>
      <c r="AS867" s="26">
        <v>103382.86345642028</v>
      </c>
      <c r="AT867" s="26">
        <v>98459.869958495503</v>
      </c>
      <c r="AU867" t="s">
        <v>208</v>
      </c>
      <c r="AV867" t="s">
        <v>208</v>
      </c>
      <c r="AW867" t="s">
        <v>210</v>
      </c>
      <c r="AX867" t="s">
        <v>2088</v>
      </c>
      <c r="AY867" t="s">
        <v>212</v>
      </c>
      <c r="AZ867">
        <v>125.569</v>
      </c>
      <c r="BA867" s="3">
        <v>823.31517696581386</v>
      </c>
      <c r="BB867" s="26">
        <v>98459.869958495503</v>
      </c>
      <c r="BC867" s="26">
        <v>4922.9934979247773</v>
      </c>
      <c r="BE867" t="s">
        <v>122</v>
      </c>
      <c r="BF867">
        <v>1</v>
      </c>
      <c r="BH867" t="s">
        <v>315</v>
      </c>
      <c r="BJ867" t="s">
        <v>189</v>
      </c>
      <c r="BO867" t="s">
        <v>190</v>
      </c>
      <c r="BP867" t="s">
        <v>214</v>
      </c>
      <c r="BQ867" t="s">
        <v>896</v>
      </c>
      <c r="CX867" t="s">
        <v>177</v>
      </c>
      <c r="CY867" s="29" t="s">
        <v>5360</v>
      </c>
      <c r="CZ867" s="29">
        <v>60009</v>
      </c>
      <c r="DA867" s="29" t="str">
        <f t="shared" si="92"/>
        <v>30001417</v>
      </c>
      <c r="DB867" s="29" t="str">
        <f t="shared" si="93"/>
        <v>W0004629</v>
      </c>
      <c r="DC867" s="29" t="s">
        <v>193</v>
      </c>
      <c r="DD867" s="30">
        <f>SUM(T867,V867:W867,Z867:AD867)</f>
        <v>58137.987500000003</v>
      </c>
      <c r="DE867" s="30">
        <f>SUM(AI867:AK867)</f>
        <v>4428.6782206037651</v>
      </c>
      <c r="DF867" s="31">
        <f>AF867</f>
        <v>4154.166666666667</v>
      </c>
      <c r="DG867" s="32">
        <f>AQ867</f>
        <v>29700</v>
      </c>
      <c r="DH867" s="30">
        <f>SUM(X867:Y867)</f>
        <v>2039.0375712250716</v>
      </c>
      <c r="DI867" s="30">
        <f>SUM(AP867,AR867)</f>
        <v>4922.9934979247755</v>
      </c>
      <c r="DJ867" s="26">
        <f>SUM(DD867:DI867)-AS867</f>
        <v>0</v>
      </c>
    </row>
    <row r="868" spans="4:114" x14ac:dyDescent="0.25">
      <c r="D868" t="s">
        <v>109</v>
      </c>
      <c r="F868" t="s">
        <v>3052</v>
      </c>
      <c r="G868" t="s">
        <v>3053</v>
      </c>
      <c r="H868" t="s">
        <v>3054</v>
      </c>
      <c r="I868" s="1">
        <v>45453</v>
      </c>
      <c r="K868" t="s">
        <v>224</v>
      </c>
      <c r="L868">
        <v>12</v>
      </c>
      <c r="M868" t="s">
        <v>114</v>
      </c>
      <c r="N868" t="s">
        <v>115</v>
      </c>
      <c r="O868" t="s">
        <v>116</v>
      </c>
      <c r="P868" t="s">
        <v>117</v>
      </c>
      <c r="Q868" t="s">
        <v>118</v>
      </c>
      <c r="R868">
        <v>31</v>
      </c>
      <c r="S868" s="3">
        <v>475000</v>
      </c>
      <c r="T868" s="3">
        <v>81112.25</v>
      </c>
      <c r="U868" s="22">
        <v>0</v>
      </c>
      <c r="V868" s="3">
        <v>0</v>
      </c>
      <c r="W868" s="23"/>
      <c r="X868" s="3">
        <v>1903.0448717948721</v>
      </c>
      <c r="Y868" s="3">
        <v>1099.5370370370372</v>
      </c>
      <c r="Z868" s="24">
        <v>197.91666666666669</v>
      </c>
      <c r="AA868">
        <v>75</v>
      </c>
      <c r="AC868" s="3">
        <v>0</v>
      </c>
      <c r="AD868" s="3">
        <v>4167</v>
      </c>
      <c r="AE868" s="3">
        <v>88554.748575498583</v>
      </c>
      <c r="AF868" s="3">
        <v>5687.5</v>
      </c>
      <c r="AH868" s="3">
        <v>94242.248575498583</v>
      </c>
      <c r="AK868" s="3">
        <v>7530.1189525032505</v>
      </c>
      <c r="AL868" t="s">
        <v>650</v>
      </c>
      <c r="AM868" t="s">
        <v>651</v>
      </c>
      <c r="AN868" s="25">
        <v>8.5000000000000006E-2</v>
      </c>
      <c r="AO868" s="26">
        <v>101772.36752800184</v>
      </c>
      <c r="AP868" s="27">
        <v>8650.6512398801569</v>
      </c>
      <c r="AQ868" s="3">
        <v>29700</v>
      </c>
      <c r="AR868" s="26">
        <v>2524.5</v>
      </c>
      <c r="AS868" s="26">
        <v>142647.51876788199</v>
      </c>
      <c r="AT868" s="26">
        <v>131472.36752800184</v>
      </c>
      <c r="AU868" t="s">
        <v>170</v>
      </c>
      <c r="AV868" t="s">
        <v>170</v>
      </c>
      <c r="AW868" t="s">
        <v>171</v>
      </c>
      <c r="AX868">
        <v>35802</v>
      </c>
      <c r="AY868" t="s">
        <v>172</v>
      </c>
      <c r="AZ868">
        <v>94.088300000000004</v>
      </c>
      <c r="BA868" s="3">
        <v>1516.1026266590213</v>
      </c>
      <c r="BB868" s="26">
        <v>131472.36752800184</v>
      </c>
      <c r="BC868" s="26">
        <v>11175.151239880157</v>
      </c>
      <c r="BE868" t="s">
        <v>122</v>
      </c>
      <c r="BF868">
        <v>1</v>
      </c>
      <c r="BH868" t="s">
        <v>173</v>
      </c>
      <c r="BJ868" t="s">
        <v>276</v>
      </c>
      <c r="BO868" t="s">
        <v>847</v>
      </c>
      <c r="BP868" t="s">
        <v>126</v>
      </c>
      <c r="BQ868" t="s">
        <v>420</v>
      </c>
      <c r="CX868" t="s">
        <v>177</v>
      </c>
      <c r="CY868" s="29" t="s">
        <v>5358</v>
      </c>
      <c r="CZ868" s="29">
        <v>60002</v>
      </c>
      <c r="DA868" s="29" t="str">
        <f t="shared" si="92"/>
        <v>30001390</v>
      </c>
      <c r="DB868" s="29" t="str">
        <f t="shared" si="93"/>
        <v>W0004630</v>
      </c>
      <c r="DC868" s="29" t="s">
        <v>279</v>
      </c>
      <c r="DD868" s="30">
        <f>SUM(T868,V868:W868,Z868:AD868)</f>
        <v>85552.166666666672</v>
      </c>
      <c r="DE868" s="30">
        <f>SUM(AI868:AK868)</f>
        <v>7530.1189525032505</v>
      </c>
      <c r="DF868" s="31">
        <f>AF868</f>
        <v>5687.5</v>
      </c>
      <c r="DG868" s="32">
        <f>AQ868</f>
        <v>29700</v>
      </c>
      <c r="DH868" s="30">
        <f>SUM(X868:Y868)</f>
        <v>3002.5819088319095</v>
      </c>
      <c r="DI868" s="30">
        <f>SUM(AP868,AR868)</f>
        <v>11175.151239880157</v>
      </c>
      <c r="DJ868" s="26">
        <f>SUM(DD868:DI868)-AS868</f>
        <v>0</v>
      </c>
    </row>
    <row r="869" spans="4:114" x14ac:dyDescent="0.25">
      <c r="D869" t="s">
        <v>109</v>
      </c>
      <c r="F869" t="s">
        <v>3055</v>
      </c>
      <c r="G869" t="s">
        <v>3056</v>
      </c>
      <c r="H869" t="s">
        <v>3057</v>
      </c>
      <c r="I869" s="1">
        <v>45481</v>
      </c>
      <c r="K869" t="s">
        <v>224</v>
      </c>
      <c r="L869">
        <v>12</v>
      </c>
      <c r="M869" t="s">
        <v>114</v>
      </c>
      <c r="N869" t="s">
        <v>115</v>
      </c>
      <c r="O869" t="s">
        <v>116</v>
      </c>
      <c r="P869" t="s">
        <v>117</v>
      </c>
      <c r="Q869" t="s">
        <v>118</v>
      </c>
      <c r="R869">
        <v>31</v>
      </c>
      <c r="S869" s="3">
        <v>500000</v>
      </c>
      <c r="T869" s="3">
        <v>85061.833333333328</v>
      </c>
      <c r="U869" s="22">
        <v>0</v>
      </c>
      <c r="V869" s="3">
        <v>0</v>
      </c>
      <c r="W869" s="23"/>
      <c r="X869" s="3">
        <v>2003.2051282051279</v>
      </c>
      <c r="Y869" s="3">
        <v>1157.4074074074074</v>
      </c>
      <c r="Z869" s="24">
        <v>208.33333333333331</v>
      </c>
      <c r="AA869">
        <v>75</v>
      </c>
      <c r="AC869" s="3">
        <v>0</v>
      </c>
      <c r="AD869" s="3">
        <v>4167</v>
      </c>
      <c r="AE869" s="3">
        <v>92672.779202279184</v>
      </c>
      <c r="AF869" s="3">
        <v>5687.5</v>
      </c>
      <c r="AH869" s="3">
        <v>98360.279202279184</v>
      </c>
      <c r="AK869" s="3">
        <v>7530.1189525032505</v>
      </c>
      <c r="AL869" t="s">
        <v>650</v>
      </c>
      <c r="AM869" t="s">
        <v>651</v>
      </c>
      <c r="AN869" s="25">
        <v>8.5000000000000006E-2</v>
      </c>
      <c r="AO869" s="26">
        <v>105890.39815478244</v>
      </c>
      <c r="AP869" s="27">
        <v>9000.6838431565084</v>
      </c>
      <c r="AQ869" s="3">
        <v>29700</v>
      </c>
      <c r="AR869" s="26">
        <v>2524.5</v>
      </c>
      <c r="AS869" s="26">
        <v>147115.58199793895</v>
      </c>
      <c r="AT869" s="26">
        <v>135590.39815478242</v>
      </c>
      <c r="AU869" t="s">
        <v>170</v>
      </c>
      <c r="AV869" t="s">
        <v>170</v>
      </c>
      <c r="AW869" t="s">
        <v>171</v>
      </c>
      <c r="AX869">
        <v>35802</v>
      </c>
      <c r="AY869" t="s">
        <v>172</v>
      </c>
      <c r="AZ869">
        <v>94.088300000000004</v>
      </c>
      <c r="BA869" s="3">
        <v>1563.5906058238797</v>
      </c>
      <c r="BB869" s="26">
        <v>135590.39815478242</v>
      </c>
      <c r="BC869" s="26">
        <v>11525.183843156527</v>
      </c>
      <c r="BE869" t="s">
        <v>122</v>
      </c>
      <c r="BF869">
        <v>1</v>
      </c>
      <c r="BH869" t="s">
        <v>173</v>
      </c>
      <c r="BJ869" t="s">
        <v>276</v>
      </c>
      <c r="BO869" t="s">
        <v>847</v>
      </c>
      <c r="BP869" t="s">
        <v>126</v>
      </c>
      <c r="BQ869" t="s">
        <v>420</v>
      </c>
      <c r="CX869" t="s">
        <v>177</v>
      </c>
      <c r="CY869" s="29" t="s">
        <v>5358</v>
      </c>
      <c r="CZ869" s="29">
        <v>60002</v>
      </c>
      <c r="DA869" s="29" t="str">
        <f t="shared" si="92"/>
        <v>30001390</v>
      </c>
      <c r="DB869" s="29" t="str">
        <f t="shared" si="93"/>
        <v>W0005055</v>
      </c>
      <c r="DC869" s="29" t="s">
        <v>279</v>
      </c>
      <c r="DD869" s="30">
        <f>SUM(T869,V869:W869,Z869:AD869)</f>
        <v>89512.166666666657</v>
      </c>
      <c r="DE869" s="30">
        <f>SUM(AI869:AK869)</f>
        <v>7530.1189525032505</v>
      </c>
      <c r="DF869" s="31">
        <f>AF869</f>
        <v>5687.5</v>
      </c>
      <c r="DG869" s="32">
        <f>AQ869</f>
        <v>29700</v>
      </c>
      <c r="DH869" s="30">
        <f>SUM(X869:Y869)</f>
        <v>3160.6125356125353</v>
      </c>
      <c r="DI869" s="30">
        <f>SUM(AP869,AR869)</f>
        <v>11525.183843156508</v>
      </c>
      <c r="DJ869" s="26">
        <f>SUM(DD869:DI869)-AS869</f>
        <v>0</v>
      </c>
    </row>
    <row r="870" spans="4:114" x14ac:dyDescent="0.25">
      <c r="D870" t="s">
        <v>109</v>
      </c>
      <c r="F870" t="s">
        <v>3058</v>
      </c>
      <c r="G870" t="s">
        <v>3059</v>
      </c>
      <c r="H870" t="s">
        <v>3060</v>
      </c>
      <c r="I870" s="1">
        <v>45453</v>
      </c>
      <c r="K870" t="s">
        <v>224</v>
      </c>
      <c r="L870">
        <v>12</v>
      </c>
      <c r="M870" t="s">
        <v>114</v>
      </c>
      <c r="N870" t="s">
        <v>115</v>
      </c>
      <c r="O870" t="s">
        <v>116</v>
      </c>
      <c r="P870" t="s">
        <v>117</v>
      </c>
      <c r="Q870" t="s">
        <v>118</v>
      </c>
      <c r="R870">
        <v>31</v>
      </c>
      <c r="S870" s="3">
        <v>525000</v>
      </c>
      <c r="T870" s="3">
        <v>88118.75</v>
      </c>
      <c r="U870" s="22">
        <v>0</v>
      </c>
      <c r="V870" s="3">
        <v>0</v>
      </c>
      <c r="W870" s="23"/>
      <c r="X870" s="3">
        <v>2103.3653846153843</v>
      </c>
      <c r="Y870" s="3">
        <v>1215.2777777777778</v>
      </c>
      <c r="Z870" s="24">
        <v>218.75</v>
      </c>
      <c r="AA870">
        <v>75</v>
      </c>
      <c r="AC870" s="3">
        <v>0</v>
      </c>
      <c r="AD870" s="3">
        <v>4167</v>
      </c>
      <c r="AE870" s="3">
        <v>95898.143162393171</v>
      </c>
      <c r="AF870" s="3">
        <v>5687.5</v>
      </c>
      <c r="AH870" s="3">
        <v>101585.64316239317</v>
      </c>
      <c r="AK870" s="3">
        <v>7530.1189525032505</v>
      </c>
      <c r="AL870" t="s">
        <v>650</v>
      </c>
      <c r="AM870" t="s">
        <v>651</v>
      </c>
      <c r="AN870" s="25">
        <v>8.5000000000000006E-2</v>
      </c>
      <c r="AO870" s="26">
        <v>109115.76211489642</v>
      </c>
      <c r="AP870" s="27">
        <v>9274.8397797661964</v>
      </c>
      <c r="AQ870" s="3">
        <v>29700</v>
      </c>
      <c r="AR870" s="26">
        <v>2524.5</v>
      </c>
      <c r="AS870" s="26">
        <v>150615.10189466263</v>
      </c>
      <c r="AT870" s="26">
        <v>138815.76211489644</v>
      </c>
      <c r="AU870" t="s">
        <v>170</v>
      </c>
      <c r="AV870" t="s">
        <v>170</v>
      </c>
      <c r="AW870" t="s">
        <v>171</v>
      </c>
      <c r="AX870">
        <v>35802</v>
      </c>
      <c r="AY870" t="s">
        <v>172</v>
      </c>
      <c r="AZ870">
        <v>94.088300000000004</v>
      </c>
      <c r="BA870" s="3">
        <v>1600.7846022795886</v>
      </c>
      <c r="BB870" s="26">
        <v>138815.76211489644</v>
      </c>
      <c r="BC870" s="26">
        <v>11799.339779766189</v>
      </c>
      <c r="BE870" t="s">
        <v>122</v>
      </c>
      <c r="BF870">
        <v>1</v>
      </c>
      <c r="BH870" t="s">
        <v>173</v>
      </c>
      <c r="BJ870" t="s">
        <v>276</v>
      </c>
      <c r="BO870" t="s">
        <v>125</v>
      </c>
      <c r="BP870" t="s">
        <v>126</v>
      </c>
      <c r="BQ870" t="s">
        <v>127</v>
      </c>
      <c r="CX870" t="s">
        <v>177</v>
      </c>
      <c r="CY870" s="29" t="s">
        <v>5358</v>
      </c>
      <c r="CZ870" s="29">
        <v>60002</v>
      </c>
      <c r="DA870" s="29" t="str">
        <f t="shared" si="92"/>
        <v>30001390</v>
      </c>
      <c r="DB870" s="29" t="str">
        <f t="shared" si="93"/>
        <v>W0004631</v>
      </c>
      <c r="DC870" s="29" t="s">
        <v>279</v>
      </c>
      <c r="DD870" s="30">
        <f>SUM(T870,V870:W870,Z870:AD870)</f>
        <v>92579.5</v>
      </c>
      <c r="DE870" s="30">
        <f>SUM(AI870:AK870)</f>
        <v>7530.1189525032505</v>
      </c>
      <c r="DF870" s="31">
        <f>AF870</f>
        <v>5687.5</v>
      </c>
      <c r="DG870" s="32">
        <f>AQ870</f>
        <v>29700</v>
      </c>
      <c r="DH870" s="30">
        <f>SUM(X870:Y870)</f>
        <v>3318.6431623931621</v>
      </c>
      <c r="DI870" s="30">
        <f>SUM(AP870,AR870)</f>
        <v>11799.339779766196</v>
      </c>
      <c r="DJ870" s="26">
        <f>SUM(DD870:DI870)-AS870</f>
        <v>0</v>
      </c>
    </row>
    <row r="871" spans="4:114" x14ac:dyDescent="0.25">
      <c r="D871" t="s">
        <v>109</v>
      </c>
      <c r="F871" t="s">
        <v>3061</v>
      </c>
      <c r="G871" t="s">
        <v>3062</v>
      </c>
      <c r="H871" t="s">
        <v>3063</v>
      </c>
      <c r="I871" s="1">
        <v>45439</v>
      </c>
      <c r="K871" t="s">
        <v>224</v>
      </c>
      <c r="L871">
        <v>12</v>
      </c>
      <c r="M871" t="s">
        <v>114</v>
      </c>
      <c r="N871" t="s">
        <v>115</v>
      </c>
      <c r="O871" t="s">
        <v>116</v>
      </c>
      <c r="P871" t="s">
        <v>117</v>
      </c>
      <c r="Q871" t="s">
        <v>118</v>
      </c>
      <c r="R871">
        <v>31</v>
      </c>
      <c r="S871" s="3">
        <v>475000</v>
      </c>
      <c r="T871" s="3">
        <v>81281.333333333328</v>
      </c>
      <c r="U871" s="22">
        <v>0</v>
      </c>
      <c r="V871" s="3">
        <v>0</v>
      </c>
      <c r="W871" s="23"/>
      <c r="X871" s="3">
        <v>1903.0448717948721</v>
      </c>
      <c r="Y871" s="3">
        <v>1099.5370370370372</v>
      </c>
      <c r="Z871" s="24">
        <v>197.91666666666669</v>
      </c>
      <c r="AA871">
        <v>75</v>
      </c>
      <c r="AC871" s="3">
        <v>3125.6521610488526</v>
      </c>
      <c r="AD871" s="3">
        <v>4167</v>
      </c>
      <c r="AE871" s="3">
        <v>91849.484069880767</v>
      </c>
      <c r="AF871" s="3">
        <v>5687.5</v>
      </c>
      <c r="AH871" s="3">
        <v>97536.984069880767</v>
      </c>
      <c r="AK871" s="3">
        <v>3900.7409927950625</v>
      </c>
      <c r="AL871" t="s">
        <v>390</v>
      </c>
      <c r="AM871" t="s">
        <v>391</v>
      </c>
      <c r="AN871" s="25">
        <v>8.5000000000000006E-2</v>
      </c>
      <c r="AO871" s="26">
        <v>101437.72506267583</v>
      </c>
      <c r="AP871" s="27">
        <v>8622.206630327446</v>
      </c>
      <c r="AQ871" s="3">
        <v>29700</v>
      </c>
      <c r="AR871" s="26">
        <v>2524.5</v>
      </c>
      <c r="AS871" s="26">
        <v>142284.43169300328</v>
      </c>
      <c r="AT871" s="26">
        <v>131137.72506267583</v>
      </c>
      <c r="AU871" t="s">
        <v>2505</v>
      </c>
      <c r="AV871" t="s">
        <v>2505</v>
      </c>
      <c r="AW871" t="s">
        <v>2506</v>
      </c>
      <c r="AX871" t="s">
        <v>2712</v>
      </c>
      <c r="AY871" t="s">
        <v>121</v>
      </c>
      <c r="AZ871">
        <v>108.643</v>
      </c>
      <c r="BA871" s="3">
        <v>1309.6511666007316</v>
      </c>
      <c r="BB871" s="26">
        <v>131137.72506267583</v>
      </c>
      <c r="BC871" s="26">
        <v>11146.706630327448</v>
      </c>
      <c r="BE871" t="s">
        <v>122</v>
      </c>
      <c r="BF871">
        <v>1</v>
      </c>
      <c r="BH871" t="s">
        <v>2508</v>
      </c>
      <c r="BJ871" t="s">
        <v>414</v>
      </c>
      <c r="BO871" t="s">
        <v>506</v>
      </c>
      <c r="BP871" t="s">
        <v>2505</v>
      </c>
      <c r="BQ871" t="s">
        <v>127</v>
      </c>
      <c r="CX871" t="s">
        <v>177</v>
      </c>
      <c r="CY871" s="29" t="s">
        <v>5372</v>
      </c>
      <c r="CZ871" s="29">
        <v>60018</v>
      </c>
      <c r="DA871" s="29" t="str">
        <f t="shared" si="92"/>
        <v>30001397</v>
      </c>
      <c r="DB871" s="29" t="str">
        <f t="shared" si="93"/>
        <v>W0004632</v>
      </c>
      <c r="DC871" s="29" t="s">
        <v>279</v>
      </c>
      <c r="DD871" s="30">
        <f>SUM(T871,V871:W871,Z871:AD871)</f>
        <v>88846.902161048856</v>
      </c>
      <c r="DE871" s="30">
        <f>SUM(AI871:AK871)</f>
        <v>3900.7409927950625</v>
      </c>
      <c r="DF871" s="31">
        <f>AF871</f>
        <v>5687.5</v>
      </c>
      <c r="DG871" s="32">
        <f>AQ871</f>
        <v>29700</v>
      </c>
      <c r="DH871" s="30">
        <f>SUM(X871:Y871)</f>
        <v>3002.5819088319095</v>
      </c>
      <c r="DI871" s="30">
        <f>SUM(AP871,AR871)</f>
        <v>11146.706630327446</v>
      </c>
      <c r="DJ871" s="26">
        <f>SUM(DD871:DI871)-AS871</f>
        <v>0</v>
      </c>
    </row>
    <row r="872" spans="4:114" x14ac:dyDescent="0.25">
      <c r="D872" t="s">
        <v>109</v>
      </c>
      <c r="F872" t="s">
        <v>3064</v>
      </c>
      <c r="G872" t="s">
        <v>3065</v>
      </c>
      <c r="H872" t="s">
        <v>3066</v>
      </c>
      <c r="I872" s="1">
        <v>45460</v>
      </c>
      <c r="K872" t="s">
        <v>224</v>
      </c>
      <c r="L872">
        <v>12</v>
      </c>
      <c r="M872" t="s">
        <v>114</v>
      </c>
      <c r="N872" t="s">
        <v>115</v>
      </c>
      <c r="O872" t="s">
        <v>116</v>
      </c>
      <c r="P872" t="s">
        <v>117</v>
      </c>
      <c r="Q872" t="s">
        <v>118</v>
      </c>
      <c r="R872">
        <v>31</v>
      </c>
      <c r="S872" s="3">
        <v>475000</v>
      </c>
      <c r="T872" s="3">
        <v>81027.75</v>
      </c>
      <c r="U872" s="22">
        <v>0</v>
      </c>
      <c r="V872" s="3">
        <v>0</v>
      </c>
      <c r="W872" s="23"/>
      <c r="X872" s="3">
        <v>1903.0448717948721</v>
      </c>
      <c r="Y872" s="3">
        <v>1099.5370370370372</v>
      </c>
      <c r="Z872" s="24">
        <v>197.91666666666669</v>
      </c>
      <c r="AA872">
        <v>75</v>
      </c>
      <c r="AC872" s="3">
        <v>3894.0032330864269</v>
      </c>
      <c r="AD872" s="3">
        <v>4167</v>
      </c>
      <c r="AE872" s="3">
        <v>92364.251808585017</v>
      </c>
      <c r="AF872" s="3">
        <v>5687.5</v>
      </c>
      <c r="AH872" s="3">
        <v>98051.751808585017</v>
      </c>
      <c r="AK872" s="3">
        <v>3900.7409927950625</v>
      </c>
      <c r="AL872" t="s">
        <v>390</v>
      </c>
      <c r="AM872" t="s">
        <v>391</v>
      </c>
      <c r="AN872" s="25">
        <v>8.5000000000000006E-2</v>
      </c>
      <c r="AO872" s="26">
        <v>101952.49280138008</v>
      </c>
      <c r="AP872" s="27">
        <v>8665.9618881173083</v>
      </c>
      <c r="AQ872" s="3">
        <v>29700</v>
      </c>
      <c r="AR872" s="26">
        <v>2524.5</v>
      </c>
      <c r="AS872" s="26">
        <v>142842.95468949739</v>
      </c>
      <c r="AT872" s="26">
        <v>131652.49280138008</v>
      </c>
      <c r="AU872" t="s">
        <v>2505</v>
      </c>
      <c r="AV872" t="s">
        <v>2505</v>
      </c>
      <c r="AW872" t="s">
        <v>2506</v>
      </c>
      <c r="AX872" t="s">
        <v>2712</v>
      </c>
      <c r="AY872" t="s">
        <v>121</v>
      </c>
      <c r="AZ872">
        <v>108.643</v>
      </c>
      <c r="BA872" s="3">
        <v>1314.7920684213193</v>
      </c>
      <c r="BB872" s="26">
        <v>131652.49280138008</v>
      </c>
      <c r="BC872" s="26">
        <v>11190.461888117308</v>
      </c>
      <c r="BE872" t="s">
        <v>122</v>
      </c>
      <c r="BF872">
        <v>1</v>
      </c>
      <c r="BH872" t="s">
        <v>2508</v>
      </c>
      <c r="BJ872" t="s">
        <v>414</v>
      </c>
      <c r="BO872" t="s">
        <v>506</v>
      </c>
      <c r="BP872" t="s">
        <v>2505</v>
      </c>
      <c r="BQ872" t="s">
        <v>127</v>
      </c>
      <c r="CX872" t="s">
        <v>177</v>
      </c>
      <c r="CY872" s="29" t="s">
        <v>5372</v>
      </c>
      <c r="CZ872" s="29">
        <v>60018</v>
      </c>
      <c r="DA872" s="29" t="str">
        <f t="shared" si="92"/>
        <v>30001397</v>
      </c>
      <c r="DB872" s="29" t="str">
        <f t="shared" si="93"/>
        <v>W0005231</v>
      </c>
      <c r="DC872" s="29" t="s">
        <v>279</v>
      </c>
      <c r="DD872" s="30">
        <f>SUM(T872,V872:W872,Z872:AD872)</f>
        <v>89361.669899753091</v>
      </c>
      <c r="DE872" s="30">
        <f>SUM(AI872:AK872)</f>
        <v>3900.7409927950625</v>
      </c>
      <c r="DF872" s="31">
        <f>AF872</f>
        <v>5687.5</v>
      </c>
      <c r="DG872" s="32">
        <f>AQ872</f>
        <v>29700</v>
      </c>
      <c r="DH872" s="30">
        <f>SUM(X872:Y872)</f>
        <v>3002.5819088319095</v>
      </c>
      <c r="DI872" s="30">
        <f>SUM(AP872,AR872)</f>
        <v>11190.461888117308</v>
      </c>
      <c r="DJ872" s="26">
        <f>SUM(DD872:DI872)-AS872</f>
        <v>0</v>
      </c>
    </row>
    <row r="873" spans="4:114" x14ac:dyDescent="0.25">
      <c r="D873" t="s">
        <v>109</v>
      </c>
      <c r="F873" t="s">
        <v>3067</v>
      </c>
      <c r="G873" t="s">
        <v>3068</v>
      </c>
      <c r="H873" t="s">
        <v>3069</v>
      </c>
      <c r="I873" s="1">
        <v>45432</v>
      </c>
      <c r="K873" t="s">
        <v>113</v>
      </c>
      <c r="L873">
        <v>15</v>
      </c>
      <c r="M873" t="s">
        <v>114</v>
      </c>
      <c r="N873" t="s">
        <v>962</v>
      </c>
      <c r="O873" t="s">
        <v>2066</v>
      </c>
      <c r="P873" t="s">
        <v>117</v>
      </c>
      <c r="Q873" t="s">
        <v>118</v>
      </c>
      <c r="R873">
        <v>31</v>
      </c>
      <c r="S873" s="3">
        <v>495667</v>
      </c>
      <c r="T873" s="3">
        <v>82611.083333333328</v>
      </c>
      <c r="U873" s="22">
        <v>0</v>
      </c>
      <c r="V873" s="3">
        <v>0</v>
      </c>
      <c r="W873" s="23">
        <v>7200</v>
      </c>
      <c r="X873" s="3">
        <v>1985.8453525641025</v>
      </c>
      <c r="Y873" s="3">
        <v>1147.3773148148148</v>
      </c>
      <c r="Z873" s="24">
        <v>206.52791666666667</v>
      </c>
      <c r="AA873">
        <v>75</v>
      </c>
      <c r="AC873" s="3">
        <v>0</v>
      </c>
      <c r="AD873" s="3">
        <v>4167</v>
      </c>
      <c r="AE873" s="3">
        <v>97392.833917378928</v>
      </c>
      <c r="AF873" s="3">
        <v>5687.5</v>
      </c>
      <c r="AH873" s="3">
        <v>103080.33391737893</v>
      </c>
      <c r="AK873" s="3">
        <v>25969.360295241226</v>
      </c>
      <c r="AL873" t="s">
        <v>656</v>
      </c>
      <c r="AM873" t="s">
        <v>657</v>
      </c>
      <c r="AN873" s="25">
        <v>8.5000000000000006E-2</v>
      </c>
      <c r="AO873" s="26">
        <v>129049.69421262015</v>
      </c>
      <c r="AP873" s="27">
        <v>10969.224008072713</v>
      </c>
      <c r="AQ873" s="3">
        <v>0</v>
      </c>
      <c r="AR873" s="26">
        <v>0</v>
      </c>
      <c r="AS873" s="26">
        <v>140018.91822069287</v>
      </c>
      <c r="AT873" s="26">
        <v>129049.69421262015</v>
      </c>
      <c r="AU873" t="s">
        <v>262</v>
      </c>
      <c r="AV873" t="s">
        <v>2067</v>
      </c>
      <c r="AW873" t="s">
        <v>2068</v>
      </c>
      <c r="AX873">
        <v>6390</v>
      </c>
      <c r="AY873" t="s">
        <v>233</v>
      </c>
      <c r="AZ873">
        <v>1</v>
      </c>
      <c r="BA873" s="3">
        <v>140018.91822069287</v>
      </c>
      <c r="BB873" s="26">
        <v>129049.69421262015</v>
      </c>
      <c r="BC873" s="26">
        <v>10969.224008072721</v>
      </c>
      <c r="BE873" t="s">
        <v>122</v>
      </c>
      <c r="BF873">
        <v>1</v>
      </c>
      <c r="BH873" t="s">
        <v>2069</v>
      </c>
      <c r="BJ873" t="s">
        <v>658</v>
      </c>
      <c r="BO873" t="s">
        <v>659</v>
      </c>
      <c r="BP873" t="s">
        <v>126</v>
      </c>
      <c r="BQ873" t="s">
        <v>262</v>
      </c>
      <c r="CX873" t="s">
        <v>177</v>
      </c>
      <c r="CY873" s="29" t="s">
        <v>5370</v>
      </c>
      <c r="CZ873" s="29">
        <v>60001</v>
      </c>
      <c r="DA873" s="29" t="str">
        <f t="shared" si="92"/>
        <v>30001394</v>
      </c>
      <c r="DB873" s="29" t="str">
        <f t="shared" si="93"/>
        <v>W0004633</v>
      </c>
      <c r="DC873" s="29" t="s">
        <v>279</v>
      </c>
      <c r="DD873" s="30">
        <f>SUM(T873,V873:W873,Z873:AD873)</f>
        <v>94259.611250000002</v>
      </c>
      <c r="DE873" s="30">
        <f>SUM(AI873:AK873)</f>
        <v>25969.360295241226</v>
      </c>
      <c r="DF873" s="31">
        <f>AF873</f>
        <v>5687.5</v>
      </c>
      <c r="DG873" s="32">
        <f>AQ873</f>
        <v>0</v>
      </c>
      <c r="DH873" s="30">
        <f>SUM(X873:Y873)</f>
        <v>3133.2226673789173</v>
      </c>
      <c r="DI873" s="30">
        <f>SUM(AP873,AR873)</f>
        <v>10969.224008072713</v>
      </c>
      <c r="DJ873" s="26">
        <f>SUM(DD873:DI873)-AS873</f>
        <v>0</v>
      </c>
    </row>
    <row r="874" spans="4:114" x14ac:dyDescent="0.25">
      <c r="D874" t="s">
        <v>109</v>
      </c>
      <c r="F874" t="s">
        <v>3070</v>
      </c>
      <c r="G874" t="s">
        <v>3071</v>
      </c>
      <c r="H874" t="s">
        <v>3072</v>
      </c>
      <c r="I874" s="1">
        <v>45432</v>
      </c>
      <c r="K874" t="s">
        <v>131</v>
      </c>
      <c r="L874">
        <v>14</v>
      </c>
      <c r="M874" t="s">
        <v>550</v>
      </c>
      <c r="N874" t="s">
        <v>551</v>
      </c>
      <c r="O874" t="s">
        <v>116</v>
      </c>
      <c r="P874" t="s">
        <v>117</v>
      </c>
      <c r="Q874" t="s">
        <v>118</v>
      </c>
      <c r="R874">
        <v>31</v>
      </c>
      <c r="S874" s="3">
        <v>964365</v>
      </c>
      <c r="T874" s="3">
        <v>160727.5</v>
      </c>
      <c r="U874" s="22">
        <v>0</v>
      </c>
      <c r="V874" s="3">
        <v>0</v>
      </c>
      <c r="W874" s="23"/>
      <c r="X874" s="3">
        <v>3863.6418269230776</v>
      </c>
      <c r="Y874" s="3">
        <v>2232.3263888888891</v>
      </c>
      <c r="Z874" s="24">
        <v>401.81875000000002</v>
      </c>
      <c r="AA874">
        <v>75</v>
      </c>
      <c r="AC874" s="3">
        <v>0</v>
      </c>
      <c r="AD874" s="3">
        <v>4167</v>
      </c>
      <c r="AE874" s="3">
        <v>171467.28696581195</v>
      </c>
      <c r="AF874" s="3">
        <v>7046.666666666667</v>
      </c>
      <c r="AH874" s="3">
        <v>178513.9536324786</v>
      </c>
      <c r="AK874" s="3">
        <v>0</v>
      </c>
      <c r="AL874" t="s">
        <v>119</v>
      </c>
      <c r="AN874" s="25">
        <v>0.1</v>
      </c>
      <c r="AO874" s="26">
        <v>178513.9536324786</v>
      </c>
      <c r="AP874" s="27">
        <v>17851.395363247862</v>
      </c>
      <c r="AQ874" s="3">
        <v>29700</v>
      </c>
      <c r="AR874" s="26">
        <v>2970</v>
      </c>
      <c r="AS874" s="26">
        <v>229035.34899572647</v>
      </c>
      <c r="AT874" s="26">
        <v>208213.9536324786</v>
      </c>
      <c r="AU874" t="s">
        <v>1840</v>
      </c>
      <c r="AV874" t="s">
        <v>1840</v>
      </c>
      <c r="AW874" t="s">
        <v>1840</v>
      </c>
      <c r="AX874">
        <v>2061149</v>
      </c>
      <c r="AY874" t="s">
        <v>121</v>
      </c>
      <c r="AZ874">
        <v>108.643</v>
      </c>
      <c r="BA874" s="3">
        <v>2108.1463968753301</v>
      </c>
      <c r="BB874" s="26">
        <v>208213.9536324786</v>
      </c>
      <c r="BC874" s="26">
        <v>20821.395363247866</v>
      </c>
      <c r="BE874" t="s">
        <v>122</v>
      </c>
      <c r="BF874">
        <v>1</v>
      </c>
      <c r="BH874" t="s">
        <v>123</v>
      </c>
      <c r="BJ874" t="s">
        <v>728</v>
      </c>
      <c r="BO874" t="s">
        <v>729</v>
      </c>
      <c r="BP874" t="s">
        <v>2131</v>
      </c>
      <c r="BQ874" t="s">
        <v>296</v>
      </c>
      <c r="CX874" t="s">
        <v>128</v>
      </c>
      <c r="CY874" s="29" t="s">
        <v>5369</v>
      </c>
      <c r="CZ874" s="29">
        <v>60025</v>
      </c>
      <c r="DA874" s="29">
        <v>0</v>
      </c>
      <c r="DB874" s="29" t="str">
        <f>F874</f>
        <v>W0004634</v>
      </c>
      <c r="DC874" s="29" t="str">
        <f>M874</f>
        <v>IT Capability Center</v>
      </c>
      <c r="DD874" s="30">
        <f>SUM(T874,V874:W874,Z874:AD874)</f>
        <v>165371.31875000001</v>
      </c>
      <c r="DE874" s="30">
        <f>SUM(AI874:AK874)</f>
        <v>0</v>
      </c>
      <c r="DF874" s="31">
        <f>AF874</f>
        <v>7046.666666666667</v>
      </c>
      <c r="DG874" s="32">
        <f>AQ874</f>
        <v>29700</v>
      </c>
      <c r="DH874" s="30">
        <f>SUM(X874:Y874)</f>
        <v>6095.9682158119667</v>
      </c>
      <c r="DI874" s="30">
        <f>SUM(AP874,AR874)</f>
        <v>20821.395363247862</v>
      </c>
      <c r="DJ874" s="26">
        <f>SUM(DD874:DI874)-AS874</f>
        <v>0</v>
      </c>
    </row>
    <row r="875" spans="4:114" x14ac:dyDescent="0.25">
      <c r="D875" t="s">
        <v>109</v>
      </c>
      <c r="F875" t="s">
        <v>3073</v>
      </c>
      <c r="G875" t="s">
        <v>3074</v>
      </c>
      <c r="H875" t="s">
        <v>3075</v>
      </c>
      <c r="I875" s="1">
        <v>45523</v>
      </c>
      <c r="K875" t="s">
        <v>219</v>
      </c>
      <c r="L875">
        <v>13</v>
      </c>
      <c r="M875" t="s">
        <v>114</v>
      </c>
      <c r="N875" t="s">
        <v>115</v>
      </c>
      <c r="O875" t="s">
        <v>116</v>
      </c>
      <c r="P875" t="s">
        <v>117</v>
      </c>
      <c r="Q875" t="s">
        <v>118</v>
      </c>
      <c r="R875">
        <v>31</v>
      </c>
      <c r="S875" s="3">
        <v>775000</v>
      </c>
      <c r="T875" s="3">
        <v>130689.75000000001</v>
      </c>
      <c r="U875" s="22">
        <v>0</v>
      </c>
      <c r="V875" s="3">
        <v>0</v>
      </c>
      <c r="W875" s="23"/>
      <c r="X875" s="3">
        <v>3104.9679487179487</v>
      </c>
      <c r="Y875" s="3">
        <v>1793.9814814814815</v>
      </c>
      <c r="Z875" s="24">
        <v>322.91666666666669</v>
      </c>
      <c r="AA875">
        <v>75</v>
      </c>
      <c r="AC875" s="3">
        <v>6041.2883624074348</v>
      </c>
      <c r="AD875" s="3">
        <v>4167</v>
      </c>
      <c r="AE875" s="3">
        <v>146194.90445927356</v>
      </c>
      <c r="AF875" s="3">
        <v>5687.5</v>
      </c>
      <c r="AH875" s="3">
        <v>151882.40445927356</v>
      </c>
      <c r="AK875" s="3">
        <v>3900.7409927950625</v>
      </c>
      <c r="AL875" t="s">
        <v>390</v>
      </c>
      <c r="AM875" t="s">
        <v>391</v>
      </c>
      <c r="AN875" s="25">
        <v>8.5000000000000006E-2</v>
      </c>
      <c r="AO875" s="26">
        <v>155783.14545206862</v>
      </c>
      <c r="AP875" s="27">
        <v>13241.567363425835</v>
      </c>
      <c r="AQ875" s="3">
        <v>29700</v>
      </c>
      <c r="AR875" s="26">
        <v>2524.5</v>
      </c>
      <c r="AS875" s="26">
        <v>201249.21281549445</v>
      </c>
      <c r="AT875" s="26">
        <v>185483.14545206862</v>
      </c>
      <c r="AU875" t="s">
        <v>2505</v>
      </c>
      <c r="AV875" t="s">
        <v>2505</v>
      </c>
      <c r="AW875" t="s">
        <v>2506</v>
      </c>
      <c r="AX875" t="s">
        <v>2712</v>
      </c>
      <c r="AY875" t="s">
        <v>121</v>
      </c>
      <c r="AZ875">
        <v>108.643</v>
      </c>
      <c r="BA875" s="3">
        <v>1852.3900556455037</v>
      </c>
      <c r="BB875" s="26">
        <v>185483.14545206862</v>
      </c>
      <c r="BC875" s="26">
        <v>15766.067363425827</v>
      </c>
      <c r="BE875" t="s">
        <v>122</v>
      </c>
      <c r="BF875">
        <v>1</v>
      </c>
      <c r="BH875" t="s">
        <v>2508</v>
      </c>
      <c r="BJ875" t="s">
        <v>414</v>
      </c>
      <c r="BO875" t="s">
        <v>506</v>
      </c>
      <c r="BP875" t="s">
        <v>126</v>
      </c>
      <c r="BQ875" t="s">
        <v>127</v>
      </c>
      <c r="CX875" t="s">
        <v>177</v>
      </c>
      <c r="CY875" s="29" t="s">
        <v>5372</v>
      </c>
      <c r="CZ875" s="29">
        <v>60018</v>
      </c>
      <c r="DA875" s="29" t="str">
        <f t="shared" ref="DA875:DA877" si="94">MID(BH875,3,8)</f>
        <v>30001397</v>
      </c>
      <c r="DB875" s="29" t="str">
        <f>F875</f>
        <v>W0005402</v>
      </c>
      <c r="DC875" s="29" t="s">
        <v>279</v>
      </c>
      <c r="DD875" s="30">
        <f>SUM(T875,V875:W875,Z875:AD875)</f>
        <v>141295.95502907413</v>
      </c>
      <c r="DE875" s="30">
        <f>SUM(AI875:AK875)</f>
        <v>3900.7409927950625</v>
      </c>
      <c r="DF875" s="31">
        <f>AF875</f>
        <v>5687.5</v>
      </c>
      <c r="DG875" s="32">
        <f>AQ875</f>
        <v>29700</v>
      </c>
      <c r="DH875" s="30">
        <f>SUM(X875:Y875)</f>
        <v>4898.94943019943</v>
      </c>
      <c r="DI875" s="30">
        <f>SUM(AP875,AR875)</f>
        <v>15766.067363425835</v>
      </c>
      <c r="DJ875" s="26">
        <f>SUM(DD875:DI875)-AS875</f>
        <v>0</v>
      </c>
    </row>
    <row r="876" spans="4:114" x14ac:dyDescent="0.25">
      <c r="D876" t="s">
        <v>109</v>
      </c>
      <c r="F876" t="s">
        <v>3076</v>
      </c>
      <c r="G876" t="s">
        <v>3077</v>
      </c>
      <c r="H876" t="s">
        <v>3078</v>
      </c>
      <c r="I876" s="1">
        <v>45474</v>
      </c>
      <c r="K876" t="s">
        <v>156</v>
      </c>
      <c r="L876">
        <v>16</v>
      </c>
      <c r="M876" t="s">
        <v>550</v>
      </c>
      <c r="N876" t="s">
        <v>551</v>
      </c>
      <c r="O876" t="s">
        <v>116</v>
      </c>
      <c r="P876" t="s">
        <v>117</v>
      </c>
      <c r="Q876" t="s">
        <v>118</v>
      </c>
      <c r="R876">
        <v>31</v>
      </c>
      <c r="S876" s="3">
        <v>1750000</v>
      </c>
      <c r="T876" s="3">
        <v>291666.66666666669</v>
      </c>
      <c r="U876" s="22">
        <v>0</v>
      </c>
      <c r="V876" s="3">
        <v>0</v>
      </c>
      <c r="W876" s="23"/>
      <c r="X876" s="3">
        <v>7011.2179487179492</v>
      </c>
      <c r="Y876" s="3">
        <v>4050.9259259259265</v>
      </c>
      <c r="Z876" s="24">
        <v>729.16666666666674</v>
      </c>
      <c r="AA876">
        <v>75</v>
      </c>
      <c r="AC876" s="3">
        <v>0</v>
      </c>
      <c r="AD876" s="3">
        <v>4167</v>
      </c>
      <c r="AE876" s="3">
        <v>307699.97720797721</v>
      </c>
      <c r="AF876" s="3">
        <v>7046.666666666667</v>
      </c>
      <c r="AH876" s="3">
        <v>314746.64387464389</v>
      </c>
      <c r="AK876" s="3">
        <v>7372.3146980524034</v>
      </c>
      <c r="AL876" t="s">
        <v>552</v>
      </c>
      <c r="AM876" t="s">
        <v>553</v>
      </c>
      <c r="AN876" s="25">
        <v>0.1</v>
      </c>
      <c r="AO876" s="26">
        <v>322118.95857269631</v>
      </c>
      <c r="AP876" s="27">
        <v>32211.895857269632</v>
      </c>
      <c r="AQ876" s="3">
        <v>29700</v>
      </c>
      <c r="AR876" s="26">
        <v>2970</v>
      </c>
      <c r="AS876" s="26">
        <v>387000.85442996596</v>
      </c>
      <c r="AT876" s="26">
        <v>351818.95857269631</v>
      </c>
      <c r="AU876" t="s">
        <v>3079</v>
      </c>
      <c r="AV876" t="s">
        <v>3079</v>
      </c>
      <c r="AW876" t="s">
        <v>3079</v>
      </c>
      <c r="AX876">
        <v>80153020</v>
      </c>
      <c r="AY876" t="s">
        <v>121</v>
      </c>
      <c r="AZ876">
        <v>108.643</v>
      </c>
      <c r="BA876" s="3">
        <v>3562.1333581543768</v>
      </c>
      <c r="BB876" s="26">
        <v>351818.95857269631</v>
      </c>
      <c r="BC876" s="26">
        <v>35181.895857269643</v>
      </c>
      <c r="BE876" t="s">
        <v>122</v>
      </c>
      <c r="BF876">
        <v>1</v>
      </c>
      <c r="BH876" t="s">
        <v>3080</v>
      </c>
      <c r="BJ876" t="s">
        <v>554</v>
      </c>
      <c r="BO876" t="s">
        <v>555</v>
      </c>
      <c r="BP876" t="s">
        <v>3081</v>
      </c>
      <c r="BQ876" t="s">
        <v>3081</v>
      </c>
      <c r="CX876" t="s">
        <v>177</v>
      </c>
      <c r="CY876" s="29" t="s">
        <v>5373</v>
      </c>
      <c r="CZ876" s="29">
        <v>60029</v>
      </c>
      <c r="DA876" s="29" t="str">
        <f t="shared" si="94"/>
        <v>30001399</v>
      </c>
      <c r="DB876" s="29" t="str">
        <f>F876</f>
        <v>W0005056</v>
      </c>
      <c r="DC876" s="29" t="s">
        <v>556</v>
      </c>
      <c r="DD876" s="30">
        <f>SUM(T876,V876:W876,Z876:AD876)</f>
        <v>296637.83333333337</v>
      </c>
      <c r="DE876" s="30">
        <f>SUM(AI876:AK876)</f>
        <v>7372.3146980524034</v>
      </c>
      <c r="DF876" s="31">
        <f>AF876</f>
        <v>7046.666666666667</v>
      </c>
      <c r="DG876" s="32">
        <f>AQ876</f>
        <v>29700</v>
      </c>
      <c r="DH876" s="30">
        <f>SUM(X876:Y876)</f>
        <v>11062.143874643876</v>
      </c>
      <c r="DI876" s="30">
        <f>SUM(AP876,AR876)</f>
        <v>35181.895857269628</v>
      </c>
      <c r="DJ876" s="26">
        <f>SUM(DD876:DI876)-AS876</f>
        <v>0</v>
      </c>
    </row>
    <row r="877" spans="4:114" x14ac:dyDescent="0.25">
      <c r="D877" t="s">
        <v>109</v>
      </c>
      <c r="F877" t="s">
        <v>3082</v>
      </c>
      <c r="G877" t="s">
        <v>3083</v>
      </c>
      <c r="H877" t="s">
        <v>3084</v>
      </c>
      <c r="I877" s="1">
        <v>45481</v>
      </c>
      <c r="K877" t="s">
        <v>113</v>
      </c>
      <c r="L877">
        <v>15</v>
      </c>
      <c r="M877" t="s">
        <v>550</v>
      </c>
      <c r="N877" t="s">
        <v>551</v>
      </c>
      <c r="O877" t="s">
        <v>116</v>
      </c>
      <c r="P877" t="s">
        <v>117</v>
      </c>
      <c r="Q877" t="s">
        <v>118</v>
      </c>
      <c r="R877">
        <v>31</v>
      </c>
      <c r="S877" s="3">
        <v>1097451</v>
      </c>
      <c r="T877" s="3">
        <v>182908.41666666666</v>
      </c>
      <c r="U877" s="22">
        <v>0</v>
      </c>
      <c r="V877" s="3">
        <v>0</v>
      </c>
      <c r="W877" s="23"/>
      <c r="X877" s="3">
        <v>4396.8389423076924</v>
      </c>
      <c r="Y877" s="3">
        <v>2540.3958333333335</v>
      </c>
      <c r="Z877" s="24">
        <v>457.27125000000001</v>
      </c>
      <c r="AA877">
        <v>75</v>
      </c>
      <c r="AC877" s="3">
        <v>9368.760738378156</v>
      </c>
      <c r="AD877" s="3">
        <v>4167</v>
      </c>
      <c r="AE877" s="3">
        <v>203913.68343068584</v>
      </c>
      <c r="AF877" s="3">
        <v>7046.666666666667</v>
      </c>
      <c r="AH877" s="3">
        <v>210960.35009735249</v>
      </c>
      <c r="AK877" s="3">
        <v>7372.3146980524034</v>
      </c>
      <c r="AL877" t="s">
        <v>552</v>
      </c>
      <c r="AM877" t="s">
        <v>553</v>
      </c>
      <c r="AN877" s="25">
        <v>0.1</v>
      </c>
      <c r="AO877" s="26">
        <v>218332.66479540488</v>
      </c>
      <c r="AP877" s="27">
        <v>21833.266479540489</v>
      </c>
      <c r="AQ877" s="3">
        <v>29700</v>
      </c>
      <c r="AR877" s="26">
        <v>2970</v>
      </c>
      <c r="AS877" s="26">
        <v>272835.93127494538</v>
      </c>
      <c r="AT877" s="26">
        <v>248032.66479540488</v>
      </c>
      <c r="AU877" t="s">
        <v>170</v>
      </c>
      <c r="AV877" t="s">
        <v>170</v>
      </c>
      <c r="AW877" t="s">
        <v>171</v>
      </c>
      <c r="AX877">
        <v>90324</v>
      </c>
      <c r="AY877" t="s">
        <v>172</v>
      </c>
      <c r="AZ877">
        <v>94.088300000000004</v>
      </c>
      <c r="BA877" s="3">
        <v>2899.7859593057306</v>
      </c>
      <c r="BB877" s="26">
        <v>248032.66479540488</v>
      </c>
      <c r="BC877" s="26">
        <v>24803.2664795405</v>
      </c>
      <c r="BE877" t="s">
        <v>122</v>
      </c>
      <c r="BF877">
        <v>1</v>
      </c>
      <c r="BH877" t="s">
        <v>173</v>
      </c>
      <c r="BJ877" t="s">
        <v>554</v>
      </c>
      <c r="BO877" t="s">
        <v>555</v>
      </c>
      <c r="BP877" t="s">
        <v>170</v>
      </c>
      <c r="BQ877" t="s">
        <v>296</v>
      </c>
      <c r="CX877" t="s">
        <v>177</v>
      </c>
      <c r="CY877" s="29" t="s">
        <v>5358</v>
      </c>
      <c r="CZ877" s="29">
        <v>60002</v>
      </c>
      <c r="DA877" s="29" t="str">
        <f t="shared" si="94"/>
        <v>30001390</v>
      </c>
      <c r="DB877" s="29" t="str">
        <f>F877</f>
        <v>W0004635</v>
      </c>
      <c r="DC877" s="29" t="s">
        <v>556</v>
      </c>
      <c r="DD877" s="30">
        <f>SUM(T877,V877:W877,Z877:AD877)</f>
        <v>196976.44865504481</v>
      </c>
      <c r="DE877" s="30">
        <f>SUM(AI877:AK877)</f>
        <v>7372.3146980524034</v>
      </c>
      <c r="DF877" s="31">
        <f>AF877</f>
        <v>7046.666666666667</v>
      </c>
      <c r="DG877" s="32">
        <f>AQ877</f>
        <v>29700</v>
      </c>
      <c r="DH877" s="30">
        <f>SUM(X877:Y877)</f>
        <v>6937.2347756410254</v>
      </c>
      <c r="DI877" s="30">
        <f>SUM(AP877,AR877)</f>
        <v>24803.266479540489</v>
      </c>
      <c r="DJ877" s="26">
        <f>SUM(DD877:DI877)-AS877</f>
        <v>0</v>
      </c>
    </row>
    <row r="878" spans="4:114" x14ac:dyDescent="0.25">
      <c r="D878" t="s">
        <v>109</v>
      </c>
      <c r="F878" t="s">
        <v>3085</v>
      </c>
      <c r="G878" t="s">
        <v>3086</v>
      </c>
      <c r="H878" t="s">
        <v>228</v>
      </c>
      <c r="I878" s="1">
        <v>45444</v>
      </c>
      <c r="K878" t="s">
        <v>395</v>
      </c>
      <c r="L878">
        <v>23</v>
      </c>
      <c r="M878" t="s">
        <v>240</v>
      </c>
      <c r="N878" t="s">
        <v>3087</v>
      </c>
      <c r="O878" t="s">
        <v>116</v>
      </c>
      <c r="P878" t="s">
        <v>396</v>
      </c>
      <c r="Q878" t="s">
        <v>118</v>
      </c>
      <c r="R878">
        <v>31</v>
      </c>
      <c r="S878" s="3">
        <v>9000000</v>
      </c>
      <c r="T878" s="3">
        <v>1500000</v>
      </c>
      <c r="U878" s="22">
        <v>0.5</v>
      </c>
      <c r="V878" s="3">
        <v>750000</v>
      </c>
      <c r="W878" s="23"/>
      <c r="X878" s="3">
        <v>36057.692307692305</v>
      </c>
      <c r="Y878" s="3">
        <v>20833.333333333332</v>
      </c>
      <c r="Z878" s="24">
        <v>3750</v>
      </c>
      <c r="AA878">
        <v>75</v>
      </c>
      <c r="AC878" s="3">
        <v>76835.107203757434</v>
      </c>
      <c r="AD878" s="3">
        <v>4167</v>
      </c>
      <c r="AE878" s="3">
        <v>2391718.1328447834</v>
      </c>
      <c r="AF878" s="3">
        <v>0</v>
      </c>
      <c r="AH878" s="3">
        <v>2391718.1328447834</v>
      </c>
      <c r="AK878" s="3">
        <v>0</v>
      </c>
      <c r="AL878" t="s">
        <v>119</v>
      </c>
      <c r="AN878" s="25">
        <v>0</v>
      </c>
      <c r="AO878" s="26">
        <v>2391718.1328447834</v>
      </c>
      <c r="AP878" s="27">
        <v>0</v>
      </c>
      <c r="AQ878" s="3">
        <v>29700</v>
      </c>
      <c r="AR878" s="26">
        <v>0</v>
      </c>
      <c r="AS878" s="26">
        <v>2421418.1328447834</v>
      </c>
      <c r="AT878" s="26">
        <v>2421418.1328447834</v>
      </c>
      <c r="AU878" t="s">
        <v>164</v>
      </c>
      <c r="AV878" t="s">
        <v>398</v>
      </c>
      <c r="AW878" t="s">
        <v>398</v>
      </c>
      <c r="AX878" t="s">
        <v>242</v>
      </c>
      <c r="AY878" t="s">
        <v>233</v>
      </c>
      <c r="AZ878">
        <v>1</v>
      </c>
      <c r="BA878" s="3">
        <v>2421418.1328447834</v>
      </c>
      <c r="BB878" s="26">
        <v>2421418.1328447834</v>
      </c>
      <c r="BC878" s="26">
        <v>0</v>
      </c>
      <c r="BE878" t="s">
        <v>122</v>
      </c>
      <c r="BF878">
        <v>1</v>
      </c>
      <c r="BH878" t="s">
        <v>234</v>
      </c>
      <c r="BJ878" t="s">
        <v>633</v>
      </c>
      <c r="BO878" t="s">
        <v>197</v>
      </c>
      <c r="BP878" t="s">
        <v>164</v>
      </c>
      <c r="BQ878" t="s">
        <v>164</v>
      </c>
      <c r="CX878" t="s">
        <v>234</v>
      </c>
      <c r="CY878" s="29"/>
    </row>
    <row r="879" spans="4:114" x14ac:dyDescent="0.25">
      <c r="D879" t="s">
        <v>109</v>
      </c>
      <c r="F879" t="s">
        <v>3088</v>
      </c>
      <c r="G879" t="s">
        <v>3089</v>
      </c>
      <c r="H879" t="s">
        <v>3090</v>
      </c>
      <c r="I879" s="1">
        <v>45446</v>
      </c>
      <c r="K879" t="s">
        <v>131</v>
      </c>
      <c r="L879">
        <v>14</v>
      </c>
      <c r="M879" t="s">
        <v>550</v>
      </c>
      <c r="N879" t="s">
        <v>551</v>
      </c>
      <c r="O879" t="s">
        <v>116</v>
      </c>
      <c r="P879" t="s">
        <v>117</v>
      </c>
      <c r="Q879" t="s">
        <v>118</v>
      </c>
      <c r="R879">
        <v>31</v>
      </c>
      <c r="S879" s="3">
        <v>437050</v>
      </c>
      <c r="T879" s="3">
        <v>72841.666666666672</v>
      </c>
      <c r="U879" s="22">
        <v>0</v>
      </c>
      <c r="V879" s="3">
        <v>0</v>
      </c>
      <c r="W879" s="23"/>
      <c r="X879" s="3">
        <v>1751.0016025641025</v>
      </c>
      <c r="Y879" s="3">
        <v>1011.689814814815</v>
      </c>
      <c r="Z879" s="24">
        <v>182.10416666666669</v>
      </c>
      <c r="AA879">
        <v>75</v>
      </c>
      <c r="AC879" s="3">
        <v>3585.6383361753469</v>
      </c>
      <c r="AD879" s="3">
        <v>4167</v>
      </c>
      <c r="AE879" s="3">
        <v>83614.100586887624</v>
      </c>
      <c r="AF879" s="3">
        <v>7046.666666666667</v>
      </c>
      <c r="AH879" s="3">
        <v>90660.767253554295</v>
      </c>
      <c r="AK879" s="3">
        <v>0</v>
      </c>
      <c r="AL879" t="s">
        <v>119</v>
      </c>
      <c r="AN879" s="25">
        <v>0.1</v>
      </c>
      <c r="AO879" s="26">
        <v>90660.767253554295</v>
      </c>
      <c r="AP879" s="27">
        <v>9066.0767253554295</v>
      </c>
      <c r="AQ879" s="3">
        <v>29700</v>
      </c>
      <c r="AR879" s="26">
        <v>2970</v>
      </c>
      <c r="AS879" s="26">
        <v>132396.84397890972</v>
      </c>
      <c r="AT879" s="26">
        <v>120360.7672535543</v>
      </c>
      <c r="AU879" t="s">
        <v>170</v>
      </c>
      <c r="AV879" t="s">
        <v>170</v>
      </c>
      <c r="AW879" t="s">
        <v>171</v>
      </c>
      <c r="AX879">
        <v>37208</v>
      </c>
      <c r="AY879" t="s">
        <v>172</v>
      </c>
      <c r="AZ879">
        <v>94.088300000000004</v>
      </c>
      <c r="BA879" s="3">
        <v>1407.1552358678998</v>
      </c>
      <c r="BB879" s="26">
        <v>120360.7672535543</v>
      </c>
      <c r="BC879" s="26">
        <v>12036.076725355422</v>
      </c>
      <c r="BE879" t="s">
        <v>122</v>
      </c>
      <c r="BF879">
        <v>1</v>
      </c>
      <c r="BH879" t="s">
        <v>173</v>
      </c>
      <c r="BJ879" t="s">
        <v>554</v>
      </c>
      <c r="BO879" t="s">
        <v>555</v>
      </c>
      <c r="BP879" t="s">
        <v>2256</v>
      </c>
      <c r="BQ879" t="s">
        <v>2256</v>
      </c>
      <c r="CX879" t="s">
        <v>177</v>
      </c>
      <c r="CY879" s="29" t="s">
        <v>5358</v>
      </c>
      <c r="CZ879" s="29">
        <v>60002</v>
      </c>
      <c r="DA879" s="29" t="str">
        <f>MID(BH879,3,8)</f>
        <v>30001390</v>
      </c>
      <c r="DB879" s="29" t="str">
        <f>F879</f>
        <v>W0004637</v>
      </c>
      <c r="DC879" s="29" t="s">
        <v>556</v>
      </c>
      <c r="DD879" s="30">
        <f>SUM(T879,V879:W879,Z879:AD879)</f>
        <v>80851.409169508697</v>
      </c>
      <c r="DE879" s="30">
        <f>SUM(AI879:AK879)</f>
        <v>0</v>
      </c>
      <c r="DF879" s="31">
        <f>AF879</f>
        <v>7046.666666666667</v>
      </c>
      <c r="DG879" s="32">
        <f>AQ879</f>
        <v>29700</v>
      </c>
      <c r="DH879" s="30">
        <f>SUM(X879:Y879)</f>
        <v>2762.6914173789173</v>
      </c>
      <c r="DI879" s="30">
        <f>SUM(AP879,AR879)</f>
        <v>12036.07672535543</v>
      </c>
      <c r="DJ879" s="26">
        <f>SUM(DD879:DI879)-AS879</f>
        <v>0</v>
      </c>
    </row>
    <row r="880" spans="4:114" x14ac:dyDescent="0.25">
      <c r="D880" t="s">
        <v>109</v>
      </c>
      <c r="F880" t="s">
        <v>3091</v>
      </c>
      <c r="G880" t="s">
        <v>3092</v>
      </c>
      <c r="H880" t="s">
        <v>3093</v>
      </c>
      <c r="I880" s="1">
        <v>45446</v>
      </c>
      <c r="K880" t="s">
        <v>131</v>
      </c>
      <c r="L880">
        <v>14</v>
      </c>
      <c r="M880" t="s">
        <v>2289</v>
      </c>
      <c r="N880" t="s">
        <v>2290</v>
      </c>
      <c r="O880" t="s">
        <v>116</v>
      </c>
      <c r="P880" t="s">
        <v>117</v>
      </c>
      <c r="Q880" t="s">
        <v>118</v>
      </c>
      <c r="R880">
        <v>31</v>
      </c>
      <c r="S880" s="3">
        <v>692144</v>
      </c>
      <c r="T880" s="3">
        <v>115357.25</v>
      </c>
      <c r="U880" s="22">
        <v>0.13</v>
      </c>
      <c r="V880" s="3">
        <v>14996.442500000001</v>
      </c>
      <c r="W880" s="23"/>
      <c r="X880" s="3">
        <v>2773.0128205128203</v>
      </c>
      <c r="Y880" s="3">
        <v>1602.1851851851852</v>
      </c>
      <c r="Z880" s="24">
        <v>288.39333333333332</v>
      </c>
      <c r="AA880">
        <v>75</v>
      </c>
      <c r="AC880" s="3">
        <v>0</v>
      </c>
      <c r="AD880" s="3">
        <v>4167</v>
      </c>
      <c r="AE880" s="3">
        <v>139259.28383903136</v>
      </c>
      <c r="AF880" s="3">
        <v>13617.5</v>
      </c>
      <c r="AH880" s="3">
        <v>152876.78383903136</v>
      </c>
      <c r="AK880" s="3">
        <v>0</v>
      </c>
      <c r="AL880" t="s">
        <v>119</v>
      </c>
      <c r="AN880" s="25">
        <v>8.5000000000000006E-2</v>
      </c>
      <c r="AO880" s="26">
        <v>152876.78383903136</v>
      </c>
      <c r="AP880" s="27">
        <v>12994.526626317665</v>
      </c>
      <c r="AQ880" s="3">
        <v>29700</v>
      </c>
      <c r="AR880" s="26">
        <v>2524.5</v>
      </c>
      <c r="AS880" s="26">
        <v>198095.81046534903</v>
      </c>
      <c r="AT880" s="26">
        <v>182576.78383903136</v>
      </c>
      <c r="AU880" t="s">
        <v>120</v>
      </c>
      <c r="AV880" t="s">
        <v>120</v>
      </c>
      <c r="AW880" t="s">
        <v>120</v>
      </c>
      <c r="AX880">
        <v>2046100</v>
      </c>
      <c r="AY880" t="s">
        <v>121</v>
      </c>
      <c r="AZ880">
        <v>108.643</v>
      </c>
      <c r="BA880" s="3">
        <v>1823.3646941390521</v>
      </c>
      <c r="BB880" s="26">
        <v>182576.78383903136</v>
      </c>
      <c r="BC880" s="26">
        <v>15519.026626317675</v>
      </c>
      <c r="BE880" t="s">
        <v>122</v>
      </c>
      <c r="BF880">
        <v>1</v>
      </c>
      <c r="BH880" t="s">
        <v>123</v>
      </c>
      <c r="BJ880" t="s">
        <v>2291</v>
      </c>
      <c r="BO880" t="s">
        <v>2570</v>
      </c>
      <c r="BP880" t="s">
        <v>2570</v>
      </c>
      <c r="BQ880" t="s">
        <v>2570</v>
      </c>
      <c r="CX880" t="s">
        <v>128</v>
      </c>
      <c r="CY880" s="29"/>
    </row>
    <row r="881" spans="4:114" x14ac:dyDescent="0.25">
      <c r="D881" t="s">
        <v>109</v>
      </c>
      <c r="F881" t="s">
        <v>3094</v>
      </c>
      <c r="G881" t="s">
        <v>3095</v>
      </c>
      <c r="H881" t="s">
        <v>3096</v>
      </c>
      <c r="I881" s="1">
        <v>45439</v>
      </c>
      <c r="K881" t="s">
        <v>219</v>
      </c>
      <c r="L881">
        <v>13</v>
      </c>
      <c r="M881" t="s">
        <v>550</v>
      </c>
      <c r="N881" t="s">
        <v>551</v>
      </c>
      <c r="O881" t="s">
        <v>116</v>
      </c>
      <c r="P881" t="s">
        <v>117</v>
      </c>
      <c r="Q881" t="s">
        <v>118</v>
      </c>
      <c r="R881">
        <v>31</v>
      </c>
      <c r="S881" s="3">
        <v>637894</v>
      </c>
      <c r="T881" s="3">
        <v>106315.66666666667</v>
      </c>
      <c r="U881" s="22">
        <v>0</v>
      </c>
      <c r="V881" s="3">
        <v>0</v>
      </c>
      <c r="W881" s="23"/>
      <c r="X881" s="3">
        <v>2555.665064102564</v>
      </c>
      <c r="Y881" s="3">
        <v>1476.6064814814815</v>
      </c>
      <c r="Z881" s="24">
        <v>265.78916666666669</v>
      </c>
      <c r="AA881">
        <v>75</v>
      </c>
      <c r="AC881" s="3">
        <v>0</v>
      </c>
      <c r="AD881" s="3">
        <v>4167</v>
      </c>
      <c r="AE881" s="3">
        <v>114855.72737891738</v>
      </c>
      <c r="AF881" s="3">
        <v>7046.666666666667</v>
      </c>
      <c r="AH881" s="3">
        <v>121902.39404558405</v>
      </c>
      <c r="AK881" s="3">
        <v>0</v>
      </c>
      <c r="AL881" t="s">
        <v>119</v>
      </c>
      <c r="AN881" s="25">
        <v>0.1</v>
      </c>
      <c r="AO881" s="26">
        <v>121902.39404558405</v>
      </c>
      <c r="AP881" s="27">
        <v>12190.239404558406</v>
      </c>
      <c r="AQ881" s="3">
        <v>29700</v>
      </c>
      <c r="AR881" s="26">
        <v>2970</v>
      </c>
      <c r="AS881" s="26">
        <v>166762.63345014246</v>
      </c>
      <c r="AT881" s="26">
        <v>151602.39404558405</v>
      </c>
      <c r="AU881" t="s">
        <v>1840</v>
      </c>
      <c r="AV881" t="s">
        <v>1840</v>
      </c>
      <c r="AW881" t="s">
        <v>1840</v>
      </c>
      <c r="AX881">
        <v>2061149</v>
      </c>
      <c r="AY881" t="s">
        <v>121</v>
      </c>
      <c r="AZ881">
        <v>108.643</v>
      </c>
      <c r="BA881" s="3">
        <v>1534.9597622501446</v>
      </c>
      <c r="BB881" s="26">
        <v>151602.39404558405</v>
      </c>
      <c r="BC881" s="26">
        <v>15160.239404558408</v>
      </c>
      <c r="BE881" t="s">
        <v>122</v>
      </c>
      <c r="BF881">
        <v>1</v>
      </c>
      <c r="BH881" t="s">
        <v>123</v>
      </c>
      <c r="BJ881" t="s">
        <v>728</v>
      </c>
      <c r="BO881" t="s">
        <v>729</v>
      </c>
      <c r="BP881" t="s">
        <v>2131</v>
      </c>
      <c r="BQ881" t="s">
        <v>2131</v>
      </c>
      <c r="CX881" t="s">
        <v>128</v>
      </c>
      <c r="CY881" s="29" t="s">
        <v>5369</v>
      </c>
      <c r="CZ881" s="29">
        <v>60025</v>
      </c>
      <c r="DA881" s="29">
        <v>0</v>
      </c>
      <c r="DB881" s="29" t="str">
        <f>F881</f>
        <v>W0004638</v>
      </c>
      <c r="DC881" s="29" t="str">
        <f>M881</f>
        <v>IT Capability Center</v>
      </c>
      <c r="DD881" s="30">
        <f>SUM(T881,V881:W881,Z881:AD881)</f>
        <v>110823.45583333334</v>
      </c>
      <c r="DE881" s="30">
        <f>SUM(AI881:AK881)</f>
        <v>0</v>
      </c>
      <c r="DF881" s="31">
        <f>AF881</f>
        <v>7046.666666666667</v>
      </c>
      <c r="DG881" s="32">
        <f>AQ881</f>
        <v>29700</v>
      </c>
      <c r="DH881" s="30">
        <f>SUM(X881:Y881)</f>
        <v>4032.2715455840453</v>
      </c>
      <c r="DI881" s="30">
        <f>SUM(AP881,AR881)</f>
        <v>15160.239404558406</v>
      </c>
      <c r="DJ881" s="26">
        <f>SUM(DD881:DI881)-AS881</f>
        <v>0</v>
      </c>
    </row>
    <row r="882" spans="4:114" x14ac:dyDescent="0.25">
      <c r="D882" t="s">
        <v>109</v>
      </c>
      <c r="F882" t="s">
        <v>3097</v>
      </c>
      <c r="G882" t="s">
        <v>3098</v>
      </c>
      <c r="H882" t="s">
        <v>3099</v>
      </c>
      <c r="I882" s="1">
        <v>45525</v>
      </c>
      <c r="K882" t="s">
        <v>156</v>
      </c>
      <c r="L882">
        <v>16</v>
      </c>
      <c r="M882" t="s">
        <v>114</v>
      </c>
      <c r="N882" t="s">
        <v>115</v>
      </c>
      <c r="O882" t="s">
        <v>116</v>
      </c>
      <c r="P882" t="s">
        <v>117</v>
      </c>
      <c r="Q882" t="s">
        <v>118</v>
      </c>
      <c r="R882">
        <v>31</v>
      </c>
      <c r="S882" s="3">
        <v>1281797</v>
      </c>
      <c r="T882" s="3">
        <v>218632.75</v>
      </c>
      <c r="U882" s="22">
        <v>0</v>
      </c>
      <c r="V882" s="3">
        <v>0</v>
      </c>
      <c r="W882" s="23"/>
      <c r="X882" s="3">
        <v>5135.4046474358975</v>
      </c>
      <c r="Y882" s="3">
        <v>2967.1226851851852</v>
      </c>
      <c r="Z882" s="24">
        <v>534.08208333333334</v>
      </c>
      <c r="AA882">
        <v>75</v>
      </c>
      <c r="AC882" s="3">
        <v>0</v>
      </c>
      <c r="AD882" s="3">
        <v>4167</v>
      </c>
      <c r="AE882" s="3">
        <v>231511.35941595444</v>
      </c>
      <c r="AF882" s="3">
        <v>5687.5</v>
      </c>
      <c r="AH882" s="3">
        <v>237198.85941595444</v>
      </c>
      <c r="AK882" s="3">
        <v>5785.5624142824954</v>
      </c>
      <c r="AL882" t="s">
        <v>363</v>
      </c>
      <c r="AM882" t="s">
        <v>364</v>
      </c>
      <c r="AN882" s="25">
        <v>8.5000000000000006E-2</v>
      </c>
      <c r="AO882" s="26">
        <v>242984.42183023694</v>
      </c>
      <c r="AP882" s="27">
        <v>20653.675855570142</v>
      </c>
      <c r="AQ882" s="3">
        <v>29700</v>
      </c>
      <c r="AR882" s="26">
        <v>2524.5</v>
      </c>
      <c r="AS882" s="26">
        <v>295862.59768580709</v>
      </c>
      <c r="AT882" s="26">
        <v>272684.42183023691</v>
      </c>
      <c r="AU882" t="s">
        <v>170</v>
      </c>
      <c r="AV882" t="s">
        <v>170</v>
      </c>
      <c r="AW882" t="s">
        <v>171</v>
      </c>
      <c r="AX882">
        <v>90272</v>
      </c>
      <c r="AY882" t="s">
        <v>172</v>
      </c>
      <c r="AZ882">
        <v>94.088300000000004</v>
      </c>
      <c r="BA882" s="3">
        <v>3144.5206012416747</v>
      </c>
      <c r="BB882" s="26">
        <v>272684.42183023691</v>
      </c>
      <c r="BC882" s="26">
        <v>23178.175855570182</v>
      </c>
      <c r="BE882" t="s">
        <v>122</v>
      </c>
      <c r="BF882">
        <v>1</v>
      </c>
      <c r="BH882" t="s">
        <v>173</v>
      </c>
      <c r="BJ882" t="s">
        <v>510</v>
      </c>
      <c r="BO882" t="s">
        <v>510</v>
      </c>
      <c r="BP882" t="s">
        <v>126</v>
      </c>
      <c r="BQ882" t="s">
        <v>127</v>
      </c>
      <c r="CX882" t="s">
        <v>177</v>
      </c>
      <c r="CY882" s="29" t="s">
        <v>5358</v>
      </c>
      <c r="CZ882" s="29">
        <v>60002</v>
      </c>
      <c r="DA882" s="29" t="str">
        <f>MID(BH882,3,8)</f>
        <v>30001390</v>
      </c>
      <c r="DB882" s="29" t="str">
        <f>F882</f>
        <v>W0004639</v>
      </c>
      <c r="DC882" s="29" t="s">
        <v>279</v>
      </c>
      <c r="DD882" s="30">
        <f>SUM(T882,V882:W882,Z882:AD882)</f>
        <v>223408.83208333334</v>
      </c>
      <c r="DE882" s="30">
        <f>SUM(AI882:AK882)</f>
        <v>5785.5624142824954</v>
      </c>
      <c r="DF882" s="31">
        <f>AF882</f>
        <v>5687.5</v>
      </c>
      <c r="DG882" s="32">
        <f>AQ882</f>
        <v>29700</v>
      </c>
      <c r="DH882" s="30">
        <f>SUM(X882:Y882)</f>
        <v>8102.5273326210827</v>
      </c>
      <c r="DI882" s="30">
        <f>SUM(AP882,AR882)</f>
        <v>23178.175855570142</v>
      </c>
      <c r="DJ882" s="26">
        <f>SUM(DD882:DI882)-AS882</f>
        <v>0</v>
      </c>
    </row>
    <row r="883" spans="4:114" x14ac:dyDescent="0.25">
      <c r="D883" t="s">
        <v>109</v>
      </c>
      <c r="F883" t="s">
        <v>3100</v>
      </c>
      <c r="G883" t="s">
        <v>3101</v>
      </c>
      <c r="H883" t="s">
        <v>3102</v>
      </c>
      <c r="I883" s="1">
        <v>45544</v>
      </c>
      <c r="K883" t="s">
        <v>113</v>
      </c>
      <c r="L883">
        <v>15</v>
      </c>
      <c r="M883" t="s">
        <v>550</v>
      </c>
      <c r="N883" t="s">
        <v>551</v>
      </c>
      <c r="O883" t="s">
        <v>116</v>
      </c>
      <c r="P883" t="s">
        <v>117</v>
      </c>
      <c r="Q883" t="s">
        <v>118</v>
      </c>
      <c r="R883">
        <v>31</v>
      </c>
      <c r="S883" s="3">
        <v>1750000</v>
      </c>
      <c r="T883" s="3">
        <v>291137.58333333331</v>
      </c>
      <c r="U883" s="22">
        <v>0</v>
      </c>
      <c r="V883" s="3">
        <v>0</v>
      </c>
      <c r="W883" s="23"/>
      <c r="X883" s="3">
        <v>7011.2179487179492</v>
      </c>
      <c r="Y883" s="3">
        <v>4050.9259259259265</v>
      </c>
      <c r="Z883" s="24">
        <v>729.16666666666674</v>
      </c>
      <c r="AA883">
        <v>75</v>
      </c>
      <c r="AC883" s="3">
        <v>0</v>
      </c>
      <c r="AD883" s="3">
        <v>4167</v>
      </c>
      <c r="AE883" s="3">
        <v>307170.89387464384</v>
      </c>
      <c r="AF883" s="3">
        <v>7046.666666666667</v>
      </c>
      <c r="AH883" s="3">
        <v>314217.56054131052</v>
      </c>
      <c r="AK883" s="3">
        <v>16772.619396754653</v>
      </c>
      <c r="AL883" t="s">
        <v>666</v>
      </c>
      <c r="AM883" t="s">
        <v>667</v>
      </c>
      <c r="AN883" s="25">
        <v>0.1</v>
      </c>
      <c r="AO883" s="26">
        <v>330990.17993806518</v>
      </c>
      <c r="AP883" s="27">
        <v>33099.017993806519</v>
      </c>
      <c r="AQ883" s="3">
        <v>29700</v>
      </c>
      <c r="AR883" s="26">
        <v>2970</v>
      </c>
      <c r="AS883" s="26">
        <v>396759.19793187169</v>
      </c>
      <c r="AT883" s="26">
        <v>360690.17993806518</v>
      </c>
      <c r="AU883" t="s">
        <v>120</v>
      </c>
      <c r="AV883" t="s">
        <v>120</v>
      </c>
      <c r="AW883" t="s">
        <v>120</v>
      </c>
      <c r="AX883">
        <v>2041128</v>
      </c>
      <c r="AY883" t="s">
        <v>121</v>
      </c>
      <c r="AZ883">
        <v>108.643</v>
      </c>
      <c r="BA883" s="3">
        <v>3651.9536273102885</v>
      </c>
      <c r="BB883" s="26">
        <v>360690.17993806518</v>
      </c>
      <c r="BC883" s="26">
        <v>36069.017993806512</v>
      </c>
      <c r="BE883" t="s">
        <v>122</v>
      </c>
      <c r="BF883">
        <v>1</v>
      </c>
      <c r="BH883" t="s">
        <v>123</v>
      </c>
      <c r="BJ883" t="s">
        <v>554</v>
      </c>
      <c r="BO883" t="s">
        <v>555</v>
      </c>
      <c r="BP883" t="s">
        <v>2131</v>
      </c>
      <c r="BQ883" t="s">
        <v>2131</v>
      </c>
      <c r="CX883" t="s">
        <v>128</v>
      </c>
      <c r="CY883" s="29"/>
    </row>
    <row r="884" spans="4:114" x14ac:dyDescent="0.25">
      <c r="D884" t="s">
        <v>109</v>
      </c>
      <c r="F884" t="s">
        <v>3103</v>
      </c>
      <c r="G884" t="s">
        <v>3104</v>
      </c>
      <c r="H884" t="s">
        <v>3105</v>
      </c>
      <c r="I884" s="1">
        <v>45439</v>
      </c>
      <c r="K884" t="s">
        <v>113</v>
      </c>
      <c r="L884">
        <v>15</v>
      </c>
      <c r="M884" t="s">
        <v>550</v>
      </c>
      <c r="N884" t="s">
        <v>551</v>
      </c>
      <c r="O884" t="s">
        <v>116</v>
      </c>
      <c r="P884" t="s">
        <v>117</v>
      </c>
      <c r="Q884" t="s">
        <v>118</v>
      </c>
      <c r="R884">
        <v>31</v>
      </c>
      <c r="S884" s="3">
        <v>1103200</v>
      </c>
      <c r="T884" s="3">
        <v>183866.58333333334</v>
      </c>
      <c r="U884" s="22">
        <v>0</v>
      </c>
      <c r="V884" s="3">
        <v>0</v>
      </c>
      <c r="W884" s="23"/>
      <c r="X884" s="3">
        <v>4419.8717948717949</v>
      </c>
      <c r="Y884" s="3">
        <v>2553.7037037037035</v>
      </c>
      <c r="Z884" s="24">
        <v>459.66666666666663</v>
      </c>
      <c r="AA884">
        <v>75</v>
      </c>
      <c r="AC884" s="3">
        <v>9417.9352069885608</v>
      </c>
      <c r="AD884" s="3">
        <v>4167</v>
      </c>
      <c r="AE884" s="3">
        <v>204959.76070556405</v>
      </c>
      <c r="AF884" s="3">
        <v>7046.666666666667</v>
      </c>
      <c r="AH884" s="3">
        <v>212006.42737223071</v>
      </c>
      <c r="AK884" s="3">
        <v>35252.628306604311</v>
      </c>
      <c r="AL884" t="s">
        <v>1170</v>
      </c>
      <c r="AM884" t="s">
        <v>1171</v>
      </c>
      <c r="AN884" s="25">
        <v>0.1</v>
      </c>
      <c r="AO884" s="26">
        <v>247259.05567883502</v>
      </c>
      <c r="AP884" s="27">
        <v>24725.905567883503</v>
      </c>
      <c r="AQ884" s="3">
        <v>29700</v>
      </c>
      <c r="AR884" s="26">
        <v>2970</v>
      </c>
      <c r="AS884" s="26">
        <v>304654.96124671854</v>
      </c>
      <c r="AT884" s="26">
        <v>276959.05567883502</v>
      </c>
      <c r="AU884" t="s">
        <v>170</v>
      </c>
      <c r="AV884" t="s">
        <v>170</v>
      </c>
      <c r="AW884" t="s">
        <v>171</v>
      </c>
      <c r="AX884">
        <v>90380</v>
      </c>
      <c r="AY884" t="s">
        <v>172</v>
      </c>
      <c r="AZ884">
        <v>94.088300000000004</v>
      </c>
      <c r="BA884" s="3">
        <v>3237.9686023311988</v>
      </c>
      <c r="BB884" s="26">
        <v>276959.05567883502</v>
      </c>
      <c r="BC884" s="26">
        <v>27695.905567883514</v>
      </c>
      <c r="BE884" t="s">
        <v>122</v>
      </c>
      <c r="BF884">
        <v>1</v>
      </c>
      <c r="BH884" t="s">
        <v>173</v>
      </c>
      <c r="BJ884" t="s">
        <v>668</v>
      </c>
      <c r="BO884" t="s">
        <v>555</v>
      </c>
      <c r="BP884" t="s">
        <v>170</v>
      </c>
      <c r="BQ884" t="s">
        <v>296</v>
      </c>
      <c r="CX884" t="s">
        <v>177</v>
      </c>
      <c r="CY884" s="29" t="s">
        <v>5358</v>
      </c>
      <c r="CZ884" s="29">
        <v>60002</v>
      </c>
      <c r="DA884" s="29" t="str">
        <f t="shared" ref="DA884:DA897" si="95">MID(BH884,3,8)</f>
        <v>30001390</v>
      </c>
      <c r="DB884" s="29" t="str">
        <f t="shared" ref="DB884:DB897" si="96">F884</f>
        <v>W0004640</v>
      </c>
      <c r="DC884" s="29" t="s">
        <v>556</v>
      </c>
      <c r="DD884" s="30">
        <f>SUM(T884,V884:W884,Z884:AD884)</f>
        <v>197986.18520698856</v>
      </c>
      <c r="DE884" s="30">
        <f>SUM(AI884:AK884)</f>
        <v>35252.628306604311</v>
      </c>
      <c r="DF884" s="31">
        <f>AF884</f>
        <v>7046.666666666667</v>
      </c>
      <c r="DG884" s="32">
        <f>AQ884</f>
        <v>29700</v>
      </c>
      <c r="DH884" s="30">
        <f>SUM(X884:Y884)</f>
        <v>6973.5754985754984</v>
      </c>
      <c r="DI884" s="30">
        <f>SUM(AP884,AR884)</f>
        <v>27695.905567883503</v>
      </c>
      <c r="DJ884" s="26">
        <f>SUM(DD884:DI884)-AS884</f>
        <v>0</v>
      </c>
    </row>
    <row r="885" spans="4:114" x14ac:dyDescent="0.25">
      <c r="D885" t="s">
        <v>109</v>
      </c>
      <c r="F885" t="s">
        <v>3106</v>
      </c>
      <c r="G885" t="s">
        <v>3107</v>
      </c>
      <c r="H885" t="s">
        <v>3108</v>
      </c>
      <c r="I885" s="1">
        <v>45453</v>
      </c>
      <c r="K885" t="s">
        <v>224</v>
      </c>
      <c r="L885">
        <v>12</v>
      </c>
      <c r="M885" t="s">
        <v>114</v>
      </c>
      <c r="N885" t="s">
        <v>115</v>
      </c>
      <c r="O885" t="s">
        <v>116</v>
      </c>
      <c r="P885" t="s">
        <v>117</v>
      </c>
      <c r="Q885" t="s">
        <v>118</v>
      </c>
      <c r="R885">
        <v>31</v>
      </c>
      <c r="S885" s="3">
        <v>425000</v>
      </c>
      <c r="T885" s="3">
        <v>72498.916666666672</v>
      </c>
      <c r="U885" s="22">
        <v>0</v>
      </c>
      <c r="V885" s="3">
        <v>0</v>
      </c>
      <c r="W885" s="23"/>
      <c r="X885" s="3">
        <v>1702.7243589743591</v>
      </c>
      <c r="Y885" s="3">
        <v>983.79629629629619</v>
      </c>
      <c r="Z885" s="24">
        <v>177.08333333333331</v>
      </c>
      <c r="AA885">
        <v>75</v>
      </c>
      <c r="AC885" s="3">
        <v>0</v>
      </c>
      <c r="AD885" s="3">
        <v>4167</v>
      </c>
      <c r="AE885" s="3">
        <v>79604.520655270651</v>
      </c>
      <c r="AF885" s="3">
        <v>5687.5</v>
      </c>
      <c r="AH885" s="3">
        <v>85292.020655270651</v>
      </c>
      <c r="AK885" s="3">
        <v>7530.1189525032505</v>
      </c>
      <c r="AL885" t="s">
        <v>650</v>
      </c>
      <c r="AM885" t="s">
        <v>651</v>
      </c>
      <c r="AN885" s="25">
        <v>8.5000000000000006E-2</v>
      </c>
      <c r="AO885" s="26">
        <v>92822.139607773905</v>
      </c>
      <c r="AP885" s="27">
        <v>7889.8818666607822</v>
      </c>
      <c r="AQ885" s="3">
        <v>29700</v>
      </c>
      <c r="AR885" s="26">
        <v>2524.5</v>
      </c>
      <c r="AS885" s="26">
        <v>132936.5214744347</v>
      </c>
      <c r="AT885" s="26">
        <v>122522.1396077739</v>
      </c>
      <c r="AU885" t="s">
        <v>170</v>
      </c>
      <c r="AV885" t="s">
        <v>170</v>
      </c>
      <c r="AW885" t="s">
        <v>171</v>
      </c>
      <c r="AX885">
        <v>35802</v>
      </c>
      <c r="AY885" t="s">
        <v>172</v>
      </c>
      <c r="AZ885">
        <v>94.088300000000004</v>
      </c>
      <c r="BA885" s="3">
        <v>1412.8910977712924</v>
      </c>
      <c r="BB885" s="26">
        <v>122522.1396077739</v>
      </c>
      <c r="BC885" s="26">
        <v>10414.381866660799</v>
      </c>
      <c r="BE885" t="s">
        <v>122</v>
      </c>
      <c r="BF885">
        <v>1</v>
      </c>
      <c r="BH885" t="s">
        <v>173</v>
      </c>
      <c r="BJ885" t="s">
        <v>276</v>
      </c>
      <c r="BO885" t="s">
        <v>847</v>
      </c>
      <c r="BP885" t="s">
        <v>126</v>
      </c>
      <c r="BQ885" t="s">
        <v>420</v>
      </c>
      <c r="CX885" t="s">
        <v>177</v>
      </c>
      <c r="CY885" s="29" t="s">
        <v>5358</v>
      </c>
      <c r="CZ885" s="29">
        <v>60002</v>
      </c>
      <c r="DA885" s="29" t="str">
        <f t="shared" si="95"/>
        <v>30001390</v>
      </c>
      <c r="DB885" s="29" t="str">
        <f t="shared" si="96"/>
        <v>W0005233</v>
      </c>
      <c r="DC885" s="29" t="s">
        <v>279</v>
      </c>
      <c r="DD885" s="30">
        <f>SUM(T885,V885:W885,Z885:AD885)</f>
        <v>76918</v>
      </c>
      <c r="DE885" s="30">
        <f>SUM(AI885:AK885)</f>
        <v>7530.1189525032505</v>
      </c>
      <c r="DF885" s="31">
        <f>AF885</f>
        <v>5687.5</v>
      </c>
      <c r="DG885" s="32">
        <f>AQ885</f>
        <v>29700</v>
      </c>
      <c r="DH885" s="30">
        <f>SUM(X885:Y885)</f>
        <v>2686.5206552706554</v>
      </c>
      <c r="DI885" s="30">
        <f>SUM(AP885,AR885)</f>
        <v>10414.381866660782</v>
      </c>
      <c r="DJ885" s="26">
        <f>SUM(DD885:DI885)-AS885</f>
        <v>0</v>
      </c>
    </row>
    <row r="886" spans="4:114" x14ac:dyDescent="0.25">
      <c r="D886" t="s">
        <v>109</v>
      </c>
      <c r="F886" t="s">
        <v>3109</v>
      </c>
      <c r="G886" t="s">
        <v>3110</v>
      </c>
      <c r="H886" t="s">
        <v>3111</v>
      </c>
      <c r="I886" s="1">
        <v>45502</v>
      </c>
      <c r="K886" t="s">
        <v>224</v>
      </c>
      <c r="L886">
        <v>12</v>
      </c>
      <c r="M886" t="s">
        <v>114</v>
      </c>
      <c r="N886" t="s">
        <v>183</v>
      </c>
      <c r="O886" t="s">
        <v>116</v>
      </c>
      <c r="P886" t="s">
        <v>117</v>
      </c>
      <c r="Q886" t="s">
        <v>118</v>
      </c>
      <c r="R886">
        <v>31</v>
      </c>
      <c r="S886" s="3">
        <v>350000</v>
      </c>
      <c r="T886" s="3">
        <v>60392.5</v>
      </c>
      <c r="U886" s="22">
        <v>0</v>
      </c>
      <c r="V886" s="3">
        <v>0</v>
      </c>
      <c r="W886" s="23"/>
      <c r="X886" s="3">
        <v>1402.2435897435898</v>
      </c>
      <c r="Y886" s="3">
        <v>810.18518518518533</v>
      </c>
      <c r="Z886" s="24">
        <v>145.83333333333334</v>
      </c>
      <c r="AA886">
        <v>75</v>
      </c>
      <c r="AC886" s="3">
        <v>0</v>
      </c>
      <c r="AD886" s="3">
        <v>4167</v>
      </c>
      <c r="AE886" s="3">
        <v>66992.762108262104</v>
      </c>
      <c r="AF886" s="3">
        <v>5687.5</v>
      </c>
      <c r="AH886" s="3">
        <v>72680.262108262104</v>
      </c>
      <c r="AK886" s="3">
        <v>5813.1491241962494</v>
      </c>
      <c r="AL886" t="s">
        <v>320</v>
      </c>
      <c r="AM886" t="s">
        <v>321</v>
      </c>
      <c r="AN886" s="25">
        <v>8.5000000000000006E-2</v>
      </c>
      <c r="AO886" s="26">
        <v>78493.411232458355</v>
      </c>
      <c r="AP886" s="27">
        <v>6671.939954758961</v>
      </c>
      <c r="AQ886" s="3">
        <v>29700</v>
      </c>
      <c r="AR886" s="26">
        <v>2524.5</v>
      </c>
      <c r="AS886" s="26">
        <v>117389.85118721731</v>
      </c>
      <c r="AT886" s="26">
        <v>108193.41123245835</v>
      </c>
      <c r="AU886" t="s">
        <v>208</v>
      </c>
      <c r="AV886" t="s">
        <v>208</v>
      </c>
      <c r="AW886" t="s">
        <v>210</v>
      </c>
      <c r="AX886" t="s">
        <v>458</v>
      </c>
      <c r="AY886" t="s">
        <v>212</v>
      </c>
      <c r="AZ886">
        <v>125.569</v>
      </c>
      <c r="BA886" s="3">
        <v>934.86331170286701</v>
      </c>
      <c r="BB886" s="26">
        <v>108193.41123245835</v>
      </c>
      <c r="BC886" s="26">
        <v>9196.4399547589564</v>
      </c>
      <c r="BE886" t="s">
        <v>122</v>
      </c>
      <c r="BF886">
        <v>1</v>
      </c>
      <c r="BH886" t="s">
        <v>315</v>
      </c>
      <c r="BJ886" t="s">
        <v>276</v>
      </c>
      <c r="BO886" t="s">
        <v>190</v>
      </c>
      <c r="BP886" t="s">
        <v>214</v>
      </c>
      <c r="BQ886" t="s">
        <v>964</v>
      </c>
      <c r="CX886" t="s">
        <v>177</v>
      </c>
      <c r="CY886" s="29" t="s">
        <v>5360</v>
      </c>
      <c r="CZ886" s="29">
        <v>60009</v>
      </c>
      <c r="DA886" s="29" t="str">
        <f t="shared" si="95"/>
        <v>30001417</v>
      </c>
      <c r="DB886" s="29" t="str">
        <f t="shared" si="96"/>
        <v>W0004641</v>
      </c>
      <c r="DC886" s="29" t="s">
        <v>279</v>
      </c>
      <c r="DD886" s="30">
        <f>SUM(T886,V886:W886,Z886:AD886)</f>
        <v>64780.333333333336</v>
      </c>
      <c r="DE886" s="30">
        <f>SUM(AI886:AK886)</f>
        <v>5813.1491241962494</v>
      </c>
      <c r="DF886" s="31">
        <f>AF886</f>
        <v>5687.5</v>
      </c>
      <c r="DG886" s="32">
        <f>AQ886</f>
        <v>29700</v>
      </c>
      <c r="DH886" s="30">
        <f>SUM(X886:Y886)</f>
        <v>2212.4287749287751</v>
      </c>
      <c r="DI886" s="30">
        <f>SUM(AP886,AR886)</f>
        <v>9196.4399547589601</v>
      </c>
      <c r="DJ886" s="26">
        <f>SUM(DD886:DI886)-AS886</f>
        <v>0</v>
      </c>
    </row>
    <row r="887" spans="4:114" x14ac:dyDescent="0.25">
      <c r="D887" t="s">
        <v>109</v>
      </c>
      <c r="F887" t="s">
        <v>3112</v>
      </c>
      <c r="G887" t="s">
        <v>3113</v>
      </c>
      <c r="H887" t="s">
        <v>3114</v>
      </c>
      <c r="I887" s="1">
        <v>45446</v>
      </c>
      <c r="K887" t="s">
        <v>224</v>
      </c>
      <c r="L887">
        <v>12</v>
      </c>
      <c r="M887" t="s">
        <v>114</v>
      </c>
      <c r="N887" t="s">
        <v>115</v>
      </c>
      <c r="O887" t="s">
        <v>116</v>
      </c>
      <c r="P887" t="s">
        <v>117</v>
      </c>
      <c r="Q887" t="s">
        <v>118</v>
      </c>
      <c r="R887">
        <v>31</v>
      </c>
      <c r="S887" s="3">
        <v>475000</v>
      </c>
      <c r="T887" s="3">
        <v>81196.75</v>
      </c>
      <c r="U887" s="22">
        <v>0</v>
      </c>
      <c r="V887" s="3">
        <v>0</v>
      </c>
      <c r="W887" s="23"/>
      <c r="X887" s="3">
        <v>1903.0448717948721</v>
      </c>
      <c r="Y887" s="3">
        <v>1099.5370370370372</v>
      </c>
      <c r="Z887" s="24">
        <v>197.91666666666669</v>
      </c>
      <c r="AA887">
        <v>75</v>
      </c>
      <c r="AC887" s="3">
        <v>0</v>
      </c>
      <c r="AD887" s="3">
        <v>4167</v>
      </c>
      <c r="AE887" s="3">
        <v>88639.248575498583</v>
      </c>
      <c r="AF887" s="3">
        <v>5687.5</v>
      </c>
      <c r="AH887" s="3">
        <v>94326.748575498583</v>
      </c>
      <c r="AK887" s="3">
        <v>3900.7409927950625</v>
      </c>
      <c r="AL887" t="s">
        <v>390</v>
      </c>
      <c r="AM887" t="s">
        <v>391</v>
      </c>
      <c r="AN887" s="25">
        <v>8.5000000000000006E-2</v>
      </c>
      <c r="AO887" s="26">
        <v>98227.489568293648</v>
      </c>
      <c r="AP887" s="27">
        <v>8349.3366133049603</v>
      </c>
      <c r="AQ887" s="3">
        <v>29700</v>
      </c>
      <c r="AR887" s="26">
        <v>2524.5</v>
      </c>
      <c r="AS887" s="26">
        <v>138801.32618159859</v>
      </c>
      <c r="AT887" s="26">
        <v>127927.48956829365</v>
      </c>
      <c r="AU887" t="s">
        <v>2505</v>
      </c>
      <c r="AV887" t="s">
        <v>2505</v>
      </c>
      <c r="AW887" t="s">
        <v>2506</v>
      </c>
      <c r="AX887" t="s">
        <v>2712</v>
      </c>
      <c r="AY887" t="s">
        <v>121</v>
      </c>
      <c r="AZ887">
        <v>108.643</v>
      </c>
      <c r="BA887" s="3">
        <v>1277.5910659830693</v>
      </c>
      <c r="BB887" s="26">
        <v>127927.48956829365</v>
      </c>
      <c r="BC887" s="26">
        <v>10873.836613304942</v>
      </c>
      <c r="BE887" t="s">
        <v>122</v>
      </c>
      <c r="BF887">
        <v>1</v>
      </c>
      <c r="BH887" t="s">
        <v>2508</v>
      </c>
      <c r="BJ887" t="s">
        <v>414</v>
      </c>
      <c r="BO887" t="s">
        <v>482</v>
      </c>
      <c r="BP887" t="s">
        <v>2505</v>
      </c>
      <c r="BQ887" t="s">
        <v>127</v>
      </c>
      <c r="CX887" t="s">
        <v>177</v>
      </c>
      <c r="CY887" s="29" t="s">
        <v>5372</v>
      </c>
      <c r="CZ887" s="29">
        <v>60018</v>
      </c>
      <c r="DA887" s="29" t="str">
        <f t="shared" si="95"/>
        <v>30001397</v>
      </c>
      <c r="DB887" s="29" t="str">
        <f t="shared" si="96"/>
        <v>W0005405</v>
      </c>
      <c r="DC887" s="29" t="s">
        <v>279</v>
      </c>
      <c r="DD887" s="30">
        <f>SUM(T887,V887:W887,Z887:AD887)</f>
        <v>85636.666666666672</v>
      </c>
      <c r="DE887" s="30">
        <f>SUM(AI887:AK887)</f>
        <v>3900.7409927950625</v>
      </c>
      <c r="DF887" s="31">
        <f>AF887</f>
        <v>5687.5</v>
      </c>
      <c r="DG887" s="32">
        <f>AQ887</f>
        <v>29700</v>
      </c>
      <c r="DH887" s="30">
        <f>SUM(X887:Y887)</f>
        <v>3002.5819088319095</v>
      </c>
      <c r="DI887" s="30">
        <f>SUM(AP887,AR887)</f>
        <v>10873.83661330496</v>
      </c>
      <c r="DJ887" s="26">
        <f>SUM(DD887:DI887)-AS887</f>
        <v>0</v>
      </c>
    </row>
    <row r="888" spans="4:114" x14ac:dyDescent="0.25">
      <c r="D888" t="s">
        <v>109</v>
      </c>
      <c r="F888" t="s">
        <v>3115</v>
      </c>
      <c r="G888" t="s">
        <v>3116</v>
      </c>
      <c r="H888" t="s">
        <v>3117</v>
      </c>
      <c r="I888" s="1">
        <v>45446</v>
      </c>
      <c r="K888" t="s">
        <v>224</v>
      </c>
      <c r="L888">
        <v>12</v>
      </c>
      <c r="M888" t="s">
        <v>114</v>
      </c>
      <c r="N888" t="s">
        <v>115</v>
      </c>
      <c r="O888" t="s">
        <v>116</v>
      </c>
      <c r="P888" t="s">
        <v>117</v>
      </c>
      <c r="Q888" t="s">
        <v>118</v>
      </c>
      <c r="R888">
        <v>31</v>
      </c>
      <c r="S888" s="3">
        <v>425000</v>
      </c>
      <c r="T888" s="3">
        <v>72952.083333333328</v>
      </c>
      <c r="U888" s="22">
        <v>0</v>
      </c>
      <c r="V888" s="3">
        <v>0</v>
      </c>
      <c r="W888" s="23"/>
      <c r="X888" s="3">
        <v>1702.7243589743591</v>
      </c>
      <c r="Y888" s="3">
        <v>983.79629629629619</v>
      </c>
      <c r="Z888" s="24">
        <v>177.08333333333331</v>
      </c>
      <c r="AA888">
        <v>75</v>
      </c>
      <c r="AC888" s="3">
        <v>0</v>
      </c>
      <c r="AD888" s="3">
        <v>4167</v>
      </c>
      <c r="AE888" s="3">
        <v>80057.687321937308</v>
      </c>
      <c r="AF888" s="3">
        <v>5687.5</v>
      </c>
      <c r="AH888" s="3">
        <v>85745.187321937308</v>
      </c>
      <c r="AK888" s="3">
        <v>3900.7409927950625</v>
      </c>
      <c r="AL888" t="s">
        <v>390</v>
      </c>
      <c r="AM888" t="s">
        <v>391</v>
      </c>
      <c r="AN888" s="25">
        <v>8.5000000000000006E-2</v>
      </c>
      <c r="AO888" s="26">
        <v>89645.928314732373</v>
      </c>
      <c r="AP888" s="27">
        <v>7619.9039067522526</v>
      </c>
      <c r="AQ888" s="3">
        <v>29700</v>
      </c>
      <c r="AR888" s="26">
        <v>2524.5</v>
      </c>
      <c r="AS888" s="26">
        <v>129490.33222148463</v>
      </c>
      <c r="AT888" s="26">
        <v>119345.92831473237</v>
      </c>
      <c r="AU888" t="s">
        <v>170</v>
      </c>
      <c r="AV888" t="s">
        <v>170</v>
      </c>
      <c r="AW888" t="s">
        <v>171</v>
      </c>
      <c r="AX888">
        <v>35802</v>
      </c>
      <c r="AY888" t="s">
        <v>172</v>
      </c>
      <c r="AZ888">
        <v>94.088300000000004</v>
      </c>
      <c r="BA888" s="3">
        <v>1376.2639161456273</v>
      </c>
      <c r="BB888" s="26">
        <v>119345.92831473237</v>
      </c>
      <c r="BC888" s="26">
        <v>10144.403906752254</v>
      </c>
      <c r="BE888" t="s">
        <v>122</v>
      </c>
      <c r="BF888">
        <v>1</v>
      </c>
      <c r="BH888" t="s">
        <v>173</v>
      </c>
      <c r="BJ888" t="s">
        <v>276</v>
      </c>
      <c r="BO888" t="s">
        <v>438</v>
      </c>
      <c r="BP888" t="s">
        <v>126</v>
      </c>
      <c r="BQ888" t="s">
        <v>420</v>
      </c>
      <c r="CX888" t="s">
        <v>177</v>
      </c>
      <c r="CY888" s="29" t="s">
        <v>5358</v>
      </c>
      <c r="CZ888" s="29">
        <v>60002</v>
      </c>
      <c r="DA888" s="29" t="str">
        <f t="shared" si="95"/>
        <v>30001390</v>
      </c>
      <c r="DB888" s="29" t="str">
        <f t="shared" si="96"/>
        <v>W0004642</v>
      </c>
      <c r="DC888" s="29" t="s">
        <v>279</v>
      </c>
      <c r="DD888" s="30">
        <f>SUM(T888,V888:W888,Z888:AD888)</f>
        <v>77371.166666666657</v>
      </c>
      <c r="DE888" s="30">
        <f>SUM(AI888:AK888)</f>
        <v>3900.7409927950625</v>
      </c>
      <c r="DF888" s="31">
        <f>AF888</f>
        <v>5687.5</v>
      </c>
      <c r="DG888" s="32">
        <f>AQ888</f>
        <v>29700</v>
      </c>
      <c r="DH888" s="30">
        <f>SUM(X888:Y888)</f>
        <v>2686.5206552706554</v>
      </c>
      <c r="DI888" s="30">
        <f>SUM(AP888,AR888)</f>
        <v>10144.403906752254</v>
      </c>
      <c r="DJ888" s="26">
        <f>SUM(DD888:DI888)-AS888</f>
        <v>0</v>
      </c>
    </row>
    <row r="889" spans="4:114" x14ac:dyDescent="0.25">
      <c r="D889" t="s">
        <v>109</v>
      </c>
      <c r="F889" t="s">
        <v>3118</v>
      </c>
      <c r="G889" t="s">
        <v>3119</v>
      </c>
      <c r="H889" t="s">
        <v>3120</v>
      </c>
      <c r="I889" s="1">
        <v>45537</v>
      </c>
      <c r="K889" t="s">
        <v>156</v>
      </c>
      <c r="L889">
        <v>16</v>
      </c>
      <c r="M889" t="s">
        <v>114</v>
      </c>
      <c r="N889" t="s">
        <v>962</v>
      </c>
      <c r="O889" t="s">
        <v>2066</v>
      </c>
      <c r="P889" t="s">
        <v>117</v>
      </c>
      <c r="Q889" t="s">
        <v>118</v>
      </c>
      <c r="R889">
        <v>31</v>
      </c>
      <c r="S889" s="3">
        <v>1096324</v>
      </c>
      <c r="T889" s="3">
        <v>187720.66666666666</v>
      </c>
      <c r="U889" s="22">
        <v>0</v>
      </c>
      <c r="V889" s="3">
        <v>0</v>
      </c>
      <c r="W889" s="23"/>
      <c r="X889" s="3">
        <v>4392.3237179487178</v>
      </c>
      <c r="Y889" s="3">
        <v>2537.787037037037</v>
      </c>
      <c r="Z889" s="24">
        <v>456.80166666666668</v>
      </c>
      <c r="AA889">
        <v>75</v>
      </c>
      <c r="AC889" s="3">
        <v>0</v>
      </c>
      <c r="AD889" s="3">
        <v>4167</v>
      </c>
      <c r="AE889" s="3">
        <v>199349.57908831909</v>
      </c>
      <c r="AF889" s="3">
        <v>5687.5</v>
      </c>
      <c r="AH889" s="3">
        <v>205037.07908831909</v>
      </c>
      <c r="AK889" s="3">
        <v>25969.360295241226</v>
      </c>
      <c r="AL889" t="s">
        <v>656</v>
      </c>
      <c r="AM889" t="s">
        <v>657</v>
      </c>
      <c r="AN889" s="25">
        <v>8.5000000000000006E-2</v>
      </c>
      <c r="AO889" s="26">
        <v>231006.43938356033</v>
      </c>
      <c r="AP889" s="27">
        <v>19635.547347602631</v>
      </c>
      <c r="AQ889" s="3">
        <v>0</v>
      </c>
      <c r="AR889" s="26">
        <v>0</v>
      </c>
      <c r="AS889" s="26">
        <v>250641.98673116296</v>
      </c>
      <c r="AT889" s="26">
        <v>231006.43938356033</v>
      </c>
      <c r="AU889" t="s">
        <v>765</v>
      </c>
      <c r="AV889" t="s">
        <v>2067</v>
      </c>
      <c r="AW889" t="s">
        <v>2068</v>
      </c>
      <c r="AX889" t="s">
        <v>3121</v>
      </c>
      <c r="AY889" t="s">
        <v>233</v>
      </c>
      <c r="AZ889">
        <v>1</v>
      </c>
      <c r="BA889" s="3">
        <v>250641.98673116296</v>
      </c>
      <c r="BB889" s="26">
        <v>231006.43938356033</v>
      </c>
      <c r="BC889" s="26">
        <v>19635.547347602638</v>
      </c>
      <c r="BE889" t="s">
        <v>122</v>
      </c>
      <c r="BF889">
        <v>1</v>
      </c>
      <c r="BH889" t="s">
        <v>2069</v>
      </c>
      <c r="BJ889" t="s">
        <v>658</v>
      </c>
      <c r="BO889" t="s">
        <v>659</v>
      </c>
      <c r="BP889" t="s">
        <v>126</v>
      </c>
      <c r="BQ889" t="s">
        <v>964</v>
      </c>
      <c r="CX889" t="s">
        <v>177</v>
      </c>
      <c r="CY889" s="29" t="s">
        <v>5370</v>
      </c>
      <c r="CZ889" s="29">
        <v>60001</v>
      </c>
      <c r="DA889" s="29" t="str">
        <f t="shared" si="95"/>
        <v>30001394</v>
      </c>
      <c r="DB889" s="29" t="str">
        <f t="shared" si="96"/>
        <v>W0005057</v>
      </c>
      <c r="DC889" s="29" t="s">
        <v>279</v>
      </c>
      <c r="DD889" s="30">
        <f>SUM(T889,V889:W889,Z889:AD889)</f>
        <v>192419.46833333332</v>
      </c>
      <c r="DE889" s="30">
        <f>SUM(AI889:AK889)</f>
        <v>25969.360295241226</v>
      </c>
      <c r="DF889" s="31">
        <f>AF889</f>
        <v>5687.5</v>
      </c>
      <c r="DG889" s="32">
        <f>AQ889</f>
        <v>0</v>
      </c>
      <c r="DH889" s="30">
        <f>SUM(X889:Y889)</f>
        <v>6930.1107549857552</v>
      </c>
      <c r="DI889" s="30">
        <f>SUM(AP889,AR889)</f>
        <v>19635.547347602631</v>
      </c>
      <c r="DJ889" s="26">
        <f>SUM(DD889:DI889)-AS889</f>
        <v>0</v>
      </c>
    </row>
    <row r="890" spans="4:114" x14ac:dyDescent="0.25">
      <c r="D890" t="s">
        <v>109</v>
      </c>
      <c r="F890" t="s">
        <v>3122</v>
      </c>
      <c r="G890" t="s">
        <v>3123</v>
      </c>
      <c r="H890" t="s">
        <v>3124</v>
      </c>
      <c r="I890" s="1">
        <v>45453</v>
      </c>
      <c r="K890" t="s">
        <v>131</v>
      </c>
      <c r="L890">
        <v>14</v>
      </c>
      <c r="M890" t="s">
        <v>114</v>
      </c>
      <c r="N890" t="s">
        <v>115</v>
      </c>
      <c r="O890" t="s">
        <v>116</v>
      </c>
      <c r="P890" t="s">
        <v>117</v>
      </c>
      <c r="Q890" t="s">
        <v>118</v>
      </c>
      <c r="R890">
        <v>31</v>
      </c>
      <c r="S890" s="3">
        <v>775000</v>
      </c>
      <c r="T890" s="3">
        <v>132732.41666666666</v>
      </c>
      <c r="U890" s="22">
        <v>0</v>
      </c>
      <c r="V890" s="3">
        <v>0</v>
      </c>
      <c r="W890" s="23"/>
      <c r="X890" s="3">
        <v>3104.9679487179487</v>
      </c>
      <c r="Y890" s="3">
        <v>1793.9814814814815</v>
      </c>
      <c r="Z890" s="24">
        <v>322.91666666666669</v>
      </c>
      <c r="AA890">
        <v>75</v>
      </c>
      <c r="AC890" s="3">
        <v>0</v>
      </c>
      <c r="AD890" s="3">
        <v>4167</v>
      </c>
      <c r="AE890" s="3">
        <v>142196.28276353274</v>
      </c>
      <c r="AF890" s="3">
        <v>5687.5</v>
      </c>
      <c r="AH890" s="3">
        <v>147883.78276353274</v>
      </c>
      <c r="AK890" s="3">
        <v>3900.7409927950625</v>
      </c>
      <c r="AL890" t="s">
        <v>390</v>
      </c>
      <c r="AM890" t="s">
        <v>391</v>
      </c>
      <c r="AN890" s="25">
        <v>8.5000000000000006E-2</v>
      </c>
      <c r="AO890" s="26">
        <v>151784.52375632781</v>
      </c>
      <c r="AP890" s="27">
        <v>12901.684519287865</v>
      </c>
      <c r="AQ890" s="3">
        <v>29700</v>
      </c>
      <c r="AR890" s="26">
        <v>2524.5</v>
      </c>
      <c r="AS890" s="26">
        <v>196910.70827561567</v>
      </c>
      <c r="AT890" s="26">
        <v>181484.52375632781</v>
      </c>
      <c r="AU890" t="s">
        <v>2505</v>
      </c>
      <c r="AV890" t="s">
        <v>2505</v>
      </c>
      <c r="AW890" t="s">
        <v>2506</v>
      </c>
      <c r="AX890" t="s">
        <v>2712</v>
      </c>
      <c r="AY890" t="s">
        <v>121</v>
      </c>
      <c r="AZ890">
        <v>108.643</v>
      </c>
      <c r="BA890" s="3">
        <v>1812.4564700497563</v>
      </c>
      <c r="BB890" s="26">
        <v>181484.52375632781</v>
      </c>
      <c r="BC890" s="26">
        <v>15426.184519287868</v>
      </c>
      <c r="BE890" t="s">
        <v>122</v>
      </c>
      <c r="BF890">
        <v>1</v>
      </c>
      <c r="BH890" t="s">
        <v>2508</v>
      </c>
      <c r="BJ890" t="s">
        <v>414</v>
      </c>
      <c r="BO890" t="s">
        <v>482</v>
      </c>
      <c r="BP890" t="s">
        <v>2505</v>
      </c>
      <c r="BQ890" t="s">
        <v>127</v>
      </c>
      <c r="CX890" t="s">
        <v>177</v>
      </c>
      <c r="CY890" s="29" t="s">
        <v>5372</v>
      </c>
      <c r="CZ890" s="29">
        <v>60018</v>
      </c>
      <c r="DA890" s="29" t="str">
        <f t="shared" si="95"/>
        <v>30001397</v>
      </c>
      <c r="DB890" s="29" t="str">
        <f t="shared" si="96"/>
        <v>W0005234</v>
      </c>
      <c r="DC890" s="29" t="s">
        <v>279</v>
      </c>
      <c r="DD890" s="30">
        <f>SUM(T890,V890:W890,Z890:AD890)</f>
        <v>137297.33333333331</v>
      </c>
      <c r="DE890" s="30">
        <f>SUM(AI890:AK890)</f>
        <v>3900.7409927950625</v>
      </c>
      <c r="DF890" s="31">
        <f>AF890</f>
        <v>5687.5</v>
      </c>
      <c r="DG890" s="32">
        <f>AQ890</f>
        <v>29700</v>
      </c>
      <c r="DH890" s="30">
        <f>SUM(X890:Y890)</f>
        <v>4898.94943019943</v>
      </c>
      <c r="DI890" s="30">
        <f>SUM(AP890,AR890)</f>
        <v>15426.184519287865</v>
      </c>
      <c r="DJ890" s="26">
        <f>SUM(DD890:DI890)-AS890</f>
        <v>0</v>
      </c>
    </row>
    <row r="891" spans="4:114" x14ac:dyDescent="0.25">
      <c r="D891" t="s">
        <v>109</v>
      </c>
      <c r="F891" t="s">
        <v>3125</v>
      </c>
      <c r="G891" t="s">
        <v>3126</v>
      </c>
      <c r="H891" t="s">
        <v>3127</v>
      </c>
      <c r="I891" s="1">
        <v>45495</v>
      </c>
      <c r="K891" t="s">
        <v>113</v>
      </c>
      <c r="L891">
        <v>15</v>
      </c>
      <c r="M891" t="s">
        <v>550</v>
      </c>
      <c r="N891" t="s">
        <v>551</v>
      </c>
      <c r="O891" t="s">
        <v>116</v>
      </c>
      <c r="P891" t="s">
        <v>117</v>
      </c>
      <c r="Q891" t="s">
        <v>118</v>
      </c>
      <c r="R891">
        <v>31</v>
      </c>
      <c r="S891" s="3">
        <v>1093082</v>
      </c>
      <c r="T891" s="3">
        <v>182180.25</v>
      </c>
      <c r="U891" s="22">
        <v>0</v>
      </c>
      <c r="V891" s="3">
        <v>0</v>
      </c>
      <c r="W891" s="23"/>
      <c r="X891" s="3">
        <v>4379.3349358974356</v>
      </c>
      <c r="Y891" s="3">
        <v>2530.2824074074078</v>
      </c>
      <c r="Z891" s="24">
        <v>455.45083333333338</v>
      </c>
      <c r="AA891">
        <v>75</v>
      </c>
      <c r="AC891" s="3">
        <v>9331.8798869203529</v>
      </c>
      <c r="AD891" s="3">
        <v>4167</v>
      </c>
      <c r="AE891" s="3">
        <v>203119.19806355855</v>
      </c>
      <c r="AF891" s="3">
        <v>7046.666666666667</v>
      </c>
      <c r="AH891" s="3">
        <v>210165.86473022521</v>
      </c>
      <c r="AK891" s="3">
        <v>0</v>
      </c>
      <c r="AL891" t="s">
        <v>119</v>
      </c>
      <c r="AN891" s="25">
        <v>0.1</v>
      </c>
      <c r="AO891" s="26">
        <v>210165.86473022521</v>
      </c>
      <c r="AP891" s="27">
        <v>21016.586473022522</v>
      </c>
      <c r="AQ891" s="3">
        <v>29700</v>
      </c>
      <c r="AR891" s="26">
        <v>2970</v>
      </c>
      <c r="AS891" s="26">
        <v>263852.45120324777</v>
      </c>
      <c r="AT891" s="26">
        <v>239865.86473022521</v>
      </c>
      <c r="AU891" t="s">
        <v>170</v>
      </c>
      <c r="AV891" t="s">
        <v>170</v>
      </c>
      <c r="AW891" t="s">
        <v>171</v>
      </c>
      <c r="AX891">
        <v>90324</v>
      </c>
      <c r="AY891" t="s">
        <v>172</v>
      </c>
      <c r="AZ891">
        <v>94.088300000000004</v>
      </c>
      <c r="BA891" s="3">
        <v>2804.3067119211182</v>
      </c>
      <c r="BB891" s="26">
        <v>239865.86473022521</v>
      </c>
      <c r="BC891" s="26">
        <v>23986.586473022558</v>
      </c>
      <c r="BE891" t="s">
        <v>122</v>
      </c>
      <c r="BF891">
        <v>1</v>
      </c>
      <c r="BH891" t="s">
        <v>173</v>
      </c>
      <c r="BJ891" t="s">
        <v>554</v>
      </c>
      <c r="BO891" t="s">
        <v>555</v>
      </c>
      <c r="BP891" t="s">
        <v>170</v>
      </c>
      <c r="BQ891" t="s">
        <v>296</v>
      </c>
      <c r="CX891" t="s">
        <v>177</v>
      </c>
      <c r="CY891" s="29" t="s">
        <v>5358</v>
      </c>
      <c r="CZ891" s="29">
        <v>60002</v>
      </c>
      <c r="DA891" s="29" t="str">
        <f t="shared" si="95"/>
        <v>30001390</v>
      </c>
      <c r="DB891" s="29" t="str">
        <f t="shared" si="96"/>
        <v>W0005235</v>
      </c>
      <c r="DC891" s="29" t="s">
        <v>556</v>
      </c>
      <c r="DD891" s="30">
        <f>SUM(T891,V891:W891,Z891:AD891)</f>
        <v>196209.5807202537</v>
      </c>
      <c r="DE891" s="30">
        <f>SUM(AI891:AK891)</f>
        <v>0</v>
      </c>
      <c r="DF891" s="31">
        <f>AF891</f>
        <v>7046.666666666667</v>
      </c>
      <c r="DG891" s="32">
        <f>AQ891</f>
        <v>29700</v>
      </c>
      <c r="DH891" s="30">
        <f>SUM(X891:Y891)</f>
        <v>6909.6173433048434</v>
      </c>
      <c r="DI891" s="30">
        <f>SUM(AP891,AR891)</f>
        <v>23986.586473022522</v>
      </c>
      <c r="DJ891" s="26">
        <f>SUM(DD891:DI891)-AS891</f>
        <v>0</v>
      </c>
    </row>
    <row r="892" spans="4:114" x14ac:dyDescent="0.25">
      <c r="D892" t="s">
        <v>109</v>
      </c>
      <c r="F892" t="s">
        <v>3128</v>
      </c>
      <c r="G892" t="s">
        <v>3129</v>
      </c>
      <c r="H892" t="s">
        <v>3130</v>
      </c>
      <c r="I892" s="1">
        <v>45488</v>
      </c>
      <c r="K892" t="s">
        <v>224</v>
      </c>
      <c r="L892">
        <v>12</v>
      </c>
      <c r="M892" t="s">
        <v>114</v>
      </c>
      <c r="N892" t="s">
        <v>115</v>
      </c>
      <c r="O892" t="s">
        <v>116</v>
      </c>
      <c r="P892" t="s">
        <v>117</v>
      </c>
      <c r="Q892" t="s">
        <v>118</v>
      </c>
      <c r="R892">
        <v>31</v>
      </c>
      <c r="S892" s="3">
        <v>450000</v>
      </c>
      <c r="T892" s="3">
        <v>76407</v>
      </c>
      <c r="U892" s="22">
        <v>0</v>
      </c>
      <c r="V892" s="3">
        <v>0</v>
      </c>
      <c r="W892" s="23"/>
      <c r="X892" s="3">
        <v>1802.8846153846155</v>
      </c>
      <c r="Y892" s="3">
        <v>1041.6666666666667</v>
      </c>
      <c r="Z892" s="24">
        <v>187.5</v>
      </c>
      <c r="AA892">
        <v>75</v>
      </c>
      <c r="AC892" s="3">
        <v>0</v>
      </c>
      <c r="AD892" s="3">
        <v>4167</v>
      </c>
      <c r="AE892" s="3">
        <v>83681.051282051281</v>
      </c>
      <c r="AF892" s="3">
        <v>5687.5</v>
      </c>
      <c r="AH892" s="3">
        <v>89368.551282051281</v>
      </c>
      <c r="AK892" s="3">
        <v>7530.1189525032505</v>
      </c>
      <c r="AL892" t="s">
        <v>650</v>
      </c>
      <c r="AM892" t="s">
        <v>651</v>
      </c>
      <c r="AN892" s="25">
        <v>8.5000000000000006E-2</v>
      </c>
      <c r="AO892" s="26">
        <v>96898.670234554535</v>
      </c>
      <c r="AP892" s="27">
        <v>8236.3869699371353</v>
      </c>
      <c r="AQ892" s="3">
        <v>29700</v>
      </c>
      <c r="AR892" s="26">
        <v>2524.5</v>
      </c>
      <c r="AS892" s="26">
        <v>137359.55720449166</v>
      </c>
      <c r="AT892" s="26">
        <v>126598.67023455453</v>
      </c>
      <c r="AU892" t="s">
        <v>170</v>
      </c>
      <c r="AV892" t="s">
        <v>170</v>
      </c>
      <c r="AW892" t="s">
        <v>171</v>
      </c>
      <c r="AX892">
        <v>35802</v>
      </c>
      <c r="AY892" t="s">
        <v>172</v>
      </c>
      <c r="AZ892">
        <v>94.088300000000004</v>
      </c>
      <c r="BA892" s="3">
        <v>1459.9005105256622</v>
      </c>
      <c r="BB892" s="26">
        <v>126598.67023455453</v>
      </c>
      <c r="BC892" s="26">
        <v>10760.886969937128</v>
      </c>
      <c r="BE892" t="s">
        <v>122</v>
      </c>
      <c r="BF892">
        <v>1</v>
      </c>
      <c r="BH892" t="s">
        <v>173</v>
      </c>
      <c r="BJ892" t="s">
        <v>276</v>
      </c>
      <c r="BO892" t="s">
        <v>419</v>
      </c>
      <c r="BP892" t="s">
        <v>126</v>
      </c>
      <c r="BQ892" t="s">
        <v>420</v>
      </c>
      <c r="CX892" t="s">
        <v>177</v>
      </c>
      <c r="CY892" s="29" t="s">
        <v>5358</v>
      </c>
      <c r="CZ892" s="29">
        <v>60002</v>
      </c>
      <c r="DA892" s="29" t="str">
        <f t="shared" si="95"/>
        <v>30001390</v>
      </c>
      <c r="DB892" s="29" t="str">
        <f t="shared" si="96"/>
        <v>W0004643</v>
      </c>
      <c r="DC892" s="29" t="s">
        <v>279</v>
      </c>
      <c r="DD892" s="30">
        <f>SUM(T892,V892:W892,Z892:AD892)</f>
        <v>80836.5</v>
      </c>
      <c r="DE892" s="30">
        <f>SUM(AI892:AK892)</f>
        <v>7530.1189525032505</v>
      </c>
      <c r="DF892" s="31">
        <f>AF892</f>
        <v>5687.5</v>
      </c>
      <c r="DG892" s="32">
        <f>AQ892</f>
        <v>29700</v>
      </c>
      <c r="DH892" s="30">
        <f>SUM(X892:Y892)</f>
        <v>2844.5512820512822</v>
      </c>
      <c r="DI892" s="30">
        <f>SUM(AP892,AR892)</f>
        <v>10760.886969937135</v>
      </c>
      <c r="DJ892" s="26">
        <f>SUM(DD892:DI892)-AS892</f>
        <v>0</v>
      </c>
    </row>
    <row r="893" spans="4:114" x14ac:dyDescent="0.25">
      <c r="D893" t="s">
        <v>109</v>
      </c>
      <c r="F893" t="s">
        <v>3131</v>
      </c>
      <c r="G893" t="s">
        <v>3132</v>
      </c>
      <c r="H893" t="s">
        <v>3133</v>
      </c>
      <c r="I893" s="1">
        <v>45446</v>
      </c>
      <c r="K893" t="s">
        <v>207</v>
      </c>
      <c r="L893">
        <v>11</v>
      </c>
      <c r="M893" t="s">
        <v>182</v>
      </c>
      <c r="N893" t="s">
        <v>183</v>
      </c>
      <c r="O893" t="s">
        <v>116</v>
      </c>
      <c r="P893" t="s">
        <v>117</v>
      </c>
      <c r="Q893" t="s">
        <v>118</v>
      </c>
      <c r="R893">
        <v>31</v>
      </c>
      <c r="S893" s="3">
        <v>252132</v>
      </c>
      <c r="T893" s="3">
        <v>34882.75</v>
      </c>
      <c r="U893" s="22">
        <v>0</v>
      </c>
      <c r="V893" s="3">
        <v>0</v>
      </c>
      <c r="W893" s="23"/>
      <c r="X893" s="3">
        <v>1010.1442307692306</v>
      </c>
      <c r="Y893" s="3">
        <v>583.63888888888891</v>
      </c>
      <c r="Z893" s="24">
        <v>105.05500000000001</v>
      </c>
      <c r="AA893">
        <v>75</v>
      </c>
      <c r="AC893" s="3">
        <v>0</v>
      </c>
      <c r="AD893" s="3">
        <v>4167</v>
      </c>
      <c r="AE893" s="3">
        <v>40823.588119658125</v>
      </c>
      <c r="AF893" s="3">
        <v>4154.166666666667</v>
      </c>
      <c r="AH893" s="3">
        <v>44977.754786324789</v>
      </c>
      <c r="AK893" s="3">
        <v>4428.6782206037651</v>
      </c>
      <c r="AL893" t="s">
        <v>227</v>
      </c>
      <c r="AM893" t="s">
        <v>226</v>
      </c>
      <c r="AN893" s="25">
        <v>0.05</v>
      </c>
      <c r="AO893" s="26">
        <v>49406.433006928557</v>
      </c>
      <c r="AP893" s="27">
        <v>2470.3216503464282</v>
      </c>
      <c r="AQ893" s="3">
        <v>29700</v>
      </c>
      <c r="AR893" s="26">
        <v>1485</v>
      </c>
      <c r="AS893" s="26">
        <v>83061.754657274985</v>
      </c>
      <c r="AT893" s="26">
        <v>79106.433006928564</v>
      </c>
      <c r="AU893" t="s">
        <v>208</v>
      </c>
      <c r="AV893" t="s">
        <v>208</v>
      </c>
      <c r="AW893" t="s">
        <v>210</v>
      </c>
      <c r="AX893" t="s">
        <v>1315</v>
      </c>
      <c r="AY893" t="s">
        <v>212</v>
      </c>
      <c r="AZ893">
        <v>125.569</v>
      </c>
      <c r="BA893" s="3">
        <v>661.48296679335647</v>
      </c>
      <c r="BB893" s="26">
        <v>79106.433006928564</v>
      </c>
      <c r="BC893" s="26">
        <v>3955.3216503464209</v>
      </c>
      <c r="BE893" t="s">
        <v>122</v>
      </c>
      <c r="BF893">
        <v>1</v>
      </c>
      <c r="BH893" t="s">
        <v>315</v>
      </c>
      <c r="BJ893" t="s">
        <v>189</v>
      </c>
      <c r="BO893" t="s">
        <v>190</v>
      </c>
      <c r="BP893" t="s">
        <v>214</v>
      </c>
      <c r="BQ893" t="s">
        <v>1543</v>
      </c>
      <c r="CX893" t="s">
        <v>177</v>
      </c>
      <c r="CY893" s="29" t="s">
        <v>5360</v>
      </c>
      <c r="CZ893" s="29">
        <v>60009</v>
      </c>
      <c r="DA893" s="29" t="str">
        <f t="shared" si="95"/>
        <v>30001417</v>
      </c>
      <c r="DB893" s="29" t="str">
        <f t="shared" si="96"/>
        <v>W0005058</v>
      </c>
      <c r="DC893" s="29" t="s">
        <v>193</v>
      </c>
      <c r="DD893" s="30">
        <f>SUM(T893,V893:W893,Z893:AD893)</f>
        <v>39229.805</v>
      </c>
      <c r="DE893" s="30">
        <f>SUM(AI893:AK893)</f>
        <v>4428.6782206037651</v>
      </c>
      <c r="DF893" s="31">
        <f>AF893</f>
        <v>4154.166666666667</v>
      </c>
      <c r="DG893" s="32">
        <f>AQ893</f>
        <v>29700</v>
      </c>
      <c r="DH893" s="30">
        <f>SUM(X893:Y893)</f>
        <v>1593.7831196581196</v>
      </c>
      <c r="DI893" s="30">
        <f>SUM(AP893,AR893)</f>
        <v>3955.3216503464282</v>
      </c>
      <c r="DJ893" s="26">
        <f>SUM(DD893:DI893)-AS893</f>
        <v>0</v>
      </c>
    </row>
    <row r="894" spans="4:114" x14ac:dyDescent="0.25">
      <c r="D894" t="s">
        <v>109</v>
      </c>
      <c r="F894" t="s">
        <v>3134</v>
      </c>
      <c r="G894" t="s">
        <v>3135</v>
      </c>
      <c r="H894" t="s">
        <v>3136</v>
      </c>
      <c r="I894" s="1">
        <v>45446</v>
      </c>
      <c r="K894" t="s">
        <v>207</v>
      </c>
      <c r="L894">
        <v>11</v>
      </c>
      <c r="M894" t="s">
        <v>182</v>
      </c>
      <c r="N894" t="s">
        <v>183</v>
      </c>
      <c r="O894" t="s">
        <v>116</v>
      </c>
      <c r="P894" t="s">
        <v>117</v>
      </c>
      <c r="Q894" t="s">
        <v>118</v>
      </c>
      <c r="R894">
        <v>31</v>
      </c>
      <c r="S894" s="3">
        <v>314019</v>
      </c>
      <c r="T894" s="3">
        <v>52336.416666666664</v>
      </c>
      <c r="U894" s="22">
        <v>0</v>
      </c>
      <c r="V894" s="3">
        <v>0</v>
      </c>
      <c r="W894" s="23"/>
      <c r="X894" s="3">
        <v>1258.0889423076922</v>
      </c>
      <c r="Y894" s="3">
        <v>726.89583333333337</v>
      </c>
      <c r="Z894" s="24">
        <v>130.84125</v>
      </c>
      <c r="AA894">
        <v>75</v>
      </c>
      <c r="AC894" s="3">
        <v>0</v>
      </c>
      <c r="AD894" s="3">
        <v>4167</v>
      </c>
      <c r="AE894" s="3">
        <v>58694.242692307693</v>
      </c>
      <c r="AF894" s="3">
        <v>4154.166666666667</v>
      </c>
      <c r="AH894" s="3">
        <v>62848.409358974357</v>
      </c>
      <c r="AK894" s="3">
        <v>4428.6782206037651</v>
      </c>
      <c r="AL894" t="s">
        <v>227</v>
      </c>
      <c r="AM894" t="s">
        <v>226</v>
      </c>
      <c r="AN894" s="25">
        <v>0.05</v>
      </c>
      <c r="AO894" s="26">
        <v>67277.087579578118</v>
      </c>
      <c r="AP894" s="27">
        <v>3363.854378978906</v>
      </c>
      <c r="AQ894" s="3">
        <v>29700</v>
      </c>
      <c r="AR894" s="26">
        <v>1485</v>
      </c>
      <c r="AS894" s="26">
        <v>101825.94195855703</v>
      </c>
      <c r="AT894" s="26">
        <v>96977.087579578118</v>
      </c>
      <c r="AU894" t="s">
        <v>208</v>
      </c>
      <c r="AV894" t="s">
        <v>208</v>
      </c>
      <c r="AW894" t="s">
        <v>210</v>
      </c>
      <c r="AX894" t="s">
        <v>1595</v>
      </c>
      <c r="AY894" t="s">
        <v>212</v>
      </c>
      <c r="AZ894">
        <v>125.569</v>
      </c>
      <c r="BA894" s="3">
        <v>810.91624492157325</v>
      </c>
      <c r="BB894" s="26">
        <v>96977.087579578118</v>
      </c>
      <c r="BC894" s="26">
        <v>4848.854378978911</v>
      </c>
      <c r="BE894" t="s">
        <v>122</v>
      </c>
      <c r="BF894">
        <v>1</v>
      </c>
      <c r="BH894" t="s">
        <v>315</v>
      </c>
      <c r="BJ894" t="s">
        <v>189</v>
      </c>
      <c r="BO894" t="s">
        <v>190</v>
      </c>
      <c r="BP894" t="s">
        <v>214</v>
      </c>
      <c r="BQ894" t="s">
        <v>1596</v>
      </c>
      <c r="CX894" t="s">
        <v>177</v>
      </c>
      <c r="CY894" s="29" t="s">
        <v>5360</v>
      </c>
      <c r="CZ894" s="29">
        <v>60009</v>
      </c>
      <c r="DA894" s="29" t="str">
        <f t="shared" si="95"/>
        <v>30001417</v>
      </c>
      <c r="DB894" s="29" t="str">
        <f t="shared" si="96"/>
        <v>W0004644</v>
      </c>
      <c r="DC894" s="29" t="s">
        <v>193</v>
      </c>
      <c r="DD894" s="30">
        <f>SUM(T894,V894:W894,Z894:AD894)</f>
        <v>56709.257916666662</v>
      </c>
      <c r="DE894" s="30">
        <f>SUM(AI894:AK894)</f>
        <v>4428.6782206037651</v>
      </c>
      <c r="DF894" s="31">
        <f>AF894</f>
        <v>4154.166666666667</v>
      </c>
      <c r="DG894" s="32">
        <f>AQ894</f>
        <v>29700</v>
      </c>
      <c r="DH894" s="30">
        <f>SUM(X894:Y894)</f>
        <v>1984.9847756410254</v>
      </c>
      <c r="DI894" s="30">
        <f>SUM(AP894,AR894)</f>
        <v>4848.8543789789055</v>
      </c>
      <c r="DJ894" s="26">
        <f>SUM(DD894:DI894)-AS894</f>
        <v>0</v>
      </c>
    </row>
    <row r="895" spans="4:114" x14ac:dyDescent="0.25">
      <c r="D895" t="s">
        <v>109</v>
      </c>
      <c r="F895" t="s">
        <v>3137</v>
      </c>
      <c r="G895" t="s">
        <v>3138</v>
      </c>
      <c r="H895" t="s">
        <v>3139</v>
      </c>
      <c r="I895" s="1">
        <v>45446</v>
      </c>
      <c r="K895" t="s">
        <v>207</v>
      </c>
      <c r="L895">
        <v>11</v>
      </c>
      <c r="M895" t="s">
        <v>182</v>
      </c>
      <c r="N895" t="s">
        <v>183</v>
      </c>
      <c r="O895" t="s">
        <v>116</v>
      </c>
      <c r="P895" t="s">
        <v>117</v>
      </c>
      <c r="Q895" t="s">
        <v>118</v>
      </c>
      <c r="R895">
        <v>31</v>
      </c>
      <c r="S895" s="3">
        <v>267504</v>
      </c>
      <c r="T895" s="3">
        <v>44054</v>
      </c>
      <c r="U895" s="22">
        <v>0</v>
      </c>
      <c r="V895" s="3">
        <v>0</v>
      </c>
      <c r="W895" s="23"/>
      <c r="X895" s="3">
        <v>1071.7307692307693</v>
      </c>
      <c r="Y895" s="3">
        <v>619.22222222222229</v>
      </c>
      <c r="Z895" s="24">
        <v>111.46000000000001</v>
      </c>
      <c r="AA895">
        <v>75</v>
      </c>
      <c r="AC895" s="3">
        <v>0</v>
      </c>
      <c r="AD895" s="3">
        <v>5167</v>
      </c>
      <c r="AE895" s="3">
        <v>51098.412991452984</v>
      </c>
      <c r="AF895" s="3">
        <v>4154.166666666667</v>
      </c>
      <c r="AH895" s="3">
        <v>55252.579658119648</v>
      </c>
      <c r="AK895" s="3">
        <v>0</v>
      </c>
      <c r="AL895" t="s">
        <v>119</v>
      </c>
      <c r="AN895" s="25">
        <v>0.05</v>
      </c>
      <c r="AO895" s="26">
        <v>55252.579658119648</v>
      </c>
      <c r="AP895" s="27">
        <v>2762.6289829059824</v>
      </c>
      <c r="AQ895" s="3">
        <v>29700</v>
      </c>
      <c r="AR895" s="26">
        <v>1485</v>
      </c>
      <c r="AS895" s="26">
        <v>89200.208641025631</v>
      </c>
      <c r="AT895" s="26">
        <v>84952.579658119648</v>
      </c>
      <c r="AU895" t="s">
        <v>1523</v>
      </c>
      <c r="AV895" t="s">
        <v>3140</v>
      </c>
      <c r="AW895" t="s">
        <v>1525</v>
      </c>
      <c r="AX895">
        <v>1507756</v>
      </c>
      <c r="AY895" t="s">
        <v>121</v>
      </c>
      <c r="AZ895">
        <v>108.643</v>
      </c>
      <c r="BA895" s="3">
        <v>821.03963109473807</v>
      </c>
      <c r="BB895" s="26">
        <v>84952.579658119648</v>
      </c>
      <c r="BC895" s="26">
        <v>4247.6289829059824</v>
      </c>
      <c r="BE895" t="s">
        <v>122</v>
      </c>
      <c r="BF895">
        <v>1</v>
      </c>
      <c r="BH895" t="s">
        <v>3141</v>
      </c>
      <c r="BJ895" t="s">
        <v>189</v>
      </c>
      <c r="BO895" t="s">
        <v>190</v>
      </c>
      <c r="BP895" t="s">
        <v>1527</v>
      </c>
      <c r="BQ895" t="s">
        <v>1528</v>
      </c>
      <c r="CX895" t="s">
        <v>177</v>
      </c>
      <c r="CY895" s="29" t="s">
        <v>5367</v>
      </c>
      <c r="CZ895" s="29">
        <v>60026</v>
      </c>
      <c r="DA895" s="29" t="str">
        <f t="shared" si="95"/>
        <v>30001400</v>
      </c>
      <c r="DB895" s="29" t="str">
        <f t="shared" si="96"/>
        <v>W0004645</v>
      </c>
      <c r="DC895" s="29" t="s">
        <v>193</v>
      </c>
      <c r="DD895" s="30">
        <f>SUM(T895,V895:W895,Z895:AD895)</f>
        <v>49407.46</v>
      </c>
      <c r="DE895" s="30">
        <f>SUM(AI895:AK895)</f>
        <v>0</v>
      </c>
      <c r="DF895" s="31">
        <f>AF895</f>
        <v>4154.166666666667</v>
      </c>
      <c r="DG895" s="32">
        <f>AQ895</f>
        <v>29700</v>
      </c>
      <c r="DH895" s="30">
        <f>SUM(X895:Y895)</f>
        <v>1690.9529914529917</v>
      </c>
      <c r="DI895" s="30">
        <f>SUM(AP895,AR895)</f>
        <v>4247.6289829059824</v>
      </c>
      <c r="DJ895" s="26">
        <f>SUM(DD895:DI895)-AS895</f>
        <v>0</v>
      </c>
    </row>
    <row r="896" spans="4:114" x14ac:dyDescent="0.25">
      <c r="D896" t="s">
        <v>109</v>
      </c>
      <c r="F896" t="s">
        <v>3142</v>
      </c>
      <c r="G896" t="s">
        <v>3143</v>
      </c>
      <c r="H896" t="s">
        <v>3144</v>
      </c>
      <c r="I896" s="1">
        <v>45446</v>
      </c>
      <c r="K896" t="s">
        <v>207</v>
      </c>
      <c r="L896">
        <v>11</v>
      </c>
      <c r="M896" t="s">
        <v>182</v>
      </c>
      <c r="N896" t="s">
        <v>183</v>
      </c>
      <c r="O896" t="s">
        <v>116</v>
      </c>
      <c r="P896" t="s">
        <v>117</v>
      </c>
      <c r="Q896" t="s">
        <v>118</v>
      </c>
      <c r="R896">
        <v>31</v>
      </c>
      <c r="S896" s="3">
        <v>265894</v>
      </c>
      <c r="T896" s="3">
        <v>44315.583333333336</v>
      </c>
      <c r="U896" s="22">
        <v>0</v>
      </c>
      <c r="V896" s="3">
        <v>0</v>
      </c>
      <c r="W896" s="23"/>
      <c r="X896" s="3">
        <v>1065.2804487179487</v>
      </c>
      <c r="Y896" s="3">
        <v>615.49537037037032</v>
      </c>
      <c r="Z896" s="24">
        <v>110.78916666666666</v>
      </c>
      <c r="AA896">
        <v>75</v>
      </c>
      <c r="AC896" s="3">
        <v>0</v>
      </c>
      <c r="AD896" s="3">
        <v>4167</v>
      </c>
      <c r="AE896" s="3">
        <v>50349.148319088323</v>
      </c>
      <c r="AF896" s="3">
        <v>4154.166666666667</v>
      </c>
      <c r="AH896" s="3">
        <v>54503.314985754987</v>
      </c>
      <c r="AK896" s="3">
        <v>4428.6782206037651</v>
      </c>
      <c r="AL896" t="s">
        <v>227</v>
      </c>
      <c r="AM896" t="s">
        <v>226</v>
      </c>
      <c r="AN896" s="25">
        <v>0.05</v>
      </c>
      <c r="AO896" s="26">
        <v>58931.993206358755</v>
      </c>
      <c r="AP896" s="27">
        <v>2946.5996603179378</v>
      </c>
      <c r="AQ896" s="3">
        <v>29700</v>
      </c>
      <c r="AR896" s="26">
        <v>1485</v>
      </c>
      <c r="AS896" s="26">
        <v>93063.592866676685</v>
      </c>
      <c r="AT896" s="26">
        <v>88631.993206358748</v>
      </c>
      <c r="AU896" t="s">
        <v>208</v>
      </c>
      <c r="AV896" t="s">
        <v>208</v>
      </c>
      <c r="AW896" t="s">
        <v>210</v>
      </c>
      <c r="AX896" t="s">
        <v>1542</v>
      </c>
      <c r="AY896" t="s">
        <v>212</v>
      </c>
      <c r="AZ896">
        <v>125.569</v>
      </c>
      <c r="BA896" s="3">
        <v>741.13509597652831</v>
      </c>
      <c r="BB896" s="26">
        <v>88631.993206358748</v>
      </c>
      <c r="BC896" s="26">
        <v>4431.5996603179374</v>
      </c>
      <c r="BE896" t="s">
        <v>122</v>
      </c>
      <c r="BF896">
        <v>1</v>
      </c>
      <c r="BH896" t="s">
        <v>315</v>
      </c>
      <c r="BJ896" t="s">
        <v>189</v>
      </c>
      <c r="BO896" t="s">
        <v>190</v>
      </c>
      <c r="BP896" t="s">
        <v>214</v>
      </c>
      <c r="BQ896" t="s">
        <v>3145</v>
      </c>
      <c r="CX896" t="s">
        <v>177</v>
      </c>
      <c r="CY896" s="29" t="s">
        <v>5360</v>
      </c>
      <c r="CZ896" s="29">
        <v>60009</v>
      </c>
      <c r="DA896" s="29" t="str">
        <f t="shared" si="95"/>
        <v>30001417</v>
      </c>
      <c r="DB896" s="29" t="str">
        <f t="shared" si="96"/>
        <v>W0004646</v>
      </c>
      <c r="DC896" s="29" t="s">
        <v>193</v>
      </c>
      <c r="DD896" s="30">
        <f>SUM(T896,V896:W896,Z896:AD896)</f>
        <v>48668.372500000005</v>
      </c>
      <c r="DE896" s="30">
        <f>SUM(AI896:AK896)</f>
        <v>4428.6782206037651</v>
      </c>
      <c r="DF896" s="31">
        <f>AF896</f>
        <v>4154.166666666667</v>
      </c>
      <c r="DG896" s="32">
        <f>AQ896</f>
        <v>29700</v>
      </c>
      <c r="DH896" s="30">
        <f>SUM(X896:Y896)</f>
        <v>1680.7758190883192</v>
      </c>
      <c r="DI896" s="30">
        <f>SUM(AP896,AR896)</f>
        <v>4431.5996603179374</v>
      </c>
      <c r="DJ896" s="26">
        <f>SUM(DD896:DI896)-AS896</f>
        <v>0</v>
      </c>
    </row>
    <row r="897" spans="2:114" x14ac:dyDescent="0.25">
      <c r="B897">
        <f>+COUNTIF(G897:G4050,G897)</f>
        <v>2</v>
      </c>
      <c r="C897">
        <v>2</v>
      </c>
      <c r="D897" t="s">
        <v>109</v>
      </c>
      <c r="F897" t="s">
        <v>3146</v>
      </c>
      <c r="G897" t="s">
        <v>3147</v>
      </c>
      <c r="H897" t="s">
        <v>3148</v>
      </c>
      <c r="I897" s="1">
        <v>45446</v>
      </c>
      <c r="K897" t="s">
        <v>207</v>
      </c>
      <c r="L897">
        <v>11</v>
      </c>
      <c r="M897" t="s">
        <v>182</v>
      </c>
      <c r="N897" t="s">
        <v>183</v>
      </c>
      <c r="O897" t="s">
        <v>116</v>
      </c>
      <c r="P897" t="s">
        <v>117</v>
      </c>
      <c r="Q897" t="s">
        <v>118</v>
      </c>
      <c r="R897">
        <v>31</v>
      </c>
      <c r="S897" s="3">
        <v>252120</v>
      </c>
      <c r="T897" s="3">
        <v>32521</v>
      </c>
      <c r="U897" s="22">
        <v>0</v>
      </c>
      <c r="V897" s="3">
        <v>0</v>
      </c>
      <c r="W897" s="23"/>
      <c r="X897" s="3">
        <v>1010.0961538461538</v>
      </c>
      <c r="Y897" s="3">
        <v>583.6111111111112</v>
      </c>
      <c r="Z897" s="24">
        <v>105.05</v>
      </c>
      <c r="AA897">
        <v>75</v>
      </c>
      <c r="AC897" s="3">
        <v>0</v>
      </c>
      <c r="AD897" s="3">
        <v>4167</v>
      </c>
      <c r="AE897" s="3">
        <v>38461.757264957268</v>
      </c>
      <c r="AF897" s="3">
        <v>4154.166666666667</v>
      </c>
      <c r="AH897" s="3">
        <v>42615.923931623933</v>
      </c>
      <c r="AK897" s="3">
        <v>0</v>
      </c>
      <c r="AL897" t="s">
        <v>119</v>
      </c>
      <c r="AN897" s="25">
        <v>0.05</v>
      </c>
      <c r="AO897" s="26">
        <v>42615.923931623933</v>
      </c>
      <c r="AP897" s="27">
        <v>2130.7961965811969</v>
      </c>
      <c r="AQ897" s="3">
        <v>29700</v>
      </c>
      <c r="AR897" s="26">
        <v>1485</v>
      </c>
      <c r="AS897" s="26">
        <v>75931.720128205139</v>
      </c>
      <c r="AT897" s="26">
        <v>72315.923931623925</v>
      </c>
      <c r="AU897" t="s">
        <v>184</v>
      </c>
      <c r="AV897" t="s">
        <v>184</v>
      </c>
      <c r="AW897" t="s">
        <v>185</v>
      </c>
      <c r="AX897">
        <v>2933</v>
      </c>
      <c r="AY897" t="s">
        <v>187</v>
      </c>
      <c r="AZ897">
        <v>67.992199999999997</v>
      </c>
      <c r="BA897" s="3">
        <v>1116.7710432697447</v>
      </c>
      <c r="BB897" s="26">
        <v>72315.923931623925</v>
      </c>
      <c r="BC897" s="26">
        <v>3615.7961965812137</v>
      </c>
      <c r="BE897" t="s">
        <v>122</v>
      </c>
      <c r="BF897">
        <v>1</v>
      </c>
      <c r="BH897" t="s">
        <v>188</v>
      </c>
      <c r="BJ897" t="s">
        <v>189</v>
      </c>
      <c r="BO897" t="s">
        <v>190</v>
      </c>
      <c r="BP897" t="s">
        <v>191</v>
      </c>
      <c r="BQ897" t="s">
        <v>304</v>
      </c>
      <c r="CX897" t="s">
        <v>177</v>
      </c>
      <c r="CY897" s="29" t="s">
        <v>5359</v>
      </c>
      <c r="CZ897" s="29">
        <v>60005</v>
      </c>
      <c r="DA897" s="29" t="str">
        <f t="shared" si="95"/>
        <v>30001401</v>
      </c>
      <c r="DB897" s="29" t="str">
        <f t="shared" si="96"/>
        <v>W0004647</v>
      </c>
      <c r="DC897" s="29" t="s">
        <v>193</v>
      </c>
      <c r="DD897" s="30">
        <f>SUM(T897,V897:W897,Z897:AD897)</f>
        <v>36868.050000000003</v>
      </c>
      <c r="DE897" s="30">
        <f>SUM(AI897:AK897)</f>
        <v>0</v>
      </c>
      <c r="DF897" s="31">
        <f>AF897</f>
        <v>4154.166666666667</v>
      </c>
      <c r="DG897" s="32">
        <f>AQ897</f>
        <v>29700</v>
      </c>
      <c r="DH897" s="30">
        <f>SUM(X897:Y897)</f>
        <v>1593.7072649572651</v>
      </c>
      <c r="DI897" s="30">
        <f>SUM(AP897,AR897)</f>
        <v>3615.7961965811969</v>
      </c>
      <c r="DJ897" s="26">
        <f>SUM(DD897:DI897)-AS897</f>
        <v>0</v>
      </c>
    </row>
    <row r="898" spans="2:114" x14ac:dyDescent="0.25">
      <c r="D898" t="s">
        <v>109</v>
      </c>
      <c r="F898" t="s">
        <v>3149</v>
      </c>
      <c r="G898" t="s">
        <v>3150</v>
      </c>
      <c r="H898" t="s">
        <v>3151</v>
      </c>
      <c r="I898" s="1">
        <v>45453</v>
      </c>
      <c r="K898" t="s">
        <v>219</v>
      </c>
      <c r="L898">
        <v>13</v>
      </c>
      <c r="M898" t="s">
        <v>550</v>
      </c>
      <c r="N898" t="s">
        <v>551</v>
      </c>
      <c r="O898" t="s">
        <v>116</v>
      </c>
      <c r="P898" t="s">
        <v>117</v>
      </c>
      <c r="Q898" t="s">
        <v>118</v>
      </c>
      <c r="R898">
        <v>31</v>
      </c>
      <c r="S898" s="3">
        <v>509587</v>
      </c>
      <c r="T898" s="3">
        <v>84931.083333333328</v>
      </c>
      <c r="U898" s="22">
        <v>0</v>
      </c>
      <c r="V898" s="3">
        <v>0</v>
      </c>
      <c r="W898" s="23"/>
      <c r="X898" s="3">
        <v>2041.6145833333333</v>
      </c>
      <c r="Y898" s="3">
        <v>1179.5995370370372</v>
      </c>
      <c r="Z898" s="24">
        <v>212.32791666666668</v>
      </c>
      <c r="AA898">
        <v>75</v>
      </c>
      <c r="AC898" s="3">
        <v>0</v>
      </c>
      <c r="AD898" s="3">
        <v>4167</v>
      </c>
      <c r="AE898" s="3">
        <v>92606.625370370355</v>
      </c>
      <c r="AF898" s="3">
        <v>7046.666666666667</v>
      </c>
      <c r="AH898" s="3">
        <v>99653.292037037027</v>
      </c>
      <c r="AK898" s="3">
        <v>0</v>
      </c>
      <c r="AL898" t="s">
        <v>119</v>
      </c>
      <c r="AN898" s="25">
        <v>0.1</v>
      </c>
      <c r="AO898" s="26">
        <v>99653.292037037027</v>
      </c>
      <c r="AP898" s="27">
        <v>9965.3292037037027</v>
      </c>
      <c r="AQ898" s="3">
        <v>29700</v>
      </c>
      <c r="AR898" s="26">
        <v>2970</v>
      </c>
      <c r="AS898" s="26">
        <v>142288.62124074073</v>
      </c>
      <c r="AT898" s="26">
        <v>129353.29203703703</v>
      </c>
      <c r="AU898" t="s">
        <v>120</v>
      </c>
      <c r="AV898" t="s">
        <v>120</v>
      </c>
      <c r="AW898" t="s">
        <v>120</v>
      </c>
      <c r="AX898">
        <v>2041128</v>
      </c>
      <c r="AY898" t="s">
        <v>121</v>
      </c>
      <c r="AZ898">
        <v>108.643</v>
      </c>
      <c r="BA898" s="3">
        <v>1309.6897291196003</v>
      </c>
      <c r="BB898" s="26">
        <v>129353.29203703703</v>
      </c>
      <c r="BC898" s="26">
        <v>12935.329203703703</v>
      </c>
      <c r="BE898" t="s">
        <v>122</v>
      </c>
      <c r="BF898">
        <v>1</v>
      </c>
      <c r="BH898" t="s">
        <v>123</v>
      </c>
      <c r="BJ898" t="s">
        <v>572</v>
      </c>
      <c r="BO898" t="s">
        <v>573</v>
      </c>
      <c r="BP898" t="s">
        <v>2517</v>
      </c>
      <c r="BQ898" t="s">
        <v>2377</v>
      </c>
      <c r="CX898" t="s">
        <v>128</v>
      </c>
      <c r="CY898" s="29"/>
    </row>
    <row r="899" spans="2:114" x14ac:dyDescent="0.25">
      <c r="D899" t="s">
        <v>109</v>
      </c>
      <c r="F899" t="s">
        <v>3152</v>
      </c>
      <c r="G899" t="s">
        <v>3153</v>
      </c>
      <c r="H899" t="s">
        <v>3154</v>
      </c>
      <c r="I899" s="1">
        <v>45460</v>
      </c>
      <c r="K899" t="s">
        <v>207</v>
      </c>
      <c r="L899">
        <v>11</v>
      </c>
      <c r="M899" t="s">
        <v>182</v>
      </c>
      <c r="N899" t="s">
        <v>183</v>
      </c>
      <c r="O899" t="s">
        <v>116</v>
      </c>
      <c r="P899" t="s">
        <v>117</v>
      </c>
      <c r="Q899" t="s">
        <v>118</v>
      </c>
      <c r="R899">
        <v>31</v>
      </c>
      <c r="S899" s="3">
        <v>252192</v>
      </c>
      <c r="T899" s="3">
        <v>37078.416666666664</v>
      </c>
      <c r="U899" s="22">
        <v>0</v>
      </c>
      <c r="V899" s="3">
        <v>0</v>
      </c>
      <c r="W899" s="23"/>
      <c r="X899" s="3">
        <v>1010.3846153846154</v>
      </c>
      <c r="Y899" s="3">
        <v>583.77777777777783</v>
      </c>
      <c r="Z899" s="24">
        <v>105.08</v>
      </c>
      <c r="AA899">
        <v>75</v>
      </c>
      <c r="AC899" s="3">
        <v>0</v>
      </c>
      <c r="AD899" s="3">
        <v>4167</v>
      </c>
      <c r="AE899" s="3">
        <v>43019.659059829064</v>
      </c>
      <c r="AF899" s="3">
        <v>4154.166666666667</v>
      </c>
      <c r="AH899" s="3">
        <v>47173.825726495728</v>
      </c>
      <c r="AK899" s="3">
        <v>4428.6782206037651</v>
      </c>
      <c r="AL899" t="s">
        <v>227</v>
      </c>
      <c r="AM899" t="s">
        <v>226</v>
      </c>
      <c r="AN899" s="25">
        <v>0.05</v>
      </c>
      <c r="AO899" s="26">
        <v>51602.503947099496</v>
      </c>
      <c r="AP899" s="27">
        <v>2580.1251973549752</v>
      </c>
      <c r="AQ899" s="3">
        <v>29700</v>
      </c>
      <c r="AR899" s="26">
        <v>1485</v>
      </c>
      <c r="AS899" s="26">
        <v>85367.629144454462</v>
      </c>
      <c r="AT899" s="26">
        <v>81302.503947099496</v>
      </c>
      <c r="AU899" t="s">
        <v>208</v>
      </c>
      <c r="AV899" t="s">
        <v>208</v>
      </c>
      <c r="AW899" t="s">
        <v>210</v>
      </c>
      <c r="AX899" t="s">
        <v>895</v>
      </c>
      <c r="AY899" t="s">
        <v>212</v>
      </c>
      <c r="AZ899">
        <v>125.569</v>
      </c>
      <c r="BA899" s="3">
        <v>679.84637246816067</v>
      </c>
      <c r="BB899" s="26">
        <v>81302.503947099496</v>
      </c>
      <c r="BC899" s="26">
        <v>4065.1251973549661</v>
      </c>
      <c r="BE899" t="s">
        <v>122</v>
      </c>
      <c r="BF899">
        <v>1</v>
      </c>
      <c r="BH899" t="s">
        <v>315</v>
      </c>
      <c r="BJ899" t="s">
        <v>189</v>
      </c>
      <c r="BO899" t="s">
        <v>190</v>
      </c>
      <c r="BP899" t="s">
        <v>214</v>
      </c>
      <c r="BQ899" t="s">
        <v>896</v>
      </c>
      <c r="CX899" t="s">
        <v>177</v>
      </c>
      <c r="CY899" s="29" t="s">
        <v>5360</v>
      </c>
      <c r="CZ899" s="29">
        <v>60009</v>
      </c>
      <c r="DA899" s="29" t="str">
        <f t="shared" ref="DA899:DA902" si="97">MID(BH899,3,8)</f>
        <v>30001417</v>
      </c>
      <c r="DB899" s="29" t="str">
        <f t="shared" ref="DB899:DB902" si="98">F899</f>
        <v>W0004648</v>
      </c>
      <c r="DC899" s="29" t="s">
        <v>193</v>
      </c>
      <c r="DD899" s="30">
        <f>SUM(T899,V899:W899,Z899:AD899)</f>
        <v>41425.496666666666</v>
      </c>
      <c r="DE899" s="30">
        <f>SUM(AI899:AK899)</f>
        <v>4428.6782206037651</v>
      </c>
      <c r="DF899" s="31">
        <f>AF899</f>
        <v>4154.166666666667</v>
      </c>
      <c r="DG899" s="32">
        <f>AQ899</f>
        <v>29700</v>
      </c>
      <c r="DH899" s="30">
        <f>SUM(X899:Y899)</f>
        <v>1594.1623931623931</v>
      </c>
      <c r="DI899" s="30">
        <f>SUM(AP899,AR899)</f>
        <v>4065.1251973549752</v>
      </c>
      <c r="DJ899" s="26">
        <f>SUM(DD899:DI899)-AS899</f>
        <v>0</v>
      </c>
    </row>
    <row r="900" spans="2:114" x14ac:dyDescent="0.25">
      <c r="D900" t="s">
        <v>109</v>
      </c>
      <c r="F900" t="s">
        <v>3155</v>
      </c>
      <c r="G900" t="s">
        <v>3156</v>
      </c>
      <c r="H900" t="s">
        <v>3157</v>
      </c>
      <c r="I900" s="1">
        <v>45460</v>
      </c>
      <c r="K900" t="s">
        <v>207</v>
      </c>
      <c r="L900">
        <v>11</v>
      </c>
      <c r="M900" t="s">
        <v>182</v>
      </c>
      <c r="N900" t="s">
        <v>183</v>
      </c>
      <c r="O900" t="s">
        <v>116</v>
      </c>
      <c r="P900" t="s">
        <v>117</v>
      </c>
      <c r="Q900" t="s">
        <v>118</v>
      </c>
      <c r="R900">
        <v>31</v>
      </c>
      <c r="S900" s="3">
        <v>254931</v>
      </c>
      <c r="T900" s="3">
        <v>42488.5</v>
      </c>
      <c r="U900" s="22">
        <v>0</v>
      </c>
      <c r="V900" s="3">
        <v>0</v>
      </c>
      <c r="W900" s="23"/>
      <c r="X900" s="3">
        <v>1021.3581730769232</v>
      </c>
      <c r="Y900" s="3">
        <v>590.11805555555554</v>
      </c>
      <c r="Z900" s="24">
        <v>106.22125</v>
      </c>
      <c r="AA900">
        <v>75</v>
      </c>
      <c r="AC900" s="3">
        <v>0</v>
      </c>
      <c r="AD900" s="3">
        <v>4167</v>
      </c>
      <c r="AE900" s="3">
        <v>48448.197478632479</v>
      </c>
      <c r="AF900" s="3">
        <v>4154.166666666667</v>
      </c>
      <c r="AH900" s="3">
        <v>52602.364145299143</v>
      </c>
      <c r="AK900" s="3">
        <v>4428.6782206037651</v>
      </c>
      <c r="AL900" t="s">
        <v>227</v>
      </c>
      <c r="AM900" t="s">
        <v>226</v>
      </c>
      <c r="AN900" s="25">
        <v>0.05</v>
      </c>
      <c r="AO900" s="26">
        <v>57031.042365902911</v>
      </c>
      <c r="AP900" s="27">
        <v>2851.5521182951456</v>
      </c>
      <c r="AQ900" s="3">
        <v>29700</v>
      </c>
      <c r="AR900" s="26">
        <v>1485</v>
      </c>
      <c r="AS900" s="26">
        <v>91067.594484198053</v>
      </c>
      <c r="AT900" s="26">
        <v>86731.042365902918</v>
      </c>
      <c r="AU900" t="s">
        <v>208</v>
      </c>
      <c r="AV900" t="s">
        <v>208</v>
      </c>
      <c r="AW900" t="s">
        <v>210</v>
      </c>
      <c r="AX900" t="s">
        <v>2663</v>
      </c>
      <c r="AY900" t="s">
        <v>212</v>
      </c>
      <c r="AZ900">
        <v>125.569</v>
      </c>
      <c r="BA900" s="3">
        <v>725.23946582514839</v>
      </c>
      <c r="BB900" s="26">
        <v>86731.042365902918</v>
      </c>
      <c r="BC900" s="26">
        <v>4336.5521182951343</v>
      </c>
      <c r="BE900" t="s">
        <v>122</v>
      </c>
      <c r="BF900">
        <v>1</v>
      </c>
      <c r="BH900" t="s">
        <v>315</v>
      </c>
      <c r="BJ900" t="s">
        <v>189</v>
      </c>
      <c r="BO900" t="s">
        <v>190</v>
      </c>
      <c r="BP900" t="s">
        <v>214</v>
      </c>
      <c r="BQ900" t="s">
        <v>1596</v>
      </c>
      <c r="CX900" t="s">
        <v>177</v>
      </c>
      <c r="CY900" s="29" t="s">
        <v>5360</v>
      </c>
      <c r="CZ900" s="29">
        <v>60009</v>
      </c>
      <c r="DA900" s="29" t="str">
        <f t="shared" si="97"/>
        <v>30001417</v>
      </c>
      <c r="DB900" s="29" t="str">
        <f t="shared" si="98"/>
        <v>W0004649</v>
      </c>
      <c r="DC900" s="29" t="s">
        <v>193</v>
      </c>
      <c r="DD900" s="30">
        <f>SUM(T900,V900:W900,Z900:AD900)</f>
        <v>46836.721250000002</v>
      </c>
      <c r="DE900" s="30">
        <f>SUM(AI900:AK900)</f>
        <v>4428.6782206037651</v>
      </c>
      <c r="DF900" s="31">
        <f>AF900</f>
        <v>4154.166666666667</v>
      </c>
      <c r="DG900" s="32">
        <f>AQ900</f>
        <v>29700</v>
      </c>
      <c r="DH900" s="30">
        <f>SUM(X900:Y900)</f>
        <v>1611.4762286324788</v>
      </c>
      <c r="DI900" s="30">
        <f>SUM(AP900,AR900)</f>
        <v>4336.5521182951452</v>
      </c>
      <c r="DJ900" s="26">
        <f>SUM(DD900:DI900)-AS900</f>
        <v>0</v>
      </c>
    </row>
    <row r="901" spans="2:114" x14ac:dyDescent="0.25">
      <c r="D901" t="s">
        <v>109</v>
      </c>
      <c r="F901" t="s">
        <v>3158</v>
      </c>
      <c r="G901" t="s">
        <v>3159</v>
      </c>
      <c r="H901" t="s">
        <v>3160</v>
      </c>
      <c r="I901" s="1">
        <v>45460</v>
      </c>
      <c r="K901" t="s">
        <v>207</v>
      </c>
      <c r="L901">
        <v>11</v>
      </c>
      <c r="M901" t="s">
        <v>182</v>
      </c>
      <c r="N901" t="s">
        <v>183</v>
      </c>
      <c r="O901" t="s">
        <v>116</v>
      </c>
      <c r="P901" t="s">
        <v>117</v>
      </c>
      <c r="Q901" t="s">
        <v>118</v>
      </c>
      <c r="R901">
        <v>31</v>
      </c>
      <c r="S901" s="3">
        <v>312984</v>
      </c>
      <c r="T901" s="3">
        <v>52163.916666666664</v>
      </c>
      <c r="U901" s="22">
        <v>0</v>
      </c>
      <c r="V901" s="3">
        <v>0</v>
      </c>
      <c r="W901" s="23"/>
      <c r="X901" s="3">
        <v>1253.9423076923078</v>
      </c>
      <c r="Y901" s="3">
        <v>724.5</v>
      </c>
      <c r="Z901" s="24">
        <v>130.41</v>
      </c>
      <c r="AA901">
        <v>75</v>
      </c>
      <c r="AC901" s="3">
        <v>0</v>
      </c>
      <c r="AD901" s="3">
        <v>4167</v>
      </c>
      <c r="AE901" s="3">
        <v>58514.768974358973</v>
      </c>
      <c r="AF901" s="3">
        <v>4154.166666666667</v>
      </c>
      <c r="AH901" s="3">
        <v>62668.935641025637</v>
      </c>
      <c r="AK901" s="3">
        <v>0</v>
      </c>
      <c r="AL901" t="s">
        <v>119</v>
      </c>
      <c r="AN901" s="25">
        <v>0.05</v>
      </c>
      <c r="AO901" s="26">
        <v>62668.935641025637</v>
      </c>
      <c r="AP901" s="27">
        <v>3133.4467820512818</v>
      </c>
      <c r="AQ901" s="3">
        <v>29700</v>
      </c>
      <c r="AR901" s="26">
        <v>1485</v>
      </c>
      <c r="AS901" s="26">
        <v>96987.382423076924</v>
      </c>
      <c r="AT901" s="26">
        <v>92368.93564102563</v>
      </c>
      <c r="AU901" t="s">
        <v>208</v>
      </c>
      <c r="AV901" t="s">
        <v>209</v>
      </c>
      <c r="AW901" t="s">
        <v>210</v>
      </c>
      <c r="AX901" t="s">
        <v>211</v>
      </c>
      <c r="AY901" t="s">
        <v>212</v>
      </c>
      <c r="AZ901">
        <v>125.569</v>
      </c>
      <c r="BA901" s="3">
        <v>772.38317118936141</v>
      </c>
      <c r="BB901" s="26">
        <v>92368.93564102563</v>
      </c>
      <c r="BC901" s="26">
        <v>4618.4467820512946</v>
      </c>
      <c r="BE901" t="s">
        <v>122</v>
      </c>
      <c r="BF901">
        <v>1</v>
      </c>
      <c r="BH901" t="s">
        <v>213</v>
      </c>
      <c r="BJ901" t="s">
        <v>189</v>
      </c>
      <c r="BO901" t="s">
        <v>190</v>
      </c>
      <c r="BP901" t="s">
        <v>214</v>
      </c>
      <c r="BQ901" t="s">
        <v>215</v>
      </c>
      <c r="CX901" t="s">
        <v>177</v>
      </c>
      <c r="CY901" s="29" t="s">
        <v>5360</v>
      </c>
      <c r="CZ901" s="29">
        <v>60009</v>
      </c>
      <c r="DA901" s="29" t="str">
        <f t="shared" si="97"/>
        <v>30001412</v>
      </c>
      <c r="DB901" s="29" t="str">
        <f t="shared" si="98"/>
        <v>W0005406</v>
      </c>
      <c r="DC901" s="29" t="s">
        <v>193</v>
      </c>
      <c r="DD901" s="30">
        <f>SUM(T901,V901:W901,Z901:AD901)</f>
        <v>56536.326666666668</v>
      </c>
      <c r="DE901" s="30">
        <f>SUM(AI901:AK901)</f>
        <v>0</v>
      </c>
      <c r="DF901" s="31">
        <f>AF901</f>
        <v>4154.166666666667</v>
      </c>
      <c r="DG901" s="32">
        <f>AQ901</f>
        <v>29700</v>
      </c>
      <c r="DH901" s="30">
        <f>SUM(X901:Y901)</f>
        <v>1978.4423076923078</v>
      </c>
      <c r="DI901" s="30">
        <f>SUM(AP901,AR901)</f>
        <v>4618.4467820512818</v>
      </c>
      <c r="DJ901" s="26">
        <f>SUM(DD901:DI901)-AS901</f>
        <v>0</v>
      </c>
    </row>
    <row r="902" spans="2:114" x14ac:dyDescent="0.25">
      <c r="D902" t="s">
        <v>109</v>
      </c>
      <c r="F902" t="s">
        <v>3161</v>
      </c>
      <c r="G902" t="s">
        <v>3162</v>
      </c>
      <c r="H902" t="s">
        <v>3163</v>
      </c>
      <c r="I902" s="1">
        <v>45460</v>
      </c>
      <c r="K902" t="s">
        <v>207</v>
      </c>
      <c r="L902">
        <v>11</v>
      </c>
      <c r="M902" t="s">
        <v>182</v>
      </c>
      <c r="N902" t="s">
        <v>183</v>
      </c>
      <c r="O902" t="s">
        <v>116</v>
      </c>
      <c r="P902" t="s">
        <v>117</v>
      </c>
      <c r="Q902" t="s">
        <v>118</v>
      </c>
      <c r="R902">
        <v>31</v>
      </c>
      <c r="S902" s="3">
        <v>260820</v>
      </c>
      <c r="T902" s="3">
        <v>43469.916666666664</v>
      </c>
      <c r="U902" s="22">
        <v>0</v>
      </c>
      <c r="V902" s="3">
        <v>0</v>
      </c>
      <c r="W902" s="23"/>
      <c r="X902" s="3">
        <v>1044.9519230769231</v>
      </c>
      <c r="Y902" s="3">
        <v>603.75</v>
      </c>
      <c r="Z902" s="24">
        <v>108.675</v>
      </c>
      <c r="AA902">
        <v>75</v>
      </c>
      <c r="AC902" s="3">
        <v>0</v>
      </c>
      <c r="AD902" s="3">
        <v>4167</v>
      </c>
      <c r="AE902" s="3">
        <v>49469.293589743589</v>
      </c>
      <c r="AF902" s="3">
        <v>4154.166666666667</v>
      </c>
      <c r="AH902" s="3">
        <v>53623.460256410253</v>
      </c>
      <c r="AK902" s="3">
        <v>0</v>
      </c>
      <c r="AL902" t="s">
        <v>119</v>
      </c>
      <c r="AN902" s="25">
        <v>0.05</v>
      </c>
      <c r="AO902" s="26">
        <v>53623.460256410253</v>
      </c>
      <c r="AP902" s="27">
        <v>2681.1730128205127</v>
      </c>
      <c r="AQ902" s="3">
        <v>29700</v>
      </c>
      <c r="AR902" s="26">
        <v>1485</v>
      </c>
      <c r="AS902" s="26">
        <v>87489.633269230762</v>
      </c>
      <c r="AT902" s="26">
        <v>83323.460256410253</v>
      </c>
      <c r="AU902" t="s">
        <v>208</v>
      </c>
      <c r="AV902" t="s">
        <v>209</v>
      </c>
      <c r="AW902" t="s">
        <v>210</v>
      </c>
      <c r="AX902" t="s">
        <v>211</v>
      </c>
      <c r="AY902" t="s">
        <v>212</v>
      </c>
      <c r="AZ902">
        <v>125.569</v>
      </c>
      <c r="BA902" s="3">
        <v>696.74548072558321</v>
      </c>
      <c r="BB902" s="26">
        <v>83323.460256410253</v>
      </c>
      <c r="BC902" s="26">
        <v>4166.173012820509</v>
      </c>
      <c r="BE902" t="s">
        <v>122</v>
      </c>
      <c r="BF902">
        <v>1</v>
      </c>
      <c r="BH902" t="s">
        <v>213</v>
      </c>
      <c r="BJ902" t="s">
        <v>189</v>
      </c>
      <c r="BO902" t="s">
        <v>190</v>
      </c>
      <c r="BP902" t="s">
        <v>214</v>
      </c>
      <c r="BQ902" t="s">
        <v>215</v>
      </c>
      <c r="CX902" t="s">
        <v>177</v>
      </c>
      <c r="CY902" s="29" t="s">
        <v>5360</v>
      </c>
      <c r="CZ902" s="29">
        <v>60009</v>
      </c>
      <c r="DA902" s="29" t="str">
        <f t="shared" si="97"/>
        <v>30001412</v>
      </c>
      <c r="DB902" s="29" t="str">
        <f t="shared" si="98"/>
        <v>W0004650</v>
      </c>
      <c r="DC902" s="29" t="s">
        <v>193</v>
      </c>
      <c r="DD902" s="30">
        <f>SUM(T902,V902:W902,Z902:AD902)</f>
        <v>47820.591666666667</v>
      </c>
      <c r="DE902" s="30">
        <f>SUM(AI902:AK902)</f>
        <v>0</v>
      </c>
      <c r="DF902" s="31">
        <f>AF902</f>
        <v>4154.166666666667</v>
      </c>
      <c r="DG902" s="32">
        <f>AQ902</f>
        <v>29700</v>
      </c>
      <c r="DH902" s="30">
        <f>SUM(X902:Y902)</f>
        <v>1648.7019230769231</v>
      </c>
      <c r="DI902" s="30">
        <f>SUM(AP902,AR902)</f>
        <v>4166.1730128205127</v>
      </c>
      <c r="DJ902" s="26">
        <f>SUM(DD902:DI902)-AS902</f>
        <v>0</v>
      </c>
    </row>
    <row r="903" spans="2:114" x14ac:dyDescent="0.25">
      <c r="D903" t="s">
        <v>109</v>
      </c>
      <c r="F903" t="s">
        <v>3164</v>
      </c>
      <c r="G903" t="s">
        <v>3165</v>
      </c>
      <c r="H903" t="s">
        <v>3166</v>
      </c>
      <c r="I903" s="1">
        <v>45455</v>
      </c>
      <c r="K903" t="s">
        <v>131</v>
      </c>
      <c r="L903">
        <v>14</v>
      </c>
      <c r="M903" t="s">
        <v>550</v>
      </c>
      <c r="N903" t="s">
        <v>551</v>
      </c>
      <c r="O903" t="s">
        <v>116</v>
      </c>
      <c r="P903" t="s">
        <v>117</v>
      </c>
      <c r="Q903" t="s">
        <v>118</v>
      </c>
      <c r="R903">
        <v>31</v>
      </c>
      <c r="S903" s="3">
        <v>989519</v>
      </c>
      <c r="T903" s="3">
        <v>164919.75</v>
      </c>
      <c r="U903" s="22">
        <v>0</v>
      </c>
      <c r="V903" s="3">
        <v>0</v>
      </c>
      <c r="W903" s="23"/>
      <c r="X903" s="3">
        <v>3964.4190705128203</v>
      </c>
      <c r="Y903" s="3">
        <v>2290.5532407407413</v>
      </c>
      <c r="Z903" s="24">
        <v>412.29958333333337</v>
      </c>
      <c r="AA903">
        <v>75</v>
      </c>
      <c r="AC903" s="3">
        <v>8447.7639200291178</v>
      </c>
      <c r="AD903" s="3">
        <v>4167</v>
      </c>
      <c r="AE903" s="3">
        <v>184276.78581461601</v>
      </c>
      <c r="AF903" s="3">
        <v>7046.666666666667</v>
      </c>
      <c r="AH903" s="3">
        <v>191323.45248128267</v>
      </c>
      <c r="AK903" s="3">
        <v>7372.3146980524034</v>
      </c>
      <c r="AL903" t="s">
        <v>552</v>
      </c>
      <c r="AM903" t="s">
        <v>553</v>
      </c>
      <c r="AN903" s="25">
        <v>0.1</v>
      </c>
      <c r="AO903" s="26">
        <v>198695.76717933506</v>
      </c>
      <c r="AP903" s="27">
        <v>19869.576717933509</v>
      </c>
      <c r="AQ903" s="3">
        <v>29700</v>
      </c>
      <c r="AR903" s="26">
        <v>2970</v>
      </c>
      <c r="AS903" s="26">
        <v>251235.34389726858</v>
      </c>
      <c r="AT903" s="26">
        <v>228395.76717933506</v>
      </c>
      <c r="AU903" t="s">
        <v>1840</v>
      </c>
      <c r="AV903" t="s">
        <v>1840</v>
      </c>
      <c r="AW903" t="s">
        <v>1840</v>
      </c>
      <c r="AX903">
        <v>2063120</v>
      </c>
      <c r="AY903" t="s">
        <v>121</v>
      </c>
      <c r="AZ903">
        <v>108.643</v>
      </c>
      <c r="BA903" s="3">
        <v>2312.4853317495704</v>
      </c>
      <c r="BB903" s="26">
        <v>228395.76717933506</v>
      </c>
      <c r="BC903" s="26">
        <v>22839.576717933523</v>
      </c>
      <c r="BE903" t="s">
        <v>122</v>
      </c>
      <c r="BF903">
        <v>1</v>
      </c>
      <c r="BH903" t="s">
        <v>123</v>
      </c>
      <c r="BJ903" t="s">
        <v>554</v>
      </c>
      <c r="BO903" t="s">
        <v>555</v>
      </c>
      <c r="BP903" t="s">
        <v>2131</v>
      </c>
      <c r="BQ903" t="s">
        <v>2131</v>
      </c>
      <c r="CX903" t="s">
        <v>128</v>
      </c>
      <c r="CY903" s="29" t="s">
        <v>5369</v>
      </c>
      <c r="CZ903" s="29">
        <v>60025</v>
      </c>
      <c r="DA903" s="29">
        <v>0</v>
      </c>
      <c r="DB903" s="29" t="str">
        <f>F903</f>
        <v>W0004651</v>
      </c>
      <c r="DC903" s="29" t="str">
        <f>M903</f>
        <v>IT Capability Center</v>
      </c>
      <c r="DD903" s="30">
        <f>SUM(T903,V903:W903,Z903:AD903)</f>
        <v>178021.81350336247</v>
      </c>
      <c r="DE903" s="30">
        <f>SUM(AI903:AK903)</f>
        <v>7372.3146980524034</v>
      </c>
      <c r="DF903" s="31">
        <f>AF903</f>
        <v>7046.666666666667</v>
      </c>
      <c r="DG903" s="32">
        <f>AQ903</f>
        <v>29700</v>
      </c>
      <c r="DH903" s="30">
        <f>SUM(X903:Y903)</f>
        <v>6254.9723112535612</v>
      </c>
      <c r="DI903" s="30">
        <f>SUM(AP903,AR903)</f>
        <v>22839.576717933509</v>
      </c>
      <c r="DJ903" s="26">
        <f>SUM(DD903:DI903)-AS903</f>
        <v>0</v>
      </c>
    </row>
    <row r="904" spans="2:114" x14ac:dyDescent="0.25">
      <c r="D904" t="s">
        <v>109</v>
      </c>
      <c r="F904" t="s">
        <v>3167</v>
      </c>
      <c r="G904" t="s">
        <v>3168</v>
      </c>
      <c r="H904" t="s">
        <v>3169</v>
      </c>
      <c r="I904" s="1">
        <v>45460</v>
      </c>
      <c r="K904" t="s">
        <v>224</v>
      </c>
      <c r="L904">
        <v>12</v>
      </c>
      <c r="M904" t="s">
        <v>114</v>
      </c>
      <c r="N904" t="s">
        <v>115</v>
      </c>
      <c r="O904" t="s">
        <v>116</v>
      </c>
      <c r="P904" t="s">
        <v>117</v>
      </c>
      <c r="Q904" t="s">
        <v>118</v>
      </c>
      <c r="R904">
        <v>31</v>
      </c>
      <c r="S904" s="3">
        <v>362554</v>
      </c>
      <c r="T904" s="3">
        <v>60425.666666666664</v>
      </c>
      <c r="U904" s="22">
        <v>0</v>
      </c>
      <c r="V904" s="3">
        <v>0</v>
      </c>
      <c r="W904" s="23"/>
      <c r="X904" s="3">
        <v>1452.5400641025642</v>
      </c>
      <c r="Y904" s="3">
        <v>839.24537037037032</v>
      </c>
      <c r="Z904" s="24">
        <v>151.06416666666667</v>
      </c>
      <c r="AA904">
        <v>75</v>
      </c>
      <c r="AC904" s="3">
        <v>0</v>
      </c>
      <c r="AD904" s="3">
        <v>4167</v>
      </c>
      <c r="AE904" s="3">
        <v>67110.516267806262</v>
      </c>
      <c r="AF904" s="3">
        <v>5687.5</v>
      </c>
      <c r="AH904" s="3">
        <v>72798.016267806262</v>
      </c>
      <c r="AK904" s="3">
        <v>4428.6782206037651</v>
      </c>
      <c r="AL904" t="s">
        <v>227</v>
      </c>
      <c r="AM904" t="s">
        <v>226</v>
      </c>
      <c r="AN904" s="25">
        <v>8.5000000000000006E-2</v>
      </c>
      <c r="AO904" s="26">
        <v>77226.694488410023</v>
      </c>
      <c r="AP904" s="27">
        <v>6564.269031514852</v>
      </c>
      <c r="AQ904" s="3">
        <v>29700</v>
      </c>
      <c r="AR904" s="26">
        <v>2524.5</v>
      </c>
      <c r="AS904" s="26">
        <v>116015.46351992487</v>
      </c>
      <c r="AT904" s="26">
        <v>106926.69448841002</v>
      </c>
      <c r="AU904" t="s">
        <v>208</v>
      </c>
      <c r="AV904" t="s">
        <v>208</v>
      </c>
      <c r="AW904" t="s">
        <v>210</v>
      </c>
      <c r="AX904" t="s">
        <v>1772</v>
      </c>
      <c r="AY904" t="s">
        <v>212</v>
      </c>
      <c r="AZ904">
        <v>125.569</v>
      </c>
      <c r="BA904" s="3">
        <v>923.91803327194509</v>
      </c>
      <c r="BB904" s="26">
        <v>106926.69448841002</v>
      </c>
      <c r="BC904" s="26">
        <v>9088.7690315148502</v>
      </c>
      <c r="BE904" t="s">
        <v>122</v>
      </c>
      <c r="BF904">
        <v>1</v>
      </c>
      <c r="BH904" t="s">
        <v>315</v>
      </c>
      <c r="BJ904" t="s">
        <v>276</v>
      </c>
      <c r="BO904" t="s">
        <v>125</v>
      </c>
      <c r="BP904" t="s">
        <v>214</v>
      </c>
      <c r="BQ904" t="s">
        <v>127</v>
      </c>
      <c r="CX904" t="s">
        <v>177</v>
      </c>
      <c r="CY904" s="29" t="s">
        <v>5360</v>
      </c>
      <c r="CZ904" s="29">
        <v>60009</v>
      </c>
      <c r="DA904" s="29" t="str">
        <f t="shared" ref="DA904:DA906" si="99">MID(BH904,3,8)</f>
        <v>30001417</v>
      </c>
      <c r="DB904" s="29" t="str">
        <f>F904</f>
        <v>W0004652</v>
      </c>
      <c r="DC904" s="29" t="s">
        <v>279</v>
      </c>
      <c r="DD904" s="30">
        <f>SUM(T904,V904:W904,Z904:AD904)</f>
        <v>64818.730833333328</v>
      </c>
      <c r="DE904" s="30">
        <f>SUM(AI904:AK904)</f>
        <v>4428.6782206037651</v>
      </c>
      <c r="DF904" s="31">
        <f>AF904</f>
        <v>5687.5</v>
      </c>
      <c r="DG904" s="32">
        <f>AQ904</f>
        <v>29700</v>
      </c>
      <c r="DH904" s="30">
        <f>SUM(X904:Y904)</f>
        <v>2291.7854344729344</v>
      </c>
      <c r="DI904" s="30">
        <f>SUM(AP904,AR904)</f>
        <v>9088.769031514852</v>
      </c>
      <c r="DJ904" s="26">
        <f>SUM(DD904:DI904)-AS904</f>
        <v>0</v>
      </c>
    </row>
    <row r="905" spans="2:114" x14ac:dyDescent="0.25">
      <c r="D905" t="s">
        <v>109</v>
      </c>
      <c r="F905" t="s">
        <v>3170</v>
      </c>
      <c r="G905" t="s">
        <v>3171</v>
      </c>
      <c r="H905" t="s">
        <v>3172</v>
      </c>
      <c r="I905" s="1">
        <v>45474</v>
      </c>
      <c r="K905" t="s">
        <v>207</v>
      </c>
      <c r="L905">
        <v>11</v>
      </c>
      <c r="M905" t="s">
        <v>182</v>
      </c>
      <c r="N905" t="s">
        <v>183</v>
      </c>
      <c r="O905" t="s">
        <v>116</v>
      </c>
      <c r="P905" t="s">
        <v>117</v>
      </c>
      <c r="Q905" t="s">
        <v>118</v>
      </c>
      <c r="R905">
        <v>31</v>
      </c>
      <c r="S905" s="3">
        <v>252120</v>
      </c>
      <c r="T905" s="3">
        <v>36014.583333333336</v>
      </c>
      <c r="U905" s="22">
        <v>0</v>
      </c>
      <c r="V905" s="3">
        <v>0</v>
      </c>
      <c r="W905" s="23"/>
      <c r="X905" s="3">
        <v>1010.0961538461538</v>
      </c>
      <c r="Y905" s="3">
        <v>583.6111111111112</v>
      </c>
      <c r="Z905" s="24">
        <v>105.05</v>
      </c>
      <c r="AA905">
        <v>75</v>
      </c>
      <c r="AC905" s="3">
        <v>0</v>
      </c>
      <c r="AD905" s="3">
        <v>4167</v>
      </c>
      <c r="AE905" s="3">
        <v>41955.340598290604</v>
      </c>
      <c r="AF905" s="3">
        <v>4154.166666666667</v>
      </c>
      <c r="AH905" s="3">
        <v>46109.507264957268</v>
      </c>
      <c r="AK905" s="3">
        <v>0</v>
      </c>
      <c r="AL905" t="s">
        <v>119</v>
      </c>
      <c r="AN905" s="25">
        <v>0.05</v>
      </c>
      <c r="AO905" s="26">
        <v>46109.507264957268</v>
      </c>
      <c r="AP905" s="27">
        <v>2305.4753632478637</v>
      </c>
      <c r="AQ905" s="3">
        <v>29700</v>
      </c>
      <c r="AR905" s="26">
        <v>1485</v>
      </c>
      <c r="AS905" s="26">
        <v>79599.982628205122</v>
      </c>
      <c r="AT905" s="26">
        <v>75809.507264957268</v>
      </c>
      <c r="AU905" t="s">
        <v>1523</v>
      </c>
      <c r="AV905" t="s">
        <v>3173</v>
      </c>
      <c r="AW905" t="s">
        <v>1525</v>
      </c>
      <c r="AX905">
        <v>1507756</v>
      </c>
      <c r="AY905" t="s">
        <v>121</v>
      </c>
      <c r="AZ905">
        <v>108.643</v>
      </c>
      <c r="BA905" s="3">
        <v>732.67474782733473</v>
      </c>
      <c r="BB905" s="26">
        <v>75809.507264957268</v>
      </c>
      <c r="BC905" s="26">
        <v>3790.4753632478532</v>
      </c>
      <c r="BE905" t="s">
        <v>122</v>
      </c>
      <c r="BF905">
        <v>1</v>
      </c>
      <c r="BH905" t="s">
        <v>3174</v>
      </c>
      <c r="BJ905" t="s">
        <v>189</v>
      </c>
      <c r="BO905" t="s">
        <v>190</v>
      </c>
      <c r="BP905" t="s">
        <v>1527</v>
      </c>
      <c r="BQ905" t="s">
        <v>1528</v>
      </c>
      <c r="CX905" t="s">
        <v>177</v>
      </c>
      <c r="CY905" s="29" t="s">
        <v>5367</v>
      </c>
      <c r="CZ905" s="29">
        <v>60026</v>
      </c>
      <c r="DA905" s="29" t="str">
        <f t="shared" si="99"/>
        <v>30001402</v>
      </c>
      <c r="DB905" s="29" t="str">
        <f>F905</f>
        <v>W0005237</v>
      </c>
      <c r="DC905" s="29" t="s">
        <v>193</v>
      </c>
      <c r="DD905" s="30">
        <f>SUM(T905,V905:W905,Z905:AD905)</f>
        <v>40361.633333333339</v>
      </c>
      <c r="DE905" s="30">
        <f>SUM(AI905:AK905)</f>
        <v>0</v>
      </c>
      <c r="DF905" s="31">
        <f>AF905</f>
        <v>4154.166666666667</v>
      </c>
      <c r="DG905" s="32">
        <f>AQ905</f>
        <v>29700</v>
      </c>
      <c r="DH905" s="30">
        <f>SUM(X905:Y905)</f>
        <v>1593.7072649572651</v>
      </c>
      <c r="DI905" s="30">
        <f>SUM(AP905,AR905)</f>
        <v>3790.4753632478637</v>
      </c>
      <c r="DJ905" s="26">
        <f>SUM(DD905:DI905)-AS905</f>
        <v>0</v>
      </c>
    </row>
    <row r="906" spans="2:114" x14ac:dyDescent="0.25">
      <c r="D906" t="s">
        <v>109</v>
      </c>
      <c r="F906" t="s">
        <v>3175</v>
      </c>
      <c r="G906" t="s">
        <v>3176</v>
      </c>
      <c r="H906" t="s">
        <v>3177</v>
      </c>
      <c r="I906" s="1">
        <v>45474</v>
      </c>
      <c r="K906" t="s">
        <v>207</v>
      </c>
      <c r="L906">
        <v>11</v>
      </c>
      <c r="M906" t="s">
        <v>182</v>
      </c>
      <c r="N906" t="s">
        <v>183</v>
      </c>
      <c r="O906" t="s">
        <v>116</v>
      </c>
      <c r="P906" t="s">
        <v>117</v>
      </c>
      <c r="Q906" t="s">
        <v>118</v>
      </c>
      <c r="R906">
        <v>31</v>
      </c>
      <c r="S906" s="3">
        <v>283295</v>
      </c>
      <c r="T906" s="3">
        <v>47215.833333333336</v>
      </c>
      <c r="U906" s="22">
        <v>0</v>
      </c>
      <c r="V906" s="3">
        <v>0</v>
      </c>
      <c r="W906" s="23"/>
      <c r="X906" s="3">
        <v>1134.9959935897434</v>
      </c>
      <c r="Y906" s="3">
        <v>655.77546296296305</v>
      </c>
      <c r="Z906" s="24">
        <v>118.03958333333334</v>
      </c>
      <c r="AA906">
        <v>75</v>
      </c>
      <c r="AC906" s="3">
        <v>0</v>
      </c>
      <c r="AD906" s="3">
        <v>4167</v>
      </c>
      <c r="AE906" s="3">
        <v>53366.644373219373</v>
      </c>
      <c r="AF906" s="3">
        <v>4154.166666666667</v>
      </c>
      <c r="AH906" s="3">
        <v>57520.811039886037</v>
      </c>
      <c r="AK906" s="3">
        <v>4428.6782206037651</v>
      </c>
      <c r="AL906" t="s">
        <v>227</v>
      </c>
      <c r="AM906" t="s">
        <v>226</v>
      </c>
      <c r="AN906" s="25">
        <v>0.05</v>
      </c>
      <c r="AO906" s="26">
        <v>61949.489260489805</v>
      </c>
      <c r="AP906" s="27">
        <v>3097.4744630244904</v>
      </c>
      <c r="AQ906" s="3">
        <v>29700</v>
      </c>
      <c r="AR906" s="26">
        <v>1485</v>
      </c>
      <c r="AS906" s="26">
        <v>96231.963723514287</v>
      </c>
      <c r="AT906" s="26">
        <v>91649.489260489805</v>
      </c>
      <c r="AU906" t="s">
        <v>208</v>
      </c>
      <c r="AV906" t="s">
        <v>208</v>
      </c>
      <c r="AW906" t="s">
        <v>210</v>
      </c>
      <c r="AX906" t="s">
        <v>314</v>
      </c>
      <c r="AY906" t="s">
        <v>212</v>
      </c>
      <c r="AZ906">
        <v>125.569</v>
      </c>
      <c r="BA906" s="3">
        <v>766.36720626519514</v>
      </c>
      <c r="BB906" s="26">
        <v>91649.489260489805</v>
      </c>
      <c r="BC906" s="26">
        <v>4582.4744630244822</v>
      </c>
      <c r="BE906" t="s">
        <v>122</v>
      </c>
      <c r="BF906">
        <v>1</v>
      </c>
      <c r="BH906" t="s">
        <v>315</v>
      </c>
      <c r="BJ906" t="s">
        <v>189</v>
      </c>
      <c r="BO906" t="s">
        <v>190</v>
      </c>
      <c r="BP906" t="s">
        <v>214</v>
      </c>
      <c r="BQ906" t="s">
        <v>2980</v>
      </c>
      <c r="CX906" t="s">
        <v>177</v>
      </c>
      <c r="CY906" s="29" t="s">
        <v>5360</v>
      </c>
      <c r="CZ906" s="29">
        <v>60009</v>
      </c>
      <c r="DA906" s="29" t="str">
        <f t="shared" si="99"/>
        <v>30001417</v>
      </c>
      <c r="DB906" s="29" t="str">
        <f>F906</f>
        <v>W0005407</v>
      </c>
      <c r="DC906" s="29" t="s">
        <v>193</v>
      </c>
      <c r="DD906" s="30">
        <f>SUM(T906,V906:W906,Z906:AD906)</f>
        <v>51575.872916666667</v>
      </c>
      <c r="DE906" s="30">
        <f>SUM(AI906:AK906)</f>
        <v>4428.6782206037651</v>
      </c>
      <c r="DF906" s="31">
        <f>AF906</f>
        <v>4154.166666666667</v>
      </c>
      <c r="DG906" s="32">
        <f>AQ906</f>
        <v>29700</v>
      </c>
      <c r="DH906" s="30">
        <f>SUM(X906:Y906)</f>
        <v>1790.7714565527065</v>
      </c>
      <c r="DI906" s="30">
        <f>SUM(AP906,AR906)</f>
        <v>4582.4744630244904</v>
      </c>
      <c r="DJ906" s="26">
        <f>SUM(DD906:DI906)-AS906</f>
        <v>0</v>
      </c>
    </row>
    <row r="907" spans="2:114" x14ac:dyDescent="0.25">
      <c r="D907" t="s">
        <v>109</v>
      </c>
      <c r="F907" t="s">
        <v>3178</v>
      </c>
      <c r="G907" t="s">
        <v>3179</v>
      </c>
      <c r="H907" t="s">
        <v>3180</v>
      </c>
      <c r="I907" s="1">
        <v>45470</v>
      </c>
      <c r="K907" t="s">
        <v>131</v>
      </c>
      <c r="L907">
        <v>14</v>
      </c>
      <c r="M907" t="s">
        <v>132</v>
      </c>
      <c r="N907" t="s">
        <v>133</v>
      </c>
      <c r="O907" t="s">
        <v>116</v>
      </c>
      <c r="P907" t="s">
        <v>117</v>
      </c>
      <c r="Q907" t="s">
        <v>118</v>
      </c>
      <c r="R907">
        <v>31</v>
      </c>
      <c r="S907" s="3">
        <v>574309</v>
      </c>
      <c r="T907" s="3">
        <v>95718.083333333328</v>
      </c>
      <c r="U907" s="22">
        <v>0</v>
      </c>
      <c r="V907" s="3">
        <v>0</v>
      </c>
      <c r="W907" s="23"/>
      <c r="X907" s="3">
        <v>2300.9174679487178</v>
      </c>
      <c r="Y907" s="3">
        <v>1329.4189814814815</v>
      </c>
      <c r="Z907" s="24">
        <v>239.29541666666668</v>
      </c>
      <c r="AA907">
        <v>75</v>
      </c>
      <c r="AC907" s="3">
        <v>4383.698982998374</v>
      </c>
      <c r="AD907" s="3">
        <v>4167</v>
      </c>
      <c r="AE907" s="3">
        <v>108213.41418242856</v>
      </c>
      <c r="AF907" s="3">
        <v>12402.5</v>
      </c>
      <c r="AH907" s="3">
        <v>120615.91418242856</v>
      </c>
      <c r="AK907" s="3">
        <v>33281</v>
      </c>
      <c r="AL907" t="s">
        <v>168</v>
      </c>
      <c r="AM907" t="s">
        <v>169</v>
      </c>
      <c r="AN907" s="25">
        <v>0.05</v>
      </c>
      <c r="AO907" s="26">
        <v>153896.91418242856</v>
      </c>
      <c r="AP907" s="27">
        <v>7694.8457091214286</v>
      </c>
      <c r="AQ907" s="3">
        <v>29700</v>
      </c>
      <c r="AR907" s="26">
        <v>1485</v>
      </c>
      <c r="AS907" s="26">
        <v>192776.75989155</v>
      </c>
      <c r="AT907" s="26">
        <v>183596.91418242856</v>
      </c>
      <c r="AU907" t="s">
        <v>120</v>
      </c>
      <c r="AV907" t="s">
        <v>120</v>
      </c>
      <c r="AW907" t="s">
        <v>120</v>
      </c>
      <c r="AX907">
        <v>2047200</v>
      </c>
      <c r="AY907" t="s">
        <v>121</v>
      </c>
      <c r="AZ907">
        <v>108.643</v>
      </c>
      <c r="BA907" s="3">
        <v>1774.4057131297</v>
      </c>
      <c r="BB907" s="26">
        <v>183596.91418242856</v>
      </c>
      <c r="BC907" s="26">
        <v>9179.8457091214368</v>
      </c>
      <c r="BE907" t="s">
        <v>122</v>
      </c>
      <c r="BF907">
        <v>1</v>
      </c>
      <c r="BH907" t="s">
        <v>123</v>
      </c>
      <c r="BJ907" t="s">
        <v>174</v>
      </c>
      <c r="BO907" t="s">
        <v>3181</v>
      </c>
      <c r="BP907" t="s">
        <v>176</v>
      </c>
      <c r="BQ907" t="s">
        <v>176</v>
      </c>
      <c r="CX907" t="s">
        <v>128</v>
      </c>
      <c r="CY907" s="29"/>
    </row>
    <row r="908" spans="2:114" x14ac:dyDescent="0.25">
      <c r="D908" t="s">
        <v>109</v>
      </c>
      <c r="F908" t="s">
        <v>3182</v>
      </c>
      <c r="G908" t="s">
        <v>3183</v>
      </c>
      <c r="H908" t="s">
        <v>3184</v>
      </c>
      <c r="I908" s="1">
        <v>45509</v>
      </c>
      <c r="K908" t="s">
        <v>113</v>
      </c>
      <c r="L908">
        <v>15</v>
      </c>
      <c r="M908" t="s">
        <v>550</v>
      </c>
      <c r="N908" t="s">
        <v>551</v>
      </c>
      <c r="O908" t="s">
        <v>116</v>
      </c>
      <c r="P908" t="s">
        <v>117</v>
      </c>
      <c r="Q908" t="s">
        <v>118</v>
      </c>
      <c r="R908">
        <v>31</v>
      </c>
      <c r="S908" s="3">
        <v>1151499</v>
      </c>
      <c r="T908" s="3">
        <v>191916.41666666666</v>
      </c>
      <c r="U908" s="22">
        <v>0</v>
      </c>
      <c r="V908" s="3">
        <v>0</v>
      </c>
      <c r="W908" s="23"/>
      <c r="X908" s="3">
        <v>4613.3774038461534</v>
      </c>
      <c r="Y908" s="3">
        <v>2665.5069444444448</v>
      </c>
      <c r="Z908" s="24">
        <v>479.79124999999999</v>
      </c>
      <c r="AA908">
        <v>75</v>
      </c>
      <c r="AC908" s="3">
        <v>9830.7958496967512</v>
      </c>
      <c r="AD908" s="3">
        <v>4167</v>
      </c>
      <c r="AE908" s="3">
        <v>213747.88811465402</v>
      </c>
      <c r="AF908" s="3">
        <v>7046.666666666667</v>
      </c>
      <c r="AH908" s="3">
        <v>220794.55478132068</v>
      </c>
      <c r="AK908" s="3">
        <v>0</v>
      </c>
      <c r="AL908" t="s">
        <v>119</v>
      </c>
      <c r="AN908" s="25">
        <v>0.1</v>
      </c>
      <c r="AO908" s="26">
        <v>220794.55478132068</v>
      </c>
      <c r="AP908" s="27">
        <v>22079.455478132069</v>
      </c>
      <c r="AQ908" s="3">
        <v>29700</v>
      </c>
      <c r="AR908" s="26">
        <v>2970</v>
      </c>
      <c r="AS908" s="26">
        <v>275544.01025945274</v>
      </c>
      <c r="AT908" s="26">
        <v>250494.55478132068</v>
      </c>
      <c r="AU908" t="s">
        <v>765</v>
      </c>
      <c r="AV908" t="s">
        <v>765</v>
      </c>
      <c r="AW908" t="s">
        <v>766</v>
      </c>
      <c r="AX908" t="s">
        <v>1154</v>
      </c>
      <c r="AY908" t="s">
        <v>212</v>
      </c>
      <c r="AZ908">
        <v>125.569</v>
      </c>
      <c r="BA908" s="3">
        <v>2194.3633401512534</v>
      </c>
      <c r="BB908" s="26">
        <v>250494.55478132068</v>
      </c>
      <c r="BC908" s="26">
        <v>25049.455478132062</v>
      </c>
      <c r="BE908" t="s">
        <v>122</v>
      </c>
      <c r="BF908">
        <v>1</v>
      </c>
      <c r="BH908" t="s">
        <v>768</v>
      </c>
      <c r="BJ908" t="s">
        <v>554</v>
      </c>
      <c r="BO908" t="s">
        <v>854</v>
      </c>
      <c r="BP908" t="s">
        <v>214</v>
      </c>
      <c r="BQ908" t="s">
        <v>964</v>
      </c>
      <c r="CX908" t="s">
        <v>177</v>
      </c>
      <c r="CY908" s="29" t="s">
        <v>5362</v>
      </c>
      <c r="CZ908" s="29">
        <v>60008</v>
      </c>
      <c r="DA908" s="29" t="str">
        <f t="shared" ref="DA908:DA915" si="100">MID(BH908,3,8)</f>
        <v>30001418</v>
      </c>
      <c r="DB908" s="29" t="str">
        <f t="shared" ref="DB908:DB915" si="101">F908</f>
        <v>W0004654</v>
      </c>
      <c r="DC908" s="29" t="s">
        <v>556</v>
      </c>
      <c r="DD908" s="30">
        <f>SUM(T908,V908:W908,Z908:AD908)</f>
        <v>206469.00376636343</v>
      </c>
      <c r="DE908" s="30">
        <f>SUM(AI908:AK908)</f>
        <v>0</v>
      </c>
      <c r="DF908" s="31">
        <f>AF908</f>
        <v>7046.666666666667</v>
      </c>
      <c r="DG908" s="32">
        <f>AQ908</f>
        <v>29700</v>
      </c>
      <c r="DH908" s="30">
        <f>SUM(X908:Y908)</f>
        <v>7278.8843482905977</v>
      </c>
      <c r="DI908" s="30">
        <f>SUM(AP908,AR908)</f>
        <v>25049.455478132069</v>
      </c>
      <c r="DJ908" s="26">
        <f>SUM(DD908:DI908)-AS908</f>
        <v>0</v>
      </c>
    </row>
    <row r="909" spans="2:114" x14ac:dyDescent="0.25">
      <c r="D909" t="s">
        <v>109</v>
      </c>
      <c r="F909" t="s">
        <v>3185</v>
      </c>
      <c r="G909" t="s">
        <v>3186</v>
      </c>
      <c r="H909" t="s">
        <v>3187</v>
      </c>
      <c r="I909" s="1">
        <v>45481</v>
      </c>
      <c r="K909" t="s">
        <v>156</v>
      </c>
      <c r="L909">
        <v>16</v>
      </c>
      <c r="M909" t="s">
        <v>550</v>
      </c>
      <c r="N909" t="s">
        <v>551</v>
      </c>
      <c r="O909" t="s">
        <v>116</v>
      </c>
      <c r="P909" t="s">
        <v>117</v>
      </c>
      <c r="Q909" t="s">
        <v>118</v>
      </c>
      <c r="R909">
        <v>31</v>
      </c>
      <c r="S909" s="3">
        <v>1513111</v>
      </c>
      <c r="T909" s="3">
        <v>252185.08333333334</v>
      </c>
      <c r="U909" s="22">
        <v>0.15</v>
      </c>
      <c r="V909" s="3">
        <v>37827.762499999997</v>
      </c>
      <c r="W909" s="23"/>
      <c r="X909" s="3">
        <v>6062.1434294871797</v>
      </c>
      <c r="Y909" s="3">
        <v>3502.5717592592596</v>
      </c>
      <c r="Z909" s="24">
        <v>630.46291666666662</v>
      </c>
      <c r="AA909">
        <v>75</v>
      </c>
      <c r="AC909" s="3">
        <v>12917.5182230957</v>
      </c>
      <c r="AD909" s="3">
        <v>4167</v>
      </c>
      <c r="AE909" s="3">
        <v>317367.54216184211</v>
      </c>
      <c r="AF909" s="3">
        <v>7046.666666666667</v>
      </c>
      <c r="AH909" s="3">
        <v>324414.2088285088</v>
      </c>
      <c r="AK909" s="3">
        <v>0</v>
      </c>
      <c r="AL909" t="s">
        <v>119</v>
      </c>
      <c r="AN909" s="25">
        <v>0.1</v>
      </c>
      <c r="AO909" s="26">
        <v>324414.2088285088</v>
      </c>
      <c r="AP909" s="27">
        <v>32441.420882850882</v>
      </c>
      <c r="AQ909" s="3">
        <v>29700</v>
      </c>
      <c r="AR909" s="26">
        <v>2970</v>
      </c>
      <c r="AS909" s="26">
        <v>389525.62971135968</v>
      </c>
      <c r="AT909" s="26">
        <v>354114.2088285088</v>
      </c>
      <c r="AU909" t="s">
        <v>765</v>
      </c>
      <c r="AV909" t="s">
        <v>765</v>
      </c>
      <c r="AW909" t="s">
        <v>766</v>
      </c>
      <c r="AX909" t="s">
        <v>1154</v>
      </c>
      <c r="AY909" t="s">
        <v>212</v>
      </c>
      <c r="AZ909">
        <v>125.569</v>
      </c>
      <c r="BA909" s="3">
        <v>3102.0843497309024</v>
      </c>
      <c r="BB909" s="26">
        <v>354114.2088285088</v>
      </c>
      <c r="BC909" s="26">
        <v>35411.420882850885</v>
      </c>
      <c r="BE909" t="s">
        <v>122</v>
      </c>
      <c r="BF909">
        <v>1</v>
      </c>
      <c r="BH909" t="s">
        <v>768</v>
      </c>
      <c r="BJ909" t="s">
        <v>572</v>
      </c>
      <c r="BO909" t="s">
        <v>854</v>
      </c>
      <c r="BP909" t="s">
        <v>214</v>
      </c>
      <c r="BQ909" t="s">
        <v>964</v>
      </c>
      <c r="CX909" t="s">
        <v>177</v>
      </c>
      <c r="CY909" s="29" t="s">
        <v>5362</v>
      </c>
      <c r="CZ909" s="29">
        <v>60008</v>
      </c>
      <c r="DA909" s="29" t="str">
        <f t="shared" si="100"/>
        <v>30001418</v>
      </c>
      <c r="DB909" s="29" t="str">
        <f t="shared" si="101"/>
        <v>W0004655</v>
      </c>
      <c r="DC909" s="29" t="s">
        <v>556</v>
      </c>
      <c r="DD909" s="30">
        <f>SUM(T909,V909:W909,Z909:AD909)</f>
        <v>307802.82697309565</v>
      </c>
      <c r="DE909" s="30">
        <f>SUM(AI909:AK909)</f>
        <v>0</v>
      </c>
      <c r="DF909" s="31">
        <f>AF909</f>
        <v>7046.666666666667</v>
      </c>
      <c r="DG909" s="32">
        <f>AQ909</f>
        <v>29700</v>
      </c>
      <c r="DH909" s="30">
        <f>SUM(X909:Y909)</f>
        <v>9564.7151887464388</v>
      </c>
      <c r="DI909" s="30">
        <f>SUM(AP909,AR909)</f>
        <v>35411.420882850885</v>
      </c>
      <c r="DJ909" s="26">
        <f>SUM(DD909:DI909)-AS909</f>
        <v>0</v>
      </c>
    </row>
    <row r="910" spans="2:114" x14ac:dyDescent="0.25">
      <c r="D910" t="s">
        <v>109</v>
      </c>
      <c r="F910" t="s">
        <v>3188</v>
      </c>
      <c r="G910" t="s">
        <v>3189</v>
      </c>
      <c r="H910" t="s">
        <v>3190</v>
      </c>
      <c r="I910" s="1">
        <v>45488</v>
      </c>
      <c r="K910" t="s">
        <v>113</v>
      </c>
      <c r="L910">
        <v>15</v>
      </c>
      <c r="M910" t="s">
        <v>114</v>
      </c>
      <c r="N910" t="s">
        <v>962</v>
      </c>
      <c r="O910" t="s">
        <v>2066</v>
      </c>
      <c r="P910" t="s">
        <v>117</v>
      </c>
      <c r="Q910" t="s">
        <v>118</v>
      </c>
      <c r="R910">
        <v>31</v>
      </c>
      <c r="S910" s="3">
        <v>748573</v>
      </c>
      <c r="T910" s="3">
        <v>124762.08333333333</v>
      </c>
      <c r="U910" s="22">
        <v>0</v>
      </c>
      <c r="V910" s="3">
        <v>0</v>
      </c>
      <c r="W910" s="23">
        <v>6000</v>
      </c>
      <c r="X910" s="3">
        <v>2999.0905448717949</v>
      </c>
      <c r="Y910" s="3">
        <v>1732.8078703703707</v>
      </c>
      <c r="Z910" s="24">
        <v>311.90541666666667</v>
      </c>
      <c r="AA910">
        <v>75</v>
      </c>
      <c r="AC910" s="3">
        <v>2561.1702401252478</v>
      </c>
      <c r="AD910" s="3">
        <v>4167</v>
      </c>
      <c r="AE910" s="3">
        <v>142609.05740536741</v>
      </c>
      <c r="AF910" s="3">
        <v>5687.5</v>
      </c>
      <c r="AH910" s="3">
        <v>148296.55740536741</v>
      </c>
      <c r="AJ910" s="3">
        <v>5100</v>
      </c>
      <c r="AK910" s="3">
        <v>5785.5624142824954</v>
      </c>
      <c r="AL910" t="s">
        <v>363</v>
      </c>
      <c r="AM910" t="s">
        <v>364</v>
      </c>
      <c r="AN910" s="25">
        <v>8.5000000000000006E-2</v>
      </c>
      <c r="AO910" s="26">
        <v>159182.1198196499</v>
      </c>
      <c r="AP910" s="27">
        <v>13530.480184670243</v>
      </c>
      <c r="AQ910" s="3">
        <v>0</v>
      </c>
      <c r="AR910" s="26">
        <v>0</v>
      </c>
      <c r="AS910" s="26">
        <v>172712.60000432015</v>
      </c>
      <c r="AT910" s="26">
        <v>159182.1198196499</v>
      </c>
      <c r="AU910" t="s">
        <v>765</v>
      </c>
      <c r="AV910" t="s">
        <v>2067</v>
      </c>
      <c r="AW910" t="s">
        <v>2068</v>
      </c>
      <c r="AX910" t="s">
        <v>963</v>
      </c>
      <c r="AY910" t="s">
        <v>233</v>
      </c>
      <c r="AZ910">
        <v>1</v>
      </c>
      <c r="BA910" s="3">
        <v>172712.60000432015</v>
      </c>
      <c r="BB910" s="26">
        <v>159182.1198196499</v>
      </c>
      <c r="BC910" s="26">
        <v>13530.480184670247</v>
      </c>
      <c r="BE910" t="s">
        <v>122</v>
      </c>
      <c r="BF910">
        <v>1</v>
      </c>
      <c r="BH910" t="s">
        <v>2069</v>
      </c>
      <c r="BJ910" t="s">
        <v>276</v>
      </c>
      <c r="BO910" t="s">
        <v>197</v>
      </c>
      <c r="BP910" t="s">
        <v>126</v>
      </c>
      <c r="BQ910" t="s">
        <v>964</v>
      </c>
      <c r="CX910" t="s">
        <v>177</v>
      </c>
      <c r="CY910" s="29" t="s">
        <v>5370</v>
      </c>
      <c r="CZ910" s="29">
        <v>60001</v>
      </c>
      <c r="DA910" s="29" t="str">
        <f t="shared" si="100"/>
        <v>30001394</v>
      </c>
      <c r="DB910" s="29" t="str">
        <f t="shared" si="101"/>
        <v>W0004656</v>
      </c>
      <c r="DC910" s="29" t="s">
        <v>279</v>
      </c>
      <c r="DD910" s="30">
        <f>SUM(T910,V910:W910,Z910:AD910)</f>
        <v>137877.15899012523</v>
      </c>
      <c r="DE910" s="30">
        <f>SUM(AI910:AK910)</f>
        <v>10885.562414282496</v>
      </c>
      <c r="DF910" s="31">
        <f>AF910</f>
        <v>5687.5</v>
      </c>
      <c r="DG910" s="32">
        <f>AQ910</f>
        <v>0</v>
      </c>
      <c r="DH910" s="30">
        <f>SUM(X910:Y910)</f>
        <v>4731.8984152421654</v>
      </c>
      <c r="DI910" s="30">
        <f>SUM(AP910,AR910)</f>
        <v>13530.480184670243</v>
      </c>
      <c r="DJ910" s="26">
        <f>SUM(DD910:DI910)-AS910</f>
        <v>0</v>
      </c>
    </row>
    <row r="911" spans="2:114" x14ac:dyDescent="0.25">
      <c r="D911" t="s">
        <v>109</v>
      </c>
      <c r="F911" t="s">
        <v>3191</v>
      </c>
      <c r="G911" t="s">
        <v>3192</v>
      </c>
      <c r="H911" t="s">
        <v>3193</v>
      </c>
      <c r="I911" s="1">
        <v>45523</v>
      </c>
      <c r="K911" t="s">
        <v>113</v>
      </c>
      <c r="L911">
        <v>15</v>
      </c>
      <c r="M911" t="s">
        <v>114</v>
      </c>
      <c r="N911" t="s">
        <v>115</v>
      </c>
      <c r="O911" t="s">
        <v>116</v>
      </c>
      <c r="P911" t="s">
        <v>117</v>
      </c>
      <c r="Q911" t="s">
        <v>118</v>
      </c>
      <c r="R911">
        <v>31</v>
      </c>
      <c r="S911" s="3">
        <v>913279</v>
      </c>
      <c r="T911" s="3">
        <v>152213.08333333334</v>
      </c>
      <c r="U911" s="22">
        <v>0</v>
      </c>
      <c r="V911" s="3">
        <v>0</v>
      </c>
      <c r="W911" s="23"/>
      <c r="X911" s="3">
        <v>3658.9703525641021</v>
      </c>
      <c r="Y911" s="3">
        <v>2114.0717592592591</v>
      </c>
      <c r="Z911" s="24">
        <v>380.53291666666667</v>
      </c>
      <c r="AA911">
        <v>75</v>
      </c>
      <c r="AC911" s="3">
        <v>0</v>
      </c>
      <c r="AD911" s="3">
        <v>4167</v>
      </c>
      <c r="AE911" s="3">
        <v>162608.65836182339</v>
      </c>
      <c r="AF911" s="3">
        <v>5687.5</v>
      </c>
      <c r="AH911" s="3">
        <v>168296.15836182339</v>
      </c>
      <c r="AK911" s="3">
        <v>5785.5624142824954</v>
      </c>
      <c r="AL911" t="s">
        <v>363</v>
      </c>
      <c r="AM911" t="s">
        <v>364</v>
      </c>
      <c r="AN911" s="25">
        <v>8.5000000000000006E-2</v>
      </c>
      <c r="AO911" s="26">
        <v>174081.72077610588</v>
      </c>
      <c r="AP911" s="27">
        <v>14796.946265969002</v>
      </c>
      <c r="AQ911" s="3">
        <v>29700</v>
      </c>
      <c r="AR911" s="26">
        <v>2524.5</v>
      </c>
      <c r="AS911" s="26">
        <v>221103.16704207487</v>
      </c>
      <c r="AT911" s="26">
        <v>203781.72077610588</v>
      </c>
      <c r="AU911" t="s">
        <v>170</v>
      </c>
      <c r="AV911" t="s">
        <v>170</v>
      </c>
      <c r="AW911" t="s">
        <v>171</v>
      </c>
      <c r="AX911">
        <v>90218</v>
      </c>
      <c r="AY911" t="s">
        <v>172</v>
      </c>
      <c r="AZ911">
        <v>94.088300000000004</v>
      </c>
      <c r="BA911" s="3">
        <v>2349.9538948208742</v>
      </c>
      <c r="BB911" s="26">
        <v>203781.72077610588</v>
      </c>
      <c r="BC911" s="26">
        <v>17321.446265968989</v>
      </c>
      <c r="BE911" t="s">
        <v>122</v>
      </c>
      <c r="BF911">
        <v>1</v>
      </c>
      <c r="BH911" t="s">
        <v>173</v>
      </c>
      <c r="BJ911" t="s">
        <v>594</v>
      </c>
      <c r="BO911" t="s">
        <v>595</v>
      </c>
      <c r="BP911" t="s">
        <v>170</v>
      </c>
      <c r="BQ911" t="s">
        <v>127</v>
      </c>
      <c r="CX911" t="s">
        <v>177</v>
      </c>
      <c r="CY911" s="29" t="s">
        <v>5358</v>
      </c>
      <c r="CZ911" s="29">
        <v>60002</v>
      </c>
      <c r="DA911" s="29" t="str">
        <f t="shared" si="100"/>
        <v>30001390</v>
      </c>
      <c r="DB911" s="29" t="str">
        <f t="shared" si="101"/>
        <v>W0004657</v>
      </c>
      <c r="DC911" s="29" t="s">
        <v>279</v>
      </c>
      <c r="DD911" s="30">
        <f>SUM(T911,V911:W911,Z911:AD911)</f>
        <v>156835.61625000002</v>
      </c>
      <c r="DE911" s="30">
        <f>SUM(AI911:AK911)</f>
        <v>5785.5624142824954</v>
      </c>
      <c r="DF911" s="31">
        <f>AF911</f>
        <v>5687.5</v>
      </c>
      <c r="DG911" s="32">
        <f>AQ911</f>
        <v>29700</v>
      </c>
      <c r="DH911" s="30">
        <f>SUM(X911:Y911)</f>
        <v>5773.0421118233608</v>
      </c>
      <c r="DI911" s="30">
        <f>SUM(AP911,AR911)</f>
        <v>17321.446265969003</v>
      </c>
      <c r="DJ911" s="26">
        <f>SUM(DD911:DI911)-AS911</f>
        <v>0</v>
      </c>
    </row>
    <row r="912" spans="2:114" x14ac:dyDescent="0.25">
      <c r="D912" t="s">
        <v>109</v>
      </c>
      <c r="F912" t="s">
        <v>3194</v>
      </c>
      <c r="G912" t="s">
        <v>3195</v>
      </c>
      <c r="H912" t="s">
        <v>3196</v>
      </c>
      <c r="I912" s="1">
        <v>45502</v>
      </c>
      <c r="K912" t="s">
        <v>224</v>
      </c>
      <c r="L912">
        <v>12</v>
      </c>
      <c r="M912" t="s">
        <v>114</v>
      </c>
      <c r="N912" t="s">
        <v>962</v>
      </c>
      <c r="O912" t="s">
        <v>2066</v>
      </c>
      <c r="P912" t="s">
        <v>117</v>
      </c>
      <c r="Q912" t="s">
        <v>118</v>
      </c>
      <c r="R912">
        <v>31</v>
      </c>
      <c r="S912" s="3">
        <v>371771</v>
      </c>
      <c r="T912" s="3">
        <v>61961.75</v>
      </c>
      <c r="U912" s="22">
        <v>0</v>
      </c>
      <c r="V912" s="3">
        <v>0</v>
      </c>
      <c r="W912" s="23"/>
      <c r="X912" s="3">
        <v>1489.4671474358975</v>
      </c>
      <c r="Y912" s="3">
        <v>860.58101851851859</v>
      </c>
      <c r="Z912" s="24">
        <v>154.90458333333333</v>
      </c>
      <c r="AA912">
        <v>75</v>
      </c>
      <c r="AC912" s="3">
        <v>0</v>
      </c>
      <c r="AD912" s="3">
        <v>4167</v>
      </c>
      <c r="AE912" s="3">
        <v>68708.702749287753</v>
      </c>
      <c r="AF912" s="3">
        <v>5687.5</v>
      </c>
      <c r="AH912" s="3">
        <v>74396.202749287753</v>
      </c>
      <c r="AK912" s="3">
        <v>3900.7409927950625</v>
      </c>
      <c r="AL912" t="s">
        <v>390</v>
      </c>
      <c r="AM912" t="s">
        <v>391</v>
      </c>
      <c r="AN912" s="25">
        <v>8.5000000000000006E-2</v>
      </c>
      <c r="AO912" s="26">
        <v>78296.943742082818</v>
      </c>
      <c r="AP912" s="27">
        <v>6655.2402180770396</v>
      </c>
      <c r="AQ912" s="3">
        <v>0</v>
      </c>
      <c r="AR912" s="26">
        <v>0</v>
      </c>
      <c r="AS912" s="26">
        <v>84952.183960159862</v>
      </c>
      <c r="AT912" s="26">
        <v>78296.943742082818</v>
      </c>
      <c r="AU912" t="s">
        <v>765</v>
      </c>
      <c r="AV912" t="s">
        <v>2067</v>
      </c>
      <c r="AW912" t="s">
        <v>2068</v>
      </c>
      <c r="AX912" t="s">
        <v>3197</v>
      </c>
      <c r="AY912" t="s">
        <v>233</v>
      </c>
      <c r="AZ912">
        <v>1</v>
      </c>
      <c r="BA912" s="3">
        <v>84952.183960159862</v>
      </c>
      <c r="BB912" s="26">
        <v>78296.943742082818</v>
      </c>
      <c r="BC912" s="26">
        <v>6655.2402180770441</v>
      </c>
      <c r="BE912" t="s">
        <v>122</v>
      </c>
      <c r="BF912">
        <v>1</v>
      </c>
      <c r="BH912" t="s">
        <v>2069</v>
      </c>
      <c r="BJ912" t="s">
        <v>414</v>
      </c>
      <c r="BO912" t="s">
        <v>1214</v>
      </c>
      <c r="BP912" t="s">
        <v>214</v>
      </c>
      <c r="BQ912" t="s">
        <v>964</v>
      </c>
      <c r="CX912" t="s">
        <v>177</v>
      </c>
      <c r="CY912" s="29" t="s">
        <v>5370</v>
      </c>
      <c r="CZ912" s="29">
        <v>60001</v>
      </c>
      <c r="DA912" s="29" t="str">
        <f t="shared" si="100"/>
        <v>30001394</v>
      </c>
      <c r="DB912" s="29" t="str">
        <f t="shared" si="101"/>
        <v>W0005408</v>
      </c>
      <c r="DC912" s="29" t="s">
        <v>279</v>
      </c>
      <c r="DD912" s="30">
        <f>SUM(T912,V912:W912,Z912:AD912)</f>
        <v>66358.654583333337</v>
      </c>
      <c r="DE912" s="30">
        <f>SUM(AI912:AK912)</f>
        <v>3900.7409927950625</v>
      </c>
      <c r="DF912" s="31">
        <f>AF912</f>
        <v>5687.5</v>
      </c>
      <c r="DG912" s="32">
        <f>AQ912</f>
        <v>0</v>
      </c>
      <c r="DH912" s="30">
        <f>SUM(X912:Y912)</f>
        <v>2350.0481659544162</v>
      </c>
      <c r="DI912" s="30">
        <f>SUM(AP912,AR912)</f>
        <v>6655.2402180770396</v>
      </c>
      <c r="DJ912" s="26">
        <f>SUM(DD912:DI912)-AS912</f>
        <v>0</v>
      </c>
    </row>
    <row r="913" spans="4:114" x14ac:dyDescent="0.25">
      <c r="D913" t="s">
        <v>109</v>
      </c>
      <c r="F913" t="s">
        <v>3198</v>
      </c>
      <c r="G913" t="s">
        <v>3199</v>
      </c>
      <c r="H913" t="s">
        <v>3200</v>
      </c>
      <c r="I913" s="1">
        <v>45495</v>
      </c>
      <c r="K913" t="s">
        <v>224</v>
      </c>
      <c r="L913">
        <v>12</v>
      </c>
      <c r="M913" t="s">
        <v>114</v>
      </c>
      <c r="N913" t="s">
        <v>183</v>
      </c>
      <c r="O913" t="s">
        <v>116</v>
      </c>
      <c r="P913" t="s">
        <v>117</v>
      </c>
      <c r="Q913" t="s">
        <v>118</v>
      </c>
      <c r="R913">
        <v>31</v>
      </c>
      <c r="S913" s="3">
        <v>412470</v>
      </c>
      <c r="T913" s="3">
        <v>68745</v>
      </c>
      <c r="U913" s="22">
        <v>0</v>
      </c>
      <c r="V913" s="3">
        <v>0</v>
      </c>
      <c r="W913" s="23"/>
      <c r="X913" s="3">
        <v>1652.5240384615383</v>
      </c>
      <c r="Y913" s="3">
        <v>954.79166666666663</v>
      </c>
      <c r="Z913" s="24">
        <v>171.86250000000001</v>
      </c>
      <c r="AA913">
        <v>75</v>
      </c>
      <c r="AC913" s="3">
        <v>0</v>
      </c>
      <c r="AD913" s="3">
        <v>4167</v>
      </c>
      <c r="AE913" s="3">
        <v>75766.178205128206</v>
      </c>
      <c r="AF913" s="3">
        <v>5687.5</v>
      </c>
      <c r="AH913" s="3">
        <v>81453.678205128206</v>
      </c>
      <c r="AK913" s="3">
        <v>5813.1491241962494</v>
      </c>
      <c r="AL913" t="s">
        <v>320</v>
      </c>
      <c r="AM913" t="s">
        <v>321</v>
      </c>
      <c r="AN913" s="25">
        <v>8.5000000000000006E-2</v>
      </c>
      <c r="AO913" s="26">
        <v>87266.827329324457</v>
      </c>
      <c r="AP913" s="27">
        <v>7417.680322992579</v>
      </c>
      <c r="AQ913" s="3">
        <v>29700</v>
      </c>
      <c r="AR913" s="26">
        <v>2524.5</v>
      </c>
      <c r="AS913" s="26">
        <v>126909.00765231703</v>
      </c>
      <c r="AT913" s="26">
        <v>116966.82732932446</v>
      </c>
      <c r="AU913" t="s">
        <v>208</v>
      </c>
      <c r="AV913" t="s">
        <v>208</v>
      </c>
      <c r="AW913" t="s">
        <v>210</v>
      </c>
      <c r="AX913" t="s">
        <v>458</v>
      </c>
      <c r="AY913" t="s">
        <v>212</v>
      </c>
      <c r="AZ913">
        <v>125.569</v>
      </c>
      <c r="BA913" s="3">
        <v>1010.6714846205435</v>
      </c>
      <c r="BB913" s="26">
        <v>116966.82732932446</v>
      </c>
      <c r="BC913" s="26">
        <v>9942.1803229925717</v>
      </c>
      <c r="BE913" t="s">
        <v>122</v>
      </c>
      <c r="BF913">
        <v>1</v>
      </c>
      <c r="BH913" t="s">
        <v>315</v>
      </c>
      <c r="BJ913" t="s">
        <v>276</v>
      </c>
      <c r="BO913" t="s">
        <v>190</v>
      </c>
      <c r="BP913" t="s">
        <v>214</v>
      </c>
      <c r="BQ913" t="s">
        <v>964</v>
      </c>
      <c r="CX913" t="s">
        <v>177</v>
      </c>
      <c r="CY913" s="29" t="s">
        <v>5360</v>
      </c>
      <c r="CZ913" s="29">
        <v>60009</v>
      </c>
      <c r="DA913" s="29" t="str">
        <f t="shared" si="100"/>
        <v>30001417</v>
      </c>
      <c r="DB913" s="29" t="str">
        <f t="shared" si="101"/>
        <v>W0005059</v>
      </c>
      <c r="DC913" s="29" t="s">
        <v>279</v>
      </c>
      <c r="DD913" s="30">
        <f>SUM(T913,V913:W913,Z913:AD913)</f>
        <v>73158.862500000003</v>
      </c>
      <c r="DE913" s="30">
        <f>SUM(AI913:AK913)</f>
        <v>5813.1491241962494</v>
      </c>
      <c r="DF913" s="31">
        <f>AF913</f>
        <v>5687.5</v>
      </c>
      <c r="DG913" s="32">
        <f>AQ913</f>
        <v>29700</v>
      </c>
      <c r="DH913" s="30">
        <f>SUM(X913:Y913)</f>
        <v>2607.3157051282051</v>
      </c>
      <c r="DI913" s="30">
        <f>SUM(AP913,AR913)</f>
        <v>9942.180322992579</v>
      </c>
      <c r="DJ913" s="26">
        <f>SUM(DD913:DI913)-AS913</f>
        <v>0</v>
      </c>
    </row>
    <row r="914" spans="4:114" x14ac:dyDescent="0.25">
      <c r="D914" t="s">
        <v>109</v>
      </c>
      <c r="F914" t="s">
        <v>3201</v>
      </c>
      <c r="G914" t="s">
        <v>3202</v>
      </c>
      <c r="H914" t="s">
        <v>3203</v>
      </c>
      <c r="I914" s="1">
        <v>45502</v>
      </c>
      <c r="K914" t="s">
        <v>224</v>
      </c>
      <c r="L914">
        <v>12</v>
      </c>
      <c r="M914" t="s">
        <v>114</v>
      </c>
      <c r="N914" t="s">
        <v>115</v>
      </c>
      <c r="O914" t="s">
        <v>116</v>
      </c>
      <c r="P914" t="s">
        <v>117</v>
      </c>
      <c r="Q914" t="s">
        <v>118</v>
      </c>
      <c r="R914">
        <v>31</v>
      </c>
      <c r="S914" s="3">
        <v>374335</v>
      </c>
      <c r="T914" s="3">
        <v>67389.083333333328</v>
      </c>
      <c r="U914" s="22">
        <v>0</v>
      </c>
      <c r="V914" s="3">
        <v>0</v>
      </c>
      <c r="W914" s="23"/>
      <c r="X914" s="3">
        <v>1499.7395833333333</v>
      </c>
      <c r="Y914" s="3">
        <v>866.5162037037037</v>
      </c>
      <c r="Z914" s="24">
        <v>155.97291666666666</v>
      </c>
      <c r="AA914">
        <v>75</v>
      </c>
      <c r="AC914" s="3">
        <v>0</v>
      </c>
      <c r="AD914" s="3">
        <v>4167</v>
      </c>
      <c r="AE914" s="3">
        <v>74153.312037037031</v>
      </c>
      <c r="AF914" s="3">
        <v>5687.5</v>
      </c>
      <c r="AH914" s="3">
        <v>79840.812037037031</v>
      </c>
      <c r="AK914" s="3">
        <v>7264.8</v>
      </c>
      <c r="AL914" t="s">
        <v>274</v>
      </c>
      <c r="AM914" t="s">
        <v>275</v>
      </c>
      <c r="AN914" s="25">
        <v>8.5000000000000006E-2</v>
      </c>
      <c r="AO914" s="26">
        <v>87105.612037037034</v>
      </c>
      <c r="AP914" s="27">
        <v>7403.977023148148</v>
      </c>
      <c r="AQ914" s="3">
        <v>29700</v>
      </c>
      <c r="AR914" s="26">
        <v>2524.5</v>
      </c>
      <c r="AS914" s="26">
        <v>126734.08906018519</v>
      </c>
      <c r="AT914" s="26">
        <v>116805.61203703703</v>
      </c>
      <c r="AU914" t="s">
        <v>170</v>
      </c>
      <c r="AV914" t="s">
        <v>170</v>
      </c>
      <c r="AW914" t="s">
        <v>171</v>
      </c>
      <c r="AX914">
        <v>35803</v>
      </c>
      <c r="AY914" t="s">
        <v>172</v>
      </c>
      <c r="AZ914">
        <v>94.088300000000004</v>
      </c>
      <c r="BA914" s="3">
        <v>1346.9696982535042</v>
      </c>
      <c r="BB914" s="26">
        <v>116805.61203703703</v>
      </c>
      <c r="BC914" s="26">
        <v>9928.4770231481525</v>
      </c>
      <c r="BE914" t="s">
        <v>122</v>
      </c>
      <c r="BF914">
        <v>1</v>
      </c>
      <c r="BH914" t="s">
        <v>173</v>
      </c>
      <c r="BJ914" t="s">
        <v>358</v>
      </c>
      <c r="BO914" t="s">
        <v>482</v>
      </c>
      <c r="BP914" t="s">
        <v>126</v>
      </c>
      <c r="BQ914" t="s">
        <v>1325</v>
      </c>
      <c r="CX914" t="s">
        <v>177</v>
      </c>
      <c r="CY914" s="29" t="s">
        <v>5358</v>
      </c>
      <c r="CZ914" s="29">
        <v>60002</v>
      </c>
      <c r="DA914" s="29" t="str">
        <f t="shared" si="100"/>
        <v>30001390</v>
      </c>
      <c r="DB914" s="29" t="str">
        <f t="shared" si="101"/>
        <v>W0004658</v>
      </c>
      <c r="DC914" s="29" t="s">
        <v>279</v>
      </c>
      <c r="DD914" s="30">
        <f>SUM(T914,V914:W914,Z914:AD914)</f>
        <v>71787.056249999994</v>
      </c>
      <c r="DE914" s="30">
        <f>SUM(AI914:AK914)</f>
        <v>7264.8</v>
      </c>
      <c r="DF914" s="31">
        <f>AF914</f>
        <v>5687.5</v>
      </c>
      <c r="DG914" s="32">
        <f>AQ914</f>
        <v>29700</v>
      </c>
      <c r="DH914" s="30">
        <f>SUM(X914:Y914)</f>
        <v>2366.255787037037</v>
      </c>
      <c r="DI914" s="30">
        <f>SUM(AP914,AR914)</f>
        <v>9928.4770231481489</v>
      </c>
      <c r="DJ914" s="26">
        <f>SUM(DD914:DI914)-AS914</f>
        <v>0</v>
      </c>
    </row>
    <row r="915" spans="4:114" x14ac:dyDescent="0.25">
      <c r="D915" t="s">
        <v>109</v>
      </c>
      <c r="F915" t="s">
        <v>3204</v>
      </c>
      <c r="G915" t="s">
        <v>3205</v>
      </c>
      <c r="H915" t="s">
        <v>3206</v>
      </c>
      <c r="I915" s="1">
        <v>45495</v>
      </c>
      <c r="K915" t="s">
        <v>224</v>
      </c>
      <c r="L915">
        <v>12</v>
      </c>
      <c r="M915" t="s">
        <v>114</v>
      </c>
      <c r="N915" t="s">
        <v>115</v>
      </c>
      <c r="O915" t="s">
        <v>116</v>
      </c>
      <c r="P915" t="s">
        <v>117</v>
      </c>
      <c r="Q915" t="s">
        <v>118</v>
      </c>
      <c r="R915">
        <v>31</v>
      </c>
      <c r="S915" s="3">
        <v>376379</v>
      </c>
      <c r="T915" s="3">
        <v>62729.833333333336</v>
      </c>
      <c r="U915" s="22">
        <v>0</v>
      </c>
      <c r="V915" s="3">
        <v>0</v>
      </c>
      <c r="W915" s="23"/>
      <c r="X915" s="3">
        <v>1507.9286858974358</v>
      </c>
      <c r="Y915" s="3">
        <v>871.24768518518533</v>
      </c>
      <c r="Z915" s="24">
        <v>156.82458333333335</v>
      </c>
      <c r="AA915">
        <v>75</v>
      </c>
      <c r="AC915" s="3">
        <v>0</v>
      </c>
      <c r="AD915" s="3">
        <v>4167</v>
      </c>
      <c r="AE915" s="3">
        <v>69507.834287749283</v>
      </c>
      <c r="AF915" s="3">
        <v>5687.5</v>
      </c>
      <c r="AH915" s="3">
        <v>75195.334287749283</v>
      </c>
      <c r="AK915" s="3">
        <v>5813.1491241962494</v>
      </c>
      <c r="AL915" t="s">
        <v>320</v>
      </c>
      <c r="AM915" t="s">
        <v>321</v>
      </c>
      <c r="AN915" s="25">
        <v>8.5000000000000006E-2</v>
      </c>
      <c r="AO915" s="26">
        <v>81008.483411945534</v>
      </c>
      <c r="AP915" s="27">
        <v>6885.7210900153705</v>
      </c>
      <c r="AQ915" s="3">
        <v>29700</v>
      </c>
      <c r="AR915" s="26">
        <v>2524.5</v>
      </c>
      <c r="AS915" s="26">
        <v>120118.70450196091</v>
      </c>
      <c r="AT915" s="26">
        <v>110708.48341194553</v>
      </c>
      <c r="AU915" t="s">
        <v>765</v>
      </c>
      <c r="AV915" t="s">
        <v>765</v>
      </c>
      <c r="AW915" t="s">
        <v>766</v>
      </c>
      <c r="AX915" t="s">
        <v>978</v>
      </c>
      <c r="AY915" t="s">
        <v>212</v>
      </c>
      <c r="AZ915">
        <v>125.569</v>
      </c>
      <c r="BA915" s="3">
        <v>956.59521459883331</v>
      </c>
      <c r="BB915" s="26">
        <v>110708.48341194553</v>
      </c>
      <c r="BC915" s="26">
        <v>9410.2210900153732</v>
      </c>
      <c r="BE915" t="s">
        <v>122</v>
      </c>
      <c r="BF915">
        <v>1</v>
      </c>
      <c r="BH915" t="s">
        <v>768</v>
      </c>
      <c r="BJ915" t="s">
        <v>276</v>
      </c>
      <c r="BO915" t="s">
        <v>125</v>
      </c>
      <c r="BP915" t="s">
        <v>214</v>
      </c>
      <c r="BQ915" t="s">
        <v>127</v>
      </c>
      <c r="CX915" t="s">
        <v>177</v>
      </c>
      <c r="CY915" s="29" t="s">
        <v>5362</v>
      </c>
      <c r="CZ915" s="29">
        <v>60008</v>
      </c>
      <c r="DA915" s="29" t="str">
        <f t="shared" si="100"/>
        <v>30001418</v>
      </c>
      <c r="DB915" s="29" t="str">
        <f t="shared" si="101"/>
        <v>W0004659</v>
      </c>
      <c r="DC915" s="29" t="s">
        <v>279</v>
      </c>
      <c r="DD915" s="30">
        <f>SUM(T915,V915:W915,Z915:AD915)</f>
        <v>67128.657916666678</v>
      </c>
      <c r="DE915" s="30">
        <f>SUM(AI915:AK915)</f>
        <v>5813.1491241962494</v>
      </c>
      <c r="DF915" s="31">
        <f>AF915</f>
        <v>5687.5</v>
      </c>
      <c r="DG915" s="32">
        <f>AQ915</f>
        <v>29700</v>
      </c>
      <c r="DH915" s="30">
        <f>SUM(X915:Y915)</f>
        <v>2379.1763710826212</v>
      </c>
      <c r="DI915" s="30">
        <f>SUM(AP915,AR915)</f>
        <v>9410.2210900153696</v>
      </c>
      <c r="DJ915" s="26">
        <f>SUM(DD915:DI915)-AS915</f>
        <v>0</v>
      </c>
    </row>
    <row r="916" spans="4:114" x14ac:dyDescent="0.25">
      <c r="D916" t="s">
        <v>109</v>
      </c>
      <c r="F916" t="s">
        <v>3207</v>
      </c>
      <c r="G916" t="s">
        <v>3208</v>
      </c>
      <c r="H916" t="s">
        <v>3209</v>
      </c>
      <c r="I916" s="1">
        <v>45474</v>
      </c>
      <c r="K916" t="s">
        <v>160</v>
      </c>
      <c r="L916">
        <v>19</v>
      </c>
      <c r="M916" t="s">
        <v>240</v>
      </c>
      <c r="N916" t="s">
        <v>228</v>
      </c>
      <c r="O916" t="s">
        <v>116</v>
      </c>
      <c r="P916" t="s">
        <v>117</v>
      </c>
      <c r="Q916" t="s">
        <v>118</v>
      </c>
      <c r="R916">
        <v>31</v>
      </c>
      <c r="S916" s="3">
        <v>2902077</v>
      </c>
      <c r="T916" s="3">
        <v>483679.41666666669</v>
      </c>
      <c r="U916" s="22">
        <v>0.15</v>
      </c>
      <c r="V916" s="3">
        <v>72551.912500000006</v>
      </c>
      <c r="W916" s="23"/>
      <c r="X916" s="3">
        <v>11626.911057692307</v>
      </c>
      <c r="Y916" s="3">
        <v>6717.770833333333</v>
      </c>
      <c r="Z916" s="24">
        <v>1209.19875</v>
      </c>
      <c r="AA916">
        <v>75</v>
      </c>
      <c r="AC916" s="3">
        <v>10244.680960500991</v>
      </c>
      <c r="AD916" s="3">
        <v>4167</v>
      </c>
      <c r="AE916" s="3">
        <v>590271.89076819329</v>
      </c>
      <c r="AF916" s="3">
        <v>0</v>
      </c>
      <c r="AH916" s="3">
        <v>590271.89076819329</v>
      </c>
      <c r="AK916" s="3">
        <v>0</v>
      </c>
      <c r="AL916" t="s">
        <v>119</v>
      </c>
      <c r="AN916" s="25">
        <v>0</v>
      </c>
      <c r="AO916" s="26">
        <v>590271.89076819329</v>
      </c>
      <c r="AP916" s="27">
        <v>0</v>
      </c>
      <c r="AQ916" s="3">
        <v>29700</v>
      </c>
      <c r="AR916" s="26">
        <v>0</v>
      </c>
      <c r="AS916" s="26">
        <v>619971.89076819329</v>
      </c>
      <c r="AT916" s="26">
        <v>619971.89076819329</v>
      </c>
      <c r="AU916" t="s">
        <v>164</v>
      </c>
      <c r="AV916" t="s">
        <v>241</v>
      </c>
      <c r="AW916" t="s">
        <v>241</v>
      </c>
      <c r="AX916" t="s">
        <v>242</v>
      </c>
      <c r="AY916" t="s">
        <v>233</v>
      </c>
      <c r="AZ916">
        <v>1</v>
      </c>
      <c r="BA916" s="3">
        <v>619971.89076819329</v>
      </c>
      <c r="BB916" s="26">
        <v>619971.89076819329</v>
      </c>
      <c r="BC916" s="26">
        <v>0</v>
      </c>
      <c r="BE916" t="s">
        <v>234</v>
      </c>
      <c r="BF916">
        <v>1</v>
      </c>
      <c r="BH916" t="s">
        <v>234</v>
      </c>
      <c r="BJ916" t="s">
        <v>3210</v>
      </c>
      <c r="BO916" t="s">
        <v>178</v>
      </c>
      <c r="BP916" t="s">
        <v>164</v>
      </c>
      <c r="BQ916" t="s">
        <v>164</v>
      </c>
      <c r="CX916" t="s">
        <v>234</v>
      </c>
      <c r="CY916" s="29"/>
    </row>
    <row r="917" spans="4:114" x14ac:dyDescent="0.25">
      <c r="D917" t="s">
        <v>109</v>
      </c>
      <c r="F917" t="s">
        <v>3211</v>
      </c>
      <c r="G917" t="s">
        <v>3212</v>
      </c>
      <c r="H917" t="s">
        <v>3213</v>
      </c>
      <c r="I917" s="1">
        <v>45470</v>
      </c>
      <c r="K917" t="s">
        <v>207</v>
      </c>
      <c r="L917">
        <v>11</v>
      </c>
      <c r="M917" t="s">
        <v>132</v>
      </c>
      <c r="N917" t="s">
        <v>133</v>
      </c>
      <c r="O917" t="s">
        <v>116</v>
      </c>
      <c r="P917" t="s">
        <v>117</v>
      </c>
      <c r="Q917" t="s">
        <v>118</v>
      </c>
      <c r="R917">
        <v>31</v>
      </c>
      <c r="S917" s="3">
        <v>252276</v>
      </c>
      <c r="T917" s="3">
        <v>39923</v>
      </c>
      <c r="U917" s="22">
        <v>0.08</v>
      </c>
      <c r="V917" s="3">
        <v>3193.84</v>
      </c>
      <c r="W917" s="23"/>
      <c r="X917" s="3">
        <v>1010.7211538461538</v>
      </c>
      <c r="Y917" s="3">
        <v>583.97222222222229</v>
      </c>
      <c r="Z917" s="24">
        <v>105.11500000000001</v>
      </c>
      <c r="AA917">
        <v>75</v>
      </c>
      <c r="AC917" s="3">
        <v>0</v>
      </c>
      <c r="AD917" s="3">
        <v>4167</v>
      </c>
      <c r="AE917" s="3">
        <v>49058.64837606837</v>
      </c>
      <c r="AF917" s="3">
        <v>12402.5</v>
      </c>
      <c r="AH917" s="3">
        <v>61461.14837606837</v>
      </c>
      <c r="AK917" s="3">
        <v>33281</v>
      </c>
      <c r="AL917" t="s">
        <v>168</v>
      </c>
      <c r="AM917" t="s">
        <v>169</v>
      </c>
      <c r="AN917" s="25">
        <v>0.05</v>
      </c>
      <c r="AO917" s="26">
        <v>94742.148376068362</v>
      </c>
      <c r="AP917" s="27">
        <v>4737.1074188034181</v>
      </c>
      <c r="AQ917" s="3">
        <v>29700</v>
      </c>
      <c r="AR917" s="26">
        <v>1485</v>
      </c>
      <c r="AS917" s="26">
        <v>130664.25579487177</v>
      </c>
      <c r="AT917" s="26">
        <v>124442.14837606836</v>
      </c>
      <c r="AU917" t="s">
        <v>164</v>
      </c>
      <c r="AV917" t="s">
        <v>241</v>
      </c>
      <c r="AW917" t="s">
        <v>241</v>
      </c>
      <c r="AX917" t="s">
        <v>242</v>
      </c>
      <c r="AY917" t="s">
        <v>233</v>
      </c>
      <c r="AZ917">
        <v>1</v>
      </c>
      <c r="BA917" s="3">
        <v>130664.25579487177</v>
      </c>
      <c r="BB917" s="26">
        <v>124442.14837606836</v>
      </c>
      <c r="BC917" s="26">
        <v>6222.1074188034108</v>
      </c>
      <c r="BE917" t="s">
        <v>234</v>
      </c>
      <c r="BF917">
        <v>1</v>
      </c>
      <c r="BH917" t="s">
        <v>234</v>
      </c>
      <c r="BJ917" t="s">
        <v>174</v>
      </c>
      <c r="BO917" t="s">
        <v>1116</v>
      </c>
      <c r="BP917" t="s">
        <v>164</v>
      </c>
      <c r="BQ917" t="s">
        <v>2269</v>
      </c>
      <c r="CX917" t="s">
        <v>234</v>
      </c>
      <c r="CY917" s="29"/>
    </row>
    <row r="918" spans="4:114" x14ac:dyDescent="0.25">
      <c r="D918" t="s">
        <v>109</v>
      </c>
      <c r="F918" t="s">
        <v>3214</v>
      </c>
      <c r="G918" t="s">
        <v>3215</v>
      </c>
      <c r="H918" t="s">
        <v>3216</v>
      </c>
      <c r="I918" s="1">
        <v>45481</v>
      </c>
      <c r="K918" t="s">
        <v>156</v>
      </c>
      <c r="L918">
        <v>16</v>
      </c>
      <c r="M918" t="s">
        <v>550</v>
      </c>
      <c r="N918" t="s">
        <v>551</v>
      </c>
      <c r="O918" t="s">
        <v>116</v>
      </c>
      <c r="P918" t="s">
        <v>117</v>
      </c>
      <c r="Q918" t="s">
        <v>118</v>
      </c>
      <c r="R918">
        <v>31</v>
      </c>
      <c r="S918" s="3">
        <v>1250000</v>
      </c>
      <c r="T918" s="3">
        <v>208333.33333333334</v>
      </c>
      <c r="U918" s="22">
        <v>0</v>
      </c>
      <c r="V918" s="3">
        <v>0</v>
      </c>
      <c r="W918" s="23"/>
      <c r="X918" s="3">
        <v>5008.0128205128203</v>
      </c>
      <c r="Y918" s="3">
        <v>2893.5185185185187</v>
      </c>
      <c r="Z918" s="24">
        <v>520.83333333333337</v>
      </c>
      <c r="AA918">
        <v>75</v>
      </c>
      <c r="AC918" s="3">
        <v>5122.3404802504956</v>
      </c>
      <c r="AD918" s="3">
        <v>4167</v>
      </c>
      <c r="AE918" s="3">
        <v>226120.03848594852</v>
      </c>
      <c r="AF918" s="3">
        <v>7046.666666666667</v>
      </c>
      <c r="AH918" s="3">
        <v>233166.70515261518</v>
      </c>
      <c r="AK918" s="3">
        <v>16772.619396754653</v>
      </c>
      <c r="AL918" t="s">
        <v>666</v>
      </c>
      <c r="AM918" t="s">
        <v>667</v>
      </c>
      <c r="AN918" s="25">
        <v>0.1</v>
      </c>
      <c r="AO918" s="26">
        <v>249939.32454936983</v>
      </c>
      <c r="AP918" s="27">
        <v>24993.932454936985</v>
      </c>
      <c r="AQ918" s="3">
        <v>29700</v>
      </c>
      <c r="AR918" s="26">
        <v>2970</v>
      </c>
      <c r="AS918" s="26">
        <v>307603.25700430683</v>
      </c>
      <c r="AT918" s="26">
        <v>279639.32454936986</v>
      </c>
      <c r="AU918" t="s">
        <v>765</v>
      </c>
      <c r="AV918" t="s">
        <v>765</v>
      </c>
      <c r="AW918" t="s">
        <v>766</v>
      </c>
      <c r="AX918" t="s">
        <v>1154</v>
      </c>
      <c r="AY918" t="s">
        <v>212</v>
      </c>
      <c r="AZ918">
        <v>125.569</v>
      </c>
      <c r="BA918" s="3">
        <v>2449.6751348207504</v>
      </c>
      <c r="BB918" s="26">
        <v>279639.32454936986</v>
      </c>
      <c r="BC918" s="26">
        <v>27963.932454936963</v>
      </c>
      <c r="BE918" t="s">
        <v>122</v>
      </c>
      <c r="BF918">
        <v>1</v>
      </c>
      <c r="BH918" t="s">
        <v>768</v>
      </c>
      <c r="BJ918" t="s">
        <v>668</v>
      </c>
      <c r="BO918" t="s">
        <v>555</v>
      </c>
      <c r="BP918" t="s">
        <v>214</v>
      </c>
      <c r="BQ918" t="s">
        <v>964</v>
      </c>
      <c r="CX918" t="s">
        <v>177</v>
      </c>
      <c r="CY918" s="29" t="s">
        <v>5362</v>
      </c>
      <c r="CZ918" s="29">
        <v>60008</v>
      </c>
      <c r="DA918" s="29" t="str">
        <f t="shared" ref="DA918:DA933" si="102">MID(BH918,3,8)</f>
        <v>30001418</v>
      </c>
      <c r="DB918" s="29" t="str">
        <f t="shared" ref="DB918:DB933" si="103">F918</f>
        <v>W0004662</v>
      </c>
      <c r="DC918" s="29" t="s">
        <v>556</v>
      </c>
      <c r="DD918" s="30">
        <f>SUM(T918,V918:W918,Z918:AD918)</f>
        <v>218218.50714691717</v>
      </c>
      <c r="DE918" s="30">
        <f>SUM(AI918:AK918)</f>
        <v>16772.619396754653</v>
      </c>
      <c r="DF918" s="31">
        <f>AF918</f>
        <v>7046.666666666667</v>
      </c>
      <c r="DG918" s="32">
        <f>AQ918</f>
        <v>29700</v>
      </c>
      <c r="DH918" s="30">
        <f>SUM(X918:Y918)</f>
        <v>7901.5313390313386</v>
      </c>
      <c r="DI918" s="30">
        <f>SUM(AP918,AR918)</f>
        <v>27963.932454936985</v>
      </c>
      <c r="DJ918" s="26">
        <f>SUM(DD918:DI918)-AS918</f>
        <v>0</v>
      </c>
    </row>
    <row r="919" spans="4:114" x14ac:dyDescent="0.25">
      <c r="D919" t="s">
        <v>109</v>
      </c>
      <c r="F919" t="s">
        <v>3217</v>
      </c>
      <c r="G919" t="s">
        <v>3218</v>
      </c>
      <c r="H919" t="s">
        <v>3219</v>
      </c>
      <c r="I919" s="1">
        <v>45481</v>
      </c>
      <c r="K919" t="s">
        <v>131</v>
      </c>
      <c r="L919">
        <v>14</v>
      </c>
      <c r="M919" t="s">
        <v>132</v>
      </c>
      <c r="N919" t="s">
        <v>133</v>
      </c>
      <c r="O919" t="s">
        <v>116</v>
      </c>
      <c r="P919" t="s">
        <v>117</v>
      </c>
      <c r="Q919" t="s">
        <v>118</v>
      </c>
      <c r="R919">
        <v>31</v>
      </c>
      <c r="S919" s="3">
        <v>470674</v>
      </c>
      <c r="T919" s="3">
        <v>83445.666666666672</v>
      </c>
      <c r="U919" s="22">
        <v>0</v>
      </c>
      <c r="V919" s="3">
        <v>0</v>
      </c>
      <c r="W919" s="23"/>
      <c r="X919" s="3">
        <v>1885.7131410256409</v>
      </c>
      <c r="Y919" s="3">
        <v>1089.5231481481483</v>
      </c>
      <c r="Z919" s="24">
        <v>196.11416666666668</v>
      </c>
      <c r="AA919">
        <v>75</v>
      </c>
      <c r="AC919" s="3">
        <v>2048.9361921001982</v>
      </c>
      <c r="AD919" s="3">
        <v>4167</v>
      </c>
      <c r="AE919" s="3">
        <v>92907.953314607323</v>
      </c>
      <c r="AF919" s="3">
        <v>12402.5</v>
      </c>
      <c r="AH919" s="3">
        <v>105310.45331460732</v>
      </c>
      <c r="AK919" s="3">
        <v>0</v>
      </c>
      <c r="AL919" t="s">
        <v>119</v>
      </c>
      <c r="AN919" s="25">
        <v>0.05</v>
      </c>
      <c r="AO919" s="26">
        <v>105310.45331460732</v>
      </c>
      <c r="AP919" s="27">
        <v>5265.5226657303665</v>
      </c>
      <c r="AQ919" s="3">
        <v>29700</v>
      </c>
      <c r="AR919" s="26">
        <v>1485</v>
      </c>
      <c r="AS919" s="26">
        <v>141760.97598033771</v>
      </c>
      <c r="AT919" s="26">
        <v>135010.45331460732</v>
      </c>
      <c r="AU919" t="s">
        <v>170</v>
      </c>
      <c r="AV919" t="s">
        <v>170</v>
      </c>
      <c r="AW919" t="s">
        <v>171</v>
      </c>
      <c r="AX919">
        <v>90205</v>
      </c>
      <c r="AY919" t="s">
        <v>172</v>
      </c>
      <c r="AZ919">
        <v>94.088300000000004</v>
      </c>
      <c r="BA919" s="3">
        <v>1506.6801715020647</v>
      </c>
      <c r="BB919" s="26">
        <v>135010.45331460732</v>
      </c>
      <c r="BC919" s="26">
        <v>6750.5226657303865</v>
      </c>
      <c r="BE919" t="s">
        <v>122</v>
      </c>
      <c r="BF919">
        <v>1</v>
      </c>
      <c r="BH919" t="s">
        <v>173</v>
      </c>
      <c r="BJ919" t="s">
        <v>643</v>
      </c>
      <c r="BO919" t="s">
        <v>499</v>
      </c>
      <c r="BP919" t="s">
        <v>176</v>
      </c>
      <c r="BQ919" t="s">
        <v>176</v>
      </c>
      <c r="CX919" t="s">
        <v>177</v>
      </c>
      <c r="CY919" s="29" t="s">
        <v>5358</v>
      </c>
      <c r="CZ919" s="29">
        <v>60002</v>
      </c>
      <c r="DA919" s="29" t="str">
        <f t="shared" si="102"/>
        <v>30001390</v>
      </c>
      <c r="DB919" s="29" t="str">
        <f t="shared" si="103"/>
        <v>W0005060</v>
      </c>
      <c r="DC919" s="29" t="s">
        <v>178</v>
      </c>
      <c r="DD919" s="30">
        <f>SUM(T919,V919:W919,Z919:AD919)</f>
        <v>89932.717025433536</v>
      </c>
      <c r="DE919" s="30">
        <f>SUM(AI919:AK919)</f>
        <v>0</v>
      </c>
      <c r="DF919" s="31">
        <f>AF919</f>
        <v>12402.5</v>
      </c>
      <c r="DG919" s="32">
        <f>AQ919</f>
        <v>29700</v>
      </c>
      <c r="DH919" s="30">
        <f>SUM(X919:Y919)</f>
        <v>2975.2362891737894</v>
      </c>
      <c r="DI919" s="30">
        <f>SUM(AP919,AR919)</f>
        <v>6750.5226657303665</v>
      </c>
      <c r="DJ919" s="26">
        <f>SUM(DD919:DI919)-AS919</f>
        <v>0</v>
      </c>
    </row>
    <row r="920" spans="4:114" x14ac:dyDescent="0.25">
      <c r="D920" t="s">
        <v>109</v>
      </c>
      <c r="F920" t="s">
        <v>3220</v>
      </c>
      <c r="G920" t="s">
        <v>3221</v>
      </c>
      <c r="H920" t="s">
        <v>3222</v>
      </c>
      <c r="I920" s="1">
        <v>45481</v>
      </c>
      <c r="K920" t="s">
        <v>113</v>
      </c>
      <c r="L920">
        <v>15</v>
      </c>
      <c r="M920" t="s">
        <v>182</v>
      </c>
      <c r="N920" t="s">
        <v>183</v>
      </c>
      <c r="O920" t="s">
        <v>116</v>
      </c>
      <c r="P920" t="s">
        <v>117</v>
      </c>
      <c r="Q920" t="s">
        <v>118</v>
      </c>
      <c r="R920">
        <v>31</v>
      </c>
      <c r="S920" s="3">
        <v>784457</v>
      </c>
      <c r="T920" s="3">
        <v>130742.83333333333</v>
      </c>
      <c r="U920" s="22">
        <v>0</v>
      </c>
      <c r="V920" s="3">
        <v>0</v>
      </c>
      <c r="W920" s="23"/>
      <c r="X920" s="3">
        <v>3142.8565705128203</v>
      </c>
      <c r="Y920" s="3">
        <v>1815.8726851851852</v>
      </c>
      <c r="Z920" s="24">
        <v>326.85708333333332</v>
      </c>
      <c r="AA920">
        <v>75</v>
      </c>
      <c r="AB920" s="3">
        <v>24318</v>
      </c>
      <c r="AC920" s="3">
        <v>0</v>
      </c>
      <c r="AD920" s="3">
        <v>4167</v>
      </c>
      <c r="AE920" s="3">
        <v>164588.41967236469</v>
      </c>
      <c r="AF920" s="3">
        <v>4154.166666666667</v>
      </c>
      <c r="AH920" s="3">
        <v>168742.58633903135</v>
      </c>
      <c r="AK920" s="3">
        <v>4428.6782206037651</v>
      </c>
      <c r="AL920" t="s">
        <v>227</v>
      </c>
      <c r="AM920" t="s">
        <v>226</v>
      </c>
      <c r="AN920" s="25">
        <v>0.05</v>
      </c>
      <c r="AO920" s="26">
        <v>173171.26455963511</v>
      </c>
      <c r="AP920" s="27">
        <v>8658.5632279817564</v>
      </c>
      <c r="AQ920" s="3">
        <v>29700</v>
      </c>
      <c r="AR920" s="26">
        <v>1485</v>
      </c>
      <c r="AS920" s="26">
        <v>213014.82778761687</v>
      </c>
      <c r="AT920" s="26">
        <v>202871.26455963511</v>
      </c>
      <c r="AU920" t="s">
        <v>208</v>
      </c>
      <c r="AV920" t="s">
        <v>208</v>
      </c>
      <c r="AW920" t="s">
        <v>210</v>
      </c>
      <c r="AX920" t="s">
        <v>2088</v>
      </c>
      <c r="AY920" t="s">
        <v>212</v>
      </c>
      <c r="AZ920">
        <v>125.569</v>
      </c>
      <c r="BA920" s="3">
        <v>1696.3966248645515</v>
      </c>
      <c r="BB920" s="26">
        <v>202871.26455963511</v>
      </c>
      <c r="BC920" s="26">
        <v>10143.563227981766</v>
      </c>
      <c r="BE920" t="s">
        <v>122</v>
      </c>
      <c r="BF920">
        <v>1</v>
      </c>
      <c r="BH920" t="s">
        <v>315</v>
      </c>
      <c r="BJ920" t="s">
        <v>189</v>
      </c>
      <c r="BO920" t="s">
        <v>197</v>
      </c>
      <c r="BP920" t="s">
        <v>214</v>
      </c>
      <c r="BQ920" t="s">
        <v>3223</v>
      </c>
      <c r="CX920" t="s">
        <v>177</v>
      </c>
      <c r="CY920" s="29" t="s">
        <v>5360</v>
      </c>
      <c r="CZ920" s="29">
        <v>60009</v>
      </c>
      <c r="DA920" s="29" t="str">
        <f t="shared" si="102"/>
        <v>30001417</v>
      </c>
      <c r="DB920" s="29" t="str">
        <f t="shared" si="103"/>
        <v>W0004663</v>
      </c>
      <c r="DC920" s="29" t="s">
        <v>193</v>
      </c>
      <c r="DD920" s="30">
        <f>SUM(T920,V920:W920,Z920:AD920)</f>
        <v>159629.69041666668</v>
      </c>
      <c r="DE920" s="30">
        <f>SUM(AI920:AK920)</f>
        <v>4428.6782206037651</v>
      </c>
      <c r="DF920" s="31">
        <f>AF920</f>
        <v>4154.166666666667</v>
      </c>
      <c r="DG920" s="32">
        <f>AQ920</f>
        <v>29700</v>
      </c>
      <c r="DH920" s="30">
        <f>SUM(X920:Y920)</f>
        <v>4958.7292556980055</v>
      </c>
      <c r="DI920" s="30">
        <f>SUM(AP920,AR920)</f>
        <v>10143.563227981756</v>
      </c>
      <c r="DJ920" s="26">
        <f>SUM(DD920:DI920)-AS920</f>
        <v>0</v>
      </c>
    </row>
    <row r="921" spans="4:114" x14ac:dyDescent="0.25">
      <c r="D921" t="s">
        <v>109</v>
      </c>
      <c r="F921" t="s">
        <v>3224</v>
      </c>
      <c r="G921" t="s">
        <v>3225</v>
      </c>
      <c r="H921" t="s">
        <v>3226</v>
      </c>
      <c r="I921" s="1">
        <v>45488</v>
      </c>
      <c r="K921" t="s">
        <v>207</v>
      </c>
      <c r="L921">
        <v>11</v>
      </c>
      <c r="M921" t="s">
        <v>182</v>
      </c>
      <c r="N921" t="s">
        <v>183</v>
      </c>
      <c r="O921" t="s">
        <v>116</v>
      </c>
      <c r="P921" t="s">
        <v>117</v>
      </c>
      <c r="Q921" t="s">
        <v>118</v>
      </c>
      <c r="R921">
        <v>31</v>
      </c>
      <c r="S921" s="3">
        <v>252120</v>
      </c>
      <c r="T921" s="3">
        <v>40983.583333333336</v>
      </c>
      <c r="U921" s="22">
        <v>0</v>
      </c>
      <c r="V921" s="3">
        <v>0</v>
      </c>
      <c r="W921" s="23"/>
      <c r="X921" s="3">
        <v>1010.0961538461538</v>
      </c>
      <c r="Y921" s="3">
        <v>583.6111111111112</v>
      </c>
      <c r="Z921" s="24">
        <v>105.05</v>
      </c>
      <c r="AA921">
        <v>75</v>
      </c>
      <c r="AC921" s="3">
        <v>0</v>
      </c>
      <c r="AD921" s="3">
        <v>4167</v>
      </c>
      <c r="AE921" s="3">
        <v>46924.340598290604</v>
      </c>
      <c r="AF921" s="3">
        <v>4154.166666666667</v>
      </c>
      <c r="AH921" s="3">
        <v>51078.507264957268</v>
      </c>
      <c r="AK921" s="3">
        <v>4428.6782206037651</v>
      </c>
      <c r="AL921" t="s">
        <v>227</v>
      </c>
      <c r="AM921" t="s">
        <v>226</v>
      </c>
      <c r="AN921" s="25">
        <v>0.05</v>
      </c>
      <c r="AO921" s="26">
        <v>55507.185485561036</v>
      </c>
      <c r="AP921" s="27">
        <v>2775.359274278052</v>
      </c>
      <c r="AQ921" s="3">
        <v>29700</v>
      </c>
      <c r="AR921" s="26">
        <v>1485</v>
      </c>
      <c r="AS921" s="26">
        <v>89467.544759839089</v>
      </c>
      <c r="AT921" s="26">
        <v>85207.185485561029</v>
      </c>
      <c r="AU921" t="s">
        <v>208</v>
      </c>
      <c r="AV921" t="s">
        <v>208</v>
      </c>
      <c r="AW921" t="s">
        <v>210</v>
      </c>
      <c r="AX921" t="s">
        <v>895</v>
      </c>
      <c r="AY921" t="s">
        <v>212</v>
      </c>
      <c r="AZ921">
        <v>125.569</v>
      </c>
      <c r="BA921" s="3">
        <v>712.49707140965597</v>
      </c>
      <c r="BB921" s="26">
        <v>85207.185485561029</v>
      </c>
      <c r="BC921" s="26">
        <v>4260.3592742780602</v>
      </c>
      <c r="BE921" t="s">
        <v>122</v>
      </c>
      <c r="BF921">
        <v>1</v>
      </c>
      <c r="BH921" t="s">
        <v>315</v>
      </c>
      <c r="BJ921" t="s">
        <v>189</v>
      </c>
      <c r="BO921" t="s">
        <v>190</v>
      </c>
      <c r="BP921" t="s">
        <v>214</v>
      </c>
      <c r="BQ921" t="s">
        <v>896</v>
      </c>
      <c r="CX921" t="s">
        <v>177</v>
      </c>
      <c r="CY921" s="29" t="s">
        <v>5360</v>
      </c>
      <c r="CZ921" s="29">
        <v>60009</v>
      </c>
      <c r="DA921" s="29" t="str">
        <f t="shared" si="102"/>
        <v>30001417</v>
      </c>
      <c r="DB921" s="29" t="str">
        <f t="shared" si="103"/>
        <v>W0004664</v>
      </c>
      <c r="DC921" s="29" t="s">
        <v>193</v>
      </c>
      <c r="DD921" s="30">
        <f>SUM(T921,V921:W921,Z921:AD921)</f>
        <v>45330.633333333339</v>
      </c>
      <c r="DE921" s="30">
        <f>SUM(AI921:AK921)</f>
        <v>4428.6782206037651</v>
      </c>
      <c r="DF921" s="31">
        <f>AF921</f>
        <v>4154.166666666667</v>
      </c>
      <c r="DG921" s="32">
        <f>AQ921</f>
        <v>29700</v>
      </c>
      <c r="DH921" s="30">
        <f>SUM(X921:Y921)</f>
        <v>1593.7072649572651</v>
      </c>
      <c r="DI921" s="30">
        <f>SUM(AP921,AR921)</f>
        <v>4260.359274278052</v>
      </c>
      <c r="DJ921" s="26">
        <f>SUM(DD921:DI921)-AS921</f>
        <v>0</v>
      </c>
    </row>
    <row r="922" spans="4:114" x14ac:dyDescent="0.25">
      <c r="D922" t="s">
        <v>109</v>
      </c>
      <c r="F922" t="s">
        <v>3227</v>
      </c>
      <c r="G922" t="s">
        <v>3228</v>
      </c>
      <c r="H922" t="s">
        <v>3229</v>
      </c>
      <c r="I922" s="1">
        <v>45488</v>
      </c>
      <c r="K922" t="s">
        <v>207</v>
      </c>
      <c r="L922">
        <v>11</v>
      </c>
      <c r="M922" t="s">
        <v>182</v>
      </c>
      <c r="N922" t="s">
        <v>183</v>
      </c>
      <c r="O922" t="s">
        <v>116</v>
      </c>
      <c r="P922" t="s">
        <v>117</v>
      </c>
      <c r="Q922" t="s">
        <v>118</v>
      </c>
      <c r="R922">
        <v>31</v>
      </c>
      <c r="S922" s="3">
        <v>276522</v>
      </c>
      <c r="T922" s="3">
        <v>46086.916666666664</v>
      </c>
      <c r="U922" s="22">
        <v>0</v>
      </c>
      <c r="V922" s="3">
        <v>0</v>
      </c>
      <c r="W922" s="23"/>
      <c r="X922" s="3">
        <v>1107.8605769230769</v>
      </c>
      <c r="Y922" s="3">
        <v>640.09722222222229</v>
      </c>
      <c r="Z922" s="24">
        <v>115.2175</v>
      </c>
      <c r="AA922">
        <v>75</v>
      </c>
      <c r="AC922" s="3">
        <v>0</v>
      </c>
      <c r="AD922" s="3">
        <v>4167</v>
      </c>
      <c r="AE922" s="3">
        <v>52192.09196581196</v>
      </c>
      <c r="AF922" s="3">
        <v>4154.166666666667</v>
      </c>
      <c r="AH922" s="3">
        <v>56346.258632478624</v>
      </c>
      <c r="AK922" s="3">
        <v>4428.6782206037651</v>
      </c>
      <c r="AL922" t="s">
        <v>227</v>
      </c>
      <c r="AM922" t="s">
        <v>226</v>
      </c>
      <c r="AN922" s="25">
        <v>0.05</v>
      </c>
      <c r="AO922" s="26">
        <v>60774.936853082392</v>
      </c>
      <c r="AP922" s="27">
        <v>3038.74684265412</v>
      </c>
      <c r="AQ922" s="3">
        <v>29700</v>
      </c>
      <c r="AR922" s="26">
        <v>1485</v>
      </c>
      <c r="AS922" s="26">
        <v>94998.683695736516</v>
      </c>
      <c r="AT922" s="26">
        <v>90474.936853082385</v>
      </c>
      <c r="AU922" t="s">
        <v>208</v>
      </c>
      <c r="AV922" t="s">
        <v>208</v>
      </c>
      <c r="AW922" t="s">
        <v>210</v>
      </c>
      <c r="AX922" t="s">
        <v>3230</v>
      </c>
      <c r="AY922" t="s">
        <v>212</v>
      </c>
      <c r="AZ922">
        <v>125.569</v>
      </c>
      <c r="BA922" s="3">
        <v>756.54567365939454</v>
      </c>
      <c r="BB922" s="26">
        <v>90474.936853082385</v>
      </c>
      <c r="BC922" s="26">
        <v>4523.7468426541309</v>
      </c>
      <c r="BE922" t="s">
        <v>122</v>
      </c>
      <c r="BF922">
        <v>1</v>
      </c>
      <c r="BH922" t="s">
        <v>315</v>
      </c>
      <c r="BJ922" t="s">
        <v>189</v>
      </c>
      <c r="BO922" t="s">
        <v>190</v>
      </c>
      <c r="BP922" t="s">
        <v>214</v>
      </c>
      <c r="BQ922" t="s">
        <v>3145</v>
      </c>
      <c r="CX922" t="s">
        <v>177</v>
      </c>
      <c r="CY922" s="29" t="s">
        <v>5360</v>
      </c>
      <c r="CZ922" s="29">
        <v>60009</v>
      </c>
      <c r="DA922" s="29" t="str">
        <f t="shared" si="102"/>
        <v>30001417</v>
      </c>
      <c r="DB922" s="29" t="str">
        <f t="shared" si="103"/>
        <v>W0005061</v>
      </c>
      <c r="DC922" s="29" t="s">
        <v>193</v>
      </c>
      <c r="DD922" s="30">
        <f>SUM(T922,V922:W922,Z922:AD922)</f>
        <v>50444.134166666663</v>
      </c>
      <c r="DE922" s="30">
        <f>SUM(AI922:AK922)</f>
        <v>4428.6782206037651</v>
      </c>
      <c r="DF922" s="31">
        <f>AF922</f>
        <v>4154.166666666667</v>
      </c>
      <c r="DG922" s="32">
        <f>AQ922</f>
        <v>29700</v>
      </c>
      <c r="DH922" s="30">
        <f>SUM(X922:Y922)</f>
        <v>1747.9577991452993</v>
      </c>
      <c r="DI922" s="30">
        <f>SUM(AP922,AR922)</f>
        <v>4523.74684265412</v>
      </c>
      <c r="DJ922" s="26">
        <f>SUM(DD922:DI922)-AS922</f>
        <v>0</v>
      </c>
    </row>
    <row r="923" spans="4:114" x14ac:dyDescent="0.25">
      <c r="D923" t="s">
        <v>109</v>
      </c>
      <c r="F923" t="s">
        <v>3231</v>
      </c>
      <c r="G923" t="s">
        <v>3232</v>
      </c>
      <c r="H923" t="s">
        <v>3233</v>
      </c>
      <c r="I923" s="1">
        <v>45488</v>
      </c>
      <c r="K923" t="s">
        <v>207</v>
      </c>
      <c r="L923">
        <v>11</v>
      </c>
      <c r="M923" t="s">
        <v>182</v>
      </c>
      <c r="N923" t="s">
        <v>183</v>
      </c>
      <c r="O923" t="s">
        <v>116</v>
      </c>
      <c r="P923" t="s">
        <v>117</v>
      </c>
      <c r="Q923" t="s">
        <v>118</v>
      </c>
      <c r="R923">
        <v>31</v>
      </c>
      <c r="S923" s="3">
        <v>252120</v>
      </c>
      <c r="T923" s="3">
        <v>39938.5</v>
      </c>
      <c r="U923" s="22">
        <v>0</v>
      </c>
      <c r="V923" s="3">
        <v>0</v>
      </c>
      <c r="W923" s="23"/>
      <c r="X923" s="3">
        <v>1010.0961538461538</v>
      </c>
      <c r="Y923" s="3">
        <v>583.6111111111112</v>
      </c>
      <c r="Z923" s="24">
        <v>105.05</v>
      </c>
      <c r="AA923">
        <v>75</v>
      </c>
      <c r="AC923" s="3">
        <v>0</v>
      </c>
      <c r="AD923" s="3">
        <v>4167</v>
      </c>
      <c r="AE923" s="3">
        <v>45879.257264957268</v>
      </c>
      <c r="AF923" s="3">
        <v>4154.166666666667</v>
      </c>
      <c r="AH923" s="3">
        <v>50033.423931623933</v>
      </c>
      <c r="AK923" s="3">
        <v>4428.6782206037651</v>
      </c>
      <c r="AL923" t="s">
        <v>227</v>
      </c>
      <c r="AM923" t="s">
        <v>226</v>
      </c>
      <c r="AN923" s="25">
        <v>0.05</v>
      </c>
      <c r="AO923" s="26">
        <v>54462.102152227701</v>
      </c>
      <c r="AP923" s="27">
        <v>2723.1051076113854</v>
      </c>
      <c r="AQ923" s="3">
        <v>29700</v>
      </c>
      <c r="AR923" s="26">
        <v>1485</v>
      </c>
      <c r="AS923" s="26">
        <v>88370.207259839081</v>
      </c>
      <c r="AT923" s="26">
        <v>84162.102152227701</v>
      </c>
      <c r="AU923" t="s">
        <v>208</v>
      </c>
      <c r="AV923" t="s">
        <v>208</v>
      </c>
      <c r="AW923" t="s">
        <v>210</v>
      </c>
      <c r="AX923" t="s">
        <v>3234</v>
      </c>
      <c r="AY923" t="s">
        <v>212</v>
      </c>
      <c r="AZ923">
        <v>125.569</v>
      </c>
      <c r="BA923" s="3">
        <v>703.75815097547229</v>
      </c>
      <c r="BB923" s="26">
        <v>84162.102152227701</v>
      </c>
      <c r="BC923" s="26">
        <v>4208.1051076113799</v>
      </c>
      <c r="BE923" t="s">
        <v>122</v>
      </c>
      <c r="BF923">
        <v>1</v>
      </c>
      <c r="BH923" t="s">
        <v>315</v>
      </c>
      <c r="BJ923" t="s">
        <v>189</v>
      </c>
      <c r="BO923" t="s">
        <v>190</v>
      </c>
      <c r="BP923" t="s">
        <v>214</v>
      </c>
      <c r="BQ923" t="s">
        <v>3235</v>
      </c>
      <c r="CX923" t="s">
        <v>177</v>
      </c>
      <c r="CY923" s="29" t="s">
        <v>5360</v>
      </c>
      <c r="CZ923" s="29">
        <v>60009</v>
      </c>
      <c r="DA923" s="29" t="str">
        <f t="shared" si="102"/>
        <v>30001417</v>
      </c>
      <c r="DB923" s="29" t="str">
        <f t="shared" si="103"/>
        <v>W0005238</v>
      </c>
      <c r="DC923" s="29" t="s">
        <v>193</v>
      </c>
      <c r="DD923" s="30">
        <f>SUM(T923,V923:W923,Z923:AD923)</f>
        <v>44285.55</v>
      </c>
      <c r="DE923" s="30">
        <f>SUM(AI923:AK923)</f>
        <v>4428.6782206037651</v>
      </c>
      <c r="DF923" s="31">
        <f>AF923</f>
        <v>4154.166666666667</v>
      </c>
      <c r="DG923" s="32">
        <f>AQ923</f>
        <v>29700</v>
      </c>
      <c r="DH923" s="30">
        <f>SUM(X923:Y923)</f>
        <v>1593.7072649572651</v>
      </c>
      <c r="DI923" s="30">
        <f>SUM(AP923,AR923)</f>
        <v>4208.1051076113854</v>
      </c>
      <c r="DJ923" s="26">
        <f>SUM(DD923:DI923)-AS923</f>
        <v>0</v>
      </c>
    </row>
    <row r="924" spans="4:114" x14ac:dyDescent="0.25">
      <c r="D924" t="s">
        <v>109</v>
      </c>
      <c r="F924" t="s">
        <v>3236</v>
      </c>
      <c r="G924" t="s">
        <v>3237</v>
      </c>
      <c r="H924" t="s">
        <v>3238</v>
      </c>
      <c r="I924" s="1">
        <v>45488</v>
      </c>
      <c r="K924" t="s">
        <v>207</v>
      </c>
      <c r="L924">
        <v>11</v>
      </c>
      <c r="M924" t="s">
        <v>182</v>
      </c>
      <c r="N924" t="s">
        <v>183</v>
      </c>
      <c r="O924" t="s">
        <v>116</v>
      </c>
      <c r="P924" t="s">
        <v>117</v>
      </c>
      <c r="Q924" t="s">
        <v>118</v>
      </c>
      <c r="R924">
        <v>31</v>
      </c>
      <c r="S924" s="3">
        <v>252120</v>
      </c>
      <c r="T924" s="3">
        <v>41390.416666666664</v>
      </c>
      <c r="U924" s="22">
        <v>0</v>
      </c>
      <c r="V924" s="3">
        <v>0</v>
      </c>
      <c r="W924" s="23"/>
      <c r="X924" s="3">
        <v>1010.0961538461538</v>
      </c>
      <c r="Y924" s="3">
        <v>583.6111111111112</v>
      </c>
      <c r="Z924" s="24">
        <v>105.05</v>
      </c>
      <c r="AA924">
        <v>75</v>
      </c>
      <c r="AC924" s="3">
        <v>0</v>
      </c>
      <c r="AD924" s="3">
        <v>4167</v>
      </c>
      <c r="AE924" s="3">
        <v>47331.173931623933</v>
      </c>
      <c r="AF924" s="3">
        <v>4154.166666666667</v>
      </c>
      <c r="AH924" s="3">
        <v>51485.340598290597</v>
      </c>
      <c r="AK924" s="3">
        <v>4428.6782206037651</v>
      </c>
      <c r="AL924" t="s">
        <v>227</v>
      </c>
      <c r="AM924" t="s">
        <v>226</v>
      </c>
      <c r="AN924" s="25">
        <v>0.05</v>
      </c>
      <c r="AO924" s="26">
        <v>55914.018818894365</v>
      </c>
      <c r="AP924" s="27">
        <v>2795.7009409447182</v>
      </c>
      <c r="AQ924" s="3">
        <v>29700</v>
      </c>
      <c r="AR924" s="26">
        <v>1485</v>
      </c>
      <c r="AS924" s="26">
        <v>89894.719759839092</v>
      </c>
      <c r="AT924" s="26">
        <v>85614.018818894372</v>
      </c>
      <c r="AU924" t="s">
        <v>208</v>
      </c>
      <c r="AV924" t="s">
        <v>208</v>
      </c>
      <c r="AW924" t="s">
        <v>210</v>
      </c>
      <c r="AX924" t="s">
        <v>1405</v>
      </c>
      <c r="AY924" t="s">
        <v>212</v>
      </c>
      <c r="AZ924">
        <v>125.569</v>
      </c>
      <c r="BA924" s="3">
        <v>715.89898589491906</v>
      </c>
      <c r="BB924" s="26">
        <v>85614.018818894372</v>
      </c>
      <c r="BC924" s="26">
        <v>4280.7009409447201</v>
      </c>
      <c r="BE924" t="s">
        <v>122</v>
      </c>
      <c r="BF924">
        <v>1</v>
      </c>
      <c r="BH924" t="s">
        <v>315</v>
      </c>
      <c r="BJ924" t="s">
        <v>189</v>
      </c>
      <c r="BO924" t="s">
        <v>190</v>
      </c>
      <c r="BP924" t="s">
        <v>214</v>
      </c>
      <c r="BQ924" t="s">
        <v>459</v>
      </c>
      <c r="CX924" t="s">
        <v>177</v>
      </c>
      <c r="CY924" s="29" t="s">
        <v>5360</v>
      </c>
      <c r="CZ924" s="29">
        <v>60009</v>
      </c>
      <c r="DA924" s="29" t="str">
        <f t="shared" si="102"/>
        <v>30001417</v>
      </c>
      <c r="DB924" s="29" t="str">
        <f t="shared" si="103"/>
        <v>W0005239</v>
      </c>
      <c r="DC924" s="29" t="s">
        <v>193</v>
      </c>
      <c r="DD924" s="30">
        <f>SUM(T924,V924:W924,Z924:AD924)</f>
        <v>45737.466666666667</v>
      </c>
      <c r="DE924" s="30">
        <f>SUM(AI924:AK924)</f>
        <v>4428.6782206037651</v>
      </c>
      <c r="DF924" s="31">
        <f>AF924</f>
        <v>4154.166666666667</v>
      </c>
      <c r="DG924" s="32">
        <f>AQ924</f>
        <v>29700</v>
      </c>
      <c r="DH924" s="30">
        <f>SUM(X924:Y924)</f>
        <v>1593.7072649572651</v>
      </c>
      <c r="DI924" s="30">
        <f>SUM(AP924,AR924)</f>
        <v>4280.7009409447182</v>
      </c>
      <c r="DJ924" s="26">
        <f>SUM(DD924:DI924)-AS924</f>
        <v>0</v>
      </c>
    </row>
    <row r="925" spans="4:114" x14ac:dyDescent="0.25">
      <c r="D925" t="s">
        <v>109</v>
      </c>
      <c r="F925" t="s">
        <v>3239</v>
      </c>
      <c r="G925" t="s">
        <v>3240</v>
      </c>
      <c r="H925" t="s">
        <v>3241</v>
      </c>
      <c r="I925" s="1">
        <v>45488</v>
      </c>
      <c r="K925" t="s">
        <v>207</v>
      </c>
      <c r="L925">
        <v>11</v>
      </c>
      <c r="M925" t="s">
        <v>182</v>
      </c>
      <c r="N925" t="s">
        <v>183</v>
      </c>
      <c r="O925" t="s">
        <v>116</v>
      </c>
      <c r="P925" t="s">
        <v>117</v>
      </c>
      <c r="Q925" t="s">
        <v>118</v>
      </c>
      <c r="R925">
        <v>31</v>
      </c>
      <c r="S925" s="3">
        <v>252120</v>
      </c>
      <c r="T925" s="3">
        <v>35654.666666666664</v>
      </c>
      <c r="U925" s="22">
        <v>0</v>
      </c>
      <c r="V925" s="3">
        <v>0</v>
      </c>
      <c r="W925" s="23"/>
      <c r="X925" s="3">
        <v>1010.0961538461538</v>
      </c>
      <c r="Y925" s="3">
        <v>583.6111111111112</v>
      </c>
      <c r="Z925" s="24">
        <v>105.05</v>
      </c>
      <c r="AA925">
        <v>75</v>
      </c>
      <c r="AC925" s="3">
        <v>0</v>
      </c>
      <c r="AD925" s="3">
        <v>4167</v>
      </c>
      <c r="AE925" s="3">
        <v>41595.423931623933</v>
      </c>
      <c r="AF925" s="3">
        <v>4154.166666666667</v>
      </c>
      <c r="AH925" s="3">
        <v>45749.590598290597</v>
      </c>
      <c r="AK925" s="3">
        <v>4428.6782206037651</v>
      </c>
      <c r="AL925" t="s">
        <v>227</v>
      </c>
      <c r="AM925" t="s">
        <v>226</v>
      </c>
      <c r="AN925" s="25">
        <v>0.05</v>
      </c>
      <c r="AO925" s="26">
        <v>50178.268818894365</v>
      </c>
      <c r="AP925" s="27">
        <v>2508.9134409447183</v>
      </c>
      <c r="AQ925" s="3">
        <v>29700</v>
      </c>
      <c r="AR925" s="26">
        <v>1485</v>
      </c>
      <c r="AS925" s="26">
        <v>83872.182259839086</v>
      </c>
      <c r="AT925" s="26">
        <v>79878.268818894372</v>
      </c>
      <c r="AU925" t="s">
        <v>208</v>
      </c>
      <c r="AV925" t="s">
        <v>208</v>
      </c>
      <c r="AW925" t="s">
        <v>210</v>
      </c>
      <c r="AX925" t="s">
        <v>1287</v>
      </c>
      <c r="AY925" t="s">
        <v>212</v>
      </c>
      <c r="AZ925">
        <v>125.569</v>
      </c>
      <c r="BA925" s="3">
        <v>667.93700881458869</v>
      </c>
      <c r="BB925" s="26">
        <v>79878.268818894372</v>
      </c>
      <c r="BC925" s="26">
        <v>3993.9134409447142</v>
      </c>
      <c r="BE925" t="s">
        <v>122</v>
      </c>
      <c r="BF925">
        <v>1</v>
      </c>
      <c r="BH925" t="s">
        <v>315</v>
      </c>
      <c r="BJ925" t="s">
        <v>189</v>
      </c>
      <c r="BO925" t="s">
        <v>190</v>
      </c>
      <c r="BP925" t="s">
        <v>214</v>
      </c>
      <c r="BQ925" t="s">
        <v>896</v>
      </c>
      <c r="CX925" t="s">
        <v>177</v>
      </c>
      <c r="CY925" s="29" t="s">
        <v>5360</v>
      </c>
      <c r="CZ925" s="29">
        <v>60009</v>
      </c>
      <c r="DA925" s="29" t="str">
        <f t="shared" si="102"/>
        <v>30001417</v>
      </c>
      <c r="DB925" s="29" t="str">
        <f t="shared" si="103"/>
        <v>W0005062</v>
      </c>
      <c r="DC925" s="29" t="s">
        <v>193</v>
      </c>
      <c r="DD925" s="30">
        <f>SUM(T925,V925:W925,Z925:AD925)</f>
        <v>40001.716666666667</v>
      </c>
      <c r="DE925" s="30">
        <f>SUM(AI925:AK925)</f>
        <v>4428.6782206037651</v>
      </c>
      <c r="DF925" s="31">
        <f>AF925</f>
        <v>4154.166666666667</v>
      </c>
      <c r="DG925" s="32">
        <f>AQ925</f>
        <v>29700</v>
      </c>
      <c r="DH925" s="30">
        <f>SUM(X925:Y925)</f>
        <v>1593.7072649572651</v>
      </c>
      <c r="DI925" s="30">
        <f>SUM(AP925,AR925)</f>
        <v>3993.9134409447183</v>
      </c>
      <c r="DJ925" s="26">
        <f>SUM(DD925:DI925)-AS925</f>
        <v>0</v>
      </c>
    </row>
    <row r="926" spans="4:114" x14ac:dyDescent="0.25">
      <c r="D926" t="s">
        <v>109</v>
      </c>
      <c r="F926" t="s">
        <v>3242</v>
      </c>
      <c r="G926" t="s">
        <v>3243</v>
      </c>
      <c r="H926" t="s">
        <v>3244</v>
      </c>
      <c r="I926" s="1">
        <v>45488</v>
      </c>
      <c r="K926" t="s">
        <v>113</v>
      </c>
      <c r="L926">
        <v>15</v>
      </c>
      <c r="M926" t="s">
        <v>182</v>
      </c>
      <c r="N926" t="s">
        <v>183</v>
      </c>
      <c r="O926" t="s">
        <v>116</v>
      </c>
      <c r="P926" t="s">
        <v>117</v>
      </c>
      <c r="Q926" t="s">
        <v>118</v>
      </c>
      <c r="R926">
        <v>31</v>
      </c>
      <c r="S926" s="3">
        <v>634327</v>
      </c>
      <c r="T926" s="3">
        <v>110721.16666666667</v>
      </c>
      <c r="U926" s="22">
        <v>0</v>
      </c>
      <c r="V926" s="3">
        <v>0</v>
      </c>
      <c r="W926" s="23"/>
      <c r="X926" s="3">
        <v>2541.3741987179487</v>
      </c>
      <c r="Y926" s="3">
        <v>1468.3495370370372</v>
      </c>
      <c r="Z926" s="24">
        <v>264.3029166666667</v>
      </c>
      <c r="AA926">
        <v>75</v>
      </c>
      <c r="AB926" s="3">
        <v>19397</v>
      </c>
      <c r="AC926" s="3">
        <v>5122.3404802504956</v>
      </c>
      <c r="AD926" s="3">
        <v>4167</v>
      </c>
      <c r="AE926" s="3">
        <v>143756.53379933879</v>
      </c>
      <c r="AF926" s="3">
        <v>4154.166666666667</v>
      </c>
      <c r="AH926" s="3">
        <v>147910.70046600545</v>
      </c>
      <c r="AK926" s="3">
        <v>0</v>
      </c>
      <c r="AL926" t="s">
        <v>119</v>
      </c>
      <c r="AN926" s="25">
        <v>0.05</v>
      </c>
      <c r="AO926" s="26">
        <v>147910.70046600545</v>
      </c>
      <c r="AP926" s="27">
        <v>7395.5350233002728</v>
      </c>
      <c r="AQ926" s="3">
        <v>29700</v>
      </c>
      <c r="AR926" s="26">
        <v>1485</v>
      </c>
      <c r="AS926" s="26">
        <v>186491.23548930572</v>
      </c>
      <c r="AT926" s="26">
        <v>177610.70046600545</v>
      </c>
      <c r="AU926" t="s">
        <v>262</v>
      </c>
      <c r="AV926" t="s">
        <v>262</v>
      </c>
      <c r="AW926" t="s">
        <v>263</v>
      </c>
      <c r="AX926">
        <v>5220</v>
      </c>
      <c r="AY926" t="s">
        <v>264</v>
      </c>
      <c r="AZ926">
        <v>65.109899999999996</v>
      </c>
      <c r="BA926" s="3">
        <v>2864.2531395272567</v>
      </c>
      <c r="BB926" s="26">
        <v>177610.70046600545</v>
      </c>
      <c r="BC926" s="26">
        <v>8880.5350233002682</v>
      </c>
      <c r="BE926" t="s">
        <v>122</v>
      </c>
      <c r="BF926">
        <v>1</v>
      </c>
      <c r="BH926" t="s">
        <v>265</v>
      </c>
      <c r="BJ926" t="s">
        <v>189</v>
      </c>
      <c r="BO926" t="s">
        <v>197</v>
      </c>
      <c r="BP926" t="s">
        <v>262</v>
      </c>
      <c r="BQ926" t="s">
        <v>2734</v>
      </c>
      <c r="CX926" t="s">
        <v>177</v>
      </c>
      <c r="CY926" s="29" t="s">
        <v>5361</v>
      </c>
      <c r="CZ926" s="29">
        <v>60014</v>
      </c>
      <c r="DA926" s="29" t="str">
        <f t="shared" si="102"/>
        <v>30001416</v>
      </c>
      <c r="DB926" s="29" t="str">
        <f t="shared" si="103"/>
        <v>W0004665</v>
      </c>
      <c r="DC926" s="29" t="s">
        <v>193</v>
      </c>
      <c r="DD926" s="30">
        <f>SUM(T926,V926:W926,Z926:AD926)</f>
        <v>139746.81006358383</v>
      </c>
      <c r="DE926" s="30">
        <f>SUM(AI926:AK926)</f>
        <v>0</v>
      </c>
      <c r="DF926" s="31">
        <f>AF926</f>
        <v>4154.166666666667</v>
      </c>
      <c r="DG926" s="32">
        <f>AQ926</f>
        <v>29700</v>
      </c>
      <c r="DH926" s="30">
        <f>SUM(X926:Y926)</f>
        <v>4009.7237357549857</v>
      </c>
      <c r="DI926" s="30">
        <f>SUM(AP926,AR926)</f>
        <v>8880.5350233002719</v>
      </c>
      <c r="DJ926" s="26">
        <f>SUM(DD926:DI926)-AS926</f>
        <v>0</v>
      </c>
    </row>
    <row r="927" spans="4:114" x14ac:dyDescent="0.25">
      <c r="D927" t="s">
        <v>109</v>
      </c>
      <c r="F927" t="s">
        <v>3245</v>
      </c>
      <c r="G927" t="s">
        <v>3246</v>
      </c>
      <c r="H927" t="s">
        <v>3247</v>
      </c>
      <c r="I927" s="1">
        <v>45488</v>
      </c>
      <c r="K927" t="s">
        <v>207</v>
      </c>
      <c r="L927">
        <v>11</v>
      </c>
      <c r="M927" t="s">
        <v>182</v>
      </c>
      <c r="N927" t="s">
        <v>183</v>
      </c>
      <c r="O927" t="s">
        <v>116</v>
      </c>
      <c r="P927" t="s">
        <v>117</v>
      </c>
      <c r="Q927" t="s">
        <v>118</v>
      </c>
      <c r="R927">
        <v>31</v>
      </c>
      <c r="S927" s="3">
        <v>252120</v>
      </c>
      <c r="T927" s="3">
        <v>39764.333333333336</v>
      </c>
      <c r="U927" s="22">
        <v>0</v>
      </c>
      <c r="V927" s="3">
        <v>0</v>
      </c>
      <c r="W927" s="23"/>
      <c r="X927" s="3">
        <v>1010.0961538461538</v>
      </c>
      <c r="Y927" s="3">
        <v>583.6111111111112</v>
      </c>
      <c r="Z927" s="24">
        <v>105.05</v>
      </c>
      <c r="AA927">
        <v>75</v>
      </c>
      <c r="AC927" s="3">
        <v>0</v>
      </c>
      <c r="AD927" s="3">
        <v>4167</v>
      </c>
      <c r="AE927" s="3">
        <v>45705.090598290604</v>
      </c>
      <c r="AF927" s="3">
        <v>4154.166666666667</v>
      </c>
      <c r="AH927" s="3">
        <v>49859.257264957268</v>
      </c>
      <c r="AK927" s="3">
        <v>4428.6782206037651</v>
      </c>
      <c r="AL927" t="s">
        <v>227</v>
      </c>
      <c r="AM927" t="s">
        <v>226</v>
      </c>
      <c r="AN927" s="25">
        <v>0.05</v>
      </c>
      <c r="AO927" s="26">
        <v>54287.935485561036</v>
      </c>
      <c r="AP927" s="27">
        <v>2714.3967742780519</v>
      </c>
      <c r="AQ927" s="3">
        <v>29700</v>
      </c>
      <c r="AR927" s="26">
        <v>1485</v>
      </c>
      <c r="AS927" s="26">
        <v>88187.332259839081</v>
      </c>
      <c r="AT927" s="26">
        <v>83987.935485561029</v>
      </c>
      <c r="AU927" t="s">
        <v>208</v>
      </c>
      <c r="AV927" t="s">
        <v>208</v>
      </c>
      <c r="AW927" t="s">
        <v>210</v>
      </c>
      <c r="AX927" t="s">
        <v>1315</v>
      </c>
      <c r="AY927" t="s">
        <v>212</v>
      </c>
      <c r="AZ927">
        <v>125.569</v>
      </c>
      <c r="BA927" s="3">
        <v>702.30178037444819</v>
      </c>
      <c r="BB927" s="26">
        <v>83987.935485561029</v>
      </c>
      <c r="BC927" s="26">
        <v>4199.3967742780515</v>
      </c>
      <c r="BE927" t="s">
        <v>122</v>
      </c>
      <c r="BF927">
        <v>1</v>
      </c>
      <c r="BH927" t="s">
        <v>315</v>
      </c>
      <c r="BJ927" t="s">
        <v>189</v>
      </c>
      <c r="BO927" t="s">
        <v>190</v>
      </c>
      <c r="BP927" t="s">
        <v>214</v>
      </c>
      <c r="BQ927" t="s">
        <v>1543</v>
      </c>
      <c r="CX927" t="s">
        <v>177</v>
      </c>
      <c r="CY927" s="29" t="s">
        <v>5360</v>
      </c>
      <c r="CZ927" s="29">
        <v>60009</v>
      </c>
      <c r="DA927" s="29" t="str">
        <f t="shared" si="102"/>
        <v>30001417</v>
      </c>
      <c r="DB927" s="29" t="str">
        <f t="shared" si="103"/>
        <v>W0005409</v>
      </c>
      <c r="DC927" s="29" t="s">
        <v>193</v>
      </c>
      <c r="DD927" s="30">
        <f>SUM(T927,V927:W927,Z927:AD927)</f>
        <v>44111.383333333339</v>
      </c>
      <c r="DE927" s="30">
        <f>SUM(AI927:AK927)</f>
        <v>4428.6782206037651</v>
      </c>
      <c r="DF927" s="31">
        <f>AF927</f>
        <v>4154.166666666667</v>
      </c>
      <c r="DG927" s="32">
        <f>AQ927</f>
        <v>29700</v>
      </c>
      <c r="DH927" s="30">
        <f>SUM(X927:Y927)</f>
        <v>1593.7072649572651</v>
      </c>
      <c r="DI927" s="30">
        <f>SUM(AP927,AR927)</f>
        <v>4199.3967742780515</v>
      </c>
      <c r="DJ927" s="26">
        <f>SUM(DD927:DI927)-AS927</f>
        <v>0</v>
      </c>
    </row>
    <row r="928" spans="4:114" x14ac:dyDescent="0.25">
      <c r="D928" t="s">
        <v>109</v>
      </c>
      <c r="F928" t="s">
        <v>3248</v>
      </c>
      <c r="G928" t="s">
        <v>3249</v>
      </c>
      <c r="H928" t="s">
        <v>3250</v>
      </c>
      <c r="I928" s="1">
        <v>45488</v>
      </c>
      <c r="K928" t="s">
        <v>224</v>
      </c>
      <c r="L928">
        <v>12</v>
      </c>
      <c r="M928" t="s">
        <v>114</v>
      </c>
      <c r="N928" t="s">
        <v>962</v>
      </c>
      <c r="O928" t="s">
        <v>2066</v>
      </c>
      <c r="P928" t="s">
        <v>117</v>
      </c>
      <c r="Q928" t="s">
        <v>118</v>
      </c>
      <c r="R928">
        <v>31</v>
      </c>
      <c r="S928" s="3">
        <v>352634</v>
      </c>
      <c r="T928" s="3">
        <v>58772.333333333336</v>
      </c>
      <c r="U928" s="22">
        <v>0</v>
      </c>
      <c r="V928" s="3">
        <v>0</v>
      </c>
      <c r="W928" s="23">
        <v>4200</v>
      </c>
      <c r="X928" s="3">
        <v>1412.7964743589744</v>
      </c>
      <c r="Y928" s="3">
        <v>816.28240740740739</v>
      </c>
      <c r="Z928" s="24">
        <v>146.93083333333334</v>
      </c>
      <c r="AA928">
        <v>75</v>
      </c>
      <c r="AC928" s="3">
        <v>2048.9361921001982</v>
      </c>
      <c r="AD928" s="3">
        <v>4167</v>
      </c>
      <c r="AE928" s="3">
        <v>71639.279240533244</v>
      </c>
      <c r="AF928" s="3">
        <v>5687.5</v>
      </c>
      <c r="AH928" s="3">
        <v>77326.779240533244</v>
      </c>
      <c r="AK928" s="3">
        <v>3900.7409927950625</v>
      </c>
      <c r="AL928" t="s">
        <v>390</v>
      </c>
      <c r="AM928" t="s">
        <v>391</v>
      </c>
      <c r="AN928" s="25">
        <v>8.5000000000000006E-2</v>
      </c>
      <c r="AO928" s="26">
        <v>81227.520233328309</v>
      </c>
      <c r="AP928" s="27">
        <v>6904.3392198329066</v>
      </c>
      <c r="AQ928" s="3">
        <v>0</v>
      </c>
      <c r="AR928" s="26">
        <v>0</v>
      </c>
      <c r="AS928" s="26">
        <v>88131.859453161218</v>
      </c>
      <c r="AT928" s="26">
        <v>81227.520233328309</v>
      </c>
      <c r="AU928" t="s">
        <v>765</v>
      </c>
      <c r="AV928" t="s">
        <v>2067</v>
      </c>
      <c r="AW928" t="s">
        <v>2068</v>
      </c>
      <c r="AX928" t="s">
        <v>3197</v>
      </c>
      <c r="AY928" t="s">
        <v>233</v>
      </c>
      <c r="AZ928">
        <v>1</v>
      </c>
      <c r="BA928" s="3">
        <v>88131.859453161218</v>
      </c>
      <c r="BB928" s="26">
        <v>81227.520233328309</v>
      </c>
      <c r="BC928" s="26">
        <v>6904.3392198329093</v>
      </c>
      <c r="BE928" t="s">
        <v>122</v>
      </c>
      <c r="BF928">
        <v>1</v>
      </c>
      <c r="BH928" t="s">
        <v>2069</v>
      </c>
      <c r="BJ928" t="s">
        <v>414</v>
      </c>
      <c r="BO928" t="s">
        <v>1214</v>
      </c>
      <c r="BP928" t="s">
        <v>214</v>
      </c>
      <c r="BQ928" t="s">
        <v>964</v>
      </c>
      <c r="CX928" t="s">
        <v>177</v>
      </c>
      <c r="CY928" s="29" t="s">
        <v>5370</v>
      </c>
      <c r="CZ928" s="29">
        <v>60001</v>
      </c>
      <c r="DA928" s="29" t="str">
        <f t="shared" si="102"/>
        <v>30001394</v>
      </c>
      <c r="DB928" s="29" t="str">
        <f t="shared" si="103"/>
        <v>W0005240</v>
      </c>
      <c r="DC928" s="29" t="s">
        <v>279</v>
      </c>
      <c r="DD928" s="30">
        <f>SUM(T928,V928:W928,Z928:AD928)</f>
        <v>69410.200358766859</v>
      </c>
      <c r="DE928" s="30">
        <f>SUM(AI928:AK928)</f>
        <v>3900.7409927950625</v>
      </c>
      <c r="DF928" s="31">
        <f>AF928</f>
        <v>5687.5</v>
      </c>
      <c r="DG928" s="32">
        <f>AQ928</f>
        <v>0</v>
      </c>
      <c r="DH928" s="30">
        <f>SUM(X928:Y928)</f>
        <v>2229.0788817663815</v>
      </c>
      <c r="DI928" s="30">
        <f>SUM(AP928,AR928)</f>
        <v>6904.3392198329066</v>
      </c>
      <c r="DJ928" s="26">
        <f>SUM(DD928:DI928)-AS928</f>
        <v>0</v>
      </c>
    </row>
    <row r="929" spans="2:114" x14ac:dyDescent="0.25">
      <c r="D929" t="s">
        <v>109</v>
      </c>
      <c r="F929" t="s">
        <v>3251</v>
      </c>
      <c r="G929" t="s">
        <v>3252</v>
      </c>
      <c r="H929" t="s">
        <v>3253</v>
      </c>
      <c r="I929" s="1">
        <v>45495</v>
      </c>
      <c r="K929" t="s">
        <v>224</v>
      </c>
      <c r="L929">
        <v>12</v>
      </c>
      <c r="M929" t="s">
        <v>182</v>
      </c>
      <c r="N929" t="s">
        <v>183</v>
      </c>
      <c r="O929" t="s">
        <v>116</v>
      </c>
      <c r="P929" t="s">
        <v>117</v>
      </c>
      <c r="Q929" t="s">
        <v>118</v>
      </c>
      <c r="R929">
        <v>31</v>
      </c>
      <c r="S929" s="3">
        <v>321172</v>
      </c>
      <c r="T929" s="3">
        <v>53528.583333333336</v>
      </c>
      <c r="U929" s="22">
        <v>0</v>
      </c>
      <c r="V929" s="3">
        <v>0</v>
      </c>
      <c r="W929" s="23"/>
      <c r="X929" s="3">
        <v>1286.7467948717949</v>
      </c>
      <c r="Y929" s="3">
        <v>743.4537037037037</v>
      </c>
      <c r="Z929" s="24">
        <v>133.82166666666666</v>
      </c>
      <c r="AA929">
        <v>75</v>
      </c>
      <c r="AC929" s="3">
        <v>0</v>
      </c>
      <c r="AD929" s="3">
        <v>4167</v>
      </c>
      <c r="AE929" s="3">
        <v>59934.605498575496</v>
      </c>
      <c r="AF929" s="3">
        <v>4154.166666666667</v>
      </c>
      <c r="AH929" s="3">
        <v>64088.772165242161</v>
      </c>
      <c r="AK929" s="3">
        <v>5813.1491241962494</v>
      </c>
      <c r="AL929" t="s">
        <v>320</v>
      </c>
      <c r="AM929" t="s">
        <v>321</v>
      </c>
      <c r="AN929" s="25">
        <v>0.05</v>
      </c>
      <c r="AO929" s="26">
        <v>69901.921289438411</v>
      </c>
      <c r="AP929" s="27">
        <v>3495.0960644719207</v>
      </c>
      <c r="AQ929" s="3">
        <v>29700</v>
      </c>
      <c r="AR929" s="26">
        <v>1485</v>
      </c>
      <c r="AS929" s="26">
        <v>104582.01735391033</v>
      </c>
      <c r="AT929" s="26">
        <v>99601.921289438411</v>
      </c>
      <c r="AU929" t="s">
        <v>208</v>
      </c>
      <c r="AV929" t="s">
        <v>208</v>
      </c>
      <c r="AW929" t="s">
        <v>210</v>
      </c>
      <c r="AX929" t="s">
        <v>458</v>
      </c>
      <c r="AY929" t="s">
        <v>212</v>
      </c>
      <c r="AZ929">
        <v>125.569</v>
      </c>
      <c r="BA929" s="3">
        <v>832.86493763516728</v>
      </c>
      <c r="BB929" s="26">
        <v>99601.921289438411</v>
      </c>
      <c r="BC929" s="26">
        <v>4980.0960644719162</v>
      </c>
      <c r="BE929" t="s">
        <v>122</v>
      </c>
      <c r="BF929">
        <v>1</v>
      </c>
      <c r="BH929" t="s">
        <v>315</v>
      </c>
      <c r="BJ929" t="s">
        <v>276</v>
      </c>
      <c r="BO929" t="s">
        <v>190</v>
      </c>
      <c r="BP929" t="s">
        <v>214</v>
      </c>
      <c r="BQ929" t="s">
        <v>964</v>
      </c>
      <c r="CX929" t="s">
        <v>177</v>
      </c>
      <c r="CY929" s="29" t="s">
        <v>5360</v>
      </c>
      <c r="CZ929" s="29">
        <v>60009</v>
      </c>
      <c r="DA929" s="29" t="str">
        <f t="shared" si="102"/>
        <v>30001417</v>
      </c>
      <c r="DB929" s="29" t="str">
        <f t="shared" si="103"/>
        <v>W0005063</v>
      </c>
      <c r="DC929" s="29" t="s">
        <v>193</v>
      </c>
      <c r="DD929" s="30">
        <f>SUM(T929,V929:W929,Z929:AD929)</f>
        <v>57904.404999999999</v>
      </c>
      <c r="DE929" s="30">
        <f>SUM(AI929:AK929)</f>
        <v>5813.1491241962494</v>
      </c>
      <c r="DF929" s="31">
        <f>AF929</f>
        <v>4154.166666666667</v>
      </c>
      <c r="DG929" s="32">
        <f>AQ929</f>
        <v>29700</v>
      </c>
      <c r="DH929" s="30">
        <f>SUM(X929:Y929)</f>
        <v>2030.2004985754986</v>
      </c>
      <c r="DI929" s="30">
        <f>SUM(AP929,AR929)</f>
        <v>4980.0960644719207</v>
      </c>
      <c r="DJ929" s="26">
        <f>SUM(DD929:DI929)-AS929</f>
        <v>0</v>
      </c>
    </row>
    <row r="930" spans="2:114" x14ac:dyDescent="0.25">
      <c r="D930" t="s">
        <v>109</v>
      </c>
      <c r="F930" t="s">
        <v>3254</v>
      </c>
      <c r="G930" t="s">
        <v>3255</v>
      </c>
      <c r="H930" t="s">
        <v>3256</v>
      </c>
      <c r="I930" s="1">
        <v>45502</v>
      </c>
      <c r="K930" t="s">
        <v>113</v>
      </c>
      <c r="L930">
        <v>15</v>
      </c>
      <c r="M930" t="s">
        <v>550</v>
      </c>
      <c r="N930" t="s">
        <v>551</v>
      </c>
      <c r="O930" t="s">
        <v>116</v>
      </c>
      <c r="P930" t="s">
        <v>117</v>
      </c>
      <c r="Q930" t="s">
        <v>118</v>
      </c>
      <c r="R930">
        <v>31</v>
      </c>
      <c r="S930" s="3">
        <v>875285</v>
      </c>
      <c r="T930" s="3">
        <v>145880.75</v>
      </c>
      <c r="U930" s="22">
        <v>0</v>
      </c>
      <c r="V930" s="3">
        <v>0</v>
      </c>
      <c r="W930" s="23"/>
      <c r="X930" s="3">
        <v>3506.7508012820513</v>
      </c>
      <c r="Y930" s="3">
        <v>2026.1226851851854</v>
      </c>
      <c r="Z930" s="24">
        <v>364.70208333333335</v>
      </c>
      <c r="AA930">
        <v>75</v>
      </c>
      <c r="AC930" s="3">
        <v>0</v>
      </c>
      <c r="AD930" s="3">
        <v>4167</v>
      </c>
      <c r="AE930" s="3">
        <v>156020.3255698006</v>
      </c>
      <c r="AF930" s="3">
        <v>7046.666666666667</v>
      </c>
      <c r="AH930" s="3">
        <v>163066.99223646725</v>
      </c>
      <c r="AK930" s="3">
        <v>7372.3146980524034</v>
      </c>
      <c r="AL930" t="s">
        <v>552</v>
      </c>
      <c r="AM930" t="s">
        <v>553</v>
      </c>
      <c r="AN930" s="25">
        <v>0.1</v>
      </c>
      <c r="AO930" s="26">
        <v>170439.30693451967</v>
      </c>
      <c r="AP930" s="27">
        <v>17043.930693451966</v>
      </c>
      <c r="AQ930" s="3">
        <v>29700</v>
      </c>
      <c r="AR930" s="26">
        <v>2970</v>
      </c>
      <c r="AS930" s="26">
        <v>220153.23762797163</v>
      </c>
      <c r="AT930" s="26">
        <v>200139.30693451967</v>
      </c>
      <c r="AU930" t="s">
        <v>765</v>
      </c>
      <c r="AV930" t="s">
        <v>765</v>
      </c>
      <c r="AW930" t="s">
        <v>766</v>
      </c>
      <c r="AX930" t="s">
        <v>1154</v>
      </c>
      <c r="AY930" t="s">
        <v>212</v>
      </c>
      <c r="AZ930">
        <v>125.569</v>
      </c>
      <c r="BA930" s="3">
        <v>1753.2451291956743</v>
      </c>
      <c r="BB930" s="26">
        <v>200139.30693451967</v>
      </c>
      <c r="BC930" s="26">
        <v>20013.930693451955</v>
      </c>
      <c r="BE930" t="s">
        <v>122</v>
      </c>
      <c r="BF930">
        <v>1</v>
      </c>
      <c r="BH930" t="s">
        <v>768</v>
      </c>
      <c r="BJ930" t="s">
        <v>554</v>
      </c>
      <c r="BO930" t="s">
        <v>555</v>
      </c>
      <c r="BP930" t="s">
        <v>214</v>
      </c>
      <c r="BQ930" t="s">
        <v>964</v>
      </c>
      <c r="CX930" t="s">
        <v>177</v>
      </c>
      <c r="CY930" s="29" t="s">
        <v>5362</v>
      </c>
      <c r="CZ930" s="29">
        <v>60008</v>
      </c>
      <c r="DA930" s="29" t="str">
        <f t="shared" si="102"/>
        <v>30001418</v>
      </c>
      <c r="DB930" s="29" t="str">
        <f t="shared" si="103"/>
        <v>W0005241</v>
      </c>
      <c r="DC930" s="29" t="s">
        <v>556</v>
      </c>
      <c r="DD930" s="30">
        <f>SUM(T930,V930:W930,Z930:AD930)</f>
        <v>150487.45208333334</v>
      </c>
      <c r="DE930" s="30">
        <f>SUM(AI930:AK930)</f>
        <v>7372.3146980524034</v>
      </c>
      <c r="DF930" s="31">
        <f>AF930</f>
        <v>7046.666666666667</v>
      </c>
      <c r="DG930" s="32">
        <f>AQ930</f>
        <v>29700</v>
      </c>
      <c r="DH930" s="30">
        <f>SUM(X930:Y930)</f>
        <v>5532.8734864672369</v>
      </c>
      <c r="DI930" s="30">
        <f>SUM(AP930,AR930)</f>
        <v>20013.930693451966</v>
      </c>
      <c r="DJ930" s="26">
        <f>SUM(DD930:DI930)-AS930</f>
        <v>0</v>
      </c>
    </row>
    <row r="931" spans="2:114" x14ac:dyDescent="0.25">
      <c r="D931" t="s">
        <v>109</v>
      </c>
      <c r="F931" t="s">
        <v>3257</v>
      </c>
      <c r="G931" t="s">
        <v>3258</v>
      </c>
      <c r="H931" t="s">
        <v>3259</v>
      </c>
      <c r="I931" s="1">
        <v>45502</v>
      </c>
      <c r="K931" t="s">
        <v>207</v>
      </c>
      <c r="L931">
        <v>11</v>
      </c>
      <c r="M931" t="s">
        <v>114</v>
      </c>
      <c r="N931" t="s">
        <v>962</v>
      </c>
      <c r="O931" t="s">
        <v>2066</v>
      </c>
      <c r="P931" t="s">
        <v>117</v>
      </c>
      <c r="Q931" t="s">
        <v>118</v>
      </c>
      <c r="R931">
        <v>31</v>
      </c>
      <c r="S931" s="3">
        <v>252120</v>
      </c>
      <c r="T931" s="3">
        <v>41905.75</v>
      </c>
      <c r="U931" s="22">
        <v>0</v>
      </c>
      <c r="V931" s="3">
        <v>0</v>
      </c>
      <c r="W931" s="23">
        <v>9300</v>
      </c>
      <c r="X931" s="3">
        <v>1010.0961538461538</v>
      </c>
      <c r="Y931" s="3">
        <v>583.6111111111112</v>
      </c>
      <c r="Z931" s="24">
        <v>105.05</v>
      </c>
      <c r="AA931">
        <v>75</v>
      </c>
      <c r="AC931" s="3">
        <v>1536.7021440751487</v>
      </c>
      <c r="AD931" s="3">
        <v>4167</v>
      </c>
      <c r="AE931" s="3">
        <v>58683.209409032417</v>
      </c>
      <c r="AF931" s="3">
        <v>5687.5</v>
      </c>
      <c r="AH931" s="3">
        <v>64370.709409032417</v>
      </c>
      <c r="AJ931" s="3">
        <v>5100</v>
      </c>
      <c r="AK931" s="3">
        <v>5785.5624142824954</v>
      </c>
      <c r="AL931" t="s">
        <v>363</v>
      </c>
      <c r="AM931" t="s">
        <v>364</v>
      </c>
      <c r="AN931" s="25">
        <v>8.5000000000000006E-2</v>
      </c>
      <c r="AO931" s="26">
        <v>75256.271823314906</v>
      </c>
      <c r="AP931" s="27">
        <v>6396.7831049817678</v>
      </c>
      <c r="AQ931" s="3">
        <v>0</v>
      </c>
      <c r="AR931" s="26">
        <v>0</v>
      </c>
      <c r="AS931" s="26">
        <v>81653.054928296668</v>
      </c>
      <c r="AT931" s="26">
        <v>75256.271823314906</v>
      </c>
      <c r="AU931" t="s">
        <v>765</v>
      </c>
      <c r="AV931" t="s">
        <v>2067</v>
      </c>
      <c r="AW931" t="s">
        <v>2068</v>
      </c>
      <c r="AX931" t="s">
        <v>963</v>
      </c>
      <c r="AY931" t="s">
        <v>233</v>
      </c>
      <c r="AZ931">
        <v>1</v>
      </c>
      <c r="BA931" s="3">
        <v>81653.054928296668</v>
      </c>
      <c r="BB931" s="26">
        <v>75256.271823314906</v>
      </c>
      <c r="BC931" s="26">
        <v>6396.7831049817614</v>
      </c>
      <c r="BE931" t="s">
        <v>122</v>
      </c>
      <c r="BF931">
        <v>1</v>
      </c>
      <c r="BH931" t="s">
        <v>2069</v>
      </c>
      <c r="BJ931" t="s">
        <v>276</v>
      </c>
      <c r="BO931" t="s">
        <v>431</v>
      </c>
      <c r="BP931" t="s">
        <v>126</v>
      </c>
      <c r="BQ931" t="s">
        <v>964</v>
      </c>
      <c r="CX931" t="s">
        <v>177</v>
      </c>
      <c r="CY931" s="29" t="s">
        <v>5370</v>
      </c>
      <c r="CZ931" s="29">
        <v>60001</v>
      </c>
      <c r="DA931" s="29" t="str">
        <f t="shared" si="102"/>
        <v>30001394</v>
      </c>
      <c r="DB931" s="29" t="str">
        <f t="shared" si="103"/>
        <v>W0004666</v>
      </c>
      <c r="DC931" s="29" t="s">
        <v>279</v>
      </c>
      <c r="DD931" s="30">
        <f>SUM(T931,V931:W931,Z931:AD931)</f>
        <v>57089.502144075152</v>
      </c>
      <c r="DE931" s="30">
        <f>SUM(AI931:AK931)</f>
        <v>10885.562414282496</v>
      </c>
      <c r="DF931" s="31">
        <f>AF931</f>
        <v>5687.5</v>
      </c>
      <c r="DG931" s="32">
        <f>AQ931</f>
        <v>0</v>
      </c>
      <c r="DH931" s="30">
        <f>SUM(X931:Y931)</f>
        <v>1593.7072649572651</v>
      </c>
      <c r="DI931" s="30">
        <f>SUM(AP931,AR931)</f>
        <v>6396.7831049817678</v>
      </c>
      <c r="DJ931" s="26">
        <f>SUM(DD931:DI931)-AS931</f>
        <v>0</v>
      </c>
    </row>
    <row r="932" spans="2:114" x14ac:dyDescent="0.25">
      <c r="D932" t="s">
        <v>109</v>
      </c>
      <c r="F932" t="s">
        <v>3260</v>
      </c>
      <c r="G932" t="s">
        <v>3261</v>
      </c>
      <c r="H932" t="s">
        <v>3262</v>
      </c>
      <c r="I932" s="1">
        <v>45502</v>
      </c>
      <c r="K932" t="s">
        <v>219</v>
      </c>
      <c r="L932">
        <v>13</v>
      </c>
      <c r="M932" t="s">
        <v>550</v>
      </c>
      <c r="N932" t="s">
        <v>551</v>
      </c>
      <c r="O932" t="s">
        <v>116</v>
      </c>
      <c r="P932" t="s">
        <v>117</v>
      </c>
      <c r="Q932" t="s">
        <v>118</v>
      </c>
      <c r="R932">
        <v>31</v>
      </c>
      <c r="S932" s="3">
        <v>480794</v>
      </c>
      <c r="T932" s="3">
        <v>80132.333333333328</v>
      </c>
      <c r="U932" s="22">
        <v>0</v>
      </c>
      <c r="V932" s="3">
        <v>0</v>
      </c>
      <c r="W932" s="23"/>
      <c r="X932" s="3">
        <v>1926.2580128205129</v>
      </c>
      <c r="Y932" s="3">
        <v>1112.9490740740739</v>
      </c>
      <c r="Z932" s="24">
        <v>200.33083333333332</v>
      </c>
      <c r="AA932">
        <v>75</v>
      </c>
      <c r="AC932" s="3">
        <v>3417.6255684231305</v>
      </c>
      <c r="AD932" s="3">
        <v>4167</v>
      </c>
      <c r="AE932" s="3">
        <v>91031.496821984372</v>
      </c>
      <c r="AF932" s="3">
        <v>7046.666666666667</v>
      </c>
      <c r="AH932" s="3">
        <v>98078.163488651044</v>
      </c>
      <c r="AK932" s="3">
        <v>0</v>
      </c>
      <c r="AL932" t="s">
        <v>119</v>
      </c>
      <c r="AN932" s="25">
        <v>0.1</v>
      </c>
      <c r="AO932" s="26">
        <v>98078.163488651044</v>
      </c>
      <c r="AP932" s="27">
        <v>9807.8163488651044</v>
      </c>
      <c r="AQ932" s="3">
        <v>29700</v>
      </c>
      <c r="AR932" s="26">
        <v>2970</v>
      </c>
      <c r="AS932" s="26">
        <v>140555.97983751615</v>
      </c>
      <c r="AT932" s="26">
        <v>127778.16348865104</v>
      </c>
      <c r="AU932" t="s">
        <v>170</v>
      </c>
      <c r="AV932" t="s">
        <v>170</v>
      </c>
      <c r="AW932" t="s">
        <v>171</v>
      </c>
      <c r="AX932">
        <v>37208</v>
      </c>
      <c r="AY932" t="s">
        <v>172</v>
      </c>
      <c r="AZ932">
        <v>94.088300000000004</v>
      </c>
      <c r="BA932" s="3">
        <v>1493.8730940777561</v>
      </c>
      <c r="BB932" s="26">
        <v>127778.16348865104</v>
      </c>
      <c r="BC932" s="26">
        <v>12777.816348865104</v>
      </c>
      <c r="BE932" t="s">
        <v>122</v>
      </c>
      <c r="BF932">
        <v>1</v>
      </c>
      <c r="BH932" t="s">
        <v>173</v>
      </c>
      <c r="BJ932" t="s">
        <v>572</v>
      </c>
      <c r="BO932" t="s">
        <v>854</v>
      </c>
      <c r="BP932" t="s">
        <v>170</v>
      </c>
      <c r="BQ932" t="s">
        <v>964</v>
      </c>
      <c r="CX932" t="s">
        <v>177</v>
      </c>
      <c r="CY932" s="29" t="s">
        <v>5358</v>
      </c>
      <c r="CZ932" s="29">
        <v>60002</v>
      </c>
      <c r="DA932" s="29" t="str">
        <f t="shared" si="102"/>
        <v>30001390</v>
      </c>
      <c r="DB932" s="29" t="str">
        <f t="shared" si="103"/>
        <v>W0004667</v>
      </c>
      <c r="DC932" s="29" t="s">
        <v>556</v>
      </c>
      <c r="DD932" s="30">
        <f>SUM(T932,V932:W932,Z932:AD932)</f>
        <v>87992.289735089784</v>
      </c>
      <c r="DE932" s="30">
        <f>SUM(AI932:AK932)</f>
        <v>0</v>
      </c>
      <c r="DF932" s="31">
        <f>AF932</f>
        <v>7046.666666666667</v>
      </c>
      <c r="DG932" s="32">
        <f>AQ932</f>
        <v>29700</v>
      </c>
      <c r="DH932" s="30">
        <f>SUM(X932:Y932)</f>
        <v>3039.2070868945866</v>
      </c>
      <c r="DI932" s="30">
        <f>SUM(AP932,AR932)</f>
        <v>12777.816348865104</v>
      </c>
      <c r="DJ932" s="26">
        <f>SUM(DD932:DI932)-AS932</f>
        <v>0</v>
      </c>
    </row>
    <row r="933" spans="2:114" x14ac:dyDescent="0.25">
      <c r="D933" t="s">
        <v>109</v>
      </c>
      <c r="F933" t="s">
        <v>3263</v>
      </c>
      <c r="G933" t="s">
        <v>3264</v>
      </c>
      <c r="H933" t="s">
        <v>3265</v>
      </c>
      <c r="I933" s="1">
        <v>45509</v>
      </c>
      <c r="K933" t="s">
        <v>219</v>
      </c>
      <c r="L933">
        <v>13</v>
      </c>
      <c r="M933" t="s">
        <v>550</v>
      </c>
      <c r="N933" t="s">
        <v>551</v>
      </c>
      <c r="O933" t="s">
        <v>116</v>
      </c>
      <c r="P933" t="s">
        <v>117</v>
      </c>
      <c r="Q933" t="s">
        <v>118</v>
      </c>
      <c r="R933">
        <v>31</v>
      </c>
      <c r="S933" s="3">
        <v>572391</v>
      </c>
      <c r="T933" s="3">
        <v>95398.416666666672</v>
      </c>
      <c r="U933" s="22">
        <v>0</v>
      </c>
      <c r="V933" s="3">
        <v>0</v>
      </c>
      <c r="W933" s="23"/>
      <c r="X933" s="3">
        <v>2293.2331730769233</v>
      </c>
      <c r="Y933" s="3">
        <v>1324.9791666666667</v>
      </c>
      <c r="Z933" s="24">
        <v>238.49625</v>
      </c>
      <c r="AA933">
        <v>75</v>
      </c>
      <c r="AC933" s="3">
        <v>4886.7128181589733</v>
      </c>
      <c r="AD933" s="3">
        <v>5167</v>
      </c>
      <c r="AE933" s="3">
        <v>109383.83807456924</v>
      </c>
      <c r="AF933" s="3">
        <v>7046.666666666667</v>
      </c>
      <c r="AH933" s="3">
        <v>116430.50474123591</v>
      </c>
      <c r="AK933" s="3">
        <v>0</v>
      </c>
      <c r="AL933" t="s">
        <v>119</v>
      </c>
      <c r="AN933" s="25">
        <v>0.1</v>
      </c>
      <c r="AO933" s="26">
        <v>116430.50474123591</v>
      </c>
      <c r="AP933" s="27">
        <v>11643.050474123593</v>
      </c>
      <c r="AQ933" s="3">
        <v>29700</v>
      </c>
      <c r="AR933" s="26">
        <v>2970</v>
      </c>
      <c r="AS933" s="26">
        <v>160743.55521535949</v>
      </c>
      <c r="AT933" s="26">
        <v>146130.50474123593</v>
      </c>
      <c r="AU933" t="s">
        <v>170</v>
      </c>
      <c r="AV933" t="s">
        <v>170</v>
      </c>
      <c r="AW933" t="s">
        <v>171</v>
      </c>
      <c r="AX933">
        <v>37208</v>
      </c>
      <c r="AY933" t="s">
        <v>172</v>
      </c>
      <c r="AZ933">
        <v>94.088300000000004</v>
      </c>
      <c r="BA933" s="3">
        <v>1708.4329849233059</v>
      </c>
      <c r="BB933" s="26">
        <v>146130.50474123593</v>
      </c>
      <c r="BC933" s="26">
        <v>14613.050474123564</v>
      </c>
      <c r="BE933" t="s">
        <v>122</v>
      </c>
      <c r="BF933">
        <v>1</v>
      </c>
      <c r="BH933" t="s">
        <v>173</v>
      </c>
      <c r="BJ933" t="s">
        <v>572</v>
      </c>
      <c r="BO933" t="s">
        <v>854</v>
      </c>
      <c r="BP933" t="s">
        <v>170</v>
      </c>
      <c r="BQ933" t="s">
        <v>3266</v>
      </c>
      <c r="CX933" t="s">
        <v>177</v>
      </c>
      <c r="CY933" s="29" t="s">
        <v>5358</v>
      </c>
      <c r="CZ933" s="29">
        <v>60002</v>
      </c>
      <c r="DA933" s="29" t="str">
        <f t="shared" si="102"/>
        <v>30001390</v>
      </c>
      <c r="DB933" s="29" t="str">
        <f t="shared" si="103"/>
        <v>W0004668</v>
      </c>
      <c r="DC933" s="29" t="s">
        <v>556</v>
      </c>
      <c r="DD933" s="30">
        <f>SUM(T933,V933:W933,Z933:AD933)</f>
        <v>105765.62573482565</v>
      </c>
      <c r="DE933" s="30">
        <f>SUM(AI933:AK933)</f>
        <v>0</v>
      </c>
      <c r="DF933" s="31">
        <f>AF933</f>
        <v>7046.666666666667</v>
      </c>
      <c r="DG933" s="32">
        <f>AQ933</f>
        <v>29700</v>
      </c>
      <c r="DH933" s="30">
        <f>SUM(X933:Y933)</f>
        <v>3618.2123397435898</v>
      </c>
      <c r="DI933" s="30">
        <f>SUM(AP933,AR933)</f>
        <v>14613.050474123593</v>
      </c>
      <c r="DJ933" s="26">
        <f>SUM(DD933:DI933)-AS933</f>
        <v>0</v>
      </c>
    </row>
    <row r="934" spans="2:114" x14ac:dyDescent="0.25">
      <c r="D934" t="s">
        <v>109</v>
      </c>
      <c r="F934" t="s">
        <v>3267</v>
      </c>
      <c r="G934" t="s">
        <v>3268</v>
      </c>
      <c r="H934" t="s">
        <v>3269</v>
      </c>
      <c r="I934" s="1">
        <v>45502</v>
      </c>
      <c r="K934" t="s">
        <v>219</v>
      </c>
      <c r="L934">
        <v>13</v>
      </c>
      <c r="M934" t="s">
        <v>550</v>
      </c>
      <c r="N934" t="s">
        <v>551</v>
      </c>
      <c r="O934" t="s">
        <v>116</v>
      </c>
      <c r="P934" t="s">
        <v>117</v>
      </c>
      <c r="Q934" t="s">
        <v>118</v>
      </c>
      <c r="R934">
        <v>31</v>
      </c>
      <c r="S934" s="3">
        <v>473957</v>
      </c>
      <c r="T934" s="3">
        <v>78992.833333333328</v>
      </c>
      <c r="U934" s="22">
        <v>0</v>
      </c>
      <c r="V934" s="3">
        <v>0</v>
      </c>
      <c r="W934" s="23"/>
      <c r="X934" s="3">
        <v>1898.8661858974358</v>
      </c>
      <c r="Y934" s="3">
        <v>1097.1226851851852</v>
      </c>
      <c r="Z934" s="24">
        <v>197.48208333333332</v>
      </c>
      <c r="AA934">
        <v>75</v>
      </c>
      <c r="AC934" s="3">
        <v>0</v>
      </c>
      <c r="AD934" s="3">
        <v>4167</v>
      </c>
      <c r="AE934" s="3">
        <v>86428.304287749284</v>
      </c>
      <c r="AF934" s="3">
        <v>7046.666666666667</v>
      </c>
      <c r="AH934" s="3">
        <v>93474.970954415956</v>
      </c>
      <c r="AK934" s="3">
        <v>0</v>
      </c>
      <c r="AL934" t="s">
        <v>119</v>
      </c>
      <c r="AN934" s="25">
        <v>0.1</v>
      </c>
      <c r="AO934" s="26">
        <v>93474.970954415956</v>
      </c>
      <c r="AP934" s="27">
        <v>9347.4970954415967</v>
      </c>
      <c r="AQ934" s="3">
        <v>29700</v>
      </c>
      <c r="AR934" s="26">
        <v>2970</v>
      </c>
      <c r="AS934" s="26">
        <v>135492.46804985753</v>
      </c>
      <c r="AT934" s="26">
        <v>123174.97095441596</v>
      </c>
      <c r="AU934" t="s">
        <v>1840</v>
      </c>
      <c r="AV934" t="s">
        <v>1840</v>
      </c>
      <c r="AW934" t="s">
        <v>1840</v>
      </c>
      <c r="AX934">
        <v>2061149</v>
      </c>
      <c r="AY934" t="s">
        <v>121</v>
      </c>
      <c r="AZ934">
        <v>108.643</v>
      </c>
      <c r="BA934" s="3">
        <v>1247.1348181646083</v>
      </c>
      <c r="BB934" s="26">
        <v>123174.97095441596</v>
      </c>
      <c r="BC934" s="26">
        <v>12317.497095441577</v>
      </c>
      <c r="BE934" t="s">
        <v>122</v>
      </c>
      <c r="BF934">
        <v>1</v>
      </c>
      <c r="BH934" t="s">
        <v>123</v>
      </c>
      <c r="BJ934" t="s">
        <v>728</v>
      </c>
      <c r="BO934" t="s">
        <v>2463</v>
      </c>
      <c r="BP934" t="s">
        <v>2131</v>
      </c>
      <c r="BQ934" t="s">
        <v>2131</v>
      </c>
      <c r="CX934" t="s">
        <v>128</v>
      </c>
      <c r="CY934" s="29" t="s">
        <v>5369</v>
      </c>
      <c r="CZ934" s="29">
        <v>60025</v>
      </c>
      <c r="DA934" s="29">
        <v>0</v>
      </c>
      <c r="DB934" s="29" t="str">
        <f>F934</f>
        <v>W0005064</v>
      </c>
      <c r="DC934" s="29" t="str">
        <f>M934</f>
        <v>IT Capability Center</v>
      </c>
      <c r="DD934" s="30">
        <f>SUM(T934,V934:W934,Z934:AD934)</f>
        <v>83432.315416666665</v>
      </c>
      <c r="DE934" s="30">
        <f>SUM(AI934:AK934)</f>
        <v>0</v>
      </c>
      <c r="DF934" s="31">
        <f>AF934</f>
        <v>7046.666666666667</v>
      </c>
      <c r="DG934" s="32">
        <f>AQ934</f>
        <v>29700</v>
      </c>
      <c r="DH934" s="30">
        <f>SUM(X934:Y934)</f>
        <v>2995.9888710826208</v>
      </c>
      <c r="DI934" s="30">
        <f>SUM(AP934,AR934)</f>
        <v>12317.497095441597</v>
      </c>
      <c r="DJ934" s="26">
        <f>SUM(DD934:DI934)-AS934</f>
        <v>0</v>
      </c>
    </row>
    <row r="935" spans="2:114" x14ac:dyDescent="0.25">
      <c r="B935">
        <f>+COUNTIF(G935:G4088,G935)</f>
        <v>2</v>
      </c>
      <c r="C935">
        <v>2</v>
      </c>
      <c r="D935" t="s">
        <v>109</v>
      </c>
      <c r="F935" t="s">
        <v>3270</v>
      </c>
      <c r="G935" t="s">
        <v>3271</v>
      </c>
      <c r="H935" t="s">
        <v>3272</v>
      </c>
      <c r="I935" s="1">
        <v>45509</v>
      </c>
      <c r="K935" t="s">
        <v>224</v>
      </c>
      <c r="L935">
        <v>12</v>
      </c>
      <c r="M935" t="s">
        <v>114</v>
      </c>
      <c r="N935" t="s">
        <v>115</v>
      </c>
      <c r="O935" t="s">
        <v>116</v>
      </c>
      <c r="P935" t="s">
        <v>117</v>
      </c>
      <c r="Q935" t="s">
        <v>118</v>
      </c>
      <c r="R935">
        <v>31</v>
      </c>
      <c r="S935" s="3">
        <v>408142</v>
      </c>
      <c r="T935" s="3">
        <v>73023.666666666672</v>
      </c>
      <c r="U935" s="22">
        <v>0</v>
      </c>
      <c r="V935" s="3">
        <v>0</v>
      </c>
      <c r="W935" s="23"/>
      <c r="X935" s="3">
        <v>1635.1842948717949</v>
      </c>
      <c r="Y935" s="3">
        <v>944.77314814814827</v>
      </c>
      <c r="Z935" s="24">
        <v>170.05916666666667</v>
      </c>
      <c r="AA935">
        <v>75</v>
      </c>
      <c r="AC935" s="3">
        <v>0</v>
      </c>
      <c r="AD935" s="3">
        <v>4167</v>
      </c>
      <c r="AE935" s="3">
        <v>80015.683276353288</v>
      </c>
      <c r="AF935" s="3">
        <v>5687.5</v>
      </c>
      <c r="AH935" s="3">
        <v>85703.183276353288</v>
      </c>
      <c r="AK935" s="3">
        <v>7530.1189525032505</v>
      </c>
      <c r="AL935" t="s">
        <v>650</v>
      </c>
      <c r="AM935" t="s">
        <v>651</v>
      </c>
      <c r="AN935" s="25">
        <v>8.5000000000000006E-2</v>
      </c>
      <c r="AO935" s="26">
        <v>93233.302228856541</v>
      </c>
      <c r="AP935" s="27">
        <v>7924.8306894528068</v>
      </c>
      <c r="AQ935" s="3">
        <v>29700</v>
      </c>
      <c r="AR935" s="26">
        <v>2524.5</v>
      </c>
      <c r="AS935" s="26">
        <v>133382.63291830936</v>
      </c>
      <c r="AT935" s="26">
        <v>122933.30222885654</v>
      </c>
      <c r="AU935" t="s">
        <v>184</v>
      </c>
      <c r="AV935" t="s">
        <v>184</v>
      </c>
      <c r="AW935" t="s">
        <v>185</v>
      </c>
      <c r="AX935">
        <v>1202</v>
      </c>
      <c r="AY935" t="s">
        <v>187</v>
      </c>
      <c r="AZ935">
        <v>67.992199999999997</v>
      </c>
      <c r="BA935" s="3">
        <v>1961.7343300894715</v>
      </c>
      <c r="BB935" s="26">
        <v>122933.30222885654</v>
      </c>
      <c r="BC935" s="26">
        <v>10449.330689452821</v>
      </c>
      <c r="BE935" t="s">
        <v>122</v>
      </c>
      <c r="BF935">
        <v>1</v>
      </c>
      <c r="BH935" t="s">
        <v>188</v>
      </c>
      <c r="BJ935" t="s">
        <v>276</v>
      </c>
      <c r="BO935" t="s">
        <v>847</v>
      </c>
      <c r="BP935" t="s">
        <v>191</v>
      </c>
      <c r="BQ935" t="s">
        <v>127</v>
      </c>
      <c r="CX935" t="s">
        <v>177</v>
      </c>
      <c r="CY935" s="29" t="s">
        <v>5359</v>
      </c>
      <c r="CZ935" s="29">
        <v>60005</v>
      </c>
      <c r="DA935" s="29" t="str">
        <f t="shared" ref="DA935:DA937" si="104">MID(BH935,3,8)</f>
        <v>30001401</v>
      </c>
      <c r="DB935" s="29" t="str">
        <f>F935</f>
        <v>W0004669</v>
      </c>
      <c r="DC935" s="29" t="s">
        <v>279</v>
      </c>
      <c r="DD935" s="30">
        <f>SUM(T935,V935:W935,Z935:AD935)</f>
        <v>77435.725833333345</v>
      </c>
      <c r="DE935" s="30">
        <f>SUM(AI935:AK935)</f>
        <v>7530.1189525032505</v>
      </c>
      <c r="DF935" s="31">
        <f>AF935</f>
        <v>5687.5</v>
      </c>
      <c r="DG935" s="32">
        <f>AQ935</f>
        <v>29700</v>
      </c>
      <c r="DH935" s="30">
        <f>SUM(X935:Y935)</f>
        <v>2579.9574430199432</v>
      </c>
      <c r="DI935" s="30">
        <f>SUM(AP935,AR935)</f>
        <v>10449.330689452807</v>
      </c>
      <c r="DJ935" s="26">
        <f>SUM(DD935:DI935)-AS935</f>
        <v>0</v>
      </c>
    </row>
    <row r="936" spans="2:114" x14ac:dyDescent="0.25">
      <c r="D936" t="s">
        <v>109</v>
      </c>
      <c r="F936" t="s">
        <v>3273</v>
      </c>
      <c r="G936" t="s">
        <v>3274</v>
      </c>
      <c r="H936" t="s">
        <v>3275</v>
      </c>
      <c r="I936" s="1">
        <v>45509</v>
      </c>
      <c r="K936" t="s">
        <v>140</v>
      </c>
      <c r="L936">
        <v>17</v>
      </c>
      <c r="M936" t="s">
        <v>550</v>
      </c>
      <c r="N936" t="s">
        <v>551</v>
      </c>
      <c r="O936" t="s">
        <v>116</v>
      </c>
      <c r="P936" t="s">
        <v>117</v>
      </c>
      <c r="Q936" t="s">
        <v>118</v>
      </c>
      <c r="R936">
        <v>31</v>
      </c>
      <c r="S936" s="3">
        <v>1970503</v>
      </c>
      <c r="T936" s="3">
        <v>328417.08333333331</v>
      </c>
      <c r="U936" s="22">
        <v>0.15</v>
      </c>
      <c r="V936" s="3">
        <v>49262.562499999993</v>
      </c>
      <c r="W936" s="23"/>
      <c r="X936" s="3">
        <v>7894.6434294871788</v>
      </c>
      <c r="Y936" s="3">
        <v>4561.3495370370374</v>
      </c>
      <c r="Z936" s="24">
        <v>821.04291666666677</v>
      </c>
      <c r="AA936">
        <v>75</v>
      </c>
      <c r="AC936" s="3">
        <v>0</v>
      </c>
      <c r="AD936" s="3">
        <v>4167</v>
      </c>
      <c r="AE936" s="3">
        <v>395198.68171652418</v>
      </c>
      <c r="AF936" s="3">
        <v>7046.666666666667</v>
      </c>
      <c r="AH936" s="3">
        <v>402245.34838319087</v>
      </c>
      <c r="AK936" s="3">
        <v>16772.619396754653</v>
      </c>
      <c r="AL936" t="s">
        <v>666</v>
      </c>
      <c r="AM936" t="s">
        <v>667</v>
      </c>
      <c r="AN936" s="25">
        <v>0.1</v>
      </c>
      <c r="AO936" s="26">
        <v>419017.96777994552</v>
      </c>
      <c r="AP936" s="27">
        <v>41901.796777994554</v>
      </c>
      <c r="AQ936" s="3">
        <v>29700</v>
      </c>
      <c r="AR936" s="26">
        <v>2970</v>
      </c>
      <c r="AS936" s="26">
        <v>493589.76455794007</v>
      </c>
      <c r="AT936" s="26">
        <v>448717.96777994552</v>
      </c>
      <c r="AU936" t="s">
        <v>170</v>
      </c>
      <c r="AV936" t="s">
        <v>170</v>
      </c>
      <c r="AW936" t="s">
        <v>171</v>
      </c>
      <c r="AX936">
        <v>37208</v>
      </c>
      <c r="AY936" t="s">
        <v>172</v>
      </c>
      <c r="AZ936">
        <v>94.088300000000004</v>
      </c>
      <c r="BA936" s="3">
        <v>5246.0270252299179</v>
      </c>
      <c r="BB936" s="26">
        <v>448717.96777994552</v>
      </c>
      <c r="BC936" s="26">
        <v>44871.796777994547</v>
      </c>
      <c r="BE936" t="s">
        <v>122</v>
      </c>
      <c r="BF936">
        <v>1</v>
      </c>
      <c r="BH936" t="s">
        <v>173</v>
      </c>
      <c r="BJ936" t="s">
        <v>668</v>
      </c>
      <c r="BO936" t="s">
        <v>555</v>
      </c>
      <c r="BP936" t="s">
        <v>2256</v>
      </c>
      <c r="BQ936" t="s">
        <v>2131</v>
      </c>
      <c r="CX936" t="s">
        <v>177</v>
      </c>
      <c r="CY936" s="29" t="s">
        <v>5358</v>
      </c>
      <c r="CZ936" s="29">
        <v>60002</v>
      </c>
      <c r="DA936" s="29" t="str">
        <f t="shared" si="104"/>
        <v>30001390</v>
      </c>
      <c r="DB936" s="29" t="str">
        <f>F936</f>
        <v>W0005065</v>
      </c>
      <c r="DC936" s="29" t="s">
        <v>556</v>
      </c>
      <c r="DD936" s="30">
        <f>SUM(T936,V936:W936,Z936:AD936)</f>
        <v>382742.68874999997</v>
      </c>
      <c r="DE936" s="30">
        <f>SUM(AI936:AK936)</f>
        <v>16772.619396754653</v>
      </c>
      <c r="DF936" s="31">
        <f>AF936</f>
        <v>7046.666666666667</v>
      </c>
      <c r="DG936" s="32">
        <f>AQ936</f>
        <v>29700</v>
      </c>
      <c r="DH936" s="30">
        <f>SUM(X936:Y936)</f>
        <v>12455.992966524216</v>
      </c>
      <c r="DI936" s="30">
        <f>SUM(AP936,AR936)</f>
        <v>44871.796777994554</v>
      </c>
      <c r="DJ936" s="26">
        <f>SUM(DD936:DI936)-AS936</f>
        <v>0</v>
      </c>
    </row>
    <row r="937" spans="2:114" x14ac:dyDescent="0.25">
      <c r="D937" t="s">
        <v>109</v>
      </c>
      <c r="F937" t="s">
        <v>3276</v>
      </c>
      <c r="G937" t="s">
        <v>3277</v>
      </c>
      <c r="H937" t="s">
        <v>3278</v>
      </c>
      <c r="I937" s="1">
        <v>45512</v>
      </c>
      <c r="K937" t="s">
        <v>219</v>
      </c>
      <c r="L937">
        <v>13</v>
      </c>
      <c r="M937" t="s">
        <v>132</v>
      </c>
      <c r="N937" t="s">
        <v>133</v>
      </c>
      <c r="O937" t="s">
        <v>116</v>
      </c>
      <c r="P937" t="s">
        <v>117</v>
      </c>
      <c r="Q937" t="s">
        <v>118</v>
      </c>
      <c r="R937">
        <v>31</v>
      </c>
      <c r="S937" s="3">
        <v>546914</v>
      </c>
      <c r="T937" s="3">
        <v>91152.25</v>
      </c>
      <c r="U937" s="22">
        <v>0</v>
      </c>
      <c r="V937" s="3">
        <v>0</v>
      </c>
      <c r="W937" s="23"/>
      <c r="X937" s="3">
        <v>2191.1618589743589</v>
      </c>
      <c r="Y937" s="3">
        <v>1266.0046296296298</v>
      </c>
      <c r="Z937" s="24">
        <v>227.88083333333333</v>
      </c>
      <c r="AA937">
        <v>75</v>
      </c>
      <c r="AC937" s="3">
        <v>0</v>
      </c>
      <c r="AD937" s="3">
        <v>4167</v>
      </c>
      <c r="AE937" s="3">
        <v>99079.297321937323</v>
      </c>
      <c r="AF937" s="3">
        <v>12402.5</v>
      </c>
      <c r="AH937" s="3">
        <v>111481.79732193732</v>
      </c>
      <c r="AK937" s="3">
        <v>0</v>
      </c>
      <c r="AL937" t="s">
        <v>119</v>
      </c>
      <c r="AN937" s="25">
        <v>0.05</v>
      </c>
      <c r="AO937" s="26">
        <v>111481.79732193732</v>
      </c>
      <c r="AP937" s="27">
        <v>5574.0898660968669</v>
      </c>
      <c r="AQ937" s="3">
        <v>29700</v>
      </c>
      <c r="AR937" s="26">
        <v>1485</v>
      </c>
      <c r="AS937" s="26">
        <v>148240.88718803419</v>
      </c>
      <c r="AT937" s="26">
        <v>141181.79732193734</v>
      </c>
      <c r="AU937" t="s">
        <v>765</v>
      </c>
      <c r="AV937" t="s">
        <v>765</v>
      </c>
      <c r="AW937" t="s">
        <v>766</v>
      </c>
      <c r="AX937" t="s">
        <v>1189</v>
      </c>
      <c r="AY937" t="s">
        <v>212</v>
      </c>
      <c r="AZ937">
        <v>125.569</v>
      </c>
      <c r="BA937" s="3">
        <v>1180.5532192502465</v>
      </c>
      <c r="BB937" s="26">
        <v>141181.79732193734</v>
      </c>
      <c r="BC937" s="26">
        <v>7059.0898660968523</v>
      </c>
      <c r="BE937" t="s">
        <v>122</v>
      </c>
      <c r="BF937">
        <v>1</v>
      </c>
      <c r="BH937" t="s">
        <v>768</v>
      </c>
      <c r="BJ937" t="s">
        <v>134</v>
      </c>
      <c r="BO937" t="s">
        <v>1120</v>
      </c>
      <c r="BP937" t="s">
        <v>176</v>
      </c>
      <c r="BQ937" t="s">
        <v>176</v>
      </c>
      <c r="CX937" t="s">
        <v>177</v>
      </c>
      <c r="CY937" s="29" t="s">
        <v>5362</v>
      </c>
      <c r="CZ937" s="29">
        <v>60008</v>
      </c>
      <c r="DA937" s="29" t="str">
        <f t="shared" si="104"/>
        <v>30001418</v>
      </c>
      <c r="DB937" s="29" t="str">
        <f>F937</f>
        <v>W0005066</v>
      </c>
      <c r="DC937" s="29" t="s">
        <v>178</v>
      </c>
      <c r="DD937" s="30">
        <f>SUM(T937,V937:W937,Z937:AD937)</f>
        <v>95622.130833333329</v>
      </c>
      <c r="DE937" s="30">
        <f>SUM(AI937:AK937)</f>
        <v>0</v>
      </c>
      <c r="DF937" s="31">
        <f>AF937</f>
        <v>12402.5</v>
      </c>
      <c r="DG937" s="32">
        <f>AQ937</f>
        <v>29700</v>
      </c>
      <c r="DH937" s="30">
        <f>SUM(X937:Y937)</f>
        <v>3457.1664886039889</v>
      </c>
      <c r="DI937" s="30">
        <f>SUM(AP937,AR937)</f>
        <v>7059.0898660968669</v>
      </c>
      <c r="DJ937" s="26">
        <f>SUM(DD937:DI937)-AS937</f>
        <v>0</v>
      </c>
    </row>
    <row r="938" spans="2:114" x14ac:dyDescent="0.25">
      <c r="D938" t="s">
        <v>109</v>
      </c>
      <c r="F938" t="s">
        <v>3279</v>
      </c>
      <c r="G938" t="s">
        <v>667</v>
      </c>
      <c r="H938" t="s">
        <v>666</v>
      </c>
      <c r="I938" s="1">
        <v>45512</v>
      </c>
      <c r="K938" t="s">
        <v>160</v>
      </c>
      <c r="L938">
        <v>19</v>
      </c>
      <c r="M938" t="s">
        <v>550</v>
      </c>
      <c r="N938" t="s">
        <v>551</v>
      </c>
      <c r="O938" t="s">
        <v>116</v>
      </c>
      <c r="P938" t="s">
        <v>229</v>
      </c>
      <c r="Q938" t="s">
        <v>118</v>
      </c>
      <c r="R938">
        <v>31</v>
      </c>
      <c r="S938" s="3">
        <v>2809094</v>
      </c>
      <c r="T938" s="3">
        <v>468182.33333333331</v>
      </c>
      <c r="U938" s="22">
        <v>0.15</v>
      </c>
      <c r="V938" s="3">
        <v>70227.349999999991</v>
      </c>
      <c r="W938" s="23"/>
      <c r="X938" s="3">
        <v>11254.383012820514</v>
      </c>
      <c r="Y938" s="3">
        <v>6502.5324074074069</v>
      </c>
      <c r="Z938" s="24">
        <v>1170.4558333333332</v>
      </c>
      <c r="AA938">
        <v>75</v>
      </c>
      <c r="AC938" s="3">
        <v>17415.957632851685</v>
      </c>
      <c r="AD938" s="3">
        <v>5167</v>
      </c>
      <c r="AE938" s="3">
        <v>579995.01221974625</v>
      </c>
      <c r="AF938" s="3">
        <v>7046.666666666667</v>
      </c>
      <c r="AG938" s="3">
        <v>29700</v>
      </c>
      <c r="AH938" s="3">
        <v>587041.67888641288</v>
      </c>
      <c r="AK938" s="3">
        <v>-587041.67888641288</v>
      </c>
      <c r="AL938" t="s">
        <v>119</v>
      </c>
      <c r="AN938" s="25">
        <v>0</v>
      </c>
      <c r="AO938" s="26">
        <v>0</v>
      </c>
      <c r="AP938" s="27">
        <v>0</v>
      </c>
      <c r="AQ938" s="3">
        <v>0</v>
      </c>
      <c r="AR938" s="26">
        <v>0</v>
      </c>
      <c r="AS938" s="26">
        <v>0</v>
      </c>
      <c r="AT938" s="26">
        <v>0</v>
      </c>
      <c r="AU938" t="s">
        <v>170</v>
      </c>
      <c r="AV938" s="33" t="s">
        <v>231</v>
      </c>
      <c r="AW938" t="s">
        <v>231</v>
      </c>
      <c r="AX938">
        <v>90324</v>
      </c>
      <c r="AY938" t="s">
        <v>233</v>
      </c>
      <c r="AZ938">
        <v>1</v>
      </c>
      <c r="BA938" s="3">
        <v>0</v>
      </c>
      <c r="BB938" s="26">
        <v>0</v>
      </c>
      <c r="BC938" s="26">
        <v>0</v>
      </c>
      <c r="BE938" t="s">
        <v>122</v>
      </c>
      <c r="BF938">
        <v>1</v>
      </c>
      <c r="BH938" t="s">
        <v>234</v>
      </c>
      <c r="BJ938" t="s">
        <v>668</v>
      </c>
      <c r="BO938" t="s">
        <v>555</v>
      </c>
      <c r="BP938" t="s">
        <v>170</v>
      </c>
      <c r="BQ938" t="s">
        <v>296</v>
      </c>
      <c r="CX938" t="s">
        <v>234</v>
      </c>
      <c r="CY938" s="29"/>
    </row>
    <row r="939" spans="2:114" x14ac:dyDescent="0.25">
      <c r="D939" t="s">
        <v>109</v>
      </c>
      <c r="F939" t="s">
        <v>3280</v>
      </c>
      <c r="G939" t="s">
        <v>3281</v>
      </c>
      <c r="H939" t="s">
        <v>3282</v>
      </c>
      <c r="I939" s="1">
        <v>45516</v>
      </c>
      <c r="K939" t="s">
        <v>224</v>
      </c>
      <c r="L939">
        <v>12</v>
      </c>
      <c r="M939" t="s">
        <v>114</v>
      </c>
      <c r="N939" t="s">
        <v>115</v>
      </c>
      <c r="O939" t="s">
        <v>116</v>
      </c>
      <c r="P939" t="s">
        <v>117</v>
      </c>
      <c r="Q939" t="s">
        <v>118</v>
      </c>
      <c r="R939">
        <v>31</v>
      </c>
      <c r="S939" s="3">
        <v>356790</v>
      </c>
      <c r="T939" s="3">
        <v>64464.916666666657</v>
      </c>
      <c r="U939" s="22">
        <v>0</v>
      </c>
      <c r="V939" s="3">
        <v>0</v>
      </c>
      <c r="W939" s="23"/>
      <c r="X939" s="3">
        <v>1429.4471153846155</v>
      </c>
      <c r="Y939" s="3">
        <v>825.90277777777783</v>
      </c>
      <c r="Z939" s="24">
        <v>148.66249999999999</v>
      </c>
      <c r="AA939">
        <v>75</v>
      </c>
      <c r="AC939" s="3">
        <v>0</v>
      </c>
      <c r="AD939" s="3">
        <v>4167</v>
      </c>
      <c r="AE939" s="3">
        <v>71110.929059829054</v>
      </c>
      <c r="AF939" s="3">
        <v>5687.5</v>
      </c>
      <c r="AH939" s="3">
        <v>76798.429059829054</v>
      </c>
      <c r="AK939" s="3">
        <v>5785.5624142824954</v>
      </c>
      <c r="AL939" t="s">
        <v>363</v>
      </c>
      <c r="AM939" t="s">
        <v>364</v>
      </c>
      <c r="AN939" s="25">
        <v>8.5000000000000006E-2</v>
      </c>
      <c r="AO939" s="26">
        <v>82583.99147411155</v>
      </c>
      <c r="AP939" s="27">
        <v>7019.6392752994825</v>
      </c>
      <c r="AQ939" s="3">
        <v>29700</v>
      </c>
      <c r="AR939" s="26">
        <v>2524.5</v>
      </c>
      <c r="AS939" s="26">
        <v>121828.13074941104</v>
      </c>
      <c r="AT939" s="26">
        <v>112283.99147411155</v>
      </c>
      <c r="AU939" t="s">
        <v>170</v>
      </c>
      <c r="AV939" t="s">
        <v>170</v>
      </c>
      <c r="AW939" t="s">
        <v>171</v>
      </c>
      <c r="AX939">
        <v>90129</v>
      </c>
      <c r="AY939" t="s">
        <v>172</v>
      </c>
      <c r="AZ939">
        <v>94.088300000000004</v>
      </c>
      <c r="BA939" s="3">
        <v>1294.8276326536991</v>
      </c>
      <c r="BB939" s="26">
        <v>112283.99147411155</v>
      </c>
      <c r="BC939" s="26">
        <v>9544.1392752994871</v>
      </c>
      <c r="BE939" t="s">
        <v>122</v>
      </c>
      <c r="BF939">
        <v>1</v>
      </c>
      <c r="BH939" t="s">
        <v>173</v>
      </c>
      <c r="BJ939" t="s">
        <v>276</v>
      </c>
      <c r="BO939" t="s">
        <v>338</v>
      </c>
      <c r="BP939" t="s">
        <v>126</v>
      </c>
      <c r="BQ939" t="s">
        <v>127</v>
      </c>
      <c r="CX939" t="s">
        <v>177</v>
      </c>
      <c r="CY939" s="29" t="s">
        <v>5358</v>
      </c>
      <c r="CZ939" s="29">
        <v>60002</v>
      </c>
      <c r="DA939" s="29" t="str">
        <f t="shared" ref="DA939:DA945" si="105">MID(BH939,3,8)</f>
        <v>30001390</v>
      </c>
      <c r="DB939" s="29" t="str">
        <f t="shared" ref="DB939:DB945" si="106">F939</f>
        <v>W0004671</v>
      </c>
      <c r="DC939" s="29" t="s">
        <v>279</v>
      </c>
      <c r="DD939" s="30">
        <f>SUM(T939,V939:W939,Z939:AD939)</f>
        <v>68855.579166666663</v>
      </c>
      <c r="DE939" s="30">
        <f>SUM(AI939:AK939)</f>
        <v>5785.5624142824954</v>
      </c>
      <c r="DF939" s="31">
        <f>AF939</f>
        <v>5687.5</v>
      </c>
      <c r="DG939" s="32">
        <f>AQ939</f>
        <v>29700</v>
      </c>
      <c r="DH939" s="30">
        <f>SUM(X939:Y939)</f>
        <v>2255.3498931623935</v>
      </c>
      <c r="DI939" s="30">
        <f>SUM(AP939,AR939)</f>
        <v>9544.1392752994834</v>
      </c>
      <c r="DJ939" s="26">
        <f>SUM(DD939:DI939)-AS939</f>
        <v>0</v>
      </c>
    </row>
    <row r="940" spans="2:114" x14ac:dyDescent="0.25">
      <c r="D940" t="s">
        <v>109</v>
      </c>
      <c r="F940" t="s">
        <v>3283</v>
      </c>
      <c r="G940" t="s">
        <v>3284</v>
      </c>
      <c r="H940" t="s">
        <v>3285</v>
      </c>
      <c r="I940" s="1">
        <v>45516</v>
      </c>
      <c r="K940" t="s">
        <v>207</v>
      </c>
      <c r="L940">
        <v>11</v>
      </c>
      <c r="M940" t="s">
        <v>182</v>
      </c>
      <c r="N940" t="s">
        <v>183</v>
      </c>
      <c r="O940" t="s">
        <v>116</v>
      </c>
      <c r="P940" t="s">
        <v>117</v>
      </c>
      <c r="Q940" t="s">
        <v>118</v>
      </c>
      <c r="R940">
        <v>31</v>
      </c>
      <c r="S940" s="3">
        <v>252120</v>
      </c>
      <c r="T940" s="3">
        <v>40419.833333333336</v>
      </c>
      <c r="U940" s="22">
        <v>0</v>
      </c>
      <c r="V940" s="3">
        <v>0</v>
      </c>
      <c r="W940" s="23"/>
      <c r="X940" s="3">
        <v>1010.0961538461538</v>
      </c>
      <c r="Y940" s="3">
        <v>583.6111111111112</v>
      </c>
      <c r="Z940" s="24">
        <v>105.05</v>
      </c>
      <c r="AA940">
        <v>75</v>
      </c>
      <c r="AC940" s="3">
        <v>0</v>
      </c>
      <c r="AD940" s="3">
        <v>4167</v>
      </c>
      <c r="AE940" s="3">
        <v>46360.590598290604</v>
      </c>
      <c r="AF940" s="3">
        <v>4154.166666666667</v>
      </c>
      <c r="AH940" s="3">
        <v>50514.757264957268</v>
      </c>
      <c r="AK940" s="3">
        <v>4428.6782206037651</v>
      </c>
      <c r="AL940" t="s">
        <v>227</v>
      </c>
      <c r="AM940" t="s">
        <v>226</v>
      </c>
      <c r="AN940" s="25">
        <v>0.05</v>
      </c>
      <c r="AO940" s="26">
        <v>54943.435485561036</v>
      </c>
      <c r="AP940" s="27">
        <v>2747.171774278052</v>
      </c>
      <c r="AQ940" s="3">
        <v>29700</v>
      </c>
      <c r="AR940" s="26">
        <v>1485</v>
      </c>
      <c r="AS940" s="26">
        <v>88875.607259839089</v>
      </c>
      <c r="AT940" s="26">
        <v>84643.435485561029</v>
      </c>
      <c r="AU940" t="s">
        <v>208</v>
      </c>
      <c r="AV940" t="s">
        <v>208</v>
      </c>
      <c r="AW940" t="s">
        <v>210</v>
      </c>
      <c r="AX940" t="s">
        <v>2088</v>
      </c>
      <c r="AY940" t="s">
        <v>212</v>
      </c>
      <c r="AZ940">
        <v>125.569</v>
      </c>
      <c r="BA940" s="3">
        <v>707.78302972739357</v>
      </c>
      <c r="BB940" s="26">
        <v>84643.435485561029</v>
      </c>
      <c r="BC940" s="26">
        <v>4232.1717742780602</v>
      </c>
      <c r="BE940" t="s">
        <v>122</v>
      </c>
      <c r="BF940">
        <v>1</v>
      </c>
      <c r="BH940" t="s">
        <v>315</v>
      </c>
      <c r="BJ940" t="s">
        <v>189</v>
      </c>
      <c r="BO940" t="s">
        <v>190</v>
      </c>
      <c r="BP940" t="s">
        <v>214</v>
      </c>
      <c r="BQ940" t="s">
        <v>896</v>
      </c>
      <c r="CX940" t="s">
        <v>177</v>
      </c>
      <c r="CY940" s="29" t="s">
        <v>5360</v>
      </c>
      <c r="CZ940" s="29">
        <v>60009</v>
      </c>
      <c r="DA940" s="29" t="str">
        <f t="shared" si="105"/>
        <v>30001417</v>
      </c>
      <c r="DB940" s="29" t="str">
        <f t="shared" si="106"/>
        <v>W0004672</v>
      </c>
      <c r="DC940" s="29" t="s">
        <v>193</v>
      </c>
      <c r="DD940" s="30">
        <f>SUM(T940,V940:W940,Z940:AD940)</f>
        <v>44766.883333333339</v>
      </c>
      <c r="DE940" s="30">
        <f>SUM(AI940:AK940)</f>
        <v>4428.6782206037651</v>
      </c>
      <c r="DF940" s="31">
        <f>AF940</f>
        <v>4154.166666666667</v>
      </c>
      <c r="DG940" s="32">
        <f>AQ940</f>
        <v>29700</v>
      </c>
      <c r="DH940" s="30">
        <f>SUM(X940:Y940)</f>
        <v>1593.7072649572651</v>
      </c>
      <c r="DI940" s="30">
        <f>SUM(AP940,AR940)</f>
        <v>4232.171774278052</v>
      </c>
      <c r="DJ940" s="26">
        <f>SUM(DD940:DI940)-AS940</f>
        <v>0</v>
      </c>
    </row>
    <row r="941" spans="2:114" x14ac:dyDescent="0.25">
      <c r="D941" t="s">
        <v>109</v>
      </c>
      <c r="F941" t="s">
        <v>3286</v>
      </c>
      <c r="G941" t="s">
        <v>3287</v>
      </c>
      <c r="H941" t="s">
        <v>3288</v>
      </c>
      <c r="I941" s="1">
        <v>45516</v>
      </c>
      <c r="K941" t="s">
        <v>207</v>
      </c>
      <c r="L941">
        <v>11</v>
      </c>
      <c r="M941" t="s">
        <v>182</v>
      </c>
      <c r="N941" t="s">
        <v>183</v>
      </c>
      <c r="O941" t="s">
        <v>116</v>
      </c>
      <c r="P941" t="s">
        <v>117</v>
      </c>
      <c r="Q941" t="s">
        <v>118</v>
      </c>
      <c r="R941">
        <v>31</v>
      </c>
      <c r="S941" s="3">
        <v>252120</v>
      </c>
      <c r="T941" s="3">
        <v>37335.333333333336</v>
      </c>
      <c r="U941" s="22">
        <v>0</v>
      </c>
      <c r="V941" s="3">
        <v>0</v>
      </c>
      <c r="W941" s="23"/>
      <c r="X941" s="3">
        <v>1010.0961538461538</v>
      </c>
      <c r="Y941" s="3">
        <v>583.6111111111112</v>
      </c>
      <c r="Z941" s="24">
        <v>105.05</v>
      </c>
      <c r="AA941">
        <v>75</v>
      </c>
      <c r="AC941" s="3">
        <v>1024.4680960500991</v>
      </c>
      <c r="AD941" s="3">
        <v>4167</v>
      </c>
      <c r="AE941" s="3">
        <v>44300.558694340703</v>
      </c>
      <c r="AF941" s="3">
        <v>4154.166666666667</v>
      </c>
      <c r="AH941" s="3">
        <v>48454.725361007368</v>
      </c>
      <c r="AK941" s="3">
        <v>0</v>
      </c>
      <c r="AL941" t="s">
        <v>119</v>
      </c>
      <c r="AN941" s="25">
        <v>0.05</v>
      </c>
      <c r="AO941" s="26">
        <v>48454.725361007368</v>
      </c>
      <c r="AP941" s="27">
        <v>2422.7362680503684</v>
      </c>
      <c r="AQ941" s="3">
        <v>29700</v>
      </c>
      <c r="AR941" s="26">
        <v>1485</v>
      </c>
      <c r="AS941" s="26">
        <v>82062.46162905774</v>
      </c>
      <c r="AT941" s="26">
        <v>78154.725361007368</v>
      </c>
      <c r="AU941" t="s">
        <v>170</v>
      </c>
      <c r="AV941" t="s">
        <v>170</v>
      </c>
      <c r="AW941" t="s">
        <v>171</v>
      </c>
      <c r="AX941">
        <v>19883</v>
      </c>
      <c r="AY941" t="s">
        <v>172</v>
      </c>
      <c r="AZ941">
        <v>94.088300000000004</v>
      </c>
      <c r="BA941" s="3">
        <v>872.18561318524974</v>
      </c>
      <c r="BB941" s="26">
        <v>78154.725361007368</v>
      </c>
      <c r="BC941" s="26">
        <v>3907.736268050372</v>
      </c>
      <c r="BE941" t="s">
        <v>122</v>
      </c>
      <c r="BF941">
        <v>1</v>
      </c>
      <c r="BH941" t="s">
        <v>173</v>
      </c>
      <c r="BJ941" t="s">
        <v>189</v>
      </c>
      <c r="BO941" t="s">
        <v>190</v>
      </c>
      <c r="BP941" t="s">
        <v>287</v>
      </c>
      <c r="BQ941" t="s">
        <v>380</v>
      </c>
      <c r="CX941" t="s">
        <v>177</v>
      </c>
      <c r="CY941" s="29" t="s">
        <v>5358</v>
      </c>
      <c r="CZ941" s="29">
        <v>60002</v>
      </c>
      <c r="DA941" s="29" t="str">
        <f t="shared" si="105"/>
        <v>30001390</v>
      </c>
      <c r="DB941" s="29" t="str">
        <f t="shared" si="106"/>
        <v>W0004673</v>
      </c>
      <c r="DC941" s="29" t="s">
        <v>193</v>
      </c>
      <c r="DD941" s="30">
        <f>SUM(T941,V941:W941,Z941:AD941)</f>
        <v>42706.851429383438</v>
      </c>
      <c r="DE941" s="30">
        <f>SUM(AI941:AK941)</f>
        <v>0</v>
      </c>
      <c r="DF941" s="31">
        <f>AF941</f>
        <v>4154.166666666667</v>
      </c>
      <c r="DG941" s="32">
        <f>AQ941</f>
        <v>29700</v>
      </c>
      <c r="DH941" s="30">
        <f>SUM(X941:Y941)</f>
        <v>1593.7072649572651</v>
      </c>
      <c r="DI941" s="30">
        <f>SUM(AP941,AR941)</f>
        <v>3907.7362680503684</v>
      </c>
      <c r="DJ941" s="26">
        <f>SUM(DD941:DI941)-AS941</f>
        <v>0</v>
      </c>
    </row>
    <row r="942" spans="2:114" x14ac:dyDescent="0.25">
      <c r="D942" t="s">
        <v>109</v>
      </c>
      <c r="F942" t="s">
        <v>3289</v>
      </c>
      <c r="G942" t="s">
        <v>3290</v>
      </c>
      <c r="H942" t="s">
        <v>3291</v>
      </c>
      <c r="I942" s="1">
        <v>45516</v>
      </c>
      <c r="K942" t="s">
        <v>207</v>
      </c>
      <c r="L942">
        <v>11</v>
      </c>
      <c r="M942" t="s">
        <v>182</v>
      </c>
      <c r="N942" t="s">
        <v>183</v>
      </c>
      <c r="O942" t="s">
        <v>116</v>
      </c>
      <c r="P942" t="s">
        <v>117</v>
      </c>
      <c r="Q942" t="s">
        <v>118</v>
      </c>
      <c r="R942">
        <v>31</v>
      </c>
      <c r="S942" s="3">
        <v>252120</v>
      </c>
      <c r="T942" s="3">
        <v>38663.916666666664</v>
      </c>
      <c r="U942" s="22">
        <v>0</v>
      </c>
      <c r="V942" s="3">
        <v>0</v>
      </c>
      <c r="W942" s="23"/>
      <c r="X942" s="3">
        <v>1010.0961538461538</v>
      </c>
      <c r="Y942" s="3">
        <v>583.6111111111112</v>
      </c>
      <c r="Z942" s="24">
        <v>105.05</v>
      </c>
      <c r="AA942">
        <v>75</v>
      </c>
      <c r="AC942" s="3">
        <v>0</v>
      </c>
      <c r="AD942" s="3">
        <v>4167</v>
      </c>
      <c r="AE942" s="3">
        <v>44604.673931623933</v>
      </c>
      <c r="AF942" s="3">
        <v>4154.166666666667</v>
      </c>
      <c r="AH942" s="3">
        <v>48758.840598290597</v>
      </c>
      <c r="AK942" s="3">
        <v>4428.6782206037651</v>
      </c>
      <c r="AL942" t="s">
        <v>227</v>
      </c>
      <c r="AM942" t="s">
        <v>226</v>
      </c>
      <c r="AN942" s="25">
        <v>0.05</v>
      </c>
      <c r="AO942" s="26">
        <v>53187.518818894365</v>
      </c>
      <c r="AP942" s="27">
        <v>2659.3759409447184</v>
      </c>
      <c r="AQ942" s="3">
        <v>29700</v>
      </c>
      <c r="AR942" s="26">
        <v>1485</v>
      </c>
      <c r="AS942" s="26">
        <v>87031.894759839081</v>
      </c>
      <c r="AT942" s="26">
        <v>82887.518818894372</v>
      </c>
      <c r="AU942" t="s">
        <v>208</v>
      </c>
      <c r="AV942" t="s">
        <v>208</v>
      </c>
      <c r="AW942" t="s">
        <v>210</v>
      </c>
      <c r="AX942" t="s">
        <v>458</v>
      </c>
      <c r="AY942" t="s">
        <v>212</v>
      </c>
      <c r="AZ942">
        <v>125.569</v>
      </c>
      <c r="BA942" s="3">
        <v>693.10016612252286</v>
      </c>
      <c r="BB942" s="26">
        <v>82887.518818894372</v>
      </c>
      <c r="BC942" s="26">
        <v>4144.3759409447084</v>
      </c>
      <c r="BE942" t="s">
        <v>122</v>
      </c>
      <c r="BF942">
        <v>1</v>
      </c>
      <c r="BH942" t="s">
        <v>315</v>
      </c>
      <c r="BJ942" t="s">
        <v>189</v>
      </c>
      <c r="BO942" t="s">
        <v>190</v>
      </c>
      <c r="BP942" t="s">
        <v>214</v>
      </c>
      <c r="BQ942" t="s">
        <v>1412</v>
      </c>
      <c r="CX942" t="s">
        <v>177</v>
      </c>
      <c r="CY942" s="29" t="s">
        <v>5360</v>
      </c>
      <c r="CZ942" s="29">
        <v>60009</v>
      </c>
      <c r="DA942" s="29" t="str">
        <f t="shared" si="105"/>
        <v>30001417</v>
      </c>
      <c r="DB942" s="29" t="str">
        <f t="shared" si="106"/>
        <v>W0004674</v>
      </c>
      <c r="DC942" s="29" t="s">
        <v>193</v>
      </c>
      <c r="DD942" s="30">
        <f>SUM(T942,V942:W942,Z942:AD942)</f>
        <v>43010.966666666667</v>
      </c>
      <c r="DE942" s="30">
        <f>SUM(AI942:AK942)</f>
        <v>4428.6782206037651</v>
      </c>
      <c r="DF942" s="31">
        <f>AF942</f>
        <v>4154.166666666667</v>
      </c>
      <c r="DG942" s="32">
        <f>AQ942</f>
        <v>29700</v>
      </c>
      <c r="DH942" s="30">
        <f>SUM(X942:Y942)</f>
        <v>1593.7072649572651</v>
      </c>
      <c r="DI942" s="30">
        <f>SUM(AP942,AR942)</f>
        <v>4144.3759409447184</v>
      </c>
      <c r="DJ942" s="26">
        <f>SUM(DD942:DI942)-AS942</f>
        <v>0</v>
      </c>
    </row>
    <row r="943" spans="2:114" x14ac:dyDescent="0.25">
      <c r="D943" t="s">
        <v>109</v>
      </c>
      <c r="F943" t="s">
        <v>3292</v>
      </c>
      <c r="G943" t="s">
        <v>3293</v>
      </c>
      <c r="H943" t="s">
        <v>3294</v>
      </c>
      <c r="I943" s="1">
        <v>45516</v>
      </c>
      <c r="K943" t="s">
        <v>207</v>
      </c>
      <c r="L943">
        <v>11</v>
      </c>
      <c r="M943" t="s">
        <v>182</v>
      </c>
      <c r="N943" t="s">
        <v>183</v>
      </c>
      <c r="O943" t="s">
        <v>116</v>
      </c>
      <c r="P943" t="s">
        <v>117</v>
      </c>
      <c r="Q943" t="s">
        <v>118</v>
      </c>
      <c r="R943">
        <v>31</v>
      </c>
      <c r="S943" s="3">
        <v>252120</v>
      </c>
      <c r="T943" s="3">
        <v>39234.25</v>
      </c>
      <c r="U943" s="22">
        <v>0</v>
      </c>
      <c r="V943" s="3">
        <v>0</v>
      </c>
      <c r="W943" s="23"/>
      <c r="X943" s="3">
        <v>1010.0961538461538</v>
      </c>
      <c r="Y943" s="3">
        <v>583.6111111111112</v>
      </c>
      <c r="Z943" s="24">
        <v>105.05</v>
      </c>
      <c r="AA943">
        <v>75</v>
      </c>
      <c r="AC943" s="3">
        <v>0</v>
      </c>
      <c r="AD943" s="3">
        <v>4167</v>
      </c>
      <c r="AE943" s="3">
        <v>45175.007264957268</v>
      </c>
      <c r="AF943" s="3">
        <v>4154.166666666667</v>
      </c>
      <c r="AH943" s="3">
        <v>49329.173931623933</v>
      </c>
      <c r="AK943" s="3">
        <v>0</v>
      </c>
      <c r="AL943" t="s">
        <v>119</v>
      </c>
      <c r="AN943" s="25">
        <v>0.05</v>
      </c>
      <c r="AO943" s="26">
        <v>49329.173931623933</v>
      </c>
      <c r="AP943" s="27">
        <v>2466.4586965811968</v>
      </c>
      <c r="AQ943" s="3">
        <v>29700</v>
      </c>
      <c r="AR943" s="26">
        <v>1485</v>
      </c>
      <c r="AS943" s="26">
        <v>82980.63262820513</v>
      </c>
      <c r="AT943" s="26">
        <v>79029.173931623925</v>
      </c>
      <c r="AU943" t="s">
        <v>1523</v>
      </c>
      <c r="AV943" t="s">
        <v>2113</v>
      </c>
      <c r="AW943" t="s">
        <v>1525</v>
      </c>
      <c r="AX943">
        <v>1502348</v>
      </c>
      <c r="AY943" t="s">
        <v>121</v>
      </c>
      <c r="AZ943">
        <v>108.643</v>
      </c>
      <c r="BA943" s="3">
        <v>763.79180092785668</v>
      </c>
      <c r="BB943" s="26">
        <v>79029.173931623925</v>
      </c>
      <c r="BC943" s="26">
        <v>3951.458696581205</v>
      </c>
      <c r="BE943" t="s">
        <v>122</v>
      </c>
      <c r="BF943">
        <v>1</v>
      </c>
      <c r="BH943" t="s">
        <v>2114</v>
      </c>
      <c r="BJ943" t="s">
        <v>189</v>
      </c>
      <c r="BO943" t="s">
        <v>190</v>
      </c>
      <c r="BP943" t="s">
        <v>1523</v>
      </c>
      <c r="BQ943" t="s">
        <v>1528</v>
      </c>
      <c r="CX943" t="s">
        <v>177</v>
      </c>
      <c r="CY943" s="29" t="s">
        <v>5367</v>
      </c>
      <c r="CZ943" s="29">
        <v>60026</v>
      </c>
      <c r="DA943" s="29" t="str">
        <f t="shared" si="105"/>
        <v>30001396</v>
      </c>
      <c r="DB943" s="29" t="str">
        <f t="shared" si="106"/>
        <v>W0005411</v>
      </c>
      <c r="DC943" s="29" t="s">
        <v>193</v>
      </c>
      <c r="DD943" s="30">
        <f>SUM(T943,V943:W943,Z943:AD943)</f>
        <v>43581.3</v>
      </c>
      <c r="DE943" s="30">
        <f>SUM(AI943:AK943)</f>
        <v>0</v>
      </c>
      <c r="DF943" s="31">
        <f>AF943</f>
        <v>4154.166666666667</v>
      </c>
      <c r="DG943" s="32">
        <f>AQ943</f>
        <v>29700</v>
      </c>
      <c r="DH943" s="30">
        <f>SUM(X943:Y943)</f>
        <v>1593.7072649572651</v>
      </c>
      <c r="DI943" s="30">
        <f>SUM(AP943,AR943)</f>
        <v>3951.4586965811968</v>
      </c>
      <c r="DJ943" s="26">
        <f>SUM(DD943:DI943)-AS943</f>
        <v>0</v>
      </c>
    </row>
    <row r="944" spans="2:114" x14ac:dyDescent="0.25">
      <c r="D944" t="s">
        <v>109</v>
      </c>
      <c r="F944" t="s">
        <v>3295</v>
      </c>
      <c r="G944" t="s">
        <v>3296</v>
      </c>
      <c r="H944" t="s">
        <v>3297</v>
      </c>
      <c r="I944" s="1">
        <v>45516</v>
      </c>
      <c r="K944" t="s">
        <v>131</v>
      </c>
      <c r="L944">
        <v>14</v>
      </c>
      <c r="M944" t="s">
        <v>550</v>
      </c>
      <c r="N944" t="s">
        <v>551</v>
      </c>
      <c r="O944" t="s">
        <v>116</v>
      </c>
      <c r="P944" t="s">
        <v>117</v>
      </c>
      <c r="Q944" t="s">
        <v>118</v>
      </c>
      <c r="R944">
        <v>31</v>
      </c>
      <c r="S944" s="3">
        <v>863410</v>
      </c>
      <c r="T944" s="3">
        <v>143901.66666666666</v>
      </c>
      <c r="U944" s="22">
        <v>0</v>
      </c>
      <c r="V944" s="3">
        <v>0</v>
      </c>
      <c r="W944" s="23"/>
      <c r="X944" s="3">
        <v>3459.1746794871797</v>
      </c>
      <c r="Y944" s="3">
        <v>1998.6342592592591</v>
      </c>
      <c r="Z944" s="24">
        <v>359.75416666666666</v>
      </c>
      <c r="AA944">
        <v>75</v>
      </c>
      <c r="AC944" s="3">
        <v>0</v>
      </c>
      <c r="AD944" s="3">
        <v>4167</v>
      </c>
      <c r="AE944" s="3">
        <v>153961.22977207979</v>
      </c>
      <c r="AF944" s="3">
        <v>7046.666666666667</v>
      </c>
      <c r="AH944" s="3">
        <v>161007.89643874645</v>
      </c>
      <c r="AK944" s="3">
        <v>7372.3146980524034</v>
      </c>
      <c r="AL944" t="s">
        <v>552</v>
      </c>
      <c r="AM944" t="s">
        <v>553</v>
      </c>
      <c r="AN944" s="25">
        <v>0.1</v>
      </c>
      <c r="AO944" s="26">
        <v>168380.21113679884</v>
      </c>
      <c r="AP944" s="27">
        <v>16838.021113679886</v>
      </c>
      <c r="AQ944" s="3">
        <v>29700</v>
      </c>
      <c r="AR944" s="26">
        <v>2970</v>
      </c>
      <c r="AS944" s="26">
        <v>217888.23225047873</v>
      </c>
      <c r="AT944" s="26">
        <v>198080.21113679884</v>
      </c>
      <c r="AU944" t="s">
        <v>3079</v>
      </c>
      <c r="AV944" t="s">
        <v>3079</v>
      </c>
      <c r="AW944" t="s">
        <v>3079</v>
      </c>
      <c r="AX944">
        <v>80153020</v>
      </c>
      <c r="AY944" t="s">
        <v>121</v>
      </c>
      <c r="AZ944">
        <v>108.643</v>
      </c>
      <c r="BA944" s="3">
        <v>2005.5432218410642</v>
      </c>
      <c r="BB944" s="26">
        <v>198080.21113679884</v>
      </c>
      <c r="BC944" s="26">
        <v>19808.02111367989</v>
      </c>
      <c r="BE944" t="s">
        <v>122</v>
      </c>
      <c r="BF944">
        <v>1</v>
      </c>
      <c r="BH944" t="s">
        <v>3080</v>
      </c>
      <c r="BJ944" t="s">
        <v>554</v>
      </c>
      <c r="BO944" t="s">
        <v>555</v>
      </c>
      <c r="BP944" t="s">
        <v>556</v>
      </c>
      <c r="BQ944" t="s">
        <v>3081</v>
      </c>
      <c r="CX944" t="s">
        <v>177</v>
      </c>
      <c r="CY944" s="29" t="s">
        <v>5373</v>
      </c>
      <c r="CZ944" s="29">
        <v>60029</v>
      </c>
      <c r="DA944" s="29" t="str">
        <f t="shared" si="105"/>
        <v>30001399</v>
      </c>
      <c r="DB944" s="29" t="str">
        <f t="shared" si="106"/>
        <v>W0004675</v>
      </c>
      <c r="DC944" s="29" t="s">
        <v>556</v>
      </c>
      <c r="DD944" s="30">
        <f>SUM(T944,V944:W944,Z944:AD944)</f>
        <v>148503.42083333334</v>
      </c>
      <c r="DE944" s="30">
        <f>SUM(AI944:AK944)</f>
        <v>7372.3146980524034</v>
      </c>
      <c r="DF944" s="31">
        <f>AF944</f>
        <v>7046.666666666667</v>
      </c>
      <c r="DG944" s="32">
        <f>AQ944</f>
        <v>29700</v>
      </c>
      <c r="DH944" s="30">
        <f>SUM(X944:Y944)</f>
        <v>5457.8089387464388</v>
      </c>
      <c r="DI944" s="30">
        <f>SUM(AP944,AR944)</f>
        <v>19808.021113679886</v>
      </c>
      <c r="DJ944" s="26">
        <f>SUM(DD944:DI944)-AS944</f>
        <v>0</v>
      </c>
    </row>
    <row r="945" spans="4:114" x14ac:dyDescent="0.25">
      <c r="D945" t="s">
        <v>109</v>
      </c>
      <c r="F945" t="s">
        <v>3298</v>
      </c>
      <c r="G945" t="s">
        <v>3299</v>
      </c>
      <c r="H945" t="s">
        <v>3300</v>
      </c>
      <c r="I945" s="1">
        <v>45523</v>
      </c>
      <c r="K945" t="s">
        <v>131</v>
      </c>
      <c r="L945">
        <v>14</v>
      </c>
      <c r="M945" t="s">
        <v>550</v>
      </c>
      <c r="N945" t="s">
        <v>551</v>
      </c>
      <c r="O945" t="s">
        <v>116</v>
      </c>
      <c r="P945" t="s">
        <v>117</v>
      </c>
      <c r="Q945" t="s">
        <v>118</v>
      </c>
      <c r="R945">
        <v>31</v>
      </c>
      <c r="S945" s="3">
        <v>787026</v>
      </c>
      <c r="T945" s="3">
        <v>131170.91666666666</v>
      </c>
      <c r="U945" s="22">
        <v>0</v>
      </c>
      <c r="V945" s="3">
        <v>0</v>
      </c>
      <c r="W945" s="23"/>
      <c r="X945" s="3">
        <v>3153.1490384615386</v>
      </c>
      <c r="Y945" s="3">
        <v>1821.8194444444446</v>
      </c>
      <c r="Z945" s="24">
        <v>327.92750000000001</v>
      </c>
      <c r="AA945">
        <v>75</v>
      </c>
      <c r="AC945" s="3">
        <v>0</v>
      </c>
      <c r="AD945" s="3">
        <v>4167</v>
      </c>
      <c r="AE945" s="3">
        <v>140715.81264957262</v>
      </c>
      <c r="AF945" s="3">
        <v>7046.666666666667</v>
      </c>
      <c r="AH945" s="3">
        <v>147762.47931623927</v>
      </c>
      <c r="AK945" s="3">
        <v>0</v>
      </c>
      <c r="AL945" t="s">
        <v>119</v>
      </c>
      <c r="AN945" s="25">
        <v>0.1</v>
      </c>
      <c r="AO945" s="26">
        <v>147762.47931623927</v>
      </c>
      <c r="AP945" s="27">
        <v>14776.247931623928</v>
      </c>
      <c r="AQ945" s="3">
        <v>29700</v>
      </c>
      <c r="AR945" s="26">
        <v>2970</v>
      </c>
      <c r="AS945" s="26">
        <v>195208.72724786319</v>
      </c>
      <c r="AT945" s="26">
        <v>177462.47931623927</v>
      </c>
      <c r="AU945" t="s">
        <v>765</v>
      </c>
      <c r="AV945" t="s">
        <v>765</v>
      </c>
      <c r="AW945" t="s">
        <v>766</v>
      </c>
      <c r="AX945" t="s">
        <v>1154</v>
      </c>
      <c r="AY945" t="s">
        <v>212</v>
      </c>
      <c r="AZ945">
        <v>125.569</v>
      </c>
      <c r="BA945" s="3">
        <v>1554.5933092392484</v>
      </c>
      <c r="BB945" s="26">
        <v>177462.47931623927</v>
      </c>
      <c r="BC945" s="26">
        <v>17746.247931623919</v>
      </c>
      <c r="BE945" t="s">
        <v>122</v>
      </c>
      <c r="BF945">
        <v>1</v>
      </c>
      <c r="BH945" t="s">
        <v>768</v>
      </c>
      <c r="BJ945" t="s">
        <v>554</v>
      </c>
      <c r="BO945" t="s">
        <v>854</v>
      </c>
      <c r="BP945" t="s">
        <v>214</v>
      </c>
      <c r="BQ945" t="s">
        <v>964</v>
      </c>
      <c r="CX945" t="s">
        <v>177</v>
      </c>
      <c r="CY945" s="29" t="s">
        <v>5362</v>
      </c>
      <c r="CZ945" s="29">
        <v>60008</v>
      </c>
      <c r="DA945" s="29" t="str">
        <f t="shared" si="105"/>
        <v>30001418</v>
      </c>
      <c r="DB945" s="29" t="str">
        <f t="shared" si="106"/>
        <v>W0004676</v>
      </c>
      <c r="DC945" s="29" t="s">
        <v>556</v>
      </c>
      <c r="DD945" s="30">
        <f>SUM(T945,V945:W945,Z945:AD945)</f>
        <v>135740.84416666665</v>
      </c>
      <c r="DE945" s="30">
        <f>SUM(AI945:AK945)</f>
        <v>0</v>
      </c>
      <c r="DF945" s="31">
        <f>AF945</f>
        <v>7046.666666666667</v>
      </c>
      <c r="DG945" s="32">
        <f>AQ945</f>
        <v>29700</v>
      </c>
      <c r="DH945" s="30">
        <f>SUM(X945:Y945)</f>
        <v>4974.9684829059834</v>
      </c>
      <c r="DI945" s="30">
        <f>SUM(AP945,AR945)</f>
        <v>17746.247931623926</v>
      </c>
      <c r="DJ945" s="26">
        <f>SUM(DD945:DI945)-AS945</f>
        <v>0</v>
      </c>
    </row>
    <row r="946" spans="4:114" x14ac:dyDescent="0.25">
      <c r="D946" t="s">
        <v>109</v>
      </c>
      <c r="F946" t="s">
        <v>3301</v>
      </c>
      <c r="G946" t="s">
        <v>3302</v>
      </c>
      <c r="H946" t="s">
        <v>3303</v>
      </c>
      <c r="I946" s="1">
        <v>45523</v>
      </c>
      <c r="K946" t="s">
        <v>131</v>
      </c>
      <c r="L946">
        <v>14</v>
      </c>
      <c r="M946" t="s">
        <v>550</v>
      </c>
      <c r="N946" t="s">
        <v>551</v>
      </c>
      <c r="O946" t="s">
        <v>116</v>
      </c>
      <c r="P946" t="s">
        <v>117</v>
      </c>
      <c r="Q946" t="s">
        <v>118</v>
      </c>
      <c r="R946">
        <v>31</v>
      </c>
      <c r="S946" s="3">
        <v>416967</v>
      </c>
      <c r="T946" s="3">
        <v>69494.5</v>
      </c>
      <c r="U946" s="22">
        <v>0</v>
      </c>
      <c r="V946" s="3">
        <v>0</v>
      </c>
      <c r="W946" s="23"/>
      <c r="X946" s="3">
        <v>1670.5408653846155</v>
      </c>
      <c r="Y946" s="3">
        <v>965.20138888888891</v>
      </c>
      <c r="Z946" s="24">
        <v>173.73625000000001</v>
      </c>
      <c r="AA946">
        <v>75</v>
      </c>
      <c r="AC946" s="3">
        <v>0</v>
      </c>
      <c r="AD946" s="3">
        <v>4167</v>
      </c>
      <c r="AE946" s="3">
        <v>76545.978504273502</v>
      </c>
      <c r="AF946" s="3">
        <v>7046.666666666667</v>
      </c>
      <c r="AH946" s="3">
        <v>83592.645170940174</v>
      </c>
      <c r="AK946" s="3">
        <v>0</v>
      </c>
      <c r="AL946" t="s">
        <v>119</v>
      </c>
      <c r="AN946" s="25">
        <v>0.1</v>
      </c>
      <c r="AO946" s="26">
        <v>83592.645170940174</v>
      </c>
      <c r="AP946" s="27">
        <v>8359.2645170940177</v>
      </c>
      <c r="AQ946" s="3">
        <v>29700</v>
      </c>
      <c r="AR946" s="26">
        <v>2970</v>
      </c>
      <c r="AS946" s="26">
        <v>124621.9096880342</v>
      </c>
      <c r="AT946" s="26">
        <v>113292.64517094017</v>
      </c>
      <c r="AU946" t="s">
        <v>1840</v>
      </c>
      <c r="AV946" t="s">
        <v>1840</v>
      </c>
      <c r="AW946" t="s">
        <v>1840</v>
      </c>
      <c r="AX946">
        <v>2061149</v>
      </c>
      <c r="AY946" t="s">
        <v>121</v>
      </c>
      <c r="AZ946">
        <v>108.643</v>
      </c>
      <c r="BA946" s="3">
        <v>1147.0772133320527</v>
      </c>
      <c r="BB946" s="26">
        <v>113292.64517094017</v>
      </c>
      <c r="BC946" s="26">
        <v>11329.264517094023</v>
      </c>
      <c r="BE946" t="s">
        <v>122</v>
      </c>
      <c r="BF946">
        <v>1</v>
      </c>
      <c r="BH946" t="s">
        <v>123</v>
      </c>
      <c r="BJ946" t="s">
        <v>728</v>
      </c>
      <c r="BO946" t="s">
        <v>2463</v>
      </c>
      <c r="BP946" t="s">
        <v>2131</v>
      </c>
      <c r="BQ946" t="s">
        <v>296</v>
      </c>
      <c r="CX946" t="s">
        <v>128</v>
      </c>
      <c r="CY946" s="29" t="s">
        <v>5369</v>
      </c>
      <c r="CZ946" s="29">
        <v>60025</v>
      </c>
      <c r="DA946" s="29">
        <v>0</v>
      </c>
      <c r="DB946" s="29" t="str">
        <f>F946</f>
        <v>W0004677</v>
      </c>
      <c r="DC946" s="29" t="str">
        <f>M946</f>
        <v>IT Capability Center</v>
      </c>
      <c r="DD946" s="30">
        <f>SUM(T946,V946:W946,Z946:AD946)</f>
        <v>73910.236250000002</v>
      </c>
      <c r="DE946" s="30">
        <f>SUM(AI946:AK946)</f>
        <v>0</v>
      </c>
      <c r="DF946" s="31">
        <f>AF946</f>
        <v>7046.666666666667</v>
      </c>
      <c r="DG946" s="32">
        <f>AQ946</f>
        <v>29700</v>
      </c>
      <c r="DH946" s="30">
        <f>SUM(X946:Y946)</f>
        <v>2635.7422542735044</v>
      </c>
      <c r="DI946" s="30">
        <f>SUM(AP946,AR946)</f>
        <v>11329.264517094018</v>
      </c>
      <c r="DJ946" s="26">
        <f>SUM(DD946:DI946)-AS946</f>
        <v>0</v>
      </c>
    </row>
    <row r="947" spans="4:114" x14ac:dyDescent="0.25">
      <c r="D947" t="s">
        <v>109</v>
      </c>
      <c r="F947" t="s">
        <v>3304</v>
      </c>
      <c r="G947" t="s">
        <v>3305</v>
      </c>
      <c r="H947" t="s">
        <v>3306</v>
      </c>
      <c r="I947" s="1">
        <v>45530</v>
      </c>
      <c r="K947" t="s">
        <v>207</v>
      </c>
      <c r="L947">
        <v>11</v>
      </c>
      <c r="M947" t="s">
        <v>182</v>
      </c>
      <c r="N947" t="s">
        <v>183</v>
      </c>
      <c r="O947" t="s">
        <v>116</v>
      </c>
      <c r="P947" t="s">
        <v>117</v>
      </c>
      <c r="Q947" t="s">
        <v>118</v>
      </c>
      <c r="R947">
        <v>31</v>
      </c>
      <c r="S947" s="3">
        <v>252120</v>
      </c>
      <c r="T947" s="3">
        <v>39466</v>
      </c>
      <c r="U947" s="22">
        <v>0</v>
      </c>
      <c r="V947" s="3">
        <v>0</v>
      </c>
      <c r="W947" s="23"/>
      <c r="X947" s="3">
        <v>1010.0961538461538</v>
      </c>
      <c r="Y947" s="3">
        <v>583.6111111111112</v>
      </c>
      <c r="Z947" s="24">
        <v>105.05</v>
      </c>
      <c r="AA947">
        <v>75</v>
      </c>
      <c r="AC947" s="3">
        <v>0</v>
      </c>
      <c r="AD947" s="3">
        <v>4167</v>
      </c>
      <c r="AE947" s="3">
        <v>45406.757264957268</v>
      </c>
      <c r="AF947" s="3">
        <v>4154.166666666667</v>
      </c>
      <c r="AH947" s="3">
        <v>49560.923931623933</v>
      </c>
      <c r="AK947" s="3">
        <v>0</v>
      </c>
      <c r="AL947" t="s">
        <v>119</v>
      </c>
      <c r="AN947" s="25">
        <v>0.05</v>
      </c>
      <c r="AO947" s="26">
        <v>49560.923931623933</v>
      </c>
      <c r="AP947" s="27">
        <v>2478.0461965811969</v>
      </c>
      <c r="AQ947" s="3">
        <v>29700</v>
      </c>
      <c r="AR947" s="26">
        <v>1485</v>
      </c>
      <c r="AS947" s="26">
        <v>83223.970128205139</v>
      </c>
      <c r="AT947" s="26">
        <v>79260.923931623925</v>
      </c>
      <c r="AU947" t="s">
        <v>3307</v>
      </c>
      <c r="AV947" t="s">
        <v>3307</v>
      </c>
      <c r="AW947" t="s">
        <v>3308</v>
      </c>
      <c r="AX947">
        <v>7178485</v>
      </c>
      <c r="AY947" t="s">
        <v>121</v>
      </c>
      <c r="AZ947">
        <v>108.643</v>
      </c>
      <c r="BA947" s="3">
        <v>766.03159088211055</v>
      </c>
      <c r="BB947" s="26">
        <v>79260.923931623925</v>
      </c>
      <c r="BC947" s="26">
        <v>3963.0461965812137</v>
      </c>
      <c r="BE947" t="s">
        <v>122</v>
      </c>
      <c r="BF947">
        <v>1</v>
      </c>
      <c r="BH947" t="s">
        <v>3309</v>
      </c>
      <c r="BJ947" t="s">
        <v>189</v>
      </c>
      <c r="BO947" t="s">
        <v>190</v>
      </c>
      <c r="BP947" t="s">
        <v>3307</v>
      </c>
      <c r="BQ947" t="s">
        <v>3310</v>
      </c>
      <c r="CX947" t="s">
        <v>177</v>
      </c>
      <c r="CY947" s="29" t="s">
        <v>5374</v>
      </c>
      <c r="CZ947" s="29">
        <v>60037</v>
      </c>
      <c r="DA947" s="29" t="str">
        <f t="shared" ref="DA947:DA958" si="107">MID(BH947,3,8)</f>
        <v>30001403</v>
      </c>
      <c r="DB947" s="29" t="str">
        <f>F947</f>
        <v>W0004678</v>
      </c>
      <c r="DC947" s="29" t="s">
        <v>193</v>
      </c>
      <c r="DD947" s="30">
        <f>SUM(T947,V947:W947,Z947:AD947)</f>
        <v>43813.05</v>
      </c>
      <c r="DE947" s="30">
        <f>SUM(AI947:AK947)</f>
        <v>0</v>
      </c>
      <c r="DF947" s="31">
        <f>AF947</f>
        <v>4154.166666666667</v>
      </c>
      <c r="DG947" s="32">
        <f>AQ947</f>
        <v>29700</v>
      </c>
      <c r="DH947" s="30">
        <f>SUM(X947:Y947)</f>
        <v>1593.7072649572651</v>
      </c>
      <c r="DI947" s="30">
        <f>SUM(AP947,AR947)</f>
        <v>3963.0461965811969</v>
      </c>
      <c r="DJ947" s="26">
        <f>SUM(DD947:DI947)-AS947</f>
        <v>0</v>
      </c>
    </row>
    <row r="948" spans="4:114" x14ac:dyDescent="0.25">
      <c r="D948" t="s">
        <v>109</v>
      </c>
      <c r="F948" t="s">
        <v>3311</v>
      </c>
      <c r="G948" t="s">
        <v>3312</v>
      </c>
      <c r="H948" t="s">
        <v>3313</v>
      </c>
      <c r="I948" s="1">
        <v>45530</v>
      </c>
      <c r="J948" s="1">
        <v>46087</v>
      </c>
      <c r="K948" t="s">
        <v>207</v>
      </c>
      <c r="L948">
        <v>11</v>
      </c>
      <c r="M948" t="s">
        <v>182</v>
      </c>
      <c r="N948" t="s">
        <v>183</v>
      </c>
      <c r="O948" t="s">
        <v>116</v>
      </c>
      <c r="P948" t="s">
        <v>117</v>
      </c>
      <c r="Q948" t="s">
        <v>602</v>
      </c>
      <c r="R948">
        <v>6</v>
      </c>
      <c r="S948" s="3">
        <v>252120</v>
      </c>
      <c r="T948" s="3">
        <v>6492.4193548387093</v>
      </c>
      <c r="U948" s="22">
        <v>0</v>
      </c>
      <c r="V948" s="3">
        <v>0</v>
      </c>
      <c r="W948" s="23"/>
      <c r="X948" s="3">
        <v>1010.0961538461538</v>
      </c>
      <c r="Y948" s="3">
        <v>583.6111111111112</v>
      </c>
      <c r="Z948" s="24">
        <v>105.05</v>
      </c>
      <c r="AA948">
        <v>75</v>
      </c>
      <c r="AC948" s="3">
        <v>0</v>
      </c>
      <c r="AD948" s="3">
        <v>4167</v>
      </c>
      <c r="AE948" s="3">
        <v>12433.176619795973</v>
      </c>
      <c r="AF948" s="3">
        <v>4154.166666666667</v>
      </c>
      <c r="AH948" s="3">
        <v>16587.343286462641</v>
      </c>
      <c r="AK948" s="3">
        <v>0</v>
      </c>
      <c r="AL948" t="s">
        <v>119</v>
      </c>
      <c r="AN948" s="25">
        <v>0.05</v>
      </c>
      <c r="AO948" s="26">
        <v>16587.343286462641</v>
      </c>
      <c r="AP948" s="27">
        <v>829.3671643231321</v>
      </c>
      <c r="AQ948" s="3">
        <v>5748.3870967741941</v>
      </c>
      <c r="AR948" s="26">
        <v>287.41935483870969</v>
      </c>
      <c r="AS948" s="26">
        <v>23452.516902398675</v>
      </c>
      <c r="AT948" s="26">
        <v>22335.730383236834</v>
      </c>
      <c r="AU948" t="s">
        <v>3307</v>
      </c>
      <c r="AV948" t="s">
        <v>3307</v>
      </c>
      <c r="AW948" t="s">
        <v>3308</v>
      </c>
      <c r="AX948">
        <v>1951</v>
      </c>
      <c r="AY948" t="s">
        <v>121</v>
      </c>
      <c r="AZ948">
        <v>108.643</v>
      </c>
      <c r="BA948" s="3">
        <v>215.86772182652058</v>
      </c>
      <c r="BB948" s="26">
        <v>22335.730383236834</v>
      </c>
      <c r="BC948" s="26">
        <v>1116.7865191618403</v>
      </c>
      <c r="BE948" t="s">
        <v>122</v>
      </c>
      <c r="BF948">
        <v>1</v>
      </c>
      <c r="BH948" t="s">
        <v>3309</v>
      </c>
      <c r="BJ948" t="s">
        <v>189</v>
      </c>
      <c r="BO948" t="s">
        <v>190</v>
      </c>
      <c r="BP948" t="s">
        <v>3307</v>
      </c>
      <c r="BQ948" t="s">
        <v>3310</v>
      </c>
      <c r="CX948" t="s">
        <v>177</v>
      </c>
      <c r="CY948" s="29" t="s">
        <v>5374</v>
      </c>
      <c r="CZ948" s="29">
        <v>60037</v>
      </c>
      <c r="DA948" s="29" t="str">
        <f t="shared" si="107"/>
        <v>30001403</v>
      </c>
      <c r="DB948" s="29" t="str">
        <f>F948</f>
        <v>W0005067</v>
      </c>
      <c r="DC948" s="29" t="s">
        <v>193</v>
      </c>
      <c r="DD948" s="30">
        <f>SUM(T948,V948:W948,Z948:AD948)</f>
        <v>10839.469354838709</v>
      </c>
      <c r="DE948" s="30">
        <f>SUM(AI948:AK948)</f>
        <v>0</v>
      </c>
      <c r="DF948" s="31">
        <f>AF948</f>
        <v>4154.166666666667</v>
      </c>
      <c r="DG948" s="32">
        <f>AQ948</f>
        <v>5748.3870967741941</v>
      </c>
      <c r="DH948" s="30">
        <f>SUM(X948:Y948)</f>
        <v>1593.7072649572651</v>
      </c>
      <c r="DI948" s="30">
        <f>SUM(AP948,AR948)</f>
        <v>1116.7865191618419</v>
      </c>
      <c r="DJ948" s="26">
        <f>SUM(DD948:DI948)-AS948</f>
        <v>0</v>
      </c>
    </row>
    <row r="949" spans="4:114" x14ac:dyDescent="0.25">
      <c r="D949" t="s">
        <v>109</v>
      </c>
      <c r="F949" t="s">
        <v>3314</v>
      </c>
      <c r="G949" t="s">
        <v>3315</v>
      </c>
      <c r="H949" t="s">
        <v>3316</v>
      </c>
      <c r="I949" s="1">
        <v>45530</v>
      </c>
      <c r="K949" t="s">
        <v>3317</v>
      </c>
      <c r="L949">
        <v>10</v>
      </c>
      <c r="M949" t="s">
        <v>182</v>
      </c>
      <c r="N949" t="s">
        <v>183</v>
      </c>
      <c r="O949" t="s">
        <v>116</v>
      </c>
      <c r="P949" t="s">
        <v>117</v>
      </c>
      <c r="Q949" t="s">
        <v>118</v>
      </c>
      <c r="R949">
        <v>31</v>
      </c>
      <c r="S949" s="3">
        <v>252120</v>
      </c>
      <c r="T949" s="3">
        <v>36625.666666666664</v>
      </c>
      <c r="U949" s="22">
        <v>0</v>
      </c>
      <c r="V949" s="3">
        <v>0</v>
      </c>
      <c r="W949" s="23"/>
      <c r="X949" s="3">
        <v>1010.0961538461538</v>
      </c>
      <c r="Y949" s="3">
        <v>583.6111111111112</v>
      </c>
      <c r="Z949" s="24">
        <v>105.05</v>
      </c>
      <c r="AA949">
        <v>75</v>
      </c>
      <c r="AC949" s="3">
        <v>1619.6840598552067</v>
      </c>
      <c r="AD949" s="3">
        <v>4167</v>
      </c>
      <c r="AE949" s="3">
        <v>44186.107991479141</v>
      </c>
      <c r="AF949" s="3">
        <v>4154.166666666667</v>
      </c>
      <c r="AH949" s="3">
        <v>48340.274658145805</v>
      </c>
      <c r="AK949" s="3">
        <v>0</v>
      </c>
      <c r="AL949" t="s">
        <v>119</v>
      </c>
      <c r="AN949" s="25">
        <v>0.05</v>
      </c>
      <c r="AO949" s="26">
        <v>48340.274658145805</v>
      </c>
      <c r="AP949" s="27">
        <v>2417.0137329072904</v>
      </c>
      <c r="AQ949" s="3">
        <v>29700</v>
      </c>
      <c r="AR949" s="26">
        <v>1485</v>
      </c>
      <c r="AS949" s="26">
        <v>81942.288391053095</v>
      </c>
      <c r="AT949" s="26">
        <v>78040.274658145805</v>
      </c>
      <c r="AU949" t="s">
        <v>170</v>
      </c>
      <c r="AV949" t="s">
        <v>170</v>
      </c>
      <c r="AW949" t="s">
        <v>171</v>
      </c>
      <c r="AX949">
        <v>34766</v>
      </c>
      <c r="AY949" t="s">
        <v>172</v>
      </c>
      <c r="AZ949">
        <v>94.088300000000004</v>
      </c>
      <c r="BA949" s="3">
        <v>870.90837427239194</v>
      </c>
      <c r="BB949" s="26">
        <v>78040.274658145805</v>
      </c>
      <c r="BC949" s="26">
        <v>3902.0137329072895</v>
      </c>
      <c r="BE949" t="s">
        <v>122</v>
      </c>
      <c r="BF949">
        <v>1</v>
      </c>
      <c r="BH949" t="s">
        <v>173</v>
      </c>
      <c r="BJ949" t="s">
        <v>189</v>
      </c>
      <c r="BO949" t="s">
        <v>190</v>
      </c>
      <c r="BP949" t="s">
        <v>253</v>
      </c>
      <c r="BQ949" t="s">
        <v>254</v>
      </c>
      <c r="CX949" t="s">
        <v>177</v>
      </c>
      <c r="CY949" s="29" t="s">
        <v>5358</v>
      </c>
      <c r="CZ949" s="29">
        <v>60002</v>
      </c>
      <c r="DA949" s="29" t="str">
        <f t="shared" si="107"/>
        <v>30001390</v>
      </c>
      <c r="DB949" s="29" t="str">
        <f>F949</f>
        <v>W0004679</v>
      </c>
      <c r="DC949" s="29" t="s">
        <v>193</v>
      </c>
      <c r="DD949" s="30">
        <f>SUM(T949,V949:W949,Z949:AD949)</f>
        <v>42592.400726521875</v>
      </c>
      <c r="DE949" s="30">
        <f>SUM(AI949:AK949)</f>
        <v>0</v>
      </c>
      <c r="DF949" s="31">
        <f>AF949</f>
        <v>4154.166666666667</v>
      </c>
      <c r="DG949" s="32">
        <f>AQ949</f>
        <v>29700</v>
      </c>
      <c r="DH949" s="30">
        <f>SUM(X949:Y949)</f>
        <v>1593.7072649572651</v>
      </c>
      <c r="DI949" s="30">
        <f>SUM(AP949,AR949)</f>
        <v>3902.0137329072904</v>
      </c>
      <c r="DJ949" s="26">
        <f>SUM(DD949:DI949)-AS949</f>
        <v>0</v>
      </c>
    </row>
    <row r="950" spans="4:114" x14ac:dyDescent="0.25">
      <c r="D950" t="s">
        <v>109</v>
      </c>
      <c r="F950" t="s">
        <v>3318</v>
      </c>
      <c r="G950" t="s">
        <v>3319</v>
      </c>
      <c r="H950" t="s">
        <v>3320</v>
      </c>
      <c r="I950" s="1">
        <v>45537</v>
      </c>
      <c r="K950" t="s">
        <v>207</v>
      </c>
      <c r="L950">
        <v>11</v>
      </c>
      <c r="M950" t="s">
        <v>114</v>
      </c>
      <c r="N950" t="s">
        <v>962</v>
      </c>
      <c r="O950" t="s">
        <v>2066</v>
      </c>
      <c r="P950" t="s">
        <v>117</v>
      </c>
      <c r="Q950" t="s">
        <v>118</v>
      </c>
      <c r="R950">
        <v>31</v>
      </c>
      <c r="S950" s="3">
        <v>275356</v>
      </c>
      <c r="T950" s="3">
        <v>45892.583333333336</v>
      </c>
      <c r="U950" s="22">
        <v>0</v>
      </c>
      <c r="V950" s="3">
        <v>0</v>
      </c>
      <c r="W950" s="23">
        <v>6600</v>
      </c>
      <c r="X950" s="3">
        <v>1103.1891025641028</v>
      </c>
      <c r="Y950" s="3">
        <v>637.39814814814815</v>
      </c>
      <c r="Z950" s="24">
        <v>114.73166666666667</v>
      </c>
      <c r="AA950">
        <v>75</v>
      </c>
      <c r="AC950" s="3">
        <v>0</v>
      </c>
      <c r="AD950" s="3">
        <v>4167</v>
      </c>
      <c r="AE950" s="3">
        <v>58589.90225071225</v>
      </c>
      <c r="AF950" s="3">
        <v>5687.5</v>
      </c>
      <c r="AH950" s="3">
        <v>64277.40225071225</v>
      </c>
      <c r="AJ950" s="3">
        <v>5100</v>
      </c>
      <c r="AK950" s="3">
        <v>5785.5624142824954</v>
      </c>
      <c r="AL950" t="s">
        <v>363</v>
      </c>
      <c r="AM950" t="s">
        <v>364</v>
      </c>
      <c r="AN950" s="25">
        <v>8.5000000000000006E-2</v>
      </c>
      <c r="AO950" s="26">
        <v>75162.964664994739</v>
      </c>
      <c r="AP950" s="27">
        <v>6388.8519965245532</v>
      </c>
      <c r="AQ950" s="3">
        <v>0</v>
      </c>
      <c r="AR950" s="26">
        <v>0</v>
      </c>
      <c r="AS950" s="26">
        <v>81551.816661519289</v>
      </c>
      <c r="AT950" s="26">
        <v>75162.964664994739</v>
      </c>
      <c r="AU950" t="s">
        <v>765</v>
      </c>
      <c r="AV950" t="s">
        <v>2067</v>
      </c>
      <c r="AW950" t="s">
        <v>2068</v>
      </c>
      <c r="AX950" t="s">
        <v>3321</v>
      </c>
      <c r="AY950" t="s">
        <v>233</v>
      </c>
      <c r="AZ950">
        <v>1</v>
      </c>
      <c r="BA950" s="3">
        <v>81551.816661519289</v>
      </c>
      <c r="BB950" s="26">
        <v>75162.964664994739</v>
      </c>
      <c r="BC950" s="26">
        <v>6388.8519965245505</v>
      </c>
      <c r="BE950" t="s">
        <v>122</v>
      </c>
      <c r="BF950">
        <v>1</v>
      </c>
      <c r="BH950" t="s">
        <v>2069</v>
      </c>
      <c r="BJ950" t="s">
        <v>276</v>
      </c>
      <c r="BO950" t="s">
        <v>506</v>
      </c>
      <c r="BP950" t="s">
        <v>214</v>
      </c>
      <c r="BQ950" t="s">
        <v>964</v>
      </c>
      <c r="CX950" t="s">
        <v>177</v>
      </c>
      <c r="CY950" s="29" t="s">
        <v>5370</v>
      </c>
      <c r="CZ950" s="29">
        <v>60001</v>
      </c>
      <c r="DA950" s="29" t="str">
        <f t="shared" si="107"/>
        <v>30001394</v>
      </c>
      <c r="DB950" s="29" t="str">
        <f>F950</f>
        <v>W0004680</v>
      </c>
      <c r="DC950" s="29" t="s">
        <v>279</v>
      </c>
      <c r="DD950" s="30">
        <f>SUM(T950,V950:W950,Z950:AD950)</f>
        <v>56849.315000000002</v>
      </c>
      <c r="DE950" s="30">
        <f>SUM(AI950:AK950)</f>
        <v>10885.562414282496</v>
      </c>
      <c r="DF950" s="31">
        <f>AF950</f>
        <v>5687.5</v>
      </c>
      <c r="DG950" s="32">
        <f>AQ950</f>
        <v>0</v>
      </c>
      <c r="DH950" s="30">
        <f>SUM(X950:Y950)</f>
        <v>1740.5872507122508</v>
      </c>
      <c r="DI950" s="30">
        <f>SUM(AP950,AR950)</f>
        <v>6388.8519965245532</v>
      </c>
      <c r="DJ950" s="26">
        <f>SUM(DD950:DI950)-AS950</f>
        <v>0</v>
      </c>
    </row>
    <row r="951" spans="4:114" x14ac:dyDescent="0.25">
      <c r="D951" t="s">
        <v>109</v>
      </c>
      <c r="F951" t="s">
        <v>3322</v>
      </c>
      <c r="G951" t="s">
        <v>3323</v>
      </c>
      <c r="H951" t="s">
        <v>3324</v>
      </c>
      <c r="I951" s="1">
        <v>45537</v>
      </c>
      <c r="K951" t="s">
        <v>207</v>
      </c>
      <c r="L951">
        <v>11</v>
      </c>
      <c r="M951" t="s">
        <v>114</v>
      </c>
      <c r="N951" t="s">
        <v>962</v>
      </c>
      <c r="O951" t="s">
        <v>2066</v>
      </c>
      <c r="P951" t="s">
        <v>117</v>
      </c>
      <c r="Q951" t="s">
        <v>118</v>
      </c>
      <c r="R951">
        <v>31</v>
      </c>
      <c r="S951" s="3">
        <v>252120</v>
      </c>
      <c r="T951" s="3">
        <v>36637.583333333336</v>
      </c>
      <c r="U951" s="22">
        <v>0</v>
      </c>
      <c r="V951" s="3">
        <v>0</v>
      </c>
      <c r="W951" s="23">
        <v>4500</v>
      </c>
      <c r="X951" s="3">
        <v>1010.0961538461538</v>
      </c>
      <c r="Y951" s="3">
        <v>583.6111111111112</v>
      </c>
      <c r="Z951" s="24">
        <v>105.05</v>
      </c>
      <c r="AA951">
        <v>75</v>
      </c>
      <c r="AC951" s="3">
        <v>0</v>
      </c>
      <c r="AD951" s="3">
        <v>4167</v>
      </c>
      <c r="AE951" s="3">
        <v>47078.340598290604</v>
      </c>
      <c r="AF951" s="3">
        <v>5687.5</v>
      </c>
      <c r="AH951" s="3">
        <v>52765.840598290604</v>
      </c>
      <c r="AJ951" s="3">
        <v>5100</v>
      </c>
      <c r="AK951" s="3">
        <v>5785.5624142824954</v>
      </c>
      <c r="AL951" t="s">
        <v>363</v>
      </c>
      <c r="AM951" t="s">
        <v>364</v>
      </c>
      <c r="AN951" s="25">
        <v>8.5000000000000006E-2</v>
      </c>
      <c r="AO951" s="26">
        <v>63651.403012573101</v>
      </c>
      <c r="AP951" s="27">
        <v>5410.3692560687141</v>
      </c>
      <c r="AQ951" s="3">
        <v>0</v>
      </c>
      <c r="AR951" s="26">
        <v>0</v>
      </c>
      <c r="AS951" s="26">
        <v>69061.772268641813</v>
      </c>
      <c r="AT951" s="26">
        <v>63651.403012573101</v>
      </c>
      <c r="AU951" t="s">
        <v>765</v>
      </c>
      <c r="AV951" t="s">
        <v>2067</v>
      </c>
      <c r="AW951" t="s">
        <v>2068</v>
      </c>
      <c r="AX951" t="s">
        <v>963</v>
      </c>
      <c r="AY951" t="s">
        <v>233</v>
      </c>
      <c r="AZ951">
        <v>1</v>
      </c>
      <c r="BA951" s="3">
        <v>69061.772268641813</v>
      </c>
      <c r="BB951" s="26">
        <v>63651.403012573101</v>
      </c>
      <c r="BC951" s="26">
        <v>5410.3692560687123</v>
      </c>
      <c r="BE951" t="s">
        <v>122</v>
      </c>
      <c r="BF951">
        <v>1</v>
      </c>
      <c r="BH951" t="s">
        <v>2069</v>
      </c>
      <c r="BJ951" t="s">
        <v>276</v>
      </c>
      <c r="BO951" t="s">
        <v>431</v>
      </c>
      <c r="BP951" t="s">
        <v>126</v>
      </c>
      <c r="BQ951" t="s">
        <v>964</v>
      </c>
      <c r="CX951" t="s">
        <v>177</v>
      </c>
      <c r="CY951" s="29" t="s">
        <v>5370</v>
      </c>
      <c r="CZ951" s="29">
        <v>60001</v>
      </c>
      <c r="DA951" s="29" t="str">
        <f t="shared" si="107"/>
        <v>30001394</v>
      </c>
      <c r="DB951" s="29" t="str">
        <f>F951</f>
        <v>W0005068</v>
      </c>
      <c r="DC951" s="29" t="s">
        <v>279</v>
      </c>
      <c r="DD951" s="30">
        <f>SUM(T951,V951:W951,Z951:AD951)</f>
        <v>45484.633333333339</v>
      </c>
      <c r="DE951" s="30">
        <f>SUM(AI951:AK951)</f>
        <v>10885.562414282496</v>
      </c>
      <c r="DF951" s="31">
        <f>AF951</f>
        <v>5687.5</v>
      </c>
      <c r="DG951" s="32">
        <f>AQ951</f>
        <v>0</v>
      </c>
      <c r="DH951" s="30">
        <f>SUM(X951:Y951)</f>
        <v>1593.7072649572651</v>
      </c>
      <c r="DI951" s="30">
        <f>SUM(AP951,AR951)</f>
        <v>5410.3692560687141</v>
      </c>
      <c r="DJ951" s="26">
        <f>SUM(DD951:DI951)-AS951</f>
        <v>0</v>
      </c>
    </row>
    <row r="952" spans="4:114" x14ac:dyDescent="0.25">
      <c r="D952" t="s">
        <v>109</v>
      </c>
      <c r="F952" t="s">
        <v>3325</v>
      </c>
      <c r="G952" t="s">
        <v>3326</v>
      </c>
      <c r="H952" t="s">
        <v>3327</v>
      </c>
      <c r="I952" s="1">
        <v>45544</v>
      </c>
      <c r="K952" t="s">
        <v>207</v>
      </c>
      <c r="L952">
        <v>11</v>
      </c>
      <c r="M952" t="s">
        <v>182</v>
      </c>
      <c r="N952" t="s">
        <v>183</v>
      </c>
      <c r="O952" t="s">
        <v>116</v>
      </c>
      <c r="P952" t="s">
        <v>117</v>
      </c>
      <c r="Q952" t="s">
        <v>118</v>
      </c>
      <c r="R952">
        <v>31</v>
      </c>
      <c r="S952" s="3">
        <v>252120</v>
      </c>
      <c r="T952" s="3">
        <v>39327.166666666664</v>
      </c>
      <c r="U952" s="22">
        <v>0</v>
      </c>
      <c r="V952" s="3">
        <v>0</v>
      </c>
      <c r="W952" s="23"/>
      <c r="X952" s="3">
        <v>1010.0961538461538</v>
      </c>
      <c r="Y952" s="3">
        <v>583.6111111111112</v>
      </c>
      <c r="Z952" s="24">
        <v>105.05</v>
      </c>
      <c r="AA952">
        <v>75</v>
      </c>
      <c r="AC952" s="3">
        <v>0</v>
      </c>
      <c r="AD952" s="3">
        <v>4167</v>
      </c>
      <c r="AE952" s="3">
        <v>45267.923931623933</v>
      </c>
      <c r="AF952" s="3">
        <v>4154.166666666667</v>
      </c>
      <c r="AH952" s="3">
        <v>49422.090598290597</v>
      </c>
      <c r="AK952" s="3">
        <v>0</v>
      </c>
      <c r="AL952" t="s">
        <v>119</v>
      </c>
      <c r="AN952" s="25">
        <v>0.05</v>
      </c>
      <c r="AO952" s="26">
        <v>49422.090598290597</v>
      </c>
      <c r="AP952" s="27">
        <v>2471.1045299145298</v>
      </c>
      <c r="AQ952" s="3">
        <v>29700</v>
      </c>
      <c r="AR952" s="26">
        <v>1485</v>
      </c>
      <c r="AS952" s="26">
        <v>83078.19512820513</v>
      </c>
      <c r="AT952" s="26">
        <v>79122.090598290597</v>
      </c>
      <c r="AU952" t="s">
        <v>3307</v>
      </c>
      <c r="AV952" t="s">
        <v>3307</v>
      </c>
      <c r="AW952" t="s">
        <v>3308</v>
      </c>
      <c r="AX952">
        <v>1951</v>
      </c>
      <c r="AY952" t="s">
        <v>121</v>
      </c>
      <c r="AZ952">
        <v>108.643</v>
      </c>
      <c r="BA952" s="3">
        <v>764.68981092389868</v>
      </c>
      <c r="BB952" s="26">
        <v>79122.090598290597</v>
      </c>
      <c r="BC952" s="26">
        <v>3956.1045299145335</v>
      </c>
      <c r="BE952" t="s">
        <v>122</v>
      </c>
      <c r="BF952">
        <v>1</v>
      </c>
      <c r="BH952" t="s">
        <v>3309</v>
      </c>
      <c r="BJ952" t="s">
        <v>189</v>
      </c>
      <c r="BO952" t="s">
        <v>190</v>
      </c>
      <c r="BP952" t="s">
        <v>3307</v>
      </c>
      <c r="BQ952" t="s">
        <v>3310</v>
      </c>
      <c r="CX952" t="s">
        <v>177</v>
      </c>
      <c r="CY952" s="29" t="s">
        <v>5374</v>
      </c>
      <c r="CZ952" s="29">
        <v>60037</v>
      </c>
      <c r="DA952" s="29" t="str">
        <f t="shared" si="107"/>
        <v>30001403</v>
      </c>
      <c r="DB952" s="29" t="str">
        <f>F952</f>
        <v>W0005069</v>
      </c>
      <c r="DC952" s="29" t="s">
        <v>193</v>
      </c>
      <c r="DD952" s="30">
        <f>SUM(T952,V952:W952,Z952:AD952)</f>
        <v>43674.216666666667</v>
      </c>
      <c r="DE952" s="30">
        <f>SUM(AI952:AK952)</f>
        <v>0</v>
      </c>
      <c r="DF952" s="31">
        <f>AF952</f>
        <v>4154.166666666667</v>
      </c>
      <c r="DG952" s="32">
        <f>AQ952</f>
        <v>29700</v>
      </c>
      <c r="DH952" s="30">
        <f>SUM(X952:Y952)</f>
        <v>1593.7072649572651</v>
      </c>
      <c r="DI952" s="30">
        <f>SUM(AP952,AR952)</f>
        <v>3956.1045299145298</v>
      </c>
      <c r="DJ952" s="26">
        <f>SUM(DD952:DI952)-AS952</f>
        <v>0</v>
      </c>
    </row>
    <row r="953" spans="4:114" x14ac:dyDescent="0.25">
      <c r="D953" t="s">
        <v>109</v>
      </c>
      <c r="F953" t="s">
        <v>3328</v>
      </c>
      <c r="G953" t="s">
        <v>3329</v>
      </c>
      <c r="H953" t="s">
        <v>3330</v>
      </c>
      <c r="I953" s="1">
        <v>45544</v>
      </c>
      <c r="K953" t="s">
        <v>207</v>
      </c>
      <c r="L953">
        <v>11</v>
      </c>
      <c r="M953" t="s">
        <v>182</v>
      </c>
      <c r="N953" t="s">
        <v>183</v>
      </c>
      <c r="O953" t="s">
        <v>116</v>
      </c>
      <c r="P953" t="s">
        <v>117</v>
      </c>
      <c r="Q953" t="s">
        <v>118</v>
      </c>
      <c r="R953">
        <v>31</v>
      </c>
      <c r="S953" s="3">
        <v>252120</v>
      </c>
      <c r="T953" s="3">
        <v>35363.166666666664</v>
      </c>
      <c r="U953" s="22">
        <v>0</v>
      </c>
      <c r="V953" s="3">
        <v>0</v>
      </c>
      <c r="W953" s="23"/>
      <c r="X953" s="3">
        <v>1010.0961538461538</v>
      </c>
      <c r="Y953" s="3">
        <v>583.6111111111112</v>
      </c>
      <c r="Z953" s="24">
        <v>105.05</v>
      </c>
      <c r="AA953">
        <v>75</v>
      </c>
      <c r="AC953" s="3">
        <v>0</v>
      </c>
      <c r="AD953" s="3">
        <v>5167</v>
      </c>
      <c r="AE953" s="3">
        <v>42303.923931623933</v>
      </c>
      <c r="AF953" s="3">
        <v>4154.166666666667</v>
      </c>
      <c r="AH953" s="3">
        <v>46458.090598290597</v>
      </c>
      <c r="AK953" s="3">
        <v>4428.6782206037651</v>
      </c>
      <c r="AL953" t="s">
        <v>227</v>
      </c>
      <c r="AM953" t="s">
        <v>226</v>
      </c>
      <c r="AN953" s="25">
        <v>0.05</v>
      </c>
      <c r="AO953" s="26">
        <v>50886.768818894365</v>
      </c>
      <c r="AP953" s="27">
        <v>2544.3384409447185</v>
      </c>
      <c r="AQ953" s="3">
        <v>29700</v>
      </c>
      <c r="AR953" s="26">
        <v>1485</v>
      </c>
      <c r="AS953" s="26">
        <v>84616.107259839075</v>
      </c>
      <c r="AT953" s="26">
        <v>80586.768818894372</v>
      </c>
      <c r="AU953" t="s">
        <v>208</v>
      </c>
      <c r="AV953" t="s">
        <v>208</v>
      </c>
      <c r="AW953" t="s">
        <v>210</v>
      </c>
      <c r="AX953" t="s">
        <v>314</v>
      </c>
      <c r="AY953" t="s">
        <v>212</v>
      </c>
      <c r="AZ953">
        <v>125.569</v>
      </c>
      <c r="BA953" s="3">
        <v>673.86144080019017</v>
      </c>
      <c r="BB953" s="26">
        <v>80586.768818894372</v>
      </c>
      <c r="BC953" s="26">
        <v>4029.3384409447026</v>
      </c>
      <c r="BE953" t="s">
        <v>122</v>
      </c>
      <c r="BF953">
        <v>1</v>
      </c>
      <c r="BH953" t="s">
        <v>315</v>
      </c>
      <c r="BJ953" t="s">
        <v>189</v>
      </c>
      <c r="BO953" t="s">
        <v>190</v>
      </c>
      <c r="BP953" t="s">
        <v>214</v>
      </c>
      <c r="BQ953" t="s">
        <v>316</v>
      </c>
      <c r="CX953" t="s">
        <v>177</v>
      </c>
      <c r="CY953" s="29" t="s">
        <v>5360</v>
      </c>
      <c r="CZ953" s="29">
        <v>60009</v>
      </c>
      <c r="DA953" s="29" t="str">
        <f t="shared" si="107"/>
        <v>30001417</v>
      </c>
      <c r="DB953" s="29" t="str">
        <f>F953</f>
        <v>W0005412</v>
      </c>
      <c r="DC953" s="29" t="s">
        <v>193</v>
      </c>
      <c r="DD953" s="30">
        <f>SUM(T953,V953:W953,Z953:AD953)</f>
        <v>40710.216666666667</v>
      </c>
      <c r="DE953" s="30">
        <f>SUM(AI953:AK953)</f>
        <v>4428.6782206037651</v>
      </c>
      <c r="DF953" s="31">
        <f>AF953</f>
        <v>4154.166666666667</v>
      </c>
      <c r="DG953" s="32">
        <f>AQ953</f>
        <v>29700</v>
      </c>
      <c r="DH953" s="30">
        <f>SUM(X953:Y953)</f>
        <v>1593.7072649572651</v>
      </c>
      <c r="DI953" s="30">
        <f>SUM(AP953,AR953)</f>
        <v>4029.3384409447185</v>
      </c>
      <c r="DJ953" s="26">
        <f>SUM(DD953:DI953)-AS953</f>
        <v>0</v>
      </c>
    </row>
    <row r="954" spans="4:114" x14ac:dyDescent="0.25">
      <c r="D954" t="s">
        <v>109</v>
      </c>
      <c r="F954" t="s">
        <v>3331</v>
      </c>
      <c r="G954" t="s">
        <v>3332</v>
      </c>
      <c r="H954" t="s">
        <v>3333</v>
      </c>
      <c r="I954" s="1">
        <v>45544</v>
      </c>
      <c r="K954" t="s">
        <v>3317</v>
      </c>
      <c r="L954">
        <v>10</v>
      </c>
      <c r="M954" t="s">
        <v>182</v>
      </c>
      <c r="N954" t="s">
        <v>183</v>
      </c>
      <c r="O954" t="s">
        <v>116</v>
      </c>
      <c r="P954" t="s">
        <v>117</v>
      </c>
      <c r="Q954" t="s">
        <v>118</v>
      </c>
      <c r="R954">
        <v>31</v>
      </c>
      <c r="S954" s="3">
        <v>252120</v>
      </c>
      <c r="T954" s="3">
        <v>32753.999999999996</v>
      </c>
      <c r="U954" s="22">
        <v>0</v>
      </c>
      <c r="V954" s="3">
        <v>0</v>
      </c>
      <c r="W954" s="23"/>
      <c r="X954" s="3">
        <v>1010.0961538461538</v>
      </c>
      <c r="Y954" s="3">
        <v>583.6111111111112</v>
      </c>
      <c r="Z954" s="24">
        <v>105.05</v>
      </c>
      <c r="AA954">
        <v>75</v>
      </c>
      <c r="AC954" s="3">
        <v>0</v>
      </c>
      <c r="AD954" s="3">
        <v>4167</v>
      </c>
      <c r="AE954" s="3">
        <v>38694.757264957261</v>
      </c>
      <c r="AF954" s="3">
        <v>4154.166666666667</v>
      </c>
      <c r="AH954" s="3">
        <v>42848.923931623925</v>
      </c>
      <c r="AK954" s="3">
        <v>4428.6782206037651</v>
      </c>
      <c r="AL954" t="s">
        <v>227</v>
      </c>
      <c r="AM954" t="s">
        <v>226</v>
      </c>
      <c r="AN954" s="25">
        <v>0.05</v>
      </c>
      <c r="AO954" s="26">
        <v>47277.602152227693</v>
      </c>
      <c r="AP954" s="27">
        <v>2363.8801076113846</v>
      </c>
      <c r="AQ954" s="3">
        <v>29700</v>
      </c>
      <c r="AR954" s="26">
        <v>1485</v>
      </c>
      <c r="AS954" s="26">
        <v>80826.482259839075</v>
      </c>
      <c r="AT954" s="26">
        <v>76977.602152227686</v>
      </c>
      <c r="AU954" t="s">
        <v>208</v>
      </c>
      <c r="AV954" t="s">
        <v>208</v>
      </c>
      <c r="AW954" t="s">
        <v>210</v>
      </c>
      <c r="AX954" t="s">
        <v>1556</v>
      </c>
      <c r="AY954" t="s">
        <v>212</v>
      </c>
      <c r="AZ954">
        <v>125.569</v>
      </c>
      <c r="BA954" s="3">
        <v>643.68181844116839</v>
      </c>
      <c r="BB954" s="26">
        <v>76977.602152227686</v>
      </c>
      <c r="BC954" s="26">
        <v>3848.8801076113887</v>
      </c>
      <c r="BE954" t="s">
        <v>122</v>
      </c>
      <c r="BF954">
        <v>1</v>
      </c>
      <c r="BH954" t="s">
        <v>315</v>
      </c>
      <c r="BJ954" t="s">
        <v>189</v>
      </c>
      <c r="BO954" t="s">
        <v>190</v>
      </c>
      <c r="BP954" t="s">
        <v>214</v>
      </c>
      <c r="BQ954" t="s">
        <v>1442</v>
      </c>
      <c r="CX954" t="s">
        <v>177</v>
      </c>
      <c r="CY954" s="29" t="s">
        <v>5360</v>
      </c>
      <c r="CZ954" s="29">
        <v>60009</v>
      </c>
      <c r="DA954" s="29" t="str">
        <f t="shared" si="107"/>
        <v>30001417</v>
      </c>
      <c r="DB954" s="29" t="str">
        <f>F954</f>
        <v>W0005413</v>
      </c>
      <c r="DC954" s="29" t="s">
        <v>193</v>
      </c>
      <c r="DD954" s="30">
        <f>SUM(T954,V954:W954,Z954:AD954)</f>
        <v>37101.049999999996</v>
      </c>
      <c r="DE954" s="30">
        <f>SUM(AI954:AK954)</f>
        <v>4428.6782206037651</v>
      </c>
      <c r="DF954" s="31">
        <f>AF954</f>
        <v>4154.166666666667</v>
      </c>
      <c r="DG954" s="32">
        <f>AQ954</f>
        <v>29700</v>
      </c>
      <c r="DH954" s="30">
        <f>SUM(X954:Y954)</f>
        <v>1593.7072649572651</v>
      </c>
      <c r="DI954" s="30">
        <f>SUM(AP954,AR954)</f>
        <v>3848.8801076113846</v>
      </c>
      <c r="DJ954" s="26">
        <f>SUM(DD954:DI954)-AS954</f>
        <v>0</v>
      </c>
    </row>
    <row r="955" spans="4:114" x14ac:dyDescent="0.25">
      <c r="D955" t="s">
        <v>109</v>
      </c>
      <c r="F955" t="s">
        <v>3334</v>
      </c>
      <c r="G955" t="s">
        <v>3335</v>
      </c>
      <c r="H955" t="s">
        <v>3336</v>
      </c>
      <c r="I955" s="1">
        <v>45544</v>
      </c>
      <c r="K955" t="s">
        <v>207</v>
      </c>
      <c r="L955">
        <v>11</v>
      </c>
      <c r="M955" t="s">
        <v>182</v>
      </c>
      <c r="N955" t="s">
        <v>183</v>
      </c>
      <c r="O955" t="s">
        <v>116</v>
      </c>
      <c r="P955" t="s">
        <v>117</v>
      </c>
      <c r="Q955" t="s">
        <v>118</v>
      </c>
      <c r="R955">
        <v>31</v>
      </c>
      <c r="S955" s="3">
        <v>281909</v>
      </c>
      <c r="T955" s="3">
        <v>46984.75</v>
      </c>
      <c r="U955" s="22">
        <v>0</v>
      </c>
      <c r="V955" s="3">
        <v>0</v>
      </c>
      <c r="W955" s="23"/>
      <c r="X955" s="3">
        <v>1129.4431089743589</v>
      </c>
      <c r="Y955" s="3">
        <v>652.56712962962968</v>
      </c>
      <c r="Z955" s="24">
        <v>117.46208333333334</v>
      </c>
      <c r="AA955">
        <v>75</v>
      </c>
      <c r="AC955" s="3">
        <v>0</v>
      </c>
      <c r="AD955" s="3">
        <v>5167</v>
      </c>
      <c r="AE955" s="3">
        <v>54126.222321937319</v>
      </c>
      <c r="AF955" s="3">
        <v>4154.166666666667</v>
      </c>
      <c r="AH955" s="3">
        <v>58280.388988603983</v>
      </c>
      <c r="AK955" s="3">
        <v>0</v>
      </c>
      <c r="AL955" t="s">
        <v>119</v>
      </c>
      <c r="AN955" s="25">
        <v>0.05</v>
      </c>
      <c r="AO955" s="26">
        <v>58280.388988603983</v>
      </c>
      <c r="AP955" s="27">
        <v>2914.0194494301995</v>
      </c>
      <c r="AQ955" s="3">
        <v>29700</v>
      </c>
      <c r="AR955" s="26">
        <v>1485</v>
      </c>
      <c r="AS955" s="26">
        <v>92379.408438034181</v>
      </c>
      <c r="AT955" s="26">
        <v>87980.388988603983</v>
      </c>
      <c r="AU955" t="s">
        <v>3307</v>
      </c>
      <c r="AV955" t="s">
        <v>3307</v>
      </c>
      <c r="AW955" t="s">
        <v>3308</v>
      </c>
      <c r="AX955">
        <v>1951</v>
      </c>
      <c r="AY955" t="s">
        <v>121</v>
      </c>
      <c r="AZ955">
        <v>108.643</v>
      </c>
      <c r="BA955" s="3">
        <v>850.30244413385287</v>
      </c>
      <c r="BB955" s="26">
        <v>87980.388988603983</v>
      </c>
      <c r="BC955" s="26">
        <v>4399.0194494301977</v>
      </c>
      <c r="BE955" t="s">
        <v>122</v>
      </c>
      <c r="BF955">
        <v>1</v>
      </c>
      <c r="BH955" t="s">
        <v>3309</v>
      </c>
      <c r="BJ955" t="s">
        <v>189</v>
      </c>
      <c r="BO955" t="s">
        <v>190</v>
      </c>
      <c r="BP955" t="s">
        <v>3307</v>
      </c>
      <c r="BQ955" t="s">
        <v>3310</v>
      </c>
      <c r="CX955" t="s">
        <v>177</v>
      </c>
      <c r="CY955" s="29" t="s">
        <v>5374</v>
      </c>
      <c r="CZ955" s="29">
        <v>60037</v>
      </c>
      <c r="DA955" s="29" t="str">
        <f t="shared" si="107"/>
        <v>30001403</v>
      </c>
      <c r="DB955" s="29" t="str">
        <f>F955</f>
        <v>W0004681</v>
      </c>
      <c r="DC955" s="29" t="s">
        <v>193</v>
      </c>
      <c r="DD955" s="30">
        <f>SUM(T955,V955:W955,Z955:AD955)</f>
        <v>52344.212083333332</v>
      </c>
      <c r="DE955" s="30">
        <f>SUM(AI955:AK955)</f>
        <v>0</v>
      </c>
      <c r="DF955" s="31">
        <f>AF955</f>
        <v>4154.166666666667</v>
      </c>
      <c r="DG955" s="32">
        <f>AQ955</f>
        <v>29700</v>
      </c>
      <c r="DH955" s="30">
        <f>SUM(X955:Y955)</f>
        <v>1782.0102386039885</v>
      </c>
      <c r="DI955" s="30">
        <f>SUM(AP955,AR955)</f>
        <v>4399.0194494301995</v>
      </c>
      <c r="DJ955" s="26">
        <f>SUM(DD955:DI955)-AS955</f>
        <v>0</v>
      </c>
    </row>
    <row r="956" spans="4:114" x14ac:dyDescent="0.25">
      <c r="D956" t="s">
        <v>109</v>
      </c>
      <c r="F956" t="s">
        <v>3337</v>
      </c>
      <c r="G956" t="s">
        <v>3338</v>
      </c>
      <c r="H956" t="s">
        <v>3339</v>
      </c>
      <c r="I956" s="1">
        <v>45551</v>
      </c>
      <c r="K956" t="s">
        <v>224</v>
      </c>
      <c r="L956">
        <v>12</v>
      </c>
      <c r="M956" t="s">
        <v>114</v>
      </c>
      <c r="N956" t="s">
        <v>115</v>
      </c>
      <c r="O956" t="s">
        <v>116</v>
      </c>
      <c r="P956" t="s">
        <v>117</v>
      </c>
      <c r="Q956" t="s">
        <v>118</v>
      </c>
      <c r="R956">
        <v>31</v>
      </c>
      <c r="S956" s="3">
        <v>381578</v>
      </c>
      <c r="T956" s="3">
        <v>68596.333333333328</v>
      </c>
      <c r="U956" s="22">
        <v>0</v>
      </c>
      <c r="V956" s="3">
        <v>0</v>
      </c>
      <c r="W956" s="23"/>
      <c r="X956" s="3">
        <v>1528.7580128205127</v>
      </c>
      <c r="Y956" s="3">
        <v>883.28240740740739</v>
      </c>
      <c r="Z956" s="24">
        <v>158.99083333333334</v>
      </c>
      <c r="AA956">
        <v>75</v>
      </c>
      <c r="AC956" s="3">
        <v>0</v>
      </c>
      <c r="AD956" s="3">
        <v>4167</v>
      </c>
      <c r="AE956" s="3">
        <v>75409.364586894575</v>
      </c>
      <c r="AF956" s="3">
        <v>5687.5</v>
      </c>
      <c r="AH956" s="3">
        <v>81096.864586894575</v>
      </c>
      <c r="AK956" s="3">
        <v>5785.5624142824954</v>
      </c>
      <c r="AL956" t="s">
        <v>363</v>
      </c>
      <c r="AM956" t="s">
        <v>364</v>
      </c>
      <c r="AN956" s="25">
        <v>8.5000000000000006E-2</v>
      </c>
      <c r="AO956" s="26">
        <v>86882.427001177071</v>
      </c>
      <c r="AP956" s="27">
        <v>7385.0062951000518</v>
      </c>
      <c r="AQ956" s="3">
        <v>29700</v>
      </c>
      <c r="AR956" s="26">
        <v>2524.5</v>
      </c>
      <c r="AS956" s="26">
        <v>126491.93329627713</v>
      </c>
      <c r="AT956" s="26">
        <v>116582.42700117707</v>
      </c>
      <c r="AU956" t="s">
        <v>170</v>
      </c>
      <c r="AV956" t="s">
        <v>170</v>
      </c>
      <c r="AW956" t="s">
        <v>171</v>
      </c>
      <c r="AX956">
        <v>90271</v>
      </c>
      <c r="AY956" t="s">
        <v>172</v>
      </c>
      <c r="AZ956">
        <v>94.088300000000004</v>
      </c>
      <c r="BA956" s="3">
        <v>1344.3959907478095</v>
      </c>
      <c r="BB956" s="26">
        <v>116582.42700117707</v>
      </c>
      <c r="BC956" s="26">
        <v>9909.5062951000582</v>
      </c>
      <c r="BE956" t="s">
        <v>122</v>
      </c>
      <c r="BF956">
        <v>1</v>
      </c>
      <c r="BH956" t="s">
        <v>173</v>
      </c>
      <c r="BJ956" t="s">
        <v>276</v>
      </c>
      <c r="BO956" t="s">
        <v>338</v>
      </c>
      <c r="BP956" t="s">
        <v>126</v>
      </c>
      <c r="BQ956" t="s">
        <v>127</v>
      </c>
      <c r="CX956" t="s">
        <v>177</v>
      </c>
      <c r="CY956" s="29" t="s">
        <v>5358</v>
      </c>
      <c r="CZ956" s="29">
        <v>60002</v>
      </c>
      <c r="DA956" s="29" t="str">
        <f t="shared" si="107"/>
        <v>30001390</v>
      </c>
      <c r="DB956" s="29" t="str">
        <f>F956</f>
        <v>W0004682</v>
      </c>
      <c r="DC956" s="29" t="s">
        <v>279</v>
      </c>
      <c r="DD956" s="30">
        <f>SUM(T956,V956:W956,Z956:AD956)</f>
        <v>72997.324166666658</v>
      </c>
      <c r="DE956" s="30">
        <f>SUM(AI956:AK956)</f>
        <v>5785.5624142824954</v>
      </c>
      <c r="DF956" s="31">
        <f>AF956</f>
        <v>5687.5</v>
      </c>
      <c r="DG956" s="32">
        <f>AQ956</f>
        <v>29700</v>
      </c>
      <c r="DH956" s="30">
        <f>SUM(X956:Y956)</f>
        <v>2412.0404202279201</v>
      </c>
      <c r="DI956" s="30">
        <f>SUM(AP956,AR956)</f>
        <v>9909.5062951000509</v>
      </c>
      <c r="DJ956" s="26">
        <f>SUM(DD956:DI956)-AS956</f>
        <v>0</v>
      </c>
    </row>
    <row r="957" spans="4:114" x14ac:dyDescent="0.25">
      <c r="D957" t="s">
        <v>109</v>
      </c>
      <c r="F957" t="s">
        <v>3340</v>
      </c>
      <c r="G957" t="s">
        <v>3341</v>
      </c>
      <c r="H957" t="s">
        <v>3342</v>
      </c>
      <c r="I957" s="1">
        <v>45551</v>
      </c>
      <c r="K957" t="s">
        <v>224</v>
      </c>
      <c r="L957">
        <v>12</v>
      </c>
      <c r="M957" t="s">
        <v>114</v>
      </c>
      <c r="N957" t="s">
        <v>115</v>
      </c>
      <c r="O957" t="s">
        <v>116</v>
      </c>
      <c r="P957" t="s">
        <v>117</v>
      </c>
      <c r="Q957" t="s">
        <v>118</v>
      </c>
      <c r="R957">
        <v>31</v>
      </c>
      <c r="S957" s="3">
        <v>381578</v>
      </c>
      <c r="T957" s="3">
        <v>68596.333333333328</v>
      </c>
      <c r="U957" s="22">
        <v>0</v>
      </c>
      <c r="V957" s="3">
        <v>0</v>
      </c>
      <c r="W957" s="23"/>
      <c r="X957" s="3">
        <v>1528.7580128205127</v>
      </c>
      <c r="Y957" s="3">
        <v>883.28240740740739</v>
      </c>
      <c r="Z957" s="24">
        <v>158.99083333333334</v>
      </c>
      <c r="AA957">
        <v>75</v>
      </c>
      <c r="AC957" s="3">
        <v>0</v>
      </c>
      <c r="AD957" s="3">
        <v>4167</v>
      </c>
      <c r="AE957" s="3">
        <v>75409.364586894575</v>
      </c>
      <c r="AF957" s="3">
        <v>5687.5</v>
      </c>
      <c r="AH957" s="3">
        <v>81096.864586894575</v>
      </c>
      <c r="AK957" s="3">
        <v>5785.5624142824954</v>
      </c>
      <c r="AL957" t="s">
        <v>363</v>
      </c>
      <c r="AM957" t="s">
        <v>364</v>
      </c>
      <c r="AN957" s="25">
        <v>8.5000000000000006E-2</v>
      </c>
      <c r="AO957" s="26">
        <v>86882.427001177071</v>
      </c>
      <c r="AP957" s="27">
        <v>7385.0062951000518</v>
      </c>
      <c r="AQ957" s="3">
        <v>29700</v>
      </c>
      <c r="AR957" s="26">
        <v>2524.5</v>
      </c>
      <c r="AS957" s="26">
        <v>126491.93329627713</v>
      </c>
      <c r="AT957" s="26">
        <v>116582.42700117707</v>
      </c>
      <c r="AU957" t="s">
        <v>170</v>
      </c>
      <c r="AV957" t="s">
        <v>170</v>
      </c>
      <c r="AW957" t="s">
        <v>171</v>
      </c>
      <c r="AX957">
        <v>90271</v>
      </c>
      <c r="AY957" t="s">
        <v>172</v>
      </c>
      <c r="AZ957">
        <v>94.088300000000004</v>
      </c>
      <c r="BA957" s="3">
        <v>1344.3959907478095</v>
      </c>
      <c r="BB957" s="26">
        <v>116582.42700117707</v>
      </c>
      <c r="BC957" s="26">
        <v>9909.5062951000582</v>
      </c>
      <c r="BE957" t="s">
        <v>122</v>
      </c>
      <c r="BF957">
        <v>1</v>
      </c>
      <c r="BH957" t="s">
        <v>173</v>
      </c>
      <c r="BJ957" t="s">
        <v>276</v>
      </c>
      <c r="BO957" t="s">
        <v>338</v>
      </c>
      <c r="BP957" t="s">
        <v>126</v>
      </c>
      <c r="BQ957" t="s">
        <v>127</v>
      </c>
      <c r="CX957" t="s">
        <v>177</v>
      </c>
      <c r="CY957" s="29" t="s">
        <v>5358</v>
      </c>
      <c r="CZ957" s="29">
        <v>60002</v>
      </c>
      <c r="DA957" s="29" t="str">
        <f t="shared" si="107"/>
        <v>30001390</v>
      </c>
      <c r="DB957" s="29" t="str">
        <f>F957</f>
        <v>W0004683</v>
      </c>
      <c r="DC957" s="29" t="s">
        <v>279</v>
      </c>
      <c r="DD957" s="30">
        <f>SUM(T957,V957:W957,Z957:AD957)</f>
        <v>72997.324166666658</v>
      </c>
      <c r="DE957" s="30">
        <f>SUM(AI957:AK957)</f>
        <v>5785.5624142824954</v>
      </c>
      <c r="DF957" s="31">
        <f>AF957</f>
        <v>5687.5</v>
      </c>
      <c r="DG957" s="32">
        <f>AQ957</f>
        <v>29700</v>
      </c>
      <c r="DH957" s="30">
        <f>SUM(X957:Y957)</f>
        <v>2412.0404202279201</v>
      </c>
      <c r="DI957" s="30">
        <f>SUM(AP957,AR957)</f>
        <v>9909.5062951000509</v>
      </c>
      <c r="DJ957" s="26">
        <f>SUM(DD957:DI957)-AS957</f>
        <v>0</v>
      </c>
    </row>
    <row r="958" spans="4:114" x14ac:dyDescent="0.25">
      <c r="D958" t="s">
        <v>109</v>
      </c>
      <c r="F958" t="s">
        <v>3343</v>
      </c>
      <c r="G958" t="s">
        <v>3344</v>
      </c>
      <c r="H958" t="s">
        <v>3345</v>
      </c>
      <c r="I958" s="1">
        <v>45551</v>
      </c>
      <c r="K958" t="s">
        <v>224</v>
      </c>
      <c r="L958">
        <v>12</v>
      </c>
      <c r="M958" t="s">
        <v>114</v>
      </c>
      <c r="N958" t="s">
        <v>115</v>
      </c>
      <c r="O958" t="s">
        <v>116</v>
      </c>
      <c r="P958" t="s">
        <v>117</v>
      </c>
      <c r="Q958" t="s">
        <v>118</v>
      </c>
      <c r="R958">
        <v>31</v>
      </c>
      <c r="S958" s="3">
        <v>381578</v>
      </c>
      <c r="T958" s="3">
        <v>68596.333333333328</v>
      </c>
      <c r="U958" s="22">
        <v>0</v>
      </c>
      <c r="V958" s="3">
        <v>0</v>
      </c>
      <c r="W958" s="23"/>
      <c r="X958" s="3">
        <v>1528.7580128205127</v>
      </c>
      <c r="Y958" s="3">
        <v>883.28240740740739</v>
      </c>
      <c r="Z958" s="24">
        <v>158.99083333333334</v>
      </c>
      <c r="AA958">
        <v>75</v>
      </c>
      <c r="AC958" s="3">
        <v>0</v>
      </c>
      <c r="AD958" s="3">
        <v>4167</v>
      </c>
      <c r="AE958" s="3">
        <v>75409.364586894575</v>
      </c>
      <c r="AF958" s="3">
        <v>5687.5</v>
      </c>
      <c r="AH958" s="3">
        <v>81096.864586894575</v>
      </c>
      <c r="AK958" s="3">
        <v>5785.5624142824954</v>
      </c>
      <c r="AL958" t="s">
        <v>363</v>
      </c>
      <c r="AM958" t="s">
        <v>364</v>
      </c>
      <c r="AN958" s="25">
        <v>8.5000000000000006E-2</v>
      </c>
      <c r="AO958" s="26">
        <v>86882.427001177071</v>
      </c>
      <c r="AP958" s="27">
        <v>7385.0062951000518</v>
      </c>
      <c r="AQ958" s="3">
        <v>29700</v>
      </c>
      <c r="AR958" s="26">
        <v>2524.5</v>
      </c>
      <c r="AS958" s="26">
        <v>126491.93329627713</v>
      </c>
      <c r="AT958" s="26">
        <v>116582.42700117707</v>
      </c>
      <c r="AU958" t="s">
        <v>170</v>
      </c>
      <c r="AV958" t="s">
        <v>170</v>
      </c>
      <c r="AW958" t="s">
        <v>171</v>
      </c>
      <c r="AX958">
        <v>90271</v>
      </c>
      <c r="AY958" t="s">
        <v>172</v>
      </c>
      <c r="AZ958">
        <v>94.088300000000004</v>
      </c>
      <c r="BA958" s="3">
        <v>1344.3959907478095</v>
      </c>
      <c r="BB958" s="26">
        <v>116582.42700117707</v>
      </c>
      <c r="BC958" s="26">
        <v>9909.5062951000582</v>
      </c>
      <c r="BE958" t="s">
        <v>122</v>
      </c>
      <c r="BF958">
        <v>1</v>
      </c>
      <c r="BH958" t="s">
        <v>173</v>
      </c>
      <c r="BJ958" t="s">
        <v>276</v>
      </c>
      <c r="BO958" t="s">
        <v>338</v>
      </c>
      <c r="BP958" t="s">
        <v>126</v>
      </c>
      <c r="BQ958" t="s">
        <v>127</v>
      </c>
      <c r="CX958" t="s">
        <v>177</v>
      </c>
      <c r="CY958" s="29" t="s">
        <v>5358</v>
      </c>
      <c r="CZ958" s="29">
        <v>60002</v>
      </c>
      <c r="DA958" s="29" t="str">
        <f t="shared" si="107"/>
        <v>30001390</v>
      </c>
      <c r="DB958" s="29" t="str">
        <f>F958</f>
        <v>W0005070</v>
      </c>
      <c r="DC958" s="29" t="s">
        <v>279</v>
      </c>
      <c r="DD958" s="30">
        <f>SUM(T958,V958:W958,Z958:AD958)</f>
        <v>72997.324166666658</v>
      </c>
      <c r="DE958" s="30">
        <f>SUM(AI958:AK958)</f>
        <v>5785.5624142824954</v>
      </c>
      <c r="DF958" s="31">
        <f>AF958</f>
        <v>5687.5</v>
      </c>
      <c r="DG958" s="32">
        <f>AQ958</f>
        <v>29700</v>
      </c>
      <c r="DH958" s="30">
        <f>SUM(X958:Y958)</f>
        <v>2412.0404202279201</v>
      </c>
      <c r="DI958" s="30">
        <f>SUM(AP958,AR958)</f>
        <v>9909.5062951000509</v>
      </c>
      <c r="DJ958" s="26">
        <f>SUM(DD958:DI958)-AS958</f>
        <v>0</v>
      </c>
    </row>
    <row r="959" spans="4:114" x14ac:dyDescent="0.25">
      <c r="D959" t="s">
        <v>109</v>
      </c>
      <c r="F959" t="s">
        <v>3346</v>
      </c>
      <c r="G959" t="s">
        <v>3347</v>
      </c>
      <c r="H959" t="s">
        <v>3348</v>
      </c>
      <c r="I959" s="1">
        <v>45551</v>
      </c>
      <c r="K959" t="s">
        <v>149</v>
      </c>
      <c r="L959">
        <v>18</v>
      </c>
      <c r="M959" t="s">
        <v>132</v>
      </c>
      <c r="N959" t="s">
        <v>133</v>
      </c>
      <c r="O959" t="s">
        <v>143</v>
      </c>
      <c r="P959" t="s">
        <v>117</v>
      </c>
      <c r="Q959" t="s">
        <v>118</v>
      </c>
      <c r="R959">
        <v>31</v>
      </c>
      <c r="S959" s="3">
        <v>2500000</v>
      </c>
      <c r="T959" s="3">
        <v>416666.66666666669</v>
      </c>
      <c r="U959" s="22">
        <v>0.15</v>
      </c>
      <c r="V959" s="3">
        <v>62500</v>
      </c>
      <c r="W959" s="23"/>
      <c r="X959" s="3">
        <v>10016.025641025641</v>
      </c>
      <c r="Y959" s="3">
        <v>5787.0370370370374</v>
      </c>
      <c r="Z959" s="24">
        <v>1041.6666666666667</v>
      </c>
      <c r="AA959">
        <v>75</v>
      </c>
      <c r="AC959" s="3">
        <v>0</v>
      </c>
      <c r="AD959" s="3">
        <v>4167</v>
      </c>
      <c r="AE959" s="3">
        <v>500253.39601139602</v>
      </c>
      <c r="AF959" s="3">
        <v>12402.5</v>
      </c>
      <c r="AH959" s="3">
        <v>512655.89601139602</v>
      </c>
      <c r="AK959" s="3">
        <v>0</v>
      </c>
      <c r="AL959" t="s">
        <v>119</v>
      </c>
      <c r="AN959" s="25">
        <v>0.05</v>
      </c>
      <c r="AO959" s="26">
        <v>512655.89601139602</v>
      </c>
      <c r="AP959" s="27">
        <v>25632.794800569802</v>
      </c>
      <c r="AQ959" s="3">
        <v>29700</v>
      </c>
      <c r="AR959" s="26">
        <v>1485</v>
      </c>
      <c r="AS959" s="26">
        <v>569473.69081196585</v>
      </c>
      <c r="AT959" s="26">
        <v>542355.89601139608</v>
      </c>
      <c r="AU959" t="s">
        <v>120</v>
      </c>
      <c r="AV959" t="s">
        <v>120</v>
      </c>
      <c r="AW959" t="s">
        <v>120</v>
      </c>
      <c r="AX959">
        <v>2047200</v>
      </c>
      <c r="AY959" t="s">
        <v>121</v>
      </c>
      <c r="AZ959">
        <v>108.643</v>
      </c>
      <c r="BA959" s="3">
        <v>5241.6970335131191</v>
      </c>
      <c r="BB959" s="26">
        <v>542355.89601139608</v>
      </c>
      <c r="BC959" s="26">
        <v>27117.794800569769</v>
      </c>
      <c r="BE959" t="s">
        <v>122</v>
      </c>
      <c r="BF959">
        <v>1</v>
      </c>
      <c r="BH959" t="s">
        <v>123</v>
      </c>
      <c r="BJ959" t="s">
        <v>134</v>
      </c>
      <c r="BO959" t="s">
        <v>499</v>
      </c>
      <c r="BP959" t="s">
        <v>176</v>
      </c>
      <c r="BQ959" t="s">
        <v>176</v>
      </c>
      <c r="CX959" t="s">
        <v>128</v>
      </c>
      <c r="CY959" s="29"/>
    </row>
    <row r="960" spans="4:114" x14ac:dyDescent="0.25">
      <c r="D960" t="s">
        <v>109</v>
      </c>
      <c r="F960" t="s">
        <v>3349</v>
      </c>
      <c r="G960" t="s">
        <v>3350</v>
      </c>
      <c r="H960" t="s">
        <v>3351</v>
      </c>
      <c r="I960" s="1">
        <v>45551</v>
      </c>
      <c r="K960" t="s">
        <v>224</v>
      </c>
      <c r="L960">
        <v>12</v>
      </c>
      <c r="M960" t="s">
        <v>114</v>
      </c>
      <c r="N960" t="s">
        <v>115</v>
      </c>
      <c r="O960" t="s">
        <v>116</v>
      </c>
      <c r="P960" t="s">
        <v>117</v>
      </c>
      <c r="Q960" t="s">
        <v>118</v>
      </c>
      <c r="R960">
        <v>31</v>
      </c>
      <c r="S960" s="3">
        <v>381578</v>
      </c>
      <c r="T960" s="3">
        <v>68596.333333333328</v>
      </c>
      <c r="U960" s="22">
        <v>0</v>
      </c>
      <c r="V960" s="3">
        <v>0</v>
      </c>
      <c r="W960" s="23"/>
      <c r="X960" s="3">
        <v>1528.7580128205127</v>
      </c>
      <c r="Y960" s="3">
        <v>883.28240740740739</v>
      </c>
      <c r="Z960" s="24">
        <v>158.99083333333334</v>
      </c>
      <c r="AA960">
        <v>75</v>
      </c>
      <c r="AC960" s="3">
        <v>0</v>
      </c>
      <c r="AD960" s="3">
        <v>4167</v>
      </c>
      <c r="AE960" s="3">
        <v>75409.364586894575</v>
      </c>
      <c r="AF960" s="3">
        <v>5687.5</v>
      </c>
      <c r="AH960" s="3">
        <v>81096.864586894575</v>
      </c>
      <c r="AK960" s="3">
        <v>5785.5624142824954</v>
      </c>
      <c r="AL960" t="s">
        <v>363</v>
      </c>
      <c r="AM960" t="s">
        <v>364</v>
      </c>
      <c r="AN960" s="25">
        <v>8.5000000000000006E-2</v>
      </c>
      <c r="AO960" s="26">
        <v>86882.427001177071</v>
      </c>
      <c r="AP960" s="27">
        <v>7385.0062951000518</v>
      </c>
      <c r="AQ960" s="3">
        <v>29700</v>
      </c>
      <c r="AR960" s="26">
        <v>2524.5</v>
      </c>
      <c r="AS960" s="26">
        <v>126491.93329627713</v>
      </c>
      <c r="AT960" s="26">
        <v>116582.42700117707</v>
      </c>
      <c r="AU960" t="s">
        <v>170</v>
      </c>
      <c r="AV960" t="s">
        <v>170</v>
      </c>
      <c r="AW960" t="s">
        <v>171</v>
      </c>
      <c r="AX960">
        <v>90271</v>
      </c>
      <c r="AY960" t="s">
        <v>172</v>
      </c>
      <c r="AZ960">
        <v>94.088300000000004</v>
      </c>
      <c r="BA960" s="3">
        <v>1344.3959907478095</v>
      </c>
      <c r="BB960" s="26">
        <v>116582.42700117707</v>
      </c>
      <c r="BC960" s="26">
        <v>9909.5062951000582</v>
      </c>
      <c r="BE960" t="s">
        <v>122</v>
      </c>
      <c r="BF960">
        <v>1</v>
      </c>
      <c r="BH960" t="s">
        <v>173</v>
      </c>
      <c r="BJ960" t="s">
        <v>276</v>
      </c>
      <c r="BO960" t="s">
        <v>338</v>
      </c>
      <c r="BP960" t="s">
        <v>126</v>
      </c>
      <c r="BQ960" t="s">
        <v>127</v>
      </c>
      <c r="CX960" t="s">
        <v>177</v>
      </c>
      <c r="CY960" s="29" t="s">
        <v>5358</v>
      </c>
      <c r="CZ960" s="29">
        <v>60002</v>
      </c>
      <c r="DA960" s="29" t="str">
        <f t="shared" ref="DA960:DA970" si="108">MID(BH960,3,8)</f>
        <v>30001390</v>
      </c>
      <c r="DB960" s="29" t="str">
        <f t="shared" ref="DB960:DB970" si="109">F960</f>
        <v>W0004685</v>
      </c>
      <c r="DC960" s="29" t="s">
        <v>279</v>
      </c>
      <c r="DD960" s="30">
        <f>SUM(T960,V960:W960,Z960:AD960)</f>
        <v>72997.324166666658</v>
      </c>
      <c r="DE960" s="30">
        <f>SUM(AI960:AK960)</f>
        <v>5785.5624142824954</v>
      </c>
      <c r="DF960" s="31">
        <f>AF960</f>
        <v>5687.5</v>
      </c>
      <c r="DG960" s="32">
        <f>AQ960</f>
        <v>29700</v>
      </c>
      <c r="DH960" s="30">
        <f>SUM(X960:Y960)</f>
        <v>2412.0404202279201</v>
      </c>
      <c r="DI960" s="30">
        <f>SUM(AP960,AR960)</f>
        <v>9909.5062951000509</v>
      </c>
      <c r="DJ960" s="26">
        <f>SUM(DD960:DI960)-AS960</f>
        <v>0</v>
      </c>
    </row>
    <row r="961" spans="2:114" x14ac:dyDescent="0.25">
      <c r="D961" t="s">
        <v>109</v>
      </c>
      <c r="F961" t="s">
        <v>3352</v>
      </c>
      <c r="G961" t="s">
        <v>3353</v>
      </c>
      <c r="H961" t="s">
        <v>3354</v>
      </c>
      <c r="I961" s="1">
        <v>45558</v>
      </c>
      <c r="K961" t="s">
        <v>207</v>
      </c>
      <c r="L961">
        <v>11</v>
      </c>
      <c r="M961" t="s">
        <v>114</v>
      </c>
      <c r="N961" t="s">
        <v>962</v>
      </c>
      <c r="O961" t="s">
        <v>2066</v>
      </c>
      <c r="P961" t="s">
        <v>117</v>
      </c>
      <c r="Q961" t="s">
        <v>118</v>
      </c>
      <c r="R961">
        <v>31</v>
      </c>
      <c r="S961" s="3">
        <v>252120</v>
      </c>
      <c r="T961" s="3">
        <v>36513.916666666664</v>
      </c>
      <c r="U961" s="22">
        <v>0</v>
      </c>
      <c r="V961" s="3">
        <v>0</v>
      </c>
      <c r="W961" s="23">
        <v>4800</v>
      </c>
      <c r="X961" s="3">
        <v>1010.0961538461538</v>
      </c>
      <c r="Y961" s="3">
        <v>583.6111111111112</v>
      </c>
      <c r="Z961" s="24">
        <v>105.05</v>
      </c>
      <c r="AA961">
        <v>75</v>
      </c>
      <c r="AC961" s="3">
        <v>0</v>
      </c>
      <c r="AD961" s="3">
        <v>4167</v>
      </c>
      <c r="AE961" s="3">
        <v>47254.673931623933</v>
      </c>
      <c r="AF961" s="3">
        <v>5687.5</v>
      </c>
      <c r="AH961" s="3">
        <v>52942.173931623933</v>
      </c>
      <c r="AJ961" s="3">
        <v>5100</v>
      </c>
      <c r="AK961" s="3">
        <v>5785.5624142824954</v>
      </c>
      <c r="AL961" t="s">
        <v>363</v>
      </c>
      <c r="AM961" t="s">
        <v>364</v>
      </c>
      <c r="AN961" s="25">
        <v>8.5000000000000006E-2</v>
      </c>
      <c r="AO961" s="26">
        <v>63827.736345906429</v>
      </c>
      <c r="AP961" s="27">
        <v>5425.3575894020469</v>
      </c>
      <c r="AQ961" s="3">
        <v>0</v>
      </c>
      <c r="AR961" s="26">
        <v>0</v>
      </c>
      <c r="AS961" s="26">
        <v>69253.093935308483</v>
      </c>
      <c r="AT961" s="26">
        <v>63827.736345906429</v>
      </c>
      <c r="AU961" t="s">
        <v>765</v>
      </c>
      <c r="AV961" t="s">
        <v>2067</v>
      </c>
      <c r="AW961" t="s">
        <v>2068</v>
      </c>
      <c r="AX961" t="s">
        <v>3321</v>
      </c>
      <c r="AY961" t="s">
        <v>233</v>
      </c>
      <c r="AZ961">
        <v>1</v>
      </c>
      <c r="BA961" s="3">
        <v>69253.093935308483</v>
      </c>
      <c r="BB961" s="26">
        <v>63827.736345906429</v>
      </c>
      <c r="BC961" s="26">
        <v>5425.3575894020541</v>
      </c>
      <c r="BE961" t="s">
        <v>122</v>
      </c>
      <c r="BF961">
        <v>1</v>
      </c>
      <c r="BH961" t="s">
        <v>2069</v>
      </c>
      <c r="BJ961" t="s">
        <v>276</v>
      </c>
      <c r="BO961" t="s">
        <v>431</v>
      </c>
      <c r="BP961" t="s">
        <v>126</v>
      </c>
      <c r="BQ961" t="s">
        <v>964</v>
      </c>
      <c r="CX961" t="s">
        <v>177</v>
      </c>
      <c r="CY961" s="29" t="s">
        <v>5370</v>
      </c>
      <c r="CZ961" s="29">
        <v>60001</v>
      </c>
      <c r="DA961" s="29" t="str">
        <f t="shared" si="108"/>
        <v>30001394</v>
      </c>
      <c r="DB961" s="29" t="str">
        <f t="shared" si="109"/>
        <v>W0005414</v>
      </c>
      <c r="DC961" s="29" t="s">
        <v>279</v>
      </c>
      <c r="DD961" s="30">
        <f>SUM(T961,V961:W961,Z961:AD961)</f>
        <v>45660.966666666667</v>
      </c>
      <c r="DE961" s="30">
        <f>SUM(AI961:AK961)</f>
        <v>10885.562414282496</v>
      </c>
      <c r="DF961" s="31">
        <f>AF961</f>
        <v>5687.5</v>
      </c>
      <c r="DG961" s="32">
        <f>AQ961</f>
        <v>0</v>
      </c>
      <c r="DH961" s="30">
        <f>SUM(X961:Y961)</f>
        <v>1593.7072649572651</v>
      </c>
      <c r="DI961" s="30">
        <f>SUM(AP961,AR961)</f>
        <v>5425.3575894020469</v>
      </c>
      <c r="DJ961" s="26">
        <f>SUM(DD961:DI961)-AS961</f>
        <v>0</v>
      </c>
    </row>
    <row r="962" spans="2:114" x14ac:dyDescent="0.25">
      <c r="D962" t="s">
        <v>109</v>
      </c>
      <c r="F962" t="s">
        <v>3355</v>
      </c>
      <c r="G962" t="s">
        <v>3356</v>
      </c>
      <c r="H962" t="s">
        <v>3357</v>
      </c>
      <c r="I962" s="1">
        <v>45558</v>
      </c>
      <c r="K962" t="s">
        <v>224</v>
      </c>
      <c r="L962">
        <v>12</v>
      </c>
      <c r="M962" t="s">
        <v>114</v>
      </c>
      <c r="N962" t="s">
        <v>115</v>
      </c>
      <c r="O962" t="s">
        <v>116</v>
      </c>
      <c r="P962" t="s">
        <v>117</v>
      </c>
      <c r="Q962" t="s">
        <v>118</v>
      </c>
      <c r="R962">
        <v>31</v>
      </c>
      <c r="S962" s="3">
        <v>386230</v>
      </c>
      <c r="T962" s="3">
        <v>69371.583333333328</v>
      </c>
      <c r="U962" s="22">
        <v>0</v>
      </c>
      <c r="V962" s="3">
        <v>0</v>
      </c>
      <c r="W962" s="23"/>
      <c r="X962" s="3">
        <v>1547.3958333333333</v>
      </c>
      <c r="Y962" s="3">
        <v>894.05092592592587</v>
      </c>
      <c r="Z962" s="24">
        <v>160.92916666666667</v>
      </c>
      <c r="AA962">
        <v>75</v>
      </c>
      <c r="AC962" s="3">
        <v>0</v>
      </c>
      <c r="AD962" s="3">
        <v>4167</v>
      </c>
      <c r="AE962" s="3">
        <v>76215.959259259253</v>
      </c>
      <c r="AF962" s="3">
        <v>5687.5</v>
      </c>
      <c r="AH962" s="3">
        <v>81903.459259259253</v>
      </c>
      <c r="AK962" s="3">
        <v>5785.5624142824954</v>
      </c>
      <c r="AL962" t="s">
        <v>363</v>
      </c>
      <c r="AM962" t="s">
        <v>364</v>
      </c>
      <c r="AN962" s="25">
        <v>8.5000000000000006E-2</v>
      </c>
      <c r="AO962" s="26">
        <v>87689.021673541749</v>
      </c>
      <c r="AP962" s="27">
        <v>7453.5668422510489</v>
      </c>
      <c r="AQ962" s="3">
        <v>29700</v>
      </c>
      <c r="AR962" s="26">
        <v>2524.5</v>
      </c>
      <c r="AS962" s="26">
        <v>127367.0885157928</v>
      </c>
      <c r="AT962" s="26">
        <v>117389.02167354175</v>
      </c>
      <c r="AU962" t="s">
        <v>170</v>
      </c>
      <c r="AV962" t="s">
        <v>170</v>
      </c>
      <c r="AW962" t="s">
        <v>171</v>
      </c>
      <c r="AX962">
        <v>90271</v>
      </c>
      <c r="AY962" t="s">
        <v>172</v>
      </c>
      <c r="AZ962">
        <v>94.088300000000004</v>
      </c>
      <c r="BA962" s="3">
        <v>1353.6974152555929</v>
      </c>
      <c r="BB962" s="26">
        <v>117389.02167354175</v>
      </c>
      <c r="BC962" s="26">
        <v>9978.0668422510498</v>
      </c>
      <c r="BE962" t="s">
        <v>122</v>
      </c>
      <c r="BF962">
        <v>1</v>
      </c>
      <c r="BH962" t="s">
        <v>173</v>
      </c>
      <c r="BJ962" t="s">
        <v>276</v>
      </c>
      <c r="BO962" t="s">
        <v>338</v>
      </c>
      <c r="BP962" t="s">
        <v>126</v>
      </c>
      <c r="BQ962" t="s">
        <v>127</v>
      </c>
      <c r="CX962" t="s">
        <v>177</v>
      </c>
      <c r="CY962" s="29" t="s">
        <v>5358</v>
      </c>
      <c r="CZ962" s="29">
        <v>60002</v>
      </c>
      <c r="DA962" s="29" t="str">
        <f t="shared" si="108"/>
        <v>30001390</v>
      </c>
      <c r="DB962" s="29" t="str">
        <f t="shared" si="109"/>
        <v>W0005071</v>
      </c>
      <c r="DC962" s="29" t="s">
        <v>279</v>
      </c>
      <c r="DD962" s="30">
        <f>SUM(T962,V962:W962,Z962:AD962)</f>
        <v>73774.512499999997</v>
      </c>
      <c r="DE962" s="30">
        <f>SUM(AI962:AK962)</f>
        <v>5785.5624142824954</v>
      </c>
      <c r="DF962" s="31">
        <f>AF962</f>
        <v>5687.5</v>
      </c>
      <c r="DG962" s="32">
        <f>AQ962</f>
        <v>29700</v>
      </c>
      <c r="DH962" s="30">
        <f>SUM(X962:Y962)</f>
        <v>2441.4467592592591</v>
      </c>
      <c r="DI962" s="30">
        <f>SUM(AP962,AR962)</f>
        <v>9978.0668422510498</v>
      </c>
      <c r="DJ962" s="26">
        <f>SUM(DD962:DI962)-AS962</f>
        <v>0</v>
      </c>
    </row>
    <row r="963" spans="2:114" x14ac:dyDescent="0.25">
      <c r="D963" t="s">
        <v>109</v>
      </c>
      <c r="F963" t="s">
        <v>3358</v>
      </c>
      <c r="G963" t="s">
        <v>3359</v>
      </c>
      <c r="H963" t="s">
        <v>3360</v>
      </c>
      <c r="I963" s="1">
        <v>45558</v>
      </c>
      <c r="K963" t="s">
        <v>207</v>
      </c>
      <c r="L963">
        <v>11</v>
      </c>
      <c r="M963" t="s">
        <v>182</v>
      </c>
      <c r="N963" t="s">
        <v>183</v>
      </c>
      <c r="O963" t="s">
        <v>116</v>
      </c>
      <c r="P963" t="s">
        <v>117</v>
      </c>
      <c r="Q963" t="s">
        <v>118</v>
      </c>
      <c r="R963">
        <v>31</v>
      </c>
      <c r="S963" s="3">
        <v>252120</v>
      </c>
      <c r="T963" s="3">
        <v>39397.083333333336</v>
      </c>
      <c r="U963" s="22">
        <v>0</v>
      </c>
      <c r="V963" s="3">
        <v>0</v>
      </c>
      <c r="W963" s="23"/>
      <c r="X963" s="3">
        <v>1010.0961538461538</v>
      </c>
      <c r="Y963" s="3">
        <v>583.6111111111112</v>
      </c>
      <c r="Z963" s="24">
        <v>105.05</v>
      </c>
      <c r="AA963">
        <v>75</v>
      </c>
      <c r="AC963" s="3">
        <v>0</v>
      </c>
      <c r="AD963" s="3">
        <v>4167</v>
      </c>
      <c r="AE963" s="3">
        <v>45337.840598290604</v>
      </c>
      <c r="AF963" s="3">
        <v>4154.166666666667</v>
      </c>
      <c r="AH963" s="3">
        <v>49492.007264957268</v>
      </c>
      <c r="AK963" s="3">
        <v>0</v>
      </c>
      <c r="AL963" t="s">
        <v>119</v>
      </c>
      <c r="AN963" s="25">
        <v>0.05</v>
      </c>
      <c r="AO963" s="26">
        <v>49492.007264957268</v>
      </c>
      <c r="AP963" s="27">
        <v>2474.6003632478637</v>
      </c>
      <c r="AQ963" s="3">
        <v>29700</v>
      </c>
      <c r="AR963" s="26">
        <v>1485</v>
      </c>
      <c r="AS963" s="26">
        <v>83151.607628205122</v>
      </c>
      <c r="AT963" s="26">
        <v>79192.007264957268</v>
      </c>
      <c r="AU963" t="s">
        <v>1523</v>
      </c>
      <c r="AV963" t="s">
        <v>1616</v>
      </c>
      <c r="AW963" t="s">
        <v>1525</v>
      </c>
      <c r="AX963">
        <v>1501495</v>
      </c>
      <c r="AY963" t="s">
        <v>121</v>
      </c>
      <c r="AZ963">
        <v>108.643</v>
      </c>
      <c r="BA963" s="3">
        <v>765.36553324379042</v>
      </c>
      <c r="BB963" s="26">
        <v>79192.007264957268</v>
      </c>
      <c r="BC963" s="26">
        <v>3959.6003632478532</v>
      </c>
      <c r="BE963" t="s">
        <v>122</v>
      </c>
      <c r="BF963">
        <v>1</v>
      </c>
      <c r="BH963" t="s">
        <v>1617</v>
      </c>
      <c r="BJ963" t="s">
        <v>189</v>
      </c>
      <c r="BO963" t="s">
        <v>190</v>
      </c>
      <c r="BP963" t="s">
        <v>1523</v>
      </c>
      <c r="BQ963" t="s">
        <v>1528</v>
      </c>
      <c r="CX963" t="s">
        <v>177</v>
      </c>
      <c r="CY963" s="29" t="s">
        <v>5367</v>
      </c>
      <c r="CZ963" s="29">
        <v>60026</v>
      </c>
      <c r="DA963" s="29" t="str">
        <f t="shared" si="108"/>
        <v>30001392</v>
      </c>
      <c r="DB963" s="29" t="str">
        <f t="shared" si="109"/>
        <v>W0004686</v>
      </c>
      <c r="DC963" s="29" t="s">
        <v>193</v>
      </c>
      <c r="DD963" s="30">
        <f>SUM(T963,V963:W963,Z963:AD963)</f>
        <v>43744.133333333339</v>
      </c>
      <c r="DE963" s="30">
        <f>SUM(AI963:AK963)</f>
        <v>0</v>
      </c>
      <c r="DF963" s="31">
        <f>AF963</f>
        <v>4154.166666666667</v>
      </c>
      <c r="DG963" s="32">
        <f>AQ963</f>
        <v>29700</v>
      </c>
      <c r="DH963" s="30">
        <f>SUM(X963:Y963)</f>
        <v>1593.7072649572651</v>
      </c>
      <c r="DI963" s="30">
        <f>SUM(AP963,AR963)</f>
        <v>3959.6003632478637</v>
      </c>
      <c r="DJ963" s="26">
        <f>SUM(DD963:DI963)-AS963</f>
        <v>0</v>
      </c>
    </row>
    <row r="964" spans="2:114" x14ac:dyDescent="0.25">
      <c r="D964" t="s">
        <v>109</v>
      </c>
      <c r="F964" t="s">
        <v>3361</v>
      </c>
      <c r="G964" t="s">
        <v>3362</v>
      </c>
      <c r="H964" t="s">
        <v>3363</v>
      </c>
      <c r="I964" s="1">
        <v>45558</v>
      </c>
      <c r="K964" t="s">
        <v>207</v>
      </c>
      <c r="L964">
        <v>11</v>
      </c>
      <c r="M964" t="s">
        <v>182</v>
      </c>
      <c r="N964" t="s">
        <v>183</v>
      </c>
      <c r="O964" t="s">
        <v>116</v>
      </c>
      <c r="P964" t="s">
        <v>117</v>
      </c>
      <c r="Q964" t="s">
        <v>118</v>
      </c>
      <c r="R964">
        <v>31</v>
      </c>
      <c r="S964" s="3">
        <v>257855</v>
      </c>
      <c r="T964" s="3">
        <v>42975.833333333336</v>
      </c>
      <c r="U964" s="22">
        <v>0</v>
      </c>
      <c r="V964" s="3">
        <v>0</v>
      </c>
      <c r="W964" s="23"/>
      <c r="X964" s="3">
        <v>1033.0729166666667</v>
      </c>
      <c r="Y964" s="3">
        <v>596.88657407407413</v>
      </c>
      <c r="Z964" s="24">
        <v>107.43958333333335</v>
      </c>
      <c r="AA964">
        <v>75</v>
      </c>
      <c r="AC964" s="3">
        <v>0</v>
      </c>
      <c r="AD964" s="3">
        <v>4167</v>
      </c>
      <c r="AE964" s="3">
        <v>48955.232407407406</v>
      </c>
      <c r="AF964" s="3">
        <v>4154.166666666667</v>
      </c>
      <c r="AH964" s="3">
        <v>53109.39907407407</v>
      </c>
      <c r="AK964" s="3">
        <v>0</v>
      </c>
      <c r="AL964" t="s">
        <v>119</v>
      </c>
      <c r="AN964" s="25">
        <v>0.05</v>
      </c>
      <c r="AO964" s="26">
        <v>53109.39907407407</v>
      </c>
      <c r="AP964" s="27">
        <v>2655.4699537037036</v>
      </c>
      <c r="AQ964" s="3">
        <v>29700</v>
      </c>
      <c r="AR964" s="26">
        <v>1485</v>
      </c>
      <c r="AS964" s="26">
        <v>86949.869027777779</v>
      </c>
      <c r="AT964" s="26">
        <v>82809.39907407407</v>
      </c>
      <c r="AU964" t="s">
        <v>1523</v>
      </c>
      <c r="AV964" t="s">
        <v>1616</v>
      </c>
      <c r="AW964" t="s">
        <v>1525</v>
      </c>
      <c r="AX964">
        <v>1501495</v>
      </c>
      <c r="AY964" t="s">
        <v>121</v>
      </c>
      <c r="AZ964">
        <v>108.643</v>
      </c>
      <c r="BA964" s="3">
        <v>800.32647319917328</v>
      </c>
      <c r="BB964" s="26">
        <v>82809.39907407407</v>
      </c>
      <c r="BC964" s="26">
        <v>4140.4699537037086</v>
      </c>
      <c r="BE964" t="s">
        <v>122</v>
      </c>
      <c r="BF964">
        <v>1</v>
      </c>
      <c r="BH964" t="s">
        <v>1617</v>
      </c>
      <c r="BJ964" t="s">
        <v>189</v>
      </c>
      <c r="BO964" t="s">
        <v>190</v>
      </c>
      <c r="BP964" t="s">
        <v>1523</v>
      </c>
      <c r="BQ964" t="s">
        <v>1528</v>
      </c>
      <c r="CX964" t="s">
        <v>177</v>
      </c>
      <c r="CY964" s="29" t="s">
        <v>5367</v>
      </c>
      <c r="CZ964" s="29">
        <v>60026</v>
      </c>
      <c r="DA964" s="29" t="str">
        <f t="shared" si="108"/>
        <v>30001392</v>
      </c>
      <c r="DB964" s="29" t="str">
        <f t="shared" si="109"/>
        <v>W0004687</v>
      </c>
      <c r="DC964" s="29" t="s">
        <v>193</v>
      </c>
      <c r="DD964" s="30">
        <f>SUM(T964,V964:W964,Z964:AD964)</f>
        <v>47325.272916666669</v>
      </c>
      <c r="DE964" s="30">
        <f>SUM(AI964:AK964)</f>
        <v>0</v>
      </c>
      <c r="DF964" s="31">
        <f>AF964</f>
        <v>4154.166666666667</v>
      </c>
      <c r="DG964" s="32">
        <f>AQ964</f>
        <v>29700</v>
      </c>
      <c r="DH964" s="30">
        <f>SUM(X964:Y964)</f>
        <v>1629.9594907407409</v>
      </c>
      <c r="DI964" s="30">
        <f>SUM(AP964,AR964)</f>
        <v>4140.4699537037031</v>
      </c>
      <c r="DJ964" s="26">
        <f>SUM(DD964:DI964)-AS964</f>
        <v>0</v>
      </c>
    </row>
    <row r="965" spans="2:114" x14ac:dyDescent="0.25">
      <c r="D965" t="s">
        <v>109</v>
      </c>
      <c r="F965" t="s">
        <v>3364</v>
      </c>
      <c r="G965" t="s">
        <v>3365</v>
      </c>
      <c r="H965" t="s">
        <v>3366</v>
      </c>
      <c r="I965" s="1">
        <v>45558</v>
      </c>
      <c r="K965" t="s">
        <v>207</v>
      </c>
      <c r="L965">
        <v>11</v>
      </c>
      <c r="M965" t="s">
        <v>182</v>
      </c>
      <c r="N965" t="s">
        <v>183</v>
      </c>
      <c r="O965" t="s">
        <v>116</v>
      </c>
      <c r="P965" t="s">
        <v>117</v>
      </c>
      <c r="Q965" t="s">
        <v>118</v>
      </c>
      <c r="R965">
        <v>31</v>
      </c>
      <c r="S965" s="3">
        <v>278011</v>
      </c>
      <c r="T965" s="3">
        <v>46335.166666666664</v>
      </c>
      <c r="U965" s="22">
        <v>0</v>
      </c>
      <c r="V965" s="3">
        <v>0</v>
      </c>
      <c r="W965" s="23"/>
      <c r="X965" s="3">
        <v>1113.8261217948718</v>
      </c>
      <c r="Y965" s="3">
        <v>643.54398148148152</v>
      </c>
      <c r="Z965" s="24">
        <v>115.83791666666666</v>
      </c>
      <c r="AA965">
        <v>75</v>
      </c>
      <c r="AC965" s="3">
        <v>2268.1723646549194</v>
      </c>
      <c r="AD965" s="3">
        <v>4167</v>
      </c>
      <c r="AE965" s="3">
        <v>54718.547051264606</v>
      </c>
      <c r="AF965" s="3">
        <v>4154.166666666667</v>
      </c>
      <c r="AH965" s="3">
        <v>58872.71371793127</v>
      </c>
      <c r="AK965" s="3">
        <v>4428.6782206037651</v>
      </c>
      <c r="AL965" t="s">
        <v>227</v>
      </c>
      <c r="AM965" t="s">
        <v>226</v>
      </c>
      <c r="AN965" s="25">
        <v>0.05</v>
      </c>
      <c r="AO965" s="26">
        <v>63301.391938535038</v>
      </c>
      <c r="AP965" s="27">
        <v>3165.0695969267522</v>
      </c>
      <c r="AQ965" s="3">
        <v>29700</v>
      </c>
      <c r="AR965" s="26">
        <v>1485</v>
      </c>
      <c r="AS965" s="26">
        <v>97651.461535461785</v>
      </c>
      <c r="AT965" s="26">
        <v>93001.391938535031</v>
      </c>
      <c r="AU965" t="s">
        <v>208</v>
      </c>
      <c r="AV965" t="s">
        <v>208</v>
      </c>
      <c r="AW965" t="s">
        <v>210</v>
      </c>
      <c r="AX965" t="s">
        <v>1287</v>
      </c>
      <c r="AY965" t="s">
        <v>212</v>
      </c>
      <c r="AZ965">
        <v>125.569</v>
      </c>
      <c r="BA965" s="3">
        <v>777.67173056615707</v>
      </c>
      <c r="BB965" s="26">
        <v>93001.391938535031</v>
      </c>
      <c r="BC965" s="26">
        <v>4650.0695969267545</v>
      </c>
      <c r="BE965" t="s">
        <v>122</v>
      </c>
      <c r="BF965">
        <v>1</v>
      </c>
      <c r="BH965" t="s">
        <v>315</v>
      </c>
      <c r="BJ965" t="s">
        <v>189</v>
      </c>
      <c r="BO965" t="s">
        <v>190</v>
      </c>
      <c r="BP965" t="s">
        <v>214</v>
      </c>
      <c r="BQ965" t="s">
        <v>1794</v>
      </c>
      <c r="CX965" t="s">
        <v>177</v>
      </c>
      <c r="CY965" s="29" t="s">
        <v>5360</v>
      </c>
      <c r="CZ965" s="29">
        <v>60009</v>
      </c>
      <c r="DA965" s="29" t="str">
        <f t="shared" si="108"/>
        <v>30001417</v>
      </c>
      <c r="DB965" s="29" t="str">
        <f t="shared" si="109"/>
        <v>W0004688</v>
      </c>
      <c r="DC965" s="29" t="s">
        <v>193</v>
      </c>
      <c r="DD965" s="30">
        <f>SUM(T965,V965:W965,Z965:AD965)</f>
        <v>52961.17694798825</v>
      </c>
      <c r="DE965" s="30">
        <f>SUM(AI965:AK965)</f>
        <v>4428.6782206037651</v>
      </c>
      <c r="DF965" s="31">
        <f>AF965</f>
        <v>4154.166666666667</v>
      </c>
      <c r="DG965" s="32">
        <f>AQ965</f>
        <v>29700</v>
      </c>
      <c r="DH965" s="30">
        <f>SUM(X965:Y965)</f>
        <v>1757.3701032763533</v>
      </c>
      <c r="DI965" s="30">
        <f>SUM(AP965,AR965)</f>
        <v>4650.0695969267526</v>
      </c>
      <c r="DJ965" s="26">
        <f>SUM(DD965:DI965)-AS965</f>
        <v>0</v>
      </c>
    </row>
    <row r="966" spans="2:114" x14ac:dyDescent="0.25">
      <c r="D966" t="s">
        <v>109</v>
      </c>
      <c r="F966" t="s">
        <v>3367</v>
      </c>
      <c r="G966" t="s">
        <v>3368</v>
      </c>
      <c r="H966" t="s">
        <v>3369</v>
      </c>
      <c r="I966" s="1">
        <v>45558</v>
      </c>
      <c r="K966" t="s">
        <v>207</v>
      </c>
      <c r="L966">
        <v>11</v>
      </c>
      <c r="M966" t="s">
        <v>182</v>
      </c>
      <c r="N966" t="s">
        <v>183</v>
      </c>
      <c r="O966" t="s">
        <v>116</v>
      </c>
      <c r="P966" t="s">
        <v>117</v>
      </c>
      <c r="Q966" t="s">
        <v>118</v>
      </c>
      <c r="R966">
        <v>31</v>
      </c>
      <c r="S966" s="3">
        <v>252120</v>
      </c>
      <c r="T966" s="3">
        <v>30700</v>
      </c>
      <c r="U966" s="22">
        <v>0</v>
      </c>
      <c r="V966" s="3">
        <v>0</v>
      </c>
      <c r="W966" s="23"/>
      <c r="X966" s="3">
        <v>1010.0961538461538</v>
      </c>
      <c r="Y966" s="3">
        <v>583.6111111111112</v>
      </c>
      <c r="Z966" s="24">
        <v>105.05</v>
      </c>
      <c r="AA966">
        <v>75</v>
      </c>
      <c r="AC966" s="3">
        <v>1331.8085248651289</v>
      </c>
      <c r="AD966" s="3">
        <v>4167</v>
      </c>
      <c r="AE966" s="3">
        <v>37972.565789822387</v>
      </c>
      <c r="AF966" s="3">
        <v>4154.166666666667</v>
      </c>
      <c r="AH966" s="3">
        <v>42126.732456489051</v>
      </c>
      <c r="AK966" s="3">
        <v>0</v>
      </c>
      <c r="AL966" t="s">
        <v>119</v>
      </c>
      <c r="AN966" s="25">
        <v>0.05</v>
      </c>
      <c r="AO966" s="26">
        <v>42126.732456489051</v>
      </c>
      <c r="AP966" s="27">
        <v>2106.3366228244527</v>
      </c>
      <c r="AQ966" s="3">
        <v>29700</v>
      </c>
      <c r="AR966" s="26">
        <v>1485</v>
      </c>
      <c r="AS966" s="26">
        <v>75418.069079313515</v>
      </c>
      <c r="AT966" s="26">
        <v>71826.732456489059</v>
      </c>
      <c r="AU966" t="s">
        <v>262</v>
      </c>
      <c r="AV966" t="s">
        <v>262</v>
      </c>
      <c r="AW966" t="s">
        <v>263</v>
      </c>
      <c r="AX966">
        <v>2530</v>
      </c>
      <c r="AY966" t="s">
        <v>264</v>
      </c>
      <c r="AZ966">
        <v>65.109899999999996</v>
      </c>
      <c r="BA966" s="3">
        <v>1158.3195348067425</v>
      </c>
      <c r="BB966" s="26">
        <v>71826.732456489059</v>
      </c>
      <c r="BC966" s="26">
        <v>3591.3366228244558</v>
      </c>
      <c r="BE966" t="s">
        <v>122</v>
      </c>
      <c r="BF966">
        <v>1</v>
      </c>
      <c r="BH966" t="s">
        <v>265</v>
      </c>
      <c r="BJ966" t="s">
        <v>189</v>
      </c>
      <c r="BO966" t="s">
        <v>190</v>
      </c>
      <c r="BP966" t="s">
        <v>262</v>
      </c>
      <c r="BQ966" t="s">
        <v>266</v>
      </c>
      <c r="CX966" t="s">
        <v>177</v>
      </c>
      <c r="CY966" s="29" t="s">
        <v>5361</v>
      </c>
      <c r="CZ966" s="29">
        <v>60014</v>
      </c>
      <c r="DA966" s="29" t="str">
        <f t="shared" si="108"/>
        <v>30001416</v>
      </c>
      <c r="DB966" s="29" t="str">
        <f t="shared" si="109"/>
        <v>W0004689</v>
      </c>
      <c r="DC966" s="29" t="s">
        <v>193</v>
      </c>
      <c r="DD966" s="30">
        <f>SUM(T966,V966:W966,Z966:AD966)</f>
        <v>36378.858524865129</v>
      </c>
      <c r="DE966" s="30">
        <f>SUM(AI966:AK966)</f>
        <v>0</v>
      </c>
      <c r="DF966" s="31">
        <f>AF966</f>
        <v>4154.166666666667</v>
      </c>
      <c r="DG966" s="32">
        <f>AQ966</f>
        <v>29700</v>
      </c>
      <c r="DH966" s="30">
        <f>SUM(X966:Y966)</f>
        <v>1593.7072649572651</v>
      </c>
      <c r="DI966" s="30">
        <f>SUM(AP966,AR966)</f>
        <v>3591.3366228244527</v>
      </c>
      <c r="DJ966" s="26">
        <f>SUM(DD966:DI966)-AS966</f>
        <v>0</v>
      </c>
    </row>
    <row r="967" spans="2:114" x14ac:dyDescent="0.25">
      <c r="D967" t="s">
        <v>109</v>
      </c>
      <c r="F967" t="s">
        <v>3370</v>
      </c>
      <c r="G967" t="s">
        <v>3371</v>
      </c>
      <c r="H967" t="s">
        <v>3372</v>
      </c>
      <c r="I967" s="1">
        <v>45558</v>
      </c>
      <c r="K967" t="s">
        <v>207</v>
      </c>
      <c r="L967">
        <v>11</v>
      </c>
      <c r="M967" t="s">
        <v>182</v>
      </c>
      <c r="N967" t="s">
        <v>183</v>
      </c>
      <c r="O967" t="s">
        <v>116</v>
      </c>
      <c r="P967" t="s">
        <v>117</v>
      </c>
      <c r="Q967" t="s">
        <v>118</v>
      </c>
      <c r="R967">
        <v>31</v>
      </c>
      <c r="S967" s="3">
        <v>260574</v>
      </c>
      <c r="T967" s="3">
        <v>43429</v>
      </c>
      <c r="U967" s="22">
        <v>0</v>
      </c>
      <c r="V967" s="3">
        <v>0</v>
      </c>
      <c r="W967" s="23"/>
      <c r="X967" s="3">
        <v>1043.9663461538462</v>
      </c>
      <c r="Y967" s="3">
        <v>603.18055555555554</v>
      </c>
      <c r="Z967" s="24">
        <v>108.57250000000001</v>
      </c>
      <c r="AA967">
        <v>75</v>
      </c>
      <c r="AC967" s="3">
        <v>1434.2553344701389</v>
      </c>
      <c r="AD967" s="3">
        <v>4167</v>
      </c>
      <c r="AE967" s="3">
        <v>50860.974736179538</v>
      </c>
      <c r="AF967" s="3">
        <v>4154.166666666667</v>
      </c>
      <c r="AH967" s="3">
        <v>55015.141402846202</v>
      </c>
      <c r="AK967" s="3">
        <v>0</v>
      </c>
      <c r="AL967" t="s">
        <v>119</v>
      </c>
      <c r="AN967" s="25">
        <v>0.05</v>
      </c>
      <c r="AO967" s="26">
        <v>55015.141402846202</v>
      </c>
      <c r="AP967" s="27">
        <v>2750.7570701423101</v>
      </c>
      <c r="AQ967" s="3">
        <v>29700</v>
      </c>
      <c r="AR967" s="26">
        <v>1485</v>
      </c>
      <c r="AS967" s="26">
        <v>88950.898472988512</v>
      </c>
      <c r="AT967" s="26">
        <v>84715.141402846202</v>
      </c>
      <c r="AU967" t="s">
        <v>3307</v>
      </c>
      <c r="AV967" t="s">
        <v>3307</v>
      </c>
      <c r="AW967" t="s">
        <v>3308</v>
      </c>
      <c r="AX967">
        <v>1951</v>
      </c>
      <c r="AY967" t="s">
        <v>121</v>
      </c>
      <c r="AZ967">
        <v>108.643</v>
      </c>
      <c r="BA967" s="3">
        <v>818.74486596456757</v>
      </c>
      <c r="BB967" s="26">
        <v>84715.141402846202</v>
      </c>
      <c r="BC967" s="26">
        <v>4235.7570701423101</v>
      </c>
      <c r="BE967" t="s">
        <v>122</v>
      </c>
      <c r="BF967">
        <v>1</v>
      </c>
      <c r="BH967" t="s">
        <v>3309</v>
      </c>
      <c r="BJ967" t="s">
        <v>189</v>
      </c>
      <c r="BO967" t="s">
        <v>190</v>
      </c>
      <c r="BP967" t="s">
        <v>3307</v>
      </c>
      <c r="BQ967" t="s">
        <v>3310</v>
      </c>
      <c r="CX967" t="s">
        <v>177</v>
      </c>
      <c r="CY967" s="29" t="s">
        <v>5374</v>
      </c>
      <c r="CZ967" s="29">
        <v>60037</v>
      </c>
      <c r="DA967" s="29" t="str">
        <f t="shared" si="108"/>
        <v>30001403</v>
      </c>
      <c r="DB967" s="29" t="str">
        <f t="shared" si="109"/>
        <v>W0004690</v>
      </c>
      <c r="DC967" s="29" t="s">
        <v>193</v>
      </c>
      <c r="DD967" s="30">
        <f>SUM(T967,V967:W967,Z967:AD967)</f>
        <v>49213.827834470139</v>
      </c>
      <c r="DE967" s="30">
        <f>SUM(AI967:AK967)</f>
        <v>0</v>
      </c>
      <c r="DF967" s="31">
        <f>AF967</f>
        <v>4154.166666666667</v>
      </c>
      <c r="DG967" s="32">
        <f>AQ967</f>
        <v>29700</v>
      </c>
      <c r="DH967" s="30">
        <f>SUM(X967:Y967)</f>
        <v>1647.1469017094018</v>
      </c>
      <c r="DI967" s="30">
        <f>SUM(AP967,AR967)</f>
        <v>4235.7570701423101</v>
      </c>
      <c r="DJ967" s="26">
        <f>SUM(DD967:DI967)-AS967</f>
        <v>0</v>
      </c>
    </row>
    <row r="968" spans="2:114" x14ac:dyDescent="0.25">
      <c r="D968" t="s">
        <v>109</v>
      </c>
      <c r="F968" t="s">
        <v>3373</v>
      </c>
      <c r="G968" t="s">
        <v>3374</v>
      </c>
      <c r="H968" t="s">
        <v>3375</v>
      </c>
      <c r="I968" s="1">
        <v>45558</v>
      </c>
      <c r="J968" s="1">
        <v>46093</v>
      </c>
      <c r="K968" t="s">
        <v>3317</v>
      </c>
      <c r="L968">
        <v>10</v>
      </c>
      <c r="M968" t="s">
        <v>182</v>
      </c>
      <c r="N968" t="s">
        <v>183</v>
      </c>
      <c r="O968" t="s">
        <v>116</v>
      </c>
      <c r="P968" t="s">
        <v>117</v>
      </c>
      <c r="Q968" t="s">
        <v>602</v>
      </c>
      <c r="R968">
        <v>12</v>
      </c>
      <c r="S968" s="3">
        <v>252120</v>
      </c>
      <c r="T968" s="3">
        <v>12135.548387096775</v>
      </c>
      <c r="U968" s="22">
        <v>0</v>
      </c>
      <c r="V968" s="3">
        <v>0</v>
      </c>
      <c r="W968" s="23"/>
      <c r="X968" s="3">
        <v>1010.0961538461538</v>
      </c>
      <c r="Y968" s="3">
        <v>583.6111111111112</v>
      </c>
      <c r="Z968" s="24">
        <v>105.05</v>
      </c>
      <c r="AA968">
        <v>75</v>
      </c>
      <c r="AC968" s="3">
        <v>0</v>
      </c>
      <c r="AD968" s="3">
        <v>4167</v>
      </c>
      <c r="AE968" s="3">
        <v>18076.305652054041</v>
      </c>
      <c r="AF968" s="3">
        <v>4154.166666666667</v>
      </c>
      <c r="AH968" s="3">
        <v>22230.472318720709</v>
      </c>
      <c r="AK968" s="3">
        <v>4428.6782206037651</v>
      </c>
      <c r="AL968" t="s">
        <v>227</v>
      </c>
      <c r="AM968" t="s">
        <v>226</v>
      </c>
      <c r="AN968" s="25">
        <v>0.05</v>
      </c>
      <c r="AO968" s="26">
        <v>26659.150539324473</v>
      </c>
      <c r="AP968" s="27">
        <v>1332.9575269662237</v>
      </c>
      <c r="AQ968" s="3">
        <v>11496.774193548388</v>
      </c>
      <c r="AR968" s="26">
        <v>574.83870967741939</v>
      </c>
      <c r="AS968" s="26">
        <v>40063.7209695165</v>
      </c>
      <c r="AT968" s="26">
        <v>38155.92473287286</v>
      </c>
      <c r="AU968" t="s">
        <v>208</v>
      </c>
      <c r="AV968" t="s">
        <v>208</v>
      </c>
      <c r="AW968" t="s">
        <v>210</v>
      </c>
      <c r="AX968" t="s">
        <v>458</v>
      </c>
      <c r="AY968" t="s">
        <v>212</v>
      </c>
      <c r="AZ968">
        <v>125.569</v>
      </c>
      <c r="BA968" s="3">
        <v>319.05741838763151</v>
      </c>
      <c r="BB968" s="26">
        <v>38155.92473287286</v>
      </c>
      <c r="BC968" s="26">
        <v>1907.7962366436404</v>
      </c>
      <c r="BE968" t="s">
        <v>122</v>
      </c>
      <c r="BF968">
        <v>1</v>
      </c>
      <c r="BH968" t="s">
        <v>315</v>
      </c>
      <c r="BJ968" t="s">
        <v>189</v>
      </c>
      <c r="BO968" t="s">
        <v>190</v>
      </c>
      <c r="BP968" t="s">
        <v>214</v>
      </c>
      <c r="BQ968" t="s">
        <v>1794</v>
      </c>
      <c r="CX968" t="s">
        <v>177</v>
      </c>
      <c r="CY968" s="29" t="s">
        <v>5360</v>
      </c>
      <c r="CZ968" s="29">
        <v>60009</v>
      </c>
      <c r="DA968" s="29" t="str">
        <f t="shared" si="108"/>
        <v>30001417</v>
      </c>
      <c r="DB968" s="29" t="str">
        <f t="shared" si="109"/>
        <v>W0005242</v>
      </c>
      <c r="DC968" s="29" t="s">
        <v>193</v>
      </c>
      <c r="DD968" s="30">
        <f>SUM(T968,V968:W968,Z968:AD968)</f>
        <v>16482.598387096776</v>
      </c>
      <c r="DE968" s="30">
        <f>SUM(AI968:AK968)</f>
        <v>4428.6782206037651</v>
      </c>
      <c r="DF968" s="31">
        <f>AF968</f>
        <v>4154.166666666667</v>
      </c>
      <c r="DG968" s="32">
        <f>AQ968</f>
        <v>11496.774193548388</v>
      </c>
      <c r="DH968" s="30">
        <f>SUM(X968:Y968)</f>
        <v>1593.7072649572651</v>
      </c>
      <c r="DI968" s="30">
        <f>SUM(AP968,AR968)</f>
        <v>1907.7962366436432</v>
      </c>
      <c r="DJ968" s="26">
        <f>SUM(DD968:DI968)-AS968</f>
        <v>0</v>
      </c>
    </row>
    <row r="969" spans="2:114" x14ac:dyDescent="0.25">
      <c r="D969" t="s">
        <v>109</v>
      </c>
      <c r="F969" t="s">
        <v>3376</v>
      </c>
      <c r="G969" t="s">
        <v>3377</v>
      </c>
      <c r="H969" t="s">
        <v>3378</v>
      </c>
      <c r="I969" s="1">
        <v>45565</v>
      </c>
      <c r="K969" t="s">
        <v>224</v>
      </c>
      <c r="L969">
        <v>12</v>
      </c>
      <c r="M969" t="s">
        <v>114</v>
      </c>
      <c r="N969" t="s">
        <v>962</v>
      </c>
      <c r="O969" t="s">
        <v>2066</v>
      </c>
      <c r="P969" t="s">
        <v>117</v>
      </c>
      <c r="Q969" t="s">
        <v>118</v>
      </c>
      <c r="R969">
        <v>31</v>
      </c>
      <c r="S969" s="3">
        <v>380717</v>
      </c>
      <c r="T969" s="3">
        <v>63452.833333333336</v>
      </c>
      <c r="U969" s="22">
        <v>0</v>
      </c>
      <c r="V969" s="3">
        <v>0</v>
      </c>
      <c r="W969" s="23">
        <v>5400</v>
      </c>
      <c r="X969" s="3">
        <v>1525.3084935897434</v>
      </c>
      <c r="Y969" s="3">
        <v>881.28935185185196</v>
      </c>
      <c r="Z969" s="24">
        <v>158.63208333333336</v>
      </c>
      <c r="AA969">
        <v>75</v>
      </c>
      <c r="AC969" s="3">
        <v>0</v>
      </c>
      <c r="AD969" s="3">
        <v>4167</v>
      </c>
      <c r="AE969" s="3">
        <v>75660.063262108277</v>
      </c>
      <c r="AF969" s="3">
        <v>5687.5</v>
      </c>
      <c r="AH969" s="3">
        <v>81347.563262108277</v>
      </c>
      <c r="AJ969" s="3">
        <v>5100</v>
      </c>
      <c r="AK969" s="3">
        <v>5785.5624142824954</v>
      </c>
      <c r="AL969" t="s">
        <v>363</v>
      </c>
      <c r="AM969" t="s">
        <v>364</v>
      </c>
      <c r="AN969" s="25">
        <v>8.5000000000000006E-2</v>
      </c>
      <c r="AO969" s="26">
        <v>92233.125676390773</v>
      </c>
      <c r="AP969" s="27">
        <v>7839.8156824932166</v>
      </c>
      <c r="AQ969" s="3">
        <v>0</v>
      </c>
      <c r="AR969" s="26">
        <v>0</v>
      </c>
      <c r="AS969" s="26">
        <v>100072.941358884</v>
      </c>
      <c r="AT969" s="26">
        <v>92233.125676390773</v>
      </c>
      <c r="AU969" t="s">
        <v>765</v>
      </c>
      <c r="AV969" t="s">
        <v>2067</v>
      </c>
      <c r="AW969" t="s">
        <v>2068</v>
      </c>
      <c r="AX969" t="s">
        <v>963</v>
      </c>
      <c r="AY969" t="s">
        <v>233</v>
      </c>
      <c r="AZ969">
        <v>1</v>
      </c>
      <c r="BA969" s="3">
        <v>100072.941358884</v>
      </c>
      <c r="BB969" s="26">
        <v>92233.125676390773</v>
      </c>
      <c r="BC969" s="26">
        <v>7839.815682493223</v>
      </c>
      <c r="BE969" t="s">
        <v>122</v>
      </c>
      <c r="BF969">
        <v>1</v>
      </c>
      <c r="BH969" t="s">
        <v>2069</v>
      </c>
      <c r="BJ969" t="s">
        <v>276</v>
      </c>
      <c r="BO969" t="s">
        <v>431</v>
      </c>
      <c r="BP969" t="s">
        <v>126</v>
      </c>
      <c r="BQ969" t="s">
        <v>964</v>
      </c>
      <c r="CX969" t="s">
        <v>177</v>
      </c>
      <c r="CY969" s="29" t="s">
        <v>5370</v>
      </c>
      <c r="CZ969" s="29">
        <v>60001</v>
      </c>
      <c r="DA969" s="29" t="str">
        <f t="shared" si="108"/>
        <v>30001394</v>
      </c>
      <c r="DB969" s="29" t="str">
        <f t="shared" si="109"/>
        <v>W0005415</v>
      </c>
      <c r="DC969" s="29" t="s">
        <v>279</v>
      </c>
      <c r="DD969" s="30">
        <f>SUM(T969,V969:W969,Z969:AD969)</f>
        <v>73253.465416666673</v>
      </c>
      <c r="DE969" s="30">
        <f>SUM(AI969:AK969)</f>
        <v>10885.562414282496</v>
      </c>
      <c r="DF969" s="31">
        <f>AF969</f>
        <v>5687.5</v>
      </c>
      <c r="DG969" s="32">
        <f>AQ969</f>
        <v>0</v>
      </c>
      <c r="DH969" s="30">
        <f>SUM(X969:Y969)</f>
        <v>2406.5978454415954</v>
      </c>
      <c r="DI969" s="30">
        <f>SUM(AP969,AR969)</f>
        <v>7839.8156824932166</v>
      </c>
      <c r="DJ969" s="26">
        <f>SUM(DD969:DI969)-AS969</f>
        <v>0</v>
      </c>
    </row>
    <row r="970" spans="2:114" x14ac:dyDescent="0.25">
      <c r="D970" t="s">
        <v>109</v>
      </c>
      <c r="F970" t="s">
        <v>3379</v>
      </c>
      <c r="G970" t="s">
        <v>3380</v>
      </c>
      <c r="H970" t="s">
        <v>3381</v>
      </c>
      <c r="I970" s="1">
        <v>45565</v>
      </c>
      <c r="K970" t="s">
        <v>224</v>
      </c>
      <c r="L970">
        <v>12</v>
      </c>
      <c r="M970" t="s">
        <v>114</v>
      </c>
      <c r="N970" t="s">
        <v>115</v>
      </c>
      <c r="O970" t="s">
        <v>116</v>
      </c>
      <c r="P970" t="s">
        <v>117</v>
      </c>
      <c r="Q970" t="s">
        <v>118</v>
      </c>
      <c r="R970">
        <v>31</v>
      </c>
      <c r="S970" s="3">
        <v>389347</v>
      </c>
      <c r="T970" s="3">
        <v>69891.166666666672</v>
      </c>
      <c r="U970" s="22">
        <v>0</v>
      </c>
      <c r="V970" s="3">
        <v>0</v>
      </c>
      <c r="W970" s="23"/>
      <c r="X970" s="3">
        <v>1559.8838141025642</v>
      </c>
      <c r="Y970" s="3">
        <v>901.2662037037037</v>
      </c>
      <c r="Z970" s="24">
        <v>162.22791666666666</v>
      </c>
      <c r="AA970">
        <v>75</v>
      </c>
      <c r="AC970" s="3">
        <v>0</v>
      </c>
      <c r="AD970" s="3">
        <v>4167</v>
      </c>
      <c r="AE970" s="3">
        <v>76756.544601139612</v>
      </c>
      <c r="AF970" s="3">
        <v>5687.5</v>
      </c>
      <c r="AH970" s="3">
        <v>82444.044601139612</v>
      </c>
      <c r="AK970" s="3">
        <v>7264.8</v>
      </c>
      <c r="AL970" t="s">
        <v>274</v>
      </c>
      <c r="AM970" t="s">
        <v>275</v>
      </c>
      <c r="AN970" s="25">
        <v>8.5000000000000006E-2</v>
      </c>
      <c r="AO970" s="26">
        <v>89708.844601139615</v>
      </c>
      <c r="AP970" s="27">
        <v>7625.2517910968681</v>
      </c>
      <c r="AQ970" s="3">
        <v>29700</v>
      </c>
      <c r="AR970" s="26">
        <v>2524.5</v>
      </c>
      <c r="AS970" s="26">
        <v>129558.59639223649</v>
      </c>
      <c r="AT970" s="26">
        <v>119408.84460113962</v>
      </c>
      <c r="AU970" t="s">
        <v>170</v>
      </c>
      <c r="AV970" t="s">
        <v>170</v>
      </c>
      <c r="AW970" t="s">
        <v>171</v>
      </c>
      <c r="AX970">
        <v>35801</v>
      </c>
      <c r="AY970" t="s">
        <v>172</v>
      </c>
      <c r="AZ970">
        <v>94.088300000000004</v>
      </c>
      <c r="BA970" s="3">
        <v>1376.9894491901382</v>
      </c>
      <c r="BB970" s="26">
        <v>119408.84460113962</v>
      </c>
      <c r="BC970" s="26">
        <v>10149.751791096875</v>
      </c>
      <c r="BE970" t="s">
        <v>122</v>
      </c>
      <c r="BF970">
        <v>1</v>
      </c>
      <c r="BH970" t="s">
        <v>173</v>
      </c>
      <c r="BJ970" t="s">
        <v>358</v>
      </c>
      <c r="BO970" t="s">
        <v>277</v>
      </c>
      <c r="BP970" t="s">
        <v>235</v>
      </c>
      <c r="BQ970" t="s">
        <v>236</v>
      </c>
      <c r="CX970" t="s">
        <v>177</v>
      </c>
      <c r="CY970" s="29" t="s">
        <v>5358</v>
      </c>
      <c r="CZ970" s="29">
        <v>60002</v>
      </c>
      <c r="DA970" s="29" t="str">
        <f t="shared" si="108"/>
        <v>30001390</v>
      </c>
      <c r="DB970" s="29" t="str">
        <f t="shared" si="109"/>
        <v>W0005416</v>
      </c>
      <c r="DC970" s="29" t="s">
        <v>279</v>
      </c>
      <c r="DD970" s="30">
        <f>SUM(T970,V970:W970,Z970:AD970)</f>
        <v>74295.394583333342</v>
      </c>
      <c r="DE970" s="30">
        <f>SUM(AI970:AK970)</f>
        <v>7264.8</v>
      </c>
      <c r="DF970" s="31">
        <f>AF970</f>
        <v>5687.5</v>
      </c>
      <c r="DG970" s="32">
        <f>AQ970</f>
        <v>29700</v>
      </c>
      <c r="DH970" s="30">
        <f>SUM(X970:Y970)</f>
        <v>2461.1500178062679</v>
      </c>
      <c r="DI970" s="30">
        <f>SUM(AP970,AR970)</f>
        <v>10149.751791096867</v>
      </c>
      <c r="DJ970" s="26">
        <f>SUM(DD970:DI970)-AS970</f>
        <v>0</v>
      </c>
    </row>
    <row r="971" spans="2:114" x14ac:dyDescent="0.25">
      <c r="D971" t="s">
        <v>109</v>
      </c>
      <c r="F971" t="s">
        <v>3382</v>
      </c>
      <c r="G971" t="s">
        <v>3383</v>
      </c>
      <c r="H971" t="s">
        <v>3384</v>
      </c>
      <c r="I971" s="1">
        <v>45565</v>
      </c>
      <c r="K971" t="s">
        <v>219</v>
      </c>
      <c r="L971">
        <v>13</v>
      </c>
      <c r="M971" t="s">
        <v>550</v>
      </c>
      <c r="N971" t="s">
        <v>551</v>
      </c>
      <c r="O971" t="s">
        <v>116</v>
      </c>
      <c r="P971" t="s">
        <v>117</v>
      </c>
      <c r="Q971" t="s">
        <v>118</v>
      </c>
      <c r="R971">
        <v>31</v>
      </c>
      <c r="S971" s="3">
        <v>324205</v>
      </c>
      <c r="T971" s="3">
        <v>54034.083333333336</v>
      </c>
      <c r="U971" s="22">
        <v>0</v>
      </c>
      <c r="V971" s="3">
        <v>0</v>
      </c>
      <c r="W971" s="23"/>
      <c r="X971" s="3">
        <v>1298.8982371794871</v>
      </c>
      <c r="Y971" s="3">
        <v>750.47453703703695</v>
      </c>
      <c r="Z971" s="24">
        <v>135.08541666666667</v>
      </c>
      <c r="AA971">
        <v>75</v>
      </c>
      <c r="AC971" s="3">
        <v>0</v>
      </c>
      <c r="AD971" s="3">
        <v>4167</v>
      </c>
      <c r="AE971" s="3">
        <v>60460.541524216525</v>
      </c>
      <c r="AF971" s="3">
        <v>7046.666666666667</v>
      </c>
      <c r="AH971" s="3">
        <v>67507.20819088319</v>
      </c>
      <c r="AK971" s="3">
        <v>0</v>
      </c>
      <c r="AL971" t="s">
        <v>119</v>
      </c>
      <c r="AN971" s="25">
        <v>0.1</v>
      </c>
      <c r="AO971" s="26">
        <v>67507.20819088319</v>
      </c>
      <c r="AP971" s="27">
        <v>6750.7208190883193</v>
      </c>
      <c r="AQ971" s="3">
        <v>29700</v>
      </c>
      <c r="AR971" s="26">
        <v>2970</v>
      </c>
      <c r="AS971" s="26">
        <v>106927.92900997151</v>
      </c>
      <c r="AT971" s="26">
        <v>97207.20819088319</v>
      </c>
      <c r="AU971" t="s">
        <v>120</v>
      </c>
      <c r="AV971" t="s">
        <v>120</v>
      </c>
      <c r="AW971" t="s">
        <v>120</v>
      </c>
      <c r="AX971">
        <v>2047400</v>
      </c>
      <c r="AY971" t="s">
        <v>121</v>
      </c>
      <c r="AZ971">
        <v>108.643</v>
      </c>
      <c r="BA971" s="3">
        <v>984.21370000802176</v>
      </c>
      <c r="BB971" s="26">
        <v>97207.20819088319</v>
      </c>
      <c r="BC971" s="26">
        <v>9720.7208190883248</v>
      </c>
      <c r="BE971" t="s">
        <v>122</v>
      </c>
      <c r="BF971">
        <v>1</v>
      </c>
      <c r="BH971" t="s">
        <v>123</v>
      </c>
      <c r="BJ971" t="s">
        <v>728</v>
      </c>
      <c r="BO971" t="s">
        <v>2463</v>
      </c>
      <c r="BP971" t="s">
        <v>2131</v>
      </c>
      <c r="BQ971" t="s">
        <v>2131</v>
      </c>
      <c r="CX971" t="s">
        <v>128</v>
      </c>
      <c r="CY971" s="29"/>
    </row>
    <row r="972" spans="2:114" x14ac:dyDescent="0.25">
      <c r="D972" t="s">
        <v>109</v>
      </c>
      <c r="F972" t="s">
        <v>3385</v>
      </c>
      <c r="G972" t="s">
        <v>3386</v>
      </c>
      <c r="H972" t="s">
        <v>3387</v>
      </c>
      <c r="I972" s="1">
        <v>45565</v>
      </c>
      <c r="K972" t="s">
        <v>113</v>
      </c>
      <c r="L972">
        <v>15</v>
      </c>
      <c r="M972" t="s">
        <v>550</v>
      </c>
      <c r="N972" t="s">
        <v>551</v>
      </c>
      <c r="O972" t="s">
        <v>116</v>
      </c>
      <c r="P972" t="s">
        <v>117</v>
      </c>
      <c r="Q972" t="s">
        <v>118</v>
      </c>
      <c r="R972">
        <v>31</v>
      </c>
      <c r="S972" s="3">
        <v>1290000</v>
      </c>
      <c r="T972" s="3">
        <v>215000</v>
      </c>
      <c r="U972" s="22">
        <v>0</v>
      </c>
      <c r="V972" s="3">
        <v>0</v>
      </c>
      <c r="W972" s="23"/>
      <c r="X972" s="3">
        <v>5168.2692307692314</v>
      </c>
      <c r="Y972" s="3">
        <v>2986.1111111111113</v>
      </c>
      <c r="Z972" s="24">
        <v>537.5</v>
      </c>
      <c r="AA972">
        <v>75</v>
      </c>
      <c r="AC972" s="3">
        <v>11013.032032538566</v>
      </c>
      <c r="AD972" s="3">
        <v>4167</v>
      </c>
      <c r="AE972" s="3">
        <v>238946.9123744189</v>
      </c>
      <c r="AF972" s="3">
        <v>7046.666666666667</v>
      </c>
      <c r="AH972" s="3">
        <v>245993.57904108556</v>
      </c>
      <c r="AK972" s="3">
        <v>7372.3146980524034</v>
      </c>
      <c r="AL972" t="s">
        <v>552</v>
      </c>
      <c r="AM972" t="s">
        <v>553</v>
      </c>
      <c r="AN972" s="25">
        <v>0.1</v>
      </c>
      <c r="AO972" s="26">
        <v>253365.89373913797</v>
      </c>
      <c r="AP972" s="27">
        <v>25336.589373913797</v>
      </c>
      <c r="AQ972" s="3">
        <v>29700</v>
      </c>
      <c r="AR972" s="26">
        <v>2970</v>
      </c>
      <c r="AS972" s="26">
        <v>311372.48311305174</v>
      </c>
      <c r="AT972" s="26">
        <v>283065.89373913797</v>
      </c>
      <c r="AU972" t="s">
        <v>3388</v>
      </c>
      <c r="AV972" t="s">
        <v>3388</v>
      </c>
      <c r="AW972" t="s">
        <v>3389</v>
      </c>
      <c r="AX972" t="s">
        <v>3390</v>
      </c>
      <c r="AY972" t="s">
        <v>3391</v>
      </c>
      <c r="AZ972">
        <v>0.58960999999999997</v>
      </c>
      <c r="BA972" s="3">
        <v>528099.05380344938</v>
      </c>
      <c r="BB972" s="26">
        <v>283065.89373913797</v>
      </c>
      <c r="BC972" s="26">
        <v>28306.589373913768</v>
      </c>
      <c r="BE972" t="s">
        <v>122</v>
      </c>
      <c r="BF972">
        <v>1</v>
      </c>
      <c r="BH972" t="s">
        <v>3392</v>
      </c>
      <c r="BJ972" t="s">
        <v>554</v>
      </c>
      <c r="BO972" t="s">
        <v>555</v>
      </c>
      <c r="BP972" t="s">
        <v>556</v>
      </c>
      <c r="BQ972" t="s">
        <v>3388</v>
      </c>
      <c r="CX972" t="s">
        <v>177</v>
      </c>
      <c r="CY972" s="29" t="s">
        <v>5375</v>
      </c>
      <c r="CZ972" s="29">
        <v>60030</v>
      </c>
      <c r="DA972" s="29" t="str">
        <f>MID(BH972,3,8)</f>
        <v>30001404</v>
      </c>
      <c r="DB972" s="29" t="str">
        <f>F972</f>
        <v>W0004692</v>
      </c>
      <c r="DC972" s="29" t="s">
        <v>556</v>
      </c>
      <c r="DD972" s="30">
        <f>SUM(T972,V972:W972,Z972:AD972)</f>
        <v>230792.53203253855</v>
      </c>
      <c r="DE972" s="30">
        <f>SUM(AI972:AK972)</f>
        <v>7372.3146980524034</v>
      </c>
      <c r="DF972" s="31">
        <f>AF972</f>
        <v>7046.666666666667</v>
      </c>
      <c r="DG972" s="32">
        <f>AQ972</f>
        <v>29700</v>
      </c>
      <c r="DH972" s="30">
        <f>SUM(X972:Y972)</f>
        <v>8154.3803418803427</v>
      </c>
      <c r="DI972" s="30">
        <f>SUM(AP972,AR972)</f>
        <v>28306.589373913797</v>
      </c>
      <c r="DJ972" s="26">
        <f>SUM(DD972:DI972)-AS972</f>
        <v>0</v>
      </c>
    </row>
    <row r="973" spans="2:114" x14ac:dyDescent="0.25">
      <c r="D973" t="s">
        <v>109</v>
      </c>
      <c r="F973" t="s">
        <v>3393</v>
      </c>
      <c r="G973" t="s">
        <v>3394</v>
      </c>
      <c r="H973" t="s">
        <v>3395</v>
      </c>
      <c r="I973" s="1">
        <v>45565</v>
      </c>
      <c r="K973" t="s">
        <v>219</v>
      </c>
      <c r="L973">
        <v>13</v>
      </c>
      <c r="M973" t="s">
        <v>2289</v>
      </c>
      <c r="N973" t="s">
        <v>2290</v>
      </c>
      <c r="O973" t="s">
        <v>116</v>
      </c>
      <c r="P973" t="s">
        <v>117</v>
      </c>
      <c r="Q973" t="s">
        <v>118</v>
      </c>
      <c r="R973">
        <v>31</v>
      </c>
      <c r="S973" s="3">
        <v>484656</v>
      </c>
      <c r="T973" s="3">
        <v>80775.916666666672</v>
      </c>
      <c r="U973" s="22">
        <v>0.15</v>
      </c>
      <c r="V973" s="3">
        <v>12116.387500000001</v>
      </c>
      <c r="W973" s="23"/>
      <c r="X973" s="3">
        <v>1941.7307692307693</v>
      </c>
      <c r="Y973" s="3">
        <v>1121.8888888888891</v>
      </c>
      <c r="Z973" s="24">
        <v>201.94</v>
      </c>
      <c r="AA973">
        <v>75</v>
      </c>
      <c r="AC973" s="3">
        <v>4137.82663994635</v>
      </c>
      <c r="AD973" s="3">
        <v>4167</v>
      </c>
      <c r="AE973" s="3">
        <v>104537.69046473267</v>
      </c>
      <c r="AF973" s="3">
        <v>13617.5</v>
      </c>
      <c r="AH973" s="3">
        <v>118155.19046473267</v>
      </c>
      <c r="AK973" s="3">
        <v>0</v>
      </c>
      <c r="AL973" t="s">
        <v>119</v>
      </c>
      <c r="AN973" s="25">
        <v>8.5000000000000006E-2</v>
      </c>
      <c r="AO973" s="26">
        <v>118155.19046473267</v>
      </c>
      <c r="AP973" s="27">
        <v>10043.191189502279</v>
      </c>
      <c r="AQ973" s="3">
        <v>29700</v>
      </c>
      <c r="AR973" s="26">
        <v>2524.5</v>
      </c>
      <c r="AS973" s="26">
        <v>160422.88165423495</v>
      </c>
      <c r="AT973" s="26">
        <v>147855.19046473267</v>
      </c>
      <c r="AU973" t="s">
        <v>120</v>
      </c>
      <c r="AV973" t="s">
        <v>120</v>
      </c>
      <c r="AW973" t="s">
        <v>120</v>
      </c>
      <c r="AX973">
        <v>2046100</v>
      </c>
      <c r="AY973" t="s">
        <v>121</v>
      </c>
      <c r="AZ973">
        <v>108.643</v>
      </c>
      <c r="BA973" s="3">
        <v>1476.6057790583375</v>
      </c>
      <c r="BB973" s="26">
        <v>147855.19046473267</v>
      </c>
      <c r="BC973" s="26">
        <v>12567.691189502279</v>
      </c>
      <c r="BE973" t="s">
        <v>122</v>
      </c>
      <c r="BF973">
        <v>1</v>
      </c>
      <c r="BH973" t="s">
        <v>123</v>
      </c>
      <c r="BJ973" t="s">
        <v>2291</v>
      </c>
      <c r="BO973" t="s">
        <v>2570</v>
      </c>
      <c r="BP973" t="s">
        <v>2570</v>
      </c>
      <c r="BQ973" t="s">
        <v>2570</v>
      </c>
      <c r="CX973" t="s">
        <v>128</v>
      </c>
      <c r="CY973" s="29"/>
    </row>
    <row r="974" spans="2:114" x14ac:dyDescent="0.25">
      <c r="D974" t="s">
        <v>109</v>
      </c>
      <c r="F974" t="s">
        <v>3396</v>
      </c>
      <c r="G974" t="s">
        <v>3397</v>
      </c>
      <c r="H974" t="s">
        <v>3398</v>
      </c>
      <c r="I974" s="1">
        <v>45572</v>
      </c>
      <c r="K974" t="s">
        <v>131</v>
      </c>
      <c r="L974">
        <v>14</v>
      </c>
      <c r="M974" t="s">
        <v>132</v>
      </c>
      <c r="N974" t="s">
        <v>133</v>
      </c>
      <c r="O974" t="s">
        <v>116</v>
      </c>
      <c r="P974" t="s">
        <v>117</v>
      </c>
      <c r="Q974" t="s">
        <v>118</v>
      </c>
      <c r="R974">
        <v>31</v>
      </c>
      <c r="S974" s="3">
        <v>665273</v>
      </c>
      <c r="T974" s="3">
        <v>110878.83333333333</v>
      </c>
      <c r="U974" s="22">
        <v>0</v>
      </c>
      <c r="V974" s="3">
        <v>0</v>
      </c>
      <c r="W974" s="23"/>
      <c r="X974" s="3">
        <v>2665.3565705128203</v>
      </c>
      <c r="Y974" s="3">
        <v>1539.9837962962963</v>
      </c>
      <c r="Z974" s="24">
        <v>277.19708333333335</v>
      </c>
      <c r="AA974">
        <v>75</v>
      </c>
      <c r="AC974" s="3">
        <v>0</v>
      </c>
      <c r="AD974" s="3">
        <v>4167</v>
      </c>
      <c r="AE974" s="3">
        <v>119603.37078347578</v>
      </c>
      <c r="AF974" s="3">
        <v>12402.5</v>
      </c>
      <c r="AH974" s="3">
        <v>132005.87078347578</v>
      </c>
      <c r="AK974" s="3">
        <v>0</v>
      </c>
      <c r="AL974" t="s">
        <v>119</v>
      </c>
      <c r="AN974" s="25">
        <v>0.05</v>
      </c>
      <c r="AO974" s="26">
        <v>132005.87078347578</v>
      </c>
      <c r="AP974" s="27">
        <v>6600.2935391737892</v>
      </c>
      <c r="AQ974" s="3">
        <v>29700</v>
      </c>
      <c r="AR974" s="26">
        <v>1485</v>
      </c>
      <c r="AS974" s="26">
        <v>169791.16432264957</v>
      </c>
      <c r="AT974" s="26">
        <v>161705.87078347578</v>
      </c>
      <c r="AU974" t="s">
        <v>120</v>
      </c>
      <c r="AV974" t="s">
        <v>120</v>
      </c>
      <c r="AW974" t="s">
        <v>120</v>
      </c>
      <c r="AX974">
        <v>2047100</v>
      </c>
      <c r="AY974" t="s">
        <v>121</v>
      </c>
      <c r="AZ974">
        <v>108.643</v>
      </c>
      <c r="BA974" s="3">
        <v>1562.835749405388</v>
      </c>
      <c r="BB974" s="26">
        <v>161705.87078347578</v>
      </c>
      <c r="BC974" s="26">
        <v>8085.2935391737847</v>
      </c>
      <c r="BE974" t="s">
        <v>122</v>
      </c>
      <c r="BF974">
        <v>1</v>
      </c>
      <c r="BH974" t="s">
        <v>123</v>
      </c>
      <c r="BJ974" t="s">
        <v>337</v>
      </c>
      <c r="BO974" t="s">
        <v>769</v>
      </c>
      <c r="BP974" t="s">
        <v>176</v>
      </c>
      <c r="BQ974" t="s">
        <v>176</v>
      </c>
      <c r="CX974" t="s">
        <v>128</v>
      </c>
      <c r="CY974" s="29"/>
    </row>
    <row r="975" spans="2:114" x14ac:dyDescent="0.25">
      <c r="D975" t="s">
        <v>109</v>
      </c>
      <c r="F975" t="s">
        <v>3399</v>
      </c>
      <c r="G975" t="s">
        <v>3400</v>
      </c>
      <c r="H975" t="s">
        <v>3401</v>
      </c>
      <c r="I975" s="1">
        <v>45572</v>
      </c>
      <c r="K975" t="s">
        <v>219</v>
      </c>
      <c r="L975">
        <v>13</v>
      </c>
      <c r="M975" t="s">
        <v>550</v>
      </c>
      <c r="N975" t="s">
        <v>551</v>
      </c>
      <c r="O975" t="s">
        <v>116</v>
      </c>
      <c r="P975" t="s">
        <v>117</v>
      </c>
      <c r="Q975" t="s">
        <v>118</v>
      </c>
      <c r="R975">
        <v>31</v>
      </c>
      <c r="S975" s="3">
        <v>498464</v>
      </c>
      <c r="T975" s="3">
        <v>83077.333333333328</v>
      </c>
      <c r="U975" s="22">
        <v>0</v>
      </c>
      <c r="V975" s="3">
        <v>0</v>
      </c>
      <c r="W975" s="23"/>
      <c r="X975" s="3">
        <v>1997.0512820512822</v>
      </c>
      <c r="Y975" s="3">
        <v>1153.8518518518517</v>
      </c>
      <c r="Z975" s="24">
        <v>207.69333333333333</v>
      </c>
      <c r="AA975">
        <v>75</v>
      </c>
      <c r="AC975" s="3">
        <v>4255.6404709921117</v>
      </c>
      <c r="AD975" s="3">
        <v>4167</v>
      </c>
      <c r="AE975" s="3">
        <v>94933.570271561912</v>
      </c>
      <c r="AF975" s="3">
        <v>7046.666666666667</v>
      </c>
      <c r="AH975" s="3">
        <v>101980.23693822858</v>
      </c>
      <c r="AK975" s="3">
        <v>0</v>
      </c>
      <c r="AL975" t="s">
        <v>119</v>
      </c>
      <c r="AN975" s="25">
        <v>0.1</v>
      </c>
      <c r="AO975" s="26">
        <v>101980.23693822858</v>
      </c>
      <c r="AP975" s="27">
        <v>10198.023693822859</v>
      </c>
      <c r="AQ975" s="3">
        <v>29700</v>
      </c>
      <c r="AR975" s="26">
        <v>2970</v>
      </c>
      <c r="AS975" s="26">
        <v>144848.26063205145</v>
      </c>
      <c r="AT975" s="26">
        <v>131680.2369382286</v>
      </c>
      <c r="AU975" t="s">
        <v>170</v>
      </c>
      <c r="AV975" t="s">
        <v>170</v>
      </c>
      <c r="AW975" t="s">
        <v>171</v>
      </c>
      <c r="AX975">
        <v>37208</v>
      </c>
      <c r="AY975" t="s">
        <v>172</v>
      </c>
      <c r="AZ975">
        <v>94.088300000000004</v>
      </c>
      <c r="BA975" s="3">
        <v>1539.4928023149685</v>
      </c>
      <c r="BB975" s="26">
        <v>131680.2369382286</v>
      </c>
      <c r="BC975" s="26">
        <v>13168.023693822848</v>
      </c>
      <c r="BE975" t="s">
        <v>122</v>
      </c>
      <c r="BF975">
        <v>1</v>
      </c>
      <c r="BH975" t="s">
        <v>173</v>
      </c>
      <c r="BJ975" t="s">
        <v>572</v>
      </c>
      <c r="BO975" t="s">
        <v>3402</v>
      </c>
      <c r="BP975" t="s">
        <v>2256</v>
      </c>
      <c r="BQ975" t="s">
        <v>2256</v>
      </c>
      <c r="CX975" t="s">
        <v>177</v>
      </c>
      <c r="CY975" s="29" t="s">
        <v>5358</v>
      </c>
      <c r="CZ975" s="29">
        <v>60002</v>
      </c>
      <c r="DA975" s="29" t="str">
        <f t="shared" ref="DA975:DA986" si="110">MID(BH975,3,8)</f>
        <v>30001390</v>
      </c>
      <c r="DB975" s="29" t="str">
        <f t="shared" ref="DB975:DB986" si="111">F975</f>
        <v>W0005417</v>
      </c>
      <c r="DC975" s="29" t="s">
        <v>556</v>
      </c>
      <c r="DD975" s="30">
        <f>SUM(T975,V975:W975,Z975:AD975)</f>
        <v>91782.667137658776</v>
      </c>
      <c r="DE975" s="30">
        <f>SUM(AI975:AK975)</f>
        <v>0</v>
      </c>
      <c r="DF975" s="31">
        <f>AF975</f>
        <v>7046.666666666667</v>
      </c>
      <c r="DG975" s="32">
        <f>AQ975</f>
        <v>29700</v>
      </c>
      <c r="DH975" s="30">
        <f>SUM(X975:Y975)</f>
        <v>3150.9031339031339</v>
      </c>
      <c r="DI975" s="30">
        <f>SUM(AP975,AR975)</f>
        <v>13168.023693822859</v>
      </c>
      <c r="DJ975" s="26">
        <f>SUM(DD975:DI975)-AS975</f>
        <v>0</v>
      </c>
    </row>
    <row r="976" spans="2:114" x14ac:dyDescent="0.25">
      <c r="B976">
        <f>+COUNTIF(G976:G4129,G976)</f>
        <v>2</v>
      </c>
      <c r="C976">
        <v>2</v>
      </c>
      <c r="D976" t="s">
        <v>109</v>
      </c>
      <c r="F976" t="s">
        <v>3403</v>
      </c>
      <c r="G976" t="s">
        <v>3404</v>
      </c>
      <c r="H976" t="s">
        <v>3405</v>
      </c>
      <c r="I976" s="1">
        <v>45579</v>
      </c>
      <c r="K976" t="s">
        <v>224</v>
      </c>
      <c r="L976">
        <v>12</v>
      </c>
      <c r="M976" t="s">
        <v>114</v>
      </c>
      <c r="N976" t="s">
        <v>115</v>
      </c>
      <c r="O976" t="s">
        <v>116</v>
      </c>
      <c r="P976" t="s">
        <v>117</v>
      </c>
      <c r="Q976" t="s">
        <v>118</v>
      </c>
      <c r="R976">
        <v>31</v>
      </c>
      <c r="S976" s="3">
        <v>353778</v>
      </c>
      <c r="T976" s="3">
        <v>58962.916666666664</v>
      </c>
      <c r="U976" s="22">
        <v>0</v>
      </c>
      <c r="V976" s="3">
        <v>0</v>
      </c>
      <c r="W976" s="23"/>
      <c r="X976" s="3">
        <v>1417.3798076923076</v>
      </c>
      <c r="Y976" s="3">
        <v>818.93055555555554</v>
      </c>
      <c r="Z976" s="24">
        <v>147.4075</v>
      </c>
      <c r="AA976">
        <v>75</v>
      </c>
      <c r="AC976" s="3">
        <v>0</v>
      </c>
      <c r="AD976" s="3">
        <v>5167</v>
      </c>
      <c r="AE976" s="3">
        <v>66588.634529914532</v>
      </c>
      <c r="AF976" s="3">
        <v>5687.5</v>
      </c>
      <c r="AH976" s="3">
        <v>72276.134529914532</v>
      </c>
      <c r="AK976" s="3">
        <v>25969.360295241226</v>
      </c>
      <c r="AL976" t="s">
        <v>656</v>
      </c>
      <c r="AM976" t="s">
        <v>657</v>
      </c>
      <c r="AN976" s="25">
        <v>8.5000000000000006E-2</v>
      </c>
      <c r="AO976" s="26">
        <v>98245.494825155765</v>
      </c>
      <c r="AP976" s="27">
        <v>8350.86706013824</v>
      </c>
      <c r="AQ976" s="3">
        <v>29700</v>
      </c>
      <c r="AR976" s="26">
        <v>2524.5</v>
      </c>
      <c r="AS976" s="26">
        <v>138820.861885294</v>
      </c>
      <c r="AT976" s="26">
        <v>127945.49482515577</v>
      </c>
      <c r="AU976" t="s">
        <v>184</v>
      </c>
      <c r="AV976" t="s">
        <v>184</v>
      </c>
      <c r="AW976" t="s">
        <v>185</v>
      </c>
      <c r="AX976">
        <v>1201</v>
      </c>
      <c r="AY976" t="s">
        <v>187</v>
      </c>
      <c r="AZ976">
        <v>67.992199999999997</v>
      </c>
      <c r="BA976" s="3">
        <v>2041.7174600217968</v>
      </c>
      <c r="BB976" s="26">
        <v>127945.49482515577</v>
      </c>
      <c r="BC976" s="26">
        <v>10875.367060138233</v>
      </c>
      <c r="BE976" t="s">
        <v>122</v>
      </c>
      <c r="BF976">
        <v>1</v>
      </c>
      <c r="BH976" t="s">
        <v>188</v>
      </c>
      <c r="BJ976" t="s">
        <v>658</v>
      </c>
      <c r="BO976" t="s">
        <v>659</v>
      </c>
      <c r="BP976" t="s">
        <v>191</v>
      </c>
      <c r="BQ976" t="s">
        <v>127</v>
      </c>
      <c r="CX976" t="s">
        <v>177</v>
      </c>
      <c r="CY976" s="29" t="s">
        <v>5359</v>
      </c>
      <c r="CZ976" s="29">
        <v>60005</v>
      </c>
      <c r="DA976" s="29" t="str">
        <f t="shared" si="110"/>
        <v>30001401</v>
      </c>
      <c r="DB976" s="29" t="str">
        <f t="shared" si="111"/>
        <v>W0005072</v>
      </c>
      <c r="DC976" s="29" t="s">
        <v>279</v>
      </c>
      <c r="DD976" s="30">
        <f>SUM(T976,V976:W976,Z976:AD976)</f>
        <v>64352.324166666665</v>
      </c>
      <c r="DE976" s="30">
        <f>SUM(AI976:AK976)</f>
        <v>25969.360295241226</v>
      </c>
      <c r="DF976" s="31">
        <f>AF976</f>
        <v>5687.5</v>
      </c>
      <c r="DG976" s="32">
        <f>AQ976</f>
        <v>29700</v>
      </c>
      <c r="DH976" s="30">
        <f>SUM(X976:Y976)</f>
        <v>2236.3103632478633</v>
      </c>
      <c r="DI976" s="30">
        <f>SUM(AP976,AR976)</f>
        <v>10875.36706013824</v>
      </c>
      <c r="DJ976" s="26">
        <f>SUM(DD976:DI976)-AS976</f>
        <v>0</v>
      </c>
    </row>
    <row r="977" spans="2:114" x14ac:dyDescent="0.25">
      <c r="D977" t="s">
        <v>109</v>
      </c>
      <c r="F977" t="s">
        <v>3406</v>
      </c>
      <c r="G977" t="s">
        <v>3407</v>
      </c>
      <c r="H977" t="s">
        <v>3408</v>
      </c>
      <c r="I977" s="1">
        <v>45572</v>
      </c>
      <c r="K977" t="s">
        <v>3317</v>
      </c>
      <c r="L977">
        <v>10</v>
      </c>
      <c r="M977" t="s">
        <v>182</v>
      </c>
      <c r="N977" t="s">
        <v>183</v>
      </c>
      <c r="O977" t="s">
        <v>116</v>
      </c>
      <c r="P977" t="s">
        <v>117</v>
      </c>
      <c r="Q977" t="s">
        <v>118</v>
      </c>
      <c r="R977">
        <v>31</v>
      </c>
      <c r="S977" s="3">
        <v>252120</v>
      </c>
      <c r="T977" s="3">
        <v>34648.333333333336</v>
      </c>
      <c r="U977" s="22">
        <v>0</v>
      </c>
      <c r="V977" s="3">
        <v>0</v>
      </c>
      <c r="W977" s="23"/>
      <c r="X977" s="3">
        <v>1010.0961538461538</v>
      </c>
      <c r="Y977" s="3">
        <v>583.6111111111112</v>
      </c>
      <c r="Z977" s="24">
        <v>105.05</v>
      </c>
      <c r="AA977">
        <v>75</v>
      </c>
      <c r="AC977" s="3">
        <v>0</v>
      </c>
      <c r="AD977" s="3">
        <v>4167</v>
      </c>
      <c r="AE977" s="3">
        <v>40589.090598290604</v>
      </c>
      <c r="AF977" s="3">
        <v>4154.166666666667</v>
      </c>
      <c r="AH977" s="3">
        <v>44743.257264957268</v>
      </c>
      <c r="AK977" s="3">
        <v>0</v>
      </c>
      <c r="AL977" t="s">
        <v>119</v>
      </c>
      <c r="AN977" s="25">
        <v>0.05</v>
      </c>
      <c r="AO977" s="26">
        <v>44743.257264957268</v>
      </c>
      <c r="AP977" s="27">
        <v>2237.1628632478637</v>
      </c>
      <c r="AQ977" s="3">
        <v>29700</v>
      </c>
      <c r="AR977" s="26">
        <v>1485</v>
      </c>
      <c r="AS977" s="26">
        <v>78165.420128205122</v>
      </c>
      <c r="AT977" s="26">
        <v>74443.257264957268</v>
      </c>
      <c r="AU977" t="s">
        <v>262</v>
      </c>
      <c r="AV977" t="s">
        <v>262</v>
      </c>
      <c r="AW977" t="s">
        <v>263</v>
      </c>
      <c r="AX977">
        <v>5185</v>
      </c>
      <c r="AY977" t="s">
        <v>264</v>
      </c>
      <c r="AZ977">
        <v>65.109899999999996</v>
      </c>
      <c r="BA977" s="3">
        <v>1200.515131004734</v>
      </c>
      <c r="BB977" s="26">
        <v>74443.257264957268</v>
      </c>
      <c r="BC977" s="26">
        <v>3722.1628632478532</v>
      </c>
      <c r="BE977" t="s">
        <v>122</v>
      </c>
      <c r="BF977">
        <v>1</v>
      </c>
      <c r="BH977" t="s">
        <v>265</v>
      </c>
      <c r="BJ977" t="s">
        <v>189</v>
      </c>
      <c r="BO977" t="s">
        <v>190</v>
      </c>
      <c r="BP977" t="s">
        <v>262</v>
      </c>
      <c r="BQ977" t="s">
        <v>326</v>
      </c>
      <c r="CX977" t="s">
        <v>177</v>
      </c>
      <c r="CY977" s="29" t="s">
        <v>5361</v>
      </c>
      <c r="CZ977" s="29">
        <v>60014</v>
      </c>
      <c r="DA977" s="29" t="str">
        <f t="shared" si="110"/>
        <v>30001416</v>
      </c>
      <c r="DB977" s="29" t="str">
        <f t="shared" si="111"/>
        <v>W0004695</v>
      </c>
      <c r="DC977" s="29" t="s">
        <v>193</v>
      </c>
      <c r="DD977" s="30">
        <f>SUM(T977,V977:W977,Z977:AD977)</f>
        <v>38995.383333333339</v>
      </c>
      <c r="DE977" s="30">
        <f>SUM(AI977:AK977)</f>
        <v>0</v>
      </c>
      <c r="DF977" s="31">
        <f>AF977</f>
        <v>4154.166666666667</v>
      </c>
      <c r="DG977" s="32">
        <f>AQ977</f>
        <v>29700</v>
      </c>
      <c r="DH977" s="30">
        <f>SUM(X977:Y977)</f>
        <v>1593.7072649572651</v>
      </c>
      <c r="DI977" s="30">
        <f>SUM(AP977,AR977)</f>
        <v>3722.1628632478637</v>
      </c>
      <c r="DJ977" s="26">
        <f>SUM(DD977:DI977)-AS977</f>
        <v>0</v>
      </c>
    </row>
    <row r="978" spans="2:114" x14ac:dyDescent="0.25">
      <c r="D978" t="s">
        <v>109</v>
      </c>
      <c r="F978" t="s">
        <v>3409</v>
      </c>
      <c r="G978" t="s">
        <v>3410</v>
      </c>
      <c r="H978" t="s">
        <v>3411</v>
      </c>
      <c r="I978" s="1">
        <v>45572</v>
      </c>
      <c r="K978" t="s">
        <v>207</v>
      </c>
      <c r="L978">
        <v>11</v>
      </c>
      <c r="M978" t="s">
        <v>182</v>
      </c>
      <c r="N978" t="s">
        <v>183</v>
      </c>
      <c r="O978" t="s">
        <v>116</v>
      </c>
      <c r="P978" t="s">
        <v>117</v>
      </c>
      <c r="Q978" t="s">
        <v>118</v>
      </c>
      <c r="R978">
        <v>31</v>
      </c>
      <c r="S978" s="3">
        <v>268736</v>
      </c>
      <c r="T978" s="3">
        <v>44789.333333333336</v>
      </c>
      <c r="U978" s="22">
        <v>0</v>
      </c>
      <c r="V978" s="3">
        <v>0</v>
      </c>
      <c r="W978" s="23"/>
      <c r="X978" s="3">
        <v>1076.6666666666667</v>
      </c>
      <c r="Y978" s="3">
        <v>622.07407407407413</v>
      </c>
      <c r="Z978" s="24">
        <v>111.97333333333334</v>
      </c>
      <c r="AA978">
        <v>75</v>
      </c>
      <c r="AC978" s="3">
        <v>0</v>
      </c>
      <c r="AD978" s="3">
        <v>4167</v>
      </c>
      <c r="AE978" s="3">
        <v>50842.047407407408</v>
      </c>
      <c r="AF978" s="3">
        <v>4154.166666666667</v>
      </c>
      <c r="AH978" s="3">
        <v>54996.214074074072</v>
      </c>
      <c r="AK978" s="3">
        <v>0</v>
      </c>
      <c r="AL978" t="s">
        <v>119</v>
      </c>
      <c r="AN978" s="25">
        <v>0.05</v>
      </c>
      <c r="AO978" s="26">
        <v>54996.214074074072</v>
      </c>
      <c r="AP978" s="27">
        <v>2749.8107037037039</v>
      </c>
      <c r="AQ978" s="3">
        <v>29700</v>
      </c>
      <c r="AR978" s="26">
        <v>1485</v>
      </c>
      <c r="AS978" s="26">
        <v>88931.024777777784</v>
      </c>
      <c r="AT978" s="26">
        <v>84696.214074074072</v>
      </c>
      <c r="AU978" t="s">
        <v>262</v>
      </c>
      <c r="AV978" t="s">
        <v>262</v>
      </c>
      <c r="AW978" t="s">
        <v>263</v>
      </c>
      <c r="AX978">
        <v>5185</v>
      </c>
      <c r="AY978" t="s">
        <v>264</v>
      </c>
      <c r="AZ978">
        <v>65.109899999999996</v>
      </c>
      <c r="BA978" s="3">
        <v>1365.860257468953</v>
      </c>
      <c r="BB978" s="26">
        <v>84696.214074074072</v>
      </c>
      <c r="BC978" s="26">
        <v>4234.8107037037116</v>
      </c>
      <c r="BE978" t="s">
        <v>122</v>
      </c>
      <c r="BF978">
        <v>1</v>
      </c>
      <c r="BH978" t="s">
        <v>265</v>
      </c>
      <c r="BJ978" t="s">
        <v>189</v>
      </c>
      <c r="BO978" t="s">
        <v>190</v>
      </c>
      <c r="BP978" t="s">
        <v>262</v>
      </c>
      <c r="BQ978" t="s">
        <v>326</v>
      </c>
      <c r="CX978" t="s">
        <v>177</v>
      </c>
      <c r="CY978" s="29" t="s">
        <v>5361</v>
      </c>
      <c r="CZ978" s="29">
        <v>60014</v>
      </c>
      <c r="DA978" s="29" t="str">
        <f t="shared" si="110"/>
        <v>30001416</v>
      </c>
      <c r="DB978" s="29" t="str">
        <f t="shared" si="111"/>
        <v>W0004696</v>
      </c>
      <c r="DC978" s="29" t="s">
        <v>193</v>
      </c>
      <c r="DD978" s="30">
        <f>SUM(T978,V978:W978,Z978:AD978)</f>
        <v>49143.306666666671</v>
      </c>
      <c r="DE978" s="30">
        <f>SUM(AI978:AK978)</f>
        <v>0</v>
      </c>
      <c r="DF978" s="31">
        <f>AF978</f>
        <v>4154.166666666667</v>
      </c>
      <c r="DG978" s="32">
        <f>AQ978</f>
        <v>29700</v>
      </c>
      <c r="DH978" s="30">
        <f>SUM(X978:Y978)</f>
        <v>1698.7407407407409</v>
      </c>
      <c r="DI978" s="30">
        <f>SUM(AP978,AR978)</f>
        <v>4234.8107037037043</v>
      </c>
      <c r="DJ978" s="26">
        <f>SUM(DD978:DI978)-AS978</f>
        <v>0</v>
      </c>
    </row>
    <row r="979" spans="2:114" x14ac:dyDescent="0.25">
      <c r="D979" t="s">
        <v>109</v>
      </c>
      <c r="F979" t="s">
        <v>3412</v>
      </c>
      <c r="G979" t="s">
        <v>3413</v>
      </c>
      <c r="H979" t="s">
        <v>3414</v>
      </c>
      <c r="I979" s="1">
        <v>45572</v>
      </c>
      <c r="K979" t="s">
        <v>207</v>
      </c>
      <c r="L979">
        <v>11</v>
      </c>
      <c r="M979" t="s">
        <v>182</v>
      </c>
      <c r="N979" t="s">
        <v>183</v>
      </c>
      <c r="O979" t="s">
        <v>116</v>
      </c>
      <c r="P979" t="s">
        <v>117</v>
      </c>
      <c r="Q979" t="s">
        <v>118</v>
      </c>
      <c r="R979">
        <v>31</v>
      </c>
      <c r="S979" s="3">
        <v>252120</v>
      </c>
      <c r="T979" s="3">
        <v>39718.833333333336</v>
      </c>
      <c r="U979" s="22">
        <v>0</v>
      </c>
      <c r="V979" s="3">
        <v>0</v>
      </c>
      <c r="W979" s="23"/>
      <c r="X979" s="3">
        <v>1010.0961538461538</v>
      </c>
      <c r="Y979" s="3">
        <v>583.6111111111112</v>
      </c>
      <c r="Z979" s="24">
        <v>105.05</v>
      </c>
      <c r="AA979">
        <v>75</v>
      </c>
      <c r="AC979" s="3">
        <v>0</v>
      </c>
      <c r="AD979" s="3">
        <v>4167</v>
      </c>
      <c r="AE979" s="3">
        <v>45659.590598290604</v>
      </c>
      <c r="AF979" s="3">
        <v>4154.166666666667</v>
      </c>
      <c r="AH979" s="3">
        <v>49813.757264957268</v>
      </c>
      <c r="AK979" s="3">
        <v>4428.6782206037651</v>
      </c>
      <c r="AL979" t="s">
        <v>227</v>
      </c>
      <c r="AM979" t="s">
        <v>226</v>
      </c>
      <c r="AN979" s="25">
        <v>0.05</v>
      </c>
      <c r="AO979" s="26">
        <v>54242.435485561036</v>
      </c>
      <c r="AP979" s="27">
        <v>2712.1217742780518</v>
      </c>
      <c r="AQ979" s="3">
        <v>29700</v>
      </c>
      <c r="AR979" s="26">
        <v>1485</v>
      </c>
      <c r="AS979" s="26">
        <v>88139.557259839086</v>
      </c>
      <c r="AT979" s="26">
        <v>83942.435485561029</v>
      </c>
      <c r="AU979" t="s">
        <v>208</v>
      </c>
      <c r="AV979" t="s">
        <v>208</v>
      </c>
      <c r="AW979" t="s">
        <v>210</v>
      </c>
      <c r="AX979" t="s">
        <v>2498</v>
      </c>
      <c r="AY979" t="s">
        <v>212</v>
      </c>
      <c r="AZ979">
        <v>125.569</v>
      </c>
      <c r="BA979" s="3">
        <v>701.92131226528113</v>
      </c>
      <c r="BB979" s="26">
        <v>83942.435485561029</v>
      </c>
      <c r="BC979" s="26">
        <v>4197.1217742780573</v>
      </c>
      <c r="BE979" t="s">
        <v>122</v>
      </c>
      <c r="BF979">
        <v>1</v>
      </c>
      <c r="BH979" t="s">
        <v>315</v>
      </c>
      <c r="BJ979" t="s">
        <v>189</v>
      </c>
      <c r="BO979" t="s">
        <v>190</v>
      </c>
      <c r="BP979" t="s">
        <v>214</v>
      </c>
      <c r="BQ979" t="s">
        <v>1596</v>
      </c>
      <c r="CX979" t="s">
        <v>177</v>
      </c>
      <c r="CY979" s="29" t="s">
        <v>5360</v>
      </c>
      <c r="CZ979" s="29">
        <v>60009</v>
      </c>
      <c r="DA979" s="29" t="str">
        <f t="shared" si="110"/>
        <v>30001417</v>
      </c>
      <c r="DB979" s="29" t="str">
        <f t="shared" si="111"/>
        <v>W0005418</v>
      </c>
      <c r="DC979" s="29" t="s">
        <v>193</v>
      </c>
      <c r="DD979" s="30">
        <f>SUM(T979,V979:W979,Z979:AD979)</f>
        <v>44065.883333333339</v>
      </c>
      <c r="DE979" s="30">
        <f>SUM(AI979:AK979)</f>
        <v>4428.6782206037651</v>
      </c>
      <c r="DF979" s="31">
        <f>AF979</f>
        <v>4154.166666666667</v>
      </c>
      <c r="DG979" s="32">
        <f>AQ979</f>
        <v>29700</v>
      </c>
      <c r="DH979" s="30">
        <f>SUM(X979:Y979)</f>
        <v>1593.7072649572651</v>
      </c>
      <c r="DI979" s="30">
        <f>SUM(AP979,AR979)</f>
        <v>4197.1217742780518</v>
      </c>
      <c r="DJ979" s="26">
        <f>SUM(DD979:DI979)-AS979</f>
        <v>0</v>
      </c>
    </row>
    <row r="980" spans="2:114" x14ac:dyDescent="0.25">
      <c r="B980">
        <f>+COUNTIF(G980:G4133,G980)</f>
        <v>2</v>
      </c>
      <c r="C980">
        <v>2</v>
      </c>
      <c r="D980" t="s">
        <v>109</v>
      </c>
      <c r="F980" t="s">
        <v>3415</v>
      </c>
      <c r="G980" t="s">
        <v>3416</v>
      </c>
      <c r="H980" t="s">
        <v>3417</v>
      </c>
      <c r="I980" s="1">
        <v>45572</v>
      </c>
      <c r="K980" t="s">
        <v>3317</v>
      </c>
      <c r="L980">
        <v>10</v>
      </c>
      <c r="M980" t="s">
        <v>182</v>
      </c>
      <c r="N980" t="s">
        <v>183</v>
      </c>
      <c r="O980" t="s">
        <v>116</v>
      </c>
      <c r="P980" t="s">
        <v>117</v>
      </c>
      <c r="Q980" t="s">
        <v>118</v>
      </c>
      <c r="R980">
        <v>31</v>
      </c>
      <c r="S980" s="3">
        <v>252120</v>
      </c>
      <c r="T980" s="3">
        <v>36764.583333333336</v>
      </c>
      <c r="U980" s="22">
        <v>0</v>
      </c>
      <c r="V980" s="3">
        <v>0</v>
      </c>
      <c r="W980" s="23"/>
      <c r="X980" s="3">
        <v>1010.0961538461538</v>
      </c>
      <c r="Y980" s="3">
        <v>583.6111111111112</v>
      </c>
      <c r="Z980" s="24">
        <v>105.05</v>
      </c>
      <c r="AA980">
        <v>75</v>
      </c>
      <c r="AC980" s="3">
        <v>0</v>
      </c>
      <c r="AD980" s="3">
        <v>4167</v>
      </c>
      <c r="AE980" s="3">
        <v>42705.340598290604</v>
      </c>
      <c r="AF980" s="3">
        <v>4154.166666666667</v>
      </c>
      <c r="AH980" s="3">
        <v>46859.507264957268</v>
      </c>
      <c r="AK980" s="3">
        <v>0</v>
      </c>
      <c r="AL980" t="s">
        <v>119</v>
      </c>
      <c r="AN980" s="25">
        <v>0.05</v>
      </c>
      <c r="AO980" s="26">
        <v>46859.507264957268</v>
      </c>
      <c r="AP980" s="27">
        <v>2342.9753632478637</v>
      </c>
      <c r="AQ980" s="3">
        <v>29700</v>
      </c>
      <c r="AR980" s="26">
        <v>1485</v>
      </c>
      <c r="AS980" s="26">
        <v>80387.482628205122</v>
      </c>
      <c r="AT980" s="26">
        <v>76559.507264957268</v>
      </c>
      <c r="AU980" t="s">
        <v>184</v>
      </c>
      <c r="AV980" t="s">
        <v>184</v>
      </c>
      <c r="AW980" t="s">
        <v>185</v>
      </c>
      <c r="AX980">
        <v>2653</v>
      </c>
      <c r="AY980" t="s">
        <v>187</v>
      </c>
      <c r="AZ980">
        <v>67.992199999999997</v>
      </c>
      <c r="BA980" s="3">
        <v>1182.3044794580132</v>
      </c>
      <c r="BB980" s="26">
        <v>76559.507264957268</v>
      </c>
      <c r="BC980" s="26">
        <v>3827.9753632478532</v>
      </c>
      <c r="BE980" t="s">
        <v>122</v>
      </c>
      <c r="BF980">
        <v>1</v>
      </c>
      <c r="BH980" t="s">
        <v>188</v>
      </c>
      <c r="BJ980" t="s">
        <v>189</v>
      </c>
      <c r="BO980" t="s">
        <v>190</v>
      </c>
      <c r="BP980" t="s">
        <v>191</v>
      </c>
      <c r="BQ980" t="s">
        <v>837</v>
      </c>
      <c r="CX980" t="s">
        <v>177</v>
      </c>
      <c r="CY980" s="29" t="s">
        <v>5359</v>
      </c>
      <c r="CZ980" s="29">
        <v>60005</v>
      </c>
      <c r="DA980" s="29" t="str">
        <f t="shared" si="110"/>
        <v>30001401</v>
      </c>
      <c r="DB980" s="29" t="str">
        <f t="shared" si="111"/>
        <v>W0004697</v>
      </c>
      <c r="DC980" s="29" t="s">
        <v>193</v>
      </c>
      <c r="DD980" s="30">
        <f>SUM(T980,V980:W980,Z980:AD980)</f>
        <v>41111.633333333339</v>
      </c>
      <c r="DE980" s="30">
        <f>SUM(AI980:AK980)</f>
        <v>0</v>
      </c>
      <c r="DF980" s="31">
        <f>AF980</f>
        <v>4154.166666666667</v>
      </c>
      <c r="DG980" s="32">
        <f>AQ980</f>
        <v>29700</v>
      </c>
      <c r="DH980" s="30">
        <f>SUM(X980:Y980)</f>
        <v>1593.7072649572651</v>
      </c>
      <c r="DI980" s="30">
        <f>SUM(AP980,AR980)</f>
        <v>3827.9753632478637</v>
      </c>
      <c r="DJ980" s="26">
        <f>SUM(DD980:DI980)-AS980</f>
        <v>0</v>
      </c>
    </row>
    <row r="981" spans="2:114" x14ac:dyDescent="0.25">
      <c r="D981" t="s">
        <v>109</v>
      </c>
      <c r="F981" t="s">
        <v>3418</v>
      </c>
      <c r="G981" t="s">
        <v>3419</v>
      </c>
      <c r="H981" t="s">
        <v>3420</v>
      </c>
      <c r="I981" s="1">
        <v>45579</v>
      </c>
      <c r="K981" t="s">
        <v>219</v>
      </c>
      <c r="L981">
        <v>13</v>
      </c>
      <c r="M981" t="s">
        <v>292</v>
      </c>
      <c r="N981" t="s">
        <v>293</v>
      </c>
      <c r="O981" t="s">
        <v>116</v>
      </c>
      <c r="P981" t="s">
        <v>117</v>
      </c>
      <c r="Q981" t="s">
        <v>118</v>
      </c>
      <c r="R981">
        <v>31</v>
      </c>
      <c r="S981" s="3">
        <v>480127</v>
      </c>
      <c r="T981" s="3">
        <v>80021.083333333328</v>
      </c>
      <c r="U981" s="22">
        <v>0</v>
      </c>
      <c r="V981" s="3">
        <v>0</v>
      </c>
      <c r="W981" s="23"/>
      <c r="X981" s="3">
        <v>1923.5857371794871</v>
      </c>
      <c r="Y981" s="3">
        <v>1111.4050925925926</v>
      </c>
      <c r="Z981" s="24">
        <v>200.05291666666668</v>
      </c>
      <c r="AA981">
        <v>75</v>
      </c>
      <c r="AC981" s="3">
        <v>0</v>
      </c>
      <c r="AD981" s="3">
        <v>4167</v>
      </c>
      <c r="AE981" s="3">
        <v>87498.127079772079</v>
      </c>
      <c r="AF981" s="3">
        <v>23570.833333333332</v>
      </c>
      <c r="AH981" s="3">
        <v>111068.96041310541</v>
      </c>
      <c r="AK981" s="3">
        <v>0</v>
      </c>
      <c r="AL981" t="s">
        <v>119</v>
      </c>
      <c r="AN981" s="25">
        <v>8.5000000000000006E-2</v>
      </c>
      <c r="AO981" s="26">
        <v>111068.96041310541</v>
      </c>
      <c r="AP981" s="27">
        <v>9440.8616351139608</v>
      </c>
      <c r="AQ981" s="3">
        <v>29700</v>
      </c>
      <c r="AR981" s="26">
        <v>2524.5</v>
      </c>
      <c r="AS981" s="26">
        <v>152734.32204821939</v>
      </c>
      <c r="AT981" s="26">
        <v>140768.96041310541</v>
      </c>
      <c r="AU981" t="s">
        <v>765</v>
      </c>
      <c r="AV981" t="s">
        <v>765</v>
      </c>
      <c r="AW981" t="s">
        <v>766</v>
      </c>
      <c r="AX981" t="s">
        <v>3421</v>
      </c>
      <c r="AY981" t="s">
        <v>212</v>
      </c>
      <c r="AZ981">
        <v>125.569</v>
      </c>
      <c r="BA981" s="3">
        <v>1216.3378066897035</v>
      </c>
      <c r="BB981" s="26">
        <v>140768.96041310541</v>
      </c>
      <c r="BC981" s="26">
        <v>11965.361635113979</v>
      </c>
      <c r="BE981" t="s">
        <v>122</v>
      </c>
      <c r="BF981">
        <v>1</v>
      </c>
      <c r="BH981" t="s">
        <v>768</v>
      </c>
      <c r="BJ981" t="s">
        <v>294</v>
      </c>
      <c r="BO981" t="s">
        <v>295</v>
      </c>
      <c r="BP981" t="s">
        <v>126</v>
      </c>
      <c r="BQ981" t="s">
        <v>127</v>
      </c>
      <c r="CX981" t="s">
        <v>177</v>
      </c>
      <c r="CY981" s="29" t="s">
        <v>5362</v>
      </c>
      <c r="CZ981" s="29">
        <v>60008</v>
      </c>
      <c r="DA981" s="29" t="str">
        <f t="shared" si="110"/>
        <v>30001418</v>
      </c>
      <c r="DB981" s="29" t="str">
        <f t="shared" si="111"/>
        <v>W0005419</v>
      </c>
      <c r="DC981" s="29" t="s">
        <v>297</v>
      </c>
      <c r="DD981" s="30">
        <f>SUM(T981,V981:W981,Z981:AD981)</f>
        <v>84463.136249999996</v>
      </c>
      <c r="DE981" s="30">
        <f>SUM(AI981:AK981)</f>
        <v>0</v>
      </c>
      <c r="DF981" s="31">
        <f>AF981</f>
        <v>23570.833333333332</v>
      </c>
      <c r="DG981" s="32">
        <f>AQ981</f>
        <v>29700</v>
      </c>
      <c r="DH981" s="30">
        <f>SUM(X981:Y981)</f>
        <v>3034.9908297720795</v>
      </c>
      <c r="DI981" s="30">
        <f>SUM(AP981,AR981)</f>
        <v>11965.361635113961</v>
      </c>
      <c r="DJ981" s="26">
        <f>SUM(DD981:DI981)-AS981</f>
        <v>0</v>
      </c>
    </row>
    <row r="982" spans="2:114" x14ac:dyDescent="0.25">
      <c r="D982" t="s">
        <v>109</v>
      </c>
      <c r="F982" t="s">
        <v>3422</v>
      </c>
      <c r="G982" t="s">
        <v>3423</v>
      </c>
      <c r="H982" t="s">
        <v>3424</v>
      </c>
      <c r="I982" s="1">
        <v>45586</v>
      </c>
      <c r="K982" t="s">
        <v>207</v>
      </c>
      <c r="L982">
        <v>11</v>
      </c>
      <c r="M982" t="s">
        <v>182</v>
      </c>
      <c r="N982" t="s">
        <v>183</v>
      </c>
      <c r="O982" t="s">
        <v>116</v>
      </c>
      <c r="P982" t="s">
        <v>117</v>
      </c>
      <c r="Q982" t="s">
        <v>118</v>
      </c>
      <c r="R982">
        <v>31</v>
      </c>
      <c r="S982" s="3">
        <v>258010</v>
      </c>
      <c r="T982" s="3">
        <v>43001.666666666664</v>
      </c>
      <c r="U982" s="22">
        <v>0</v>
      </c>
      <c r="V982" s="3">
        <v>0</v>
      </c>
      <c r="W982" s="23"/>
      <c r="X982" s="3">
        <v>1033.6939102564102</v>
      </c>
      <c r="Y982" s="3">
        <v>597.24537037037032</v>
      </c>
      <c r="Z982" s="24">
        <v>107.50416666666666</v>
      </c>
      <c r="AA982">
        <v>75</v>
      </c>
      <c r="AC982" s="3">
        <v>0</v>
      </c>
      <c r="AD982" s="3">
        <v>4167</v>
      </c>
      <c r="AE982" s="3">
        <v>48982.110113960116</v>
      </c>
      <c r="AF982" s="3">
        <v>4154.166666666667</v>
      </c>
      <c r="AH982" s="3">
        <v>53136.27678062678</v>
      </c>
      <c r="AK982" s="3">
        <v>0</v>
      </c>
      <c r="AL982" t="s">
        <v>119</v>
      </c>
      <c r="AN982" s="25">
        <v>0.05</v>
      </c>
      <c r="AO982" s="26">
        <v>53136.27678062678</v>
      </c>
      <c r="AP982" s="27">
        <v>2656.8138390313393</v>
      </c>
      <c r="AQ982" s="3">
        <v>29700</v>
      </c>
      <c r="AR982" s="26">
        <v>1485</v>
      </c>
      <c r="AS982" s="26">
        <v>86978.09061965812</v>
      </c>
      <c r="AT982" s="26">
        <v>82836.27678062678</v>
      </c>
      <c r="AU982" t="s">
        <v>262</v>
      </c>
      <c r="AV982" t="s">
        <v>262</v>
      </c>
      <c r="AW982" t="s">
        <v>263</v>
      </c>
      <c r="AX982">
        <v>5185</v>
      </c>
      <c r="AY982" t="s">
        <v>264</v>
      </c>
      <c r="AZ982">
        <v>65.109899999999996</v>
      </c>
      <c r="BA982" s="3">
        <v>1335.8658302294755</v>
      </c>
      <c r="BB982" s="26">
        <v>82836.27678062678</v>
      </c>
      <c r="BC982" s="26">
        <v>4141.8138390313397</v>
      </c>
      <c r="BE982" t="s">
        <v>122</v>
      </c>
      <c r="BF982">
        <v>1</v>
      </c>
      <c r="BH982" t="s">
        <v>265</v>
      </c>
      <c r="BJ982" t="s">
        <v>189</v>
      </c>
      <c r="BO982" t="s">
        <v>190</v>
      </c>
      <c r="BP982" t="s">
        <v>262</v>
      </c>
      <c r="BQ982" t="s">
        <v>326</v>
      </c>
      <c r="CX982" t="s">
        <v>177</v>
      </c>
      <c r="CY982" s="29" t="s">
        <v>5361</v>
      </c>
      <c r="CZ982" s="29">
        <v>60014</v>
      </c>
      <c r="DA982" s="29" t="str">
        <f t="shared" si="110"/>
        <v>30001416</v>
      </c>
      <c r="DB982" s="29" t="str">
        <f t="shared" si="111"/>
        <v>W0004698</v>
      </c>
      <c r="DC982" s="29" t="s">
        <v>193</v>
      </c>
      <c r="DD982" s="30">
        <f>SUM(T982,V982:W982,Z982:AD982)</f>
        <v>47351.17083333333</v>
      </c>
      <c r="DE982" s="30">
        <f>SUM(AI982:AK982)</f>
        <v>0</v>
      </c>
      <c r="DF982" s="31">
        <f>AF982</f>
        <v>4154.166666666667</v>
      </c>
      <c r="DG982" s="32">
        <f>AQ982</f>
        <v>29700</v>
      </c>
      <c r="DH982" s="30">
        <f>SUM(X982:Y982)</f>
        <v>1630.9392806267806</v>
      </c>
      <c r="DI982" s="30">
        <f>SUM(AP982,AR982)</f>
        <v>4141.8138390313397</v>
      </c>
      <c r="DJ982" s="26">
        <f>SUM(DD982:DI982)-AS982</f>
        <v>0</v>
      </c>
    </row>
    <row r="983" spans="2:114" x14ac:dyDescent="0.25">
      <c r="D983" t="s">
        <v>109</v>
      </c>
      <c r="F983" t="s">
        <v>3425</v>
      </c>
      <c r="G983" t="s">
        <v>3426</v>
      </c>
      <c r="H983" t="s">
        <v>3427</v>
      </c>
      <c r="I983" s="1">
        <v>45586</v>
      </c>
      <c r="K983" t="s">
        <v>219</v>
      </c>
      <c r="L983">
        <v>13</v>
      </c>
      <c r="M983" t="s">
        <v>182</v>
      </c>
      <c r="N983" t="s">
        <v>183</v>
      </c>
      <c r="O983" t="s">
        <v>116</v>
      </c>
      <c r="P983" t="s">
        <v>117</v>
      </c>
      <c r="Q983" t="s">
        <v>118</v>
      </c>
      <c r="R983">
        <v>31</v>
      </c>
      <c r="S983" s="3">
        <v>480500</v>
      </c>
      <c r="T983" s="3">
        <v>80083.333333333328</v>
      </c>
      <c r="U983" s="22">
        <v>0</v>
      </c>
      <c r="V983" s="3">
        <v>0</v>
      </c>
      <c r="W983" s="23"/>
      <c r="X983" s="3">
        <v>1925.0801282051279</v>
      </c>
      <c r="Y983" s="3">
        <v>1112.2685185185185</v>
      </c>
      <c r="Z983" s="24">
        <v>200.20833333333331</v>
      </c>
      <c r="AA983">
        <v>75</v>
      </c>
      <c r="AC983" s="3">
        <v>0</v>
      </c>
      <c r="AD983" s="3">
        <v>4167</v>
      </c>
      <c r="AE983" s="3">
        <v>87562.890313390308</v>
      </c>
      <c r="AF983" s="3">
        <v>4154.166666666667</v>
      </c>
      <c r="AH983" s="3">
        <v>91717.056980056979</v>
      </c>
      <c r="AK983" s="3">
        <v>0</v>
      </c>
      <c r="AL983" t="s">
        <v>119</v>
      </c>
      <c r="AN983" s="25">
        <v>0.05</v>
      </c>
      <c r="AO983" s="26">
        <v>91717.056980056979</v>
      </c>
      <c r="AP983" s="27">
        <v>4585.8528490028493</v>
      </c>
      <c r="AQ983" s="3">
        <v>29700</v>
      </c>
      <c r="AR983" s="26">
        <v>1485</v>
      </c>
      <c r="AS983" s="26">
        <v>127487.90982905983</v>
      </c>
      <c r="AT983" s="26">
        <v>121417.05698005698</v>
      </c>
      <c r="AU983" t="s">
        <v>1696</v>
      </c>
      <c r="AV983" t="s">
        <v>1696</v>
      </c>
      <c r="AW983" t="s">
        <v>1697</v>
      </c>
      <c r="AX983" t="s">
        <v>1698</v>
      </c>
      <c r="AY983" t="s">
        <v>121</v>
      </c>
      <c r="AZ983">
        <v>108.643</v>
      </c>
      <c r="BA983" s="3">
        <v>1173.4571930916841</v>
      </c>
      <c r="BB983" s="26">
        <v>121417.05698005698</v>
      </c>
      <c r="BC983" s="26">
        <v>6070.8528490028548</v>
      </c>
      <c r="BE983" t="s">
        <v>122</v>
      </c>
      <c r="BF983">
        <v>1</v>
      </c>
      <c r="BH983" t="s">
        <v>1699</v>
      </c>
      <c r="BJ983" t="s">
        <v>189</v>
      </c>
      <c r="BO983" t="s">
        <v>190</v>
      </c>
      <c r="BP983" t="s">
        <v>1700</v>
      </c>
      <c r="BQ983" t="s">
        <v>1701</v>
      </c>
      <c r="CX983" t="s">
        <v>177</v>
      </c>
      <c r="CY983" s="29" t="s">
        <v>5368</v>
      </c>
      <c r="CZ983" s="29">
        <v>60036</v>
      </c>
      <c r="DA983" s="29" t="str">
        <f t="shared" si="110"/>
        <v>30001393</v>
      </c>
      <c r="DB983" s="29" t="str">
        <f t="shared" si="111"/>
        <v>W0004699</v>
      </c>
      <c r="DC983" s="29" t="s">
        <v>193</v>
      </c>
      <c r="DD983" s="30">
        <f>SUM(T983,V983:W983,Z983:AD983)</f>
        <v>84525.541666666657</v>
      </c>
      <c r="DE983" s="30">
        <f>SUM(AI983:AK983)</f>
        <v>0</v>
      </c>
      <c r="DF983" s="31">
        <f>AF983</f>
        <v>4154.166666666667</v>
      </c>
      <c r="DG983" s="32">
        <f>AQ983</f>
        <v>29700</v>
      </c>
      <c r="DH983" s="30">
        <f>SUM(X983:Y983)</f>
        <v>3037.3486467236462</v>
      </c>
      <c r="DI983" s="30">
        <f>SUM(AP983,AR983)</f>
        <v>6070.8528490028493</v>
      </c>
      <c r="DJ983" s="26">
        <f>SUM(DD983:DI983)-AS983</f>
        <v>0</v>
      </c>
    </row>
    <row r="984" spans="2:114" x14ac:dyDescent="0.25">
      <c r="D984" t="s">
        <v>109</v>
      </c>
      <c r="F984" t="s">
        <v>3428</v>
      </c>
      <c r="G984" t="s">
        <v>3429</v>
      </c>
      <c r="H984" t="s">
        <v>3430</v>
      </c>
      <c r="I984" s="1">
        <v>45586</v>
      </c>
      <c r="K984" t="s">
        <v>224</v>
      </c>
      <c r="L984">
        <v>12</v>
      </c>
      <c r="M984" t="s">
        <v>114</v>
      </c>
      <c r="N984" t="s">
        <v>115</v>
      </c>
      <c r="O984" t="s">
        <v>116</v>
      </c>
      <c r="P984" t="s">
        <v>117</v>
      </c>
      <c r="Q984" t="s">
        <v>118</v>
      </c>
      <c r="R984">
        <v>31</v>
      </c>
      <c r="S984" s="3">
        <v>386263</v>
      </c>
      <c r="T984" s="3">
        <v>69377.083333333328</v>
      </c>
      <c r="U984" s="22">
        <v>0</v>
      </c>
      <c r="V984" s="3">
        <v>0</v>
      </c>
      <c r="W984" s="23"/>
      <c r="X984" s="3">
        <v>1547.5280448717949</v>
      </c>
      <c r="Y984" s="3">
        <v>894.12731481481489</v>
      </c>
      <c r="Z984" s="24">
        <v>160.94291666666666</v>
      </c>
      <c r="AA984">
        <v>75</v>
      </c>
      <c r="AC984" s="3">
        <v>0</v>
      </c>
      <c r="AD984" s="3">
        <v>4167</v>
      </c>
      <c r="AE984" s="3">
        <v>76221.68160968661</v>
      </c>
      <c r="AF984" s="3">
        <v>5687.5</v>
      </c>
      <c r="AH984" s="3">
        <v>81909.18160968661</v>
      </c>
      <c r="AK984" s="3">
        <v>5813.1491241962494</v>
      </c>
      <c r="AL984" t="s">
        <v>320</v>
      </c>
      <c r="AM984" t="s">
        <v>321</v>
      </c>
      <c r="AN984" s="25">
        <v>8.5000000000000006E-2</v>
      </c>
      <c r="AO984" s="26">
        <v>87722.33073388286</v>
      </c>
      <c r="AP984" s="27">
        <v>7456.398112380044</v>
      </c>
      <c r="AQ984" s="3">
        <v>29700</v>
      </c>
      <c r="AR984" s="26">
        <v>2524.5</v>
      </c>
      <c r="AS984" s="26">
        <v>127403.22884626291</v>
      </c>
      <c r="AT984" s="26">
        <v>117422.33073388286</v>
      </c>
      <c r="AU984" t="s">
        <v>170</v>
      </c>
      <c r="AV984" t="s">
        <v>170</v>
      </c>
      <c r="AW984" t="s">
        <v>171</v>
      </c>
      <c r="AX984">
        <v>90349</v>
      </c>
      <c r="AY984" t="s">
        <v>172</v>
      </c>
      <c r="AZ984">
        <v>94.088300000000004</v>
      </c>
      <c r="BA984" s="3">
        <v>1354.0815260373809</v>
      </c>
      <c r="BB984" s="26">
        <v>117422.33073388286</v>
      </c>
      <c r="BC984" s="26">
        <v>9980.8981123800477</v>
      </c>
      <c r="BE984" t="s">
        <v>122</v>
      </c>
      <c r="BF984">
        <v>1</v>
      </c>
      <c r="BH984" t="s">
        <v>173</v>
      </c>
      <c r="BJ984" t="s">
        <v>124</v>
      </c>
      <c r="BO984" t="s">
        <v>431</v>
      </c>
      <c r="BP984" t="s">
        <v>126</v>
      </c>
      <c r="BQ984" t="s">
        <v>127</v>
      </c>
      <c r="CX984" t="s">
        <v>177</v>
      </c>
      <c r="CY984" s="29" t="s">
        <v>5358</v>
      </c>
      <c r="CZ984" s="29">
        <v>60002</v>
      </c>
      <c r="DA984" s="29" t="str">
        <f t="shared" si="110"/>
        <v>30001390</v>
      </c>
      <c r="DB984" s="29" t="str">
        <f t="shared" si="111"/>
        <v>W0004700</v>
      </c>
      <c r="DC984" s="29" t="s">
        <v>279</v>
      </c>
      <c r="DD984" s="30">
        <f>SUM(T984,V984:W984,Z984:AD984)</f>
        <v>73780.026249999995</v>
      </c>
      <c r="DE984" s="30">
        <f>SUM(AI984:AK984)</f>
        <v>5813.1491241962494</v>
      </c>
      <c r="DF984" s="31">
        <f>AF984</f>
        <v>5687.5</v>
      </c>
      <c r="DG984" s="32">
        <f>AQ984</f>
        <v>29700</v>
      </c>
      <c r="DH984" s="30">
        <f>SUM(X984:Y984)</f>
        <v>2441.6553596866097</v>
      </c>
      <c r="DI984" s="30">
        <f>SUM(AP984,AR984)</f>
        <v>9980.898112380044</v>
      </c>
      <c r="DJ984" s="26">
        <f>SUM(DD984:DI984)-AS984</f>
        <v>0</v>
      </c>
    </row>
    <row r="985" spans="2:114" x14ac:dyDescent="0.25">
      <c r="B985">
        <f>+COUNTIF(G985:G4138,G985)</f>
        <v>2</v>
      </c>
      <c r="C985">
        <v>2</v>
      </c>
      <c r="D985" t="s">
        <v>109</v>
      </c>
      <c r="F985" t="s">
        <v>3431</v>
      </c>
      <c r="G985" t="s">
        <v>3432</v>
      </c>
      <c r="H985" t="s">
        <v>3433</v>
      </c>
      <c r="I985" s="1">
        <v>45593</v>
      </c>
      <c r="K985" t="s">
        <v>219</v>
      </c>
      <c r="L985">
        <v>13</v>
      </c>
      <c r="M985" t="s">
        <v>292</v>
      </c>
      <c r="N985" t="s">
        <v>293</v>
      </c>
      <c r="O985" t="s">
        <v>116</v>
      </c>
      <c r="P985" t="s">
        <v>117</v>
      </c>
      <c r="Q985" t="s">
        <v>118</v>
      </c>
      <c r="R985">
        <v>31</v>
      </c>
      <c r="S985" s="3">
        <v>431801</v>
      </c>
      <c r="T985" s="3">
        <v>71966.75</v>
      </c>
      <c r="U985" s="22">
        <v>0</v>
      </c>
      <c r="V985" s="3">
        <v>0</v>
      </c>
      <c r="W985" s="23"/>
      <c r="X985" s="3">
        <v>1729.9719551282051</v>
      </c>
      <c r="Y985" s="3">
        <v>999.53935185185185</v>
      </c>
      <c r="Z985" s="24">
        <v>179.91708333333332</v>
      </c>
      <c r="AA985">
        <v>75</v>
      </c>
      <c r="AC985" s="3">
        <v>0</v>
      </c>
      <c r="AD985" s="3">
        <v>4167</v>
      </c>
      <c r="AE985" s="3">
        <v>79118.178390313391</v>
      </c>
      <c r="AF985" s="3">
        <v>23570.833333333332</v>
      </c>
      <c r="AH985" s="3">
        <v>102689.01172364672</v>
      </c>
      <c r="AK985" s="3">
        <v>0</v>
      </c>
      <c r="AL985" t="s">
        <v>119</v>
      </c>
      <c r="AN985" s="25">
        <v>8.5000000000000006E-2</v>
      </c>
      <c r="AO985" s="26">
        <v>102689.01172364672</v>
      </c>
      <c r="AP985" s="27">
        <v>8728.5659965099712</v>
      </c>
      <c r="AQ985" s="3">
        <v>29700</v>
      </c>
      <c r="AR985" s="26">
        <v>2524.5</v>
      </c>
      <c r="AS985" s="26">
        <v>143642.0777201567</v>
      </c>
      <c r="AT985" s="26">
        <v>132389.01172364672</v>
      </c>
      <c r="AU985" t="s">
        <v>184</v>
      </c>
      <c r="AV985" t="s">
        <v>184</v>
      </c>
      <c r="AW985" t="s">
        <v>185</v>
      </c>
      <c r="AX985">
        <v>1204</v>
      </c>
      <c r="AY985" t="s">
        <v>187</v>
      </c>
      <c r="AZ985">
        <v>67.992199999999997</v>
      </c>
      <c r="BA985" s="3">
        <v>2112.6258264941671</v>
      </c>
      <c r="BB985" s="26">
        <v>132389.01172364672</v>
      </c>
      <c r="BC985" s="26">
        <v>11253.065996509977</v>
      </c>
      <c r="BE985" t="s">
        <v>122</v>
      </c>
      <c r="BF985">
        <v>1</v>
      </c>
      <c r="BH985" t="s">
        <v>188</v>
      </c>
      <c r="BJ985" t="s">
        <v>294</v>
      </c>
      <c r="BO985" t="s">
        <v>295</v>
      </c>
      <c r="BP985" t="s">
        <v>126</v>
      </c>
      <c r="BQ985" t="s">
        <v>127</v>
      </c>
      <c r="CX985" t="s">
        <v>177</v>
      </c>
      <c r="CY985" s="29" t="s">
        <v>5359</v>
      </c>
      <c r="CZ985" s="29">
        <v>60005</v>
      </c>
      <c r="DA985" s="29" t="str">
        <f t="shared" si="110"/>
        <v>30001401</v>
      </c>
      <c r="DB985" s="29" t="str">
        <f t="shared" si="111"/>
        <v>W0005420</v>
      </c>
      <c r="DC985" s="29" t="s">
        <v>297</v>
      </c>
      <c r="DD985" s="30">
        <f>SUM(T985,V985:W985,Z985:AD985)</f>
        <v>76388.667083333334</v>
      </c>
      <c r="DE985" s="30">
        <f>SUM(AI985:AK985)</f>
        <v>0</v>
      </c>
      <c r="DF985" s="31">
        <f>AF985</f>
        <v>23570.833333333332</v>
      </c>
      <c r="DG985" s="32">
        <f>AQ985</f>
        <v>29700</v>
      </c>
      <c r="DH985" s="30">
        <f>SUM(X985:Y985)</f>
        <v>2729.5113069800568</v>
      </c>
      <c r="DI985" s="30">
        <f>SUM(AP985,AR985)</f>
        <v>11253.065996509971</v>
      </c>
      <c r="DJ985" s="26">
        <f>SUM(DD985:DI985)-AS985</f>
        <v>0</v>
      </c>
    </row>
    <row r="986" spans="2:114" x14ac:dyDescent="0.25">
      <c r="D986" t="s">
        <v>109</v>
      </c>
      <c r="F986" t="s">
        <v>3434</v>
      </c>
      <c r="G986" t="s">
        <v>3435</v>
      </c>
      <c r="H986" t="s">
        <v>3436</v>
      </c>
      <c r="I986" s="1">
        <v>45593</v>
      </c>
      <c r="K986" t="s">
        <v>224</v>
      </c>
      <c r="L986">
        <v>12</v>
      </c>
      <c r="M986" t="s">
        <v>132</v>
      </c>
      <c r="N986" t="s">
        <v>133</v>
      </c>
      <c r="O986" t="s">
        <v>116</v>
      </c>
      <c r="P986" t="s">
        <v>117</v>
      </c>
      <c r="Q986" t="s">
        <v>118</v>
      </c>
      <c r="R986">
        <v>31</v>
      </c>
      <c r="S986" s="3">
        <v>252120</v>
      </c>
      <c r="T986" s="3">
        <v>36309.75</v>
      </c>
      <c r="U986" s="22">
        <v>0</v>
      </c>
      <c r="V986" s="3">
        <v>0</v>
      </c>
      <c r="W986" s="23"/>
      <c r="X986" s="3">
        <v>1010.0961538461538</v>
      </c>
      <c r="Y986" s="3">
        <v>583.6111111111112</v>
      </c>
      <c r="Z986" s="24">
        <v>105.05</v>
      </c>
      <c r="AA986">
        <v>75</v>
      </c>
      <c r="AC986" s="3">
        <v>0</v>
      </c>
      <c r="AD986" s="3">
        <v>4167</v>
      </c>
      <c r="AE986" s="3">
        <v>42250.507264957268</v>
      </c>
      <c r="AF986" s="3">
        <v>12402.5</v>
      </c>
      <c r="AH986" s="3">
        <v>54653.007264957268</v>
      </c>
      <c r="AK986" s="3">
        <v>0</v>
      </c>
      <c r="AL986" t="s">
        <v>119</v>
      </c>
      <c r="AN986" s="25">
        <v>0.05</v>
      </c>
      <c r="AO986" s="26">
        <v>54653.007264957268</v>
      </c>
      <c r="AP986" s="27">
        <v>2732.6503632478634</v>
      </c>
      <c r="AQ986" s="3">
        <v>29700</v>
      </c>
      <c r="AR986" s="26">
        <v>1485</v>
      </c>
      <c r="AS986" s="26">
        <v>88570.657628205139</v>
      </c>
      <c r="AT986" s="26">
        <v>84353.007264957268</v>
      </c>
      <c r="AU986" t="s">
        <v>261</v>
      </c>
      <c r="AV986" t="s">
        <v>262</v>
      </c>
      <c r="AW986" t="s">
        <v>263</v>
      </c>
      <c r="AX986">
        <v>6007</v>
      </c>
      <c r="AY986" t="s">
        <v>264</v>
      </c>
      <c r="AZ986">
        <v>65.109899999999996</v>
      </c>
      <c r="BA986" s="3">
        <v>1360.3255054639178</v>
      </c>
      <c r="BB986" s="26">
        <v>84353.007264957268</v>
      </c>
      <c r="BC986" s="26">
        <v>4217.6503632478707</v>
      </c>
      <c r="BE986" t="s">
        <v>122</v>
      </c>
      <c r="BF986">
        <v>1</v>
      </c>
      <c r="BH986" t="s">
        <v>265</v>
      </c>
      <c r="BJ986" t="s">
        <v>337</v>
      </c>
      <c r="BO986" t="s">
        <v>769</v>
      </c>
      <c r="BP986" t="s">
        <v>262</v>
      </c>
      <c r="BQ986" t="s">
        <v>176</v>
      </c>
      <c r="CX986" t="s">
        <v>177</v>
      </c>
      <c r="CY986" s="29" t="s">
        <v>5361</v>
      </c>
      <c r="CZ986" s="29">
        <v>60014</v>
      </c>
      <c r="DA986" s="29" t="str">
        <f t="shared" si="110"/>
        <v>30001416</v>
      </c>
      <c r="DB986" s="29" t="str">
        <f t="shared" si="111"/>
        <v>W0005073</v>
      </c>
      <c r="DC986" s="29" t="s">
        <v>178</v>
      </c>
      <c r="DD986" s="30">
        <f>SUM(T986,V986:W986,Z986:AD986)</f>
        <v>40656.800000000003</v>
      </c>
      <c r="DE986" s="30">
        <f>SUM(AI986:AK986)</f>
        <v>0</v>
      </c>
      <c r="DF986" s="31">
        <f>AF986</f>
        <v>12402.5</v>
      </c>
      <c r="DG986" s="32">
        <f>AQ986</f>
        <v>29700</v>
      </c>
      <c r="DH986" s="30">
        <f>SUM(X986:Y986)</f>
        <v>1593.7072649572651</v>
      </c>
      <c r="DI986" s="30">
        <f>SUM(AP986,AR986)</f>
        <v>4217.6503632478634</v>
      </c>
      <c r="DJ986" s="26">
        <f>SUM(DD986:DI986)-AS986</f>
        <v>0</v>
      </c>
    </row>
    <row r="987" spans="2:114" x14ac:dyDescent="0.25">
      <c r="D987" t="s">
        <v>109</v>
      </c>
      <c r="F987" t="s">
        <v>3437</v>
      </c>
      <c r="G987" t="s">
        <v>3438</v>
      </c>
      <c r="H987" t="s">
        <v>3439</v>
      </c>
      <c r="I987" s="1">
        <v>45593</v>
      </c>
      <c r="K987" t="s">
        <v>224</v>
      </c>
      <c r="L987">
        <v>12</v>
      </c>
      <c r="M987" t="s">
        <v>132</v>
      </c>
      <c r="N987" t="s">
        <v>133</v>
      </c>
      <c r="O987" t="s">
        <v>116</v>
      </c>
      <c r="P987" t="s">
        <v>117</v>
      </c>
      <c r="Q987" t="s">
        <v>118</v>
      </c>
      <c r="R987">
        <v>31</v>
      </c>
      <c r="S987" s="3">
        <v>309908</v>
      </c>
      <c r="T987" s="3">
        <v>51651.333333333336</v>
      </c>
      <c r="U987" s="22">
        <v>0</v>
      </c>
      <c r="V987" s="3">
        <v>0</v>
      </c>
      <c r="W987" s="23"/>
      <c r="X987" s="3">
        <v>1241.6185897435898</v>
      </c>
      <c r="Y987" s="3">
        <v>717.37962962962968</v>
      </c>
      <c r="Z987" s="24">
        <v>129.12833333333333</v>
      </c>
      <c r="AA987">
        <v>75</v>
      </c>
      <c r="AC987" s="3">
        <v>0</v>
      </c>
      <c r="AD987" s="3">
        <v>4167</v>
      </c>
      <c r="AE987" s="3">
        <v>57981.459886039884</v>
      </c>
      <c r="AF987" s="3">
        <v>12402.5</v>
      </c>
      <c r="AH987" s="3">
        <v>70383.959886039884</v>
      </c>
      <c r="AK987" s="3">
        <v>33281</v>
      </c>
      <c r="AL987" t="s">
        <v>168</v>
      </c>
      <c r="AM987" t="s">
        <v>169</v>
      </c>
      <c r="AN987" s="25">
        <v>0.05</v>
      </c>
      <c r="AO987" s="26">
        <v>103664.95988603988</v>
      </c>
      <c r="AP987" s="27">
        <v>5183.2479943019944</v>
      </c>
      <c r="AQ987" s="3">
        <v>29700</v>
      </c>
      <c r="AR987" s="26">
        <v>1485</v>
      </c>
      <c r="AS987" s="26">
        <v>140033.20788034188</v>
      </c>
      <c r="AT987" s="26">
        <v>133364.9598860399</v>
      </c>
      <c r="AU987" t="s">
        <v>164</v>
      </c>
      <c r="AV987" t="s">
        <v>241</v>
      </c>
      <c r="AW987" t="s">
        <v>241</v>
      </c>
      <c r="AX987" t="s">
        <v>164</v>
      </c>
      <c r="AY987" t="s">
        <v>233</v>
      </c>
      <c r="AZ987">
        <v>1</v>
      </c>
      <c r="BA987" s="3">
        <v>140033.20788034188</v>
      </c>
      <c r="BB987" s="26">
        <v>133364.9598860399</v>
      </c>
      <c r="BC987" s="26">
        <v>6668.2479943019862</v>
      </c>
      <c r="BE987" t="s">
        <v>234</v>
      </c>
      <c r="BF987">
        <v>1</v>
      </c>
      <c r="BH987" t="s">
        <v>234</v>
      </c>
      <c r="BJ987" t="s">
        <v>174</v>
      </c>
      <c r="BO987" t="s">
        <v>1116</v>
      </c>
      <c r="BP987" t="s">
        <v>164</v>
      </c>
      <c r="BQ987" t="s">
        <v>164</v>
      </c>
      <c r="CX987" t="s">
        <v>234</v>
      </c>
      <c r="CY987" s="29"/>
    </row>
    <row r="988" spans="2:114" x14ac:dyDescent="0.25">
      <c r="D988" t="s">
        <v>109</v>
      </c>
      <c r="F988" t="s">
        <v>3440</v>
      </c>
      <c r="G988" t="s">
        <v>3441</v>
      </c>
      <c r="H988" t="s">
        <v>3442</v>
      </c>
      <c r="I988" s="1">
        <v>45600</v>
      </c>
      <c r="K988" t="s">
        <v>224</v>
      </c>
      <c r="L988">
        <v>12</v>
      </c>
      <c r="M988" t="s">
        <v>114</v>
      </c>
      <c r="N988" t="s">
        <v>115</v>
      </c>
      <c r="O988" t="s">
        <v>116</v>
      </c>
      <c r="P988" t="s">
        <v>117</v>
      </c>
      <c r="Q988" t="s">
        <v>118</v>
      </c>
      <c r="R988">
        <v>31</v>
      </c>
      <c r="S988" s="3">
        <v>382500</v>
      </c>
      <c r="T988" s="3">
        <v>68750</v>
      </c>
      <c r="U988" s="22">
        <v>0</v>
      </c>
      <c r="V988" s="3">
        <v>0</v>
      </c>
      <c r="W988" s="23"/>
      <c r="X988" s="3">
        <v>1532.4519230769231</v>
      </c>
      <c r="Y988" s="3">
        <v>885.41666666666663</v>
      </c>
      <c r="Z988" s="24">
        <v>159.375</v>
      </c>
      <c r="AA988">
        <v>75</v>
      </c>
      <c r="AC988" s="3">
        <v>0</v>
      </c>
      <c r="AD988" s="3">
        <v>4167</v>
      </c>
      <c r="AE988" s="3">
        <v>75569.243589743593</v>
      </c>
      <c r="AF988" s="3">
        <v>5687.5</v>
      </c>
      <c r="AH988" s="3">
        <v>81256.743589743593</v>
      </c>
      <c r="AK988" s="3">
        <v>7264.8</v>
      </c>
      <c r="AL988" t="s">
        <v>274</v>
      </c>
      <c r="AM988" t="s">
        <v>275</v>
      </c>
      <c r="AN988" s="25">
        <v>8.5000000000000006E-2</v>
      </c>
      <c r="AO988" s="26">
        <v>88521.543589743596</v>
      </c>
      <c r="AP988" s="27">
        <v>7524.3312051282064</v>
      </c>
      <c r="AQ988" s="3">
        <v>29700</v>
      </c>
      <c r="AR988" s="26">
        <v>2524.5</v>
      </c>
      <c r="AS988" s="26">
        <v>128270.37479487181</v>
      </c>
      <c r="AT988" s="26">
        <v>118221.5435897436</v>
      </c>
      <c r="AU988" t="s">
        <v>1319</v>
      </c>
      <c r="AV988" t="s">
        <v>170</v>
      </c>
      <c r="AW988" t="s">
        <v>171</v>
      </c>
      <c r="AX988">
        <v>36910</v>
      </c>
      <c r="AY988" t="s">
        <v>172</v>
      </c>
      <c r="AZ988">
        <v>94.088300000000004</v>
      </c>
      <c r="BA988" s="3">
        <v>1363.2978254987263</v>
      </c>
      <c r="BB988" s="26">
        <v>118221.5435897436</v>
      </c>
      <c r="BC988" s="26">
        <v>10048.831205128212</v>
      </c>
      <c r="BE988" t="s">
        <v>122</v>
      </c>
      <c r="BF988">
        <v>1</v>
      </c>
      <c r="BH988" t="s">
        <v>173</v>
      </c>
      <c r="BJ988" t="s">
        <v>276</v>
      </c>
      <c r="BO988" t="s">
        <v>277</v>
      </c>
      <c r="BP988" t="s">
        <v>126</v>
      </c>
      <c r="BQ988" t="s">
        <v>127</v>
      </c>
      <c r="CX988" t="s">
        <v>177</v>
      </c>
      <c r="CY988" s="29" t="s">
        <v>5358</v>
      </c>
      <c r="CZ988" s="29">
        <v>60002</v>
      </c>
      <c r="DA988" s="29" t="str">
        <f t="shared" ref="DA988:DA994" si="112">MID(BH988,3,8)</f>
        <v>30001390</v>
      </c>
      <c r="DB988" s="29" t="str">
        <f t="shared" ref="DB988:DB994" si="113">F988</f>
        <v>W0005245</v>
      </c>
      <c r="DC988" s="29" t="s">
        <v>279</v>
      </c>
      <c r="DD988" s="30">
        <f>SUM(T988,V988:W988,Z988:AD988)</f>
        <v>73151.375</v>
      </c>
      <c r="DE988" s="30">
        <f>SUM(AI988:AK988)</f>
        <v>7264.8</v>
      </c>
      <c r="DF988" s="31">
        <f>AF988</f>
        <v>5687.5</v>
      </c>
      <c r="DG988" s="32">
        <f>AQ988</f>
        <v>29700</v>
      </c>
      <c r="DH988" s="30">
        <f>SUM(X988:Y988)</f>
        <v>2417.8685897435898</v>
      </c>
      <c r="DI988" s="30">
        <f>SUM(AP988,AR988)</f>
        <v>10048.831205128206</v>
      </c>
      <c r="DJ988" s="26">
        <f>SUM(DD988:DI988)-AS988</f>
        <v>0</v>
      </c>
    </row>
    <row r="989" spans="2:114" x14ac:dyDescent="0.25">
      <c r="D989" t="s">
        <v>109</v>
      </c>
      <c r="F989" t="s">
        <v>3443</v>
      </c>
      <c r="G989" t="s">
        <v>3444</v>
      </c>
      <c r="H989" t="s">
        <v>3445</v>
      </c>
      <c r="I989" s="1">
        <v>45600</v>
      </c>
      <c r="K989" t="s">
        <v>156</v>
      </c>
      <c r="L989">
        <v>16</v>
      </c>
      <c r="M989" t="s">
        <v>550</v>
      </c>
      <c r="N989" t="s">
        <v>551</v>
      </c>
      <c r="O989" t="s">
        <v>116</v>
      </c>
      <c r="P989" t="s">
        <v>117</v>
      </c>
      <c r="Q989" t="s">
        <v>118</v>
      </c>
      <c r="R989">
        <v>31</v>
      </c>
      <c r="S989" s="3">
        <v>1113946</v>
      </c>
      <c r="T989" s="3">
        <v>185657.58333333334</v>
      </c>
      <c r="U989" s="22">
        <v>0</v>
      </c>
      <c r="V989" s="3">
        <v>0</v>
      </c>
      <c r="W989" s="23"/>
      <c r="X989" s="3">
        <v>4462.9246794871797</v>
      </c>
      <c r="Y989" s="3">
        <v>2578.5787037037035</v>
      </c>
      <c r="Z989" s="24">
        <v>464.14416666666665</v>
      </c>
      <c r="AA989">
        <v>75</v>
      </c>
      <c r="AC989" s="3">
        <v>8298.1915780058025</v>
      </c>
      <c r="AD989" s="3">
        <v>4167</v>
      </c>
      <c r="AE989" s="3">
        <v>205703.42246119669</v>
      </c>
      <c r="AF989" s="3">
        <v>7046.666666666667</v>
      </c>
      <c r="AH989" s="3">
        <v>212750.08912786335</v>
      </c>
      <c r="AK989" s="3">
        <v>0</v>
      </c>
      <c r="AL989" t="s">
        <v>119</v>
      </c>
      <c r="AN989" s="25">
        <v>0.1</v>
      </c>
      <c r="AO989" s="26">
        <v>212750.08912786335</v>
      </c>
      <c r="AP989" s="27">
        <v>21275.008912786336</v>
      </c>
      <c r="AQ989" s="3">
        <v>29700</v>
      </c>
      <c r="AR989" s="26">
        <v>2970</v>
      </c>
      <c r="AS989" s="26">
        <v>266695.09804064967</v>
      </c>
      <c r="AT989" s="26">
        <v>242450.08912786335</v>
      </c>
      <c r="AU989" t="s">
        <v>170</v>
      </c>
      <c r="AV989" t="s">
        <v>170</v>
      </c>
      <c r="AW989" t="s">
        <v>171</v>
      </c>
      <c r="AX989">
        <v>90328</v>
      </c>
      <c r="AY989" t="s">
        <v>172</v>
      </c>
      <c r="AZ989">
        <v>94.088300000000004</v>
      </c>
      <c r="BA989" s="3">
        <v>2834.5192552171702</v>
      </c>
      <c r="BB989" s="26">
        <v>242450.08912786335</v>
      </c>
      <c r="BC989" s="26">
        <v>24245.008912786318</v>
      </c>
      <c r="BE989" t="s">
        <v>122</v>
      </c>
      <c r="BF989">
        <v>1</v>
      </c>
      <c r="BH989" t="s">
        <v>173</v>
      </c>
      <c r="BJ989" t="s">
        <v>728</v>
      </c>
      <c r="BO989" t="s">
        <v>729</v>
      </c>
      <c r="BP989" t="s">
        <v>170</v>
      </c>
      <c r="BQ989" t="s">
        <v>296</v>
      </c>
      <c r="CX989" t="s">
        <v>177</v>
      </c>
      <c r="CY989" s="29" t="s">
        <v>5358</v>
      </c>
      <c r="CZ989" s="29">
        <v>60002</v>
      </c>
      <c r="DA989" s="29" t="str">
        <f t="shared" si="112"/>
        <v>30001390</v>
      </c>
      <c r="DB989" s="29" t="str">
        <f t="shared" si="113"/>
        <v>W0004702</v>
      </c>
      <c r="DC989" s="29" t="s">
        <v>556</v>
      </c>
      <c r="DD989" s="30">
        <f>SUM(T989,V989:W989,Z989:AD989)</f>
        <v>198661.9190780058</v>
      </c>
      <c r="DE989" s="30">
        <f>SUM(AI989:AK989)</f>
        <v>0</v>
      </c>
      <c r="DF989" s="31">
        <f>AF989</f>
        <v>7046.666666666667</v>
      </c>
      <c r="DG989" s="32">
        <f>AQ989</f>
        <v>29700</v>
      </c>
      <c r="DH989" s="30">
        <f>SUM(X989:Y989)</f>
        <v>7041.5033831908831</v>
      </c>
      <c r="DI989" s="30">
        <f>SUM(AP989,AR989)</f>
        <v>24245.008912786336</v>
      </c>
      <c r="DJ989" s="26">
        <f>SUM(DD989:DI989)-AS989</f>
        <v>0</v>
      </c>
    </row>
    <row r="990" spans="2:114" x14ac:dyDescent="0.25">
      <c r="D990" t="s">
        <v>109</v>
      </c>
      <c r="F990" t="s">
        <v>3446</v>
      </c>
      <c r="G990" t="s">
        <v>3447</v>
      </c>
      <c r="H990" t="s">
        <v>3448</v>
      </c>
      <c r="I990" s="1">
        <v>45600</v>
      </c>
      <c r="J990" s="1">
        <v>46105</v>
      </c>
      <c r="K990" t="s">
        <v>207</v>
      </c>
      <c r="L990">
        <v>11</v>
      </c>
      <c r="M990" t="s">
        <v>182</v>
      </c>
      <c r="N990" t="s">
        <v>115</v>
      </c>
      <c r="O990" t="s">
        <v>116</v>
      </c>
      <c r="P990" t="s">
        <v>117</v>
      </c>
      <c r="Q990" t="s">
        <v>602</v>
      </c>
      <c r="R990">
        <v>24</v>
      </c>
      <c r="S990" s="3">
        <v>425000</v>
      </c>
      <c r="T990" s="3">
        <v>54838.709677419356</v>
      </c>
      <c r="U990" s="22">
        <v>0</v>
      </c>
      <c r="V990" s="3">
        <v>0</v>
      </c>
      <c r="W990" s="23"/>
      <c r="X990" s="3">
        <v>1702.7243589743591</v>
      </c>
      <c r="Y990" s="3">
        <v>983.79629629629619</v>
      </c>
      <c r="Z990" s="24">
        <v>177.08333333333331</v>
      </c>
      <c r="AA990">
        <v>75</v>
      </c>
      <c r="AC990" s="3">
        <v>0</v>
      </c>
      <c r="AD990" s="3">
        <v>4167</v>
      </c>
      <c r="AE990" s="3">
        <v>61944.31366602335</v>
      </c>
      <c r="AF990" s="3">
        <v>4154.166666666667</v>
      </c>
      <c r="AH990" s="3">
        <v>66098.480332690015</v>
      </c>
      <c r="AK990" s="3">
        <v>4428.6782206037651</v>
      </c>
      <c r="AL990" t="s">
        <v>227</v>
      </c>
      <c r="AM990" t="s">
        <v>226</v>
      </c>
      <c r="AN990" s="25">
        <v>0.05</v>
      </c>
      <c r="AO990" s="26">
        <v>70527.158553293775</v>
      </c>
      <c r="AP990" s="27">
        <v>3526.3579276646888</v>
      </c>
      <c r="AQ990" s="3">
        <v>22993.548387096776</v>
      </c>
      <c r="AR990" s="26">
        <v>1149.6774193548388</v>
      </c>
      <c r="AS990" s="26">
        <v>98196.742287410074</v>
      </c>
      <c r="AT990" s="26">
        <v>93520.706940390548</v>
      </c>
      <c r="AU990" t="s">
        <v>1178</v>
      </c>
      <c r="AV990" t="s">
        <v>1178</v>
      </c>
      <c r="AW990" t="s">
        <v>1179</v>
      </c>
      <c r="AX990" t="s">
        <v>1180</v>
      </c>
      <c r="AY990" t="s">
        <v>212</v>
      </c>
      <c r="AZ990">
        <v>125.569</v>
      </c>
      <c r="BA990" s="3">
        <v>782.01420961710357</v>
      </c>
      <c r="BB990" s="26">
        <v>93520.706940390548</v>
      </c>
      <c r="BC990" s="26">
        <v>4676.0353470195259</v>
      </c>
      <c r="BE990" t="s">
        <v>122</v>
      </c>
      <c r="BF990">
        <v>1</v>
      </c>
      <c r="BH990" t="s">
        <v>1181</v>
      </c>
      <c r="BJ990" t="s">
        <v>276</v>
      </c>
      <c r="BO990" t="s">
        <v>125</v>
      </c>
      <c r="BP990" t="s">
        <v>214</v>
      </c>
      <c r="BQ990" t="s">
        <v>127</v>
      </c>
      <c r="CX990" t="s">
        <v>177</v>
      </c>
      <c r="CY990" s="29" t="s">
        <v>5365</v>
      </c>
      <c r="CZ990" s="29">
        <v>60010</v>
      </c>
      <c r="DA990" s="29" t="str">
        <f t="shared" si="112"/>
        <v>30001420</v>
      </c>
      <c r="DB990" s="29" t="str">
        <f t="shared" si="113"/>
        <v>W0004703</v>
      </c>
      <c r="DC990" s="29" t="s">
        <v>193</v>
      </c>
      <c r="DD990" s="30">
        <f>SUM(T990,V990:W990,Z990:AD990)</f>
        <v>59257.793010752692</v>
      </c>
      <c r="DE990" s="30">
        <f>SUM(AI990:AK990)</f>
        <v>4428.6782206037651</v>
      </c>
      <c r="DF990" s="31">
        <f>AF990</f>
        <v>4154.166666666667</v>
      </c>
      <c r="DG990" s="32">
        <f>AQ990</f>
        <v>22993.548387096776</v>
      </c>
      <c r="DH990" s="30">
        <f>SUM(X990:Y990)</f>
        <v>2686.5206552706554</v>
      </c>
      <c r="DI990" s="30">
        <f>SUM(AP990,AR990)</f>
        <v>4676.0353470195278</v>
      </c>
      <c r="DJ990" s="26">
        <f>SUM(DD990:DI990)-AS990</f>
        <v>0</v>
      </c>
    </row>
    <row r="991" spans="2:114" x14ac:dyDescent="0.25">
      <c r="D991" t="s">
        <v>109</v>
      </c>
      <c r="F991" t="s">
        <v>3449</v>
      </c>
      <c r="G991" t="s">
        <v>3450</v>
      </c>
      <c r="H991" t="s">
        <v>3451</v>
      </c>
      <c r="I991" s="1">
        <v>45600</v>
      </c>
      <c r="K991" t="s">
        <v>219</v>
      </c>
      <c r="L991">
        <v>13</v>
      </c>
      <c r="M991" t="s">
        <v>182</v>
      </c>
      <c r="N991" t="s">
        <v>183</v>
      </c>
      <c r="O991" t="s">
        <v>116</v>
      </c>
      <c r="P991" t="s">
        <v>117</v>
      </c>
      <c r="Q991" t="s">
        <v>118</v>
      </c>
      <c r="R991">
        <v>31</v>
      </c>
      <c r="S991" s="3">
        <v>403774</v>
      </c>
      <c r="T991" s="3">
        <v>67295.583333333328</v>
      </c>
      <c r="U991" s="22">
        <v>0</v>
      </c>
      <c r="V991" s="3">
        <v>0</v>
      </c>
      <c r="W991" s="23"/>
      <c r="X991" s="3">
        <v>1617.6842948717949</v>
      </c>
      <c r="Y991" s="3">
        <v>934.66203703703707</v>
      </c>
      <c r="Z991" s="24">
        <v>168.23916666666668</v>
      </c>
      <c r="AA991">
        <v>75</v>
      </c>
      <c r="AC991" s="3">
        <v>3446.3106751125333</v>
      </c>
      <c r="AD991" s="3">
        <v>4167</v>
      </c>
      <c r="AE991" s="3">
        <v>77704.479507021359</v>
      </c>
      <c r="AF991" s="3">
        <v>4154.166666666667</v>
      </c>
      <c r="AH991" s="3">
        <v>81858.64617368803</v>
      </c>
      <c r="AK991" s="3">
        <v>0</v>
      </c>
      <c r="AL991" t="s">
        <v>119</v>
      </c>
      <c r="AN991" s="25">
        <v>0.05</v>
      </c>
      <c r="AO991" s="26">
        <v>81858.64617368803</v>
      </c>
      <c r="AP991" s="27">
        <v>4092.9323086844015</v>
      </c>
      <c r="AQ991" s="3">
        <v>29700</v>
      </c>
      <c r="AR991" s="26">
        <v>1485</v>
      </c>
      <c r="AS991" s="26">
        <v>117136.57848237242</v>
      </c>
      <c r="AT991" s="26">
        <v>111558.64617368803</v>
      </c>
      <c r="AU991" t="s">
        <v>208</v>
      </c>
      <c r="AV991" t="s">
        <v>209</v>
      </c>
      <c r="AW991" t="s">
        <v>210</v>
      </c>
      <c r="AX991" t="s">
        <v>211</v>
      </c>
      <c r="AY991" t="s">
        <v>212</v>
      </c>
      <c r="AZ991">
        <v>125.569</v>
      </c>
      <c r="BA991" s="3">
        <v>932.84631144926232</v>
      </c>
      <c r="BB991" s="26">
        <v>111558.64617368803</v>
      </c>
      <c r="BC991" s="26">
        <v>5577.9323086843942</v>
      </c>
      <c r="BE991" t="s">
        <v>122</v>
      </c>
      <c r="BF991">
        <v>1</v>
      </c>
      <c r="BH991" t="s">
        <v>213</v>
      </c>
      <c r="BJ991" t="s">
        <v>189</v>
      </c>
      <c r="BO991" t="s">
        <v>190</v>
      </c>
      <c r="BP991" t="s">
        <v>214</v>
      </c>
      <c r="BQ991" t="s">
        <v>215</v>
      </c>
      <c r="CX991" t="s">
        <v>177</v>
      </c>
      <c r="CY991" s="29" t="s">
        <v>5360</v>
      </c>
      <c r="CZ991" s="29">
        <v>60009</v>
      </c>
      <c r="DA991" s="29" t="str">
        <f t="shared" si="112"/>
        <v>30001412</v>
      </c>
      <c r="DB991" s="29" t="str">
        <f t="shared" si="113"/>
        <v>W0004704</v>
      </c>
      <c r="DC991" s="29" t="s">
        <v>193</v>
      </c>
      <c r="DD991" s="30">
        <f>SUM(T991,V991:W991,Z991:AD991)</f>
        <v>75152.133175112525</v>
      </c>
      <c r="DE991" s="30">
        <f>SUM(AI991:AK991)</f>
        <v>0</v>
      </c>
      <c r="DF991" s="31">
        <f>AF991</f>
        <v>4154.166666666667</v>
      </c>
      <c r="DG991" s="32">
        <f>AQ991</f>
        <v>29700</v>
      </c>
      <c r="DH991" s="30">
        <f>SUM(X991:Y991)</f>
        <v>2552.3463319088319</v>
      </c>
      <c r="DI991" s="30">
        <f>SUM(AP991,AR991)</f>
        <v>5577.9323086844015</v>
      </c>
      <c r="DJ991" s="26">
        <f>SUM(DD991:DI991)-AS991</f>
        <v>0</v>
      </c>
    </row>
    <row r="992" spans="2:114" x14ac:dyDescent="0.25">
      <c r="D992" t="s">
        <v>109</v>
      </c>
      <c r="F992" t="s">
        <v>3452</v>
      </c>
      <c r="G992" t="s">
        <v>3453</v>
      </c>
      <c r="H992" t="s">
        <v>3454</v>
      </c>
      <c r="I992" s="1">
        <v>45607</v>
      </c>
      <c r="K992" t="s">
        <v>156</v>
      </c>
      <c r="L992">
        <v>16</v>
      </c>
      <c r="M992" t="s">
        <v>114</v>
      </c>
      <c r="N992" t="s">
        <v>962</v>
      </c>
      <c r="O992" t="s">
        <v>2066</v>
      </c>
      <c r="P992" t="s">
        <v>117</v>
      </c>
      <c r="Q992" t="s">
        <v>118</v>
      </c>
      <c r="R992">
        <v>31</v>
      </c>
      <c r="S992" s="3">
        <v>1575000</v>
      </c>
      <c r="T992" s="3">
        <v>262500</v>
      </c>
      <c r="U992" s="22">
        <v>0</v>
      </c>
      <c r="V992" s="3">
        <v>0</v>
      </c>
      <c r="W992" s="23"/>
      <c r="X992" s="3">
        <v>6310.0961538461534</v>
      </c>
      <c r="Y992" s="3">
        <v>3645.8333333333335</v>
      </c>
      <c r="Z992" s="24">
        <v>656.25</v>
      </c>
      <c r="AA992">
        <v>75</v>
      </c>
      <c r="AC992" s="3">
        <v>0</v>
      </c>
      <c r="AD992" s="3">
        <v>4167</v>
      </c>
      <c r="AE992" s="3">
        <v>277354.17948717944</v>
      </c>
      <c r="AF992" s="3">
        <v>5687.5</v>
      </c>
      <c r="AH992" s="3">
        <v>283041.67948717944</v>
      </c>
      <c r="AJ992" s="3">
        <v>5100</v>
      </c>
      <c r="AK992" s="3">
        <v>5785.5624142824954</v>
      </c>
      <c r="AL992" t="s">
        <v>363</v>
      </c>
      <c r="AM992" t="s">
        <v>364</v>
      </c>
      <c r="AN992" s="25">
        <v>8.5000000000000006E-2</v>
      </c>
      <c r="AO992" s="26">
        <v>293927.24190146191</v>
      </c>
      <c r="AP992" s="27">
        <v>24983.815561624266</v>
      </c>
      <c r="AQ992" s="3">
        <v>0</v>
      </c>
      <c r="AR992" s="26">
        <v>0</v>
      </c>
      <c r="AS992" s="26">
        <v>318911.05746308615</v>
      </c>
      <c r="AT992" s="26">
        <v>293927.24190146191</v>
      </c>
      <c r="AU992" t="s">
        <v>765</v>
      </c>
      <c r="AV992" t="s">
        <v>2067</v>
      </c>
      <c r="AW992" t="s">
        <v>2068</v>
      </c>
      <c r="AX992" t="s">
        <v>3455</v>
      </c>
      <c r="AY992" t="s">
        <v>233</v>
      </c>
      <c r="AZ992">
        <v>1</v>
      </c>
      <c r="BA992" s="3">
        <v>318911.05746308615</v>
      </c>
      <c r="BB992" s="26">
        <v>293927.24190146191</v>
      </c>
      <c r="BC992" s="26">
        <v>24983.815561624244</v>
      </c>
      <c r="BE992" t="s">
        <v>122</v>
      </c>
      <c r="BF992">
        <v>1</v>
      </c>
      <c r="BH992" t="s">
        <v>2069</v>
      </c>
      <c r="BJ992" t="s">
        <v>276</v>
      </c>
      <c r="BO992" t="s">
        <v>197</v>
      </c>
      <c r="BP992" t="s">
        <v>126</v>
      </c>
      <c r="BQ992" t="s">
        <v>964</v>
      </c>
      <c r="CX992" t="s">
        <v>177</v>
      </c>
      <c r="CY992" s="29" t="s">
        <v>5370</v>
      </c>
      <c r="CZ992" s="29">
        <v>60001</v>
      </c>
      <c r="DA992" s="29" t="str">
        <f t="shared" si="112"/>
        <v>30001394</v>
      </c>
      <c r="DB992" s="29" t="str">
        <f t="shared" si="113"/>
        <v>W0005421</v>
      </c>
      <c r="DC992" s="29" t="s">
        <v>279</v>
      </c>
      <c r="DD992" s="30">
        <f>SUM(T992,V992:W992,Z992:AD992)</f>
        <v>267398.25</v>
      </c>
      <c r="DE992" s="30">
        <f>SUM(AI992:AK992)</f>
        <v>10885.562414282496</v>
      </c>
      <c r="DF992" s="31">
        <f>AF992</f>
        <v>5687.5</v>
      </c>
      <c r="DG992" s="32">
        <f>AQ992</f>
        <v>0</v>
      </c>
      <c r="DH992" s="30">
        <f>SUM(X992:Y992)</f>
        <v>9955.9294871794864</v>
      </c>
      <c r="DI992" s="30">
        <f>SUM(AP992,AR992)</f>
        <v>24983.815561624266</v>
      </c>
      <c r="DJ992" s="26">
        <f>SUM(DD992:DI992)-AS992</f>
        <v>0</v>
      </c>
    </row>
    <row r="993" spans="2:114" x14ac:dyDescent="0.25">
      <c r="D993" t="s">
        <v>109</v>
      </c>
      <c r="F993" t="s">
        <v>3456</v>
      </c>
      <c r="G993" t="s">
        <v>3457</v>
      </c>
      <c r="H993" t="s">
        <v>3458</v>
      </c>
      <c r="I993" s="1">
        <v>45607</v>
      </c>
      <c r="K993" t="s">
        <v>113</v>
      </c>
      <c r="L993">
        <v>15</v>
      </c>
      <c r="M993" t="s">
        <v>114</v>
      </c>
      <c r="N993" t="s">
        <v>962</v>
      </c>
      <c r="O993" t="s">
        <v>2066</v>
      </c>
      <c r="P993" t="s">
        <v>117</v>
      </c>
      <c r="Q993" t="s">
        <v>118</v>
      </c>
      <c r="R993">
        <v>31</v>
      </c>
      <c r="S993" s="3">
        <v>1000000</v>
      </c>
      <c r="T993" s="3">
        <v>171666.66666666666</v>
      </c>
      <c r="U993" s="22">
        <v>0</v>
      </c>
      <c r="V993" s="3">
        <v>0</v>
      </c>
      <c r="W993" s="23"/>
      <c r="X993" s="3">
        <v>4006.4102564102559</v>
      </c>
      <c r="Y993" s="3">
        <v>2314.8148148148148</v>
      </c>
      <c r="Z993" s="24">
        <v>416.66666666666663</v>
      </c>
      <c r="AA993">
        <v>75</v>
      </c>
      <c r="AC993" s="3">
        <v>0</v>
      </c>
      <c r="AD993" s="3">
        <v>4167</v>
      </c>
      <c r="AE993" s="3">
        <v>182646.55840455837</v>
      </c>
      <c r="AF993" s="3">
        <v>5687.5</v>
      </c>
      <c r="AH993" s="3">
        <v>188334.05840455837</v>
      </c>
      <c r="AK993" s="3">
        <v>25969.360295241226</v>
      </c>
      <c r="AL993" t="s">
        <v>656</v>
      </c>
      <c r="AM993" t="s">
        <v>657</v>
      </c>
      <c r="AN993" s="25">
        <v>8.5000000000000006E-2</v>
      </c>
      <c r="AO993" s="26">
        <v>214303.4186997996</v>
      </c>
      <c r="AP993" s="27">
        <v>18215.790589482967</v>
      </c>
      <c r="AQ993" s="3">
        <v>0</v>
      </c>
      <c r="AR993" s="26">
        <v>0</v>
      </c>
      <c r="AS993" s="26">
        <v>232519.20928928256</v>
      </c>
      <c r="AT993" s="26">
        <v>214303.4186997996</v>
      </c>
      <c r="AU993" t="s">
        <v>765</v>
      </c>
      <c r="AV993" t="s">
        <v>2067</v>
      </c>
      <c r="AW993" t="s">
        <v>2068</v>
      </c>
      <c r="AX993" t="s">
        <v>3121</v>
      </c>
      <c r="AY993" t="s">
        <v>233</v>
      </c>
      <c r="AZ993">
        <v>1</v>
      </c>
      <c r="BA993" s="3">
        <v>232519.20928928256</v>
      </c>
      <c r="BB993" s="26">
        <v>214303.4186997996</v>
      </c>
      <c r="BC993" s="26">
        <v>18215.79058948296</v>
      </c>
      <c r="BE993" t="s">
        <v>122</v>
      </c>
      <c r="BF993">
        <v>1</v>
      </c>
      <c r="BH993" t="s">
        <v>2069</v>
      </c>
      <c r="BJ993" t="s">
        <v>658</v>
      </c>
      <c r="BO993" t="s">
        <v>659</v>
      </c>
      <c r="BP993" t="s">
        <v>214</v>
      </c>
      <c r="BQ993" t="s">
        <v>330</v>
      </c>
      <c r="CX993" t="s">
        <v>177</v>
      </c>
      <c r="CY993" s="29" t="s">
        <v>5370</v>
      </c>
      <c r="CZ993" s="29">
        <v>60001</v>
      </c>
      <c r="DA993" s="29" t="str">
        <f t="shared" si="112"/>
        <v>30001394</v>
      </c>
      <c r="DB993" s="29" t="str">
        <f t="shared" si="113"/>
        <v>W0004705</v>
      </c>
      <c r="DC993" s="29" t="s">
        <v>279</v>
      </c>
      <c r="DD993" s="30">
        <f>SUM(T993,V993:W993,Z993:AD993)</f>
        <v>176325.33333333331</v>
      </c>
      <c r="DE993" s="30">
        <f>SUM(AI993:AK993)</f>
        <v>25969.360295241226</v>
      </c>
      <c r="DF993" s="31">
        <f>AF993</f>
        <v>5687.5</v>
      </c>
      <c r="DG993" s="32">
        <f>AQ993</f>
        <v>0</v>
      </c>
      <c r="DH993" s="30">
        <f>SUM(X993:Y993)</f>
        <v>6321.2250712250707</v>
      </c>
      <c r="DI993" s="30">
        <f>SUM(AP993,AR993)</f>
        <v>18215.790589482967</v>
      </c>
      <c r="DJ993" s="26">
        <f>SUM(DD993:DI993)-AS993</f>
        <v>0</v>
      </c>
    </row>
    <row r="994" spans="2:114" x14ac:dyDescent="0.25">
      <c r="D994" t="s">
        <v>109</v>
      </c>
      <c r="F994" t="s">
        <v>3459</v>
      </c>
      <c r="G994" t="s">
        <v>3460</v>
      </c>
      <c r="H994" t="s">
        <v>3461</v>
      </c>
      <c r="I994" s="1">
        <v>45607</v>
      </c>
      <c r="K994" t="s">
        <v>224</v>
      </c>
      <c r="L994">
        <v>12</v>
      </c>
      <c r="M994" t="s">
        <v>114</v>
      </c>
      <c r="N994" t="s">
        <v>115</v>
      </c>
      <c r="O994" t="s">
        <v>116</v>
      </c>
      <c r="P994" t="s">
        <v>117</v>
      </c>
      <c r="Q994" t="s">
        <v>118</v>
      </c>
      <c r="R994">
        <v>31</v>
      </c>
      <c r="S994" s="3">
        <v>382500</v>
      </c>
      <c r="T994" s="3">
        <v>63750</v>
      </c>
      <c r="U994" s="22">
        <v>0</v>
      </c>
      <c r="V994" s="3">
        <v>0</v>
      </c>
      <c r="W994" s="23"/>
      <c r="X994" s="3">
        <v>1532.4519230769231</v>
      </c>
      <c r="Y994" s="3">
        <v>885.41666666666663</v>
      </c>
      <c r="Z994" s="24">
        <v>159.375</v>
      </c>
      <c r="AA994">
        <v>75</v>
      </c>
      <c r="AC994" s="3">
        <v>0</v>
      </c>
      <c r="AD994" s="3">
        <v>4167</v>
      </c>
      <c r="AE994" s="3">
        <v>70569.243589743593</v>
      </c>
      <c r="AF994" s="3">
        <v>5687.5</v>
      </c>
      <c r="AH994" s="3">
        <v>76256.743589743593</v>
      </c>
      <c r="AK994" s="3">
        <v>5813.1491241962494</v>
      </c>
      <c r="AL994" t="s">
        <v>320</v>
      </c>
      <c r="AM994" t="s">
        <v>321</v>
      </c>
      <c r="AN994" s="25">
        <v>8.5000000000000006E-2</v>
      </c>
      <c r="AO994" s="26">
        <v>82069.892713939844</v>
      </c>
      <c r="AP994" s="27">
        <v>6975.9408806848869</v>
      </c>
      <c r="AQ994" s="3">
        <v>29700</v>
      </c>
      <c r="AR994" s="26">
        <v>2524.5</v>
      </c>
      <c r="AS994" s="26">
        <v>121270.33359462472</v>
      </c>
      <c r="AT994" s="26">
        <v>111769.89271393984</v>
      </c>
      <c r="AU994" t="s">
        <v>170</v>
      </c>
      <c r="AV994" t="s">
        <v>170</v>
      </c>
      <c r="AW994" t="s">
        <v>171</v>
      </c>
      <c r="AX994">
        <v>35802</v>
      </c>
      <c r="AY994" t="s">
        <v>172</v>
      </c>
      <c r="AZ994">
        <v>94.088300000000004</v>
      </c>
      <c r="BA994" s="3">
        <v>1288.8991893213579</v>
      </c>
      <c r="BB994" s="26">
        <v>111769.89271393984</v>
      </c>
      <c r="BC994" s="26">
        <v>9500.4408806848805</v>
      </c>
      <c r="BE994" t="s">
        <v>122</v>
      </c>
      <c r="BF994">
        <v>1</v>
      </c>
      <c r="BH994" t="s">
        <v>173</v>
      </c>
      <c r="BJ994" t="s">
        <v>276</v>
      </c>
      <c r="BO994" t="s">
        <v>419</v>
      </c>
      <c r="BP994" t="s">
        <v>126</v>
      </c>
      <c r="BQ994" t="s">
        <v>127</v>
      </c>
      <c r="CX994" t="s">
        <v>177</v>
      </c>
      <c r="CY994" s="29" t="s">
        <v>5358</v>
      </c>
      <c r="CZ994" s="29">
        <v>60002</v>
      </c>
      <c r="DA994" s="29" t="str">
        <f t="shared" si="112"/>
        <v>30001390</v>
      </c>
      <c r="DB994" s="29" t="str">
        <f t="shared" si="113"/>
        <v>W0004706</v>
      </c>
      <c r="DC994" s="29" t="s">
        <v>279</v>
      </c>
      <c r="DD994" s="30">
        <f>SUM(T994,V994:W994,Z994:AD994)</f>
        <v>68151.375</v>
      </c>
      <c r="DE994" s="30">
        <f>SUM(AI994:AK994)</f>
        <v>5813.1491241962494</v>
      </c>
      <c r="DF994" s="31">
        <f>AF994</f>
        <v>5687.5</v>
      </c>
      <c r="DG994" s="32">
        <f>AQ994</f>
        <v>29700</v>
      </c>
      <c r="DH994" s="30">
        <f>SUM(X994:Y994)</f>
        <v>2417.8685897435898</v>
      </c>
      <c r="DI994" s="30">
        <f>SUM(AP994,AR994)</f>
        <v>9500.4408806848878</v>
      </c>
      <c r="DJ994" s="26">
        <f>SUM(DD994:DI994)-AS994</f>
        <v>0</v>
      </c>
    </row>
    <row r="995" spans="2:114" x14ac:dyDescent="0.25">
      <c r="D995" t="s">
        <v>109</v>
      </c>
      <c r="F995" t="s">
        <v>3462</v>
      </c>
      <c r="G995" t="s">
        <v>3463</v>
      </c>
      <c r="H995" t="s">
        <v>3464</v>
      </c>
      <c r="I995" s="1">
        <v>45607</v>
      </c>
      <c r="K995" t="s">
        <v>3317</v>
      </c>
      <c r="L995">
        <v>10</v>
      </c>
      <c r="M995" t="s">
        <v>132</v>
      </c>
      <c r="N995" t="s">
        <v>133</v>
      </c>
      <c r="O995" t="s">
        <v>116</v>
      </c>
      <c r="P995" t="s">
        <v>117</v>
      </c>
      <c r="Q995" t="s">
        <v>118</v>
      </c>
      <c r="R995">
        <v>31</v>
      </c>
      <c r="S995" s="3">
        <v>252120</v>
      </c>
      <c r="T995" s="3">
        <v>33797.833333333336</v>
      </c>
      <c r="U995" s="22">
        <v>0</v>
      </c>
      <c r="V995" s="3">
        <v>0</v>
      </c>
      <c r="W995" s="23"/>
      <c r="X995" s="3">
        <v>1010.0961538461538</v>
      </c>
      <c r="Y995" s="3">
        <v>583.6111111111112</v>
      </c>
      <c r="Z995" s="24">
        <v>105.05</v>
      </c>
      <c r="AA995">
        <v>75</v>
      </c>
      <c r="AC995" s="3">
        <v>0</v>
      </c>
      <c r="AD995" s="3">
        <v>4167</v>
      </c>
      <c r="AE995" s="3">
        <v>39738.590598290604</v>
      </c>
      <c r="AF995" s="3">
        <v>12402.5</v>
      </c>
      <c r="AH995" s="3">
        <v>52141.090598290604</v>
      </c>
      <c r="AK995" s="3">
        <v>33281</v>
      </c>
      <c r="AL995" t="s">
        <v>168</v>
      </c>
      <c r="AM995" t="s">
        <v>169</v>
      </c>
      <c r="AN995" s="25">
        <v>0.05</v>
      </c>
      <c r="AO995" s="26">
        <v>85422.090598290612</v>
      </c>
      <c r="AP995" s="27">
        <v>4271.1045299145308</v>
      </c>
      <c r="AQ995" s="3">
        <v>29700</v>
      </c>
      <c r="AR995" s="26">
        <v>1485</v>
      </c>
      <c r="AS995" s="26">
        <v>120878.19512820515</v>
      </c>
      <c r="AT995" s="26">
        <v>115122.09059829061</v>
      </c>
      <c r="AU995" t="s">
        <v>164</v>
      </c>
      <c r="AV995" t="s">
        <v>241</v>
      </c>
      <c r="AW995" t="s">
        <v>241</v>
      </c>
      <c r="AX995" t="s">
        <v>164</v>
      </c>
      <c r="AY995" t="s">
        <v>233</v>
      </c>
      <c r="AZ995">
        <v>1</v>
      </c>
      <c r="BA995" s="3">
        <v>120878.19512820515</v>
      </c>
      <c r="BB995" s="26">
        <v>115122.09059829061</v>
      </c>
      <c r="BC995" s="26">
        <v>5756.1045299145335</v>
      </c>
      <c r="BE995" t="s">
        <v>234</v>
      </c>
      <c r="BF995">
        <v>1</v>
      </c>
      <c r="BH995" t="s">
        <v>234</v>
      </c>
      <c r="BJ995" t="s">
        <v>174</v>
      </c>
      <c r="BO995" t="s">
        <v>1116</v>
      </c>
      <c r="BP995" t="s">
        <v>164</v>
      </c>
      <c r="BQ995" t="s">
        <v>164</v>
      </c>
      <c r="CX995" t="s">
        <v>234</v>
      </c>
      <c r="CY995" s="29"/>
    </row>
    <row r="996" spans="2:114" x14ac:dyDescent="0.25">
      <c r="D996" t="s">
        <v>109</v>
      </c>
      <c r="F996" t="s">
        <v>3465</v>
      </c>
      <c r="G996" t="s">
        <v>3466</v>
      </c>
      <c r="H996" t="s">
        <v>3467</v>
      </c>
      <c r="I996" s="1">
        <v>45607</v>
      </c>
      <c r="K996" t="s">
        <v>207</v>
      </c>
      <c r="L996">
        <v>11</v>
      </c>
      <c r="M996" t="s">
        <v>132</v>
      </c>
      <c r="N996" t="s">
        <v>133</v>
      </c>
      <c r="O996" t="s">
        <v>116</v>
      </c>
      <c r="P996" t="s">
        <v>117</v>
      </c>
      <c r="Q996" t="s">
        <v>118</v>
      </c>
      <c r="R996">
        <v>31</v>
      </c>
      <c r="S996" s="3">
        <v>252120</v>
      </c>
      <c r="T996" s="3">
        <v>38493.25</v>
      </c>
      <c r="U996" s="22">
        <v>0</v>
      </c>
      <c r="V996" s="3">
        <v>0</v>
      </c>
      <c r="W996" s="23"/>
      <c r="X996" s="3">
        <v>1010.0961538461538</v>
      </c>
      <c r="Y996" s="3">
        <v>583.6111111111112</v>
      </c>
      <c r="Z996" s="24">
        <v>105.05</v>
      </c>
      <c r="AA996">
        <v>75</v>
      </c>
      <c r="AC996" s="3">
        <v>0</v>
      </c>
      <c r="AD996" s="3">
        <v>4167</v>
      </c>
      <c r="AE996" s="3">
        <v>44434.007264957268</v>
      </c>
      <c r="AF996" s="3">
        <v>12402.5</v>
      </c>
      <c r="AH996" s="3">
        <v>56836.507264957268</v>
      </c>
      <c r="AK996" s="3">
        <v>33281</v>
      </c>
      <c r="AL996" t="s">
        <v>168</v>
      </c>
      <c r="AM996" t="s">
        <v>169</v>
      </c>
      <c r="AN996" s="25">
        <v>0.05</v>
      </c>
      <c r="AO996" s="26">
        <v>90117.507264957268</v>
      </c>
      <c r="AP996" s="27">
        <v>4505.8753632478638</v>
      </c>
      <c r="AQ996" s="3">
        <v>29700</v>
      </c>
      <c r="AR996" s="26">
        <v>1485</v>
      </c>
      <c r="AS996" s="26">
        <v>125808.38262820513</v>
      </c>
      <c r="AT996" s="26">
        <v>119817.50726495727</v>
      </c>
      <c r="AU996" t="s">
        <v>164</v>
      </c>
      <c r="AV996" t="s">
        <v>241</v>
      </c>
      <c r="AW996" t="s">
        <v>241</v>
      </c>
      <c r="AX996" t="s">
        <v>164</v>
      </c>
      <c r="AY996" t="s">
        <v>233</v>
      </c>
      <c r="AZ996">
        <v>1</v>
      </c>
      <c r="BA996" s="3">
        <v>125808.38262820513</v>
      </c>
      <c r="BB996" s="26">
        <v>119817.50726495727</v>
      </c>
      <c r="BC996" s="26">
        <v>5990.875363247862</v>
      </c>
      <c r="BE996" t="s">
        <v>234</v>
      </c>
      <c r="BF996">
        <v>1</v>
      </c>
      <c r="BH996" t="s">
        <v>234</v>
      </c>
      <c r="BJ996" t="s">
        <v>174</v>
      </c>
      <c r="BO996" t="s">
        <v>1116</v>
      </c>
      <c r="BP996" t="s">
        <v>164</v>
      </c>
      <c r="BQ996" t="s">
        <v>164</v>
      </c>
      <c r="CX996" t="s">
        <v>234</v>
      </c>
      <c r="CY996" s="29"/>
    </row>
    <row r="997" spans="2:114" x14ac:dyDescent="0.25">
      <c r="D997" t="s">
        <v>109</v>
      </c>
      <c r="F997" t="s">
        <v>3468</v>
      </c>
      <c r="G997" t="s">
        <v>3469</v>
      </c>
      <c r="H997" t="s">
        <v>3470</v>
      </c>
      <c r="I997" s="1">
        <v>45607</v>
      </c>
      <c r="K997" t="s">
        <v>113</v>
      </c>
      <c r="L997">
        <v>15</v>
      </c>
      <c r="M997" t="s">
        <v>550</v>
      </c>
      <c r="N997" t="s">
        <v>551</v>
      </c>
      <c r="O997" t="s">
        <v>116</v>
      </c>
      <c r="P997" t="s">
        <v>117</v>
      </c>
      <c r="Q997" t="s">
        <v>118</v>
      </c>
      <c r="R997">
        <v>31</v>
      </c>
      <c r="S997" s="3">
        <v>808528</v>
      </c>
      <c r="T997" s="3">
        <v>134754.66666666666</v>
      </c>
      <c r="U997" s="22">
        <v>0</v>
      </c>
      <c r="V997" s="3">
        <v>0</v>
      </c>
      <c r="W997" s="23"/>
      <c r="X997" s="3">
        <v>3239.2948717948716</v>
      </c>
      <c r="Y997" s="3">
        <v>1871.5925925925924</v>
      </c>
      <c r="Z997" s="24">
        <v>336.88666666666666</v>
      </c>
      <c r="AA997">
        <v>75</v>
      </c>
      <c r="AC997" s="3">
        <v>0</v>
      </c>
      <c r="AD997" s="3">
        <v>4167</v>
      </c>
      <c r="AE997" s="3">
        <v>144444.44079772077</v>
      </c>
      <c r="AF997" s="3">
        <v>7046.666666666667</v>
      </c>
      <c r="AH997" s="3">
        <v>151491.10746438743</v>
      </c>
      <c r="AK997" s="3">
        <v>0</v>
      </c>
      <c r="AL997" t="s">
        <v>119</v>
      </c>
      <c r="AN997" s="25">
        <v>0.1</v>
      </c>
      <c r="AO997" s="26">
        <v>151491.10746438743</v>
      </c>
      <c r="AP997" s="27">
        <v>15149.110746438744</v>
      </c>
      <c r="AQ997" s="3">
        <v>29700</v>
      </c>
      <c r="AR997" s="26">
        <v>2970</v>
      </c>
      <c r="AS997" s="26">
        <v>199310.21821082616</v>
      </c>
      <c r="AT997" s="26">
        <v>181191.10746438743</v>
      </c>
      <c r="AU997" t="s">
        <v>170</v>
      </c>
      <c r="AV997" t="s">
        <v>170</v>
      </c>
      <c r="AW997" t="s">
        <v>171</v>
      </c>
      <c r="AX997">
        <v>90375</v>
      </c>
      <c r="AY997" t="s">
        <v>172</v>
      </c>
      <c r="AZ997">
        <v>94.088300000000004</v>
      </c>
      <c r="BA997" s="3">
        <v>2118.3315907591714</v>
      </c>
      <c r="BB997" s="26">
        <v>181191.10746438743</v>
      </c>
      <c r="BC997" s="26">
        <v>18119.110746438731</v>
      </c>
      <c r="BE997" t="s">
        <v>122</v>
      </c>
      <c r="BF997">
        <v>1</v>
      </c>
      <c r="BH997" t="s">
        <v>173</v>
      </c>
      <c r="BJ997" t="s">
        <v>728</v>
      </c>
      <c r="BO997" t="s">
        <v>2463</v>
      </c>
      <c r="BP997" t="s">
        <v>170</v>
      </c>
      <c r="BQ997" t="s">
        <v>296</v>
      </c>
      <c r="CX997" t="s">
        <v>177</v>
      </c>
      <c r="CY997" s="29" t="s">
        <v>5358</v>
      </c>
      <c r="CZ997" s="29">
        <v>60002</v>
      </c>
      <c r="DA997" s="29" t="str">
        <f t="shared" ref="DA997:DA1011" si="114">MID(BH997,3,8)</f>
        <v>30001390</v>
      </c>
      <c r="DB997" s="29" t="str">
        <f t="shared" ref="DB997:DB1011" si="115">F997</f>
        <v>W0004709</v>
      </c>
      <c r="DC997" s="29" t="s">
        <v>556</v>
      </c>
      <c r="DD997" s="30">
        <f>SUM(T997,V997:W997,Z997:AD997)</f>
        <v>139333.55333333332</v>
      </c>
      <c r="DE997" s="30">
        <f>SUM(AI997:AK997)</f>
        <v>0</v>
      </c>
      <c r="DF997" s="31">
        <f>AF997</f>
        <v>7046.666666666667</v>
      </c>
      <c r="DG997" s="32">
        <f>AQ997</f>
        <v>29700</v>
      </c>
      <c r="DH997" s="30">
        <f>SUM(X997:Y997)</f>
        <v>5110.8874643874642</v>
      </c>
      <c r="DI997" s="30">
        <f>SUM(AP997,AR997)</f>
        <v>18119.110746438746</v>
      </c>
      <c r="DJ997" s="26">
        <f>SUM(DD997:DI997)-AS997</f>
        <v>0</v>
      </c>
    </row>
    <row r="998" spans="2:114" x14ac:dyDescent="0.25">
      <c r="B998">
        <f>+COUNTIF(G998:G4151,G998)</f>
        <v>2</v>
      </c>
      <c r="C998">
        <v>2</v>
      </c>
      <c r="D998" t="s">
        <v>109</v>
      </c>
      <c r="F998" t="s">
        <v>3471</v>
      </c>
      <c r="G998" t="s">
        <v>3472</v>
      </c>
      <c r="H998" t="s">
        <v>3473</v>
      </c>
      <c r="I998" s="1">
        <v>45614</v>
      </c>
      <c r="K998" t="s">
        <v>131</v>
      </c>
      <c r="L998">
        <v>14</v>
      </c>
      <c r="M998" t="s">
        <v>114</v>
      </c>
      <c r="N998" t="s">
        <v>115</v>
      </c>
      <c r="O998" t="s">
        <v>116</v>
      </c>
      <c r="P998" t="s">
        <v>117</v>
      </c>
      <c r="Q998" t="s">
        <v>118</v>
      </c>
      <c r="R998">
        <v>31</v>
      </c>
      <c r="S998" s="3">
        <v>675000</v>
      </c>
      <c r="T998" s="3">
        <v>117500</v>
      </c>
      <c r="U998" s="22">
        <v>0</v>
      </c>
      <c r="V998" s="3">
        <v>0</v>
      </c>
      <c r="W998" s="23"/>
      <c r="X998" s="3">
        <v>2704.3269230769233</v>
      </c>
      <c r="Y998" s="3">
        <v>1562.5</v>
      </c>
      <c r="Z998" s="24">
        <v>281.25</v>
      </c>
      <c r="AA998">
        <v>75</v>
      </c>
      <c r="AC998" s="3">
        <v>0</v>
      </c>
      <c r="AD998" s="3">
        <v>4167</v>
      </c>
      <c r="AE998" s="3">
        <v>126290.07692307692</v>
      </c>
      <c r="AF998" s="3">
        <v>5687.5</v>
      </c>
      <c r="AH998" s="3">
        <v>131977.57692307694</v>
      </c>
      <c r="AK998" s="3">
        <v>25969.360295241226</v>
      </c>
      <c r="AL998" t="s">
        <v>656</v>
      </c>
      <c r="AM998" t="s">
        <v>657</v>
      </c>
      <c r="AN998" s="25">
        <v>8.5000000000000006E-2</v>
      </c>
      <c r="AO998" s="26">
        <v>157946.93721831817</v>
      </c>
      <c r="AP998" s="27">
        <v>13425.489663557046</v>
      </c>
      <c r="AQ998" s="3">
        <v>29700</v>
      </c>
      <c r="AR998" s="26">
        <v>2524.5</v>
      </c>
      <c r="AS998" s="26">
        <v>203596.9268818752</v>
      </c>
      <c r="AT998" s="26">
        <v>187646.93721831817</v>
      </c>
      <c r="AU998" t="s">
        <v>184</v>
      </c>
      <c r="AV998" t="s">
        <v>184</v>
      </c>
      <c r="AW998" t="s">
        <v>185</v>
      </c>
      <c r="AX998">
        <v>1201</v>
      </c>
      <c r="AY998" t="s">
        <v>187</v>
      </c>
      <c r="AZ998">
        <v>67.992199999999997</v>
      </c>
      <c r="BA998" s="3">
        <v>2994.4159312667512</v>
      </c>
      <c r="BB998" s="26">
        <v>187646.93721831817</v>
      </c>
      <c r="BC998" s="26">
        <v>15949.989663557033</v>
      </c>
      <c r="BE998" t="s">
        <v>122</v>
      </c>
      <c r="BF998">
        <v>1</v>
      </c>
      <c r="BH998" t="s">
        <v>188</v>
      </c>
      <c r="BJ998" t="s">
        <v>658</v>
      </c>
      <c r="BO998" t="s">
        <v>659</v>
      </c>
      <c r="BP998" t="s">
        <v>191</v>
      </c>
      <c r="BQ998" t="s">
        <v>127</v>
      </c>
      <c r="CX998" t="s">
        <v>177</v>
      </c>
      <c r="CY998" s="29" t="s">
        <v>5359</v>
      </c>
      <c r="CZ998" s="29">
        <v>60005</v>
      </c>
      <c r="DA998" s="29" t="str">
        <f t="shared" si="114"/>
        <v>30001401</v>
      </c>
      <c r="DB998" s="29" t="str">
        <f t="shared" si="115"/>
        <v>W0004710</v>
      </c>
      <c r="DC998" s="29" t="s">
        <v>279</v>
      </c>
      <c r="DD998" s="30">
        <f>SUM(T998,V998:W998,Z998:AD998)</f>
        <v>122023.25</v>
      </c>
      <c r="DE998" s="30">
        <f>SUM(AI998:AK998)</f>
        <v>25969.360295241226</v>
      </c>
      <c r="DF998" s="31">
        <f>AF998</f>
        <v>5687.5</v>
      </c>
      <c r="DG998" s="32">
        <f>AQ998</f>
        <v>29700</v>
      </c>
      <c r="DH998" s="30">
        <f>SUM(X998:Y998)</f>
        <v>4266.8269230769238</v>
      </c>
      <c r="DI998" s="30">
        <f>SUM(AP998,AR998)</f>
        <v>15949.989663557046</v>
      </c>
      <c r="DJ998" s="26">
        <f>SUM(DD998:DI998)-AS998</f>
        <v>0</v>
      </c>
    </row>
    <row r="999" spans="2:114" x14ac:dyDescent="0.25">
      <c r="D999" t="s">
        <v>109</v>
      </c>
      <c r="F999" t="s">
        <v>3474</v>
      </c>
      <c r="G999" t="s">
        <v>3475</v>
      </c>
      <c r="H999" t="s">
        <v>3476</v>
      </c>
      <c r="I999" s="1">
        <v>45614</v>
      </c>
      <c r="K999" t="s">
        <v>224</v>
      </c>
      <c r="L999">
        <v>12</v>
      </c>
      <c r="M999" t="s">
        <v>114</v>
      </c>
      <c r="N999" t="s">
        <v>115</v>
      </c>
      <c r="O999" t="s">
        <v>116</v>
      </c>
      <c r="P999" t="s">
        <v>117</v>
      </c>
      <c r="Q999" t="s">
        <v>118</v>
      </c>
      <c r="R999">
        <v>31</v>
      </c>
      <c r="S999" s="3">
        <v>350000</v>
      </c>
      <c r="T999" s="3">
        <v>63333.333333333336</v>
      </c>
      <c r="U999" s="22">
        <v>0</v>
      </c>
      <c r="V999" s="3">
        <v>0</v>
      </c>
      <c r="W999" s="23"/>
      <c r="X999" s="3">
        <v>1402.2435897435898</v>
      </c>
      <c r="Y999" s="3">
        <v>810.18518518518533</v>
      </c>
      <c r="Z999" s="24">
        <v>145.83333333333334</v>
      </c>
      <c r="AA999">
        <v>75</v>
      </c>
      <c r="AC999" s="3">
        <v>2988.3734361781394</v>
      </c>
      <c r="AD999" s="3">
        <v>4167</v>
      </c>
      <c r="AE999" s="3">
        <v>72921.968877773572</v>
      </c>
      <c r="AF999" s="3">
        <v>5687.5</v>
      </c>
      <c r="AH999" s="3">
        <v>78609.468877773572</v>
      </c>
      <c r="AK999" s="3">
        <v>5813.1491241962494</v>
      </c>
      <c r="AL999" t="s">
        <v>320</v>
      </c>
      <c r="AM999" t="s">
        <v>321</v>
      </c>
      <c r="AN999" s="25">
        <v>8.5000000000000006E-2</v>
      </c>
      <c r="AO999" s="26">
        <v>84422.618001969822</v>
      </c>
      <c r="AP999" s="27">
        <v>7175.9225301674351</v>
      </c>
      <c r="AQ999" s="3">
        <v>29700</v>
      </c>
      <c r="AR999" s="26">
        <v>2524.5</v>
      </c>
      <c r="AS999" s="26">
        <v>123823.04053213725</v>
      </c>
      <c r="AT999" s="26">
        <v>114122.61800196982</v>
      </c>
      <c r="AU999" t="s">
        <v>170</v>
      </c>
      <c r="AV999" t="s">
        <v>170</v>
      </c>
      <c r="AW999" t="s">
        <v>171</v>
      </c>
      <c r="AX999">
        <v>35802</v>
      </c>
      <c r="AY999" t="s">
        <v>172</v>
      </c>
      <c r="AZ999">
        <v>94.088300000000004</v>
      </c>
      <c r="BA999" s="3">
        <v>1316.0301603083194</v>
      </c>
      <c r="BB999" s="26">
        <v>114122.61800196982</v>
      </c>
      <c r="BC999" s="26">
        <v>9700.4225301674305</v>
      </c>
      <c r="BE999" t="s">
        <v>122</v>
      </c>
      <c r="BF999">
        <v>1</v>
      </c>
      <c r="BH999" t="s">
        <v>173</v>
      </c>
      <c r="BJ999" t="s">
        <v>276</v>
      </c>
      <c r="BO999" t="s">
        <v>419</v>
      </c>
      <c r="BP999" t="s">
        <v>126</v>
      </c>
      <c r="BQ999" t="s">
        <v>127</v>
      </c>
      <c r="CX999" t="s">
        <v>177</v>
      </c>
      <c r="CY999" s="29" t="s">
        <v>5358</v>
      </c>
      <c r="CZ999" s="29">
        <v>60002</v>
      </c>
      <c r="DA999" s="29" t="str">
        <f t="shared" si="114"/>
        <v>30001390</v>
      </c>
      <c r="DB999" s="29" t="str">
        <f t="shared" si="115"/>
        <v>W0005246</v>
      </c>
      <c r="DC999" s="29" t="s">
        <v>279</v>
      </c>
      <c r="DD999" s="30">
        <f>SUM(T999,V999:W999,Z999:AD999)</f>
        <v>70709.54010284481</v>
      </c>
      <c r="DE999" s="30">
        <f>SUM(AI999:AK999)</f>
        <v>5813.1491241962494</v>
      </c>
      <c r="DF999" s="31">
        <f>AF999</f>
        <v>5687.5</v>
      </c>
      <c r="DG999" s="32">
        <f>AQ999</f>
        <v>29700</v>
      </c>
      <c r="DH999" s="30">
        <f>SUM(X999:Y999)</f>
        <v>2212.4287749287751</v>
      </c>
      <c r="DI999" s="30">
        <f>SUM(AP999,AR999)</f>
        <v>9700.4225301674342</v>
      </c>
      <c r="DJ999" s="26">
        <f>SUM(DD999:DI999)-AS999</f>
        <v>0</v>
      </c>
    </row>
    <row r="1000" spans="2:114" x14ac:dyDescent="0.25">
      <c r="D1000" t="s">
        <v>109</v>
      </c>
      <c r="F1000" t="s">
        <v>3477</v>
      </c>
      <c r="G1000" t="s">
        <v>3478</v>
      </c>
      <c r="H1000" t="s">
        <v>3479</v>
      </c>
      <c r="I1000" s="1">
        <v>45614</v>
      </c>
      <c r="K1000" t="s">
        <v>224</v>
      </c>
      <c r="L1000">
        <v>12</v>
      </c>
      <c r="M1000" t="s">
        <v>114</v>
      </c>
      <c r="N1000" t="s">
        <v>115</v>
      </c>
      <c r="O1000" t="s">
        <v>116</v>
      </c>
      <c r="P1000" t="s">
        <v>117</v>
      </c>
      <c r="Q1000" t="s">
        <v>118</v>
      </c>
      <c r="R1000">
        <v>31</v>
      </c>
      <c r="S1000" s="3">
        <v>383500</v>
      </c>
      <c r="T1000" s="3">
        <v>68916.666666666672</v>
      </c>
      <c r="U1000" s="22">
        <v>0</v>
      </c>
      <c r="V1000" s="3">
        <v>0</v>
      </c>
      <c r="W1000" s="23"/>
      <c r="X1000" s="3">
        <v>1536.4583333333333</v>
      </c>
      <c r="Y1000" s="3">
        <v>887.73148148148152</v>
      </c>
      <c r="Z1000" s="24">
        <v>159.79166666666666</v>
      </c>
      <c r="AA1000">
        <v>75</v>
      </c>
      <c r="AC1000" s="3">
        <v>0</v>
      </c>
      <c r="AD1000" s="3">
        <v>4167</v>
      </c>
      <c r="AE1000" s="3">
        <v>75742.648148148146</v>
      </c>
      <c r="AF1000" s="3">
        <v>5687.5</v>
      </c>
      <c r="AH1000" s="3">
        <v>81430.148148148146</v>
      </c>
      <c r="AK1000" s="3">
        <v>5785.5624142824954</v>
      </c>
      <c r="AL1000" t="s">
        <v>363</v>
      </c>
      <c r="AM1000" t="s">
        <v>364</v>
      </c>
      <c r="AN1000" s="25">
        <v>8.5000000000000006E-2</v>
      </c>
      <c r="AO1000" s="26">
        <v>87215.710562430642</v>
      </c>
      <c r="AP1000" s="27">
        <v>7413.3353978066052</v>
      </c>
      <c r="AQ1000" s="3">
        <v>29700</v>
      </c>
      <c r="AR1000" s="26">
        <v>2524.5</v>
      </c>
      <c r="AS1000" s="26">
        <v>126853.54596023724</v>
      </c>
      <c r="AT1000" s="26">
        <v>116915.71056243064</v>
      </c>
      <c r="AU1000" t="s">
        <v>170</v>
      </c>
      <c r="AV1000" t="s">
        <v>170</v>
      </c>
      <c r="AW1000" t="s">
        <v>171</v>
      </c>
      <c r="AX1000">
        <v>90129</v>
      </c>
      <c r="AY1000" t="s">
        <v>172</v>
      </c>
      <c r="AZ1000">
        <v>94.088300000000004</v>
      </c>
      <c r="BA1000" s="3">
        <v>1348.2393237016424</v>
      </c>
      <c r="BB1000" s="26">
        <v>116915.71056243064</v>
      </c>
      <c r="BC1000" s="26">
        <v>9937.8353978066007</v>
      </c>
      <c r="BE1000" t="s">
        <v>122</v>
      </c>
      <c r="BF1000">
        <v>1</v>
      </c>
      <c r="BH1000" t="s">
        <v>173</v>
      </c>
      <c r="BJ1000" t="s">
        <v>276</v>
      </c>
      <c r="BO1000" t="s">
        <v>338</v>
      </c>
      <c r="BP1000" t="s">
        <v>126</v>
      </c>
      <c r="BQ1000" t="s">
        <v>127</v>
      </c>
      <c r="CX1000" t="s">
        <v>177</v>
      </c>
      <c r="CY1000" s="29" t="s">
        <v>5358</v>
      </c>
      <c r="CZ1000" s="29">
        <v>60002</v>
      </c>
      <c r="DA1000" s="29" t="str">
        <f t="shared" si="114"/>
        <v>30001390</v>
      </c>
      <c r="DB1000" s="29" t="str">
        <f t="shared" si="115"/>
        <v>W0004711</v>
      </c>
      <c r="DC1000" s="29" t="s">
        <v>279</v>
      </c>
      <c r="DD1000" s="30">
        <f>SUM(T1000,V1000:W1000,Z1000:AD1000)</f>
        <v>73318.458333333343</v>
      </c>
      <c r="DE1000" s="30">
        <f>SUM(AI1000:AK1000)</f>
        <v>5785.5624142824954</v>
      </c>
      <c r="DF1000" s="31">
        <f>AF1000</f>
        <v>5687.5</v>
      </c>
      <c r="DG1000" s="32">
        <f>AQ1000</f>
        <v>29700</v>
      </c>
      <c r="DH1000" s="30">
        <f>SUM(X1000:Y1000)</f>
        <v>2424.1898148148148</v>
      </c>
      <c r="DI1000" s="30">
        <f>SUM(AP1000,AR1000)</f>
        <v>9937.8353978066043</v>
      </c>
      <c r="DJ1000" s="26">
        <f>SUM(DD1000:DI1000)-AS1000</f>
        <v>0</v>
      </c>
    </row>
    <row r="1001" spans="2:114" x14ac:dyDescent="0.25">
      <c r="D1001" t="s">
        <v>109</v>
      </c>
      <c r="F1001" t="s">
        <v>3480</v>
      </c>
      <c r="G1001" t="s">
        <v>3481</v>
      </c>
      <c r="H1001" t="s">
        <v>3482</v>
      </c>
      <c r="I1001" s="1">
        <v>45614</v>
      </c>
      <c r="K1001" t="s">
        <v>224</v>
      </c>
      <c r="L1001">
        <v>12</v>
      </c>
      <c r="M1001" t="s">
        <v>114</v>
      </c>
      <c r="N1001" t="s">
        <v>115</v>
      </c>
      <c r="O1001" t="s">
        <v>116</v>
      </c>
      <c r="P1001" t="s">
        <v>117</v>
      </c>
      <c r="Q1001" t="s">
        <v>118</v>
      </c>
      <c r="R1001">
        <v>31</v>
      </c>
      <c r="S1001" s="3">
        <v>375000</v>
      </c>
      <c r="T1001" s="3">
        <v>67500</v>
      </c>
      <c r="U1001" s="22">
        <v>0</v>
      </c>
      <c r="V1001" s="3">
        <v>0</v>
      </c>
      <c r="W1001" s="23"/>
      <c r="X1001" s="3">
        <v>1502.403846153846</v>
      </c>
      <c r="Y1001" s="3">
        <v>868.05555555555554</v>
      </c>
      <c r="Z1001" s="24">
        <v>156.25</v>
      </c>
      <c r="AA1001">
        <v>75</v>
      </c>
      <c r="AC1001" s="3">
        <v>0</v>
      </c>
      <c r="AD1001" s="3">
        <v>4167</v>
      </c>
      <c r="AE1001" s="3">
        <v>74268.709401709406</v>
      </c>
      <c r="AF1001" s="3">
        <v>5687.5</v>
      </c>
      <c r="AH1001" s="3">
        <v>79956.209401709406</v>
      </c>
      <c r="AK1001" s="3">
        <v>5785.5624142824954</v>
      </c>
      <c r="AL1001" t="s">
        <v>363</v>
      </c>
      <c r="AM1001" t="s">
        <v>364</v>
      </c>
      <c r="AN1001" s="25">
        <v>8.5000000000000006E-2</v>
      </c>
      <c r="AO1001" s="26">
        <v>85741.771815991902</v>
      </c>
      <c r="AP1001" s="27">
        <v>7288.0506043593123</v>
      </c>
      <c r="AQ1001" s="3">
        <v>29700</v>
      </c>
      <c r="AR1001" s="26">
        <v>2524.5</v>
      </c>
      <c r="AS1001" s="26">
        <v>125254.32242035121</v>
      </c>
      <c r="AT1001" s="26">
        <v>115441.7718159919</v>
      </c>
      <c r="AU1001" t="s">
        <v>170</v>
      </c>
      <c r="AV1001" t="s">
        <v>170</v>
      </c>
      <c r="AW1001" t="s">
        <v>171</v>
      </c>
      <c r="AX1001">
        <v>90129</v>
      </c>
      <c r="AY1001" t="s">
        <v>172</v>
      </c>
      <c r="AZ1001">
        <v>94.088300000000004</v>
      </c>
      <c r="BA1001" s="3">
        <v>1331.2422736976989</v>
      </c>
      <c r="BB1001" s="26">
        <v>115441.7718159919</v>
      </c>
      <c r="BC1001" s="26">
        <v>9812.550604359305</v>
      </c>
      <c r="BE1001" t="s">
        <v>122</v>
      </c>
      <c r="BF1001">
        <v>1</v>
      </c>
      <c r="BH1001" t="s">
        <v>173</v>
      </c>
      <c r="BJ1001" t="s">
        <v>276</v>
      </c>
      <c r="BO1001" t="s">
        <v>338</v>
      </c>
      <c r="BP1001" t="s">
        <v>126</v>
      </c>
      <c r="BQ1001" t="s">
        <v>127</v>
      </c>
      <c r="CX1001" t="s">
        <v>177</v>
      </c>
      <c r="CY1001" s="29" t="s">
        <v>5358</v>
      </c>
      <c r="CZ1001" s="29">
        <v>60002</v>
      </c>
      <c r="DA1001" s="29" t="str">
        <f t="shared" si="114"/>
        <v>30001390</v>
      </c>
      <c r="DB1001" s="29" t="str">
        <f t="shared" si="115"/>
        <v>W0004712</v>
      </c>
      <c r="DC1001" s="29" t="s">
        <v>279</v>
      </c>
      <c r="DD1001" s="30">
        <f>SUM(T1001,V1001:W1001,Z1001:AD1001)</f>
        <v>71898.25</v>
      </c>
      <c r="DE1001" s="30">
        <f>SUM(AI1001:AK1001)</f>
        <v>5785.5624142824954</v>
      </c>
      <c r="DF1001" s="31">
        <f>AF1001</f>
        <v>5687.5</v>
      </c>
      <c r="DG1001" s="32">
        <f>AQ1001</f>
        <v>29700</v>
      </c>
      <c r="DH1001" s="30">
        <f>SUM(X1001:Y1001)</f>
        <v>2370.4594017094014</v>
      </c>
      <c r="DI1001" s="30">
        <f>SUM(AP1001,AR1001)</f>
        <v>9812.5506043593123</v>
      </c>
      <c r="DJ1001" s="26">
        <f>SUM(DD1001:DI1001)-AS1001</f>
        <v>0</v>
      </c>
    </row>
    <row r="1002" spans="2:114" x14ac:dyDescent="0.25">
      <c r="D1002" t="s">
        <v>109</v>
      </c>
      <c r="F1002" t="s">
        <v>3483</v>
      </c>
      <c r="G1002" t="s">
        <v>3484</v>
      </c>
      <c r="H1002" t="s">
        <v>3485</v>
      </c>
      <c r="I1002" s="1">
        <v>45614</v>
      </c>
      <c r="K1002" t="s">
        <v>224</v>
      </c>
      <c r="L1002">
        <v>12</v>
      </c>
      <c r="M1002" t="s">
        <v>114</v>
      </c>
      <c r="N1002" t="s">
        <v>115</v>
      </c>
      <c r="O1002" t="s">
        <v>116</v>
      </c>
      <c r="P1002" t="s">
        <v>117</v>
      </c>
      <c r="Q1002" t="s">
        <v>118</v>
      </c>
      <c r="R1002">
        <v>31</v>
      </c>
      <c r="S1002" s="3">
        <v>375000</v>
      </c>
      <c r="T1002" s="3">
        <v>67500</v>
      </c>
      <c r="U1002" s="22">
        <v>0</v>
      </c>
      <c r="V1002" s="3">
        <v>0</v>
      </c>
      <c r="W1002" s="23"/>
      <c r="X1002" s="3">
        <v>1502.403846153846</v>
      </c>
      <c r="Y1002" s="3">
        <v>868.05555555555554</v>
      </c>
      <c r="Z1002" s="24">
        <v>156.25</v>
      </c>
      <c r="AA1002">
        <v>75</v>
      </c>
      <c r="AC1002" s="3">
        <v>0</v>
      </c>
      <c r="AD1002" s="3">
        <v>4167</v>
      </c>
      <c r="AE1002" s="3">
        <v>74268.709401709406</v>
      </c>
      <c r="AF1002" s="3">
        <v>5687.5</v>
      </c>
      <c r="AH1002" s="3">
        <v>79956.209401709406</v>
      </c>
      <c r="AK1002" s="3">
        <v>5813.1491241962494</v>
      </c>
      <c r="AL1002" t="s">
        <v>320</v>
      </c>
      <c r="AM1002" t="s">
        <v>321</v>
      </c>
      <c r="AN1002" s="25">
        <v>8.5000000000000006E-2</v>
      </c>
      <c r="AO1002" s="26">
        <v>85769.358525905656</v>
      </c>
      <c r="AP1002" s="27">
        <v>7290.3954747019816</v>
      </c>
      <c r="AQ1002" s="3">
        <v>29700</v>
      </c>
      <c r="AR1002" s="26">
        <v>2524.5</v>
      </c>
      <c r="AS1002" s="26">
        <v>125284.25400060765</v>
      </c>
      <c r="AT1002" s="26">
        <v>115469.35852590566</v>
      </c>
      <c r="AU1002" t="s">
        <v>170</v>
      </c>
      <c r="AV1002" t="s">
        <v>170</v>
      </c>
      <c r="AW1002" t="s">
        <v>171</v>
      </c>
      <c r="AX1002">
        <v>35802</v>
      </c>
      <c r="AY1002" t="s">
        <v>172</v>
      </c>
      <c r="AZ1002">
        <v>94.088300000000004</v>
      </c>
      <c r="BA1002" s="3">
        <v>1331.5603959324128</v>
      </c>
      <c r="BB1002" s="26">
        <v>115469.35852590566</v>
      </c>
      <c r="BC1002" s="26">
        <v>9814.8954747019889</v>
      </c>
      <c r="BE1002" t="s">
        <v>122</v>
      </c>
      <c r="BF1002">
        <v>1</v>
      </c>
      <c r="BH1002" t="s">
        <v>173</v>
      </c>
      <c r="BJ1002" t="s">
        <v>276</v>
      </c>
      <c r="BO1002" t="s">
        <v>419</v>
      </c>
      <c r="BP1002" t="s">
        <v>126</v>
      </c>
      <c r="BQ1002" t="s">
        <v>127</v>
      </c>
      <c r="CX1002" t="s">
        <v>177</v>
      </c>
      <c r="CY1002" s="29" t="s">
        <v>5358</v>
      </c>
      <c r="CZ1002" s="29">
        <v>60002</v>
      </c>
      <c r="DA1002" s="29" t="str">
        <f t="shared" si="114"/>
        <v>30001390</v>
      </c>
      <c r="DB1002" s="29" t="str">
        <f t="shared" si="115"/>
        <v>W0004713</v>
      </c>
      <c r="DC1002" s="29" t="s">
        <v>279</v>
      </c>
      <c r="DD1002" s="30">
        <f>SUM(T1002,V1002:W1002,Z1002:AD1002)</f>
        <v>71898.25</v>
      </c>
      <c r="DE1002" s="30">
        <f>SUM(AI1002:AK1002)</f>
        <v>5813.1491241962494</v>
      </c>
      <c r="DF1002" s="31">
        <f>AF1002</f>
        <v>5687.5</v>
      </c>
      <c r="DG1002" s="32">
        <f>AQ1002</f>
        <v>29700</v>
      </c>
      <c r="DH1002" s="30">
        <f>SUM(X1002:Y1002)</f>
        <v>2370.4594017094014</v>
      </c>
      <c r="DI1002" s="30">
        <f>SUM(AP1002,AR1002)</f>
        <v>9814.8954747019816</v>
      </c>
      <c r="DJ1002" s="26">
        <f>SUM(DD1002:DI1002)-AS1002</f>
        <v>0</v>
      </c>
    </row>
    <row r="1003" spans="2:114" x14ac:dyDescent="0.25">
      <c r="D1003" t="s">
        <v>109</v>
      </c>
      <c r="F1003" t="s">
        <v>3486</v>
      </c>
      <c r="G1003" t="s">
        <v>3487</v>
      </c>
      <c r="H1003" t="s">
        <v>3488</v>
      </c>
      <c r="I1003" s="1">
        <v>45614</v>
      </c>
      <c r="K1003" t="s">
        <v>219</v>
      </c>
      <c r="L1003">
        <v>13</v>
      </c>
      <c r="M1003" t="s">
        <v>550</v>
      </c>
      <c r="N1003" t="s">
        <v>551</v>
      </c>
      <c r="O1003" t="s">
        <v>116</v>
      </c>
      <c r="P1003" t="s">
        <v>117</v>
      </c>
      <c r="Q1003" t="s">
        <v>118</v>
      </c>
      <c r="R1003">
        <v>31</v>
      </c>
      <c r="S1003" s="3">
        <v>479569</v>
      </c>
      <c r="T1003" s="3">
        <v>84928.083333333328</v>
      </c>
      <c r="U1003" s="22">
        <v>0</v>
      </c>
      <c r="V1003" s="3">
        <v>0</v>
      </c>
      <c r="W1003" s="23"/>
      <c r="X1003" s="3">
        <v>1921.3501602564102</v>
      </c>
      <c r="Y1003" s="3">
        <v>1110.1134259259261</v>
      </c>
      <c r="Z1003" s="24">
        <v>199.82041666666669</v>
      </c>
      <c r="AA1003">
        <v>75</v>
      </c>
      <c r="AC1003" s="3">
        <v>0</v>
      </c>
      <c r="AD1003" s="3">
        <v>4167</v>
      </c>
      <c r="AE1003" s="3">
        <v>92401.367336182331</v>
      </c>
      <c r="AF1003" s="3">
        <v>7046.666666666667</v>
      </c>
      <c r="AH1003" s="3">
        <v>99448.034002849003</v>
      </c>
      <c r="AK1003" s="3">
        <v>0</v>
      </c>
      <c r="AL1003" t="s">
        <v>119</v>
      </c>
      <c r="AN1003" s="25">
        <v>0.1</v>
      </c>
      <c r="AO1003" s="26">
        <v>99448.034002849003</v>
      </c>
      <c r="AP1003" s="27">
        <v>9944.8034002849017</v>
      </c>
      <c r="AQ1003" s="3">
        <v>29700</v>
      </c>
      <c r="AR1003" s="26">
        <v>2970</v>
      </c>
      <c r="AS1003" s="26">
        <v>142062.83740313392</v>
      </c>
      <c r="AT1003" s="26">
        <v>129148.034002849</v>
      </c>
      <c r="AU1003" t="s">
        <v>170</v>
      </c>
      <c r="AV1003" t="s">
        <v>170</v>
      </c>
      <c r="AW1003" t="s">
        <v>171</v>
      </c>
      <c r="AX1003">
        <v>90326</v>
      </c>
      <c r="AY1003" t="s">
        <v>172</v>
      </c>
      <c r="AZ1003">
        <v>94.088300000000004</v>
      </c>
      <c r="BA1003" s="3">
        <v>1509.8884495004577</v>
      </c>
      <c r="BB1003" s="26">
        <v>129148.034002849</v>
      </c>
      <c r="BC1003" s="26">
        <v>12914.803400284916</v>
      </c>
      <c r="BE1003" t="s">
        <v>122</v>
      </c>
      <c r="BF1003">
        <v>1</v>
      </c>
      <c r="BH1003" t="s">
        <v>173</v>
      </c>
      <c r="BJ1003" t="s">
        <v>728</v>
      </c>
      <c r="BO1003" t="s">
        <v>729</v>
      </c>
      <c r="BP1003" t="s">
        <v>170</v>
      </c>
      <c r="BQ1003" t="s">
        <v>296</v>
      </c>
      <c r="CX1003" t="s">
        <v>177</v>
      </c>
      <c r="CY1003" s="29" t="s">
        <v>5358</v>
      </c>
      <c r="CZ1003" s="29">
        <v>60002</v>
      </c>
      <c r="DA1003" s="29" t="str">
        <f t="shared" si="114"/>
        <v>30001390</v>
      </c>
      <c r="DB1003" s="29" t="str">
        <f t="shared" si="115"/>
        <v>W0004715</v>
      </c>
      <c r="DC1003" s="29" t="s">
        <v>556</v>
      </c>
      <c r="DD1003" s="30">
        <f>SUM(T1003,V1003:W1003,Z1003:AD1003)</f>
        <v>89369.903749999998</v>
      </c>
      <c r="DE1003" s="30">
        <f>SUM(AI1003:AK1003)</f>
        <v>0</v>
      </c>
      <c r="DF1003" s="31">
        <f>AF1003</f>
        <v>7046.666666666667</v>
      </c>
      <c r="DG1003" s="32">
        <f>AQ1003</f>
        <v>29700</v>
      </c>
      <c r="DH1003" s="30">
        <f>SUM(X1003:Y1003)</f>
        <v>3031.4635861823363</v>
      </c>
      <c r="DI1003" s="30">
        <f>SUM(AP1003,AR1003)</f>
        <v>12914.803400284902</v>
      </c>
      <c r="DJ1003" s="26">
        <f>SUM(DD1003:DI1003)-AS1003</f>
        <v>0</v>
      </c>
    </row>
    <row r="1004" spans="2:114" x14ac:dyDescent="0.25">
      <c r="B1004">
        <f>+COUNTIF(G1004:G4157,G1004)</f>
        <v>2</v>
      </c>
      <c r="C1004">
        <v>2</v>
      </c>
      <c r="D1004" t="s">
        <v>109</v>
      </c>
      <c r="F1004" t="s">
        <v>3489</v>
      </c>
      <c r="G1004" t="s">
        <v>3490</v>
      </c>
      <c r="H1004" t="s">
        <v>3491</v>
      </c>
      <c r="I1004" s="1">
        <v>45614</v>
      </c>
      <c r="K1004" t="s">
        <v>156</v>
      </c>
      <c r="L1004">
        <v>16</v>
      </c>
      <c r="M1004" t="s">
        <v>550</v>
      </c>
      <c r="N1004" t="s">
        <v>551</v>
      </c>
      <c r="O1004" t="s">
        <v>116</v>
      </c>
      <c r="P1004" t="s">
        <v>117</v>
      </c>
      <c r="Q1004" t="s">
        <v>118</v>
      </c>
      <c r="R1004">
        <v>31</v>
      </c>
      <c r="S1004" s="3">
        <v>1208656</v>
      </c>
      <c r="T1004" s="3">
        <v>201442.58333333334</v>
      </c>
      <c r="U1004" s="22">
        <v>0</v>
      </c>
      <c r="V1004" s="3">
        <v>0</v>
      </c>
      <c r="W1004" s="23"/>
      <c r="X1004" s="3">
        <v>4842.3717948717949</v>
      </c>
      <c r="Y1004" s="3">
        <v>2797.8148148148148</v>
      </c>
      <c r="Z1004" s="24">
        <v>503.60666666666663</v>
      </c>
      <c r="AA1004">
        <v>75</v>
      </c>
      <c r="AC1004" s="3">
        <v>9699.6639334023384</v>
      </c>
      <c r="AD1004" s="3">
        <v>4167</v>
      </c>
      <c r="AE1004" s="3">
        <v>223528.04054308892</v>
      </c>
      <c r="AF1004" s="3">
        <v>7046.666666666667</v>
      </c>
      <c r="AH1004" s="3">
        <v>230574.70720975558</v>
      </c>
      <c r="AK1004" s="3">
        <v>0</v>
      </c>
      <c r="AL1004" t="s">
        <v>119</v>
      </c>
      <c r="AN1004" s="25">
        <v>0.1</v>
      </c>
      <c r="AO1004" s="26">
        <v>230574.70720975558</v>
      </c>
      <c r="AP1004" s="27">
        <v>23057.470720975558</v>
      </c>
      <c r="AQ1004" s="3">
        <v>29700</v>
      </c>
      <c r="AR1004" s="26">
        <v>2970</v>
      </c>
      <c r="AS1004" s="26">
        <v>286302.17793073115</v>
      </c>
      <c r="AT1004" s="26">
        <v>260274.70720975558</v>
      </c>
      <c r="AU1004" t="s">
        <v>184</v>
      </c>
      <c r="AV1004" t="s">
        <v>184</v>
      </c>
      <c r="AW1004" t="s">
        <v>185</v>
      </c>
      <c r="AX1004">
        <v>1210</v>
      </c>
      <c r="AY1004" t="s">
        <v>187</v>
      </c>
      <c r="AZ1004">
        <v>67.992199999999997</v>
      </c>
      <c r="BA1004" s="3">
        <v>4210.8091506192059</v>
      </c>
      <c r="BB1004" s="26">
        <v>260274.70720975558</v>
      </c>
      <c r="BC1004" s="26">
        <v>26027.470720975572</v>
      </c>
      <c r="BE1004" t="s">
        <v>122</v>
      </c>
      <c r="BF1004">
        <v>1</v>
      </c>
      <c r="BH1004" t="s">
        <v>188</v>
      </c>
      <c r="BJ1004" t="s">
        <v>554</v>
      </c>
      <c r="BO1004" t="s">
        <v>555</v>
      </c>
      <c r="BP1004" t="s">
        <v>191</v>
      </c>
      <c r="BQ1004" t="s">
        <v>296</v>
      </c>
      <c r="CX1004" t="s">
        <v>177</v>
      </c>
      <c r="CY1004" s="29" t="s">
        <v>5359</v>
      </c>
      <c r="CZ1004" s="29">
        <v>60005</v>
      </c>
      <c r="DA1004" s="29" t="str">
        <f t="shared" si="114"/>
        <v>30001401</v>
      </c>
      <c r="DB1004" s="29" t="str">
        <f t="shared" si="115"/>
        <v>W0004716</v>
      </c>
      <c r="DC1004" s="29" t="s">
        <v>556</v>
      </c>
      <c r="DD1004" s="30">
        <f>SUM(T1004,V1004:W1004,Z1004:AD1004)</f>
        <v>215887.85393340234</v>
      </c>
      <c r="DE1004" s="30">
        <f>SUM(AI1004:AK1004)</f>
        <v>0</v>
      </c>
      <c r="DF1004" s="31">
        <f>AF1004</f>
        <v>7046.666666666667</v>
      </c>
      <c r="DG1004" s="32">
        <f>AQ1004</f>
        <v>29700</v>
      </c>
      <c r="DH1004" s="30">
        <f>SUM(X1004:Y1004)</f>
        <v>7640.1866096866097</v>
      </c>
      <c r="DI1004" s="30">
        <f>SUM(AP1004,AR1004)</f>
        <v>26027.470720975558</v>
      </c>
      <c r="DJ1004" s="26">
        <f>SUM(DD1004:DI1004)-AS1004</f>
        <v>0</v>
      </c>
    </row>
    <row r="1005" spans="2:114" x14ac:dyDescent="0.25">
      <c r="D1005" t="s">
        <v>109</v>
      </c>
      <c r="F1005" t="s">
        <v>3492</v>
      </c>
      <c r="G1005" t="s">
        <v>3493</v>
      </c>
      <c r="H1005" t="s">
        <v>3494</v>
      </c>
      <c r="I1005" s="1">
        <v>45614</v>
      </c>
      <c r="K1005" t="s">
        <v>207</v>
      </c>
      <c r="L1005">
        <v>11</v>
      </c>
      <c r="M1005" t="s">
        <v>182</v>
      </c>
      <c r="N1005" t="s">
        <v>183</v>
      </c>
      <c r="O1005" t="s">
        <v>116</v>
      </c>
      <c r="P1005" t="s">
        <v>117</v>
      </c>
      <c r="Q1005" t="s">
        <v>118</v>
      </c>
      <c r="R1005">
        <v>31</v>
      </c>
      <c r="S1005" s="3">
        <v>278068</v>
      </c>
      <c r="T1005" s="3">
        <v>46344.583333333336</v>
      </c>
      <c r="U1005" s="22">
        <v>0</v>
      </c>
      <c r="V1005" s="3">
        <v>0</v>
      </c>
      <c r="W1005" s="23"/>
      <c r="X1005" s="3">
        <v>1114.0544871794871</v>
      </c>
      <c r="Y1005" s="3">
        <v>643.67592592592587</v>
      </c>
      <c r="Z1005" s="24">
        <v>115.86166666666666</v>
      </c>
      <c r="AA1005">
        <v>75</v>
      </c>
      <c r="AC1005" s="3">
        <v>0</v>
      </c>
      <c r="AD1005" s="3">
        <v>4167</v>
      </c>
      <c r="AE1005" s="3">
        <v>52460.175413105411</v>
      </c>
      <c r="AF1005" s="3">
        <v>4154.166666666667</v>
      </c>
      <c r="AH1005" s="3">
        <v>56614.342079772076</v>
      </c>
      <c r="AK1005" s="3">
        <v>4428.6782206037651</v>
      </c>
      <c r="AL1005" t="s">
        <v>227</v>
      </c>
      <c r="AM1005" t="s">
        <v>226</v>
      </c>
      <c r="AN1005" s="25">
        <v>0.05</v>
      </c>
      <c r="AO1005" s="26">
        <v>61043.020300375843</v>
      </c>
      <c r="AP1005" s="27">
        <v>3052.1510150187924</v>
      </c>
      <c r="AQ1005" s="3">
        <v>29700</v>
      </c>
      <c r="AR1005" s="26">
        <v>1485</v>
      </c>
      <c r="AS1005" s="26">
        <v>95280.171315394633</v>
      </c>
      <c r="AT1005" s="26">
        <v>90743.020300375851</v>
      </c>
      <c r="AU1005" t="s">
        <v>208</v>
      </c>
      <c r="AV1005" t="s">
        <v>208</v>
      </c>
      <c r="AW1005" t="s">
        <v>210</v>
      </c>
      <c r="AX1005" t="s">
        <v>458</v>
      </c>
      <c r="AY1005" t="s">
        <v>212</v>
      </c>
      <c r="AZ1005">
        <v>125.569</v>
      </c>
      <c r="BA1005" s="3">
        <v>758.78737041303691</v>
      </c>
      <c r="BB1005" s="26">
        <v>90743.020300375851</v>
      </c>
      <c r="BC1005" s="26">
        <v>4537.1510150187823</v>
      </c>
      <c r="BE1005" t="s">
        <v>122</v>
      </c>
      <c r="BF1005">
        <v>1</v>
      </c>
      <c r="BH1005" t="s">
        <v>315</v>
      </c>
      <c r="BJ1005" t="s">
        <v>189</v>
      </c>
      <c r="BO1005" t="s">
        <v>190</v>
      </c>
      <c r="BP1005" t="s">
        <v>214</v>
      </c>
      <c r="BQ1005" t="s">
        <v>1412</v>
      </c>
      <c r="CX1005" t="s">
        <v>177</v>
      </c>
      <c r="CY1005" s="29" t="s">
        <v>5360</v>
      </c>
      <c r="CZ1005" s="29">
        <v>60009</v>
      </c>
      <c r="DA1005" s="29" t="str">
        <f t="shared" si="114"/>
        <v>30001417</v>
      </c>
      <c r="DB1005" s="29" t="str">
        <f t="shared" si="115"/>
        <v>W0005074</v>
      </c>
      <c r="DC1005" s="29" t="s">
        <v>193</v>
      </c>
      <c r="DD1005" s="30">
        <f>SUM(T1005,V1005:W1005,Z1005:AD1005)</f>
        <v>50702.445</v>
      </c>
      <c r="DE1005" s="30">
        <f>SUM(AI1005:AK1005)</f>
        <v>4428.6782206037651</v>
      </c>
      <c r="DF1005" s="31">
        <f>AF1005</f>
        <v>4154.166666666667</v>
      </c>
      <c r="DG1005" s="32">
        <f>AQ1005</f>
        <v>29700</v>
      </c>
      <c r="DH1005" s="30">
        <f>SUM(X1005:Y1005)</f>
        <v>1757.7304131054129</v>
      </c>
      <c r="DI1005" s="30">
        <f>SUM(AP1005,AR1005)</f>
        <v>4537.1510150187924</v>
      </c>
      <c r="DJ1005" s="26">
        <f>SUM(DD1005:DI1005)-AS1005</f>
        <v>0</v>
      </c>
    </row>
    <row r="1006" spans="2:114" x14ac:dyDescent="0.25">
      <c r="D1006" t="s">
        <v>109</v>
      </c>
      <c r="F1006" t="s">
        <v>3495</v>
      </c>
      <c r="G1006" t="s">
        <v>3496</v>
      </c>
      <c r="H1006" t="s">
        <v>3497</v>
      </c>
      <c r="I1006" s="1">
        <v>45614</v>
      </c>
      <c r="K1006" t="s">
        <v>207</v>
      </c>
      <c r="L1006">
        <v>11</v>
      </c>
      <c r="M1006" t="s">
        <v>182</v>
      </c>
      <c r="N1006" t="s">
        <v>183</v>
      </c>
      <c r="O1006" t="s">
        <v>116</v>
      </c>
      <c r="P1006" t="s">
        <v>117</v>
      </c>
      <c r="Q1006" t="s">
        <v>118</v>
      </c>
      <c r="R1006">
        <v>31</v>
      </c>
      <c r="S1006" s="3">
        <v>252120</v>
      </c>
      <c r="T1006" s="3">
        <v>39162.25</v>
      </c>
      <c r="U1006" s="22">
        <v>0</v>
      </c>
      <c r="V1006" s="3">
        <v>0</v>
      </c>
      <c r="W1006" s="23"/>
      <c r="X1006" s="3">
        <v>1010.0961538461538</v>
      </c>
      <c r="Y1006" s="3">
        <v>583.6111111111112</v>
      </c>
      <c r="Z1006" s="24">
        <v>105.05</v>
      </c>
      <c r="AA1006">
        <v>75</v>
      </c>
      <c r="AC1006" s="3">
        <v>0</v>
      </c>
      <c r="AD1006" s="3">
        <v>4167</v>
      </c>
      <c r="AE1006" s="3">
        <v>45103.007264957268</v>
      </c>
      <c r="AF1006" s="3">
        <v>4154.166666666667</v>
      </c>
      <c r="AH1006" s="3">
        <v>49257.173931623933</v>
      </c>
      <c r="AK1006" s="3">
        <v>4428.6782206037651</v>
      </c>
      <c r="AL1006" t="s">
        <v>227</v>
      </c>
      <c r="AM1006" t="s">
        <v>226</v>
      </c>
      <c r="AN1006" s="25">
        <v>0.05</v>
      </c>
      <c r="AO1006" s="26">
        <v>53685.852152227701</v>
      </c>
      <c r="AP1006" s="27">
        <v>2684.2926076113854</v>
      </c>
      <c r="AQ1006" s="3">
        <v>29700</v>
      </c>
      <c r="AR1006" s="26">
        <v>1485</v>
      </c>
      <c r="AS1006" s="26">
        <v>87555.144759839081</v>
      </c>
      <c r="AT1006" s="26">
        <v>83385.852152227701</v>
      </c>
      <c r="AU1006" t="s">
        <v>208</v>
      </c>
      <c r="AV1006" t="s">
        <v>208</v>
      </c>
      <c r="AW1006" t="s">
        <v>210</v>
      </c>
      <c r="AX1006" t="s">
        <v>3498</v>
      </c>
      <c r="AY1006" t="s">
        <v>212</v>
      </c>
      <c r="AZ1006">
        <v>125.569</v>
      </c>
      <c r="BA1006" s="3">
        <v>697.26719779435268</v>
      </c>
      <c r="BB1006" s="26">
        <v>83385.852152227701</v>
      </c>
      <c r="BC1006" s="26">
        <v>4169.2926076113799</v>
      </c>
      <c r="BE1006" t="s">
        <v>122</v>
      </c>
      <c r="BF1006">
        <v>1</v>
      </c>
      <c r="BH1006" t="s">
        <v>315</v>
      </c>
      <c r="BJ1006" t="s">
        <v>189</v>
      </c>
      <c r="BO1006" t="s">
        <v>190</v>
      </c>
      <c r="BP1006" t="s">
        <v>214</v>
      </c>
      <c r="BQ1006" t="s">
        <v>1076</v>
      </c>
      <c r="CX1006" t="s">
        <v>177</v>
      </c>
      <c r="CY1006" s="29" t="s">
        <v>5360</v>
      </c>
      <c r="CZ1006" s="29">
        <v>60009</v>
      </c>
      <c r="DA1006" s="29" t="str">
        <f t="shared" si="114"/>
        <v>30001417</v>
      </c>
      <c r="DB1006" s="29" t="str">
        <f t="shared" si="115"/>
        <v>W0004717</v>
      </c>
      <c r="DC1006" s="29" t="s">
        <v>193</v>
      </c>
      <c r="DD1006" s="30">
        <f>SUM(T1006,V1006:W1006,Z1006:AD1006)</f>
        <v>43509.3</v>
      </c>
      <c r="DE1006" s="30">
        <f>SUM(AI1006:AK1006)</f>
        <v>4428.6782206037651</v>
      </c>
      <c r="DF1006" s="31">
        <f>AF1006</f>
        <v>4154.166666666667</v>
      </c>
      <c r="DG1006" s="32">
        <f>AQ1006</f>
        <v>29700</v>
      </c>
      <c r="DH1006" s="30">
        <f>SUM(X1006:Y1006)</f>
        <v>1593.7072649572651</v>
      </c>
      <c r="DI1006" s="30">
        <f>SUM(AP1006,AR1006)</f>
        <v>4169.2926076113854</v>
      </c>
      <c r="DJ1006" s="26">
        <f>SUM(DD1006:DI1006)-AS1006</f>
        <v>0</v>
      </c>
    </row>
    <row r="1007" spans="2:114" x14ac:dyDescent="0.25">
      <c r="D1007" t="s">
        <v>109</v>
      </c>
      <c r="F1007" t="s">
        <v>3499</v>
      </c>
      <c r="G1007" t="s">
        <v>3500</v>
      </c>
      <c r="H1007" t="s">
        <v>3501</v>
      </c>
      <c r="I1007" s="1">
        <v>45614</v>
      </c>
      <c r="K1007" t="s">
        <v>207</v>
      </c>
      <c r="L1007">
        <v>11</v>
      </c>
      <c r="M1007" t="s">
        <v>182</v>
      </c>
      <c r="N1007" t="s">
        <v>183</v>
      </c>
      <c r="O1007" t="s">
        <v>116</v>
      </c>
      <c r="P1007" t="s">
        <v>117</v>
      </c>
      <c r="Q1007" t="s">
        <v>118</v>
      </c>
      <c r="R1007">
        <v>31</v>
      </c>
      <c r="S1007" s="3">
        <v>276984</v>
      </c>
      <c r="T1007" s="3">
        <v>46163.916666666664</v>
      </c>
      <c r="U1007" s="22">
        <v>0</v>
      </c>
      <c r="V1007" s="3">
        <v>0</v>
      </c>
      <c r="W1007" s="23"/>
      <c r="X1007" s="3">
        <v>1109.7115384615383</v>
      </c>
      <c r="Y1007" s="3">
        <v>641.16666666666663</v>
      </c>
      <c r="Z1007" s="24">
        <v>115.41</v>
      </c>
      <c r="AA1007">
        <v>75</v>
      </c>
      <c r="AC1007" s="3">
        <v>0</v>
      </c>
      <c r="AD1007" s="3">
        <v>4167</v>
      </c>
      <c r="AE1007" s="3">
        <v>52272.204871794871</v>
      </c>
      <c r="AF1007" s="3">
        <v>4154.166666666667</v>
      </c>
      <c r="AH1007" s="3">
        <v>56426.371538461535</v>
      </c>
      <c r="AK1007" s="3">
        <v>4428.6782206037651</v>
      </c>
      <c r="AL1007" t="s">
        <v>227</v>
      </c>
      <c r="AM1007" t="s">
        <v>226</v>
      </c>
      <c r="AN1007" s="25">
        <v>0.05</v>
      </c>
      <c r="AO1007" s="26">
        <v>60855.049759065303</v>
      </c>
      <c r="AP1007" s="27">
        <v>3042.7524879532652</v>
      </c>
      <c r="AQ1007" s="3">
        <v>29700</v>
      </c>
      <c r="AR1007" s="26">
        <v>1485</v>
      </c>
      <c r="AS1007" s="26">
        <v>95082.802247018568</v>
      </c>
      <c r="AT1007" s="26">
        <v>90555.049759065296</v>
      </c>
      <c r="AU1007" t="s">
        <v>208</v>
      </c>
      <c r="AV1007" t="s">
        <v>208</v>
      </c>
      <c r="AW1007" t="s">
        <v>210</v>
      </c>
      <c r="AX1007" t="s">
        <v>3230</v>
      </c>
      <c r="AY1007" t="s">
        <v>212</v>
      </c>
      <c r="AZ1007">
        <v>125.569</v>
      </c>
      <c r="BA1007" s="3">
        <v>757.21557268926699</v>
      </c>
      <c r="BB1007" s="26">
        <v>90555.049759065296</v>
      </c>
      <c r="BC1007" s="26">
        <v>4527.7524879532721</v>
      </c>
      <c r="BE1007" t="s">
        <v>122</v>
      </c>
      <c r="BF1007">
        <v>1</v>
      </c>
      <c r="BH1007" t="s">
        <v>315</v>
      </c>
      <c r="BJ1007" t="s">
        <v>189</v>
      </c>
      <c r="BO1007" t="s">
        <v>190</v>
      </c>
      <c r="BP1007" t="s">
        <v>214</v>
      </c>
      <c r="BQ1007" t="s">
        <v>3145</v>
      </c>
      <c r="CX1007" t="s">
        <v>177</v>
      </c>
      <c r="CY1007" s="29" t="s">
        <v>5360</v>
      </c>
      <c r="CZ1007" s="29">
        <v>60009</v>
      </c>
      <c r="DA1007" s="29" t="str">
        <f t="shared" si="114"/>
        <v>30001417</v>
      </c>
      <c r="DB1007" s="29" t="str">
        <f t="shared" si="115"/>
        <v>W0005247</v>
      </c>
      <c r="DC1007" s="29" t="s">
        <v>193</v>
      </c>
      <c r="DD1007" s="30">
        <f>SUM(T1007,V1007:W1007,Z1007:AD1007)</f>
        <v>50521.326666666668</v>
      </c>
      <c r="DE1007" s="30">
        <f>SUM(AI1007:AK1007)</f>
        <v>4428.6782206037651</v>
      </c>
      <c r="DF1007" s="31">
        <f>AF1007</f>
        <v>4154.166666666667</v>
      </c>
      <c r="DG1007" s="32">
        <f>AQ1007</f>
        <v>29700</v>
      </c>
      <c r="DH1007" s="30">
        <f>SUM(X1007:Y1007)</f>
        <v>1750.8782051282051</v>
      </c>
      <c r="DI1007" s="30">
        <f>SUM(AP1007,AR1007)</f>
        <v>4527.7524879532648</v>
      </c>
      <c r="DJ1007" s="26">
        <f>SUM(DD1007:DI1007)-AS1007</f>
        <v>0</v>
      </c>
    </row>
    <row r="1008" spans="2:114" x14ac:dyDescent="0.25">
      <c r="D1008" t="s">
        <v>109</v>
      </c>
      <c r="F1008" t="s">
        <v>3502</v>
      </c>
      <c r="G1008" t="s">
        <v>3503</v>
      </c>
      <c r="H1008" t="s">
        <v>3504</v>
      </c>
      <c r="I1008" s="1">
        <v>45614</v>
      </c>
      <c r="K1008" t="s">
        <v>3317</v>
      </c>
      <c r="L1008">
        <v>10</v>
      </c>
      <c r="M1008" t="s">
        <v>182</v>
      </c>
      <c r="N1008" t="s">
        <v>183</v>
      </c>
      <c r="O1008" t="s">
        <v>116</v>
      </c>
      <c r="P1008" t="s">
        <v>117</v>
      </c>
      <c r="Q1008" t="s">
        <v>118</v>
      </c>
      <c r="R1008">
        <v>31</v>
      </c>
      <c r="S1008" s="3">
        <v>252120</v>
      </c>
      <c r="T1008" s="3">
        <v>31895.083333333328</v>
      </c>
      <c r="U1008" s="22">
        <v>0</v>
      </c>
      <c r="V1008" s="3">
        <v>0</v>
      </c>
      <c r="W1008" s="23"/>
      <c r="X1008" s="3">
        <v>1010.0961538461538</v>
      </c>
      <c r="Y1008" s="3">
        <v>583.6111111111112</v>
      </c>
      <c r="Z1008" s="24">
        <v>105.05</v>
      </c>
      <c r="AA1008">
        <v>75</v>
      </c>
      <c r="AC1008" s="3">
        <v>0</v>
      </c>
      <c r="AD1008" s="3">
        <v>4167</v>
      </c>
      <c r="AE1008" s="3">
        <v>37835.840598290597</v>
      </c>
      <c r="AF1008" s="3">
        <v>4154.166666666667</v>
      </c>
      <c r="AH1008" s="3">
        <v>41990.007264957261</v>
      </c>
      <c r="AK1008" s="3">
        <v>0</v>
      </c>
      <c r="AL1008" t="s">
        <v>119</v>
      </c>
      <c r="AN1008" s="25">
        <v>0.05</v>
      </c>
      <c r="AO1008" s="26">
        <v>41990.007264957261</v>
      </c>
      <c r="AP1008" s="27">
        <v>2099.5003632478633</v>
      </c>
      <c r="AQ1008" s="3">
        <v>29700</v>
      </c>
      <c r="AR1008" s="26">
        <v>1485</v>
      </c>
      <c r="AS1008" s="26">
        <v>75274.507628205116</v>
      </c>
      <c r="AT1008" s="26">
        <v>71690.007264957268</v>
      </c>
      <c r="AU1008" t="s">
        <v>1523</v>
      </c>
      <c r="AV1008" t="s">
        <v>2113</v>
      </c>
      <c r="AW1008" t="s">
        <v>1525</v>
      </c>
      <c r="AX1008">
        <v>1502348</v>
      </c>
      <c r="AY1008" t="s">
        <v>121</v>
      </c>
      <c r="AZ1008">
        <v>108.643</v>
      </c>
      <c r="BA1008" s="3">
        <v>692.86109209249662</v>
      </c>
      <c r="BB1008" s="26">
        <v>71690.007264957268</v>
      </c>
      <c r="BC1008" s="26">
        <v>3584.5003632478474</v>
      </c>
      <c r="BE1008" t="s">
        <v>122</v>
      </c>
      <c r="BF1008">
        <v>1</v>
      </c>
      <c r="BH1008" t="s">
        <v>2114</v>
      </c>
      <c r="BJ1008" t="s">
        <v>189</v>
      </c>
      <c r="BO1008" t="s">
        <v>190</v>
      </c>
      <c r="BP1008" t="s">
        <v>1527</v>
      </c>
      <c r="BQ1008" t="s">
        <v>1528</v>
      </c>
      <c r="CX1008" t="s">
        <v>177</v>
      </c>
      <c r="CY1008" s="29" t="s">
        <v>5367</v>
      </c>
      <c r="CZ1008" s="29">
        <v>60026</v>
      </c>
      <c r="DA1008" s="29" t="str">
        <f t="shared" si="114"/>
        <v>30001396</v>
      </c>
      <c r="DB1008" s="29" t="str">
        <f t="shared" si="115"/>
        <v>W0004718</v>
      </c>
      <c r="DC1008" s="29" t="s">
        <v>193</v>
      </c>
      <c r="DD1008" s="30">
        <f>SUM(T1008,V1008:W1008,Z1008:AD1008)</f>
        <v>36242.133333333331</v>
      </c>
      <c r="DE1008" s="30">
        <f>SUM(AI1008:AK1008)</f>
        <v>0</v>
      </c>
      <c r="DF1008" s="31">
        <f>AF1008</f>
        <v>4154.166666666667</v>
      </c>
      <c r="DG1008" s="32">
        <f>AQ1008</f>
        <v>29700</v>
      </c>
      <c r="DH1008" s="30">
        <f>SUM(X1008:Y1008)</f>
        <v>1593.7072649572651</v>
      </c>
      <c r="DI1008" s="30">
        <f>SUM(AP1008,AR1008)</f>
        <v>3584.5003632478633</v>
      </c>
      <c r="DJ1008" s="26">
        <f>SUM(DD1008:DI1008)-AS1008</f>
        <v>0</v>
      </c>
    </row>
    <row r="1009" spans="4:114" x14ac:dyDescent="0.25">
      <c r="D1009" t="s">
        <v>109</v>
      </c>
      <c r="F1009" t="s">
        <v>3505</v>
      </c>
      <c r="G1009" t="s">
        <v>3506</v>
      </c>
      <c r="H1009" t="s">
        <v>3507</v>
      </c>
      <c r="I1009" s="1">
        <v>45614</v>
      </c>
      <c r="K1009" t="s">
        <v>207</v>
      </c>
      <c r="L1009">
        <v>11</v>
      </c>
      <c r="M1009" t="s">
        <v>182</v>
      </c>
      <c r="N1009" t="s">
        <v>183</v>
      </c>
      <c r="O1009" t="s">
        <v>116</v>
      </c>
      <c r="P1009" t="s">
        <v>117</v>
      </c>
      <c r="Q1009" t="s">
        <v>118</v>
      </c>
      <c r="R1009">
        <v>31</v>
      </c>
      <c r="S1009" s="3">
        <v>278733</v>
      </c>
      <c r="T1009" s="3">
        <v>46455.416666666664</v>
      </c>
      <c r="U1009" s="22">
        <v>0</v>
      </c>
      <c r="V1009" s="3">
        <v>0</v>
      </c>
      <c r="W1009" s="23"/>
      <c r="X1009" s="3">
        <v>1116.71875</v>
      </c>
      <c r="Y1009" s="3">
        <v>645.21527777777783</v>
      </c>
      <c r="Z1009" s="24">
        <v>116.13875</v>
      </c>
      <c r="AA1009">
        <v>75</v>
      </c>
      <c r="AC1009" s="3">
        <v>1024.4680960500991</v>
      </c>
      <c r="AD1009" s="3">
        <v>4167</v>
      </c>
      <c r="AE1009" s="3">
        <v>53599.957540494543</v>
      </c>
      <c r="AF1009" s="3">
        <v>4154.166666666667</v>
      </c>
      <c r="AH1009" s="3">
        <v>57754.124207161207</v>
      </c>
      <c r="AK1009" s="3">
        <v>4428.6782206037651</v>
      </c>
      <c r="AL1009" t="s">
        <v>227</v>
      </c>
      <c r="AM1009" t="s">
        <v>226</v>
      </c>
      <c r="AN1009" s="25">
        <v>0.05</v>
      </c>
      <c r="AO1009" s="26">
        <v>62182.802427764975</v>
      </c>
      <c r="AP1009" s="27">
        <v>3109.1401213882491</v>
      </c>
      <c r="AQ1009" s="3">
        <v>29700</v>
      </c>
      <c r="AR1009" s="26">
        <v>1485</v>
      </c>
      <c r="AS1009" s="26">
        <v>96476.942549153231</v>
      </c>
      <c r="AT1009" s="26">
        <v>91882.802427764982</v>
      </c>
      <c r="AU1009" t="s">
        <v>208</v>
      </c>
      <c r="AV1009" t="s">
        <v>208</v>
      </c>
      <c r="AW1009" t="s">
        <v>210</v>
      </c>
      <c r="AX1009" t="s">
        <v>2221</v>
      </c>
      <c r="AY1009" t="s">
        <v>212</v>
      </c>
      <c r="AZ1009">
        <v>125.569</v>
      </c>
      <c r="BA1009" s="3">
        <v>768.31815614644722</v>
      </c>
      <c r="BB1009" s="26">
        <v>91882.802427764982</v>
      </c>
      <c r="BC1009" s="26">
        <v>4594.1401213882491</v>
      </c>
      <c r="BE1009" t="s">
        <v>122</v>
      </c>
      <c r="BF1009">
        <v>1</v>
      </c>
      <c r="BH1009" t="s">
        <v>315</v>
      </c>
      <c r="BJ1009" t="s">
        <v>189</v>
      </c>
      <c r="BO1009" t="s">
        <v>190</v>
      </c>
      <c r="BP1009" t="s">
        <v>214</v>
      </c>
      <c r="BQ1009" t="s">
        <v>1543</v>
      </c>
      <c r="CX1009" t="s">
        <v>177</v>
      </c>
      <c r="CY1009" s="29" t="s">
        <v>5360</v>
      </c>
      <c r="CZ1009" s="29">
        <v>60009</v>
      </c>
      <c r="DA1009" s="29" t="str">
        <f t="shared" si="114"/>
        <v>30001417</v>
      </c>
      <c r="DB1009" s="29" t="str">
        <f t="shared" si="115"/>
        <v>W0005075</v>
      </c>
      <c r="DC1009" s="29" t="s">
        <v>193</v>
      </c>
      <c r="DD1009" s="30">
        <f>SUM(T1009,V1009:W1009,Z1009:AD1009)</f>
        <v>51838.023512716762</v>
      </c>
      <c r="DE1009" s="30">
        <f>SUM(AI1009:AK1009)</f>
        <v>4428.6782206037651</v>
      </c>
      <c r="DF1009" s="31">
        <f>AF1009</f>
        <v>4154.166666666667</v>
      </c>
      <c r="DG1009" s="32">
        <f>AQ1009</f>
        <v>29700</v>
      </c>
      <c r="DH1009" s="30">
        <f>SUM(X1009:Y1009)</f>
        <v>1761.9340277777778</v>
      </c>
      <c r="DI1009" s="30">
        <f>SUM(AP1009,AR1009)</f>
        <v>4594.1401213882491</v>
      </c>
      <c r="DJ1009" s="26">
        <f>SUM(DD1009:DI1009)-AS1009</f>
        <v>0</v>
      </c>
    </row>
    <row r="1010" spans="4:114" x14ac:dyDescent="0.25">
      <c r="D1010" t="s">
        <v>109</v>
      </c>
      <c r="F1010" t="s">
        <v>3508</v>
      </c>
      <c r="G1010" t="s">
        <v>3509</v>
      </c>
      <c r="H1010" t="s">
        <v>3510</v>
      </c>
      <c r="I1010" s="1">
        <v>45614</v>
      </c>
      <c r="K1010" t="s">
        <v>207</v>
      </c>
      <c r="L1010">
        <v>11</v>
      </c>
      <c r="M1010" t="s">
        <v>182</v>
      </c>
      <c r="N1010" t="s">
        <v>183</v>
      </c>
      <c r="O1010" t="s">
        <v>116</v>
      </c>
      <c r="P1010" t="s">
        <v>117</v>
      </c>
      <c r="Q1010" t="s">
        <v>118</v>
      </c>
      <c r="R1010">
        <v>31</v>
      </c>
      <c r="S1010" s="3">
        <v>252120</v>
      </c>
      <c r="T1010" s="3">
        <v>39022.5</v>
      </c>
      <c r="U1010" s="22">
        <v>0</v>
      </c>
      <c r="V1010" s="3">
        <v>0</v>
      </c>
      <c r="W1010" s="23"/>
      <c r="X1010" s="3">
        <v>1010.0961538461538</v>
      </c>
      <c r="Y1010" s="3">
        <v>583.6111111111112</v>
      </c>
      <c r="Z1010" s="24">
        <v>105.05</v>
      </c>
      <c r="AA1010">
        <v>75</v>
      </c>
      <c r="AC1010" s="3">
        <v>0</v>
      </c>
      <c r="AD1010" s="3">
        <v>4167</v>
      </c>
      <c r="AE1010" s="3">
        <v>44963.257264957268</v>
      </c>
      <c r="AF1010" s="3">
        <v>4154.166666666667</v>
      </c>
      <c r="AH1010" s="3">
        <v>49117.423931623933</v>
      </c>
      <c r="AK1010" s="3">
        <v>4428.6782206037651</v>
      </c>
      <c r="AL1010" t="s">
        <v>227</v>
      </c>
      <c r="AM1010" t="s">
        <v>226</v>
      </c>
      <c r="AN1010" s="25">
        <v>0.05</v>
      </c>
      <c r="AO1010" s="26">
        <v>53546.102152227701</v>
      </c>
      <c r="AP1010" s="27">
        <v>2677.3051076113852</v>
      </c>
      <c r="AQ1010" s="3">
        <v>29700</v>
      </c>
      <c r="AR1010" s="26">
        <v>1485</v>
      </c>
      <c r="AS1010" s="26">
        <v>87408.407259839092</v>
      </c>
      <c r="AT1010" s="26">
        <v>83246.102152227701</v>
      </c>
      <c r="AU1010" t="s">
        <v>208</v>
      </c>
      <c r="AV1010" t="s">
        <v>208</v>
      </c>
      <c r="AW1010" t="s">
        <v>210</v>
      </c>
      <c r="AX1010" t="s">
        <v>3511</v>
      </c>
      <c r="AY1010" t="s">
        <v>212</v>
      </c>
      <c r="AZ1010">
        <v>125.569</v>
      </c>
      <c r="BA1010" s="3">
        <v>696.09861717333968</v>
      </c>
      <c r="BB1010" s="26">
        <v>83246.102152227701</v>
      </c>
      <c r="BC1010" s="26">
        <v>4162.3051076113916</v>
      </c>
      <c r="BE1010" t="s">
        <v>122</v>
      </c>
      <c r="BF1010">
        <v>1</v>
      </c>
      <c r="BH1010" t="s">
        <v>315</v>
      </c>
      <c r="BJ1010" t="s">
        <v>189</v>
      </c>
      <c r="BO1010" t="s">
        <v>190</v>
      </c>
      <c r="BP1010" t="s">
        <v>214</v>
      </c>
      <c r="BQ1010" t="s">
        <v>1412</v>
      </c>
      <c r="CX1010" t="s">
        <v>177</v>
      </c>
      <c r="CY1010" s="29" t="s">
        <v>5360</v>
      </c>
      <c r="CZ1010" s="29">
        <v>60009</v>
      </c>
      <c r="DA1010" s="29" t="str">
        <f t="shared" si="114"/>
        <v>30001417</v>
      </c>
      <c r="DB1010" s="29" t="str">
        <f t="shared" si="115"/>
        <v>W0004720</v>
      </c>
      <c r="DC1010" s="29" t="s">
        <v>193</v>
      </c>
      <c r="DD1010" s="30">
        <f>SUM(T1010,V1010:W1010,Z1010:AD1010)</f>
        <v>43369.55</v>
      </c>
      <c r="DE1010" s="30">
        <f>SUM(AI1010:AK1010)</f>
        <v>4428.6782206037651</v>
      </c>
      <c r="DF1010" s="31">
        <f>AF1010</f>
        <v>4154.166666666667</v>
      </c>
      <c r="DG1010" s="32">
        <f>AQ1010</f>
        <v>29700</v>
      </c>
      <c r="DH1010" s="30">
        <f>SUM(X1010:Y1010)</f>
        <v>1593.7072649572651</v>
      </c>
      <c r="DI1010" s="30">
        <f>SUM(AP1010,AR1010)</f>
        <v>4162.3051076113852</v>
      </c>
      <c r="DJ1010" s="26">
        <f>SUM(DD1010:DI1010)-AS1010</f>
        <v>0</v>
      </c>
    </row>
    <row r="1011" spans="4:114" x14ac:dyDescent="0.25">
      <c r="D1011" t="s">
        <v>109</v>
      </c>
      <c r="F1011" t="s">
        <v>3512</v>
      </c>
      <c r="G1011" t="s">
        <v>3513</v>
      </c>
      <c r="H1011" t="s">
        <v>3514</v>
      </c>
      <c r="I1011" s="1">
        <v>45621</v>
      </c>
      <c r="K1011" t="s">
        <v>224</v>
      </c>
      <c r="L1011">
        <v>12</v>
      </c>
      <c r="M1011" t="s">
        <v>114</v>
      </c>
      <c r="N1011" t="s">
        <v>115</v>
      </c>
      <c r="O1011" t="s">
        <v>116</v>
      </c>
      <c r="P1011" t="s">
        <v>117</v>
      </c>
      <c r="Q1011" t="s">
        <v>118</v>
      </c>
      <c r="R1011">
        <v>31</v>
      </c>
      <c r="S1011" s="3">
        <v>383530</v>
      </c>
      <c r="T1011" s="3">
        <v>68921.666666666672</v>
      </c>
      <c r="U1011" s="22">
        <v>0</v>
      </c>
      <c r="V1011" s="3">
        <v>0</v>
      </c>
      <c r="W1011" s="23"/>
      <c r="X1011" s="3">
        <v>1536.5785256410256</v>
      </c>
      <c r="Y1011" s="3">
        <v>887.80092592592587</v>
      </c>
      <c r="Z1011" s="24">
        <v>159.80416666666667</v>
      </c>
      <c r="AA1011">
        <v>75</v>
      </c>
      <c r="AC1011" s="3">
        <v>0</v>
      </c>
      <c r="AD1011" s="3">
        <v>4167</v>
      </c>
      <c r="AE1011" s="3">
        <v>75747.850284900298</v>
      </c>
      <c r="AF1011" s="3">
        <v>5687.5</v>
      </c>
      <c r="AH1011" s="3">
        <v>81435.350284900298</v>
      </c>
      <c r="AK1011" s="3">
        <v>5813.1491241962494</v>
      </c>
      <c r="AL1011" t="s">
        <v>320</v>
      </c>
      <c r="AM1011" t="s">
        <v>321</v>
      </c>
      <c r="AN1011" s="25">
        <v>8.5000000000000006E-2</v>
      </c>
      <c r="AO1011" s="26">
        <v>87248.499409096548</v>
      </c>
      <c r="AP1011" s="27">
        <v>7416.1224497732073</v>
      </c>
      <c r="AQ1011" s="3">
        <v>29700</v>
      </c>
      <c r="AR1011" s="26">
        <v>2524.5</v>
      </c>
      <c r="AS1011" s="26">
        <v>126889.12185886975</v>
      </c>
      <c r="AT1011" s="26">
        <v>116948.49940909655</v>
      </c>
      <c r="AU1011" t="s">
        <v>170</v>
      </c>
      <c r="AV1011" t="s">
        <v>170</v>
      </c>
      <c r="AW1011" t="s">
        <v>171</v>
      </c>
      <c r="AX1011">
        <v>90271</v>
      </c>
      <c r="AY1011" t="s">
        <v>172</v>
      </c>
      <c r="AZ1011">
        <v>94.088300000000004</v>
      </c>
      <c r="BA1011" s="3">
        <v>1348.6174355246055</v>
      </c>
      <c r="BB1011" s="26">
        <v>116948.49940909655</v>
      </c>
      <c r="BC1011" s="26">
        <v>9940.6224497732037</v>
      </c>
      <c r="BE1011" t="s">
        <v>122</v>
      </c>
      <c r="BF1011">
        <v>1</v>
      </c>
      <c r="BH1011" t="s">
        <v>173</v>
      </c>
      <c r="BJ1011" t="s">
        <v>276</v>
      </c>
      <c r="BO1011" t="s">
        <v>338</v>
      </c>
      <c r="BP1011" t="s">
        <v>126</v>
      </c>
      <c r="BQ1011" t="s">
        <v>127</v>
      </c>
      <c r="CX1011" t="s">
        <v>177</v>
      </c>
      <c r="CY1011" s="29" t="s">
        <v>5358</v>
      </c>
      <c r="CZ1011" s="29">
        <v>60002</v>
      </c>
      <c r="DA1011" s="29" t="str">
        <f t="shared" si="114"/>
        <v>30001390</v>
      </c>
      <c r="DB1011" s="29" t="str">
        <f t="shared" si="115"/>
        <v>W0004721</v>
      </c>
      <c r="DC1011" s="29" t="s">
        <v>279</v>
      </c>
      <c r="DD1011" s="30">
        <f>SUM(T1011,V1011:W1011,Z1011:AD1011)</f>
        <v>73323.47083333334</v>
      </c>
      <c r="DE1011" s="30">
        <f>SUM(AI1011:AK1011)</f>
        <v>5813.1491241962494</v>
      </c>
      <c r="DF1011" s="31">
        <f>AF1011</f>
        <v>5687.5</v>
      </c>
      <c r="DG1011" s="32">
        <f>AQ1011</f>
        <v>29700</v>
      </c>
      <c r="DH1011" s="30">
        <f>SUM(X1011:Y1011)</f>
        <v>2424.3794515669515</v>
      </c>
      <c r="DI1011" s="30">
        <f>SUM(AP1011,AR1011)</f>
        <v>9940.6224497732073</v>
      </c>
      <c r="DJ1011" s="26">
        <f>SUM(DD1011:DI1011)-AS1011</f>
        <v>0</v>
      </c>
    </row>
    <row r="1012" spans="4:114" x14ac:dyDescent="0.25">
      <c r="D1012" t="s">
        <v>109</v>
      </c>
      <c r="F1012" t="s">
        <v>3515</v>
      </c>
      <c r="G1012" t="s">
        <v>3516</v>
      </c>
      <c r="H1012" t="s">
        <v>3517</v>
      </c>
      <c r="I1012" s="1">
        <v>45628</v>
      </c>
      <c r="K1012" t="s">
        <v>113</v>
      </c>
      <c r="L1012">
        <v>15</v>
      </c>
      <c r="M1012" t="s">
        <v>240</v>
      </c>
      <c r="N1012" t="s">
        <v>3209</v>
      </c>
      <c r="O1012" t="s">
        <v>116</v>
      </c>
      <c r="P1012" t="s">
        <v>117</v>
      </c>
      <c r="Q1012" t="s">
        <v>118</v>
      </c>
      <c r="R1012">
        <v>31</v>
      </c>
      <c r="S1012" s="3">
        <v>1200000</v>
      </c>
      <c r="T1012" s="3">
        <v>200000</v>
      </c>
      <c r="U1012" s="22">
        <v>0</v>
      </c>
      <c r="V1012" s="3">
        <v>0</v>
      </c>
      <c r="W1012" s="23"/>
      <c r="X1012" s="3">
        <v>4807.6923076923076</v>
      </c>
      <c r="Y1012" s="3">
        <v>2777.7777777777783</v>
      </c>
      <c r="Z1012" s="24">
        <v>500</v>
      </c>
      <c r="AA1012">
        <v>75</v>
      </c>
      <c r="AC1012" s="3">
        <v>0</v>
      </c>
      <c r="AD1012" s="3">
        <v>4167</v>
      </c>
      <c r="AE1012" s="3">
        <v>212327.47008547009</v>
      </c>
      <c r="AF1012" s="3">
        <v>0</v>
      </c>
      <c r="AH1012" s="3">
        <v>212327.47008547009</v>
      </c>
      <c r="AK1012" s="3">
        <v>0</v>
      </c>
      <c r="AL1012" t="s">
        <v>119</v>
      </c>
      <c r="AN1012" s="25">
        <v>0</v>
      </c>
      <c r="AO1012" s="26">
        <v>212327.47008547009</v>
      </c>
      <c r="AP1012" s="27">
        <v>0</v>
      </c>
      <c r="AQ1012" s="3">
        <v>29700</v>
      </c>
      <c r="AR1012" s="26">
        <v>0</v>
      </c>
      <c r="AS1012" s="26">
        <v>242027.47008547009</v>
      </c>
      <c r="AT1012" s="26">
        <v>242027.47008547009</v>
      </c>
      <c r="AU1012" t="s">
        <v>164</v>
      </c>
      <c r="AV1012" t="s">
        <v>241</v>
      </c>
      <c r="AW1012" t="s">
        <v>241</v>
      </c>
      <c r="AX1012" t="s">
        <v>242</v>
      </c>
      <c r="AY1012" t="s">
        <v>233</v>
      </c>
      <c r="AZ1012">
        <v>1</v>
      </c>
      <c r="BA1012" s="3">
        <v>242027.47008547009</v>
      </c>
      <c r="BB1012" s="26">
        <v>242027.47008547009</v>
      </c>
      <c r="BC1012" s="26">
        <v>0</v>
      </c>
      <c r="BE1012" t="s">
        <v>234</v>
      </c>
      <c r="BF1012">
        <v>1</v>
      </c>
      <c r="BH1012" t="s">
        <v>234</v>
      </c>
      <c r="BJ1012" t="s">
        <v>3210</v>
      </c>
      <c r="BO1012" t="s">
        <v>178</v>
      </c>
      <c r="BP1012" t="s">
        <v>164</v>
      </c>
      <c r="BQ1012" t="s">
        <v>164</v>
      </c>
      <c r="CX1012" t="s">
        <v>234</v>
      </c>
      <c r="CY1012" s="29"/>
    </row>
    <row r="1013" spans="4:114" x14ac:dyDescent="0.25">
      <c r="D1013" t="s">
        <v>109</v>
      </c>
      <c r="F1013" t="s">
        <v>3518</v>
      </c>
      <c r="G1013" t="s">
        <v>3519</v>
      </c>
      <c r="H1013" t="s">
        <v>3520</v>
      </c>
      <c r="I1013" s="1">
        <v>45628</v>
      </c>
      <c r="K1013" t="s">
        <v>224</v>
      </c>
      <c r="L1013">
        <v>12</v>
      </c>
      <c r="M1013" t="s">
        <v>114</v>
      </c>
      <c r="N1013" t="s">
        <v>115</v>
      </c>
      <c r="O1013" t="s">
        <v>116</v>
      </c>
      <c r="P1013" t="s">
        <v>117</v>
      </c>
      <c r="Q1013" t="s">
        <v>118</v>
      </c>
      <c r="R1013">
        <v>31</v>
      </c>
      <c r="S1013" s="3">
        <v>382500</v>
      </c>
      <c r="T1013" s="3">
        <v>68750</v>
      </c>
      <c r="U1013" s="22">
        <v>0</v>
      </c>
      <c r="V1013" s="3">
        <v>0</v>
      </c>
      <c r="W1013" s="23"/>
      <c r="X1013" s="3">
        <v>1532.4519230769231</v>
      </c>
      <c r="Y1013" s="3">
        <v>885.41666666666663</v>
      </c>
      <c r="Z1013" s="24">
        <v>159.375</v>
      </c>
      <c r="AA1013">
        <v>75</v>
      </c>
      <c r="AC1013" s="3">
        <v>0</v>
      </c>
      <c r="AD1013" s="3">
        <v>4167</v>
      </c>
      <c r="AE1013" s="3">
        <v>75569.243589743593</v>
      </c>
      <c r="AF1013" s="3">
        <v>5687.5</v>
      </c>
      <c r="AH1013" s="3">
        <v>81256.743589743593</v>
      </c>
      <c r="AK1013" s="3">
        <v>5813.1491241962494</v>
      </c>
      <c r="AL1013" t="s">
        <v>320</v>
      </c>
      <c r="AM1013" t="s">
        <v>321</v>
      </c>
      <c r="AN1013" s="25">
        <v>8.5000000000000006E-2</v>
      </c>
      <c r="AO1013" s="26">
        <v>87069.892713939844</v>
      </c>
      <c r="AP1013" s="27">
        <v>7400.9408806848869</v>
      </c>
      <c r="AQ1013" s="3">
        <v>29700</v>
      </c>
      <c r="AR1013" s="26">
        <v>2524.5</v>
      </c>
      <c r="AS1013" s="26">
        <v>126695.33359462472</v>
      </c>
      <c r="AT1013" s="26">
        <v>116769.89271393984</v>
      </c>
      <c r="AU1013" t="s">
        <v>170</v>
      </c>
      <c r="AV1013" t="s">
        <v>170</v>
      </c>
      <c r="AW1013" t="s">
        <v>171</v>
      </c>
      <c r="AX1013">
        <v>90349</v>
      </c>
      <c r="AY1013" t="s">
        <v>172</v>
      </c>
      <c r="AZ1013">
        <v>94.088300000000004</v>
      </c>
      <c r="BA1013" s="3">
        <v>1346.5577929947158</v>
      </c>
      <c r="BB1013" s="26">
        <v>116769.89271393984</v>
      </c>
      <c r="BC1013" s="26">
        <v>9925.4408806848805</v>
      </c>
      <c r="BE1013" t="s">
        <v>122</v>
      </c>
      <c r="BF1013">
        <v>1</v>
      </c>
      <c r="BH1013" t="s">
        <v>173</v>
      </c>
      <c r="BJ1013" t="s">
        <v>124</v>
      </c>
      <c r="BO1013" t="s">
        <v>322</v>
      </c>
      <c r="BP1013" t="s">
        <v>126</v>
      </c>
      <c r="BQ1013" t="s">
        <v>127</v>
      </c>
      <c r="CX1013" t="s">
        <v>177</v>
      </c>
      <c r="CY1013" s="29" t="s">
        <v>5358</v>
      </c>
      <c r="CZ1013" s="29">
        <v>60002</v>
      </c>
      <c r="DA1013" s="29" t="str">
        <f t="shared" ref="DA1013:DA1014" si="116">MID(BH1013,3,8)</f>
        <v>30001390</v>
      </c>
      <c r="DB1013" s="29" t="str">
        <f t="shared" ref="DB1013:DB1014" si="117">F1013</f>
        <v>W0005422</v>
      </c>
      <c r="DC1013" s="29" t="s">
        <v>279</v>
      </c>
      <c r="DD1013" s="30">
        <f>SUM(T1013,V1013:W1013,Z1013:AD1013)</f>
        <v>73151.375</v>
      </c>
      <c r="DE1013" s="30">
        <f>SUM(AI1013:AK1013)</f>
        <v>5813.1491241962494</v>
      </c>
      <c r="DF1013" s="31">
        <f>AF1013</f>
        <v>5687.5</v>
      </c>
      <c r="DG1013" s="32">
        <f>AQ1013</f>
        <v>29700</v>
      </c>
      <c r="DH1013" s="30">
        <f>SUM(X1013:Y1013)</f>
        <v>2417.8685897435898</v>
      </c>
      <c r="DI1013" s="30">
        <f>SUM(AP1013,AR1013)</f>
        <v>9925.4408806848878</v>
      </c>
      <c r="DJ1013" s="26">
        <f>SUM(DD1013:DI1013)-AS1013</f>
        <v>0</v>
      </c>
    </row>
    <row r="1014" spans="4:114" x14ac:dyDescent="0.25">
      <c r="D1014" t="s">
        <v>109</v>
      </c>
      <c r="F1014" t="s">
        <v>3521</v>
      </c>
      <c r="G1014" t="s">
        <v>3522</v>
      </c>
      <c r="H1014" t="s">
        <v>3523</v>
      </c>
      <c r="I1014" s="1">
        <v>45628</v>
      </c>
      <c r="K1014" t="s">
        <v>156</v>
      </c>
      <c r="L1014">
        <v>16</v>
      </c>
      <c r="M1014" t="s">
        <v>550</v>
      </c>
      <c r="N1014" t="s">
        <v>551</v>
      </c>
      <c r="O1014" t="s">
        <v>116</v>
      </c>
      <c r="P1014" t="s">
        <v>117</v>
      </c>
      <c r="Q1014" t="s">
        <v>118</v>
      </c>
      <c r="R1014">
        <v>31</v>
      </c>
      <c r="S1014" s="3">
        <v>1400000</v>
      </c>
      <c r="T1014" s="3">
        <v>238333.33333333334</v>
      </c>
      <c r="U1014" s="22">
        <v>0</v>
      </c>
      <c r="V1014" s="3">
        <v>0</v>
      </c>
      <c r="W1014" s="23"/>
      <c r="X1014" s="3">
        <v>5608.9743589743593</v>
      </c>
      <c r="Y1014" s="3">
        <v>3240.7407407407413</v>
      </c>
      <c r="Z1014" s="24">
        <v>583.33333333333337</v>
      </c>
      <c r="AA1014">
        <v>75</v>
      </c>
      <c r="AC1014" s="3">
        <v>0</v>
      </c>
      <c r="AD1014" s="3">
        <v>4167</v>
      </c>
      <c r="AE1014" s="3">
        <v>252008.38176638176</v>
      </c>
      <c r="AF1014" s="3">
        <v>7046.666666666667</v>
      </c>
      <c r="AH1014" s="3">
        <v>259055.04843304842</v>
      </c>
      <c r="AK1014" s="3">
        <v>0</v>
      </c>
      <c r="AL1014" t="s">
        <v>119</v>
      </c>
      <c r="AN1014" s="25">
        <v>0.1</v>
      </c>
      <c r="AO1014" s="26">
        <v>259055.04843304842</v>
      </c>
      <c r="AP1014" s="27">
        <v>25905.504843304843</v>
      </c>
      <c r="AQ1014" s="3">
        <v>29700</v>
      </c>
      <c r="AR1014" s="26">
        <v>2970</v>
      </c>
      <c r="AS1014" s="26">
        <v>317630.55327635328</v>
      </c>
      <c r="AT1014" s="26">
        <v>288755.04843304842</v>
      </c>
      <c r="AU1014" t="s">
        <v>170</v>
      </c>
      <c r="AV1014" t="s">
        <v>170</v>
      </c>
      <c r="AW1014" t="s">
        <v>171</v>
      </c>
      <c r="AX1014">
        <v>90328</v>
      </c>
      <c r="AY1014" t="s">
        <v>172</v>
      </c>
      <c r="AZ1014">
        <v>94.088300000000004</v>
      </c>
      <c r="BA1014" s="3">
        <v>3375.8772692922848</v>
      </c>
      <c r="BB1014" s="26">
        <v>288755.04843304842</v>
      </c>
      <c r="BC1014" s="26">
        <v>28875.504843304865</v>
      </c>
      <c r="BE1014" t="s">
        <v>122</v>
      </c>
      <c r="BF1014">
        <v>1</v>
      </c>
      <c r="BH1014" t="s">
        <v>173</v>
      </c>
      <c r="BJ1014" t="s">
        <v>728</v>
      </c>
      <c r="BO1014" t="s">
        <v>729</v>
      </c>
      <c r="BP1014" t="s">
        <v>170</v>
      </c>
      <c r="BQ1014" t="s">
        <v>296</v>
      </c>
      <c r="CX1014" t="s">
        <v>177</v>
      </c>
      <c r="CY1014" s="29" t="s">
        <v>5358</v>
      </c>
      <c r="CZ1014" s="29">
        <v>60002</v>
      </c>
      <c r="DA1014" s="29" t="str">
        <f t="shared" si="116"/>
        <v>30001390</v>
      </c>
      <c r="DB1014" s="29" t="str">
        <f t="shared" si="117"/>
        <v>W0004723</v>
      </c>
      <c r="DC1014" s="29" t="s">
        <v>556</v>
      </c>
      <c r="DD1014" s="30">
        <f>SUM(T1014,V1014:W1014,Z1014:AD1014)</f>
        <v>243158.66666666669</v>
      </c>
      <c r="DE1014" s="30">
        <f>SUM(AI1014:AK1014)</f>
        <v>0</v>
      </c>
      <c r="DF1014" s="31">
        <f>AF1014</f>
        <v>7046.666666666667</v>
      </c>
      <c r="DG1014" s="32">
        <f>AQ1014</f>
        <v>29700</v>
      </c>
      <c r="DH1014" s="30">
        <f>SUM(X1014:Y1014)</f>
        <v>8849.7150997151002</v>
      </c>
      <c r="DI1014" s="30">
        <f>SUM(AP1014,AR1014)</f>
        <v>28875.504843304843</v>
      </c>
      <c r="DJ1014" s="26">
        <f>SUM(DD1014:DI1014)-AS1014</f>
        <v>0</v>
      </c>
    </row>
    <row r="1015" spans="4:114" x14ac:dyDescent="0.25">
      <c r="D1015" t="s">
        <v>109</v>
      </c>
      <c r="F1015" t="s">
        <v>3524</v>
      </c>
      <c r="G1015" t="s">
        <v>3525</v>
      </c>
      <c r="H1015" t="s">
        <v>3526</v>
      </c>
      <c r="I1015" s="1">
        <v>45628</v>
      </c>
      <c r="K1015" t="s">
        <v>207</v>
      </c>
      <c r="L1015">
        <v>11</v>
      </c>
      <c r="M1015" t="s">
        <v>132</v>
      </c>
      <c r="N1015" t="s">
        <v>133</v>
      </c>
      <c r="O1015" t="s">
        <v>116</v>
      </c>
      <c r="P1015" t="s">
        <v>117</v>
      </c>
      <c r="Q1015" t="s">
        <v>118</v>
      </c>
      <c r="R1015">
        <v>31</v>
      </c>
      <c r="S1015" s="3">
        <v>252120</v>
      </c>
      <c r="T1015" s="3">
        <v>35968.583333333336</v>
      </c>
      <c r="U1015" s="22">
        <v>0</v>
      </c>
      <c r="V1015" s="3">
        <v>0</v>
      </c>
      <c r="W1015" s="23"/>
      <c r="X1015" s="3">
        <v>1010.0961538461538</v>
      </c>
      <c r="Y1015" s="3">
        <v>583.6111111111112</v>
      </c>
      <c r="Z1015" s="24">
        <v>105.05</v>
      </c>
      <c r="AA1015">
        <v>75</v>
      </c>
      <c r="AC1015" s="3">
        <v>0</v>
      </c>
      <c r="AD1015" s="3">
        <v>4167</v>
      </c>
      <c r="AE1015" s="3">
        <v>41909.340598290604</v>
      </c>
      <c r="AF1015" s="3">
        <v>12402.5</v>
      </c>
      <c r="AH1015" s="3">
        <v>54311.840598290604</v>
      </c>
      <c r="AK1015" s="3">
        <v>33281</v>
      </c>
      <c r="AL1015" t="s">
        <v>168</v>
      </c>
      <c r="AM1015" t="s">
        <v>169</v>
      </c>
      <c r="AN1015" s="25">
        <v>0.05</v>
      </c>
      <c r="AO1015" s="26">
        <v>87592.840598290612</v>
      </c>
      <c r="AP1015" s="27">
        <v>4379.6420299145311</v>
      </c>
      <c r="AQ1015" s="3">
        <v>29700</v>
      </c>
      <c r="AR1015" s="26">
        <v>1485</v>
      </c>
      <c r="AS1015" s="26">
        <v>123157.48262820514</v>
      </c>
      <c r="AT1015" s="26">
        <v>117292.84059829061</v>
      </c>
      <c r="AU1015" t="s">
        <v>164</v>
      </c>
      <c r="AV1015" t="s">
        <v>241</v>
      </c>
      <c r="AW1015" t="s">
        <v>241</v>
      </c>
      <c r="AX1015" t="s">
        <v>164</v>
      </c>
      <c r="AY1015" t="s">
        <v>233</v>
      </c>
      <c r="AZ1015">
        <v>1</v>
      </c>
      <c r="BA1015" s="3">
        <v>123157.48262820514</v>
      </c>
      <c r="BB1015" s="26">
        <v>117292.84059829061</v>
      </c>
      <c r="BC1015" s="26">
        <v>5864.6420299145248</v>
      </c>
      <c r="BE1015" t="s">
        <v>234</v>
      </c>
      <c r="BF1015">
        <v>1</v>
      </c>
      <c r="BH1015" t="s">
        <v>234</v>
      </c>
      <c r="BJ1015" t="s">
        <v>174</v>
      </c>
      <c r="BO1015" t="s">
        <v>1116</v>
      </c>
      <c r="BP1015" t="s">
        <v>164</v>
      </c>
      <c r="BQ1015" t="s">
        <v>164</v>
      </c>
      <c r="CX1015" t="s">
        <v>234</v>
      </c>
      <c r="CY1015" s="29"/>
    </row>
    <row r="1016" spans="4:114" x14ac:dyDescent="0.25">
      <c r="D1016" t="s">
        <v>109</v>
      </c>
      <c r="F1016" t="s">
        <v>3527</v>
      </c>
      <c r="G1016" t="s">
        <v>3528</v>
      </c>
      <c r="H1016" t="s">
        <v>3529</v>
      </c>
      <c r="I1016" s="1">
        <v>45628</v>
      </c>
      <c r="K1016" t="s">
        <v>207</v>
      </c>
      <c r="L1016">
        <v>11</v>
      </c>
      <c r="M1016" t="s">
        <v>132</v>
      </c>
      <c r="N1016" t="s">
        <v>133</v>
      </c>
      <c r="O1016" t="s">
        <v>116</v>
      </c>
      <c r="P1016" t="s">
        <v>117</v>
      </c>
      <c r="Q1016" t="s">
        <v>118</v>
      </c>
      <c r="R1016">
        <v>31</v>
      </c>
      <c r="S1016" s="3">
        <v>256919</v>
      </c>
      <c r="T1016" s="3">
        <v>42819.833333333336</v>
      </c>
      <c r="U1016" s="22">
        <v>0</v>
      </c>
      <c r="V1016" s="3">
        <v>0</v>
      </c>
      <c r="W1016" s="23"/>
      <c r="X1016" s="3">
        <v>1029.3229166666667</v>
      </c>
      <c r="Y1016" s="3">
        <v>594.71990740740739</v>
      </c>
      <c r="Z1016" s="24">
        <v>107.04958333333335</v>
      </c>
      <c r="AA1016">
        <v>75</v>
      </c>
      <c r="AC1016" s="3">
        <v>0</v>
      </c>
      <c r="AD1016" s="3">
        <v>4167</v>
      </c>
      <c r="AE1016" s="3">
        <v>48792.925740740742</v>
      </c>
      <c r="AF1016" s="3">
        <v>12402.5</v>
      </c>
      <c r="AH1016" s="3">
        <v>61195.425740740742</v>
      </c>
      <c r="AK1016" s="3">
        <v>33281</v>
      </c>
      <c r="AL1016" t="s">
        <v>168</v>
      </c>
      <c r="AM1016" t="s">
        <v>169</v>
      </c>
      <c r="AN1016" s="25">
        <v>0.05</v>
      </c>
      <c r="AO1016" s="26">
        <v>94476.425740740742</v>
      </c>
      <c r="AP1016" s="27">
        <v>4723.8212870370371</v>
      </c>
      <c r="AQ1016" s="3">
        <v>29700</v>
      </c>
      <c r="AR1016" s="26">
        <v>1485</v>
      </c>
      <c r="AS1016" s="26">
        <v>130385.24702777778</v>
      </c>
      <c r="AT1016" s="26">
        <v>124176.42574074074</v>
      </c>
      <c r="AU1016" t="s">
        <v>164</v>
      </c>
      <c r="AV1016" t="s">
        <v>241</v>
      </c>
      <c r="AW1016" t="s">
        <v>241</v>
      </c>
      <c r="AX1016" t="s">
        <v>242</v>
      </c>
      <c r="AY1016" t="s">
        <v>233</v>
      </c>
      <c r="AZ1016">
        <v>1</v>
      </c>
      <c r="BA1016" s="3">
        <v>130385.24702777778</v>
      </c>
      <c r="BB1016" s="26">
        <v>124176.42574074074</v>
      </c>
      <c r="BC1016" s="26">
        <v>6208.8212870370335</v>
      </c>
      <c r="BE1016" t="s">
        <v>234</v>
      </c>
      <c r="BF1016">
        <v>1</v>
      </c>
      <c r="BH1016" t="s">
        <v>234</v>
      </c>
      <c r="BJ1016" t="s">
        <v>174</v>
      </c>
      <c r="BO1016" t="s">
        <v>1116</v>
      </c>
      <c r="BP1016" t="s">
        <v>176</v>
      </c>
      <c r="BQ1016" t="s">
        <v>176</v>
      </c>
      <c r="CX1016" t="s">
        <v>234</v>
      </c>
      <c r="CY1016" s="29"/>
    </row>
    <row r="1017" spans="4:114" x14ac:dyDescent="0.25">
      <c r="D1017" t="s">
        <v>109</v>
      </c>
      <c r="F1017" t="s">
        <v>3530</v>
      </c>
      <c r="G1017" t="s">
        <v>3531</v>
      </c>
      <c r="H1017" t="s">
        <v>3532</v>
      </c>
      <c r="I1017" s="1">
        <v>45628</v>
      </c>
      <c r="K1017" t="s">
        <v>224</v>
      </c>
      <c r="L1017">
        <v>12</v>
      </c>
      <c r="M1017" t="s">
        <v>292</v>
      </c>
      <c r="N1017" t="s">
        <v>293</v>
      </c>
      <c r="O1017" t="s">
        <v>116</v>
      </c>
      <c r="P1017" t="s">
        <v>117</v>
      </c>
      <c r="Q1017" t="s">
        <v>118</v>
      </c>
      <c r="R1017">
        <v>31</v>
      </c>
      <c r="S1017" s="3">
        <v>353485</v>
      </c>
      <c r="T1017" s="3">
        <v>63914.083333333336</v>
      </c>
      <c r="U1017" s="22">
        <v>0</v>
      </c>
      <c r="V1017" s="3">
        <v>0</v>
      </c>
      <c r="W1017" s="23"/>
      <c r="X1017" s="3">
        <v>1416.2059294871794</v>
      </c>
      <c r="Y1017" s="3">
        <v>818.25231481481489</v>
      </c>
      <c r="Z1017" s="24">
        <v>147.28541666666666</v>
      </c>
      <c r="AA1017">
        <v>75</v>
      </c>
      <c r="AC1017" s="3">
        <v>0</v>
      </c>
      <c r="AD1017" s="3">
        <v>4167</v>
      </c>
      <c r="AE1017" s="3">
        <v>70537.826994301999</v>
      </c>
      <c r="AF1017" s="3">
        <v>23570.833333333332</v>
      </c>
      <c r="AH1017" s="3">
        <v>94108.660327635327</v>
      </c>
      <c r="AK1017" s="3">
        <v>0</v>
      </c>
      <c r="AL1017" t="s">
        <v>119</v>
      </c>
      <c r="AN1017" s="25">
        <v>8.5000000000000006E-2</v>
      </c>
      <c r="AO1017" s="26">
        <v>94108.660327635327</v>
      </c>
      <c r="AP1017" s="27">
        <v>7999.2361278490034</v>
      </c>
      <c r="AQ1017" s="3">
        <v>29700</v>
      </c>
      <c r="AR1017" s="26">
        <v>2524.5</v>
      </c>
      <c r="AS1017" s="26">
        <v>134332.39645548433</v>
      </c>
      <c r="AT1017" s="26">
        <v>123808.66032763533</v>
      </c>
      <c r="AU1017" t="s">
        <v>170</v>
      </c>
      <c r="AV1017" t="s">
        <v>170</v>
      </c>
      <c r="AW1017" t="s">
        <v>171</v>
      </c>
      <c r="AX1017" t="s">
        <v>3533</v>
      </c>
      <c r="AY1017" t="s">
        <v>172</v>
      </c>
      <c r="AZ1017">
        <v>94.088300000000004</v>
      </c>
      <c r="BA1017" s="3">
        <v>1427.7268954321028</v>
      </c>
      <c r="BB1017" s="26">
        <v>123808.66032763533</v>
      </c>
      <c r="BC1017" s="26">
        <v>10523.736127848999</v>
      </c>
      <c r="BE1017" t="s">
        <v>122</v>
      </c>
      <c r="BF1017">
        <v>1</v>
      </c>
      <c r="BH1017" t="s">
        <v>173</v>
      </c>
      <c r="BJ1017" t="s">
        <v>633</v>
      </c>
      <c r="BO1017" t="s">
        <v>248</v>
      </c>
      <c r="BP1017" t="s">
        <v>126</v>
      </c>
      <c r="BQ1017" t="s">
        <v>635</v>
      </c>
      <c r="CX1017" t="s">
        <v>177</v>
      </c>
      <c r="CY1017" s="29" t="s">
        <v>5358</v>
      </c>
      <c r="CZ1017" s="29">
        <v>60002</v>
      </c>
      <c r="DA1017" s="29" t="str">
        <f t="shared" ref="DA1017:DA1020" si="118">MID(BH1017,3,8)</f>
        <v>30001390</v>
      </c>
      <c r="DB1017" s="29" t="str">
        <f t="shared" ref="DB1017:DB1020" si="119">F1017</f>
        <v>W0004726</v>
      </c>
      <c r="DC1017" s="29" t="s">
        <v>297</v>
      </c>
      <c r="DD1017" s="30">
        <f>SUM(T1017,V1017:W1017,Z1017:AD1017)</f>
        <v>68303.368749999994</v>
      </c>
      <c r="DE1017" s="30">
        <f>SUM(AI1017:AK1017)</f>
        <v>0</v>
      </c>
      <c r="DF1017" s="31">
        <f>AF1017</f>
        <v>23570.833333333332</v>
      </c>
      <c r="DG1017" s="32">
        <f>AQ1017</f>
        <v>29700</v>
      </c>
      <c r="DH1017" s="30">
        <f>SUM(X1017:Y1017)</f>
        <v>2234.4582443019945</v>
      </c>
      <c r="DI1017" s="30">
        <f>SUM(AP1017,AR1017)</f>
        <v>10523.736127849003</v>
      </c>
      <c r="DJ1017" s="26">
        <f>SUM(DD1017:DI1017)-AS1017</f>
        <v>0</v>
      </c>
    </row>
    <row r="1018" spans="4:114" x14ac:dyDescent="0.25">
      <c r="D1018" t="s">
        <v>109</v>
      </c>
      <c r="F1018" t="s">
        <v>3534</v>
      </c>
      <c r="G1018" t="s">
        <v>3535</v>
      </c>
      <c r="H1018" t="s">
        <v>3536</v>
      </c>
      <c r="I1018" s="1">
        <v>45628</v>
      </c>
      <c r="K1018" t="s">
        <v>131</v>
      </c>
      <c r="L1018">
        <v>14</v>
      </c>
      <c r="M1018" t="s">
        <v>2289</v>
      </c>
      <c r="N1018" t="s">
        <v>2290</v>
      </c>
      <c r="O1018" t="s">
        <v>116</v>
      </c>
      <c r="P1018" t="s">
        <v>117</v>
      </c>
      <c r="Q1018" t="s">
        <v>118</v>
      </c>
      <c r="R1018">
        <v>31</v>
      </c>
      <c r="S1018" s="3">
        <v>595000</v>
      </c>
      <c r="T1018" s="3">
        <v>99166.666666666672</v>
      </c>
      <c r="U1018" s="22">
        <v>0.15</v>
      </c>
      <c r="V1018" s="3">
        <v>14875</v>
      </c>
      <c r="W1018" s="23"/>
      <c r="X1018" s="3">
        <v>2383.8141025641025</v>
      </c>
      <c r="Y1018" s="3">
        <v>1377.3148148148148</v>
      </c>
      <c r="Z1018" s="24">
        <v>247.91666666666669</v>
      </c>
      <c r="AA1018">
        <v>75</v>
      </c>
      <c r="AC1018" s="3">
        <v>5079.3128202163916</v>
      </c>
      <c r="AD1018" s="3">
        <v>4167</v>
      </c>
      <c r="AE1018" s="3">
        <v>127372.02507092866</v>
      </c>
      <c r="AF1018" s="3">
        <v>13617.5</v>
      </c>
      <c r="AH1018" s="3">
        <v>140989.52507092868</v>
      </c>
      <c r="AK1018" s="3">
        <v>0</v>
      </c>
      <c r="AL1018" t="s">
        <v>119</v>
      </c>
      <c r="AN1018" s="25">
        <v>8.5000000000000006E-2</v>
      </c>
      <c r="AO1018" s="26">
        <v>140989.52507092868</v>
      </c>
      <c r="AP1018" s="27">
        <v>11984.109631028938</v>
      </c>
      <c r="AQ1018" s="3">
        <v>29700</v>
      </c>
      <c r="AR1018" s="26">
        <v>2524.5</v>
      </c>
      <c r="AS1018" s="26">
        <v>185198.13470195761</v>
      </c>
      <c r="AT1018" s="26">
        <v>170689.52507092868</v>
      </c>
      <c r="AU1018" t="s">
        <v>170</v>
      </c>
      <c r="AV1018" t="s">
        <v>170</v>
      </c>
      <c r="AW1018" t="s">
        <v>171</v>
      </c>
      <c r="AX1018">
        <v>37214</v>
      </c>
      <c r="AY1018" t="s">
        <v>172</v>
      </c>
      <c r="AZ1018">
        <v>94.088300000000004</v>
      </c>
      <c r="BA1018" s="3">
        <v>1968.3439354516725</v>
      </c>
      <c r="BB1018" s="26">
        <v>170689.52507092868</v>
      </c>
      <c r="BC1018" s="26">
        <v>14508.609631028929</v>
      </c>
      <c r="BE1018" t="s">
        <v>122</v>
      </c>
      <c r="BF1018">
        <v>1</v>
      </c>
      <c r="BH1018" t="s">
        <v>173</v>
      </c>
      <c r="BJ1018" t="s">
        <v>2291</v>
      </c>
      <c r="BO1018" t="s">
        <v>2570</v>
      </c>
      <c r="BP1018" t="s">
        <v>2570</v>
      </c>
      <c r="BQ1018" t="s">
        <v>2256</v>
      </c>
      <c r="CX1018" t="s">
        <v>177</v>
      </c>
      <c r="CY1018" s="29" t="s">
        <v>5358</v>
      </c>
      <c r="CZ1018" s="29">
        <v>60002</v>
      </c>
      <c r="DA1018" s="29" t="str">
        <f t="shared" si="118"/>
        <v>30001390</v>
      </c>
      <c r="DB1018" s="29" t="str">
        <f t="shared" si="119"/>
        <v>W0004727</v>
      </c>
      <c r="DC1018" s="29" t="s">
        <v>2293</v>
      </c>
      <c r="DD1018" s="30">
        <f>SUM(T1018,V1018:W1018,Z1018:AD1018)</f>
        <v>123610.89615354974</v>
      </c>
      <c r="DE1018" s="30">
        <f>SUM(AI1018:AK1018)</f>
        <v>0</v>
      </c>
      <c r="DF1018" s="31">
        <f>AF1018</f>
        <v>13617.5</v>
      </c>
      <c r="DG1018" s="32">
        <f>AQ1018</f>
        <v>29700</v>
      </c>
      <c r="DH1018" s="30">
        <f>SUM(X1018:Y1018)</f>
        <v>3761.1289173789173</v>
      </c>
      <c r="DI1018" s="30">
        <f>SUM(AP1018,AR1018)</f>
        <v>14508.609631028938</v>
      </c>
      <c r="DJ1018" s="26">
        <f>SUM(DD1018:DI1018)-AS1018</f>
        <v>0</v>
      </c>
    </row>
    <row r="1019" spans="4:114" x14ac:dyDescent="0.25">
      <c r="D1019" t="s">
        <v>109</v>
      </c>
      <c r="F1019" t="s">
        <v>3537</v>
      </c>
      <c r="G1019" t="s">
        <v>3538</v>
      </c>
      <c r="H1019" t="s">
        <v>3539</v>
      </c>
      <c r="I1019" s="1">
        <v>45628</v>
      </c>
      <c r="K1019" t="s">
        <v>207</v>
      </c>
      <c r="L1019">
        <v>11</v>
      </c>
      <c r="M1019" t="s">
        <v>182</v>
      </c>
      <c r="N1019" t="s">
        <v>183</v>
      </c>
      <c r="O1019" t="s">
        <v>116</v>
      </c>
      <c r="P1019" t="s">
        <v>117</v>
      </c>
      <c r="Q1019" t="s">
        <v>118</v>
      </c>
      <c r="R1019">
        <v>31</v>
      </c>
      <c r="S1019" s="3">
        <v>278096</v>
      </c>
      <c r="T1019" s="3">
        <v>46349.25</v>
      </c>
      <c r="U1019" s="22">
        <v>0</v>
      </c>
      <c r="V1019" s="3">
        <v>0</v>
      </c>
      <c r="W1019" s="23"/>
      <c r="X1019" s="3">
        <v>1114.1666666666667</v>
      </c>
      <c r="Y1019" s="3">
        <v>643.74074074074076</v>
      </c>
      <c r="Z1019" s="24">
        <v>115.87333333333333</v>
      </c>
      <c r="AA1019">
        <v>75</v>
      </c>
      <c r="AC1019" s="3">
        <v>0</v>
      </c>
      <c r="AD1019" s="3">
        <v>4167</v>
      </c>
      <c r="AE1019" s="3">
        <v>52465.030740740738</v>
      </c>
      <c r="AF1019" s="3">
        <v>4154.166666666667</v>
      </c>
      <c r="AH1019" s="3">
        <v>56619.197407407402</v>
      </c>
      <c r="AK1019" s="3">
        <v>4428.6782206037651</v>
      </c>
      <c r="AL1019" t="s">
        <v>227</v>
      </c>
      <c r="AM1019" t="s">
        <v>226</v>
      </c>
      <c r="AN1019" s="25">
        <v>0.05</v>
      </c>
      <c r="AO1019" s="26">
        <v>61047.87562801117</v>
      </c>
      <c r="AP1019" s="27">
        <v>3052.3937814005585</v>
      </c>
      <c r="AQ1019" s="3">
        <v>29700</v>
      </c>
      <c r="AR1019" s="26">
        <v>1485</v>
      </c>
      <c r="AS1019" s="26">
        <v>95285.269409411732</v>
      </c>
      <c r="AT1019" s="26">
        <v>90747.87562801117</v>
      </c>
      <c r="AU1019" t="s">
        <v>208</v>
      </c>
      <c r="AV1019" t="s">
        <v>208</v>
      </c>
      <c r="AW1019" t="s">
        <v>210</v>
      </c>
      <c r="AX1019" t="s">
        <v>3540</v>
      </c>
      <c r="AY1019" t="s">
        <v>212</v>
      </c>
      <c r="AZ1019">
        <v>125.569</v>
      </c>
      <c r="BA1019" s="3">
        <v>758.8279703542413</v>
      </c>
      <c r="BB1019" s="26">
        <v>90747.87562801117</v>
      </c>
      <c r="BC1019" s="26">
        <v>4537.3937814005621</v>
      </c>
      <c r="BE1019" t="s">
        <v>122</v>
      </c>
      <c r="BF1019">
        <v>1</v>
      </c>
      <c r="BH1019" t="s">
        <v>315</v>
      </c>
      <c r="BJ1019" t="s">
        <v>189</v>
      </c>
      <c r="BO1019" t="s">
        <v>190</v>
      </c>
      <c r="BP1019" t="s">
        <v>214</v>
      </c>
      <c r="BQ1019" t="s">
        <v>316</v>
      </c>
      <c r="CX1019" t="s">
        <v>177</v>
      </c>
      <c r="CY1019" s="29" t="s">
        <v>5360</v>
      </c>
      <c r="CZ1019" s="29">
        <v>60009</v>
      </c>
      <c r="DA1019" s="29" t="str">
        <f t="shared" si="118"/>
        <v>30001417</v>
      </c>
      <c r="DB1019" s="29" t="str">
        <f t="shared" si="119"/>
        <v>W0004729</v>
      </c>
      <c r="DC1019" s="29" t="s">
        <v>193</v>
      </c>
      <c r="DD1019" s="30">
        <f>SUM(T1019,V1019:W1019,Z1019:AD1019)</f>
        <v>50707.123333333337</v>
      </c>
      <c r="DE1019" s="30">
        <f>SUM(AI1019:AK1019)</f>
        <v>4428.6782206037651</v>
      </c>
      <c r="DF1019" s="31">
        <f>AF1019</f>
        <v>4154.166666666667</v>
      </c>
      <c r="DG1019" s="32">
        <f>AQ1019</f>
        <v>29700</v>
      </c>
      <c r="DH1019" s="30">
        <f>SUM(X1019:Y1019)</f>
        <v>1757.9074074074074</v>
      </c>
      <c r="DI1019" s="30">
        <f>SUM(AP1019,AR1019)</f>
        <v>4537.3937814005585</v>
      </c>
      <c r="DJ1019" s="26">
        <f>SUM(DD1019:DI1019)-AS1019</f>
        <v>0</v>
      </c>
    </row>
    <row r="1020" spans="4:114" x14ac:dyDescent="0.25">
      <c r="D1020" t="s">
        <v>109</v>
      </c>
      <c r="F1020" t="s">
        <v>3541</v>
      </c>
      <c r="G1020" t="s">
        <v>3542</v>
      </c>
      <c r="H1020" t="s">
        <v>3543</v>
      </c>
      <c r="I1020" s="1">
        <v>45635</v>
      </c>
      <c r="K1020" t="s">
        <v>224</v>
      </c>
      <c r="L1020">
        <v>12</v>
      </c>
      <c r="M1020" t="s">
        <v>114</v>
      </c>
      <c r="N1020" t="s">
        <v>115</v>
      </c>
      <c r="O1020" t="s">
        <v>116</v>
      </c>
      <c r="P1020" t="s">
        <v>117</v>
      </c>
      <c r="Q1020" t="s">
        <v>118</v>
      </c>
      <c r="R1020">
        <v>31</v>
      </c>
      <c r="S1020" s="3">
        <v>437500</v>
      </c>
      <c r="T1020" s="3">
        <v>77916.666666666672</v>
      </c>
      <c r="U1020" s="22">
        <v>0</v>
      </c>
      <c r="V1020" s="3">
        <v>0</v>
      </c>
      <c r="W1020" s="23"/>
      <c r="X1020" s="3">
        <v>1752.8044871794873</v>
      </c>
      <c r="Y1020" s="3">
        <v>1012.7314814814816</v>
      </c>
      <c r="Z1020" s="24">
        <v>182.29166666666669</v>
      </c>
      <c r="AA1020">
        <v>75</v>
      </c>
      <c r="AC1020" s="3">
        <v>3735.2106781986613</v>
      </c>
      <c r="AD1020" s="3">
        <v>4167</v>
      </c>
      <c r="AE1020" s="3">
        <v>88841.704980192968</v>
      </c>
      <c r="AF1020" s="3">
        <v>5687.5</v>
      </c>
      <c r="AH1020" s="3">
        <v>94529.204980192968</v>
      </c>
      <c r="AK1020" s="3">
        <v>3900.7409927950625</v>
      </c>
      <c r="AL1020" t="s">
        <v>390</v>
      </c>
      <c r="AM1020" t="s">
        <v>391</v>
      </c>
      <c r="AN1020" s="25">
        <v>8.5000000000000006E-2</v>
      </c>
      <c r="AO1020" s="26">
        <v>98429.945972988033</v>
      </c>
      <c r="AP1020" s="27">
        <v>8366.5454077039831</v>
      </c>
      <c r="AQ1020" s="3">
        <v>29700</v>
      </c>
      <c r="AR1020" s="26">
        <v>2524.5</v>
      </c>
      <c r="AS1020" s="26">
        <v>139020.99138069202</v>
      </c>
      <c r="AT1020" s="26">
        <v>128129.94597298803</v>
      </c>
      <c r="AU1020" t="s">
        <v>170</v>
      </c>
      <c r="AV1020" t="s">
        <v>170</v>
      </c>
      <c r="AW1020" t="s">
        <v>171</v>
      </c>
      <c r="AX1020">
        <v>35802</v>
      </c>
      <c r="AY1020" t="s">
        <v>172</v>
      </c>
      <c r="AZ1020">
        <v>94.088300000000004</v>
      </c>
      <c r="BA1020" s="3">
        <v>1477.5587547090554</v>
      </c>
      <c r="BB1020" s="26">
        <v>128129.94597298803</v>
      </c>
      <c r="BC1020" s="26">
        <v>10891.04540770399</v>
      </c>
      <c r="BE1020" t="s">
        <v>122</v>
      </c>
      <c r="BF1020">
        <v>1</v>
      </c>
      <c r="BH1020" t="s">
        <v>173</v>
      </c>
      <c r="BJ1020" t="s">
        <v>358</v>
      </c>
      <c r="BO1020" t="s">
        <v>3544</v>
      </c>
      <c r="BP1020" t="s">
        <v>126</v>
      </c>
      <c r="BQ1020" t="s">
        <v>127</v>
      </c>
      <c r="CX1020" t="s">
        <v>177</v>
      </c>
      <c r="CY1020" s="29" t="s">
        <v>5358</v>
      </c>
      <c r="CZ1020" s="29">
        <v>60002</v>
      </c>
      <c r="DA1020" s="29" t="str">
        <f t="shared" si="118"/>
        <v>30001390</v>
      </c>
      <c r="DB1020" s="29" t="str">
        <f t="shared" si="119"/>
        <v>W0004730</v>
      </c>
      <c r="DC1020" s="29" t="s">
        <v>279</v>
      </c>
      <c r="DD1020" s="30">
        <f>SUM(T1020,V1020:W1020,Z1020:AD1020)</f>
        <v>86076.169011532009</v>
      </c>
      <c r="DE1020" s="30">
        <f>SUM(AI1020:AK1020)</f>
        <v>3900.7409927950625</v>
      </c>
      <c r="DF1020" s="31">
        <f>AF1020</f>
        <v>5687.5</v>
      </c>
      <c r="DG1020" s="32">
        <f>AQ1020</f>
        <v>29700</v>
      </c>
      <c r="DH1020" s="30">
        <f>SUM(X1020:Y1020)</f>
        <v>2765.535968660969</v>
      </c>
      <c r="DI1020" s="30">
        <f>SUM(AP1020,AR1020)</f>
        <v>10891.045407703983</v>
      </c>
      <c r="DJ1020" s="26">
        <f>SUM(DD1020:DI1020)-AS1020</f>
        <v>0</v>
      </c>
    </row>
    <row r="1021" spans="4:114" x14ac:dyDescent="0.25">
      <c r="D1021" t="s">
        <v>109</v>
      </c>
      <c r="F1021" t="s">
        <v>3545</v>
      </c>
      <c r="G1021" t="s">
        <v>3546</v>
      </c>
      <c r="H1021" t="s">
        <v>3547</v>
      </c>
      <c r="I1021" s="1">
        <v>45635</v>
      </c>
      <c r="K1021" t="s">
        <v>113</v>
      </c>
      <c r="L1021">
        <v>15</v>
      </c>
      <c r="M1021" t="s">
        <v>132</v>
      </c>
      <c r="N1021" t="s">
        <v>133</v>
      </c>
      <c r="O1021" t="s">
        <v>116</v>
      </c>
      <c r="P1021" t="s">
        <v>117</v>
      </c>
      <c r="Q1021" t="s">
        <v>118</v>
      </c>
      <c r="R1021">
        <v>31</v>
      </c>
      <c r="S1021" s="3">
        <v>1000000</v>
      </c>
      <c r="T1021" s="3">
        <v>166666.66666666666</v>
      </c>
      <c r="U1021" s="22">
        <v>0</v>
      </c>
      <c r="V1021" s="3">
        <v>0</v>
      </c>
      <c r="W1021" s="23"/>
      <c r="X1021" s="3">
        <v>4006.4102564102559</v>
      </c>
      <c r="Y1021" s="3">
        <v>2314.8148148148148</v>
      </c>
      <c r="Z1021" s="24">
        <v>416.66666666666663</v>
      </c>
      <c r="AA1021">
        <v>75</v>
      </c>
      <c r="AC1021" s="3">
        <v>8024.6585963604266</v>
      </c>
      <c r="AD1021" s="3">
        <v>4167</v>
      </c>
      <c r="AE1021" s="3">
        <v>185671.21700091878</v>
      </c>
      <c r="AF1021" s="3">
        <v>12402.5</v>
      </c>
      <c r="AH1021" s="3">
        <v>198073.71700091878</v>
      </c>
      <c r="AK1021" s="3">
        <v>33281</v>
      </c>
      <c r="AL1021" t="s">
        <v>168</v>
      </c>
      <c r="AM1021" t="s">
        <v>169</v>
      </c>
      <c r="AN1021" s="25">
        <v>0.05</v>
      </c>
      <c r="AO1021" s="26">
        <v>231354.71700091878</v>
      </c>
      <c r="AP1021" s="27">
        <v>11567.73585004594</v>
      </c>
      <c r="AQ1021" s="3">
        <v>29700</v>
      </c>
      <c r="AR1021" s="26">
        <v>1485</v>
      </c>
      <c r="AS1021" s="26">
        <v>274107.45285096474</v>
      </c>
      <c r="AT1021" s="26">
        <v>261054.71700091878</v>
      </c>
      <c r="AU1021" t="s">
        <v>164</v>
      </c>
      <c r="AV1021" t="s">
        <v>241</v>
      </c>
      <c r="AW1021" t="s">
        <v>241</v>
      </c>
      <c r="AX1021" t="s">
        <v>242</v>
      </c>
      <c r="AY1021" t="s">
        <v>233</v>
      </c>
      <c r="AZ1021">
        <v>1</v>
      </c>
      <c r="BA1021" s="3">
        <v>274107.45285096474</v>
      </c>
      <c r="BB1021" s="26">
        <v>261054.71700091878</v>
      </c>
      <c r="BC1021" s="26">
        <v>13052.735850045952</v>
      </c>
      <c r="BE1021" t="s">
        <v>234</v>
      </c>
      <c r="BF1021">
        <v>1</v>
      </c>
      <c r="BH1021" t="s">
        <v>234</v>
      </c>
      <c r="BJ1021" t="s">
        <v>174</v>
      </c>
      <c r="BO1021" t="s">
        <v>3181</v>
      </c>
      <c r="BP1021" t="s">
        <v>176</v>
      </c>
      <c r="BQ1021" t="s">
        <v>176</v>
      </c>
      <c r="CX1021" t="s">
        <v>234</v>
      </c>
      <c r="CY1021" s="29"/>
    </row>
    <row r="1022" spans="4:114" x14ac:dyDescent="0.25">
      <c r="D1022" t="s">
        <v>109</v>
      </c>
      <c r="F1022" t="s">
        <v>3548</v>
      </c>
      <c r="G1022" t="s">
        <v>3549</v>
      </c>
      <c r="H1022" t="s">
        <v>3550</v>
      </c>
      <c r="I1022" s="1">
        <v>45635</v>
      </c>
      <c r="K1022" t="s">
        <v>207</v>
      </c>
      <c r="L1022">
        <v>11</v>
      </c>
      <c r="M1022" t="s">
        <v>114</v>
      </c>
      <c r="N1022" t="s">
        <v>962</v>
      </c>
      <c r="O1022" t="s">
        <v>2066</v>
      </c>
      <c r="P1022" t="s">
        <v>117</v>
      </c>
      <c r="Q1022" t="s">
        <v>118</v>
      </c>
      <c r="R1022">
        <v>31</v>
      </c>
      <c r="S1022" s="3">
        <v>252120</v>
      </c>
      <c r="T1022" s="3">
        <v>41666.666666666664</v>
      </c>
      <c r="U1022" s="22">
        <v>0</v>
      </c>
      <c r="V1022" s="3">
        <v>0</v>
      </c>
      <c r="W1022" s="23">
        <v>5700</v>
      </c>
      <c r="X1022" s="3">
        <v>1010.0961538461538</v>
      </c>
      <c r="Y1022" s="3">
        <v>583.6111111111112</v>
      </c>
      <c r="Z1022" s="24">
        <v>105.05</v>
      </c>
      <c r="AA1022">
        <v>75</v>
      </c>
      <c r="AC1022" s="3">
        <v>2133.9670440723567</v>
      </c>
      <c r="AD1022" s="3">
        <v>4167</v>
      </c>
      <c r="AE1022" s="3">
        <v>55441.390975696289</v>
      </c>
      <c r="AF1022" s="3">
        <v>5687.5</v>
      </c>
      <c r="AH1022" s="3">
        <v>61128.890975696289</v>
      </c>
      <c r="AJ1022" s="3">
        <v>5100</v>
      </c>
      <c r="AK1022" s="3">
        <v>5785.5624142824954</v>
      </c>
      <c r="AL1022" t="s">
        <v>363</v>
      </c>
      <c r="AM1022" t="s">
        <v>364</v>
      </c>
      <c r="AN1022" s="25">
        <v>8.5000000000000006E-2</v>
      </c>
      <c r="AO1022" s="26">
        <v>72014.453389978778</v>
      </c>
      <c r="AP1022" s="27">
        <v>6121.228538148197</v>
      </c>
      <c r="AQ1022" s="3">
        <v>0</v>
      </c>
      <c r="AR1022" s="26">
        <v>0</v>
      </c>
      <c r="AS1022" s="26">
        <v>78135.681928126971</v>
      </c>
      <c r="AT1022" s="26">
        <v>72014.453389978778</v>
      </c>
      <c r="AU1022" t="s">
        <v>765</v>
      </c>
      <c r="AV1022" t="s">
        <v>2067</v>
      </c>
      <c r="AW1022" t="s">
        <v>2068</v>
      </c>
      <c r="AX1022" t="s">
        <v>963</v>
      </c>
      <c r="AY1022" t="s">
        <v>233</v>
      </c>
      <c r="AZ1022">
        <v>1</v>
      </c>
      <c r="BA1022" s="3">
        <v>78135.681928126971</v>
      </c>
      <c r="BB1022" s="26">
        <v>72014.453389978778</v>
      </c>
      <c r="BC1022" s="26">
        <v>6121.2285381481925</v>
      </c>
      <c r="BE1022" t="s">
        <v>122</v>
      </c>
      <c r="BF1022">
        <v>1</v>
      </c>
      <c r="BH1022" t="s">
        <v>2069</v>
      </c>
      <c r="BJ1022" t="s">
        <v>276</v>
      </c>
      <c r="BO1022" t="s">
        <v>595</v>
      </c>
      <c r="BP1022" t="s">
        <v>126</v>
      </c>
      <c r="BQ1022" t="s">
        <v>964</v>
      </c>
      <c r="CX1022" t="s">
        <v>177</v>
      </c>
      <c r="CY1022" s="29" t="s">
        <v>5370</v>
      </c>
      <c r="CZ1022" s="29">
        <v>60001</v>
      </c>
      <c r="DA1022" s="29" t="str">
        <f t="shared" ref="DA1022:DA1024" si="120">MID(BH1022,3,8)</f>
        <v>30001394</v>
      </c>
      <c r="DB1022" s="29" t="str">
        <f t="shared" ref="DB1022:DB1024" si="121">F1022</f>
        <v>W0005076</v>
      </c>
      <c r="DC1022" s="29" t="s">
        <v>279</v>
      </c>
      <c r="DD1022" s="30">
        <f>SUM(T1022,V1022:W1022,Z1022:AD1022)</f>
        <v>53847.683710739024</v>
      </c>
      <c r="DE1022" s="30">
        <f>SUM(AI1022:AK1022)</f>
        <v>10885.562414282496</v>
      </c>
      <c r="DF1022" s="31">
        <f>AF1022</f>
        <v>5687.5</v>
      </c>
      <c r="DG1022" s="32">
        <f>AQ1022</f>
        <v>0</v>
      </c>
      <c r="DH1022" s="30">
        <f>SUM(X1022:Y1022)</f>
        <v>1593.7072649572651</v>
      </c>
      <c r="DI1022" s="30">
        <f>SUM(AP1022,AR1022)</f>
        <v>6121.228538148197</v>
      </c>
      <c r="DJ1022" s="26">
        <f>SUM(DD1022:DI1022)-AS1022</f>
        <v>0</v>
      </c>
    </row>
    <row r="1023" spans="4:114" x14ac:dyDescent="0.25">
      <c r="D1023" t="s">
        <v>109</v>
      </c>
      <c r="F1023" t="s">
        <v>3551</v>
      </c>
      <c r="G1023" t="s">
        <v>3552</v>
      </c>
      <c r="H1023" t="s">
        <v>3553</v>
      </c>
      <c r="I1023" s="1">
        <v>45635</v>
      </c>
      <c r="K1023" t="s">
        <v>207</v>
      </c>
      <c r="L1023">
        <v>11</v>
      </c>
      <c r="M1023" t="s">
        <v>114</v>
      </c>
      <c r="N1023" t="s">
        <v>962</v>
      </c>
      <c r="O1023" t="s">
        <v>2066</v>
      </c>
      <c r="P1023" t="s">
        <v>117</v>
      </c>
      <c r="Q1023" t="s">
        <v>118</v>
      </c>
      <c r="R1023">
        <v>31</v>
      </c>
      <c r="S1023" s="3">
        <v>252120</v>
      </c>
      <c r="T1023" s="3">
        <v>39583.333333333336</v>
      </c>
      <c r="U1023" s="22">
        <v>0</v>
      </c>
      <c r="V1023" s="3">
        <v>0</v>
      </c>
      <c r="W1023" s="23">
        <v>5400</v>
      </c>
      <c r="X1023" s="3">
        <v>1010.0961538461538</v>
      </c>
      <c r="Y1023" s="3">
        <v>583.6111111111112</v>
      </c>
      <c r="Z1023" s="24">
        <v>105.05</v>
      </c>
      <c r="AA1023">
        <v>75</v>
      </c>
      <c r="AC1023" s="3">
        <v>0</v>
      </c>
      <c r="AD1023" s="3">
        <v>4167</v>
      </c>
      <c r="AE1023" s="3">
        <v>50924.090598290604</v>
      </c>
      <c r="AF1023" s="3">
        <v>5687.5</v>
      </c>
      <c r="AH1023" s="3">
        <v>56611.590598290604</v>
      </c>
      <c r="AJ1023" s="3">
        <v>5100</v>
      </c>
      <c r="AK1023" s="3">
        <v>5785.5624142824954</v>
      </c>
      <c r="AL1023" t="s">
        <v>363</v>
      </c>
      <c r="AM1023" t="s">
        <v>364</v>
      </c>
      <c r="AN1023" s="25">
        <v>8.5000000000000006E-2</v>
      </c>
      <c r="AO1023" s="26">
        <v>67497.153012573108</v>
      </c>
      <c r="AP1023" s="27">
        <v>5737.2580060687142</v>
      </c>
      <c r="AQ1023" s="3">
        <v>0</v>
      </c>
      <c r="AR1023" s="26">
        <v>0</v>
      </c>
      <c r="AS1023" s="26">
        <v>73234.411018641826</v>
      </c>
      <c r="AT1023" s="26">
        <v>67497.153012573108</v>
      </c>
      <c r="AU1023" t="s">
        <v>765</v>
      </c>
      <c r="AV1023" t="s">
        <v>2067</v>
      </c>
      <c r="AW1023" t="s">
        <v>2068</v>
      </c>
      <c r="AX1023" t="s">
        <v>963</v>
      </c>
      <c r="AY1023" t="s">
        <v>233</v>
      </c>
      <c r="AZ1023">
        <v>1</v>
      </c>
      <c r="BA1023" s="3">
        <v>73234.411018641826</v>
      </c>
      <c r="BB1023" s="26">
        <v>67497.153012573108</v>
      </c>
      <c r="BC1023" s="26">
        <v>5737.2580060687178</v>
      </c>
      <c r="BE1023" t="s">
        <v>122</v>
      </c>
      <c r="BF1023">
        <v>1</v>
      </c>
      <c r="BH1023" t="s">
        <v>2069</v>
      </c>
      <c r="BJ1023" t="s">
        <v>276</v>
      </c>
      <c r="BO1023" t="s">
        <v>595</v>
      </c>
      <c r="BP1023" t="s">
        <v>126</v>
      </c>
      <c r="BQ1023" t="s">
        <v>964</v>
      </c>
      <c r="CX1023" t="s">
        <v>177</v>
      </c>
      <c r="CY1023" s="29" t="s">
        <v>5370</v>
      </c>
      <c r="CZ1023" s="29">
        <v>60001</v>
      </c>
      <c r="DA1023" s="29" t="str">
        <f t="shared" si="120"/>
        <v>30001394</v>
      </c>
      <c r="DB1023" s="29" t="str">
        <f t="shared" si="121"/>
        <v>W0005077</v>
      </c>
      <c r="DC1023" s="29" t="s">
        <v>279</v>
      </c>
      <c r="DD1023" s="30">
        <f>SUM(T1023,V1023:W1023,Z1023:AD1023)</f>
        <v>49330.383333333339</v>
      </c>
      <c r="DE1023" s="30">
        <f>SUM(AI1023:AK1023)</f>
        <v>10885.562414282496</v>
      </c>
      <c r="DF1023" s="31">
        <f>AF1023</f>
        <v>5687.5</v>
      </c>
      <c r="DG1023" s="32">
        <f>AQ1023</f>
        <v>0</v>
      </c>
      <c r="DH1023" s="30">
        <f>SUM(X1023:Y1023)</f>
        <v>1593.7072649572651</v>
      </c>
      <c r="DI1023" s="30">
        <f>SUM(AP1023,AR1023)</f>
        <v>5737.2580060687142</v>
      </c>
      <c r="DJ1023" s="26">
        <f>SUM(DD1023:DI1023)-AS1023</f>
        <v>0</v>
      </c>
    </row>
    <row r="1024" spans="4:114" x14ac:dyDescent="0.25">
      <c r="D1024" t="s">
        <v>109</v>
      </c>
      <c r="F1024" t="s">
        <v>3554</v>
      </c>
      <c r="G1024" t="s">
        <v>3555</v>
      </c>
      <c r="H1024" t="s">
        <v>3556</v>
      </c>
      <c r="I1024" s="1">
        <v>45635</v>
      </c>
      <c r="K1024" t="s">
        <v>131</v>
      </c>
      <c r="L1024">
        <v>14</v>
      </c>
      <c r="M1024" t="s">
        <v>550</v>
      </c>
      <c r="N1024" t="s">
        <v>551</v>
      </c>
      <c r="O1024" t="s">
        <v>116</v>
      </c>
      <c r="P1024" t="s">
        <v>117</v>
      </c>
      <c r="Q1024" t="s">
        <v>118</v>
      </c>
      <c r="R1024">
        <v>31</v>
      </c>
      <c r="S1024" s="3">
        <v>750000</v>
      </c>
      <c r="T1024" s="3">
        <v>125000</v>
      </c>
      <c r="U1024" s="22">
        <v>0</v>
      </c>
      <c r="V1024" s="3">
        <v>0</v>
      </c>
      <c r="W1024" s="23"/>
      <c r="X1024" s="3">
        <v>3004.8076923076919</v>
      </c>
      <c r="Y1024" s="3">
        <v>1736.1111111111111</v>
      </c>
      <c r="Z1024" s="24">
        <v>312.5</v>
      </c>
      <c r="AA1024">
        <v>75</v>
      </c>
      <c r="AC1024" s="3">
        <v>0</v>
      </c>
      <c r="AD1024" s="3">
        <v>4167</v>
      </c>
      <c r="AE1024" s="3">
        <v>134295.41880341881</v>
      </c>
      <c r="AF1024" s="3">
        <v>7046.666666666667</v>
      </c>
      <c r="AH1024" s="3">
        <v>141342.08547008547</v>
      </c>
      <c r="AK1024" s="3">
        <v>7372.3146980524034</v>
      </c>
      <c r="AL1024" t="s">
        <v>552</v>
      </c>
      <c r="AM1024" t="s">
        <v>553</v>
      </c>
      <c r="AN1024" s="25">
        <v>0.1</v>
      </c>
      <c r="AO1024" s="26">
        <v>148714.40016813786</v>
      </c>
      <c r="AP1024" s="27">
        <v>14871.440016813787</v>
      </c>
      <c r="AQ1024" s="3">
        <v>29700</v>
      </c>
      <c r="AR1024" s="26">
        <v>2970</v>
      </c>
      <c r="AS1024" s="26">
        <v>196255.84018495164</v>
      </c>
      <c r="AT1024" s="26">
        <v>178414.40016813786</v>
      </c>
      <c r="AU1024" t="s">
        <v>765</v>
      </c>
      <c r="AV1024" t="s">
        <v>765</v>
      </c>
      <c r="AW1024" t="s">
        <v>766</v>
      </c>
      <c r="AX1024" t="s">
        <v>1154</v>
      </c>
      <c r="AY1024" t="s">
        <v>212</v>
      </c>
      <c r="AZ1024">
        <v>125.569</v>
      </c>
      <c r="BA1024" s="3">
        <v>1562.9322538600422</v>
      </c>
      <c r="BB1024" s="26">
        <v>178414.40016813786</v>
      </c>
      <c r="BC1024" s="26">
        <v>17841.44001681378</v>
      </c>
      <c r="BE1024" t="s">
        <v>122</v>
      </c>
      <c r="BF1024">
        <v>1</v>
      </c>
      <c r="BH1024" t="s">
        <v>768</v>
      </c>
      <c r="BJ1024" t="s">
        <v>554</v>
      </c>
      <c r="BO1024" t="s">
        <v>729</v>
      </c>
      <c r="BP1024" t="s">
        <v>214</v>
      </c>
      <c r="BQ1024" t="s">
        <v>964</v>
      </c>
      <c r="CX1024" t="s">
        <v>177</v>
      </c>
      <c r="CY1024" s="29" t="s">
        <v>5362</v>
      </c>
      <c r="CZ1024" s="29">
        <v>60008</v>
      </c>
      <c r="DA1024" s="29" t="str">
        <f t="shared" si="120"/>
        <v>30001418</v>
      </c>
      <c r="DB1024" s="29" t="str">
        <f t="shared" si="121"/>
        <v>W0004732</v>
      </c>
      <c r="DC1024" s="29" t="s">
        <v>556</v>
      </c>
      <c r="DD1024" s="30">
        <f>SUM(T1024,V1024:W1024,Z1024:AD1024)</f>
        <v>129554.5</v>
      </c>
      <c r="DE1024" s="30">
        <f>SUM(AI1024:AK1024)</f>
        <v>7372.3146980524034</v>
      </c>
      <c r="DF1024" s="31">
        <f>AF1024</f>
        <v>7046.666666666667</v>
      </c>
      <c r="DG1024" s="32">
        <f>AQ1024</f>
        <v>29700</v>
      </c>
      <c r="DH1024" s="30">
        <f>SUM(X1024:Y1024)</f>
        <v>4740.9188034188028</v>
      </c>
      <c r="DI1024" s="30">
        <f>SUM(AP1024,AR1024)</f>
        <v>17841.440016813787</v>
      </c>
      <c r="DJ1024" s="26">
        <f>SUM(DD1024:DI1024)-AS1024</f>
        <v>0</v>
      </c>
    </row>
    <row r="1025" spans="4:114" x14ac:dyDescent="0.25">
      <c r="D1025" t="s">
        <v>109</v>
      </c>
      <c r="F1025" t="s">
        <v>3557</v>
      </c>
      <c r="G1025" t="s">
        <v>1171</v>
      </c>
      <c r="H1025" t="s">
        <v>1170</v>
      </c>
      <c r="I1025" s="1">
        <v>45635</v>
      </c>
      <c r="K1025" t="s">
        <v>149</v>
      </c>
      <c r="L1025">
        <v>18</v>
      </c>
      <c r="M1025" t="s">
        <v>550</v>
      </c>
      <c r="N1025" t="s">
        <v>551</v>
      </c>
      <c r="O1025" t="s">
        <v>116</v>
      </c>
      <c r="P1025" t="s">
        <v>229</v>
      </c>
      <c r="Q1025" t="s">
        <v>118</v>
      </c>
      <c r="R1025">
        <v>31</v>
      </c>
      <c r="S1025" s="3">
        <v>2500000</v>
      </c>
      <c r="T1025" s="3">
        <v>416666.66666666669</v>
      </c>
      <c r="U1025" s="22">
        <v>0.15</v>
      </c>
      <c r="V1025" s="3">
        <v>62500</v>
      </c>
      <c r="W1025" s="23"/>
      <c r="X1025" s="3">
        <v>10016.025641025641</v>
      </c>
      <c r="Y1025" s="3">
        <v>5787.0370370370374</v>
      </c>
      <c r="Z1025" s="24">
        <v>1041.6666666666667</v>
      </c>
      <c r="AA1025">
        <v>75</v>
      </c>
      <c r="AC1025" s="3">
        <v>20489.361921001982</v>
      </c>
      <c r="AD1025" s="3">
        <v>5167</v>
      </c>
      <c r="AE1025" s="3">
        <v>521742.757932398</v>
      </c>
      <c r="AF1025" s="3">
        <v>7046.666666666667</v>
      </c>
      <c r="AG1025" s="3">
        <v>29700</v>
      </c>
      <c r="AH1025" s="3">
        <v>528789.42459906463</v>
      </c>
      <c r="AK1025" s="3">
        <v>-528789.42459906463</v>
      </c>
      <c r="AL1025" t="s">
        <v>119</v>
      </c>
      <c r="AN1025" s="23">
        <v>0</v>
      </c>
      <c r="AO1025" s="26">
        <v>0</v>
      </c>
      <c r="AP1025" s="27">
        <v>0</v>
      </c>
      <c r="AQ1025" s="3">
        <v>0</v>
      </c>
      <c r="AR1025" s="26">
        <v>0</v>
      </c>
      <c r="AS1025" s="26">
        <v>0</v>
      </c>
      <c r="AT1025" s="26">
        <v>0</v>
      </c>
      <c r="AU1025" t="s">
        <v>170</v>
      </c>
      <c r="AV1025" s="33" t="s">
        <v>231</v>
      </c>
      <c r="AW1025" t="s">
        <v>231</v>
      </c>
      <c r="AX1025">
        <v>90326</v>
      </c>
      <c r="AY1025" t="s">
        <v>233</v>
      </c>
      <c r="AZ1025">
        <v>1</v>
      </c>
      <c r="BA1025" s="3">
        <v>0</v>
      </c>
      <c r="BB1025" s="26">
        <v>0</v>
      </c>
      <c r="BC1025" s="26">
        <v>0</v>
      </c>
      <c r="BE1025" t="s">
        <v>122</v>
      </c>
      <c r="BF1025">
        <v>1</v>
      </c>
      <c r="BH1025" t="s">
        <v>234</v>
      </c>
      <c r="BJ1025" t="s">
        <v>572</v>
      </c>
      <c r="BO1025" t="s">
        <v>854</v>
      </c>
      <c r="BP1025" t="s">
        <v>170</v>
      </c>
      <c r="BQ1025" t="s">
        <v>296</v>
      </c>
      <c r="CX1025" t="s">
        <v>234</v>
      </c>
      <c r="CY1025" s="29"/>
    </row>
    <row r="1026" spans="4:114" x14ac:dyDescent="0.25">
      <c r="D1026" t="s">
        <v>109</v>
      </c>
      <c r="F1026" t="s">
        <v>3558</v>
      </c>
      <c r="G1026" t="s">
        <v>3559</v>
      </c>
      <c r="H1026" t="s">
        <v>3560</v>
      </c>
      <c r="I1026" s="1">
        <v>45642</v>
      </c>
      <c r="K1026" t="s">
        <v>113</v>
      </c>
      <c r="L1026">
        <v>15</v>
      </c>
      <c r="M1026" t="s">
        <v>550</v>
      </c>
      <c r="N1026" t="s">
        <v>551</v>
      </c>
      <c r="O1026" t="s">
        <v>116</v>
      </c>
      <c r="P1026" t="s">
        <v>117</v>
      </c>
      <c r="Q1026" t="s">
        <v>118</v>
      </c>
      <c r="R1026">
        <v>31</v>
      </c>
      <c r="S1026" s="3">
        <v>900000</v>
      </c>
      <c r="T1026" s="3">
        <v>150000</v>
      </c>
      <c r="U1026" s="22">
        <v>0</v>
      </c>
      <c r="V1026" s="3">
        <v>0</v>
      </c>
      <c r="W1026" s="23"/>
      <c r="X1026" s="3">
        <v>3605.7692307692309</v>
      </c>
      <c r="Y1026" s="3">
        <v>2083.3333333333335</v>
      </c>
      <c r="Z1026" s="24">
        <v>375</v>
      </c>
      <c r="AA1026">
        <v>75</v>
      </c>
      <c r="AC1026" s="3">
        <v>0</v>
      </c>
      <c r="AD1026" s="3">
        <v>4167</v>
      </c>
      <c r="AE1026" s="3">
        <v>160306.10256410256</v>
      </c>
      <c r="AF1026" s="3">
        <v>7046.666666666667</v>
      </c>
      <c r="AH1026" s="3">
        <v>167352.76923076922</v>
      </c>
      <c r="AK1026" s="3">
        <v>0</v>
      </c>
      <c r="AL1026" t="s">
        <v>119</v>
      </c>
      <c r="AN1026" s="25">
        <v>0.1</v>
      </c>
      <c r="AO1026" s="26">
        <v>167352.76923076922</v>
      </c>
      <c r="AP1026" s="27">
        <v>16735.276923076923</v>
      </c>
      <c r="AQ1026" s="3">
        <v>29700</v>
      </c>
      <c r="AR1026" s="26">
        <v>2970</v>
      </c>
      <c r="AS1026" s="26">
        <v>216758.04615384614</v>
      </c>
      <c r="AT1026" s="26">
        <v>197052.76923076922</v>
      </c>
      <c r="AU1026" t="s">
        <v>170</v>
      </c>
      <c r="AV1026" t="s">
        <v>170</v>
      </c>
      <c r="AW1026" t="s">
        <v>171</v>
      </c>
      <c r="AX1026">
        <v>90375</v>
      </c>
      <c r="AY1026" t="s">
        <v>172</v>
      </c>
      <c r="AZ1026">
        <v>94.088300000000004</v>
      </c>
      <c r="BA1026" s="3">
        <v>2303.7725854739233</v>
      </c>
      <c r="BB1026" s="26">
        <v>197052.76923076922</v>
      </c>
      <c r="BC1026" s="26">
        <v>19705.276923076919</v>
      </c>
      <c r="BE1026" t="s">
        <v>122</v>
      </c>
      <c r="BF1026">
        <v>1</v>
      </c>
      <c r="BH1026" t="s">
        <v>173</v>
      </c>
      <c r="BJ1026" t="s">
        <v>728</v>
      </c>
      <c r="BO1026" t="s">
        <v>2463</v>
      </c>
      <c r="BP1026" t="s">
        <v>2131</v>
      </c>
      <c r="BQ1026" t="s">
        <v>2131</v>
      </c>
      <c r="CX1026" t="s">
        <v>177</v>
      </c>
      <c r="CY1026" s="29" t="s">
        <v>5358</v>
      </c>
      <c r="CZ1026" s="29">
        <v>60002</v>
      </c>
      <c r="DA1026" s="29" t="str">
        <f t="shared" ref="DA1026:DA1031" si="122">MID(BH1026,3,8)</f>
        <v>30001390</v>
      </c>
      <c r="DB1026" s="29" t="str">
        <f t="shared" ref="DB1026:DB1031" si="123">F1026</f>
        <v>W0004734</v>
      </c>
      <c r="DC1026" s="29" t="s">
        <v>556</v>
      </c>
      <c r="DD1026" s="30">
        <f>SUM(T1026,V1026:W1026,Z1026:AD1026)</f>
        <v>154617</v>
      </c>
      <c r="DE1026" s="30">
        <f>SUM(AI1026:AK1026)</f>
        <v>0</v>
      </c>
      <c r="DF1026" s="31">
        <f>AF1026</f>
        <v>7046.666666666667</v>
      </c>
      <c r="DG1026" s="32">
        <f>AQ1026</f>
        <v>29700</v>
      </c>
      <c r="DH1026" s="30">
        <f>SUM(X1026:Y1026)</f>
        <v>5689.1025641025644</v>
      </c>
      <c r="DI1026" s="30">
        <f>SUM(AP1026,AR1026)</f>
        <v>19705.276923076923</v>
      </c>
      <c r="DJ1026" s="26">
        <f>SUM(DD1026:DI1026)-AS1026</f>
        <v>0</v>
      </c>
    </row>
    <row r="1027" spans="4:114" x14ac:dyDescent="0.25">
      <c r="D1027" t="s">
        <v>109</v>
      </c>
      <c r="F1027" t="s">
        <v>3561</v>
      </c>
      <c r="G1027" t="s">
        <v>3562</v>
      </c>
      <c r="H1027" t="s">
        <v>3563</v>
      </c>
      <c r="I1027" s="1">
        <v>45663</v>
      </c>
      <c r="K1027" t="s">
        <v>224</v>
      </c>
      <c r="L1027">
        <v>12</v>
      </c>
      <c r="M1027" t="s">
        <v>550</v>
      </c>
      <c r="N1027" t="s">
        <v>551</v>
      </c>
      <c r="O1027" t="s">
        <v>116</v>
      </c>
      <c r="P1027" t="s">
        <v>117</v>
      </c>
      <c r="Q1027" t="s">
        <v>118</v>
      </c>
      <c r="R1027">
        <v>31</v>
      </c>
      <c r="S1027" s="3">
        <v>450000</v>
      </c>
      <c r="T1027" s="3">
        <v>75000</v>
      </c>
      <c r="U1027" s="22">
        <v>0</v>
      </c>
      <c r="V1027" s="3">
        <v>0</v>
      </c>
      <c r="W1027" s="23"/>
      <c r="X1027" s="3">
        <v>1802.8846153846155</v>
      </c>
      <c r="Y1027" s="3">
        <v>1041.6666666666667</v>
      </c>
      <c r="Z1027" s="24">
        <v>187.5</v>
      </c>
      <c r="AA1027">
        <v>75</v>
      </c>
      <c r="AC1027" s="3">
        <v>0</v>
      </c>
      <c r="AD1027" s="3">
        <v>4167</v>
      </c>
      <c r="AE1027" s="3">
        <v>82274.051282051281</v>
      </c>
      <c r="AF1027" s="3">
        <v>7046.666666666667</v>
      </c>
      <c r="AH1027" s="3">
        <v>89320.717948717953</v>
      </c>
      <c r="AK1027" s="3">
        <v>7372.3146980524034</v>
      </c>
      <c r="AL1027" t="s">
        <v>552</v>
      </c>
      <c r="AM1027" t="s">
        <v>553</v>
      </c>
      <c r="AN1027" s="25">
        <v>0.1</v>
      </c>
      <c r="AO1027" s="26">
        <v>96693.032646770356</v>
      </c>
      <c r="AP1027" s="27">
        <v>9669.3032646770353</v>
      </c>
      <c r="AQ1027" s="3">
        <v>29700</v>
      </c>
      <c r="AR1027" s="26">
        <v>2970</v>
      </c>
      <c r="AS1027" s="26">
        <v>139032.33591144739</v>
      </c>
      <c r="AT1027" s="26">
        <v>126393.03264677036</v>
      </c>
      <c r="AU1027" t="s">
        <v>765</v>
      </c>
      <c r="AV1027" t="s">
        <v>765</v>
      </c>
      <c r="AW1027" t="s">
        <v>766</v>
      </c>
      <c r="AX1027" t="s">
        <v>1154</v>
      </c>
      <c r="AY1027" t="s">
        <v>212</v>
      </c>
      <c r="AZ1027">
        <v>125.569</v>
      </c>
      <c r="BA1027" s="3">
        <v>1107.2186280964838</v>
      </c>
      <c r="BB1027" s="26">
        <v>126393.03264677036</v>
      </c>
      <c r="BC1027" s="26">
        <v>12639.30326467703</v>
      </c>
      <c r="BE1027" t="s">
        <v>122</v>
      </c>
      <c r="BF1027">
        <v>1</v>
      </c>
      <c r="BH1027" t="s">
        <v>768</v>
      </c>
      <c r="BJ1027" t="s">
        <v>554</v>
      </c>
      <c r="BO1027" t="s">
        <v>729</v>
      </c>
      <c r="BP1027" t="s">
        <v>214</v>
      </c>
      <c r="BQ1027" t="s">
        <v>964</v>
      </c>
      <c r="CX1027" t="s">
        <v>177</v>
      </c>
      <c r="CY1027" s="29" t="s">
        <v>5362</v>
      </c>
      <c r="CZ1027" s="29">
        <v>60008</v>
      </c>
      <c r="DA1027" s="29" t="str">
        <f t="shared" si="122"/>
        <v>30001418</v>
      </c>
      <c r="DB1027" s="29" t="str">
        <f t="shared" si="123"/>
        <v>W0005249</v>
      </c>
      <c r="DC1027" s="29" t="s">
        <v>556</v>
      </c>
      <c r="DD1027" s="30">
        <f>SUM(T1027,V1027:W1027,Z1027:AD1027)</f>
        <v>79429.5</v>
      </c>
      <c r="DE1027" s="30">
        <f>SUM(AI1027:AK1027)</f>
        <v>7372.3146980524034</v>
      </c>
      <c r="DF1027" s="31">
        <f>AF1027</f>
        <v>7046.666666666667</v>
      </c>
      <c r="DG1027" s="32">
        <f>AQ1027</f>
        <v>29700</v>
      </c>
      <c r="DH1027" s="30">
        <f>SUM(X1027:Y1027)</f>
        <v>2844.5512820512822</v>
      </c>
      <c r="DI1027" s="30">
        <f>SUM(AP1027,AR1027)</f>
        <v>12639.303264677035</v>
      </c>
      <c r="DJ1027" s="26">
        <f>SUM(DD1027:DI1027)-AS1027</f>
        <v>0</v>
      </c>
    </row>
    <row r="1028" spans="4:114" x14ac:dyDescent="0.25">
      <c r="D1028" t="s">
        <v>109</v>
      </c>
      <c r="F1028" t="s">
        <v>3564</v>
      </c>
      <c r="G1028" t="s">
        <v>3565</v>
      </c>
      <c r="H1028" t="s">
        <v>3566</v>
      </c>
      <c r="I1028" s="1">
        <v>45649</v>
      </c>
      <c r="K1028" t="s">
        <v>113</v>
      </c>
      <c r="L1028">
        <v>15</v>
      </c>
      <c r="M1028" t="s">
        <v>550</v>
      </c>
      <c r="N1028" t="s">
        <v>551</v>
      </c>
      <c r="O1028" t="s">
        <v>116</v>
      </c>
      <c r="P1028" t="s">
        <v>117</v>
      </c>
      <c r="Q1028" t="s">
        <v>118</v>
      </c>
      <c r="R1028">
        <v>31</v>
      </c>
      <c r="S1028" s="3">
        <v>925000</v>
      </c>
      <c r="T1028" s="3">
        <v>154166.66666666666</v>
      </c>
      <c r="U1028" s="22">
        <v>0</v>
      </c>
      <c r="V1028" s="3">
        <v>0</v>
      </c>
      <c r="W1028" s="23"/>
      <c r="X1028" s="3">
        <v>3705.9294871794868</v>
      </c>
      <c r="Y1028" s="3">
        <v>2141.2037037037035</v>
      </c>
      <c r="Z1028" s="24">
        <v>385.41666666666663</v>
      </c>
      <c r="AA1028">
        <v>75</v>
      </c>
      <c r="AC1028" s="3">
        <v>7896.6000843541642</v>
      </c>
      <c r="AD1028" s="3">
        <v>4167</v>
      </c>
      <c r="AE1028" s="3">
        <v>172537.81660857069</v>
      </c>
      <c r="AF1028" s="3">
        <v>7046.666666666667</v>
      </c>
      <c r="AH1028" s="3">
        <v>179584.48327523735</v>
      </c>
      <c r="AK1028" s="3">
        <v>7372.3146980524034</v>
      </c>
      <c r="AL1028" t="s">
        <v>552</v>
      </c>
      <c r="AM1028" t="s">
        <v>553</v>
      </c>
      <c r="AN1028" s="25">
        <v>0.1</v>
      </c>
      <c r="AO1028" s="26">
        <v>186956.79797328974</v>
      </c>
      <c r="AP1028" s="27">
        <v>18695.679797328976</v>
      </c>
      <c r="AQ1028" s="3">
        <v>29700</v>
      </c>
      <c r="AR1028" s="26">
        <v>2970</v>
      </c>
      <c r="AS1028" s="26">
        <v>238322.47777061872</v>
      </c>
      <c r="AT1028" s="26">
        <v>216656.79797328974</v>
      </c>
      <c r="AU1028" t="s">
        <v>3388</v>
      </c>
      <c r="AV1028" t="s">
        <v>3388</v>
      </c>
      <c r="AW1028" t="s">
        <v>3389</v>
      </c>
      <c r="AX1028" t="s">
        <v>3390</v>
      </c>
      <c r="AY1028" t="s">
        <v>3391</v>
      </c>
      <c r="AZ1028">
        <v>0.58960999999999997</v>
      </c>
      <c r="BA1028" s="3">
        <v>404203.5884239052</v>
      </c>
      <c r="BB1028" s="26">
        <v>216656.79797328974</v>
      </c>
      <c r="BC1028" s="26">
        <v>21665.679797328979</v>
      </c>
      <c r="BE1028" t="s">
        <v>122</v>
      </c>
      <c r="BF1028">
        <v>1</v>
      </c>
      <c r="BH1028" t="s">
        <v>3392</v>
      </c>
      <c r="BJ1028" t="s">
        <v>554</v>
      </c>
      <c r="BO1028" t="s">
        <v>555</v>
      </c>
      <c r="BP1028" t="s">
        <v>3388</v>
      </c>
      <c r="BQ1028" t="s">
        <v>3388</v>
      </c>
      <c r="CX1028" t="s">
        <v>177</v>
      </c>
      <c r="CY1028" s="29" t="s">
        <v>5375</v>
      </c>
      <c r="CZ1028" s="29">
        <v>60030</v>
      </c>
      <c r="DA1028" s="29" t="str">
        <f t="shared" si="122"/>
        <v>30001404</v>
      </c>
      <c r="DB1028" s="29" t="str">
        <f t="shared" si="123"/>
        <v>W0004735</v>
      </c>
      <c r="DC1028" s="29" t="s">
        <v>556</v>
      </c>
      <c r="DD1028" s="30">
        <f>SUM(T1028,V1028:W1028,Z1028:AD1028)</f>
        <v>166690.68341768748</v>
      </c>
      <c r="DE1028" s="30">
        <f>SUM(AI1028:AK1028)</f>
        <v>7372.3146980524034</v>
      </c>
      <c r="DF1028" s="31">
        <f>AF1028</f>
        <v>7046.666666666667</v>
      </c>
      <c r="DG1028" s="32">
        <f>AQ1028</f>
        <v>29700</v>
      </c>
      <c r="DH1028" s="30">
        <f>SUM(X1028:Y1028)</f>
        <v>5847.1331908831908</v>
      </c>
      <c r="DI1028" s="30">
        <f>SUM(AP1028,AR1028)</f>
        <v>21665.679797328976</v>
      </c>
      <c r="DJ1028" s="26">
        <f>SUM(DD1028:DI1028)-AS1028</f>
        <v>0</v>
      </c>
    </row>
    <row r="1029" spans="4:114" x14ac:dyDescent="0.25">
      <c r="D1029" t="s">
        <v>109</v>
      </c>
      <c r="F1029" t="s">
        <v>3567</v>
      </c>
      <c r="G1029" t="s">
        <v>3568</v>
      </c>
      <c r="H1029" t="s">
        <v>3569</v>
      </c>
      <c r="I1029" s="1">
        <v>45642</v>
      </c>
      <c r="K1029" t="s">
        <v>224</v>
      </c>
      <c r="L1029">
        <v>12</v>
      </c>
      <c r="M1029" t="s">
        <v>114</v>
      </c>
      <c r="N1029" t="s">
        <v>115</v>
      </c>
      <c r="O1029" t="s">
        <v>116</v>
      </c>
      <c r="P1029" t="s">
        <v>117</v>
      </c>
      <c r="Q1029" t="s">
        <v>118</v>
      </c>
      <c r="R1029">
        <v>31</v>
      </c>
      <c r="S1029" s="3">
        <v>450000</v>
      </c>
      <c r="T1029" s="3">
        <v>80000</v>
      </c>
      <c r="U1029" s="22">
        <v>0</v>
      </c>
      <c r="V1029" s="3">
        <v>0</v>
      </c>
      <c r="W1029" s="23"/>
      <c r="X1029" s="3">
        <v>1802.8846153846155</v>
      </c>
      <c r="Y1029" s="3">
        <v>1041.6666666666667</v>
      </c>
      <c r="Z1029" s="24">
        <v>187.5</v>
      </c>
      <c r="AA1029">
        <v>75</v>
      </c>
      <c r="AC1029" s="3">
        <v>3841.7553601878717</v>
      </c>
      <c r="AD1029" s="3">
        <v>4167</v>
      </c>
      <c r="AE1029" s="3">
        <v>91115.806642239157</v>
      </c>
      <c r="AF1029" s="3">
        <v>5687.5</v>
      </c>
      <c r="AH1029" s="3">
        <v>96803.306642239157</v>
      </c>
      <c r="AK1029" s="3">
        <v>5813.1491241962494</v>
      </c>
      <c r="AL1029" t="s">
        <v>320</v>
      </c>
      <c r="AM1029" t="s">
        <v>321</v>
      </c>
      <c r="AN1029" s="25">
        <v>8.5000000000000006E-2</v>
      </c>
      <c r="AO1029" s="26">
        <v>102616.45576643541</v>
      </c>
      <c r="AP1029" s="27">
        <v>8722.3987401470094</v>
      </c>
      <c r="AQ1029" s="3">
        <v>29700</v>
      </c>
      <c r="AR1029" s="26">
        <v>2524.5</v>
      </c>
      <c r="AS1029" s="26">
        <v>143563.35450658243</v>
      </c>
      <c r="AT1029" s="26">
        <v>132316.45576643542</v>
      </c>
      <c r="AU1029" t="s">
        <v>170</v>
      </c>
      <c r="AV1029" t="s">
        <v>170</v>
      </c>
      <c r="AW1029" t="s">
        <v>171</v>
      </c>
      <c r="AX1029">
        <v>35802</v>
      </c>
      <c r="AY1029" t="s">
        <v>172</v>
      </c>
      <c r="AZ1029">
        <v>94.088300000000004</v>
      </c>
      <c r="BA1029" s="3">
        <v>1525.8364165000582</v>
      </c>
      <c r="BB1029" s="26">
        <v>132316.45576643542</v>
      </c>
      <c r="BC1029" s="26">
        <v>11246.898740147008</v>
      </c>
      <c r="BE1029" t="s">
        <v>122</v>
      </c>
      <c r="BF1029">
        <v>1</v>
      </c>
      <c r="BH1029" t="s">
        <v>173</v>
      </c>
      <c r="BJ1029" t="s">
        <v>276</v>
      </c>
      <c r="BO1029" t="s">
        <v>419</v>
      </c>
      <c r="BP1029" t="s">
        <v>126</v>
      </c>
      <c r="BQ1029" t="s">
        <v>127</v>
      </c>
      <c r="CX1029" t="s">
        <v>177</v>
      </c>
      <c r="CY1029" s="29" t="s">
        <v>5358</v>
      </c>
      <c r="CZ1029" s="29">
        <v>60002</v>
      </c>
      <c r="DA1029" s="29" t="str">
        <f t="shared" si="122"/>
        <v>30001390</v>
      </c>
      <c r="DB1029" s="29" t="str">
        <f t="shared" si="123"/>
        <v>W0004736</v>
      </c>
      <c r="DC1029" s="29" t="s">
        <v>279</v>
      </c>
      <c r="DD1029" s="30">
        <f>SUM(T1029,V1029:W1029,Z1029:AD1029)</f>
        <v>88271.255360187875</v>
      </c>
      <c r="DE1029" s="30">
        <f>SUM(AI1029:AK1029)</f>
        <v>5813.1491241962494</v>
      </c>
      <c r="DF1029" s="31">
        <f>AF1029</f>
        <v>5687.5</v>
      </c>
      <c r="DG1029" s="32">
        <f>AQ1029</f>
        <v>29700</v>
      </c>
      <c r="DH1029" s="30">
        <f>SUM(X1029:Y1029)</f>
        <v>2844.5512820512822</v>
      </c>
      <c r="DI1029" s="30">
        <f>SUM(AP1029,AR1029)</f>
        <v>11246.898740147009</v>
      </c>
      <c r="DJ1029" s="26">
        <f>SUM(DD1029:DI1029)-AS1029</f>
        <v>0</v>
      </c>
    </row>
    <row r="1030" spans="4:114" x14ac:dyDescent="0.25">
      <c r="D1030" t="s">
        <v>109</v>
      </c>
      <c r="F1030" t="s">
        <v>3570</v>
      </c>
      <c r="G1030" t="s">
        <v>3571</v>
      </c>
      <c r="H1030" t="s">
        <v>3572</v>
      </c>
      <c r="I1030" s="1">
        <v>45642</v>
      </c>
      <c r="K1030" t="s">
        <v>224</v>
      </c>
      <c r="L1030">
        <v>12</v>
      </c>
      <c r="M1030" t="s">
        <v>114</v>
      </c>
      <c r="N1030" t="s">
        <v>115</v>
      </c>
      <c r="O1030" t="s">
        <v>116</v>
      </c>
      <c r="P1030" t="s">
        <v>117</v>
      </c>
      <c r="Q1030" t="s">
        <v>118</v>
      </c>
      <c r="R1030">
        <v>31</v>
      </c>
      <c r="S1030" s="3">
        <v>425000</v>
      </c>
      <c r="T1030" s="3">
        <v>75833.333333333328</v>
      </c>
      <c r="U1030" s="22">
        <v>0</v>
      </c>
      <c r="V1030" s="3">
        <v>0</v>
      </c>
      <c r="W1030" s="23"/>
      <c r="X1030" s="3">
        <v>1702.7243589743591</v>
      </c>
      <c r="Y1030" s="3">
        <v>983.79629629629619</v>
      </c>
      <c r="Z1030" s="24">
        <v>177.08333333333331</v>
      </c>
      <c r="AA1030">
        <v>75</v>
      </c>
      <c r="AC1030" s="3">
        <v>0</v>
      </c>
      <c r="AD1030" s="3">
        <v>4167</v>
      </c>
      <c r="AE1030" s="3">
        <v>82938.937321937308</v>
      </c>
      <c r="AF1030" s="3">
        <v>5687.5</v>
      </c>
      <c r="AH1030" s="3">
        <v>88626.437321937308</v>
      </c>
      <c r="AK1030" s="3">
        <v>5813.1491241962494</v>
      </c>
      <c r="AL1030" t="s">
        <v>320</v>
      </c>
      <c r="AM1030" t="s">
        <v>321</v>
      </c>
      <c r="AN1030" s="25">
        <v>8.5000000000000006E-2</v>
      </c>
      <c r="AO1030" s="26">
        <v>94439.586446133559</v>
      </c>
      <c r="AP1030" s="27">
        <v>8027.3648479213534</v>
      </c>
      <c r="AQ1030" s="3">
        <v>29700</v>
      </c>
      <c r="AR1030" s="26">
        <v>2524.5</v>
      </c>
      <c r="AS1030" s="26">
        <v>134691.45129405492</v>
      </c>
      <c r="AT1030" s="26">
        <v>124139.58644613356</v>
      </c>
      <c r="AU1030" t="s">
        <v>170</v>
      </c>
      <c r="AV1030" t="s">
        <v>170</v>
      </c>
      <c r="AW1030" t="s">
        <v>171</v>
      </c>
      <c r="AX1030">
        <v>35802</v>
      </c>
      <c r="AY1030" t="s">
        <v>172</v>
      </c>
      <c r="AZ1030">
        <v>94.088300000000004</v>
      </c>
      <c r="BA1030" s="3">
        <v>1431.5430430144334</v>
      </c>
      <c r="BB1030" s="26">
        <v>124139.58644613356</v>
      </c>
      <c r="BC1030" s="26">
        <v>10551.864847921359</v>
      </c>
      <c r="BE1030" t="s">
        <v>122</v>
      </c>
      <c r="BF1030">
        <v>1</v>
      </c>
      <c r="BH1030" t="s">
        <v>173</v>
      </c>
      <c r="BJ1030" t="s">
        <v>276</v>
      </c>
      <c r="BO1030" t="s">
        <v>419</v>
      </c>
      <c r="BP1030" t="s">
        <v>126</v>
      </c>
      <c r="BQ1030" t="s">
        <v>127</v>
      </c>
      <c r="CX1030" t="s">
        <v>177</v>
      </c>
      <c r="CY1030" s="29" t="s">
        <v>5358</v>
      </c>
      <c r="CZ1030" s="29">
        <v>60002</v>
      </c>
      <c r="DA1030" s="29" t="str">
        <f t="shared" si="122"/>
        <v>30001390</v>
      </c>
      <c r="DB1030" s="29" t="str">
        <f t="shared" si="123"/>
        <v>W0005078</v>
      </c>
      <c r="DC1030" s="29" t="s">
        <v>279</v>
      </c>
      <c r="DD1030" s="30">
        <f>SUM(T1030,V1030:W1030,Z1030:AD1030)</f>
        <v>80252.416666666657</v>
      </c>
      <c r="DE1030" s="30">
        <f>SUM(AI1030:AK1030)</f>
        <v>5813.1491241962494</v>
      </c>
      <c r="DF1030" s="31">
        <f>AF1030</f>
        <v>5687.5</v>
      </c>
      <c r="DG1030" s="32">
        <f>AQ1030</f>
        <v>29700</v>
      </c>
      <c r="DH1030" s="30">
        <f>SUM(X1030:Y1030)</f>
        <v>2686.5206552706554</v>
      </c>
      <c r="DI1030" s="30">
        <f>SUM(AP1030,AR1030)</f>
        <v>10551.864847921353</v>
      </c>
      <c r="DJ1030" s="26">
        <f>SUM(DD1030:DI1030)-AS1030</f>
        <v>0</v>
      </c>
    </row>
    <row r="1031" spans="4:114" x14ac:dyDescent="0.25">
      <c r="D1031" t="s">
        <v>109</v>
      </c>
      <c r="F1031" t="s">
        <v>3573</v>
      </c>
      <c r="G1031" t="s">
        <v>3574</v>
      </c>
      <c r="H1031" t="s">
        <v>3575</v>
      </c>
      <c r="I1031" s="1">
        <v>45642</v>
      </c>
      <c r="K1031" t="s">
        <v>113</v>
      </c>
      <c r="L1031">
        <v>15</v>
      </c>
      <c r="M1031" t="s">
        <v>114</v>
      </c>
      <c r="N1031" t="s">
        <v>115</v>
      </c>
      <c r="O1031" t="s">
        <v>116</v>
      </c>
      <c r="P1031" t="s">
        <v>117</v>
      </c>
      <c r="Q1031" t="s">
        <v>118</v>
      </c>
      <c r="R1031">
        <v>31</v>
      </c>
      <c r="S1031" s="3">
        <v>1200000</v>
      </c>
      <c r="T1031" s="3">
        <v>205000</v>
      </c>
      <c r="U1031" s="22">
        <v>0</v>
      </c>
      <c r="V1031" s="3">
        <v>0</v>
      </c>
      <c r="W1031" s="23"/>
      <c r="X1031" s="3">
        <v>4807.6923076923076</v>
      </c>
      <c r="Y1031" s="3">
        <v>2777.7777777777783</v>
      </c>
      <c r="Z1031" s="24">
        <v>500</v>
      </c>
      <c r="AA1031">
        <v>75</v>
      </c>
      <c r="AC1031" s="3">
        <v>0</v>
      </c>
      <c r="AD1031" s="3">
        <v>4167</v>
      </c>
      <c r="AE1031" s="3">
        <v>217327.47008547009</v>
      </c>
      <c r="AF1031" s="3">
        <v>5687.5</v>
      </c>
      <c r="AH1031" s="3">
        <v>223014.97008547009</v>
      </c>
      <c r="AK1031" s="3">
        <v>25969.360295241226</v>
      </c>
      <c r="AL1031" t="s">
        <v>656</v>
      </c>
      <c r="AM1031" t="s">
        <v>657</v>
      </c>
      <c r="AN1031" s="25">
        <v>8.5000000000000006E-2</v>
      </c>
      <c r="AO1031" s="26">
        <v>248984.33038071133</v>
      </c>
      <c r="AP1031" s="27">
        <v>21163.668082360466</v>
      </c>
      <c r="AQ1031" s="3">
        <v>29700</v>
      </c>
      <c r="AR1031" s="26">
        <v>2524.5</v>
      </c>
      <c r="AS1031" s="26">
        <v>302372.49846307177</v>
      </c>
      <c r="AT1031" s="26">
        <v>278684.33038071136</v>
      </c>
      <c r="AU1031" t="s">
        <v>170</v>
      </c>
      <c r="AV1031" t="s">
        <v>170</v>
      </c>
      <c r="AW1031" t="s">
        <v>171</v>
      </c>
      <c r="AX1031">
        <v>90030</v>
      </c>
      <c r="AY1031" t="s">
        <v>172</v>
      </c>
      <c r="AZ1031">
        <v>94.088300000000004</v>
      </c>
      <c r="BA1031" s="3">
        <v>3213.7098710793134</v>
      </c>
      <c r="BB1031" s="26">
        <v>278684.33038071136</v>
      </c>
      <c r="BC1031" s="26">
        <v>23688.168082360411</v>
      </c>
      <c r="BE1031" t="s">
        <v>122</v>
      </c>
      <c r="BF1031">
        <v>1</v>
      </c>
      <c r="BH1031" t="s">
        <v>173</v>
      </c>
      <c r="BJ1031" t="s">
        <v>658</v>
      </c>
      <c r="BO1031" t="s">
        <v>659</v>
      </c>
      <c r="BP1031" t="s">
        <v>126</v>
      </c>
      <c r="BQ1031" t="s">
        <v>127</v>
      </c>
      <c r="CX1031" t="s">
        <v>177</v>
      </c>
      <c r="CY1031" s="29" t="s">
        <v>5358</v>
      </c>
      <c r="CZ1031" s="29">
        <v>60002</v>
      </c>
      <c r="DA1031" s="29" t="str">
        <f t="shared" si="122"/>
        <v>30001390</v>
      </c>
      <c r="DB1031" s="29" t="str">
        <f t="shared" si="123"/>
        <v>W0005251</v>
      </c>
      <c r="DC1031" s="29" t="s">
        <v>279</v>
      </c>
      <c r="DD1031" s="30">
        <f>SUM(T1031,V1031:W1031,Z1031:AD1031)</f>
        <v>209742</v>
      </c>
      <c r="DE1031" s="30">
        <f>SUM(AI1031:AK1031)</f>
        <v>25969.360295241226</v>
      </c>
      <c r="DF1031" s="31">
        <f>AF1031</f>
        <v>5687.5</v>
      </c>
      <c r="DG1031" s="32">
        <f>AQ1031</f>
        <v>29700</v>
      </c>
      <c r="DH1031" s="30">
        <f>SUM(X1031:Y1031)</f>
        <v>7585.4700854700859</v>
      </c>
      <c r="DI1031" s="30">
        <f>SUM(AP1031,AR1031)</f>
        <v>23688.168082360466</v>
      </c>
      <c r="DJ1031" s="26">
        <f>SUM(DD1031:DI1031)-AS1031</f>
        <v>0</v>
      </c>
    </row>
    <row r="1032" spans="4:114" x14ac:dyDescent="0.25">
      <c r="D1032" t="s">
        <v>109</v>
      </c>
      <c r="F1032" t="s">
        <v>3576</v>
      </c>
      <c r="G1032" t="s">
        <v>3577</v>
      </c>
      <c r="H1032" t="s">
        <v>3578</v>
      </c>
      <c r="I1032" s="1">
        <v>45643</v>
      </c>
      <c r="K1032" t="s">
        <v>219</v>
      </c>
      <c r="L1032">
        <v>13</v>
      </c>
      <c r="M1032" t="s">
        <v>550</v>
      </c>
      <c r="N1032" t="s">
        <v>551</v>
      </c>
      <c r="O1032" t="s">
        <v>116</v>
      </c>
      <c r="P1032" t="s">
        <v>117</v>
      </c>
      <c r="Q1032" t="s">
        <v>118</v>
      </c>
      <c r="R1032">
        <v>31</v>
      </c>
      <c r="S1032" s="3">
        <v>645553</v>
      </c>
      <c r="T1032" s="3">
        <v>107592.16666666667</v>
      </c>
      <c r="U1032" s="22">
        <v>0</v>
      </c>
      <c r="V1032" s="3">
        <v>0</v>
      </c>
      <c r="W1032" s="23"/>
      <c r="X1032" s="3">
        <v>2586.3501602564102</v>
      </c>
      <c r="Y1032" s="3">
        <v>1494.3356481481483</v>
      </c>
      <c r="Z1032" s="24">
        <v>268.98041666666666</v>
      </c>
      <c r="AA1032">
        <v>75</v>
      </c>
      <c r="AC1032" s="3">
        <v>0</v>
      </c>
      <c r="AD1032" s="3">
        <v>4167</v>
      </c>
      <c r="AE1032" s="3">
        <v>116183.8328917379</v>
      </c>
      <c r="AF1032" s="3">
        <v>7046.666666666667</v>
      </c>
      <c r="AH1032" s="3">
        <v>123230.49955840457</v>
      </c>
      <c r="AK1032" s="3">
        <v>16772.619396754653</v>
      </c>
      <c r="AL1032" t="s">
        <v>666</v>
      </c>
      <c r="AM1032" t="s">
        <v>667</v>
      </c>
      <c r="AN1032" s="25">
        <v>0.1</v>
      </c>
      <c r="AO1032" s="26">
        <v>140003.11895515921</v>
      </c>
      <c r="AP1032" s="27">
        <v>14000.311895515923</v>
      </c>
      <c r="AQ1032" s="3">
        <v>29700</v>
      </c>
      <c r="AR1032" s="26">
        <v>2970</v>
      </c>
      <c r="AS1032" s="26">
        <v>186673.43085067513</v>
      </c>
      <c r="AT1032" s="26">
        <v>169703.11895515921</v>
      </c>
      <c r="AU1032" t="s">
        <v>120</v>
      </c>
      <c r="AV1032" t="s">
        <v>120</v>
      </c>
      <c r="AW1032" t="s">
        <v>120</v>
      </c>
      <c r="AX1032">
        <v>2041090</v>
      </c>
      <c r="AY1032" t="s">
        <v>121</v>
      </c>
      <c r="AZ1032">
        <v>108.643</v>
      </c>
      <c r="BA1032" s="3">
        <v>1718.2278734080901</v>
      </c>
      <c r="BB1032" s="26">
        <v>169703.11895515921</v>
      </c>
      <c r="BC1032" s="26">
        <v>16970.311895515915</v>
      </c>
      <c r="BE1032" t="s">
        <v>122</v>
      </c>
      <c r="BF1032">
        <v>1</v>
      </c>
      <c r="BH1032" t="s">
        <v>123</v>
      </c>
      <c r="BJ1032" t="s">
        <v>668</v>
      </c>
      <c r="BO1032" t="s">
        <v>555</v>
      </c>
      <c r="BP1032" t="s">
        <v>2187</v>
      </c>
      <c r="BQ1032" t="s">
        <v>2131</v>
      </c>
      <c r="CX1032" t="s">
        <v>128</v>
      </c>
      <c r="CY1032" s="29"/>
    </row>
    <row r="1033" spans="4:114" x14ac:dyDescent="0.25">
      <c r="D1033" t="s">
        <v>109</v>
      </c>
      <c r="F1033" t="s">
        <v>3579</v>
      </c>
      <c r="G1033" t="s">
        <v>3580</v>
      </c>
      <c r="H1033" t="s">
        <v>3581</v>
      </c>
      <c r="I1033" s="1">
        <v>45644</v>
      </c>
      <c r="K1033" t="s">
        <v>113</v>
      </c>
      <c r="L1033">
        <v>15</v>
      </c>
      <c r="M1033" t="s">
        <v>550</v>
      </c>
      <c r="N1033" t="s">
        <v>551</v>
      </c>
      <c r="O1033" t="s">
        <v>116</v>
      </c>
      <c r="P1033" t="s">
        <v>117</v>
      </c>
      <c r="Q1033" t="s">
        <v>118</v>
      </c>
      <c r="R1033">
        <v>31</v>
      </c>
      <c r="S1033" s="3">
        <v>1350000</v>
      </c>
      <c r="T1033" s="3">
        <v>225000</v>
      </c>
      <c r="U1033" s="22">
        <v>0</v>
      </c>
      <c r="V1033" s="3">
        <v>0</v>
      </c>
      <c r="W1033" s="23"/>
      <c r="X1033" s="3">
        <v>5408.6538461538466</v>
      </c>
      <c r="Y1033" s="3">
        <v>3125</v>
      </c>
      <c r="Z1033" s="24">
        <v>562.5</v>
      </c>
      <c r="AA1033">
        <v>75</v>
      </c>
      <c r="AC1033" s="3">
        <v>11525.266080563615</v>
      </c>
      <c r="AD1033" s="3">
        <v>4167</v>
      </c>
      <c r="AE1033" s="3">
        <v>249863.41992671747</v>
      </c>
      <c r="AF1033" s="3">
        <v>7046.666666666667</v>
      </c>
      <c r="AH1033" s="3">
        <v>256910.08659338413</v>
      </c>
      <c r="AK1033" s="3">
        <v>0</v>
      </c>
      <c r="AL1033" t="s">
        <v>119</v>
      </c>
      <c r="AN1033" s="25">
        <v>0.1</v>
      </c>
      <c r="AO1033" s="26">
        <v>256910.08659338413</v>
      </c>
      <c r="AP1033" s="27">
        <v>25691.008659338415</v>
      </c>
      <c r="AQ1033" s="3">
        <v>29700</v>
      </c>
      <c r="AR1033" s="26">
        <v>2970</v>
      </c>
      <c r="AS1033" s="26">
        <v>315271.09525272256</v>
      </c>
      <c r="AT1033" s="26">
        <v>286610.08659338416</v>
      </c>
      <c r="AU1033" t="s">
        <v>765</v>
      </c>
      <c r="AV1033" t="s">
        <v>765</v>
      </c>
      <c r="AW1033" t="s">
        <v>766</v>
      </c>
      <c r="AX1033" t="s">
        <v>1154</v>
      </c>
      <c r="AY1033" t="s">
        <v>212</v>
      </c>
      <c r="AZ1033">
        <v>125.569</v>
      </c>
      <c r="BA1033" s="3">
        <v>2510.7398741148099</v>
      </c>
      <c r="BB1033" s="26">
        <v>286610.08659338416</v>
      </c>
      <c r="BC1033" s="26">
        <v>28661.008659338404</v>
      </c>
      <c r="BE1033" t="s">
        <v>122</v>
      </c>
      <c r="BF1033">
        <v>1</v>
      </c>
      <c r="BH1033" t="s">
        <v>768</v>
      </c>
      <c r="BJ1033" t="s">
        <v>554</v>
      </c>
      <c r="BO1033" t="s">
        <v>555</v>
      </c>
      <c r="BP1033" t="s">
        <v>556</v>
      </c>
      <c r="BQ1033" t="s">
        <v>964</v>
      </c>
      <c r="CX1033" t="s">
        <v>177</v>
      </c>
      <c r="CY1033" s="29" t="s">
        <v>5362</v>
      </c>
      <c r="CZ1033" s="29">
        <v>60008</v>
      </c>
      <c r="DA1033" s="29" t="str">
        <f>MID(BH1033,3,8)</f>
        <v>30001418</v>
      </c>
      <c r="DB1033" s="29" t="str">
        <f>F1033</f>
        <v>W0005423</v>
      </c>
      <c r="DC1033" s="29" t="s">
        <v>556</v>
      </c>
      <c r="DD1033" s="30">
        <f>SUM(T1033,V1033:W1033,Z1033:AD1033)</f>
        <v>241329.76608056363</v>
      </c>
      <c r="DE1033" s="30">
        <f>SUM(AI1033:AK1033)</f>
        <v>0</v>
      </c>
      <c r="DF1033" s="31">
        <f>AF1033</f>
        <v>7046.666666666667</v>
      </c>
      <c r="DG1033" s="32">
        <f>AQ1033</f>
        <v>29700</v>
      </c>
      <c r="DH1033" s="30">
        <f>SUM(X1033:Y1033)</f>
        <v>8533.6538461538476</v>
      </c>
      <c r="DI1033" s="30">
        <f>SUM(AP1033,AR1033)</f>
        <v>28661.008659338415</v>
      </c>
      <c r="DJ1033" s="26">
        <f>SUM(DD1033:DI1033)-AS1033</f>
        <v>0</v>
      </c>
    </row>
    <row r="1034" spans="4:114" x14ac:dyDescent="0.25">
      <c r="D1034" t="s">
        <v>109</v>
      </c>
      <c r="F1034" t="s">
        <v>3582</v>
      </c>
      <c r="G1034" t="s">
        <v>3583</v>
      </c>
      <c r="H1034" t="s">
        <v>3584</v>
      </c>
      <c r="I1034" s="1">
        <v>45649</v>
      </c>
      <c r="K1034" t="s">
        <v>156</v>
      </c>
      <c r="L1034">
        <v>16</v>
      </c>
      <c r="M1034" t="s">
        <v>550</v>
      </c>
      <c r="N1034" t="s">
        <v>551</v>
      </c>
      <c r="O1034" t="s">
        <v>116</v>
      </c>
      <c r="P1034" t="s">
        <v>117</v>
      </c>
      <c r="Q1034" t="s">
        <v>118</v>
      </c>
      <c r="R1034">
        <v>31</v>
      </c>
      <c r="S1034" s="3">
        <v>1750000</v>
      </c>
      <c r="T1034" s="3">
        <v>291666.66666666669</v>
      </c>
      <c r="U1034" s="22">
        <v>0.15</v>
      </c>
      <c r="V1034" s="3">
        <v>43750</v>
      </c>
      <c r="W1034" s="23"/>
      <c r="X1034" s="3">
        <v>7011.2179487179492</v>
      </c>
      <c r="Y1034" s="3">
        <v>4050.9259259259265</v>
      </c>
      <c r="Z1034" s="24">
        <v>729.16666666666674</v>
      </c>
      <c r="AA1034">
        <v>75</v>
      </c>
      <c r="AC1034" s="3">
        <v>0</v>
      </c>
      <c r="AD1034" s="3">
        <v>4167</v>
      </c>
      <c r="AE1034" s="3">
        <v>351449.97720797721</v>
      </c>
      <c r="AF1034" s="3">
        <v>7046.666666666667</v>
      </c>
      <c r="AH1034" s="3">
        <v>358496.64387464389</v>
      </c>
      <c r="AK1034" s="3">
        <v>0</v>
      </c>
      <c r="AL1034" t="s">
        <v>119</v>
      </c>
      <c r="AN1034" s="25">
        <v>0.1</v>
      </c>
      <c r="AO1034" s="26">
        <v>358496.64387464389</v>
      </c>
      <c r="AP1034" s="27">
        <v>35849.664387464392</v>
      </c>
      <c r="AQ1034" s="3">
        <v>29700</v>
      </c>
      <c r="AR1034" s="26">
        <v>2970</v>
      </c>
      <c r="AS1034" s="26">
        <v>427016.3082621083</v>
      </c>
      <c r="AT1034" s="26">
        <v>388196.64387464389</v>
      </c>
      <c r="AU1034" t="s">
        <v>164</v>
      </c>
      <c r="AV1034" t="s">
        <v>241</v>
      </c>
      <c r="AW1034" t="s">
        <v>241</v>
      </c>
      <c r="AX1034" t="s">
        <v>242</v>
      </c>
      <c r="AY1034" t="s">
        <v>233</v>
      </c>
      <c r="AZ1034">
        <v>1</v>
      </c>
      <c r="BA1034" s="3">
        <v>427016.3082621083</v>
      </c>
      <c r="BB1034" s="26">
        <v>388196.64387464389</v>
      </c>
      <c r="BC1034" s="26">
        <v>38819.664387464407</v>
      </c>
      <c r="BE1034" t="s">
        <v>234</v>
      </c>
      <c r="BF1034">
        <v>1</v>
      </c>
      <c r="BH1034" t="s">
        <v>234</v>
      </c>
      <c r="BJ1034" t="s">
        <v>728</v>
      </c>
      <c r="BO1034" t="s">
        <v>197</v>
      </c>
      <c r="BP1034" t="s">
        <v>164</v>
      </c>
      <c r="BQ1034" t="s">
        <v>164</v>
      </c>
      <c r="CX1034" t="s">
        <v>234</v>
      </c>
      <c r="CY1034" s="29"/>
    </row>
    <row r="1035" spans="4:114" x14ac:dyDescent="0.25">
      <c r="D1035" t="s">
        <v>109</v>
      </c>
      <c r="F1035" t="s">
        <v>3585</v>
      </c>
      <c r="G1035" t="s">
        <v>3586</v>
      </c>
      <c r="H1035" t="s">
        <v>3587</v>
      </c>
      <c r="I1035" s="1">
        <v>45649</v>
      </c>
      <c r="K1035" t="s">
        <v>219</v>
      </c>
      <c r="L1035">
        <v>13</v>
      </c>
      <c r="M1035" t="s">
        <v>114</v>
      </c>
      <c r="N1035" t="s">
        <v>962</v>
      </c>
      <c r="O1035" t="s">
        <v>2066</v>
      </c>
      <c r="P1035" t="s">
        <v>117</v>
      </c>
      <c r="Q1035" t="s">
        <v>118</v>
      </c>
      <c r="R1035">
        <v>31</v>
      </c>
      <c r="S1035" s="3">
        <v>252120</v>
      </c>
      <c r="T1035" s="3">
        <v>37500</v>
      </c>
      <c r="U1035" s="22">
        <v>0</v>
      </c>
      <c r="V1035" s="3">
        <v>0</v>
      </c>
      <c r="W1035" s="23">
        <v>5100</v>
      </c>
      <c r="X1035" s="3">
        <v>1010.0961538461538</v>
      </c>
      <c r="Y1035" s="3">
        <v>583.6111111111112</v>
      </c>
      <c r="Z1035" s="24">
        <v>105.05</v>
      </c>
      <c r="AA1035">
        <v>75</v>
      </c>
      <c r="AC1035" s="3">
        <v>0</v>
      </c>
      <c r="AD1035" s="3">
        <v>4167</v>
      </c>
      <c r="AE1035" s="3">
        <v>48540.757264957268</v>
      </c>
      <c r="AF1035" s="3">
        <v>5687.5</v>
      </c>
      <c r="AH1035" s="3">
        <v>54228.257264957268</v>
      </c>
      <c r="AJ1035" s="3">
        <v>5100</v>
      </c>
      <c r="AK1035" s="3">
        <v>5785.5624142824954</v>
      </c>
      <c r="AL1035" t="s">
        <v>363</v>
      </c>
      <c r="AM1035" t="s">
        <v>364</v>
      </c>
      <c r="AN1035" s="25">
        <v>8.5000000000000006E-2</v>
      </c>
      <c r="AO1035" s="26">
        <v>65113.819679239765</v>
      </c>
      <c r="AP1035" s="27">
        <v>5534.6746727353802</v>
      </c>
      <c r="AQ1035" s="3">
        <v>0</v>
      </c>
      <c r="AR1035" s="26">
        <v>0</v>
      </c>
      <c r="AS1035" s="26">
        <v>70648.49435197514</v>
      </c>
      <c r="AT1035" s="26">
        <v>65113.819679239765</v>
      </c>
      <c r="AU1035" t="s">
        <v>765</v>
      </c>
      <c r="AV1035" t="s">
        <v>2067</v>
      </c>
      <c r="AW1035" t="s">
        <v>2068</v>
      </c>
      <c r="AX1035" t="s">
        <v>963</v>
      </c>
      <c r="AY1035" t="s">
        <v>233</v>
      </c>
      <c r="AZ1035">
        <v>1</v>
      </c>
      <c r="BA1035" s="3">
        <v>70648.49435197514</v>
      </c>
      <c r="BB1035" s="26">
        <v>65113.819679239765</v>
      </c>
      <c r="BC1035" s="26">
        <v>5534.6746727353748</v>
      </c>
      <c r="BE1035" t="s">
        <v>122</v>
      </c>
      <c r="BF1035">
        <v>1</v>
      </c>
      <c r="BH1035" t="s">
        <v>2069</v>
      </c>
      <c r="BJ1035" t="s">
        <v>276</v>
      </c>
      <c r="BO1035" t="s">
        <v>595</v>
      </c>
      <c r="BP1035" t="s">
        <v>126</v>
      </c>
      <c r="BQ1035" t="s">
        <v>964</v>
      </c>
      <c r="CX1035" t="s">
        <v>177</v>
      </c>
      <c r="CY1035" s="29" t="s">
        <v>5370</v>
      </c>
      <c r="CZ1035" s="29">
        <v>60001</v>
      </c>
      <c r="DA1035" s="29" t="str">
        <f>MID(BH1035,3,8)</f>
        <v>30001394</v>
      </c>
      <c r="DB1035" s="29" t="str">
        <f>F1035</f>
        <v>W0004739</v>
      </c>
      <c r="DC1035" s="29" t="s">
        <v>279</v>
      </c>
      <c r="DD1035" s="30">
        <f>SUM(T1035,V1035:W1035,Z1035:AD1035)</f>
        <v>46947.05</v>
      </c>
      <c r="DE1035" s="30">
        <f>SUM(AI1035:AK1035)</f>
        <v>10885.562414282496</v>
      </c>
      <c r="DF1035" s="31">
        <f>AF1035</f>
        <v>5687.5</v>
      </c>
      <c r="DG1035" s="32">
        <f>AQ1035</f>
        <v>0</v>
      </c>
      <c r="DH1035" s="30">
        <f>SUM(X1035:Y1035)</f>
        <v>1593.7072649572651</v>
      </c>
      <c r="DI1035" s="30">
        <f>SUM(AP1035,AR1035)</f>
        <v>5534.6746727353802</v>
      </c>
      <c r="DJ1035" s="26">
        <f>SUM(DD1035:DI1035)-AS1035</f>
        <v>0</v>
      </c>
    </row>
    <row r="1036" spans="4:114" x14ac:dyDescent="0.25">
      <c r="D1036" t="s">
        <v>109</v>
      </c>
      <c r="F1036" t="s">
        <v>3588</v>
      </c>
      <c r="G1036" t="s">
        <v>3589</v>
      </c>
      <c r="H1036" t="s">
        <v>3590</v>
      </c>
      <c r="I1036" s="1">
        <v>45645</v>
      </c>
      <c r="K1036" t="s">
        <v>113</v>
      </c>
      <c r="L1036">
        <v>15</v>
      </c>
      <c r="M1036" t="s">
        <v>550</v>
      </c>
      <c r="N1036" t="s">
        <v>551</v>
      </c>
      <c r="O1036" t="s">
        <v>116</v>
      </c>
      <c r="P1036" t="s">
        <v>117</v>
      </c>
      <c r="Q1036" t="s">
        <v>118</v>
      </c>
      <c r="R1036">
        <v>31</v>
      </c>
      <c r="S1036" s="3">
        <v>1260000</v>
      </c>
      <c r="T1036" s="3">
        <v>210000</v>
      </c>
      <c r="U1036" s="22">
        <v>0</v>
      </c>
      <c r="V1036" s="3">
        <v>0</v>
      </c>
      <c r="W1036" s="23"/>
      <c r="X1036" s="3">
        <v>5048.0769230769229</v>
      </c>
      <c r="Y1036" s="3">
        <v>2916.6666666666665</v>
      </c>
      <c r="Z1036" s="24">
        <v>525</v>
      </c>
      <c r="AA1036">
        <v>75</v>
      </c>
      <c r="AC1036" s="3">
        <v>0</v>
      </c>
      <c r="AD1036" s="3">
        <v>4167</v>
      </c>
      <c r="AE1036" s="3">
        <v>222731.74358974359</v>
      </c>
      <c r="AF1036" s="3">
        <v>7046.666666666667</v>
      </c>
      <c r="AH1036" s="3">
        <v>229778.41025641025</v>
      </c>
      <c r="AK1036" s="3">
        <v>0</v>
      </c>
      <c r="AL1036" t="s">
        <v>119</v>
      </c>
      <c r="AN1036" s="25">
        <v>0.1</v>
      </c>
      <c r="AO1036" s="26">
        <v>229778.41025641025</v>
      </c>
      <c r="AP1036" s="27">
        <v>22977.841025641028</v>
      </c>
      <c r="AQ1036" s="3">
        <v>29700</v>
      </c>
      <c r="AR1036" s="26">
        <v>2970</v>
      </c>
      <c r="AS1036" s="26">
        <v>285426.25128205126</v>
      </c>
      <c r="AT1036" s="26">
        <v>259478.41025641025</v>
      </c>
      <c r="AU1036" t="s">
        <v>1840</v>
      </c>
      <c r="AV1036" t="s">
        <v>1840</v>
      </c>
      <c r="AW1036" t="s">
        <v>1840</v>
      </c>
      <c r="AX1036">
        <v>2061149</v>
      </c>
      <c r="AY1036" t="s">
        <v>121</v>
      </c>
      <c r="AZ1036">
        <v>108.643</v>
      </c>
      <c r="BA1036" s="3">
        <v>2627.194124628842</v>
      </c>
      <c r="BB1036" s="26">
        <v>259478.41025641025</v>
      </c>
      <c r="BC1036" s="26">
        <v>25947.841025641013</v>
      </c>
      <c r="BE1036" t="s">
        <v>122</v>
      </c>
      <c r="BF1036">
        <v>1</v>
      </c>
      <c r="BH1036" t="s">
        <v>123</v>
      </c>
      <c r="BJ1036" t="s">
        <v>728</v>
      </c>
      <c r="BO1036" t="s">
        <v>729</v>
      </c>
      <c r="BP1036" t="s">
        <v>2131</v>
      </c>
      <c r="BQ1036" t="s">
        <v>296</v>
      </c>
      <c r="CX1036" t="s">
        <v>128</v>
      </c>
      <c r="CY1036" s="29" t="s">
        <v>5369</v>
      </c>
      <c r="CZ1036" s="29">
        <v>60025</v>
      </c>
      <c r="DA1036" s="29">
        <v>0</v>
      </c>
      <c r="DB1036" s="29" t="str">
        <f>F1036</f>
        <v>W0004740</v>
      </c>
      <c r="DC1036" s="29" t="str">
        <f>M1036</f>
        <v>IT Capability Center</v>
      </c>
      <c r="DD1036" s="30">
        <f>SUM(T1036,V1036:W1036,Z1036:AD1036)</f>
        <v>214767</v>
      </c>
      <c r="DE1036" s="30">
        <f>SUM(AI1036:AK1036)</f>
        <v>0</v>
      </c>
      <c r="DF1036" s="31">
        <f>AF1036</f>
        <v>7046.666666666667</v>
      </c>
      <c r="DG1036" s="32">
        <f>AQ1036</f>
        <v>29700</v>
      </c>
      <c r="DH1036" s="30">
        <f>SUM(X1036:Y1036)</f>
        <v>7964.7435897435898</v>
      </c>
      <c r="DI1036" s="30">
        <f>SUM(AP1036,AR1036)</f>
        <v>25947.841025641028</v>
      </c>
      <c r="DJ1036" s="26">
        <f>SUM(DD1036:DI1036)-AS1036</f>
        <v>0</v>
      </c>
    </row>
    <row r="1037" spans="4:114" x14ac:dyDescent="0.25">
      <c r="D1037" t="s">
        <v>109</v>
      </c>
      <c r="F1037" t="s">
        <v>3591</v>
      </c>
      <c r="G1037" t="s">
        <v>3592</v>
      </c>
      <c r="H1037" t="s">
        <v>3593</v>
      </c>
      <c r="I1037" s="1">
        <v>45656</v>
      </c>
      <c r="K1037" t="s">
        <v>131</v>
      </c>
      <c r="L1037">
        <v>14</v>
      </c>
      <c r="M1037" t="s">
        <v>2289</v>
      </c>
      <c r="N1037" t="s">
        <v>2290</v>
      </c>
      <c r="O1037" t="s">
        <v>116</v>
      </c>
      <c r="P1037" t="s">
        <v>117</v>
      </c>
      <c r="Q1037" t="s">
        <v>118</v>
      </c>
      <c r="R1037">
        <v>31</v>
      </c>
      <c r="S1037" s="3">
        <v>1100000</v>
      </c>
      <c r="T1037" s="3">
        <v>183333.33333333334</v>
      </c>
      <c r="U1037" s="22">
        <v>0.15</v>
      </c>
      <c r="V1037" s="3">
        <v>27500</v>
      </c>
      <c r="W1037" s="23"/>
      <c r="X1037" s="3">
        <v>4407.0512820512822</v>
      </c>
      <c r="Y1037" s="3">
        <v>2546.2962962962965</v>
      </c>
      <c r="Z1037" s="24">
        <v>458.33333333333337</v>
      </c>
      <c r="AA1037">
        <v>75</v>
      </c>
      <c r="AC1037" s="3">
        <v>0</v>
      </c>
      <c r="AD1037" s="3">
        <v>4167</v>
      </c>
      <c r="AE1037" s="3">
        <v>222487.01424501426</v>
      </c>
      <c r="AF1037" s="3">
        <v>13617.5</v>
      </c>
      <c r="AH1037" s="3">
        <v>236104.51424501426</v>
      </c>
      <c r="AK1037" s="3">
        <v>0</v>
      </c>
      <c r="AL1037" t="s">
        <v>119</v>
      </c>
      <c r="AN1037" s="25">
        <v>8.5000000000000006E-2</v>
      </c>
      <c r="AO1037" s="26">
        <v>236104.51424501426</v>
      </c>
      <c r="AP1037" s="27">
        <v>20068.883710826212</v>
      </c>
      <c r="AQ1037" s="3">
        <v>29700</v>
      </c>
      <c r="AR1037" s="26">
        <v>2524.5</v>
      </c>
      <c r="AS1037" s="26">
        <v>288397.89795584045</v>
      </c>
      <c r="AT1037" s="26">
        <v>265804.51424501429</v>
      </c>
      <c r="AU1037" t="s">
        <v>120</v>
      </c>
      <c r="AV1037" t="s">
        <v>120</v>
      </c>
      <c r="AW1037" t="s">
        <v>120</v>
      </c>
      <c r="AX1037">
        <v>2046100</v>
      </c>
      <c r="AY1037" t="s">
        <v>121</v>
      </c>
      <c r="AZ1037">
        <v>108.643</v>
      </c>
      <c r="BA1037" s="3">
        <v>2654.5465235297302</v>
      </c>
      <c r="BB1037" s="26">
        <v>265804.51424501429</v>
      </c>
      <c r="BC1037" s="26">
        <v>22593.383710826165</v>
      </c>
      <c r="BE1037" t="s">
        <v>122</v>
      </c>
      <c r="BF1037">
        <v>1</v>
      </c>
      <c r="BH1037" t="s">
        <v>123</v>
      </c>
      <c r="BJ1037" t="s">
        <v>2291</v>
      </c>
      <c r="BO1037" t="s">
        <v>2570</v>
      </c>
      <c r="BP1037" t="s">
        <v>2570</v>
      </c>
      <c r="BQ1037" t="s">
        <v>2570</v>
      </c>
      <c r="CX1037" t="s">
        <v>128</v>
      </c>
      <c r="CY1037" s="29"/>
    </row>
    <row r="1038" spans="4:114" x14ac:dyDescent="0.25">
      <c r="D1038" t="s">
        <v>109</v>
      </c>
      <c r="F1038" t="s">
        <v>3594</v>
      </c>
      <c r="G1038" t="s">
        <v>3595</v>
      </c>
      <c r="H1038" t="s">
        <v>3596</v>
      </c>
      <c r="I1038" s="1">
        <v>45659</v>
      </c>
      <c r="K1038" t="s">
        <v>156</v>
      </c>
      <c r="L1038">
        <v>16</v>
      </c>
      <c r="M1038" t="s">
        <v>240</v>
      </c>
      <c r="N1038" t="s">
        <v>3209</v>
      </c>
      <c r="O1038" t="s">
        <v>116</v>
      </c>
      <c r="P1038" t="s">
        <v>117</v>
      </c>
      <c r="Q1038" t="s">
        <v>118</v>
      </c>
      <c r="R1038">
        <v>31</v>
      </c>
      <c r="S1038" s="3">
        <v>1800000</v>
      </c>
      <c r="T1038" s="3">
        <v>300000</v>
      </c>
      <c r="U1038" s="22">
        <v>0</v>
      </c>
      <c r="V1038" s="3">
        <v>0</v>
      </c>
      <c r="W1038" s="23"/>
      <c r="X1038" s="3">
        <v>7211.5384615384619</v>
      </c>
      <c r="Y1038" s="3">
        <v>4166.666666666667</v>
      </c>
      <c r="Z1038" s="24">
        <v>750</v>
      </c>
      <c r="AA1038">
        <v>75</v>
      </c>
      <c r="AC1038" s="3">
        <v>0</v>
      </c>
      <c r="AD1038" s="3">
        <v>4167</v>
      </c>
      <c r="AE1038" s="3">
        <v>316370.20512820513</v>
      </c>
      <c r="AF1038" s="3">
        <v>0</v>
      </c>
      <c r="AH1038" s="3">
        <v>316370.20512820513</v>
      </c>
      <c r="AK1038" s="3">
        <v>0</v>
      </c>
      <c r="AL1038" t="s">
        <v>119</v>
      </c>
      <c r="AN1038" s="25">
        <v>0</v>
      </c>
      <c r="AO1038" s="26">
        <v>316370.20512820513</v>
      </c>
      <c r="AP1038" s="27">
        <v>0</v>
      </c>
      <c r="AQ1038" s="3">
        <v>29700</v>
      </c>
      <c r="AR1038" s="26">
        <v>0</v>
      </c>
      <c r="AS1038" s="26">
        <v>346070.20512820513</v>
      </c>
      <c r="AT1038" s="26">
        <v>346070.20512820513</v>
      </c>
      <c r="AU1038" t="s">
        <v>164</v>
      </c>
      <c r="AV1038" t="s">
        <v>241</v>
      </c>
      <c r="AW1038" t="s">
        <v>241</v>
      </c>
      <c r="AX1038" t="s">
        <v>242</v>
      </c>
      <c r="AY1038" t="s">
        <v>233</v>
      </c>
      <c r="AZ1038">
        <v>1</v>
      </c>
      <c r="BA1038" s="3">
        <v>346070.20512820513</v>
      </c>
      <c r="BB1038" s="26">
        <v>346070.20512820513</v>
      </c>
      <c r="BC1038" s="26">
        <v>0</v>
      </c>
      <c r="BE1038" t="s">
        <v>234</v>
      </c>
      <c r="BF1038">
        <v>1</v>
      </c>
      <c r="BH1038" t="s">
        <v>234</v>
      </c>
      <c r="BJ1038" t="s">
        <v>3210</v>
      </c>
      <c r="BO1038" t="s">
        <v>499</v>
      </c>
      <c r="BP1038" t="s">
        <v>164</v>
      </c>
      <c r="BQ1038" t="s">
        <v>164</v>
      </c>
      <c r="CX1038" t="s">
        <v>234</v>
      </c>
      <c r="CY1038" s="29"/>
    </row>
    <row r="1039" spans="4:114" x14ac:dyDescent="0.25">
      <c r="D1039" t="s">
        <v>109</v>
      </c>
      <c r="F1039" t="s">
        <v>3597</v>
      </c>
      <c r="G1039" t="s">
        <v>3598</v>
      </c>
      <c r="H1039" t="s">
        <v>3599</v>
      </c>
      <c r="I1039" s="1">
        <v>45660</v>
      </c>
      <c r="K1039" t="s">
        <v>140</v>
      </c>
      <c r="L1039">
        <v>17</v>
      </c>
      <c r="M1039" t="s">
        <v>2289</v>
      </c>
      <c r="N1039" t="s">
        <v>2290</v>
      </c>
      <c r="O1039" t="s">
        <v>116</v>
      </c>
      <c r="P1039" t="s">
        <v>117</v>
      </c>
      <c r="Q1039" t="s">
        <v>118</v>
      </c>
      <c r="R1039">
        <v>31</v>
      </c>
      <c r="S1039" s="3">
        <v>2010900</v>
      </c>
      <c r="T1039" s="3">
        <v>335150</v>
      </c>
      <c r="U1039" s="22">
        <v>0.15</v>
      </c>
      <c r="V1039" s="3">
        <v>50272.5</v>
      </c>
      <c r="W1039" s="23"/>
      <c r="X1039" s="3">
        <v>8056.4903846153857</v>
      </c>
      <c r="Y1039" s="3">
        <v>4654.8611111111113</v>
      </c>
      <c r="Z1039" s="24">
        <v>837.875</v>
      </c>
      <c r="AA1039">
        <v>75</v>
      </c>
      <c r="AC1039" s="3">
        <v>0</v>
      </c>
      <c r="AD1039" s="3">
        <v>4167</v>
      </c>
      <c r="AE1039" s="3">
        <v>403213.7264957265</v>
      </c>
      <c r="AF1039" s="3">
        <v>13617.5</v>
      </c>
      <c r="AH1039" s="3">
        <v>416831.2264957265</v>
      </c>
      <c r="AK1039" s="3">
        <v>0</v>
      </c>
      <c r="AL1039" t="s">
        <v>119</v>
      </c>
      <c r="AN1039" s="25">
        <v>8.5000000000000006E-2</v>
      </c>
      <c r="AO1039" s="26">
        <v>416831.2264957265</v>
      </c>
      <c r="AP1039" s="27">
        <v>35430.654252136752</v>
      </c>
      <c r="AQ1039" s="3">
        <v>29700</v>
      </c>
      <c r="AR1039" s="26">
        <v>2524.5</v>
      </c>
      <c r="AS1039" s="26">
        <v>484486.38074786327</v>
      </c>
      <c r="AT1039" s="26">
        <v>446531.2264957265</v>
      </c>
      <c r="AU1039" t="s">
        <v>120</v>
      </c>
      <c r="AV1039" t="s">
        <v>120</v>
      </c>
      <c r="AW1039" t="s">
        <v>120</v>
      </c>
      <c r="AX1039">
        <v>2046100</v>
      </c>
      <c r="AY1039" t="s">
        <v>121</v>
      </c>
      <c r="AZ1039">
        <v>108.643</v>
      </c>
      <c r="BA1039" s="3">
        <v>4459.4348531231944</v>
      </c>
      <c r="BB1039" s="26">
        <v>446531.2264957265</v>
      </c>
      <c r="BC1039" s="26">
        <v>37955.154252136766</v>
      </c>
      <c r="BE1039" t="s">
        <v>122</v>
      </c>
      <c r="BF1039">
        <v>1</v>
      </c>
      <c r="BH1039" t="s">
        <v>123</v>
      </c>
      <c r="BJ1039" t="s">
        <v>2291</v>
      </c>
      <c r="BO1039" t="s">
        <v>2570</v>
      </c>
      <c r="BP1039" t="s">
        <v>2570</v>
      </c>
      <c r="BQ1039" t="s">
        <v>2570</v>
      </c>
      <c r="CX1039" t="s">
        <v>128</v>
      </c>
      <c r="CY1039" s="29"/>
    </row>
    <row r="1040" spans="4:114" x14ac:dyDescent="0.25">
      <c r="D1040" t="s">
        <v>109</v>
      </c>
      <c r="F1040" t="s">
        <v>3600</v>
      </c>
      <c r="G1040" t="s">
        <v>3601</v>
      </c>
      <c r="H1040" t="s">
        <v>3602</v>
      </c>
      <c r="I1040" s="1">
        <v>45663</v>
      </c>
      <c r="K1040" t="s">
        <v>3317</v>
      </c>
      <c r="L1040">
        <v>10</v>
      </c>
      <c r="M1040" t="s">
        <v>182</v>
      </c>
      <c r="N1040" t="s">
        <v>183</v>
      </c>
      <c r="O1040" t="s">
        <v>116</v>
      </c>
      <c r="P1040" t="s">
        <v>117</v>
      </c>
      <c r="Q1040" t="s">
        <v>118</v>
      </c>
      <c r="R1040">
        <v>31</v>
      </c>
      <c r="S1040" s="3">
        <v>252120</v>
      </c>
      <c r="T1040" s="3">
        <v>29647</v>
      </c>
      <c r="U1040" s="22">
        <v>0</v>
      </c>
      <c r="V1040" s="3">
        <v>0</v>
      </c>
      <c r="W1040" s="23"/>
      <c r="X1040" s="3">
        <v>1010.0961538461538</v>
      </c>
      <c r="Y1040" s="3">
        <v>583.6111111111112</v>
      </c>
      <c r="Z1040" s="24">
        <v>105.05</v>
      </c>
      <c r="AA1040">
        <v>75</v>
      </c>
      <c r="AC1040" s="3">
        <v>0</v>
      </c>
      <c r="AD1040" s="3">
        <v>4167</v>
      </c>
      <c r="AE1040" s="3">
        <v>35587.757264957261</v>
      </c>
      <c r="AF1040" s="3">
        <v>4154.166666666667</v>
      </c>
      <c r="AH1040" s="3">
        <v>39741.923931623925</v>
      </c>
      <c r="AK1040" s="3">
        <v>0</v>
      </c>
      <c r="AL1040" t="s">
        <v>119</v>
      </c>
      <c r="AN1040" s="25">
        <v>0.05</v>
      </c>
      <c r="AO1040" s="26">
        <v>39741.923931623925</v>
      </c>
      <c r="AP1040" s="27">
        <v>1987.0961965811964</v>
      </c>
      <c r="AQ1040" s="3">
        <v>29700</v>
      </c>
      <c r="AR1040" s="26">
        <v>1485</v>
      </c>
      <c r="AS1040" s="26">
        <v>72914.020128205128</v>
      </c>
      <c r="AT1040" s="26">
        <v>69441.923931623925</v>
      </c>
      <c r="AU1040" t="s">
        <v>3603</v>
      </c>
      <c r="AV1040" t="s">
        <v>3603</v>
      </c>
      <c r="AW1040" t="s">
        <v>3604</v>
      </c>
      <c r="AX1040">
        <v>7178485</v>
      </c>
      <c r="AY1040" t="s">
        <v>121</v>
      </c>
      <c r="AZ1040">
        <v>108.643</v>
      </c>
      <c r="BA1040" s="3">
        <v>671.13408252906424</v>
      </c>
      <c r="BB1040" s="26">
        <v>69441.923931623925</v>
      </c>
      <c r="BC1040" s="26">
        <v>3472.0961965812021</v>
      </c>
      <c r="BE1040" t="s">
        <v>122</v>
      </c>
      <c r="BF1040">
        <v>1</v>
      </c>
      <c r="BH1040" t="s">
        <v>3605</v>
      </c>
      <c r="BJ1040" t="s">
        <v>189</v>
      </c>
      <c r="BO1040" t="s">
        <v>190</v>
      </c>
      <c r="BP1040" t="s">
        <v>3603</v>
      </c>
      <c r="BQ1040" t="s">
        <v>3606</v>
      </c>
      <c r="CX1040" t="s">
        <v>177</v>
      </c>
      <c r="CY1040" s="29" t="s">
        <v>5376</v>
      </c>
      <c r="CZ1040" s="29">
        <v>60038</v>
      </c>
      <c r="DA1040" s="29" t="str">
        <f t="shared" ref="DA1040:DA1041" si="124">MID(BH1040,3,8)</f>
        <v>30001406</v>
      </c>
      <c r="DB1040" s="29" t="str">
        <f t="shared" ref="DB1040:DB1041" si="125">F1040</f>
        <v>W0004743</v>
      </c>
      <c r="DC1040" s="29" t="s">
        <v>193</v>
      </c>
      <c r="DD1040" s="30">
        <f>SUM(T1040,V1040:W1040,Z1040:AD1040)</f>
        <v>33994.050000000003</v>
      </c>
      <c r="DE1040" s="30">
        <f>SUM(AI1040:AK1040)</f>
        <v>0</v>
      </c>
      <c r="DF1040" s="31">
        <f>AF1040</f>
        <v>4154.166666666667</v>
      </c>
      <c r="DG1040" s="32">
        <f>AQ1040</f>
        <v>29700</v>
      </c>
      <c r="DH1040" s="30">
        <f>SUM(X1040:Y1040)</f>
        <v>1593.7072649572651</v>
      </c>
      <c r="DI1040" s="30">
        <f>SUM(AP1040,AR1040)</f>
        <v>3472.0961965811966</v>
      </c>
      <c r="DJ1040" s="26">
        <f>SUM(DD1040:DI1040)-AS1040</f>
        <v>0</v>
      </c>
    </row>
    <row r="1041" spans="4:114" x14ac:dyDescent="0.25">
      <c r="D1041" t="s">
        <v>109</v>
      </c>
      <c r="F1041" t="s">
        <v>3607</v>
      </c>
      <c r="G1041" t="s">
        <v>3608</v>
      </c>
      <c r="H1041" t="s">
        <v>3609</v>
      </c>
      <c r="I1041" s="1">
        <v>45663</v>
      </c>
      <c r="K1041" t="s">
        <v>224</v>
      </c>
      <c r="L1041">
        <v>12</v>
      </c>
      <c r="M1041" t="s">
        <v>114</v>
      </c>
      <c r="N1041" t="s">
        <v>115</v>
      </c>
      <c r="O1041" t="s">
        <v>116</v>
      </c>
      <c r="P1041" t="s">
        <v>117</v>
      </c>
      <c r="Q1041" t="s">
        <v>118</v>
      </c>
      <c r="R1041">
        <v>31</v>
      </c>
      <c r="S1041" s="3">
        <v>385000</v>
      </c>
      <c r="T1041" s="3">
        <v>69166.666666666672</v>
      </c>
      <c r="U1041" s="22">
        <v>0</v>
      </c>
      <c r="V1041" s="3">
        <v>0</v>
      </c>
      <c r="W1041" s="23"/>
      <c r="X1041" s="3">
        <v>1542.467948717949</v>
      </c>
      <c r="Y1041" s="3">
        <v>891.2037037037037</v>
      </c>
      <c r="Z1041" s="24">
        <v>160.41666666666666</v>
      </c>
      <c r="AA1041">
        <v>75</v>
      </c>
      <c r="AC1041" s="3">
        <v>0</v>
      </c>
      <c r="AD1041" s="3">
        <v>4167</v>
      </c>
      <c r="AE1041" s="3">
        <v>76002.754985755004</v>
      </c>
      <c r="AF1041" s="3">
        <v>5687.5</v>
      </c>
      <c r="AH1041" s="3">
        <v>81690.254985755004</v>
      </c>
      <c r="AK1041" s="3">
        <v>5813.1491241962494</v>
      </c>
      <c r="AL1041" t="s">
        <v>320</v>
      </c>
      <c r="AM1041" t="s">
        <v>321</v>
      </c>
      <c r="AN1041" s="25">
        <v>8.5000000000000006E-2</v>
      </c>
      <c r="AO1041" s="26">
        <v>87503.404109951254</v>
      </c>
      <c r="AP1041" s="27">
        <v>7437.7893493458569</v>
      </c>
      <c r="AQ1041" s="3">
        <v>29700</v>
      </c>
      <c r="AR1041" s="26">
        <v>2524.5</v>
      </c>
      <c r="AS1041" s="26">
        <v>127165.69345929711</v>
      </c>
      <c r="AT1041" s="26">
        <v>117203.40410995125</v>
      </c>
      <c r="AU1041" t="s">
        <v>170</v>
      </c>
      <c r="AV1041" t="s">
        <v>170</v>
      </c>
      <c r="AW1041" t="s">
        <v>171</v>
      </c>
      <c r="AX1041">
        <v>35802</v>
      </c>
      <c r="AY1041" t="s">
        <v>172</v>
      </c>
      <c r="AZ1041">
        <v>94.088300000000004</v>
      </c>
      <c r="BA1041" s="3">
        <v>1351.556925348817</v>
      </c>
      <c r="BB1041" s="26">
        <v>117203.40410995125</v>
      </c>
      <c r="BC1041" s="26">
        <v>9962.2893493458541</v>
      </c>
      <c r="BE1041" t="s">
        <v>122</v>
      </c>
      <c r="BF1041">
        <v>1</v>
      </c>
      <c r="BH1041" t="s">
        <v>173</v>
      </c>
      <c r="BJ1041" t="s">
        <v>358</v>
      </c>
      <c r="BO1041" t="s">
        <v>431</v>
      </c>
      <c r="BP1041" t="s">
        <v>126</v>
      </c>
      <c r="BQ1041" t="s">
        <v>127</v>
      </c>
      <c r="CX1041" t="s">
        <v>177</v>
      </c>
      <c r="CY1041" s="29" t="s">
        <v>5358</v>
      </c>
      <c r="CZ1041" s="29">
        <v>60002</v>
      </c>
      <c r="DA1041" s="29" t="str">
        <f t="shared" si="124"/>
        <v>30001390</v>
      </c>
      <c r="DB1041" s="29" t="str">
        <f t="shared" si="125"/>
        <v>W0004744</v>
      </c>
      <c r="DC1041" s="29" t="s">
        <v>279</v>
      </c>
      <c r="DD1041" s="30">
        <f>SUM(T1041,V1041:W1041,Z1041:AD1041)</f>
        <v>73569.083333333343</v>
      </c>
      <c r="DE1041" s="30">
        <f>SUM(AI1041:AK1041)</f>
        <v>5813.1491241962494</v>
      </c>
      <c r="DF1041" s="31">
        <f>AF1041</f>
        <v>5687.5</v>
      </c>
      <c r="DG1041" s="32">
        <f>AQ1041</f>
        <v>29700</v>
      </c>
      <c r="DH1041" s="30">
        <f>SUM(X1041:Y1041)</f>
        <v>2433.6716524216527</v>
      </c>
      <c r="DI1041" s="30">
        <f>SUM(AP1041,AR1041)</f>
        <v>9962.2893493458578</v>
      </c>
      <c r="DJ1041" s="26">
        <f>SUM(DD1041:DI1041)-AS1041</f>
        <v>0</v>
      </c>
    </row>
    <row r="1042" spans="4:114" x14ac:dyDescent="0.25">
      <c r="D1042" t="s">
        <v>109</v>
      </c>
      <c r="F1042" t="s">
        <v>3610</v>
      </c>
      <c r="G1042" t="s">
        <v>3611</v>
      </c>
      <c r="H1042" t="s">
        <v>3612</v>
      </c>
      <c r="I1042" s="1">
        <v>45663</v>
      </c>
      <c r="K1042" t="s">
        <v>156</v>
      </c>
      <c r="L1042">
        <v>16</v>
      </c>
      <c r="M1042" t="s">
        <v>292</v>
      </c>
      <c r="N1042" t="s">
        <v>293</v>
      </c>
      <c r="O1042" t="s">
        <v>116</v>
      </c>
      <c r="P1042" t="s">
        <v>117</v>
      </c>
      <c r="Q1042" t="s">
        <v>118</v>
      </c>
      <c r="R1042">
        <v>31</v>
      </c>
      <c r="S1042" s="3">
        <v>1950000</v>
      </c>
      <c r="T1042" s="3">
        <v>325000</v>
      </c>
      <c r="U1042" s="22">
        <v>0</v>
      </c>
      <c r="V1042" s="3">
        <v>0</v>
      </c>
      <c r="W1042" s="23"/>
      <c r="X1042" s="3">
        <v>7812.5</v>
      </c>
      <c r="Y1042" s="3">
        <v>4513.8888888888896</v>
      </c>
      <c r="Z1042" s="24">
        <v>812.5</v>
      </c>
      <c r="AA1042">
        <v>75</v>
      </c>
      <c r="AC1042" s="3">
        <v>16647.606560814111</v>
      </c>
      <c r="AD1042" s="3">
        <v>4167</v>
      </c>
      <c r="AE1042" s="3">
        <v>359028.49544970301</v>
      </c>
      <c r="AF1042" s="3">
        <v>23570.833333333332</v>
      </c>
      <c r="AH1042" s="3">
        <v>382599.32878303633</v>
      </c>
      <c r="AK1042" s="3">
        <v>0</v>
      </c>
      <c r="AL1042" t="s">
        <v>119</v>
      </c>
      <c r="AN1042" s="25">
        <v>8.5000000000000006E-2</v>
      </c>
      <c r="AO1042" s="26">
        <v>382599.32878303633</v>
      </c>
      <c r="AP1042" s="27">
        <v>32520.942946558091</v>
      </c>
      <c r="AQ1042" s="3">
        <v>29700</v>
      </c>
      <c r="AR1042" s="26">
        <v>2524.5</v>
      </c>
      <c r="AS1042" s="26">
        <v>447344.77172959445</v>
      </c>
      <c r="AT1042" s="26">
        <v>412299.32878303633</v>
      </c>
      <c r="AU1042" t="s">
        <v>120</v>
      </c>
      <c r="AV1042" t="s">
        <v>120</v>
      </c>
      <c r="AW1042" t="s">
        <v>120</v>
      </c>
      <c r="AX1042">
        <v>2045210</v>
      </c>
      <c r="AY1042" t="s">
        <v>121</v>
      </c>
      <c r="AZ1042">
        <v>108.643</v>
      </c>
      <c r="BA1042" s="3">
        <v>4117.5664491002126</v>
      </c>
      <c r="BB1042" s="26">
        <v>412299.32878303633</v>
      </c>
      <c r="BC1042" s="26">
        <v>35045.44294655812</v>
      </c>
      <c r="BE1042" t="s">
        <v>122</v>
      </c>
      <c r="BF1042">
        <v>1</v>
      </c>
      <c r="BH1042" t="s">
        <v>123</v>
      </c>
      <c r="BJ1042" t="s">
        <v>189</v>
      </c>
      <c r="BO1042" t="s">
        <v>1041</v>
      </c>
      <c r="BP1042" t="s">
        <v>2187</v>
      </c>
      <c r="BQ1042" t="s">
        <v>1696</v>
      </c>
      <c r="CX1042" t="s">
        <v>128</v>
      </c>
      <c r="CY1042" s="29"/>
    </row>
    <row r="1043" spans="4:114" x14ac:dyDescent="0.25">
      <c r="D1043" t="s">
        <v>109</v>
      </c>
      <c r="F1043" t="s">
        <v>3613</v>
      </c>
      <c r="G1043" t="s">
        <v>3614</v>
      </c>
      <c r="H1043" t="s">
        <v>3615</v>
      </c>
      <c r="I1043" s="1">
        <v>45663</v>
      </c>
      <c r="K1043" t="s">
        <v>224</v>
      </c>
      <c r="L1043">
        <v>12</v>
      </c>
      <c r="M1043" t="s">
        <v>114</v>
      </c>
      <c r="N1043" t="s">
        <v>115</v>
      </c>
      <c r="O1043" t="s">
        <v>116</v>
      </c>
      <c r="P1043" t="s">
        <v>117</v>
      </c>
      <c r="Q1043" t="s">
        <v>118</v>
      </c>
      <c r="R1043">
        <v>31</v>
      </c>
      <c r="S1043" s="3">
        <v>425000</v>
      </c>
      <c r="T1043" s="3">
        <v>75833.333333333328</v>
      </c>
      <c r="U1043" s="22">
        <v>0</v>
      </c>
      <c r="V1043" s="3">
        <v>0</v>
      </c>
      <c r="W1043" s="23"/>
      <c r="X1043" s="3">
        <v>1702.7243589743591</v>
      </c>
      <c r="Y1043" s="3">
        <v>983.79629629629619</v>
      </c>
      <c r="Z1043" s="24">
        <v>177.08333333333331</v>
      </c>
      <c r="AA1043">
        <v>75</v>
      </c>
      <c r="AC1043" s="3">
        <v>0</v>
      </c>
      <c r="AD1043" s="3">
        <v>4167</v>
      </c>
      <c r="AE1043" s="3">
        <v>82938.937321937308</v>
      </c>
      <c r="AF1043" s="3">
        <v>5687.5</v>
      </c>
      <c r="AH1043" s="3">
        <v>88626.437321937308</v>
      </c>
      <c r="AK1043" s="3">
        <v>7530.1189525032505</v>
      </c>
      <c r="AL1043" t="s">
        <v>650</v>
      </c>
      <c r="AM1043" t="s">
        <v>651</v>
      </c>
      <c r="AN1043" s="25">
        <v>8.5000000000000006E-2</v>
      </c>
      <c r="AO1043" s="26">
        <v>96156.556274440562</v>
      </c>
      <c r="AP1043" s="27">
        <v>8173.3072833274482</v>
      </c>
      <c r="AQ1043" s="3">
        <v>29700</v>
      </c>
      <c r="AR1043" s="26">
        <v>2524.5</v>
      </c>
      <c r="AS1043" s="26">
        <v>136554.363557768</v>
      </c>
      <c r="AT1043" s="26">
        <v>125856.55627444056</v>
      </c>
      <c r="AU1043" t="s">
        <v>170</v>
      </c>
      <c r="AV1043" t="s">
        <v>170</v>
      </c>
      <c r="AW1043" t="s">
        <v>171</v>
      </c>
      <c r="AX1043">
        <v>35802</v>
      </c>
      <c r="AY1043" t="s">
        <v>172</v>
      </c>
      <c r="AZ1043">
        <v>94.088300000000004</v>
      </c>
      <c r="BA1043" s="3">
        <v>1451.3426595843266</v>
      </c>
      <c r="BB1043" s="26">
        <v>125856.55627444056</v>
      </c>
      <c r="BC1043" s="26">
        <v>10697.807283327435</v>
      </c>
      <c r="BE1043" t="s">
        <v>122</v>
      </c>
      <c r="BF1043">
        <v>1</v>
      </c>
      <c r="BH1043" t="s">
        <v>173</v>
      </c>
      <c r="BJ1043" t="s">
        <v>276</v>
      </c>
      <c r="BO1043" t="s">
        <v>847</v>
      </c>
      <c r="BP1043" t="s">
        <v>126</v>
      </c>
      <c r="BQ1043" t="s">
        <v>420</v>
      </c>
      <c r="CX1043" t="s">
        <v>177</v>
      </c>
      <c r="CY1043" s="29" t="s">
        <v>5358</v>
      </c>
      <c r="CZ1043" s="29">
        <v>60002</v>
      </c>
      <c r="DA1043" s="29" t="str">
        <f t="shared" ref="DA1043:DA1046" si="126">MID(BH1043,3,8)</f>
        <v>30001390</v>
      </c>
      <c r="DB1043" s="29" t="str">
        <f t="shared" ref="DB1043:DB1046" si="127">F1043</f>
        <v>W0004747</v>
      </c>
      <c r="DC1043" s="29" t="s">
        <v>279</v>
      </c>
      <c r="DD1043" s="30">
        <f>SUM(T1043,V1043:W1043,Z1043:AD1043)</f>
        <v>80252.416666666657</v>
      </c>
      <c r="DE1043" s="30">
        <f>SUM(AI1043:AK1043)</f>
        <v>7530.1189525032505</v>
      </c>
      <c r="DF1043" s="31">
        <f>AF1043</f>
        <v>5687.5</v>
      </c>
      <c r="DG1043" s="32">
        <f>AQ1043</f>
        <v>29700</v>
      </c>
      <c r="DH1043" s="30">
        <f>SUM(X1043:Y1043)</f>
        <v>2686.5206552706554</v>
      </c>
      <c r="DI1043" s="30">
        <f>SUM(AP1043,AR1043)</f>
        <v>10697.807283327449</v>
      </c>
      <c r="DJ1043" s="26">
        <f>SUM(DD1043:DI1043)-AS1043</f>
        <v>0</v>
      </c>
    </row>
    <row r="1044" spans="4:114" x14ac:dyDescent="0.25">
      <c r="D1044" t="s">
        <v>109</v>
      </c>
      <c r="F1044" t="s">
        <v>3616</v>
      </c>
      <c r="G1044" t="s">
        <v>3617</v>
      </c>
      <c r="H1044" t="s">
        <v>3618</v>
      </c>
      <c r="I1044" s="1">
        <v>45663</v>
      </c>
      <c r="K1044" t="s">
        <v>224</v>
      </c>
      <c r="L1044">
        <v>12</v>
      </c>
      <c r="M1044" t="s">
        <v>114</v>
      </c>
      <c r="N1044" t="s">
        <v>962</v>
      </c>
      <c r="O1044" t="s">
        <v>2066</v>
      </c>
      <c r="P1044" t="s">
        <v>117</v>
      </c>
      <c r="Q1044" t="s">
        <v>118</v>
      </c>
      <c r="R1044">
        <v>31</v>
      </c>
      <c r="S1044" s="3">
        <v>301500</v>
      </c>
      <c r="T1044" s="3">
        <v>50250</v>
      </c>
      <c r="U1044" s="22">
        <v>0</v>
      </c>
      <c r="V1044" s="3">
        <v>0</v>
      </c>
      <c r="W1044" s="23">
        <v>5100</v>
      </c>
      <c r="X1044" s="3">
        <v>1207.9326923076922</v>
      </c>
      <c r="Y1044" s="3">
        <v>697.91666666666663</v>
      </c>
      <c r="Z1044" s="24">
        <v>125.625</v>
      </c>
      <c r="AA1044">
        <v>75</v>
      </c>
      <c r="AC1044" s="3">
        <v>0</v>
      </c>
      <c r="AD1044" s="3">
        <v>5167</v>
      </c>
      <c r="AE1044" s="3">
        <v>62623.474358974359</v>
      </c>
      <c r="AF1044" s="3">
        <v>5687.5</v>
      </c>
      <c r="AH1044" s="3">
        <v>68310.974358974359</v>
      </c>
      <c r="AJ1044" s="3">
        <v>5100</v>
      </c>
      <c r="AK1044" s="3">
        <v>5785.5624142824954</v>
      </c>
      <c r="AL1044" t="s">
        <v>363</v>
      </c>
      <c r="AM1044" t="s">
        <v>364</v>
      </c>
      <c r="AN1044" s="25">
        <v>8.5000000000000006E-2</v>
      </c>
      <c r="AO1044" s="26">
        <v>79196.536773256856</v>
      </c>
      <c r="AP1044" s="27">
        <v>6731.7056257268332</v>
      </c>
      <c r="AQ1044" s="3">
        <v>0</v>
      </c>
      <c r="AR1044" s="26">
        <v>0</v>
      </c>
      <c r="AS1044" s="26">
        <v>85928.242398983683</v>
      </c>
      <c r="AT1044" s="26">
        <v>79196.536773256856</v>
      </c>
      <c r="AU1044" t="s">
        <v>765</v>
      </c>
      <c r="AV1044" t="s">
        <v>2067</v>
      </c>
      <c r="AW1044" t="s">
        <v>2068</v>
      </c>
      <c r="AX1044" t="s">
        <v>963</v>
      </c>
      <c r="AY1044" t="s">
        <v>233</v>
      </c>
      <c r="AZ1044">
        <v>1</v>
      </c>
      <c r="BA1044" s="3">
        <v>85928.242398983683</v>
      </c>
      <c r="BB1044" s="26">
        <v>79196.536773256856</v>
      </c>
      <c r="BC1044" s="26">
        <v>6731.7056257268268</v>
      </c>
      <c r="BE1044" t="s">
        <v>122</v>
      </c>
      <c r="BF1044">
        <v>1</v>
      </c>
      <c r="BH1044" t="s">
        <v>2069</v>
      </c>
      <c r="BJ1044" t="s">
        <v>276</v>
      </c>
      <c r="BO1044" t="s">
        <v>595</v>
      </c>
      <c r="BP1044" t="s">
        <v>126</v>
      </c>
      <c r="BQ1044" t="s">
        <v>964</v>
      </c>
      <c r="CX1044" t="s">
        <v>177</v>
      </c>
      <c r="CY1044" s="29" t="s">
        <v>5370</v>
      </c>
      <c r="CZ1044" s="29">
        <v>60001</v>
      </c>
      <c r="DA1044" s="29" t="str">
        <f t="shared" si="126"/>
        <v>30001394</v>
      </c>
      <c r="DB1044" s="29" t="str">
        <f t="shared" si="127"/>
        <v>W0005080</v>
      </c>
      <c r="DC1044" s="29" t="s">
        <v>279</v>
      </c>
      <c r="DD1044" s="30">
        <f>SUM(T1044,V1044:W1044,Z1044:AD1044)</f>
        <v>60717.625</v>
      </c>
      <c r="DE1044" s="30">
        <f>SUM(AI1044:AK1044)</f>
        <v>10885.562414282496</v>
      </c>
      <c r="DF1044" s="31">
        <f>AF1044</f>
        <v>5687.5</v>
      </c>
      <c r="DG1044" s="32">
        <f>AQ1044</f>
        <v>0</v>
      </c>
      <c r="DH1044" s="30">
        <f>SUM(X1044:Y1044)</f>
        <v>1905.8493589743589</v>
      </c>
      <c r="DI1044" s="30">
        <f>SUM(AP1044,AR1044)</f>
        <v>6731.7056257268332</v>
      </c>
      <c r="DJ1044" s="26">
        <f>SUM(DD1044:DI1044)-AS1044</f>
        <v>0</v>
      </c>
    </row>
    <row r="1045" spans="4:114" x14ac:dyDescent="0.25">
      <c r="D1045" t="s">
        <v>109</v>
      </c>
      <c r="F1045" t="s">
        <v>3619</v>
      </c>
      <c r="G1045" t="s">
        <v>3620</v>
      </c>
      <c r="H1045" t="s">
        <v>3621</v>
      </c>
      <c r="I1045" s="1">
        <v>45663</v>
      </c>
      <c r="K1045" t="s">
        <v>224</v>
      </c>
      <c r="L1045">
        <v>12</v>
      </c>
      <c r="M1045" t="s">
        <v>114</v>
      </c>
      <c r="N1045" t="s">
        <v>115</v>
      </c>
      <c r="O1045" t="s">
        <v>2066</v>
      </c>
      <c r="P1045" t="s">
        <v>117</v>
      </c>
      <c r="Q1045" t="s">
        <v>118</v>
      </c>
      <c r="R1045">
        <v>31</v>
      </c>
      <c r="S1045" s="3">
        <v>320000</v>
      </c>
      <c r="T1045" s="3">
        <v>53333.333333333336</v>
      </c>
      <c r="U1045" s="22">
        <v>0</v>
      </c>
      <c r="V1045" s="3">
        <v>0</v>
      </c>
      <c r="W1045" s="23"/>
      <c r="X1045" s="3">
        <v>1282.051282051282</v>
      </c>
      <c r="Y1045" s="3">
        <v>740.74074074074076</v>
      </c>
      <c r="Z1045" s="24">
        <v>133.33333333333334</v>
      </c>
      <c r="AA1045">
        <v>75</v>
      </c>
      <c r="AC1045" s="3">
        <v>2732.2564121656146</v>
      </c>
      <c r="AD1045" s="3">
        <v>4167</v>
      </c>
      <c r="AE1045" s="3">
        <v>62463.715101624308</v>
      </c>
      <c r="AF1045" s="3">
        <v>5687.5</v>
      </c>
      <c r="AH1045" s="3">
        <v>68151.215101624315</v>
      </c>
      <c r="AK1045" s="3">
        <v>3900.7409927950625</v>
      </c>
      <c r="AL1045" t="s">
        <v>390</v>
      </c>
      <c r="AM1045" t="s">
        <v>391</v>
      </c>
      <c r="AN1045" s="25">
        <v>8.5000000000000006E-2</v>
      </c>
      <c r="AO1045" s="26">
        <v>72051.95609441938</v>
      </c>
      <c r="AP1045" s="27">
        <v>6124.4162680256477</v>
      </c>
      <c r="AQ1045" s="3">
        <v>0</v>
      </c>
      <c r="AR1045" s="26">
        <v>0</v>
      </c>
      <c r="AS1045" s="26">
        <v>78176.372362445021</v>
      </c>
      <c r="AT1045" s="26">
        <v>72051.95609441938</v>
      </c>
      <c r="AU1045" t="s">
        <v>765</v>
      </c>
      <c r="AV1045" t="s">
        <v>2067</v>
      </c>
      <c r="AW1045" t="s">
        <v>2068</v>
      </c>
      <c r="AX1045" t="s">
        <v>3197</v>
      </c>
      <c r="AY1045" t="s">
        <v>233</v>
      </c>
      <c r="AZ1045">
        <v>1</v>
      </c>
      <c r="BA1045" s="3">
        <v>78176.372362445021</v>
      </c>
      <c r="BB1045" s="26">
        <v>72051.95609441938</v>
      </c>
      <c r="BC1045" s="26">
        <v>6124.4162680256413</v>
      </c>
      <c r="BE1045" t="s">
        <v>122</v>
      </c>
      <c r="BF1045">
        <v>1</v>
      </c>
      <c r="BH1045" t="s">
        <v>2069</v>
      </c>
      <c r="BJ1045" t="s">
        <v>414</v>
      </c>
      <c r="BO1045" t="s">
        <v>451</v>
      </c>
      <c r="BP1045" t="s">
        <v>214</v>
      </c>
      <c r="BQ1045" t="s">
        <v>964</v>
      </c>
      <c r="CX1045" t="s">
        <v>177</v>
      </c>
      <c r="CY1045" s="29" t="s">
        <v>5370</v>
      </c>
      <c r="CZ1045" s="29">
        <v>60001</v>
      </c>
      <c r="DA1045" s="29" t="str">
        <f t="shared" si="126"/>
        <v>30001394</v>
      </c>
      <c r="DB1045" s="29" t="str">
        <f t="shared" si="127"/>
        <v>W0004748</v>
      </c>
      <c r="DC1045" s="29" t="s">
        <v>279</v>
      </c>
      <c r="DD1045" s="30">
        <f>SUM(T1045,V1045:W1045,Z1045:AD1045)</f>
        <v>60440.923078832289</v>
      </c>
      <c r="DE1045" s="30">
        <f>SUM(AI1045:AK1045)</f>
        <v>3900.7409927950625</v>
      </c>
      <c r="DF1045" s="31">
        <f>AF1045</f>
        <v>5687.5</v>
      </c>
      <c r="DG1045" s="32">
        <f>AQ1045</f>
        <v>0</v>
      </c>
      <c r="DH1045" s="30">
        <f>SUM(X1045:Y1045)</f>
        <v>2022.7920227920226</v>
      </c>
      <c r="DI1045" s="30">
        <f>SUM(AP1045,AR1045)</f>
        <v>6124.4162680256477</v>
      </c>
      <c r="DJ1045" s="26">
        <f>SUM(DD1045:DI1045)-AS1045</f>
        <v>0</v>
      </c>
    </row>
    <row r="1046" spans="4:114" x14ac:dyDescent="0.25">
      <c r="D1046" t="s">
        <v>109</v>
      </c>
      <c r="F1046" t="s">
        <v>3622</v>
      </c>
      <c r="G1046" t="s">
        <v>3623</v>
      </c>
      <c r="H1046" t="s">
        <v>3624</v>
      </c>
      <c r="I1046" s="1">
        <v>45663</v>
      </c>
      <c r="K1046" t="s">
        <v>131</v>
      </c>
      <c r="L1046">
        <v>14</v>
      </c>
      <c r="M1046" t="s">
        <v>550</v>
      </c>
      <c r="N1046" t="s">
        <v>551</v>
      </c>
      <c r="O1046" t="s">
        <v>116</v>
      </c>
      <c r="P1046" t="s">
        <v>117</v>
      </c>
      <c r="Q1046" t="s">
        <v>118</v>
      </c>
      <c r="R1046">
        <v>31</v>
      </c>
      <c r="S1046" s="3">
        <v>700000</v>
      </c>
      <c r="T1046" s="3">
        <v>116666.66666666667</v>
      </c>
      <c r="U1046" s="22">
        <v>0</v>
      </c>
      <c r="V1046" s="3">
        <v>0</v>
      </c>
      <c r="W1046" s="23"/>
      <c r="X1046" s="3">
        <v>2804.4871794871797</v>
      </c>
      <c r="Y1046" s="3">
        <v>1620.3703703703707</v>
      </c>
      <c r="Z1046" s="24">
        <v>291.66666666666669</v>
      </c>
      <c r="AA1046">
        <v>75</v>
      </c>
      <c r="AC1046" s="3">
        <v>0</v>
      </c>
      <c r="AD1046" s="3">
        <v>4167</v>
      </c>
      <c r="AE1046" s="3">
        <v>125625.19088319088</v>
      </c>
      <c r="AF1046" s="3">
        <v>7046.666666666667</v>
      </c>
      <c r="AH1046" s="3">
        <v>132671.85754985755</v>
      </c>
      <c r="AK1046" s="3">
        <v>0</v>
      </c>
      <c r="AL1046" t="s">
        <v>119</v>
      </c>
      <c r="AN1046" s="25">
        <v>0.1</v>
      </c>
      <c r="AO1046" s="26">
        <v>132671.85754985755</v>
      </c>
      <c r="AP1046" s="27">
        <v>13267.185754985756</v>
      </c>
      <c r="AQ1046" s="3">
        <v>29700</v>
      </c>
      <c r="AR1046" s="26">
        <v>2970</v>
      </c>
      <c r="AS1046" s="26">
        <v>178609.0433048433</v>
      </c>
      <c r="AT1046" s="26">
        <v>162371.85754985755</v>
      </c>
      <c r="AU1046" t="s">
        <v>170</v>
      </c>
      <c r="AV1046" t="s">
        <v>170</v>
      </c>
      <c r="AW1046" t="s">
        <v>171</v>
      </c>
      <c r="AX1046">
        <v>90324</v>
      </c>
      <c r="AY1046" t="s">
        <v>172</v>
      </c>
      <c r="AZ1046">
        <v>94.088300000000004</v>
      </c>
      <c r="BA1046" s="3">
        <v>1898.3130028371572</v>
      </c>
      <c r="BB1046" s="26">
        <v>162371.85754985755</v>
      </c>
      <c r="BC1046" s="26">
        <v>16237.185754985752</v>
      </c>
      <c r="BE1046" t="s">
        <v>122</v>
      </c>
      <c r="BF1046">
        <v>1</v>
      </c>
      <c r="BH1046" t="s">
        <v>173</v>
      </c>
      <c r="BJ1046" t="s">
        <v>572</v>
      </c>
      <c r="BO1046" t="s">
        <v>3402</v>
      </c>
      <c r="BP1046" t="s">
        <v>556</v>
      </c>
      <c r="BQ1046" t="s">
        <v>296</v>
      </c>
      <c r="CX1046" t="s">
        <v>177</v>
      </c>
      <c r="CY1046" s="29" t="s">
        <v>5358</v>
      </c>
      <c r="CZ1046" s="29">
        <v>60002</v>
      </c>
      <c r="DA1046" s="29" t="str">
        <f t="shared" si="126"/>
        <v>30001390</v>
      </c>
      <c r="DB1046" s="29" t="str">
        <f t="shared" si="127"/>
        <v>W0005252</v>
      </c>
      <c r="DC1046" s="29" t="s">
        <v>556</v>
      </c>
      <c r="DD1046" s="30">
        <f>SUM(T1046,V1046:W1046,Z1046:AD1046)</f>
        <v>121200.33333333334</v>
      </c>
      <c r="DE1046" s="30">
        <f>SUM(AI1046:AK1046)</f>
        <v>0</v>
      </c>
      <c r="DF1046" s="31">
        <f>AF1046</f>
        <v>7046.666666666667</v>
      </c>
      <c r="DG1046" s="32">
        <f>AQ1046</f>
        <v>29700</v>
      </c>
      <c r="DH1046" s="30">
        <f>SUM(X1046:Y1046)</f>
        <v>4424.8575498575501</v>
      </c>
      <c r="DI1046" s="30">
        <f>SUM(AP1046,AR1046)</f>
        <v>16237.185754985756</v>
      </c>
      <c r="DJ1046" s="26">
        <f>SUM(DD1046:DI1046)-AS1046</f>
        <v>0</v>
      </c>
    </row>
    <row r="1047" spans="4:114" x14ac:dyDescent="0.25">
      <c r="D1047" t="s">
        <v>109</v>
      </c>
      <c r="F1047" t="s">
        <v>3625</v>
      </c>
      <c r="G1047" t="s">
        <v>3626</v>
      </c>
      <c r="H1047" t="s">
        <v>3627</v>
      </c>
      <c r="I1047" s="1">
        <v>45663</v>
      </c>
      <c r="K1047" t="s">
        <v>219</v>
      </c>
      <c r="L1047">
        <v>13</v>
      </c>
      <c r="M1047" t="s">
        <v>550</v>
      </c>
      <c r="N1047" t="s">
        <v>551</v>
      </c>
      <c r="O1047" t="s">
        <v>116</v>
      </c>
      <c r="P1047" t="s">
        <v>117</v>
      </c>
      <c r="Q1047" t="s">
        <v>118</v>
      </c>
      <c r="R1047">
        <v>31</v>
      </c>
      <c r="S1047" s="3">
        <v>413000</v>
      </c>
      <c r="T1047" s="3">
        <v>68833.333333333328</v>
      </c>
      <c r="U1047" s="22">
        <v>0</v>
      </c>
      <c r="V1047" s="3">
        <v>0</v>
      </c>
      <c r="W1047" s="23"/>
      <c r="X1047" s="3">
        <v>1654.6474358974358</v>
      </c>
      <c r="Y1047" s="3">
        <v>956.01851851851848</v>
      </c>
      <c r="Z1047" s="24">
        <v>172.08333333333331</v>
      </c>
      <c r="AA1047">
        <v>75</v>
      </c>
      <c r="AC1047" s="3">
        <v>0</v>
      </c>
      <c r="AD1047" s="3">
        <v>4167</v>
      </c>
      <c r="AE1047" s="3">
        <v>75858.08262108262</v>
      </c>
      <c r="AF1047" s="3">
        <v>7046.666666666667</v>
      </c>
      <c r="AH1047" s="3">
        <v>82904.749287749291</v>
      </c>
      <c r="AK1047" s="3">
        <v>0</v>
      </c>
      <c r="AL1047" t="s">
        <v>119</v>
      </c>
      <c r="AN1047" s="25">
        <v>0.1</v>
      </c>
      <c r="AO1047" s="26">
        <v>82904.749287749291</v>
      </c>
      <c r="AP1047" s="27">
        <v>8290.4749287749291</v>
      </c>
      <c r="AQ1047" s="3">
        <v>29700</v>
      </c>
      <c r="AR1047" s="26">
        <v>2970</v>
      </c>
      <c r="AS1047" s="26">
        <v>123865.22421652422</v>
      </c>
      <c r="AT1047" s="26">
        <v>112604.74928774929</v>
      </c>
      <c r="AU1047" t="s">
        <v>120</v>
      </c>
      <c r="AV1047" t="s">
        <v>120</v>
      </c>
      <c r="AW1047" t="s">
        <v>120</v>
      </c>
      <c r="AX1047">
        <v>2047400</v>
      </c>
      <c r="AY1047" t="s">
        <v>121</v>
      </c>
      <c r="AZ1047">
        <v>108.643</v>
      </c>
      <c r="BA1047" s="3">
        <v>1140.112333206228</v>
      </c>
      <c r="BB1047" s="26">
        <v>112604.74928774929</v>
      </c>
      <c r="BC1047" s="26">
        <v>11260.474928774929</v>
      </c>
      <c r="BE1047" t="s">
        <v>122</v>
      </c>
      <c r="BF1047">
        <v>1</v>
      </c>
      <c r="BH1047" t="s">
        <v>123</v>
      </c>
      <c r="BJ1047" t="s">
        <v>728</v>
      </c>
      <c r="BO1047" t="s">
        <v>2463</v>
      </c>
      <c r="BP1047" t="s">
        <v>2131</v>
      </c>
      <c r="BQ1047" t="s">
        <v>2131</v>
      </c>
      <c r="CX1047" t="s">
        <v>128</v>
      </c>
      <c r="CY1047" s="29"/>
    </row>
    <row r="1048" spans="4:114" x14ac:dyDescent="0.25">
      <c r="D1048" t="s">
        <v>109</v>
      </c>
      <c r="F1048" t="s">
        <v>3628</v>
      </c>
      <c r="G1048" t="s">
        <v>3629</v>
      </c>
      <c r="H1048" t="s">
        <v>3630</v>
      </c>
      <c r="I1048" s="1">
        <v>45663</v>
      </c>
      <c r="K1048" t="s">
        <v>207</v>
      </c>
      <c r="L1048">
        <v>11</v>
      </c>
      <c r="M1048" t="s">
        <v>182</v>
      </c>
      <c r="N1048" t="s">
        <v>183</v>
      </c>
      <c r="O1048" t="s">
        <v>116</v>
      </c>
      <c r="P1048" t="s">
        <v>117</v>
      </c>
      <c r="Q1048" t="s">
        <v>118</v>
      </c>
      <c r="R1048">
        <v>31</v>
      </c>
      <c r="S1048" s="3">
        <v>252120</v>
      </c>
      <c r="T1048" s="3">
        <v>38743.083333333336</v>
      </c>
      <c r="U1048" s="22">
        <v>0</v>
      </c>
      <c r="V1048" s="3">
        <v>0</v>
      </c>
      <c r="W1048" s="23"/>
      <c r="X1048" s="3">
        <v>1010.0961538461538</v>
      </c>
      <c r="Y1048" s="3">
        <v>583.6111111111112</v>
      </c>
      <c r="Z1048" s="24">
        <v>105.05</v>
      </c>
      <c r="AA1048">
        <v>75</v>
      </c>
      <c r="AC1048" s="3">
        <v>0</v>
      </c>
      <c r="AD1048" s="3">
        <v>4167</v>
      </c>
      <c r="AE1048" s="3">
        <v>44683.840598290604</v>
      </c>
      <c r="AF1048" s="3">
        <v>4154.166666666667</v>
      </c>
      <c r="AH1048" s="3">
        <v>48838.007264957268</v>
      </c>
      <c r="AK1048" s="3">
        <v>0</v>
      </c>
      <c r="AL1048" t="s">
        <v>119</v>
      </c>
      <c r="AN1048" s="25">
        <v>0.05</v>
      </c>
      <c r="AO1048" s="26">
        <v>48838.007264957268</v>
      </c>
      <c r="AP1048" s="27">
        <v>2441.9003632478634</v>
      </c>
      <c r="AQ1048" s="3">
        <v>29700</v>
      </c>
      <c r="AR1048" s="26">
        <v>1485</v>
      </c>
      <c r="AS1048" s="26">
        <v>82464.907628205139</v>
      </c>
      <c r="AT1048" s="26">
        <v>78538.007264957268</v>
      </c>
      <c r="AU1048" t="s">
        <v>1473</v>
      </c>
      <c r="AV1048" t="s">
        <v>1473</v>
      </c>
      <c r="AW1048" t="s">
        <v>1474</v>
      </c>
      <c r="AX1048">
        <v>375</v>
      </c>
      <c r="AY1048" t="s">
        <v>121</v>
      </c>
      <c r="AZ1048">
        <v>108.643</v>
      </c>
      <c r="BA1048" s="3">
        <v>759.04483149586383</v>
      </c>
      <c r="BB1048" s="26">
        <v>78538.007264957268</v>
      </c>
      <c r="BC1048" s="26">
        <v>3926.9003632478707</v>
      </c>
      <c r="BE1048" t="s">
        <v>122</v>
      </c>
      <c r="BF1048">
        <v>1</v>
      </c>
      <c r="BH1048" t="s">
        <v>1475</v>
      </c>
      <c r="BJ1048" t="s">
        <v>189</v>
      </c>
      <c r="BO1048" t="s">
        <v>190</v>
      </c>
      <c r="BP1048" t="s">
        <v>1476</v>
      </c>
      <c r="BQ1048" t="s">
        <v>1477</v>
      </c>
      <c r="CX1048" t="s">
        <v>177</v>
      </c>
      <c r="CY1048" s="29" t="s">
        <v>5366</v>
      </c>
      <c r="CZ1048" s="29">
        <v>60012</v>
      </c>
      <c r="DA1048" s="29" t="str">
        <f t="shared" ref="DA1048:DA1055" si="128">MID(BH1048,3,8)</f>
        <v>30001421</v>
      </c>
      <c r="DB1048" s="29" t="str">
        <f t="shared" ref="DB1048:DB1055" si="129">F1048</f>
        <v>W0004749</v>
      </c>
      <c r="DC1048" s="29" t="s">
        <v>193</v>
      </c>
      <c r="DD1048" s="30">
        <f>SUM(T1048,V1048:W1048,Z1048:AD1048)</f>
        <v>43090.133333333339</v>
      </c>
      <c r="DE1048" s="30">
        <f>SUM(AI1048:AK1048)</f>
        <v>0</v>
      </c>
      <c r="DF1048" s="31">
        <f>AF1048</f>
        <v>4154.166666666667</v>
      </c>
      <c r="DG1048" s="32">
        <f>AQ1048</f>
        <v>29700</v>
      </c>
      <c r="DH1048" s="30">
        <f>SUM(X1048:Y1048)</f>
        <v>1593.7072649572651</v>
      </c>
      <c r="DI1048" s="30">
        <f>SUM(AP1048,AR1048)</f>
        <v>3926.9003632478634</v>
      </c>
      <c r="DJ1048" s="26">
        <f>SUM(DD1048:DI1048)-AS1048</f>
        <v>0</v>
      </c>
    </row>
    <row r="1049" spans="4:114" x14ac:dyDescent="0.25">
      <c r="D1049" t="s">
        <v>109</v>
      </c>
      <c r="F1049" t="s">
        <v>3631</v>
      </c>
      <c r="G1049" t="s">
        <v>3632</v>
      </c>
      <c r="H1049" t="s">
        <v>3633</v>
      </c>
      <c r="I1049" s="1">
        <v>45663</v>
      </c>
      <c r="K1049" t="s">
        <v>3317</v>
      </c>
      <c r="L1049">
        <v>10</v>
      </c>
      <c r="M1049" t="s">
        <v>182</v>
      </c>
      <c r="N1049" t="s">
        <v>183</v>
      </c>
      <c r="O1049" t="s">
        <v>116</v>
      </c>
      <c r="P1049" t="s">
        <v>117</v>
      </c>
      <c r="Q1049" t="s">
        <v>118</v>
      </c>
      <c r="R1049">
        <v>31</v>
      </c>
      <c r="S1049" s="3">
        <v>252120</v>
      </c>
      <c r="T1049" s="3">
        <v>35293.916666666664</v>
      </c>
      <c r="U1049" s="22">
        <v>0</v>
      </c>
      <c r="V1049" s="3">
        <v>0</v>
      </c>
      <c r="W1049" s="23"/>
      <c r="X1049" s="3">
        <v>1010.0961538461538</v>
      </c>
      <c r="Y1049" s="3">
        <v>583.6111111111112</v>
      </c>
      <c r="Z1049" s="24">
        <v>105.05</v>
      </c>
      <c r="AA1049">
        <v>75</v>
      </c>
      <c r="AC1049" s="3">
        <v>0</v>
      </c>
      <c r="AD1049" s="3">
        <v>4167</v>
      </c>
      <c r="AE1049" s="3">
        <v>41234.673931623933</v>
      </c>
      <c r="AF1049" s="3">
        <v>4154.166666666667</v>
      </c>
      <c r="AH1049" s="3">
        <v>45388.840598290597</v>
      </c>
      <c r="AK1049" s="3">
        <v>0</v>
      </c>
      <c r="AL1049" t="s">
        <v>119</v>
      </c>
      <c r="AN1049" s="25">
        <v>0.05</v>
      </c>
      <c r="AO1049" s="26">
        <v>45388.840598290597</v>
      </c>
      <c r="AP1049" s="27">
        <v>2269.4420299145299</v>
      </c>
      <c r="AQ1049" s="3">
        <v>29700</v>
      </c>
      <c r="AR1049" s="26">
        <v>1485</v>
      </c>
      <c r="AS1049" s="26">
        <v>78843.282628205125</v>
      </c>
      <c r="AT1049" s="26">
        <v>75088.840598290597</v>
      </c>
      <c r="AU1049" t="s">
        <v>3603</v>
      </c>
      <c r="AV1049" t="s">
        <v>3603</v>
      </c>
      <c r="AW1049" t="s">
        <v>3604</v>
      </c>
      <c r="AX1049">
        <v>7178485</v>
      </c>
      <c r="AY1049" t="s">
        <v>121</v>
      </c>
      <c r="AZ1049">
        <v>108.643</v>
      </c>
      <c r="BA1049" s="3">
        <v>725.70973397462444</v>
      </c>
      <c r="BB1049" s="26">
        <v>75088.840598290597</v>
      </c>
      <c r="BC1049" s="26">
        <v>3754.4420299145277</v>
      </c>
      <c r="BE1049" t="s">
        <v>122</v>
      </c>
      <c r="BF1049">
        <v>1</v>
      </c>
      <c r="BH1049" t="s">
        <v>3605</v>
      </c>
      <c r="BJ1049" t="s">
        <v>189</v>
      </c>
      <c r="BO1049" t="s">
        <v>190</v>
      </c>
      <c r="BP1049" t="s">
        <v>3603</v>
      </c>
      <c r="BQ1049" t="s">
        <v>3606</v>
      </c>
      <c r="CX1049" t="s">
        <v>177</v>
      </c>
      <c r="CY1049" s="29" t="s">
        <v>5376</v>
      </c>
      <c r="CZ1049" s="29">
        <v>60038</v>
      </c>
      <c r="DA1049" s="29" t="str">
        <f t="shared" si="128"/>
        <v>30001406</v>
      </c>
      <c r="DB1049" s="29" t="str">
        <f t="shared" si="129"/>
        <v>W0004750</v>
      </c>
      <c r="DC1049" s="29" t="s">
        <v>193</v>
      </c>
      <c r="DD1049" s="30">
        <f>SUM(T1049,V1049:W1049,Z1049:AD1049)</f>
        <v>39640.966666666667</v>
      </c>
      <c r="DE1049" s="30">
        <f>SUM(AI1049:AK1049)</f>
        <v>0</v>
      </c>
      <c r="DF1049" s="31">
        <f>AF1049</f>
        <v>4154.166666666667</v>
      </c>
      <c r="DG1049" s="32">
        <f>AQ1049</f>
        <v>29700</v>
      </c>
      <c r="DH1049" s="30">
        <f>SUM(X1049:Y1049)</f>
        <v>1593.7072649572651</v>
      </c>
      <c r="DI1049" s="30">
        <f>SUM(AP1049,AR1049)</f>
        <v>3754.4420299145299</v>
      </c>
      <c r="DJ1049" s="26">
        <f>SUM(DD1049:DI1049)-AS1049</f>
        <v>0</v>
      </c>
    </row>
    <row r="1050" spans="4:114" x14ac:dyDescent="0.25">
      <c r="D1050" t="s">
        <v>109</v>
      </c>
      <c r="F1050" t="s">
        <v>3634</v>
      </c>
      <c r="G1050" t="s">
        <v>3635</v>
      </c>
      <c r="H1050" t="s">
        <v>3636</v>
      </c>
      <c r="I1050" s="1">
        <v>45663</v>
      </c>
      <c r="K1050" t="s">
        <v>207</v>
      </c>
      <c r="L1050">
        <v>11</v>
      </c>
      <c r="M1050" t="s">
        <v>182</v>
      </c>
      <c r="N1050" t="s">
        <v>183</v>
      </c>
      <c r="O1050" t="s">
        <v>116</v>
      </c>
      <c r="P1050" t="s">
        <v>117</v>
      </c>
      <c r="Q1050" t="s">
        <v>118</v>
      </c>
      <c r="R1050">
        <v>31</v>
      </c>
      <c r="S1050" s="3">
        <v>252120</v>
      </c>
      <c r="T1050" s="3">
        <v>38743.083333333336</v>
      </c>
      <c r="U1050" s="22">
        <v>0</v>
      </c>
      <c r="V1050" s="3">
        <v>0</v>
      </c>
      <c r="W1050" s="23"/>
      <c r="X1050" s="3">
        <v>1010.0961538461538</v>
      </c>
      <c r="Y1050" s="3">
        <v>583.6111111111112</v>
      </c>
      <c r="Z1050" s="24">
        <v>105.05</v>
      </c>
      <c r="AA1050">
        <v>75</v>
      </c>
      <c r="AC1050" s="3">
        <v>0</v>
      </c>
      <c r="AD1050" s="3">
        <v>4167</v>
      </c>
      <c r="AE1050" s="3">
        <v>44683.840598290604</v>
      </c>
      <c r="AF1050" s="3">
        <v>4154.166666666667</v>
      </c>
      <c r="AH1050" s="3">
        <v>48838.007264957268</v>
      </c>
      <c r="AK1050" s="3">
        <v>0</v>
      </c>
      <c r="AL1050" t="s">
        <v>119</v>
      </c>
      <c r="AN1050" s="25">
        <v>0.05</v>
      </c>
      <c r="AO1050" s="26">
        <v>48838.007264957268</v>
      </c>
      <c r="AP1050" s="27">
        <v>2441.9003632478634</v>
      </c>
      <c r="AQ1050" s="3">
        <v>29700</v>
      </c>
      <c r="AR1050" s="26">
        <v>1485</v>
      </c>
      <c r="AS1050" s="26">
        <v>82464.907628205139</v>
      </c>
      <c r="AT1050" s="26">
        <v>78538.007264957268</v>
      </c>
      <c r="AU1050" t="s">
        <v>3603</v>
      </c>
      <c r="AV1050" t="s">
        <v>3603</v>
      </c>
      <c r="AW1050" t="s">
        <v>3604</v>
      </c>
      <c r="AX1050">
        <v>7178485</v>
      </c>
      <c r="AY1050" t="s">
        <v>121</v>
      </c>
      <c r="AZ1050">
        <v>108.643</v>
      </c>
      <c r="BA1050" s="3">
        <v>759.04483149586383</v>
      </c>
      <c r="BB1050" s="26">
        <v>78538.007264957268</v>
      </c>
      <c r="BC1050" s="26">
        <v>3926.9003632478707</v>
      </c>
      <c r="BE1050" t="s">
        <v>122</v>
      </c>
      <c r="BF1050">
        <v>1</v>
      </c>
      <c r="BH1050" t="s">
        <v>3605</v>
      </c>
      <c r="BJ1050" t="s">
        <v>189</v>
      </c>
      <c r="BO1050" t="s">
        <v>190</v>
      </c>
      <c r="BP1050" t="s">
        <v>3603</v>
      </c>
      <c r="BQ1050" t="s">
        <v>3606</v>
      </c>
      <c r="CX1050" t="s">
        <v>177</v>
      </c>
      <c r="CY1050" s="29" t="s">
        <v>5376</v>
      </c>
      <c r="CZ1050" s="29">
        <v>60038</v>
      </c>
      <c r="DA1050" s="29" t="str">
        <f t="shared" si="128"/>
        <v>30001406</v>
      </c>
      <c r="DB1050" s="29" t="str">
        <f t="shared" si="129"/>
        <v>W0004751</v>
      </c>
      <c r="DC1050" s="29" t="s">
        <v>193</v>
      </c>
      <c r="DD1050" s="30">
        <f>SUM(T1050,V1050:W1050,Z1050:AD1050)</f>
        <v>43090.133333333339</v>
      </c>
      <c r="DE1050" s="30">
        <f>SUM(AI1050:AK1050)</f>
        <v>0</v>
      </c>
      <c r="DF1050" s="31">
        <f>AF1050</f>
        <v>4154.166666666667</v>
      </c>
      <c r="DG1050" s="32">
        <f>AQ1050</f>
        <v>29700</v>
      </c>
      <c r="DH1050" s="30">
        <f>SUM(X1050:Y1050)</f>
        <v>1593.7072649572651</v>
      </c>
      <c r="DI1050" s="30">
        <f>SUM(AP1050,AR1050)</f>
        <v>3926.9003632478634</v>
      </c>
      <c r="DJ1050" s="26">
        <f>SUM(DD1050:DI1050)-AS1050</f>
        <v>0</v>
      </c>
    </row>
    <row r="1051" spans="4:114" x14ac:dyDescent="0.25">
      <c r="D1051" t="s">
        <v>109</v>
      </c>
      <c r="F1051" t="s">
        <v>3637</v>
      </c>
      <c r="G1051" t="s">
        <v>3638</v>
      </c>
      <c r="H1051" t="s">
        <v>3639</v>
      </c>
      <c r="I1051" s="1">
        <v>45663</v>
      </c>
      <c r="K1051" t="s">
        <v>207</v>
      </c>
      <c r="L1051">
        <v>11</v>
      </c>
      <c r="M1051" t="s">
        <v>182</v>
      </c>
      <c r="N1051" t="s">
        <v>183</v>
      </c>
      <c r="O1051" t="s">
        <v>116</v>
      </c>
      <c r="P1051" t="s">
        <v>117</v>
      </c>
      <c r="Q1051" t="s">
        <v>118</v>
      </c>
      <c r="R1051">
        <v>31</v>
      </c>
      <c r="S1051" s="3">
        <v>276500</v>
      </c>
      <c r="T1051" s="3">
        <v>46083.333333333336</v>
      </c>
      <c r="U1051" s="22">
        <v>0</v>
      </c>
      <c r="V1051" s="3">
        <v>0</v>
      </c>
      <c r="W1051" s="23"/>
      <c r="X1051" s="3">
        <v>1107.772435897436</v>
      </c>
      <c r="Y1051" s="3">
        <v>640.0462962962963</v>
      </c>
      <c r="Z1051" s="24">
        <v>115.20833333333334</v>
      </c>
      <c r="AA1051">
        <v>75</v>
      </c>
      <c r="AC1051" s="3">
        <v>0</v>
      </c>
      <c r="AD1051" s="3">
        <v>4167</v>
      </c>
      <c r="AE1051" s="3">
        <v>52188.360398860408</v>
      </c>
      <c r="AF1051" s="3">
        <v>4154.166666666667</v>
      </c>
      <c r="AH1051" s="3">
        <v>56342.527065527072</v>
      </c>
      <c r="AK1051" s="3">
        <v>0</v>
      </c>
      <c r="AL1051" t="s">
        <v>119</v>
      </c>
      <c r="AN1051" s="25">
        <v>0.05</v>
      </c>
      <c r="AO1051" s="26">
        <v>56342.527065527072</v>
      </c>
      <c r="AP1051" s="27">
        <v>2817.1263532763537</v>
      </c>
      <c r="AQ1051" s="3">
        <v>29700</v>
      </c>
      <c r="AR1051" s="26">
        <v>1485</v>
      </c>
      <c r="AS1051" s="26">
        <v>90344.653418803427</v>
      </c>
      <c r="AT1051" s="26">
        <v>86042.527065527072</v>
      </c>
      <c r="AU1051" t="s">
        <v>1473</v>
      </c>
      <c r="AV1051" t="s">
        <v>1473</v>
      </c>
      <c r="AW1051" t="s">
        <v>1474</v>
      </c>
      <c r="AX1051">
        <v>375</v>
      </c>
      <c r="AY1051" t="s">
        <v>121</v>
      </c>
      <c r="AZ1051">
        <v>108.643</v>
      </c>
      <c r="BA1051" s="3">
        <v>831.57362571728902</v>
      </c>
      <c r="BB1051" s="26">
        <v>86042.527065527072</v>
      </c>
      <c r="BC1051" s="26">
        <v>4302.1263532763551</v>
      </c>
      <c r="BE1051" t="s">
        <v>122</v>
      </c>
      <c r="BF1051">
        <v>1</v>
      </c>
      <c r="BH1051" t="s">
        <v>1475</v>
      </c>
      <c r="BJ1051" t="s">
        <v>189</v>
      </c>
      <c r="BO1051" t="s">
        <v>190</v>
      </c>
      <c r="BP1051" t="s">
        <v>1476</v>
      </c>
      <c r="BQ1051" t="s">
        <v>1477</v>
      </c>
      <c r="CX1051" t="s">
        <v>177</v>
      </c>
      <c r="CY1051" s="29" t="s">
        <v>5366</v>
      </c>
      <c r="CZ1051" s="29">
        <v>60012</v>
      </c>
      <c r="DA1051" s="29" t="str">
        <f t="shared" si="128"/>
        <v>30001421</v>
      </c>
      <c r="DB1051" s="29" t="str">
        <f t="shared" si="129"/>
        <v>W0004752</v>
      </c>
      <c r="DC1051" s="29" t="s">
        <v>193</v>
      </c>
      <c r="DD1051" s="30">
        <f>SUM(T1051,V1051:W1051,Z1051:AD1051)</f>
        <v>50440.541666666672</v>
      </c>
      <c r="DE1051" s="30">
        <f>SUM(AI1051:AK1051)</f>
        <v>0</v>
      </c>
      <c r="DF1051" s="31">
        <f>AF1051</f>
        <v>4154.166666666667</v>
      </c>
      <c r="DG1051" s="32">
        <f>AQ1051</f>
        <v>29700</v>
      </c>
      <c r="DH1051" s="30">
        <f>SUM(X1051:Y1051)</f>
        <v>1747.8187321937323</v>
      </c>
      <c r="DI1051" s="30">
        <f>SUM(AP1051,AR1051)</f>
        <v>4302.1263532763533</v>
      </c>
      <c r="DJ1051" s="26">
        <f>SUM(DD1051:DI1051)-AS1051</f>
        <v>0</v>
      </c>
    </row>
    <row r="1052" spans="4:114" x14ac:dyDescent="0.25">
      <c r="D1052" t="s">
        <v>109</v>
      </c>
      <c r="F1052" t="s">
        <v>3640</v>
      </c>
      <c r="G1052" t="s">
        <v>3641</v>
      </c>
      <c r="H1052" t="s">
        <v>3642</v>
      </c>
      <c r="I1052" s="1">
        <v>45663</v>
      </c>
      <c r="K1052" t="s">
        <v>207</v>
      </c>
      <c r="L1052">
        <v>11</v>
      </c>
      <c r="M1052" t="s">
        <v>182</v>
      </c>
      <c r="N1052" t="s">
        <v>183</v>
      </c>
      <c r="O1052" t="s">
        <v>116</v>
      </c>
      <c r="P1052" t="s">
        <v>117</v>
      </c>
      <c r="Q1052" t="s">
        <v>118</v>
      </c>
      <c r="R1052">
        <v>31</v>
      </c>
      <c r="S1052" s="3">
        <v>252120</v>
      </c>
      <c r="T1052" s="3">
        <v>46666.666666666664</v>
      </c>
      <c r="U1052" s="22">
        <v>0</v>
      </c>
      <c r="V1052" s="3">
        <v>0</v>
      </c>
      <c r="W1052" s="23"/>
      <c r="X1052" s="3">
        <v>1010.0961538461538</v>
      </c>
      <c r="Y1052" s="3">
        <v>583.6111111111112</v>
      </c>
      <c r="Z1052" s="24">
        <v>105.05</v>
      </c>
      <c r="AA1052">
        <v>75</v>
      </c>
      <c r="AC1052" s="3">
        <v>0</v>
      </c>
      <c r="AD1052" s="3">
        <v>4167</v>
      </c>
      <c r="AE1052" s="3">
        <v>52607.423931623933</v>
      </c>
      <c r="AF1052" s="3">
        <v>4154.166666666667</v>
      </c>
      <c r="AH1052" s="3">
        <v>56761.590598290597</v>
      </c>
      <c r="AK1052" s="3">
        <v>0</v>
      </c>
      <c r="AL1052" t="s">
        <v>119</v>
      </c>
      <c r="AN1052" s="25">
        <v>0.05</v>
      </c>
      <c r="AO1052" s="26">
        <v>56761.590598290597</v>
      </c>
      <c r="AP1052" s="27">
        <v>2838.0795299145302</v>
      </c>
      <c r="AQ1052" s="3">
        <v>29700</v>
      </c>
      <c r="AR1052" s="26">
        <v>1485</v>
      </c>
      <c r="AS1052" s="26">
        <v>90784.670128205122</v>
      </c>
      <c r="AT1052" s="26">
        <v>86461.590598290597</v>
      </c>
      <c r="AU1052" t="s">
        <v>170</v>
      </c>
      <c r="AV1052" t="s">
        <v>170</v>
      </c>
      <c r="AW1052" t="s">
        <v>171</v>
      </c>
      <c r="AX1052">
        <v>34732</v>
      </c>
      <c r="AY1052" t="s">
        <v>172</v>
      </c>
      <c r="AZ1052">
        <v>94.088300000000004</v>
      </c>
      <c r="BA1052" s="3">
        <v>964.88798424676736</v>
      </c>
      <c r="BB1052" s="26">
        <v>86461.590598290597</v>
      </c>
      <c r="BC1052" s="26">
        <v>4323.0795299145248</v>
      </c>
      <c r="BE1052" t="s">
        <v>122</v>
      </c>
      <c r="BF1052">
        <v>1</v>
      </c>
      <c r="BH1052" t="s">
        <v>173</v>
      </c>
      <c r="BJ1052" t="s">
        <v>189</v>
      </c>
      <c r="BO1052" t="s">
        <v>190</v>
      </c>
      <c r="BP1052" t="s">
        <v>253</v>
      </c>
      <c r="BQ1052" t="s">
        <v>254</v>
      </c>
      <c r="CX1052" t="s">
        <v>177</v>
      </c>
      <c r="CY1052" s="29" t="s">
        <v>5358</v>
      </c>
      <c r="CZ1052" s="29">
        <v>60002</v>
      </c>
      <c r="DA1052" s="29" t="str">
        <f t="shared" si="128"/>
        <v>30001390</v>
      </c>
      <c r="DB1052" s="29" t="str">
        <f t="shared" si="129"/>
        <v>W0004753</v>
      </c>
      <c r="DC1052" s="29" t="s">
        <v>193</v>
      </c>
      <c r="DD1052" s="30">
        <f>SUM(T1052,V1052:W1052,Z1052:AD1052)</f>
        <v>51013.716666666667</v>
      </c>
      <c r="DE1052" s="30">
        <f>SUM(AI1052:AK1052)</f>
        <v>0</v>
      </c>
      <c r="DF1052" s="31">
        <f>AF1052</f>
        <v>4154.166666666667</v>
      </c>
      <c r="DG1052" s="32">
        <f>AQ1052</f>
        <v>29700</v>
      </c>
      <c r="DH1052" s="30">
        <f>SUM(X1052:Y1052)</f>
        <v>1593.7072649572651</v>
      </c>
      <c r="DI1052" s="30">
        <f>SUM(AP1052,AR1052)</f>
        <v>4323.0795299145302</v>
      </c>
      <c r="DJ1052" s="26">
        <f>SUM(DD1052:DI1052)-AS1052</f>
        <v>0</v>
      </c>
    </row>
    <row r="1053" spans="4:114" x14ac:dyDescent="0.25">
      <c r="D1053" t="s">
        <v>109</v>
      </c>
      <c r="F1053" t="s">
        <v>3643</v>
      </c>
      <c r="G1053" t="s">
        <v>3644</v>
      </c>
      <c r="H1053" t="s">
        <v>3645</v>
      </c>
      <c r="I1053" s="1">
        <v>45663</v>
      </c>
      <c r="K1053" t="s">
        <v>207</v>
      </c>
      <c r="L1053">
        <v>11</v>
      </c>
      <c r="M1053" t="s">
        <v>182</v>
      </c>
      <c r="N1053" t="s">
        <v>183</v>
      </c>
      <c r="O1053" t="s">
        <v>116</v>
      </c>
      <c r="P1053" t="s">
        <v>117</v>
      </c>
      <c r="Q1053" t="s">
        <v>118</v>
      </c>
      <c r="R1053">
        <v>31</v>
      </c>
      <c r="S1053" s="3">
        <v>276500</v>
      </c>
      <c r="T1053" s="3">
        <v>46083.333333333336</v>
      </c>
      <c r="U1053" s="22">
        <v>0</v>
      </c>
      <c r="V1053" s="3">
        <v>0</v>
      </c>
      <c r="W1053" s="23"/>
      <c r="X1053" s="3">
        <v>1107.772435897436</v>
      </c>
      <c r="Y1053" s="3">
        <v>640.0462962962963</v>
      </c>
      <c r="Z1053" s="24">
        <v>115.20833333333334</v>
      </c>
      <c r="AA1053">
        <v>75</v>
      </c>
      <c r="AC1053" s="3">
        <v>0</v>
      </c>
      <c r="AD1053" s="3">
        <v>4167</v>
      </c>
      <c r="AE1053" s="3">
        <v>52188.360398860408</v>
      </c>
      <c r="AF1053" s="3">
        <v>4154.166666666667</v>
      </c>
      <c r="AH1053" s="3">
        <v>56342.527065527072</v>
      </c>
      <c r="AK1053" s="3">
        <v>0</v>
      </c>
      <c r="AL1053" t="s">
        <v>119</v>
      </c>
      <c r="AN1053" s="25">
        <v>0.05</v>
      </c>
      <c r="AO1053" s="26">
        <v>56342.527065527072</v>
      </c>
      <c r="AP1053" s="27">
        <v>2817.1263532763537</v>
      </c>
      <c r="AQ1053" s="3">
        <v>29700</v>
      </c>
      <c r="AR1053" s="26">
        <v>1485</v>
      </c>
      <c r="AS1053" s="26">
        <v>90344.653418803427</v>
      </c>
      <c r="AT1053" s="26">
        <v>86042.527065527072</v>
      </c>
      <c r="AU1053" t="s">
        <v>1473</v>
      </c>
      <c r="AV1053" t="s">
        <v>1473</v>
      </c>
      <c r="AW1053" t="s">
        <v>1474</v>
      </c>
      <c r="AX1053">
        <v>375</v>
      </c>
      <c r="AY1053" t="s">
        <v>121</v>
      </c>
      <c r="AZ1053">
        <v>108.643</v>
      </c>
      <c r="BA1053" s="3">
        <v>831.57362571728902</v>
      </c>
      <c r="BB1053" s="26">
        <v>86042.527065527072</v>
      </c>
      <c r="BC1053" s="26">
        <v>4302.1263532763551</v>
      </c>
      <c r="BE1053" t="s">
        <v>122</v>
      </c>
      <c r="BF1053">
        <v>1</v>
      </c>
      <c r="BH1053" t="s">
        <v>1475</v>
      </c>
      <c r="BJ1053" t="s">
        <v>189</v>
      </c>
      <c r="BO1053" t="s">
        <v>190</v>
      </c>
      <c r="BP1053" t="s">
        <v>1476</v>
      </c>
      <c r="BQ1053" t="s">
        <v>1477</v>
      </c>
      <c r="CX1053" t="s">
        <v>177</v>
      </c>
      <c r="CY1053" s="29" t="s">
        <v>5366</v>
      </c>
      <c r="CZ1053" s="29">
        <v>60012</v>
      </c>
      <c r="DA1053" s="29" t="str">
        <f t="shared" si="128"/>
        <v>30001421</v>
      </c>
      <c r="DB1053" s="29" t="str">
        <f t="shared" si="129"/>
        <v>W0004754</v>
      </c>
      <c r="DC1053" s="29" t="s">
        <v>193</v>
      </c>
      <c r="DD1053" s="30">
        <f>SUM(T1053,V1053:W1053,Z1053:AD1053)</f>
        <v>50440.541666666672</v>
      </c>
      <c r="DE1053" s="30">
        <f>SUM(AI1053:AK1053)</f>
        <v>0</v>
      </c>
      <c r="DF1053" s="31">
        <f>AF1053</f>
        <v>4154.166666666667</v>
      </c>
      <c r="DG1053" s="32">
        <f>AQ1053</f>
        <v>29700</v>
      </c>
      <c r="DH1053" s="30">
        <f>SUM(X1053:Y1053)</f>
        <v>1747.8187321937323</v>
      </c>
      <c r="DI1053" s="30">
        <f>SUM(AP1053,AR1053)</f>
        <v>4302.1263532763533</v>
      </c>
      <c r="DJ1053" s="26">
        <f>SUM(DD1053:DI1053)-AS1053</f>
        <v>0</v>
      </c>
    </row>
    <row r="1054" spans="4:114" x14ac:dyDescent="0.25">
      <c r="D1054" t="s">
        <v>109</v>
      </c>
      <c r="F1054" t="s">
        <v>3646</v>
      </c>
      <c r="G1054" t="s">
        <v>3647</v>
      </c>
      <c r="H1054" t="s">
        <v>3648</v>
      </c>
      <c r="I1054" s="1">
        <v>45663</v>
      </c>
      <c r="K1054" t="s">
        <v>207</v>
      </c>
      <c r="L1054">
        <v>11</v>
      </c>
      <c r="M1054" t="s">
        <v>182</v>
      </c>
      <c r="N1054" t="s">
        <v>183</v>
      </c>
      <c r="O1054" t="s">
        <v>116</v>
      </c>
      <c r="P1054" t="s">
        <v>117</v>
      </c>
      <c r="Q1054" t="s">
        <v>118</v>
      </c>
      <c r="R1054">
        <v>31</v>
      </c>
      <c r="S1054" s="3">
        <v>252120</v>
      </c>
      <c r="T1054" s="3">
        <v>40496.25</v>
      </c>
      <c r="U1054" s="22">
        <v>0</v>
      </c>
      <c r="V1054" s="3">
        <v>0</v>
      </c>
      <c r="W1054" s="23"/>
      <c r="X1054" s="3">
        <v>1010.0961538461538</v>
      </c>
      <c r="Y1054" s="3">
        <v>583.6111111111112</v>
      </c>
      <c r="Z1054" s="24">
        <v>105.05</v>
      </c>
      <c r="AA1054">
        <v>75</v>
      </c>
      <c r="AC1054" s="3">
        <v>0</v>
      </c>
      <c r="AD1054" s="3">
        <v>4167</v>
      </c>
      <c r="AE1054" s="3">
        <v>46437.007264957268</v>
      </c>
      <c r="AF1054" s="3">
        <v>4154.166666666667</v>
      </c>
      <c r="AH1054" s="3">
        <v>50591.173931623933</v>
      </c>
      <c r="AK1054" s="3">
        <v>0</v>
      </c>
      <c r="AL1054" t="s">
        <v>119</v>
      </c>
      <c r="AN1054" s="25">
        <v>0.05</v>
      </c>
      <c r="AO1054" s="26">
        <v>50591.173931623933</v>
      </c>
      <c r="AP1054" s="27">
        <v>2529.5586965811967</v>
      </c>
      <c r="AQ1054" s="3">
        <v>29700</v>
      </c>
      <c r="AR1054" s="26">
        <v>1485</v>
      </c>
      <c r="AS1054" s="26">
        <v>84305.732628205122</v>
      </c>
      <c r="AT1054" s="26">
        <v>80291.173931623925</v>
      </c>
      <c r="AU1054" t="s">
        <v>1473</v>
      </c>
      <c r="AV1054" t="s">
        <v>1473</v>
      </c>
      <c r="AW1054" t="s">
        <v>1474</v>
      </c>
      <c r="AX1054">
        <v>375</v>
      </c>
      <c r="AY1054" t="s">
        <v>121</v>
      </c>
      <c r="AZ1054">
        <v>108.643</v>
      </c>
      <c r="BA1054" s="3">
        <v>775.98862907140926</v>
      </c>
      <c r="BB1054" s="26">
        <v>80291.173931623925</v>
      </c>
      <c r="BC1054" s="26">
        <v>4014.5586965811963</v>
      </c>
      <c r="BE1054" t="s">
        <v>122</v>
      </c>
      <c r="BF1054">
        <v>1</v>
      </c>
      <c r="BH1054" t="s">
        <v>1475</v>
      </c>
      <c r="BJ1054" t="s">
        <v>189</v>
      </c>
      <c r="BO1054" t="s">
        <v>190</v>
      </c>
      <c r="BP1054" t="s">
        <v>1476</v>
      </c>
      <c r="BQ1054" t="s">
        <v>1477</v>
      </c>
      <c r="CX1054" t="s">
        <v>177</v>
      </c>
      <c r="CY1054" s="29" t="s">
        <v>5366</v>
      </c>
      <c r="CZ1054" s="29">
        <v>60012</v>
      </c>
      <c r="DA1054" s="29" t="str">
        <f t="shared" si="128"/>
        <v>30001421</v>
      </c>
      <c r="DB1054" s="29" t="str">
        <f t="shared" si="129"/>
        <v>W0005424</v>
      </c>
      <c r="DC1054" s="29" t="s">
        <v>193</v>
      </c>
      <c r="DD1054" s="30">
        <f>SUM(T1054,V1054:W1054,Z1054:AD1054)</f>
        <v>44843.3</v>
      </c>
      <c r="DE1054" s="30">
        <f>SUM(AI1054:AK1054)</f>
        <v>0</v>
      </c>
      <c r="DF1054" s="31">
        <f>AF1054</f>
        <v>4154.166666666667</v>
      </c>
      <c r="DG1054" s="32">
        <f>AQ1054</f>
        <v>29700</v>
      </c>
      <c r="DH1054" s="30">
        <f>SUM(X1054:Y1054)</f>
        <v>1593.7072649572651</v>
      </c>
      <c r="DI1054" s="30">
        <f>SUM(AP1054,AR1054)</f>
        <v>4014.5586965811967</v>
      </c>
      <c r="DJ1054" s="26">
        <f>SUM(DD1054:DI1054)-AS1054</f>
        <v>0</v>
      </c>
    </row>
    <row r="1055" spans="4:114" x14ac:dyDescent="0.25">
      <c r="D1055" t="s">
        <v>109</v>
      </c>
      <c r="F1055" t="s">
        <v>3649</v>
      </c>
      <c r="G1055" t="s">
        <v>3650</v>
      </c>
      <c r="H1055" t="s">
        <v>3651</v>
      </c>
      <c r="I1055" s="1">
        <v>45670</v>
      </c>
      <c r="K1055" t="s">
        <v>224</v>
      </c>
      <c r="L1055">
        <v>12</v>
      </c>
      <c r="M1055" t="s">
        <v>114</v>
      </c>
      <c r="N1055" t="s">
        <v>115</v>
      </c>
      <c r="O1055" t="s">
        <v>116</v>
      </c>
      <c r="P1055" t="s">
        <v>117</v>
      </c>
      <c r="Q1055" t="s">
        <v>118</v>
      </c>
      <c r="R1055">
        <v>31</v>
      </c>
      <c r="S1055" s="3">
        <v>390000</v>
      </c>
      <c r="T1055" s="3">
        <v>65000.000000000007</v>
      </c>
      <c r="U1055" s="22">
        <v>0</v>
      </c>
      <c r="V1055" s="3">
        <v>0</v>
      </c>
      <c r="W1055" s="23"/>
      <c r="X1055" s="3">
        <v>1562.5</v>
      </c>
      <c r="Y1055" s="3">
        <v>902.77777777777783</v>
      </c>
      <c r="Z1055" s="24">
        <v>162.5</v>
      </c>
      <c r="AA1055">
        <v>75</v>
      </c>
      <c r="AC1055" s="3">
        <v>3329.5213121628221</v>
      </c>
      <c r="AD1055" s="3">
        <v>4167</v>
      </c>
      <c r="AE1055" s="3">
        <v>75199.2990899406</v>
      </c>
      <c r="AF1055" s="3">
        <v>5687.5</v>
      </c>
      <c r="AH1055" s="3">
        <v>80886.7990899406</v>
      </c>
      <c r="AK1055" s="3">
        <v>3900.7409927950625</v>
      </c>
      <c r="AL1055" t="s">
        <v>390</v>
      </c>
      <c r="AM1055" t="s">
        <v>391</v>
      </c>
      <c r="AN1055" s="25">
        <v>8.5000000000000006E-2</v>
      </c>
      <c r="AO1055" s="26">
        <v>84787.540082735664</v>
      </c>
      <c r="AP1055" s="27">
        <v>7206.9409070325319</v>
      </c>
      <c r="AQ1055" s="3">
        <v>29700</v>
      </c>
      <c r="AR1055" s="26">
        <v>2524.5</v>
      </c>
      <c r="AS1055" s="26">
        <v>124218.9809897682</v>
      </c>
      <c r="AT1055" s="26">
        <v>114487.54008273566</v>
      </c>
      <c r="AU1055" t="s">
        <v>262</v>
      </c>
      <c r="AV1055" t="s">
        <v>262</v>
      </c>
      <c r="AW1055" t="s">
        <v>263</v>
      </c>
      <c r="AX1055">
        <v>6391</v>
      </c>
      <c r="AY1055" t="s">
        <v>264</v>
      </c>
      <c r="AZ1055">
        <v>65.109899999999996</v>
      </c>
      <c r="BA1055" s="3">
        <v>1907.8355363741643</v>
      </c>
      <c r="BB1055" s="26">
        <v>114487.54008273566</v>
      </c>
      <c r="BC1055" s="26">
        <v>9731.4409070325346</v>
      </c>
      <c r="BE1055" t="s">
        <v>122</v>
      </c>
      <c r="BF1055">
        <v>1</v>
      </c>
      <c r="BH1055" t="s">
        <v>265</v>
      </c>
      <c r="BJ1055" t="s">
        <v>414</v>
      </c>
      <c r="BO1055" t="s">
        <v>451</v>
      </c>
      <c r="BP1055" t="s">
        <v>262</v>
      </c>
      <c r="BQ1055" t="s">
        <v>262</v>
      </c>
      <c r="CX1055" t="s">
        <v>177</v>
      </c>
      <c r="CY1055" s="29" t="s">
        <v>5361</v>
      </c>
      <c r="CZ1055" s="29">
        <v>60014</v>
      </c>
      <c r="DA1055" s="29" t="str">
        <f t="shared" si="128"/>
        <v>30001416</v>
      </c>
      <c r="DB1055" s="29" t="str">
        <f t="shared" si="129"/>
        <v>W0004755</v>
      </c>
      <c r="DC1055" s="29" t="s">
        <v>279</v>
      </c>
      <c r="DD1055" s="30">
        <f>SUM(T1055,V1055:W1055,Z1055:AD1055)</f>
        <v>72734.021312162833</v>
      </c>
      <c r="DE1055" s="30">
        <f>SUM(AI1055:AK1055)</f>
        <v>3900.7409927950625</v>
      </c>
      <c r="DF1055" s="31">
        <f>AF1055</f>
        <v>5687.5</v>
      </c>
      <c r="DG1055" s="32">
        <f>AQ1055</f>
        <v>29700</v>
      </c>
      <c r="DH1055" s="30">
        <f>SUM(X1055:Y1055)</f>
        <v>2465.2777777777778</v>
      </c>
      <c r="DI1055" s="30">
        <f>SUM(AP1055,AR1055)</f>
        <v>9731.440907032531</v>
      </c>
      <c r="DJ1055" s="26">
        <f>SUM(DD1055:DI1055)-AS1055</f>
        <v>0</v>
      </c>
    </row>
    <row r="1056" spans="4:114" x14ac:dyDescent="0.25">
      <c r="D1056" t="s">
        <v>109</v>
      </c>
      <c r="F1056" t="s">
        <v>3652</v>
      </c>
      <c r="G1056" t="s">
        <v>3653</v>
      </c>
      <c r="H1056" t="s">
        <v>3654</v>
      </c>
      <c r="I1056" s="1">
        <v>45670</v>
      </c>
      <c r="K1056" t="s">
        <v>140</v>
      </c>
      <c r="L1056">
        <v>17</v>
      </c>
      <c r="M1056" t="s">
        <v>132</v>
      </c>
      <c r="N1056" t="s">
        <v>133</v>
      </c>
      <c r="O1056" t="s">
        <v>116</v>
      </c>
      <c r="P1056" t="s">
        <v>117</v>
      </c>
      <c r="Q1056" t="s">
        <v>118</v>
      </c>
      <c r="R1056">
        <v>31</v>
      </c>
      <c r="S1056" s="3">
        <v>2750000</v>
      </c>
      <c r="T1056" s="3">
        <v>455489.33333333331</v>
      </c>
      <c r="U1056" s="22">
        <v>0.15</v>
      </c>
      <c r="V1056" s="3">
        <v>68323.399999999994</v>
      </c>
      <c r="W1056" s="23"/>
      <c r="X1056" s="3">
        <v>11017.628205128205</v>
      </c>
      <c r="Y1056" s="3">
        <v>6365.7407407407409</v>
      </c>
      <c r="Z1056" s="24">
        <v>1145.8333333333333</v>
      </c>
      <c r="AA1056">
        <v>75</v>
      </c>
      <c r="AC1056" s="3">
        <v>23332.260887541008</v>
      </c>
      <c r="AD1056" s="3">
        <v>4167</v>
      </c>
      <c r="AE1056" s="3">
        <v>569916.19650007668</v>
      </c>
      <c r="AF1056" s="3">
        <v>12402.5</v>
      </c>
      <c r="AH1056" s="3">
        <v>582318.69650007668</v>
      </c>
      <c r="AK1056" s="3">
        <v>0</v>
      </c>
      <c r="AL1056" t="s">
        <v>119</v>
      </c>
      <c r="AN1056" s="25">
        <v>0.05</v>
      </c>
      <c r="AO1056" s="26">
        <v>582318.69650007668</v>
      </c>
      <c r="AP1056" s="27">
        <v>29115.934825003835</v>
      </c>
      <c r="AQ1056" s="3">
        <v>29700</v>
      </c>
      <c r="AR1056" s="26">
        <v>1485</v>
      </c>
      <c r="AS1056" s="26">
        <v>642619.63132508053</v>
      </c>
      <c r="AT1056" s="26">
        <v>612018.69650007668</v>
      </c>
      <c r="AU1056" t="s">
        <v>120</v>
      </c>
      <c r="AV1056" t="s">
        <v>120</v>
      </c>
      <c r="AW1056" t="s">
        <v>120</v>
      </c>
      <c r="AX1056">
        <v>2047200</v>
      </c>
      <c r="AY1056" t="s">
        <v>121</v>
      </c>
      <c r="AZ1056">
        <v>108.643</v>
      </c>
      <c r="BA1056" s="3">
        <v>5914.9658176328021</v>
      </c>
      <c r="BB1056" s="26">
        <v>612018.69650007668</v>
      </c>
      <c r="BC1056" s="26">
        <v>30600.934825003846</v>
      </c>
      <c r="BE1056" t="s">
        <v>122</v>
      </c>
      <c r="BF1056">
        <v>1</v>
      </c>
      <c r="BH1056" t="s">
        <v>123</v>
      </c>
      <c r="BJ1056" t="s">
        <v>643</v>
      </c>
      <c r="BO1056" t="s">
        <v>769</v>
      </c>
      <c r="BP1056" t="s">
        <v>176</v>
      </c>
      <c r="BQ1056" t="s">
        <v>176</v>
      </c>
      <c r="CX1056" t="s">
        <v>128</v>
      </c>
      <c r="CY1056" s="29"/>
    </row>
    <row r="1057" spans="4:114" x14ac:dyDescent="0.25">
      <c r="D1057" t="s">
        <v>109</v>
      </c>
      <c r="F1057" t="s">
        <v>3655</v>
      </c>
      <c r="G1057" t="s">
        <v>3656</v>
      </c>
      <c r="H1057" t="s">
        <v>3657</v>
      </c>
      <c r="I1057" s="1">
        <v>45677</v>
      </c>
      <c r="K1057" t="s">
        <v>224</v>
      </c>
      <c r="L1057">
        <v>12</v>
      </c>
      <c r="M1057" t="s">
        <v>114</v>
      </c>
      <c r="N1057" t="s">
        <v>962</v>
      </c>
      <c r="O1057" t="s">
        <v>2066</v>
      </c>
      <c r="P1057" t="s">
        <v>117</v>
      </c>
      <c r="Q1057" t="s">
        <v>118</v>
      </c>
      <c r="R1057">
        <v>31</v>
      </c>
      <c r="S1057" s="3">
        <v>301500</v>
      </c>
      <c r="T1057" s="3">
        <v>50250</v>
      </c>
      <c r="U1057" s="22">
        <v>0</v>
      </c>
      <c r="V1057" s="3">
        <v>0</v>
      </c>
      <c r="W1057" s="23">
        <v>5400</v>
      </c>
      <c r="X1057" s="3">
        <v>1207.9326923076922</v>
      </c>
      <c r="Y1057" s="3">
        <v>697.91666666666663</v>
      </c>
      <c r="Z1057" s="24">
        <v>125.625</v>
      </c>
      <c r="AA1057">
        <v>75</v>
      </c>
      <c r="AC1057" s="3">
        <v>0</v>
      </c>
      <c r="AD1057" s="3">
        <v>4167</v>
      </c>
      <c r="AE1057" s="3">
        <v>61923.474358974359</v>
      </c>
      <c r="AF1057" s="3">
        <v>5687.5</v>
      </c>
      <c r="AH1057" s="3">
        <v>67610.974358974359</v>
      </c>
      <c r="AJ1057" s="3">
        <v>5100</v>
      </c>
      <c r="AK1057" s="3">
        <v>5785.5624142824954</v>
      </c>
      <c r="AL1057" t="s">
        <v>363</v>
      </c>
      <c r="AM1057" t="s">
        <v>364</v>
      </c>
      <c r="AN1057" s="25">
        <v>8.5000000000000006E-2</v>
      </c>
      <c r="AO1057" s="26">
        <v>78496.536773256856</v>
      </c>
      <c r="AP1057" s="27">
        <v>6672.2056257268332</v>
      </c>
      <c r="AQ1057" s="3">
        <v>0</v>
      </c>
      <c r="AR1057" s="26">
        <v>0</v>
      </c>
      <c r="AS1057" s="26">
        <v>85168.742398983683</v>
      </c>
      <c r="AT1057" s="26">
        <v>78496.536773256856</v>
      </c>
      <c r="AU1057" t="s">
        <v>765</v>
      </c>
      <c r="AV1057" t="s">
        <v>2067</v>
      </c>
      <c r="AW1057" t="s">
        <v>2068</v>
      </c>
      <c r="AX1057" t="s">
        <v>963</v>
      </c>
      <c r="AY1057" t="s">
        <v>233</v>
      </c>
      <c r="AZ1057">
        <v>1</v>
      </c>
      <c r="BA1057" s="3">
        <v>85168.742398983683</v>
      </c>
      <c r="BB1057" s="26">
        <v>78496.536773256856</v>
      </c>
      <c r="BC1057" s="26">
        <v>6672.2056257268268</v>
      </c>
      <c r="BE1057" t="s">
        <v>122</v>
      </c>
      <c r="BF1057">
        <v>1</v>
      </c>
      <c r="BH1057" t="s">
        <v>2069</v>
      </c>
      <c r="BJ1057" t="s">
        <v>276</v>
      </c>
      <c r="BO1057" t="s">
        <v>847</v>
      </c>
      <c r="BP1057" t="s">
        <v>214</v>
      </c>
      <c r="BQ1057" t="s">
        <v>964</v>
      </c>
      <c r="CX1057" t="s">
        <v>177</v>
      </c>
      <c r="CY1057" s="29" t="s">
        <v>5370</v>
      </c>
      <c r="CZ1057" s="29">
        <v>60001</v>
      </c>
      <c r="DA1057" s="29" t="str">
        <f t="shared" ref="DA1057:DA1067" si="130">MID(BH1057,3,8)</f>
        <v>30001394</v>
      </c>
      <c r="DB1057" s="29" t="str">
        <f t="shared" ref="DB1057:DB1067" si="131">F1057</f>
        <v>W0004757</v>
      </c>
      <c r="DC1057" s="29" t="s">
        <v>279</v>
      </c>
      <c r="DD1057" s="30">
        <f>SUM(T1057,V1057:W1057,Z1057:AD1057)</f>
        <v>60017.625</v>
      </c>
      <c r="DE1057" s="30">
        <f>SUM(AI1057:AK1057)</f>
        <v>10885.562414282496</v>
      </c>
      <c r="DF1057" s="31">
        <f>AF1057</f>
        <v>5687.5</v>
      </c>
      <c r="DG1057" s="32">
        <f>AQ1057</f>
        <v>0</v>
      </c>
      <c r="DH1057" s="30">
        <f>SUM(X1057:Y1057)</f>
        <v>1905.8493589743589</v>
      </c>
      <c r="DI1057" s="30">
        <f>SUM(AP1057,AR1057)</f>
        <v>6672.2056257268332</v>
      </c>
      <c r="DJ1057" s="26">
        <f>SUM(DD1057:DI1057)-AS1057</f>
        <v>0</v>
      </c>
    </row>
    <row r="1058" spans="4:114" x14ac:dyDescent="0.25">
      <c r="D1058" t="s">
        <v>109</v>
      </c>
      <c r="F1058" t="s">
        <v>3658</v>
      </c>
      <c r="G1058" t="s">
        <v>3659</v>
      </c>
      <c r="H1058" t="s">
        <v>3660</v>
      </c>
      <c r="I1058" s="1">
        <v>45677</v>
      </c>
      <c r="K1058" t="s">
        <v>224</v>
      </c>
      <c r="L1058">
        <v>12</v>
      </c>
      <c r="M1058" t="s">
        <v>114</v>
      </c>
      <c r="N1058" t="s">
        <v>115</v>
      </c>
      <c r="O1058" t="s">
        <v>116</v>
      </c>
      <c r="P1058" t="s">
        <v>117</v>
      </c>
      <c r="Q1058" t="s">
        <v>118</v>
      </c>
      <c r="R1058">
        <v>31</v>
      </c>
      <c r="S1058" s="3">
        <v>437500</v>
      </c>
      <c r="T1058" s="3">
        <v>77916.666666666672</v>
      </c>
      <c r="U1058" s="22">
        <v>0</v>
      </c>
      <c r="V1058" s="3">
        <v>0</v>
      </c>
      <c r="W1058" s="23"/>
      <c r="X1058" s="3">
        <v>1752.8044871794873</v>
      </c>
      <c r="Y1058" s="3">
        <v>1012.7314814814816</v>
      </c>
      <c r="Z1058" s="24">
        <v>182.29166666666669</v>
      </c>
      <c r="AA1058">
        <v>75</v>
      </c>
      <c r="AC1058" s="3">
        <v>0</v>
      </c>
      <c r="AD1058" s="3">
        <v>4167</v>
      </c>
      <c r="AE1058" s="3">
        <v>85106.494301994302</v>
      </c>
      <c r="AF1058" s="3">
        <v>5687.5</v>
      </c>
      <c r="AH1058" s="3">
        <v>90793.994301994302</v>
      </c>
      <c r="AK1058" s="3">
        <v>5813.1491241962494</v>
      </c>
      <c r="AL1058" t="s">
        <v>320</v>
      </c>
      <c r="AM1058" t="s">
        <v>321</v>
      </c>
      <c r="AN1058" s="25">
        <v>8.5000000000000006E-2</v>
      </c>
      <c r="AO1058" s="26">
        <v>96607.143426190552</v>
      </c>
      <c r="AP1058" s="27">
        <v>8211.6071912261978</v>
      </c>
      <c r="AQ1058" s="3">
        <v>29700</v>
      </c>
      <c r="AR1058" s="26">
        <v>2524.5</v>
      </c>
      <c r="AS1058" s="26">
        <v>137043.25061741675</v>
      </c>
      <c r="AT1058" s="26">
        <v>126307.14342619055</v>
      </c>
      <c r="AU1058" t="s">
        <v>170</v>
      </c>
      <c r="AV1058" t="s">
        <v>170</v>
      </c>
      <c r="AW1058" t="s">
        <v>171</v>
      </c>
      <c r="AX1058">
        <v>90349</v>
      </c>
      <c r="AY1058" t="s">
        <v>172</v>
      </c>
      <c r="AZ1058">
        <v>94.088300000000004</v>
      </c>
      <c r="BA1058" s="3">
        <v>1456.5387047849388</v>
      </c>
      <c r="BB1058" s="26">
        <v>126307.14342619055</v>
      </c>
      <c r="BC1058" s="26">
        <v>10736.107191226198</v>
      </c>
      <c r="BE1058" t="s">
        <v>122</v>
      </c>
      <c r="BF1058">
        <v>1</v>
      </c>
      <c r="BH1058" t="s">
        <v>173</v>
      </c>
      <c r="BJ1058" t="s">
        <v>124</v>
      </c>
      <c r="BO1058" t="s">
        <v>431</v>
      </c>
      <c r="BP1058" t="s">
        <v>126</v>
      </c>
      <c r="BQ1058" t="s">
        <v>127</v>
      </c>
      <c r="CX1058" t="s">
        <v>177</v>
      </c>
      <c r="CY1058" s="29" t="s">
        <v>5358</v>
      </c>
      <c r="CZ1058" s="29">
        <v>60002</v>
      </c>
      <c r="DA1058" s="29" t="str">
        <f t="shared" si="130"/>
        <v>30001390</v>
      </c>
      <c r="DB1058" s="29" t="str">
        <f t="shared" si="131"/>
        <v>W0004758</v>
      </c>
      <c r="DC1058" s="29" t="s">
        <v>279</v>
      </c>
      <c r="DD1058" s="30">
        <f>SUM(T1058,V1058:W1058,Z1058:AD1058)</f>
        <v>82340.958333333343</v>
      </c>
      <c r="DE1058" s="30">
        <f>SUM(AI1058:AK1058)</f>
        <v>5813.1491241962494</v>
      </c>
      <c r="DF1058" s="31">
        <f>AF1058</f>
        <v>5687.5</v>
      </c>
      <c r="DG1058" s="32">
        <f>AQ1058</f>
        <v>29700</v>
      </c>
      <c r="DH1058" s="30">
        <f>SUM(X1058:Y1058)</f>
        <v>2765.535968660969</v>
      </c>
      <c r="DI1058" s="30">
        <f>SUM(AP1058,AR1058)</f>
        <v>10736.107191226198</v>
      </c>
      <c r="DJ1058" s="26">
        <f>SUM(DD1058:DI1058)-AS1058</f>
        <v>0</v>
      </c>
    </row>
    <row r="1059" spans="4:114" x14ac:dyDescent="0.25">
      <c r="D1059" t="s">
        <v>109</v>
      </c>
      <c r="F1059" t="s">
        <v>3661</v>
      </c>
      <c r="G1059" t="s">
        <v>3662</v>
      </c>
      <c r="H1059" t="s">
        <v>3663</v>
      </c>
      <c r="I1059" s="1">
        <v>45677</v>
      </c>
      <c r="K1059" t="s">
        <v>224</v>
      </c>
      <c r="L1059">
        <v>12</v>
      </c>
      <c r="M1059" t="s">
        <v>114</v>
      </c>
      <c r="N1059" t="s">
        <v>115</v>
      </c>
      <c r="O1059" t="s">
        <v>116</v>
      </c>
      <c r="P1059" t="s">
        <v>117</v>
      </c>
      <c r="Q1059" t="s">
        <v>118</v>
      </c>
      <c r="R1059">
        <v>31</v>
      </c>
      <c r="S1059" s="3">
        <v>450000</v>
      </c>
      <c r="T1059" s="3">
        <v>80000</v>
      </c>
      <c r="U1059" s="22">
        <v>0</v>
      </c>
      <c r="V1059" s="3">
        <v>0</v>
      </c>
      <c r="W1059" s="23"/>
      <c r="X1059" s="3">
        <v>1802.8846153846155</v>
      </c>
      <c r="Y1059" s="3">
        <v>1041.6666666666667</v>
      </c>
      <c r="Z1059" s="24">
        <v>187.5</v>
      </c>
      <c r="AA1059">
        <v>75</v>
      </c>
      <c r="AC1059" s="3">
        <v>0</v>
      </c>
      <c r="AD1059" s="3">
        <v>5167</v>
      </c>
      <c r="AE1059" s="3">
        <v>88274.051282051281</v>
      </c>
      <c r="AF1059" s="3">
        <v>5687.5</v>
      </c>
      <c r="AH1059" s="3">
        <v>93961.551282051281</v>
      </c>
      <c r="AK1059" s="3">
        <v>5785.5624142824954</v>
      </c>
      <c r="AL1059" t="s">
        <v>363</v>
      </c>
      <c r="AM1059" t="s">
        <v>364</v>
      </c>
      <c r="AN1059" s="25">
        <v>8.5000000000000006E-2</v>
      </c>
      <c r="AO1059" s="26">
        <v>99747.113696333778</v>
      </c>
      <c r="AP1059" s="27">
        <v>8478.504664188371</v>
      </c>
      <c r="AQ1059" s="3">
        <v>29700</v>
      </c>
      <c r="AR1059" s="26">
        <v>2524.5</v>
      </c>
      <c r="AS1059" s="26">
        <v>140450.11836052214</v>
      </c>
      <c r="AT1059" s="26">
        <v>129447.11369633378</v>
      </c>
      <c r="AU1059" t="s">
        <v>170</v>
      </c>
      <c r="AV1059" t="s">
        <v>170</v>
      </c>
      <c r="AW1059" t="s">
        <v>171</v>
      </c>
      <c r="AX1059">
        <v>35802</v>
      </c>
      <c r="AY1059" t="s">
        <v>172</v>
      </c>
      <c r="AZ1059">
        <v>94.088300000000004</v>
      </c>
      <c r="BA1059" s="3">
        <v>1492.7479650554017</v>
      </c>
      <c r="BB1059" s="26">
        <v>129447.11369633378</v>
      </c>
      <c r="BC1059" s="26">
        <v>11003.004664188367</v>
      </c>
      <c r="BE1059" t="s">
        <v>122</v>
      </c>
      <c r="BF1059">
        <v>1</v>
      </c>
      <c r="BH1059" t="s">
        <v>173</v>
      </c>
      <c r="BJ1059" t="s">
        <v>276</v>
      </c>
      <c r="BO1059" t="s">
        <v>438</v>
      </c>
      <c r="BP1059" t="s">
        <v>126</v>
      </c>
      <c r="BQ1059" t="s">
        <v>127</v>
      </c>
      <c r="CX1059" t="s">
        <v>177</v>
      </c>
      <c r="CY1059" s="29" t="s">
        <v>5358</v>
      </c>
      <c r="CZ1059" s="29">
        <v>60002</v>
      </c>
      <c r="DA1059" s="29" t="str">
        <f t="shared" si="130"/>
        <v>30001390</v>
      </c>
      <c r="DB1059" s="29" t="str">
        <f t="shared" si="131"/>
        <v>W0005425</v>
      </c>
      <c r="DC1059" s="29" t="s">
        <v>279</v>
      </c>
      <c r="DD1059" s="30">
        <f>SUM(T1059,V1059:W1059,Z1059:AD1059)</f>
        <v>85429.5</v>
      </c>
      <c r="DE1059" s="30">
        <f>SUM(AI1059:AK1059)</f>
        <v>5785.5624142824954</v>
      </c>
      <c r="DF1059" s="31">
        <f>AF1059</f>
        <v>5687.5</v>
      </c>
      <c r="DG1059" s="32">
        <f>AQ1059</f>
        <v>29700</v>
      </c>
      <c r="DH1059" s="30">
        <f>SUM(X1059:Y1059)</f>
        <v>2844.5512820512822</v>
      </c>
      <c r="DI1059" s="30">
        <f>SUM(AP1059,AR1059)</f>
        <v>11003.004664188371</v>
      </c>
      <c r="DJ1059" s="26">
        <f>SUM(DD1059:DI1059)-AS1059</f>
        <v>0</v>
      </c>
    </row>
    <row r="1060" spans="4:114" x14ac:dyDescent="0.25">
      <c r="D1060" t="s">
        <v>109</v>
      </c>
      <c r="F1060" t="s">
        <v>3664</v>
      </c>
      <c r="G1060" t="s">
        <v>3665</v>
      </c>
      <c r="H1060" t="s">
        <v>3666</v>
      </c>
      <c r="I1060" s="1">
        <v>45677</v>
      </c>
      <c r="K1060" t="s">
        <v>113</v>
      </c>
      <c r="L1060">
        <v>15</v>
      </c>
      <c r="M1060" t="s">
        <v>550</v>
      </c>
      <c r="N1060" t="s">
        <v>551</v>
      </c>
      <c r="O1060" t="s">
        <v>116</v>
      </c>
      <c r="P1060" t="s">
        <v>117</v>
      </c>
      <c r="Q1060" t="s">
        <v>118</v>
      </c>
      <c r="R1060">
        <v>31</v>
      </c>
      <c r="S1060" s="3">
        <v>1000000</v>
      </c>
      <c r="T1060" s="3">
        <v>166666.66666666666</v>
      </c>
      <c r="U1060" s="22">
        <v>0</v>
      </c>
      <c r="V1060" s="3">
        <v>0</v>
      </c>
      <c r="W1060" s="23"/>
      <c r="X1060" s="3">
        <v>4006.4102564102559</v>
      </c>
      <c r="Y1060" s="3">
        <v>2314.8148148148148</v>
      </c>
      <c r="Z1060" s="24">
        <v>416.66666666666663</v>
      </c>
      <c r="AA1060">
        <v>75</v>
      </c>
      <c r="AC1060" s="3">
        <v>8536.8926443854762</v>
      </c>
      <c r="AD1060" s="3">
        <v>4167</v>
      </c>
      <c r="AE1060" s="3">
        <v>186183.45104894385</v>
      </c>
      <c r="AF1060" s="3">
        <v>7046.666666666667</v>
      </c>
      <c r="AH1060" s="3">
        <v>193230.11771561051</v>
      </c>
      <c r="AK1060" s="3">
        <v>7372.3146980524034</v>
      </c>
      <c r="AL1060" t="s">
        <v>552</v>
      </c>
      <c r="AM1060" t="s">
        <v>553</v>
      </c>
      <c r="AN1060" s="25">
        <v>0.1</v>
      </c>
      <c r="AO1060" s="26">
        <v>200602.4324136629</v>
      </c>
      <c r="AP1060" s="27">
        <v>20060.24324136629</v>
      </c>
      <c r="AQ1060" s="3">
        <v>29700</v>
      </c>
      <c r="AR1060" s="26">
        <v>2970</v>
      </c>
      <c r="AS1060" s="26">
        <v>253332.67565502919</v>
      </c>
      <c r="AT1060" s="26">
        <v>230302.4324136629</v>
      </c>
      <c r="AU1060" t="s">
        <v>170</v>
      </c>
      <c r="AV1060" t="s">
        <v>170</v>
      </c>
      <c r="AW1060" t="s">
        <v>171</v>
      </c>
      <c r="AX1060">
        <v>90324</v>
      </c>
      <c r="AY1060" t="s">
        <v>172</v>
      </c>
      <c r="AZ1060">
        <v>94.088300000000004</v>
      </c>
      <c r="BA1060" s="3">
        <v>2692.4992337520093</v>
      </c>
      <c r="BB1060" s="26">
        <v>230302.4324136629</v>
      </c>
      <c r="BC1060" s="26">
        <v>23030.24324136629</v>
      </c>
      <c r="BE1060" t="s">
        <v>122</v>
      </c>
      <c r="BF1060">
        <v>1</v>
      </c>
      <c r="BH1060" t="s">
        <v>173</v>
      </c>
      <c r="BJ1060" t="s">
        <v>554</v>
      </c>
      <c r="BO1060" t="s">
        <v>555</v>
      </c>
      <c r="BP1060" t="s">
        <v>556</v>
      </c>
      <c r="BQ1060" t="s">
        <v>296</v>
      </c>
      <c r="CX1060" t="s">
        <v>177</v>
      </c>
      <c r="CY1060" s="29" t="s">
        <v>5358</v>
      </c>
      <c r="CZ1060" s="29">
        <v>60002</v>
      </c>
      <c r="DA1060" s="29" t="str">
        <f t="shared" si="130"/>
        <v>30001390</v>
      </c>
      <c r="DB1060" s="29" t="str">
        <f t="shared" si="131"/>
        <v>W0004759</v>
      </c>
      <c r="DC1060" s="29" t="s">
        <v>556</v>
      </c>
      <c r="DD1060" s="30">
        <f>SUM(T1060,V1060:W1060,Z1060:AD1060)</f>
        <v>179862.2259777188</v>
      </c>
      <c r="DE1060" s="30">
        <f>SUM(AI1060:AK1060)</f>
        <v>7372.3146980524034</v>
      </c>
      <c r="DF1060" s="31">
        <f>AF1060</f>
        <v>7046.666666666667</v>
      </c>
      <c r="DG1060" s="32">
        <f>AQ1060</f>
        <v>29700</v>
      </c>
      <c r="DH1060" s="30">
        <f>SUM(X1060:Y1060)</f>
        <v>6321.2250712250707</v>
      </c>
      <c r="DI1060" s="30">
        <f>SUM(AP1060,AR1060)</f>
        <v>23030.24324136629</v>
      </c>
      <c r="DJ1060" s="26">
        <f>SUM(DD1060:DI1060)-AS1060</f>
        <v>0</v>
      </c>
    </row>
    <row r="1061" spans="4:114" x14ac:dyDescent="0.25">
      <c r="D1061" t="s">
        <v>109</v>
      </c>
      <c r="F1061" t="s">
        <v>3667</v>
      </c>
      <c r="G1061" t="s">
        <v>3668</v>
      </c>
      <c r="H1061" t="s">
        <v>3669</v>
      </c>
      <c r="I1061" s="1">
        <v>45684</v>
      </c>
      <c r="K1061" t="s">
        <v>207</v>
      </c>
      <c r="L1061">
        <v>11</v>
      </c>
      <c r="M1061" t="s">
        <v>182</v>
      </c>
      <c r="N1061" t="s">
        <v>183</v>
      </c>
      <c r="O1061" t="s">
        <v>116</v>
      </c>
      <c r="P1061" t="s">
        <v>117</v>
      </c>
      <c r="Q1061" t="s">
        <v>118</v>
      </c>
      <c r="R1061">
        <v>31</v>
      </c>
      <c r="S1061" s="3">
        <v>307500</v>
      </c>
      <c r="T1061" s="3">
        <v>51250</v>
      </c>
      <c r="U1061" s="22">
        <v>0</v>
      </c>
      <c r="V1061" s="3">
        <v>0</v>
      </c>
      <c r="W1061" s="23"/>
      <c r="X1061" s="3">
        <v>1231.9711538461538</v>
      </c>
      <c r="Y1061" s="3">
        <v>711.80555555555554</v>
      </c>
      <c r="Z1061" s="24">
        <v>128.125</v>
      </c>
      <c r="AA1061">
        <v>75</v>
      </c>
      <c r="AC1061" s="3">
        <v>0</v>
      </c>
      <c r="AD1061" s="3">
        <v>4167</v>
      </c>
      <c r="AE1061" s="3">
        <v>57563.901709401711</v>
      </c>
      <c r="AF1061" s="3">
        <v>4154.166666666667</v>
      </c>
      <c r="AH1061" s="3">
        <v>61718.068376068375</v>
      </c>
      <c r="AK1061" s="3">
        <v>4428.6782206037651</v>
      </c>
      <c r="AL1061" t="s">
        <v>227</v>
      </c>
      <c r="AM1061" t="s">
        <v>226</v>
      </c>
      <c r="AN1061" s="25">
        <v>0.05</v>
      </c>
      <c r="AO1061" s="26">
        <v>66146.746596672136</v>
      </c>
      <c r="AP1061" s="27">
        <v>3307.3373298336069</v>
      </c>
      <c r="AQ1061" s="3">
        <v>29700</v>
      </c>
      <c r="AR1061" s="26">
        <v>1485</v>
      </c>
      <c r="AS1061" s="26">
        <v>100639.08392650574</v>
      </c>
      <c r="AT1061" s="26">
        <v>95846.746596672136</v>
      </c>
      <c r="AU1061" t="s">
        <v>1178</v>
      </c>
      <c r="AV1061" t="s">
        <v>1178</v>
      </c>
      <c r="AW1061" t="s">
        <v>1179</v>
      </c>
      <c r="AX1061" t="s">
        <v>1180</v>
      </c>
      <c r="AY1061" t="s">
        <v>212</v>
      </c>
      <c r="AZ1061">
        <v>125.569</v>
      </c>
      <c r="BA1061" s="3">
        <v>801.46440543848996</v>
      </c>
      <c r="BB1061" s="26">
        <v>95846.746596672136</v>
      </c>
      <c r="BC1061" s="26">
        <v>4792.3373298336082</v>
      </c>
      <c r="BE1061" t="s">
        <v>122</v>
      </c>
      <c r="BF1061">
        <v>1</v>
      </c>
      <c r="BH1061" t="s">
        <v>1181</v>
      </c>
      <c r="BJ1061" t="s">
        <v>189</v>
      </c>
      <c r="BO1061" t="s">
        <v>190</v>
      </c>
      <c r="BP1061" t="s">
        <v>214</v>
      </c>
      <c r="BQ1061" t="s">
        <v>1182</v>
      </c>
      <c r="CX1061" t="s">
        <v>177</v>
      </c>
      <c r="CY1061" s="29" t="s">
        <v>5365</v>
      </c>
      <c r="CZ1061" s="29">
        <v>60010</v>
      </c>
      <c r="DA1061" s="29" t="str">
        <f t="shared" si="130"/>
        <v>30001420</v>
      </c>
      <c r="DB1061" s="29" t="str">
        <f t="shared" si="131"/>
        <v>W0004760</v>
      </c>
      <c r="DC1061" s="29" t="s">
        <v>193</v>
      </c>
      <c r="DD1061" s="30">
        <f>SUM(T1061,V1061:W1061,Z1061:AD1061)</f>
        <v>55620.125</v>
      </c>
      <c r="DE1061" s="30">
        <f>SUM(AI1061:AK1061)</f>
        <v>4428.6782206037651</v>
      </c>
      <c r="DF1061" s="31">
        <f>AF1061</f>
        <v>4154.166666666667</v>
      </c>
      <c r="DG1061" s="32">
        <f>AQ1061</f>
        <v>29700</v>
      </c>
      <c r="DH1061" s="30">
        <f>SUM(X1061:Y1061)</f>
        <v>1943.7767094017095</v>
      </c>
      <c r="DI1061" s="30">
        <f>SUM(AP1061,AR1061)</f>
        <v>4792.3373298336064</v>
      </c>
      <c r="DJ1061" s="26">
        <f>SUM(DD1061:DI1061)-AS1061</f>
        <v>0</v>
      </c>
    </row>
    <row r="1062" spans="4:114" x14ac:dyDescent="0.25">
      <c r="D1062" t="s">
        <v>109</v>
      </c>
      <c r="F1062" t="s">
        <v>3670</v>
      </c>
      <c r="G1062" t="s">
        <v>3671</v>
      </c>
      <c r="H1062" t="s">
        <v>3672</v>
      </c>
      <c r="I1062" s="1">
        <v>45684</v>
      </c>
      <c r="K1062" t="s">
        <v>113</v>
      </c>
      <c r="L1062">
        <v>15</v>
      </c>
      <c r="M1062" t="s">
        <v>292</v>
      </c>
      <c r="N1062" t="s">
        <v>293</v>
      </c>
      <c r="O1062" t="s">
        <v>116</v>
      </c>
      <c r="P1062" t="s">
        <v>117</v>
      </c>
      <c r="Q1062" t="s">
        <v>118</v>
      </c>
      <c r="R1062">
        <v>31</v>
      </c>
      <c r="S1062" s="3">
        <v>925000</v>
      </c>
      <c r="T1062" s="3">
        <v>154166.66666666666</v>
      </c>
      <c r="U1062" s="22">
        <v>0</v>
      </c>
      <c r="V1062" s="3">
        <v>0</v>
      </c>
      <c r="W1062" s="23"/>
      <c r="X1062" s="3">
        <v>3705.9294871794868</v>
      </c>
      <c r="Y1062" s="3">
        <v>2141.2037037037035</v>
      </c>
      <c r="Z1062" s="24">
        <v>385.41666666666663</v>
      </c>
      <c r="AA1062">
        <v>75</v>
      </c>
      <c r="AC1062" s="3">
        <v>0</v>
      </c>
      <c r="AD1062" s="3">
        <v>4167</v>
      </c>
      <c r="AE1062" s="3">
        <v>164641.21652421652</v>
      </c>
      <c r="AF1062" s="3">
        <v>23570.833333333332</v>
      </c>
      <c r="AH1062" s="3">
        <v>188212.04985754986</v>
      </c>
      <c r="AK1062" s="3">
        <v>0</v>
      </c>
      <c r="AL1062" t="s">
        <v>119</v>
      </c>
      <c r="AN1062" s="25">
        <v>8.5000000000000006E-2</v>
      </c>
      <c r="AO1062" s="26">
        <v>188212.04985754986</v>
      </c>
      <c r="AP1062" s="27">
        <v>15998.024237891739</v>
      </c>
      <c r="AQ1062" s="3">
        <v>29700</v>
      </c>
      <c r="AR1062" s="26">
        <v>2524.5</v>
      </c>
      <c r="AS1062" s="26">
        <v>236434.57409544161</v>
      </c>
      <c r="AT1062" s="26">
        <v>217912.04985754986</v>
      </c>
      <c r="AU1062" t="s">
        <v>765</v>
      </c>
      <c r="AV1062" t="s">
        <v>765</v>
      </c>
      <c r="AW1062" t="s">
        <v>766</v>
      </c>
      <c r="AX1062" t="s">
        <v>3421</v>
      </c>
      <c r="AY1062" t="s">
        <v>212</v>
      </c>
      <c r="AZ1062">
        <v>125.569</v>
      </c>
      <c r="BA1062" s="3">
        <v>1882.9056064430042</v>
      </c>
      <c r="BB1062" s="26">
        <v>217912.04985754986</v>
      </c>
      <c r="BC1062" s="26">
        <v>18522.524237891746</v>
      </c>
      <c r="BE1062" t="s">
        <v>122</v>
      </c>
      <c r="BF1062">
        <v>1</v>
      </c>
      <c r="BH1062" t="s">
        <v>768</v>
      </c>
      <c r="BJ1062" t="s">
        <v>294</v>
      </c>
      <c r="BO1062" t="s">
        <v>295</v>
      </c>
      <c r="BP1062" t="s">
        <v>126</v>
      </c>
      <c r="BQ1062" t="s">
        <v>127</v>
      </c>
      <c r="CX1062" t="s">
        <v>177</v>
      </c>
      <c r="CY1062" s="29" t="s">
        <v>5362</v>
      </c>
      <c r="CZ1062" s="29">
        <v>60008</v>
      </c>
      <c r="DA1062" s="29" t="str">
        <f t="shared" si="130"/>
        <v>30001418</v>
      </c>
      <c r="DB1062" s="29" t="str">
        <f t="shared" si="131"/>
        <v>W0004761</v>
      </c>
      <c r="DC1062" s="29" t="s">
        <v>297</v>
      </c>
      <c r="DD1062" s="30">
        <f>SUM(T1062,V1062:W1062,Z1062:AD1062)</f>
        <v>158794.08333333331</v>
      </c>
      <c r="DE1062" s="30">
        <f>SUM(AI1062:AK1062)</f>
        <v>0</v>
      </c>
      <c r="DF1062" s="31">
        <f>AF1062</f>
        <v>23570.833333333332</v>
      </c>
      <c r="DG1062" s="32">
        <f>AQ1062</f>
        <v>29700</v>
      </c>
      <c r="DH1062" s="30">
        <f>SUM(X1062:Y1062)</f>
        <v>5847.1331908831908</v>
      </c>
      <c r="DI1062" s="30">
        <f>SUM(AP1062,AR1062)</f>
        <v>18522.524237891739</v>
      </c>
      <c r="DJ1062" s="26">
        <f>SUM(DD1062:DI1062)-AS1062</f>
        <v>0</v>
      </c>
    </row>
    <row r="1063" spans="4:114" x14ac:dyDescent="0.25">
      <c r="D1063" t="s">
        <v>109</v>
      </c>
      <c r="F1063" t="s">
        <v>3673</v>
      </c>
      <c r="G1063" t="s">
        <v>3674</v>
      </c>
      <c r="H1063" t="s">
        <v>3675</v>
      </c>
      <c r="I1063" s="1">
        <v>45691</v>
      </c>
      <c r="K1063" t="s">
        <v>113</v>
      </c>
      <c r="L1063">
        <v>15</v>
      </c>
      <c r="M1063" t="s">
        <v>182</v>
      </c>
      <c r="N1063" t="s">
        <v>183</v>
      </c>
      <c r="O1063" t="s">
        <v>2066</v>
      </c>
      <c r="P1063" t="s">
        <v>117</v>
      </c>
      <c r="Q1063" t="s">
        <v>118</v>
      </c>
      <c r="R1063">
        <v>31</v>
      </c>
      <c r="S1063" s="3">
        <v>725000</v>
      </c>
      <c r="T1063" s="3">
        <v>125833.33333333333</v>
      </c>
      <c r="U1063" s="22">
        <v>0</v>
      </c>
      <c r="V1063" s="3">
        <v>0</v>
      </c>
      <c r="W1063" s="23"/>
      <c r="X1063" s="3">
        <v>2904.6474358974356</v>
      </c>
      <c r="Y1063" s="3">
        <v>1678.2407407407406</v>
      </c>
      <c r="Z1063" s="24">
        <v>302.08333333333331</v>
      </c>
      <c r="AA1063">
        <v>75</v>
      </c>
      <c r="AC1063" s="3">
        <v>0</v>
      </c>
      <c r="AD1063" s="3">
        <v>4167</v>
      </c>
      <c r="AE1063" s="3">
        <v>134960.30484330485</v>
      </c>
      <c r="AF1063" s="3">
        <v>4154.166666666667</v>
      </c>
      <c r="AH1063" s="3">
        <v>139114.47150997151</v>
      </c>
      <c r="AK1063" s="3">
        <v>4428.6782206037651</v>
      </c>
      <c r="AL1063" t="s">
        <v>227</v>
      </c>
      <c r="AM1063" t="s">
        <v>226</v>
      </c>
      <c r="AN1063" s="25">
        <v>0.05</v>
      </c>
      <c r="AO1063" s="26">
        <v>143543.14973057527</v>
      </c>
      <c r="AP1063" s="27">
        <v>7177.1574865287639</v>
      </c>
      <c r="AQ1063" s="3">
        <v>0</v>
      </c>
      <c r="AR1063" s="26">
        <v>0</v>
      </c>
      <c r="AS1063" s="26">
        <v>150720.30721710404</v>
      </c>
      <c r="AT1063" s="26">
        <v>143543.14973057527</v>
      </c>
      <c r="AU1063" t="s">
        <v>208</v>
      </c>
      <c r="AV1063" t="s">
        <v>2067</v>
      </c>
      <c r="AW1063" t="s">
        <v>2068</v>
      </c>
      <c r="AX1063" t="s">
        <v>2929</v>
      </c>
      <c r="AY1063" t="s">
        <v>233</v>
      </c>
      <c r="AZ1063">
        <v>1</v>
      </c>
      <c r="BA1063" s="3">
        <v>150720.30721710404</v>
      </c>
      <c r="BB1063" s="26">
        <v>143543.14973057527</v>
      </c>
      <c r="BC1063" s="26">
        <v>7177.1574865287694</v>
      </c>
      <c r="BE1063" t="s">
        <v>122</v>
      </c>
      <c r="BF1063">
        <v>1</v>
      </c>
      <c r="BH1063" t="s">
        <v>2069</v>
      </c>
      <c r="BJ1063" t="s">
        <v>189</v>
      </c>
      <c r="BO1063" t="s">
        <v>3676</v>
      </c>
      <c r="BP1063" t="s">
        <v>214</v>
      </c>
      <c r="BQ1063" t="s">
        <v>1442</v>
      </c>
      <c r="CX1063" t="s">
        <v>177</v>
      </c>
      <c r="CY1063" s="29" t="s">
        <v>5370</v>
      </c>
      <c r="CZ1063" s="29">
        <v>60001</v>
      </c>
      <c r="DA1063" s="29" t="str">
        <f t="shared" si="130"/>
        <v>30001394</v>
      </c>
      <c r="DB1063" s="29" t="str">
        <f t="shared" si="131"/>
        <v>W0005081</v>
      </c>
      <c r="DC1063" s="29" t="s">
        <v>193</v>
      </c>
      <c r="DD1063" s="30">
        <f>SUM(T1063,V1063:W1063,Z1063:AD1063)</f>
        <v>130377.41666666666</v>
      </c>
      <c r="DE1063" s="30">
        <f>SUM(AI1063:AK1063)</f>
        <v>4428.6782206037651</v>
      </c>
      <c r="DF1063" s="31">
        <f>AF1063</f>
        <v>4154.166666666667</v>
      </c>
      <c r="DG1063" s="32">
        <f>AQ1063</f>
        <v>0</v>
      </c>
      <c r="DH1063" s="30">
        <f>SUM(X1063:Y1063)</f>
        <v>4582.8881766381764</v>
      </c>
      <c r="DI1063" s="30">
        <f>SUM(AP1063,AR1063)</f>
        <v>7177.1574865287639</v>
      </c>
      <c r="DJ1063" s="26">
        <f>SUM(DD1063:DI1063)-AS1063</f>
        <v>0</v>
      </c>
    </row>
    <row r="1064" spans="4:114" x14ac:dyDescent="0.25">
      <c r="D1064" t="s">
        <v>109</v>
      </c>
      <c r="F1064" t="s">
        <v>3677</v>
      </c>
      <c r="G1064" t="s">
        <v>3678</v>
      </c>
      <c r="H1064" t="s">
        <v>3679</v>
      </c>
      <c r="I1064" s="1">
        <v>45691</v>
      </c>
      <c r="K1064" t="s">
        <v>207</v>
      </c>
      <c r="L1064">
        <v>11</v>
      </c>
      <c r="M1064" t="s">
        <v>182</v>
      </c>
      <c r="N1064" t="s">
        <v>962</v>
      </c>
      <c r="O1064" t="s">
        <v>2066</v>
      </c>
      <c r="P1064" t="s">
        <v>117</v>
      </c>
      <c r="Q1064" t="s">
        <v>118</v>
      </c>
      <c r="R1064">
        <v>31</v>
      </c>
      <c r="S1064" s="3">
        <v>300000</v>
      </c>
      <c r="T1064" s="3">
        <v>55000</v>
      </c>
      <c r="U1064" s="22">
        <v>0</v>
      </c>
      <c r="V1064" s="3">
        <v>0</v>
      </c>
      <c r="W1064" s="23"/>
      <c r="X1064" s="3">
        <v>1201.9230769230769</v>
      </c>
      <c r="Y1064" s="3">
        <v>694.44444444444457</v>
      </c>
      <c r="Z1064" s="24">
        <v>125</v>
      </c>
      <c r="AA1064">
        <v>75</v>
      </c>
      <c r="AC1064" s="3">
        <v>0</v>
      </c>
      <c r="AD1064" s="3">
        <v>4167</v>
      </c>
      <c r="AE1064" s="3">
        <v>61263.367521367523</v>
      </c>
      <c r="AF1064" s="3">
        <v>4154.166666666667</v>
      </c>
      <c r="AH1064" s="3">
        <v>65417.534188034188</v>
      </c>
      <c r="AK1064" s="3">
        <v>4428.6782206037651</v>
      </c>
      <c r="AL1064" t="s">
        <v>227</v>
      </c>
      <c r="AM1064" t="s">
        <v>226</v>
      </c>
      <c r="AN1064" s="25">
        <v>0.05</v>
      </c>
      <c r="AO1064" s="26">
        <v>69846.212408637948</v>
      </c>
      <c r="AP1064" s="27">
        <v>3492.3106204318974</v>
      </c>
      <c r="AQ1064" s="3">
        <v>0</v>
      </c>
      <c r="AR1064" s="26">
        <v>0</v>
      </c>
      <c r="AS1064" s="26">
        <v>73338.523029069853</v>
      </c>
      <c r="AT1064" s="26">
        <v>69846.212408637948</v>
      </c>
      <c r="AU1064" t="s">
        <v>208</v>
      </c>
      <c r="AV1064" t="s">
        <v>2067</v>
      </c>
      <c r="AW1064" t="s">
        <v>2068</v>
      </c>
      <c r="AX1064" t="s">
        <v>2929</v>
      </c>
      <c r="AY1064" t="s">
        <v>233</v>
      </c>
      <c r="AZ1064">
        <v>1</v>
      </c>
      <c r="BA1064" s="3">
        <v>73338.523029069853</v>
      </c>
      <c r="BB1064" s="26">
        <v>69846.212408637948</v>
      </c>
      <c r="BC1064" s="26">
        <v>3492.3106204319047</v>
      </c>
      <c r="BE1064" t="s">
        <v>122</v>
      </c>
      <c r="BF1064">
        <v>1</v>
      </c>
      <c r="BH1064" t="s">
        <v>2069</v>
      </c>
      <c r="BJ1064" t="s">
        <v>189</v>
      </c>
      <c r="BO1064" t="s">
        <v>3676</v>
      </c>
      <c r="BP1064" t="s">
        <v>214</v>
      </c>
      <c r="BQ1064" t="s">
        <v>1442</v>
      </c>
      <c r="CX1064" t="s">
        <v>177</v>
      </c>
      <c r="CY1064" s="29" t="s">
        <v>5370</v>
      </c>
      <c r="CZ1064" s="29">
        <v>60001</v>
      </c>
      <c r="DA1064" s="29" t="str">
        <f t="shared" si="130"/>
        <v>30001394</v>
      </c>
      <c r="DB1064" s="29" t="str">
        <f t="shared" si="131"/>
        <v>W0005082</v>
      </c>
      <c r="DC1064" s="29" t="s">
        <v>193</v>
      </c>
      <c r="DD1064" s="30">
        <f>SUM(T1064,V1064:W1064,Z1064:AD1064)</f>
        <v>59367</v>
      </c>
      <c r="DE1064" s="30">
        <f>SUM(AI1064:AK1064)</f>
        <v>4428.6782206037651</v>
      </c>
      <c r="DF1064" s="31">
        <f>AF1064</f>
        <v>4154.166666666667</v>
      </c>
      <c r="DG1064" s="32">
        <f>AQ1064</f>
        <v>0</v>
      </c>
      <c r="DH1064" s="30">
        <f>SUM(X1064:Y1064)</f>
        <v>1896.3675213675215</v>
      </c>
      <c r="DI1064" s="30">
        <f>SUM(AP1064,AR1064)</f>
        <v>3492.3106204318974</v>
      </c>
      <c r="DJ1064" s="26">
        <f>SUM(DD1064:DI1064)-AS1064</f>
        <v>0</v>
      </c>
    </row>
    <row r="1065" spans="4:114" x14ac:dyDescent="0.25">
      <c r="D1065" t="s">
        <v>109</v>
      </c>
      <c r="F1065" t="s">
        <v>3680</v>
      </c>
      <c r="G1065" t="s">
        <v>3681</v>
      </c>
      <c r="H1065" t="s">
        <v>3682</v>
      </c>
      <c r="I1065" s="1">
        <v>45691</v>
      </c>
      <c r="K1065" t="s">
        <v>207</v>
      </c>
      <c r="L1065">
        <v>11</v>
      </c>
      <c r="M1065" t="s">
        <v>182</v>
      </c>
      <c r="N1065" t="s">
        <v>962</v>
      </c>
      <c r="O1065" t="s">
        <v>2066</v>
      </c>
      <c r="P1065" t="s">
        <v>117</v>
      </c>
      <c r="Q1065" t="s">
        <v>118</v>
      </c>
      <c r="R1065">
        <v>31</v>
      </c>
      <c r="S1065" s="3">
        <v>300000</v>
      </c>
      <c r="T1065" s="3">
        <v>55000</v>
      </c>
      <c r="U1065" s="22">
        <v>0</v>
      </c>
      <c r="V1065" s="3">
        <v>0</v>
      </c>
      <c r="W1065" s="23"/>
      <c r="X1065" s="3">
        <v>1201.9230769230769</v>
      </c>
      <c r="Y1065" s="3">
        <v>694.44444444444457</v>
      </c>
      <c r="Z1065" s="24">
        <v>125</v>
      </c>
      <c r="AA1065">
        <v>75</v>
      </c>
      <c r="AC1065" s="3">
        <v>2561.1702401252478</v>
      </c>
      <c r="AD1065" s="3">
        <v>4167</v>
      </c>
      <c r="AE1065" s="3">
        <v>63824.537761492771</v>
      </c>
      <c r="AF1065" s="3">
        <v>4154.166666666667</v>
      </c>
      <c r="AH1065" s="3">
        <v>67978.704428159443</v>
      </c>
      <c r="AK1065" s="3">
        <v>4428.6782206037651</v>
      </c>
      <c r="AL1065" t="s">
        <v>227</v>
      </c>
      <c r="AM1065" t="s">
        <v>226</v>
      </c>
      <c r="AN1065" s="25">
        <v>0.05</v>
      </c>
      <c r="AO1065" s="26">
        <v>72407.382648763203</v>
      </c>
      <c r="AP1065" s="27">
        <v>3620.3691324381602</v>
      </c>
      <c r="AQ1065" s="3">
        <v>0</v>
      </c>
      <c r="AR1065" s="26">
        <v>0</v>
      </c>
      <c r="AS1065" s="26">
        <v>76027.751781201368</v>
      </c>
      <c r="AT1065" s="26">
        <v>72407.382648763203</v>
      </c>
      <c r="AU1065" t="s">
        <v>208</v>
      </c>
      <c r="AV1065" t="s">
        <v>2067</v>
      </c>
      <c r="AW1065" t="s">
        <v>2068</v>
      </c>
      <c r="AX1065" t="s">
        <v>2929</v>
      </c>
      <c r="AY1065" t="s">
        <v>233</v>
      </c>
      <c r="AZ1065">
        <v>1</v>
      </c>
      <c r="BA1065" s="3">
        <v>76027.751781201368</v>
      </c>
      <c r="BB1065" s="26">
        <v>72407.382648763203</v>
      </c>
      <c r="BC1065" s="26">
        <v>3620.3691324381653</v>
      </c>
      <c r="BE1065" t="s">
        <v>122</v>
      </c>
      <c r="BF1065">
        <v>1</v>
      </c>
      <c r="BH1065" t="s">
        <v>2069</v>
      </c>
      <c r="BJ1065" t="s">
        <v>189</v>
      </c>
      <c r="BO1065" t="s">
        <v>3676</v>
      </c>
      <c r="BP1065" t="s">
        <v>214</v>
      </c>
      <c r="BQ1065" t="s">
        <v>1442</v>
      </c>
      <c r="CX1065" t="s">
        <v>177</v>
      </c>
      <c r="CY1065" s="29" t="s">
        <v>5370</v>
      </c>
      <c r="CZ1065" s="29">
        <v>60001</v>
      </c>
      <c r="DA1065" s="29" t="str">
        <f t="shared" si="130"/>
        <v>30001394</v>
      </c>
      <c r="DB1065" s="29" t="str">
        <f t="shared" si="131"/>
        <v>W0004762</v>
      </c>
      <c r="DC1065" s="29" t="s">
        <v>193</v>
      </c>
      <c r="DD1065" s="30">
        <f>SUM(T1065,V1065:W1065,Z1065:AD1065)</f>
        <v>61928.170240125248</v>
      </c>
      <c r="DE1065" s="30">
        <f>SUM(AI1065:AK1065)</f>
        <v>4428.6782206037651</v>
      </c>
      <c r="DF1065" s="31">
        <f>AF1065</f>
        <v>4154.166666666667</v>
      </c>
      <c r="DG1065" s="32">
        <f>AQ1065</f>
        <v>0</v>
      </c>
      <c r="DH1065" s="30">
        <f>SUM(X1065:Y1065)</f>
        <v>1896.3675213675215</v>
      </c>
      <c r="DI1065" s="30">
        <f>SUM(AP1065,AR1065)</f>
        <v>3620.3691324381602</v>
      </c>
      <c r="DJ1065" s="26">
        <f>SUM(DD1065:DI1065)-AS1065</f>
        <v>0</v>
      </c>
    </row>
    <row r="1066" spans="4:114" x14ac:dyDescent="0.25">
      <c r="D1066" t="s">
        <v>109</v>
      </c>
      <c r="F1066" t="s">
        <v>3683</v>
      </c>
      <c r="G1066" t="s">
        <v>3684</v>
      </c>
      <c r="H1066" t="s">
        <v>3685</v>
      </c>
      <c r="I1066" s="1">
        <v>45691</v>
      </c>
      <c r="K1066" t="s">
        <v>207</v>
      </c>
      <c r="L1066">
        <v>11</v>
      </c>
      <c r="M1066" t="s">
        <v>182</v>
      </c>
      <c r="N1066" t="s">
        <v>962</v>
      </c>
      <c r="O1066" t="s">
        <v>2066</v>
      </c>
      <c r="P1066" t="s">
        <v>117</v>
      </c>
      <c r="Q1066" t="s">
        <v>118</v>
      </c>
      <c r="R1066">
        <v>31</v>
      </c>
      <c r="S1066" s="3">
        <v>300000</v>
      </c>
      <c r="T1066" s="3">
        <v>55000</v>
      </c>
      <c r="U1066" s="22">
        <v>0</v>
      </c>
      <c r="V1066" s="3">
        <v>0</v>
      </c>
      <c r="W1066" s="23"/>
      <c r="X1066" s="3">
        <v>1201.9230769230769</v>
      </c>
      <c r="Y1066" s="3">
        <v>694.44444444444457</v>
      </c>
      <c r="Z1066" s="24">
        <v>125</v>
      </c>
      <c r="AA1066">
        <v>75</v>
      </c>
      <c r="AC1066" s="3">
        <v>0</v>
      </c>
      <c r="AD1066" s="3">
        <v>4167</v>
      </c>
      <c r="AE1066" s="3">
        <v>61263.367521367523</v>
      </c>
      <c r="AF1066" s="3">
        <v>4154.166666666667</v>
      </c>
      <c r="AH1066" s="3">
        <v>65417.534188034188</v>
      </c>
      <c r="AK1066" s="3">
        <v>4428.6782206037651</v>
      </c>
      <c r="AL1066" t="s">
        <v>227</v>
      </c>
      <c r="AM1066" t="s">
        <v>226</v>
      </c>
      <c r="AN1066" s="25">
        <v>0.05</v>
      </c>
      <c r="AO1066" s="26">
        <v>69846.212408637948</v>
      </c>
      <c r="AP1066" s="27">
        <v>3492.3106204318974</v>
      </c>
      <c r="AQ1066" s="3">
        <v>0</v>
      </c>
      <c r="AR1066" s="26">
        <v>0</v>
      </c>
      <c r="AS1066" s="26">
        <v>73338.523029069853</v>
      </c>
      <c r="AT1066" s="26">
        <v>69846.212408637948</v>
      </c>
      <c r="AU1066" t="s">
        <v>208</v>
      </c>
      <c r="AV1066" t="s">
        <v>2067</v>
      </c>
      <c r="AW1066" t="s">
        <v>2068</v>
      </c>
      <c r="AX1066" t="s">
        <v>2929</v>
      </c>
      <c r="AY1066" t="s">
        <v>233</v>
      </c>
      <c r="AZ1066">
        <v>1</v>
      </c>
      <c r="BA1066" s="3">
        <v>73338.523029069853</v>
      </c>
      <c r="BB1066" s="26">
        <v>69846.212408637948</v>
      </c>
      <c r="BC1066" s="26">
        <v>3492.3106204319047</v>
      </c>
      <c r="BE1066" t="s">
        <v>122</v>
      </c>
      <c r="BF1066">
        <v>1</v>
      </c>
      <c r="BH1066" t="s">
        <v>2069</v>
      </c>
      <c r="BJ1066" t="s">
        <v>189</v>
      </c>
      <c r="BO1066" t="s">
        <v>3676</v>
      </c>
      <c r="BP1066" t="s">
        <v>214</v>
      </c>
      <c r="BQ1066" t="s">
        <v>1442</v>
      </c>
      <c r="CX1066" t="s">
        <v>177</v>
      </c>
      <c r="CY1066" s="29" t="s">
        <v>5370</v>
      </c>
      <c r="CZ1066" s="29">
        <v>60001</v>
      </c>
      <c r="DA1066" s="29" t="str">
        <f t="shared" si="130"/>
        <v>30001394</v>
      </c>
      <c r="DB1066" s="29" t="str">
        <f t="shared" si="131"/>
        <v>W0004763</v>
      </c>
      <c r="DC1066" s="29" t="s">
        <v>193</v>
      </c>
      <c r="DD1066" s="30">
        <f>SUM(T1066,V1066:W1066,Z1066:AD1066)</f>
        <v>59367</v>
      </c>
      <c r="DE1066" s="30">
        <f>SUM(AI1066:AK1066)</f>
        <v>4428.6782206037651</v>
      </c>
      <c r="DF1066" s="31">
        <f>AF1066</f>
        <v>4154.166666666667</v>
      </c>
      <c r="DG1066" s="32">
        <f>AQ1066</f>
        <v>0</v>
      </c>
      <c r="DH1066" s="30">
        <f>SUM(X1066:Y1066)</f>
        <v>1896.3675213675215</v>
      </c>
      <c r="DI1066" s="30">
        <f>SUM(AP1066,AR1066)</f>
        <v>3492.3106204318974</v>
      </c>
      <c r="DJ1066" s="26">
        <f>SUM(DD1066:DI1066)-AS1066</f>
        <v>0</v>
      </c>
    </row>
    <row r="1067" spans="4:114" x14ac:dyDescent="0.25">
      <c r="D1067" t="s">
        <v>109</v>
      </c>
      <c r="F1067" t="s">
        <v>3686</v>
      </c>
      <c r="G1067" t="s">
        <v>3687</v>
      </c>
      <c r="H1067" t="s">
        <v>3688</v>
      </c>
      <c r="I1067" s="1">
        <v>45698</v>
      </c>
      <c r="K1067" t="s">
        <v>113</v>
      </c>
      <c r="L1067">
        <v>15</v>
      </c>
      <c r="M1067" t="s">
        <v>292</v>
      </c>
      <c r="N1067" t="s">
        <v>293</v>
      </c>
      <c r="O1067" t="s">
        <v>116</v>
      </c>
      <c r="P1067" t="s">
        <v>117</v>
      </c>
      <c r="Q1067" t="s">
        <v>118</v>
      </c>
      <c r="R1067">
        <v>31</v>
      </c>
      <c r="S1067" s="3">
        <v>925000</v>
      </c>
      <c r="T1067" s="3">
        <v>159166.66666666666</v>
      </c>
      <c r="U1067" s="22">
        <v>0</v>
      </c>
      <c r="V1067" s="3">
        <v>0</v>
      </c>
      <c r="W1067" s="23"/>
      <c r="X1067" s="3">
        <v>3705.9294871794868</v>
      </c>
      <c r="Y1067" s="3">
        <v>2141.2037037037035</v>
      </c>
      <c r="Z1067" s="24">
        <v>385.41666666666663</v>
      </c>
      <c r="AA1067">
        <v>75</v>
      </c>
      <c r="AC1067" s="3">
        <v>0</v>
      </c>
      <c r="AD1067" s="3">
        <v>4167</v>
      </c>
      <c r="AE1067" s="3">
        <v>169641.21652421652</v>
      </c>
      <c r="AF1067" s="3">
        <v>23570.833333333332</v>
      </c>
      <c r="AH1067" s="3">
        <v>193212.04985754986</v>
      </c>
      <c r="AK1067" s="3">
        <v>0</v>
      </c>
      <c r="AL1067" t="s">
        <v>119</v>
      </c>
      <c r="AN1067" s="25">
        <v>8.5000000000000006E-2</v>
      </c>
      <c r="AO1067" s="26">
        <v>193212.04985754986</v>
      </c>
      <c r="AP1067" s="27">
        <v>16423.024237891739</v>
      </c>
      <c r="AQ1067" s="3">
        <v>29700</v>
      </c>
      <c r="AR1067" s="26">
        <v>2524.5</v>
      </c>
      <c r="AS1067" s="26">
        <v>241859.57409544161</v>
      </c>
      <c r="AT1067" s="26">
        <v>222912.04985754986</v>
      </c>
      <c r="AU1067" t="s">
        <v>170</v>
      </c>
      <c r="AV1067" t="s">
        <v>170</v>
      </c>
      <c r="AW1067" t="s">
        <v>171</v>
      </c>
      <c r="AX1067">
        <v>35921</v>
      </c>
      <c r="AY1067" t="s">
        <v>172</v>
      </c>
      <c r="AZ1067">
        <v>94.088300000000004</v>
      </c>
      <c r="BA1067" s="3">
        <v>2570.5595073504528</v>
      </c>
      <c r="BB1067" s="26">
        <v>222912.04985754986</v>
      </c>
      <c r="BC1067" s="26">
        <v>18947.524237891746</v>
      </c>
      <c r="BE1067" t="s">
        <v>122</v>
      </c>
      <c r="BF1067">
        <v>1</v>
      </c>
      <c r="BH1067" t="s">
        <v>173</v>
      </c>
      <c r="BJ1067" t="s">
        <v>294</v>
      </c>
      <c r="BO1067" t="s">
        <v>295</v>
      </c>
      <c r="BP1067" t="s">
        <v>126</v>
      </c>
      <c r="BQ1067" t="s">
        <v>296</v>
      </c>
      <c r="CX1067" t="s">
        <v>177</v>
      </c>
      <c r="CY1067" s="29" t="s">
        <v>5358</v>
      </c>
      <c r="CZ1067" s="29">
        <v>60002</v>
      </c>
      <c r="DA1067" s="29" t="str">
        <f t="shared" si="130"/>
        <v>30001390</v>
      </c>
      <c r="DB1067" s="29" t="str">
        <f t="shared" si="131"/>
        <v>W0004764</v>
      </c>
      <c r="DC1067" s="29" t="s">
        <v>297</v>
      </c>
      <c r="DD1067" s="30">
        <f>SUM(T1067,V1067:W1067,Z1067:AD1067)</f>
        <v>163794.08333333331</v>
      </c>
      <c r="DE1067" s="30">
        <f>SUM(AI1067:AK1067)</f>
        <v>0</v>
      </c>
      <c r="DF1067" s="31">
        <f>AF1067</f>
        <v>23570.833333333332</v>
      </c>
      <c r="DG1067" s="32">
        <f>AQ1067</f>
        <v>29700</v>
      </c>
      <c r="DH1067" s="30">
        <f>SUM(X1067:Y1067)</f>
        <v>5847.1331908831908</v>
      </c>
      <c r="DI1067" s="30">
        <f>SUM(AP1067,AR1067)</f>
        <v>18947.524237891739</v>
      </c>
      <c r="DJ1067" s="26">
        <f>SUM(DD1067:DI1067)-AS1067</f>
        <v>0</v>
      </c>
    </row>
    <row r="1068" spans="4:114" x14ac:dyDescent="0.25">
      <c r="D1068" t="s">
        <v>109</v>
      </c>
      <c r="F1068" t="s">
        <v>3689</v>
      </c>
      <c r="G1068" t="s">
        <v>3690</v>
      </c>
      <c r="H1068" t="s">
        <v>3691</v>
      </c>
      <c r="I1068" s="1">
        <v>45698</v>
      </c>
      <c r="K1068" t="s">
        <v>224</v>
      </c>
      <c r="L1068">
        <v>12</v>
      </c>
      <c r="M1068" t="s">
        <v>132</v>
      </c>
      <c r="N1068" t="s">
        <v>133</v>
      </c>
      <c r="O1068" t="s">
        <v>116</v>
      </c>
      <c r="P1068" t="s">
        <v>117</v>
      </c>
      <c r="Q1068" t="s">
        <v>118</v>
      </c>
      <c r="R1068">
        <v>31</v>
      </c>
      <c r="S1068" s="3">
        <v>382500</v>
      </c>
      <c r="T1068" s="3">
        <v>63750</v>
      </c>
      <c r="U1068" s="22">
        <v>0</v>
      </c>
      <c r="V1068" s="3">
        <v>0</v>
      </c>
      <c r="W1068" s="23"/>
      <c r="X1068" s="3">
        <v>1532.4519230769231</v>
      </c>
      <c r="Y1068" s="3">
        <v>885.41666666666663</v>
      </c>
      <c r="Z1068" s="24">
        <v>159.375</v>
      </c>
      <c r="AA1068">
        <v>75</v>
      </c>
      <c r="AC1068" s="3">
        <v>0</v>
      </c>
      <c r="AD1068" s="3">
        <v>4167</v>
      </c>
      <c r="AE1068" s="3">
        <v>70569.243589743593</v>
      </c>
      <c r="AF1068" s="3">
        <v>12402.5</v>
      </c>
      <c r="AH1068" s="3">
        <v>82971.743589743593</v>
      </c>
      <c r="AK1068" s="3">
        <v>33281</v>
      </c>
      <c r="AL1068" t="s">
        <v>168</v>
      </c>
      <c r="AM1068" t="s">
        <v>169</v>
      </c>
      <c r="AN1068" s="25">
        <v>0.05</v>
      </c>
      <c r="AO1068" s="26">
        <v>116252.74358974359</v>
      </c>
      <c r="AP1068" s="27">
        <v>5812.6371794871802</v>
      </c>
      <c r="AQ1068" s="3">
        <v>29700</v>
      </c>
      <c r="AR1068" s="26">
        <v>1485</v>
      </c>
      <c r="AS1068" s="26">
        <v>153250.38076923077</v>
      </c>
      <c r="AT1068" s="26">
        <v>145952.74358974359</v>
      </c>
      <c r="AU1068" t="s">
        <v>164</v>
      </c>
      <c r="AV1068" t="s">
        <v>241</v>
      </c>
      <c r="AW1068" t="s">
        <v>241</v>
      </c>
      <c r="AX1068" t="s">
        <v>242</v>
      </c>
      <c r="AY1068" t="s">
        <v>233</v>
      </c>
      <c r="AZ1068">
        <v>1</v>
      </c>
      <c r="BA1068" s="3">
        <v>153250.38076923077</v>
      </c>
      <c r="BB1068" s="26">
        <v>145952.74358974359</v>
      </c>
      <c r="BC1068" s="26">
        <v>7297.6371794871811</v>
      </c>
      <c r="BE1068" t="s">
        <v>234</v>
      </c>
      <c r="BF1068">
        <v>1</v>
      </c>
      <c r="BH1068" t="s">
        <v>234</v>
      </c>
      <c r="BJ1068" t="s">
        <v>174</v>
      </c>
      <c r="BO1068" t="s">
        <v>1116</v>
      </c>
      <c r="BP1068" t="s">
        <v>176</v>
      </c>
      <c r="BQ1068" t="s">
        <v>176</v>
      </c>
      <c r="CX1068" t="s">
        <v>234</v>
      </c>
      <c r="CY1068" s="29"/>
    </row>
    <row r="1069" spans="4:114" x14ac:dyDescent="0.25">
      <c r="D1069" t="s">
        <v>109</v>
      </c>
      <c r="F1069" t="s">
        <v>3692</v>
      </c>
      <c r="G1069" t="s">
        <v>3693</v>
      </c>
      <c r="H1069" t="s">
        <v>3694</v>
      </c>
      <c r="I1069" s="1">
        <v>45705</v>
      </c>
      <c r="K1069" t="s">
        <v>140</v>
      </c>
      <c r="L1069">
        <v>17</v>
      </c>
      <c r="M1069" t="s">
        <v>132</v>
      </c>
      <c r="N1069" t="s">
        <v>133</v>
      </c>
      <c r="O1069" t="s">
        <v>143</v>
      </c>
      <c r="P1069" t="s">
        <v>117</v>
      </c>
      <c r="Q1069" t="s">
        <v>118</v>
      </c>
      <c r="R1069">
        <v>31</v>
      </c>
      <c r="S1069" s="3">
        <v>1900000</v>
      </c>
      <c r="T1069" s="3">
        <v>316666.66666666669</v>
      </c>
      <c r="U1069" s="22">
        <v>0.15</v>
      </c>
      <c r="W1069" s="23"/>
      <c r="X1069" s="3">
        <v>7612.1794871794882</v>
      </c>
      <c r="Y1069" s="3">
        <v>4398.1481481481487</v>
      </c>
      <c r="Z1069" s="24">
        <v>791.66666666666674</v>
      </c>
      <c r="AA1069">
        <v>75</v>
      </c>
      <c r="AC1069" s="3">
        <v>0</v>
      </c>
      <c r="AD1069" s="3">
        <v>4167</v>
      </c>
      <c r="AE1069" s="3">
        <v>333710.66096866102</v>
      </c>
      <c r="AF1069" s="3">
        <v>12402.5</v>
      </c>
      <c r="AH1069" s="3">
        <v>346113.16096866102</v>
      </c>
      <c r="AK1069" s="3">
        <v>0</v>
      </c>
      <c r="AL1069" t="s">
        <v>119</v>
      </c>
      <c r="AN1069" s="25">
        <v>0.05</v>
      </c>
      <c r="AO1069" s="26">
        <v>346113.16096866102</v>
      </c>
      <c r="AP1069" s="27">
        <v>17305.658048433052</v>
      </c>
      <c r="AQ1069" s="3">
        <v>29700</v>
      </c>
      <c r="AR1069" s="26">
        <v>1485</v>
      </c>
      <c r="AS1069" s="26">
        <v>394603.81901709409</v>
      </c>
      <c r="AT1069" s="26">
        <v>375813.16096866102</v>
      </c>
      <c r="AU1069" t="s">
        <v>991</v>
      </c>
      <c r="AV1069" t="s">
        <v>991</v>
      </c>
      <c r="AW1069" t="s">
        <v>992</v>
      </c>
      <c r="AX1069" t="s">
        <v>1538</v>
      </c>
      <c r="AY1069" t="s">
        <v>121</v>
      </c>
      <c r="AZ1069">
        <v>108.643</v>
      </c>
      <c r="BA1069" s="3">
        <v>3632.1145312361964</v>
      </c>
      <c r="BB1069" s="26">
        <v>375813.16096866102</v>
      </c>
      <c r="BC1069" s="26">
        <v>18790.658048433077</v>
      </c>
      <c r="BE1069" t="s">
        <v>122</v>
      </c>
      <c r="BF1069">
        <v>1</v>
      </c>
      <c r="BH1069" t="s">
        <v>234</v>
      </c>
      <c r="BJ1069" t="s">
        <v>134</v>
      </c>
      <c r="BO1069" t="s">
        <v>1120</v>
      </c>
      <c r="BP1069" t="s">
        <v>176</v>
      </c>
      <c r="BQ1069" t="s">
        <v>176</v>
      </c>
      <c r="CX1069" t="s">
        <v>128</v>
      </c>
      <c r="CY1069" s="29" t="s">
        <v>5364</v>
      </c>
      <c r="CZ1069" s="29">
        <v>60015</v>
      </c>
      <c r="DA1069" s="29">
        <v>0</v>
      </c>
      <c r="DB1069" s="29" t="str">
        <f>F1069</f>
        <v>W0004766</v>
      </c>
      <c r="DC1069" s="29" t="str">
        <f>M1069</f>
        <v>HR Capability Center</v>
      </c>
      <c r="DD1069" s="30">
        <f>SUM(T1069,V1069:W1069,Z1069:AD1069)</f>
        <v>321700.33333333337</v>
      </c>
      <c r="DE1069" s="30">
        <f>SUM(AI1069:AK1069)</f>
        <v>0</v>
      </c>
      <c r="DF1069" s="31">
        <f>AF1069</f>
        <v>12402.5</v>
      </c>
      <c r="DG1069" s="32">
        <f>AQ1069</f>
        <v>29700</v>
      </c>
      <c r="DH1069" s="30">
        <f>SUM(X1069:Y1069)</f>
        <v>12010.327635327638</v>
      </c>
      <c r="DI1069" s="30">
        <f>SUM(AP1069,AR1069)</f>
        <v>18790.658048433052</v>
      </c>
      <c r="DJ1069" s="26">
        <f>SUM(DD1069:DI1069)-AS1069</f>
        <v>0</v>
      </c>
    </row>
    <row r="1070" spans="4:114" x14ac:dyDescent="0.25">
      <c r="D1070" t="s">
        <v>109</v>
      </c>
      <c r="F1070" t="s">
        <v>3695</v>
      </c>
      <c r="G1070" t="s">
        <v>3696</v>
      </c>
      <c r="H1070" t="s">
        <v>3697</v>
      </c>
      <c r="I1070" s="1">
        <v>45705</v>
      </c>
      <c r="K1070" t="s">
        <v>131</v>
      </c>
      <c r="L1070">
        <v>14</v>
      </c>
      <c r="M1070" t="s">
        <v>550</v>
      </c>
      <c r="N1070" t="s">
        <v>551</v>
      </c>
      <c r="O1070" t="s">
        <v>116</v>
      </c>
      <c r="P1070" t="s">
        <v>117</v>
      </c>
      <c r="Q1070" t="s">
        <v>118</v>
      </c>
      <c r="R1070">
        <v>31</v>
      </c>
      <c r="S1070" s="3">
        <v>702000</v>
      </c>
      <c r="T1070" s="3">
        <v>117000</v>
      </c>
      <c r="U1070" s="22">
        <v>0</v>
      </c>
      <c r="V1070" s="3">
        <v>0</v>
      </c>
      <c r="W1070" s="23"/>
      <c r="X1070" s="3">
        <v>2812.5</v>
      </c>
      <c r="Y1070" s="3">
        <v>1625</v>
      </c>
      <c r="Z1070" s="24">
        <v>292.5</v>
      </c>
      <c r="AA1070">
        <v>75</v>
      </c>
      <c r="AC1070" s="3">
        <v>0</v>
      </c>
      <c r="AD1070" s="3">
        <v>4167</v>
      </c>
      <c r="AE1070" s="3">
        <v>125972</v>
      </c>
      <c r="AF1070" s="3">
        <v>7046.666666666667</v>
      </c>
      <c r="AH1070" s="3">
        <v>133018.66666666666</v>
      </c>
      <c r="AK1070" s="3">
        <v>7372.3146980524034</v>
      </c>
      <c r="AL1070" t="s">
        <v>552</v>
      </c>
      <c r="AM1070" t="s">
        <v>553</v>
      </c>
      <c r="AN1070" s="25">
        <v>0.1</v>
      </c>
      <c r="AO1070" s="26">
        <v>140390.98136471905</v>
      </c>
      <c r="AP1070" s="27">
        <v>14039.098136471905</v>
      </c>
      <c r="AQ1070" s="3">
        <v>29700</v>
      </c>
      <c r="AR1070" s="26">
        <v>2970</v>
      </c>
      <c r="AS1070" s="26">
        <v>187100.07950119095</v>
      </c>
      <c r="AT1070" s="26">
        <v>170090.98136471905</v>
      </c>
      <c r="AU1070" t="s">
        <v>170</v>
      </c>
      <c r="AV1070" t="s">
        <v>170</v>
      </c>
      <c r="AW1070" t="s">
        <v>171</v>
      </c>
      <c r="AX1070">
        <v>90324</v>
      </c>
      <c r="AY1070" t="s">
        <v>172</v>
      </c>
      <c r="AZ1070">
        <v>94.088300000000004</v>
      </c>
      <c r="BA1070" s="3">
        <v>1988.5584020668982</v>
      </c>
      <c r="BB1070" s="26">
        <v>170090.98136471905</v>
      </c>
      <c r="BC1070" s="26">
        <v>17009.098136471905</v>
      </c>
      <c r="BE1070" t="s">
        <v>122</v>
      </c>
      <c r="BF1070">
        <v>1</v>
      </c>
      <c r="BH1070" t="s">
        <v>173</v>
      </c>
      <c r="BJ1070" t="s">
        <v>554</v>
      </c>
      <c r="BO1070" t="s">
        <v>555</v>
      </c>
      <c r="BP1070" t="s">
        <v>170</v>
      </c>
      <c r="BQ1070" t="s">
        <v>296</v>
      </c>
      <c r="CX1070" t="s">
        <v>177</v>
      </c>
      <c r="CY1070" s="29" t="s">
        <v>5358</v>
      </c>
      <c r="CZ1070" s="29">
        <v>60002</v>
      </c>
      <c r="DA1070" s="29" t="str">
        <f t="shared" ref="DA1070:DA1071" si="132">MID(BH1070,3,8)</f>
        <v>30001390</v>
      </c>
      <c r="DB1070" s="29" t="str">
        <f>F1070</f>
        <v>W0004767</v>
      </c>
      <c r="DC1070" s="29" t="s">
        <v>556</v>
      </c>
      <c r="DD1070" s="30">
        <f>SUM(T1070,V1070:W1070,Z1070:AD1070)</f>
        <v>121534.5</v>
      </c>
      <c r="DE1070" s="30">
        <f>SUM(AI1070:AK1070)</f>
        <v>7372.3146980524034</v>
      </c>
      <c r="DF1070" s="31">
        <f>AF1070</f>
        <v>7046.666666666667</v>
      </c>
      <c r="DG1070" s="32">
        <f>AQ1070</f>
        <v>29700</v>
      </c>
      <c r="DH1070" s="30">
        <f>SUM(X1070:Y1070)</f>
        <v>4437.5</v>
      </c>
      <c r="DI1070" s="30">
        <f>SUM(AP1070,AR1070)</f>
        <v>17009.098136471905</v>
      </c>
      <c r="DJ1070" s="26">
        <f>SUM(DD1070:DI1070)-AS1070</f>
        <v>0</v>
      </c>
    </row>
    <row r="1071" spans="4:114" x14ac:dyDescent="0.25">
      <c r="D1071" t="s">
        <v>109</v>
      </c>
      <c r="F1071" t="s">
        <v>3698</v>
      </c>
      <c r="G1071" t="s">
        <v>3699</v>
      </c>
      <c r="H1071" t="s">
        <v>3700</v>
      </c>
      <c r="I1071" s="1">
        <v>45709</v>
      </c>
      <c r="K1071" t="s">
        <v>131</v>
      </c>
      <c r="L1071">
        <v>14</v>
      </c>
      <c r="M1071" t="s">
        <v>550</v>
      </c>
      <c r="N1071" t="s">
        <v>551</v>
      </c>
      <c r="O1071" t="s">
        <v>116</v>
      </c>
      <c r="P1071" t="s">
        <v>117</v>
      </c>
      <c r="Q1071" t="s">
        <v>118</v>
      </c>
      <c r="R1071">
        <v>31</v>
      </c>
      <c r="S1071" s="3">
        <v>1150000</v>
      </c>
      <c r="T1071" s="3">
        <v>191666.66666666666</v>
      </c>
      <c r="U1071" s="22">
        <v>0</v>
      </c>
      <c r="V1071" s="3">
        <v>0</v>
      </c>
      <c r="W1071" s="23"/>
      <c r="X1071" s="3">
        <v>4607.3717948717949</v>
      </c>
      <c r="Y1071" s="3">
        <v>2662.037037037037</v>
      </c>
      <c r="Z1071" s="24">
        <v>479.16666666666663</v>
      </c>
      <c r="AA1071">
        <v>75</v>
      </c>
      <c r="AC1071" s="3">
        <v>0</v>
      </c>
      <c r="AD1071" s="3">
        <v>4167</v>
      </c>
      <c r="AE1071" s="3">
        <v>203657.24216524215</v>
      </c>
      <c r="AF1071" s="3">
        <v>7046.666666666667</v>
      </c>
      <c r="AH1071" s="3">
        <v>210703.9088319088</v>
      </c>
      <c r="AK1071" s="3">
        <v>16772.619396754653</v>
      </c>
      <c r="AL1071" t="s">
        <v>666</v>
      </c>
      <c r="AM1071" t="s">
        <v>667</v>
      </c>
      <c r="AN1071" s="25">
        <v>0.1</v>
      </c>
      <c r="AO1071" s="26">
        <v>227476.52822866346</v>
      </c>
      <c r="AP1071" s="27">
        <v>22747.652822866348</v>
      </c>
      <c r="AQ1071" s="3">
        <v>29700</v>
      </c>
      <c r="AR1071" s="26">
        <v>2970</v>
      </c>
      <c r="AS1071" s="26">
        <v>282894.18105152983</v>
      </c>
      <c r="AT1071" s="26">
        <v>257176.52822866346</v>
      </c>
      <c r="AU1071" t="s">
        <v>170</v>
      </c>
      <c r="AV1071" t="s">
        <v>170</v>
      </c>
      <c r="AW1071" t="s">
        <v>171</v>
      </c>
      <c r="AX1071">
        <v>90324</v>
      </c>
      <c r="AY1071" t="s">
        <v>172</v>
      </c>
      <c r="AZ1071">
        <v>94.088300000000004</v>
      </c>
      <c r="BA1071" s="3">
        <v>3006.6881966358178</v>
      </c>
      <c r="BB1071" s="26">
        <v>257176.52822866346</v>
      </c>
      <c r="BC1071" s="26">
        <v>25717.652822866366</v>
      </c>
      <c r="BE1071" t="s">
        <v>122</v>
      </c>
      <c r="BF1071">
        <v>1</v>
      </c>
      <c r="BH1071" t="s">
        <v>173</v>
      </c>
      <c r="BJ1071" t="s">
        <v>668</v>
      </c>
      <c r="BO1071" t="s">
        <v>555</v>
      </c>
      <c r="BP1071" t="s">
        <v>170</v>
      </c>
      <c r="BQ1071" t="s">
        <v>296</v>
      </c>
      <c r="CX1071" t="s">
        <v>177</v>
      </c>
      <c r="CY1071" s="29" t="s">
        <v>5358</v>
      </c>
      <c r="CZ1071" s="29">
        <v>60002</v>
      </c>
      <c r="DA1071" s="29" t="str">
        <f t="shared" si="132"/>
        <v>30001390</v>
      </c>
      <c r="DB1071" s="29" t="str">
        <f>F1071</f>
        <v>W0005426</v>
      </c>
      <c r="DC1071" s="29" t="s">
        <v>556</v>
      </c>
      <c r="DD1071" s="30">
        <f>SUM(T1071,V1071:W1071,Z1071:AD1071)</f>
        <v>196387.83333333331</v>
      </c>
      <c r="DE1071" s="30">
        <f>SUM(AI1071:AK1071)</f>
        <v>16772.619396754653</v>
      </c>
      <c r="DF1071" s="31">
        <f>AF1071</f>
        <v>7046.666666666667</v>
      </c>
      <c r="DG1071" s="32">
        <f>AQ1071</f>
        <v>29700</v>
      </c>
      <c r="DH1071" s="30">
        <f>SUM(X1071:Y1071)</f>
        <v>7269.4088319088314</v>
      </c>
      <c r="DI1071" s="30">
        <f>SUM(AP1071,AR1071)</f>
        <v>25717.652822866348</v>
      </c>
      <c r="DJ1071" s="26">
        <f>SUM(DD1071:DI1071)-AS1071</f>
        <v>0</v>
      </c>
    </row>
    <row r="1072" spans="4:114" x14ac:dyDescent="0.25">
      <c r="D1072" t="s">
        <v>109</v>
      </c>
      <c r="F1072" t="s">
        <v>3701</v>
      </c>
      <c r="G1072" t="s">
        <v>3702</v>
      </c>
      <c r="H1072" t="s">
        <v>3703</v>
      </c>
      <c r="I1072" s="1">
        <v>45705</v>
      </c>
      <c r="K1072" t="s">
        <v>113</v>
      </c>
      <c r="L1072">
        <v>15</v>
      </c>
      <c r="M1072" t="s">
        <v>550</v>
      </c>
      <c r="N1072" t="s">
        <v>551</v>
      </c>
      <c r="O1072" t="s">
        <v>116</v>
      </c>
      <c r="P1072" t="s">
        <v>117</v>
      </c>
      <c r="Q1072" t="s">
        <v>118</v>
      </c>
      <c r="R1072">
        <v>31</v>
      </c>
      <c r="S1072" s="3">
        <v>1000000</v>
      </c>
      <c r="T1072" s="3">
        <v>166666.66666666666</v>
      </c>
      <c r="U1072" s="22">
        <v>0</v>
      </c>
      <c r="V1072" s="3">
        <v>0</v>
      </c>
      <c r="W1072" s="23"/>
      <c r="X1072" s="3">
        <v>4006.4102564102559</v>
      </c>
      <c r="Y1072" s="3">
        <v>2314.8148148148148</v>
      </c>
      <c r="Z1072" s="24">
        <v>416.66666666666663</v>
      </c>
      <c r="AA1072">
        <v>75</v>
      </c>
      <c r="AC1072" s="3">
        <v>0</v>
      </c>
      <c r="AD1072" s="3">
        <v>4167</v>
      </c>
      <c r="AE1072" s="3">
        <v>177646.55840455837</v>
      </c>
      <c r="AF1072" s="3">
        <v>7046.666666666667</v>
      </c>
      <c r="AH1072" s="3">
        <v>184693.22507122502</v>
      </c>
      <c r="AK1072" s="3">
        <v>0</v>
      </c>
      <c r="AL1072" t="s">
        <v>119</v>
      </c>
      <c r="AN1072" s="25">
        <v>0.1</v>
      </c>
      <c r="AO1072" s="26">
        <v>184693.22507122502</v>
      </c>
      <c r="AP1072" s="27">
        <v>18469.322507122502</v>
      </c>
      <c r="AQ1072" s="3">
        <v>29700</v>
      </c>
      <c r="AR1072" s="26">
        <v>2970</v>
      </c>
      <c r="AS1072" s="26">
        <v>235832.54757834753</v>
      </c>
      <c r="AT1072" s="26">
        <v>214393.22507122502</v>
      </c>
      <c r="AU1072" t="s">
        <v>1840</v>
      </c>
      <c r="AV1072" t="s">
        <v>1840</v>
      </c>
      <c r="AW1072" t="s">
        <v>1840</v>
      </c>
      <c r="AX1072">
        <v>2061149</v>
      </c>
      <c r="AY1072" t="s">
        <v>121</v>
      </c>
      <c r="AZ1072">
        <v>108.643</v>
      </c>
      <c r="BA1072" s="3">
        <v>2170.7109300953352</v>
      </c>
      <c r="BB1072" s="26">
        <v>214393.22507122502</v>
      </c>
      <c r="BC1072" s="26">
        <v>21439.322507122502</v>
      </c>
      <c r="BE1072" t="s">
        <v>122</v>
      </c>
      <c r="BF1072">
        <v>1</v>
      </c>
      <c r="BH1072" t="s">
        <v>123</v>
      </c>
      <c r="BJ1072" t="s">
        <v>728</v>
      </c>
      <c r="BO1072" t="s">
        <v>2463</v>
      </c>
      <c r="BP1072" t="s">
        <v>2131</v>
      </c>
      <c r="BQ1072" t="s">
        <v>2131</v>
      </c>
      <c r="CX1072" t="s">
        <v>128</v>
      </c>
      <c r="CY1072" s="29" t="s">
        <v>5369</v>
      </c>
      <c r="CZ1072" s="29">
        <v>60025</v>
      </c>
      <c r="DA1072" s="29">
        <v>0</v>
      </c>
      <c r="DB1072" s="29" t="str">
        <f>F1072</f>
        <v>W0005427</v>
      </c>
      <c r="DC1072" s="29" t="str">
        <f>M1072</f>
        <v>IT Capability Center</v>
      </c>
      <c r="DD1072" s="30">
        <f>SUM(T1072,V1072:W1072,Z1072:AD1072)</f>
        <v>171325.33333333331</v>
      </c>
      <c r="DE1072" s="30">
        <f>SUM(AI1072:AK1072)</f>
        <v>0</v>
      </c>
      <c r="DF1072" s="31">
        <f>AF1072</f>
        <v>7046.666666666667</v>
      </c>
      <c r="DG1072" s="32">
        <f>AQ1072</f>
        <v>29700</v>
      </c>
      <c r="DH1072" s="30">
        <f>SUM(X1072:Y1072)</f>
        <v>6321.2250712250707</v>
      </c>
      <c r="DI1072" s="30">
        <f>SUM(AP1072,AR1072)</f>
        <v>21439.322507122502</v>
      </c>
      <c r="DJ1072" s="26">
        <f>SUM(DD1072:DI1072)-AS1072</f>
        <v>0</v>
      </c>
    </row>
    <row r="1073" spans="4:114" x14ac:dyDescent="0.25">
      <c r="D1073" t="s">
        <v>109</v>
      </c>
      <c r="F1073" t="s">
        <v>3704</v>
      </c>
      <c r="G1073" t="s">
        <v>3705</v>
      </c>
      <c r="H1073" t="s">
        <v>3706</v>
      </c>
      <c r="I1073" s="1">
        <v>45705</v>
      </c>
      <c r="K1073" t="s">
        <v>131</v>
      </c>
      <c r="L1073">
        <v>14</v>
      </c>
      <c r="M1073" t="s">
        <v>2289</v>
      </c>
      <c r="N1073" t="s">
        <v>2290</v>
      </c>
      <c r="O1073" t="s">
        <v>116</v>
      </c>
      <c r="P1073" t="s">
        <v>117</v>
      </c>
      <c r="Q1073" t="s">
        <v>118</v>
      </c>
      <c r="R1073">
        <v>31</v>
      </c>
      <c r="S1073" s="3">
        <v>675000</v>
      </c>
      <c r="T1073" s="3">
        <v>112500</v>
      </c>
      <c r="U1073" s="22">
        <v>0.1</v>
      </c>
      <c r="V1073" s="3">
        <v>11250</v>
      </c>
      <c r="W1073" s="23"/>
      <c r="X1073" s="3">
        <v>2704.3269230769233</v>
      </c>
      <c r="Y1073" s="3">
        <v>1562.5</v>
      </c>
      <c r="Z1073" s="24">
        <v>281.25</v>
      </c>
      <c r="AA1073">
        <v>75</v>
      </c>
      <c r="AC1073" s="3">
        <v>0</v>
      </c>
      <c r="AD1073" s="3">
        <v>4167</v>
      </c>
      <c r="AE1073" s="3">
        <v>132540.07692307694</v>
      </c>
      <c r="AF1073" s="3">
        <v>13617.5</v>
      </c>
      <c r="AH1073" s="3">
        <v>146157.57692307694</v>
      </c>
      <c r="AK1073" s="3">
        <v>0</v>
      </c>
      <c r="AL1073" t="s">
        <v>119</v>
      </c>
      <c r="AN1073" s="25">
        <v>8.5000000000000006E-2</v>
      </c>
      <c r="AO1073" s="26">
        <v>146157.57692307694</v>
      </c>
      <c r="AP1073" s="27">
        <v>12423.39403846154</v>
      </c>
      <c r="AQ1073" s="3">
        <v>29700</v>
      </c>
      <c r="AR1073" s="26">
        <v>2524.5</v>
      </c>
      <c r="AS1073" s="26">
        <v>190805.47096153846</v>
      </c>
      <c r="AT1073" s="26">
        <v>175857.57692307694</v>
      </c>
      <c r="AU1073" t="s">
        <v>170</v>
      </c>
      <c r="AV1073" t="s">
        <v>170</v>
      </c>
      <c r="AW1073" t="s">
        <v>171</v>
      </c>
      <c r="AX1073">
        <v>37214</v>
      </c>
      <c r="AY1073" t="s">
        <v>172</v>
      </c>
      <c r="AZ1073">
        <v>94.088300000000004</v>
      </c>
      <c r="BA1073" s="3">
        <v>2027.9404661529484</v>
      </c>
      <c r="BB1073" s="26">
        <v>175857.57692307694</v>
      </c>
      <c r="BC1073" s="26">
        <v>14947.894038461527</v>
      </c>
      <c r="BE1073" t="s">
        <v>122</v>
      </c>
      <c r="BF1073">
        <v>1</v>
      </c>
      <c r="BH1073" t="s">
        <v>173</v>
      </c>
      <c r="BJ1073" t="s">
        <v>2291</v>
      </c>
      <c r="BO1073" t="s">
        <v>2570</v>
      </c>
      <c r="BP1073" t="s">
        <v>2570</v>
      </c>
      <c r="BQ1073" t="s">
        <v>2256</v>
      </c>
      <c r="CX1073" t="s">
        <v>177</v>
      </c>
      <c r="CY1073" s="29" t="s">
        <v>5358</v>
      </c>
      <c r="CZ1073" s="29">
        <v>60002</v>
      </c>
      <c r="DA1073" s="29" t="str">
        <f t="shared" ref="DA1073:DA1076" si="133">MID(BH1073,3,8)</f>
        <v>30001390</v>
      </c>
      <c r="DB1073" s="29" t="str">
        <f>F1073</f>
        <v>W0004768</v>
      </c>
      <c r="DC1073" s="29" t="s">
        <v>2293</v>
      </c>
      <c r="DD1073" s="30">
        <f>SUM(T1073,V1073:W1073,Z1073:AD1073)</f>
        <v>128273.25</v>
      </c>
      <c r="DE1073" s="30">
        <f>SUM(AI1073:AK1073)</f>
        <v>0</v>
      </c>
      <c r="DF1073" s="31">
        <f>AF1073</f>
        <v>13617.5</v>
      </c>
      <c r="DG1073" s="32">
        <f>AQ1073</f>
        <v>29700</v>
      </c>
      <c r="DH1073" s="30">
        <f>SUM(X1073:Y1073)</f>
        <v>4266.8269230769238</v>
      </c>
      <c r="DI1073" s="30">
        <f>SUM(AP1073,AR1073)</f>
        <v>14947.89403846154</v>
      </c>
      <c r="DJ1073" s="26">
        <f>SUM(DD1073:DI1073)-AS1073</f>
        <v>0</v>
      </c>
    </row>
    <row r="1074" spans="4:114" x14ac:dyDescent="0.25">
      <c r="D1074" t="s">
        <v>109</v>
      </c>
      <c r="F1074" t="s">
        <v>3707</v>
      </c>
      <c r="G1074" t="s">
        <v>3708</v>
      </c>
      <c r="H1074" t="s">
        <v>3709</v>
      </c>
      <c r="I1074" s="1">
        <v>45712</v>
      </c>
      <c r="K1074" t="s">
        <v>207</v>
      </c>
      <c r="L1074">
        <v>11</v>
      </c>
      <c r="M1074" t="s">
        <v>182</v>
      </c>
      <c r="N1074" t="s">
        <v>183</v>
      </c>
      <c r="O1074" t="s">
        <v>2066</v>
      </c>
      <c r="P1074" t="s">
        <v>117</v>
      </c>
      <c r="Q1074" t="s">
        <v>118</v>
      </c>
      <c r="R1074">
        <v>31</v>
      </c>
      <c r="S1074" s="3">
        <v>292500</v>
      </c>
      <c r="T1074" s="3">
        <v>53750</v>
      </c>
      <c r="U1074" s="22">
        <v>0</v>
      </c>
      <c r="V1074" s="3">
        <v>0</v>
      </c>
      <c r="W1074" s="23"/>
      <c r="X1074" s="3">
        <v>1171.875</v>
      </c>
      <c r="Y1074" s="3">
        <v>677.08333333333337</v>
      </c>
      <c r="Z1074" s="24">
        <v>121.875</v>
      </c>
      <c r="AA1074">
        <v>75</v>
      </c>
      <c r="AC1074" s="3">
        <v>0</v>
      </c>
      <c r="AD1074" s="3">
        <v>4167</v>
      </c>
      <c r="AE1074" s="3">
        <v>59962.833333333336</v>
      </c>
      <c r="AF1074" s="3">
        <v>4154.166666666667</v>
      </c>
      <c r="AH1074" s="3">
        <v>64117</v>
      </c>
      <c r="AK1074" s="3">
        <v>0</v>
      </c>
      <c r="AL1074" t="s">
        <v>119</v>
      </c>
      <c r="AN1074" s="25">
        <v>0.05</v>
      </c>
      <c r="AO1074" s="26">
        <v>64117</v>
      </c>
      <c r="AP1074" s="27">
        <v>3205.8500000000004</v>
      </c>
      <c r="AQ1074" s="3">
        <v>29700</v>
      </c>
      <c r="AR1074" s="26">
        <v>1485</v>
      </c>
      <c r="AS1074" s="26">
        <v>98507.85</v>
      </c>
      <c r="AT1074" s="26">
        <v>93817</v>
      </c>
      <c r="AU1074" t="s">
        <v>261</v>
      </c>
      <c r="AV1074" t="s">
        <v>262</v>
      </c>
      <c r="AW1074" t="s">
        <v>263</v>
      </c>
      <c r="AX1074" t="s">
        <v>3710</v>
      </c>
      <c r="AY1074" t="s">
        <v>264</v>
      </c>
      <c r="AZ1074">
        <v>65.109899999999996</v>
      </c>
      <c r="BA1074" s="3">
        <v>1512.9473398054677</v>
      </c>
      <c r="BB1074" s="26">
        <v>93817</v>
      </c>
      <c r="BC1074" s="26">
        <v>4690.8500000000058</v>
      </c>
      <c r="BE1074" t="s">
        <v>122</v>
      </c>
      <c r="BF1074">
        <v>1</v>
      </c>
      <c r="BH1074" t="s">
        <v>265</v>
      </c>
      <c r="BJ1074" t="s">
        <v>189</v>
      </c>
      <c r="BO1074" t="s">
        <v>190</v>
      </c>
      <c r="BP1074" t="s">
        <v>262</v>
      </c>
      <c r="BQ1074" t="s">
        <v>2734</v>
      </c>
      <c r="CX1074" t="s">
        <v>177</v>
      </c>
      <c r="CY1074" s="29" t="s">
        <v>5361</v>
      </c>
      <c r="CZ1074" s="29">
        <v>60014</v>
      </c>
      <c r="DA1074" s="29" t="str">
        <f t="shared" si="133"/>
        <v>30001416</v>
      </c>
      <c r="DB1074" s="29" t="str">
        <f>F1074</f>
        <v>W0004769</v>
      </c>
      <c r="DC1074" s="29" t="s">
        <v>193</v>
      </c>
      <c r="DD1074" s="30">
        <f>SUM(T1074,V1074:W1074,Z1074:AD1074)</f>
        <v>58113.875</v>
      </c>
      <c r="DE1074" s="30">
        <f>SUM(AI1074:AK1074)</f>
        <v>0</v>
      </c>
      <c r="DF1074" s="31">
        <f>AF1074</f>
        <v>4154.166666666667</v>
      </c>
      <c r="DG1074" s="32">
        <f>AQ1074</f>
        <v>29700</v>
      </c>
      <c r="DH1074" s="30">
        <f>SUM(X1074:Y1074)</f>
        <v>1848.9583333333335</v>
      </c>
      <c r="DI1074" s="30">
        <f>SUM(AP1074,AR1074)</f>
        <v>4690.8500000000004</v>
      </c>
      <c r="DJ1074" s="26">
        <f>SUM(DD1074:DI1074)-AS1074</f>
        <v>0</v>
      </c>
    </row>
    <row r="1075" spans="4:114" x14ac:dyDescent="0.25">
      <c r="D1075" t="s">
        <v>109</v>
      </c>
      <c r="F1075" t="s">
        <v>3711</v>
      </c>
      <c r="G1075" t="s">
        <v>3712</v>
      </c>
      <c r="H1075" t="s">
        <v>3713</v>
      </c>
      <c r="I1075" s="1">
        <v>45712</v>
      </c>
      <c r="K1075" t="s">
        <v>224</v>
      </c>
      <c r="L1075">
        <v>12</v>
      </c>
      <c r="M1075" t="s">
        <v>114</v>
      </c>
      <c r="N1075" t="s">
        <v>962</v>
      </c>
      <c r="O1075" t="s">
        <v>2066</v>
      </c>
      <c r="P1075" t="s">
        <v>117</v>
      </c>
      <c r="Q1075" t="s">
        <v>118</v>
      </c>
      <c r="R1075">
        <v>31</v>
      </c>
      <c r="S1075" s="3">
        <v>301500</v>
      </c>
      <c r="T1075" s="3">
        <v>50250</v>
      </c>
      <c r="U1075" s="22">
        <v>0</v>
      </c>
      <c r="V1075" s="3">
        <v>0</v>
      </c>
      <c r="W1075" s="23">
        <v>5700</v>
      </c>
      <c r="X1075" s="3">
        <v>1207.9326923076922</v>
      </c>
      <c r="Y1075" s="3">
        <v>697.91666666666663</v>
      </c>
      <c r="Z1075" s="24">
        <v>125.625</v>
      </c>
      <c r="AA1075">
        <v>75</v>
      </c>
      <c r="AC1075" s="3">
        <v>0</v>
      </c>
      <c r="AD1075" s="3">
        <v>4167</v>
      </c>
      <c r="AE1075" s="3">
        <v>62223.474358974359</v>
      </c>
      <c r="AF1075" s="3">
        <v>5687.5</v>
      </c>
      <c r="AH1075" s="3">
        <v>67910.974358974359</v>
      </c>
      <c r="AJ1075" s="3">
        <v>5100</v>
      </c>
      <c r="AK1075" s="3">
        <v>5785.5624142824954</v>
      </c>
      <c r="AL1075" t="s">
        <v>363</v>
      </c>
      <c r="AM1075" t="s">
        <v>364</v>
      </c>
      <c r="AN1075" s="25">
        <v>8.5000000000000006E-2</v>
      </c>
      <c r="AO1075" s="26">
        <v>78796.536773256856</v>
      </c>
      <c r="AP1075" s="27">
        <v>6697.7056257268332</v>
      </c>
      <c r="AQ1075" s="3">
        <v>0</v>
      </c>
      <c r="AR1075" s="26">
        <v>0</v>
      </c>
      <c r="AS1075" s="26">
        <v>85494.242398983683</v>
      </c>
      <c r="AT1075" s="26">
        <v>78796.536773256856</v>
      </c>
      <c r="AU1075" t="s">
        <v>765</v>
      </c>
      <c r="AV1075" t="s">
        <v>2067</v>
      </c>
      <c r="AW1075" t="s">
        <v>2068</v>
      </c>
      <c r="AX1075" t="s">
        <v>963</v>
      </c>
      <c r="AY1075" t="s">
        <v>233</v>
      </c>
      <c r="AZ1075">
        <v>1</v>
      </c>
      <c r="BA1075" s="3">
        <v>85494.242398983683</v>
      </c>
      <c r="BB1075" s="26">
        <v>78796.536773256856</v>
      </c>
      <c r="BC1075" s="26">
        <v>6697.7056257268268</v>
      </c>
      <c r="BE1075" t="s">
        <v>122</v>
      </c>
      <c r="BF1075">
        <v>1</v>
      </c>
      <c r="BH1075" t="s">
        <v>2069</v>
      </c>
      <c r="BJ1075" t="s">
        <v>276</v>
      </c>
      <c r="BO1075" t="s">
        <v>847</v>
      </c>
      <c r="BP1075" t="s">
        <v>214</v>
      </c>
      <c r="BQ1075" t="s">
        <v>964</v>
      </c>
      <c r="CX1075" t="s">
        <v>177</v>
      </c>
      <c r="CY1075" s="29" t="s">
        <v>5370</v>
      </c>
      <c r="CZ1075" s="29">
        <v>60001</v>
      </c>
      <c r="DA1075" s="29" t="str">
        <f t="shared" si="133"/>
        <v>30001394</v>
      </c>
      <c r="DB1075" s="29" t="str">
        <f>F1075</f>
        <v>W0004770</v>
      </c>
      <c r="DC1075" s="29" t="s">
        <v>279</v>
      </c>
      <c r="DD1075" s="30">
        <f>SUM(T1075,V1075:W1075,Z1075:AD1075)</f>
        <v>60317.625</v>
      </c>
      <c r="DE1075" s="30">
        <f>SUM(AI1075:AK1075)</f>
        <v>10885.562414282496</v>
      </c>
      <c r="DF1075" s="31">
        <f>AF1075</f>
        <v>5687.5</v>
      </c>
      <c r="DG1075" s="32">
        <f>AQ1075</f>
        <v>0</v>
      </c>
      <c r="DH1075" s="30">
        <f>SUM(X1075:Y1075)</f>
        <v>1905.8493589743589</v>
      </c>
      <c r="DI1075" s="30">
        <f>SUM(AP1075,AR1075)</f>
        <v>6697.7056257268332</v>
      </c>
      <c r="DJ1075" s="26">
        <f>SUM(DD1075:DI1075)-AS1075</f>
        <v>0</v>
      </c>
    </row>
    <row r="1076" spans="4:114" x14ac:dyDescent="0.25">
      <c r="D1076" t="s">
        <v>109</v>
      </c>
      <c r="F1076" t="s">
        <v>3714</v>
      </c>
      <c r="G1076" t="s">
        <v>3715</v>
      </c>
      <c r="H1076" t="s">
        <v>3716</v>
      </c>
      <c r="I1076" s="1">
        <v>45712</v>
      </c>
      <c r="K1076" t="s">
        <v>224</v>
      </c>
      <c r="L1076">
        <v>12</v>
      </c>
      <c r="M1076" t="s">
        <v>550</v>
      </c>
      <c r="N1076" t="s">
        <v>551</v>
      </c>
      <c r="O1076" t="s">
        <v>116</v>
      </c>
      <c r="P1076" t="s">
        <v>117</v>
      </c>
      <c r="Q1076" t="s">
        <v>118</v>
      </c>
      <c r="R1076">
        <v>31</v>
      </c>
      <c r="S1076" s="3">
        <v>300000</v>
      </c>
      <c r="T1076" s="3">
        <v>50000</v>
      </c>
      <c r="U1076" s="22">
        <v>0</v>
      </c>
      <c r="V1076" s="3">
        <v>0</v>
      </c>
      <c r="W1076" s="23"/>
      <c r="X1076" s="3">
        <v>1201.9230769230769</v>
      </c>
      <c r="Y1076" s="3">
        <v>694.44444444444457</v>
      </c>
      <c r="Z1076" s="24">
        <v>125</v>
      </c>
      <c r="AA1076">
        <v>75</v>
      </c>
      <c r="AC1076" s="3">
        <v>0</v>
      </c>
      <c r="AD1076" s="3">
        <v>5167</v>
      </c>
      <c r="AE1076" s="3">
        <v>57263.367521367523</v>
      </c>
      <c r="AF1076" s="3">
        <v>7046.666666666667</v>
      </c>
      <c r="AH1076" s="3">
        <v>64310.034188034188</v>
      </c>
      <c r="AK1076" s="3">
        <v>0</v>
      </c>
      <c r="AL1076" t="s">
        <v>119</v>
      </c>
      <c r="AN1076" s="25">
        <v>0.1</v>
      </c>
      <c r="AO1076" s="26">
        <v>64310.034188034188</v>
      </c>
      <c r="AP1076" s="27">
        <v>6431.0034188034188</v>
      </c>
      <c r="AQ1076" s="3">
        <v>29700</v>
      </c>
      <c r="AR1076" s="26">
        <v>2970</v>
      </c>
      <c r="AS1076" s="26">
        <v>103411.03760683761</v>
      </c>
      <c r="AT1076" s="26">
        <v>94010.034188034188</v>
      </c>
      <c r="AU1076" t="s">
        <v>262</v>
      </c>
      <c r="AV1076" t="s">
        <v>262</v>
      </c>
      <c r="AW1076" t="s">
        <v>263</v>
      </c>
      <c r="AX1076">
        <v>6006</v>
      </c>
      <c r="AY1076" t="s">
        <v>264</v>
      </c>
      <c r="AZ1076">
        <v>65.109899999999996</v>
      </c>
      <c r="BA1076" s="3">
        <v>1588.2536696698598</v>
      </c>
      <c r="BB1076" s="26">
        <v>94010.034188034188</v>
      </c>
      <c r="BC1076" s="26">
        <v>9401.0034188034188</v>
      </c>
      <c r="BE1076" t="s">
        <v>122</v>
      </c>
      <c r="BF1076">
        <v>1</v>
      </c>
      <c r="BH1076" t="s">
        <v>265</v>
      </c>
      <c r="BJ1076" t="s">
        <v>572</v>
      </c>
      <c r="BO1076" t="s">
        <v>854</v>
      </c>
      <c r="BP1076" t="s">
        <v>2131</v>
      </c>
      <c r="BQ1076" t="s">
        <v>262</v>
      </c>
      <c r="CX1076" t="s">
        <v>177</v>
      </c>
      <c r="CY1076" s="29" t="s">
        <v>5361</v>
      </c>
      <c r="CZ1076" s="29">
        <v>60014</v>
      </c>
      <c r="DA1076" s="29" t="str">
        <f t="shared" si="133"/>
        <v>30001416</v>
      </c>
      <c r="DB1076" s="29" t="str">
        <f>F1076</f>
        <v>W0004771</v>
      </c>
      <c r="DC1076" s="29" t="s">
        <v>556</v>
      </c>
      <c r="DD1076" s="30">
        <f>SUM(T1076,V1076:W1076,Z1076:AD1076)</f>
        <v>55367</v>
      </c>
      <c r="DE1076" s="30">
        <f>SUM(AI1076:AK1076)</f>
        <v>0</v>
      </c>
      <c r="DF1076" s="31">
        <f>AF1076</f>
        <v>7046.666666666667</v>
      </c>
      <c r="DG1076" s="32">
        <f>AQ1076</f>
        <v>29700</v>
      </c>
      <c r="DH1076" s="30">
        <f>SUM(X1076:Y1076)</f>
        <v>1896.3675213675215</v>
      </c>
      <c r="DI1076" s="30">
        <f>SUM(AP1076,AR1076)</f>
        <v>9401.0034188034188</v>
      </c>
      <c r="DJ1076" s="26">
        <f>SUM(DD1076:DI1076)-AS1076</f>
        <v>0</v>
      </c>
    </row>
    <row r="1077" spans="4:114" x14ac:dyDescent="0.25">
      <c r="D1077" t="s">
        <v>109</v>
      </c>
      <c r="F1077" t="s">
        <v>3717</v>
      </c>
      <c r="G1077" t="s">
        <v>3718</v>
      </c>
      <c r="H1077" t="s">
        <v>3719</v>
      </c>
      <c r="I1077" s="1">
        <v>45719</v>
      </c>
      <c r="K1077" t="s">
        <v>219</v>
      </c>
      <c r="L1077">
        <v>13</v>
      </c>
      <c r="M1077" t="s">
        <v>2289</v>
      </c>
      <c r="N1077" t="s">
        <v>2290</v>
      </c>
      <c r="O1077" t="s">
        <v>116</v>
      </c>
      <c r="P1077" t="s">
        <v>117</v>
      </c>
      <c r="Q1077" t="s">
        <v>118</v>
      </c>
      <c r="R1077">
        <v>31</v>
      </c>
      <c r="S1077" s="3">
        <v>520212</v>
      </c>
      <c r="T1077" s="3">
        <v>86702</v>
      </c>
      <c r="U1077" s="22">
        <v>0.1</v>
      </c>
      <c r="V1077" s="3">
        <v>8670.2000000000007</v>
      </c>
      <c r="W1077" s="23"/>
      <c r="X1077" s="3">
        <v>2084.1826923076924</v>
      </c>
      <c r="Y1077" s="3">
        <v>1204.1944444444446</v>
      </c>
      <c r="Z1077" s="24">
        <v>216.755</v>
      </c>
      <c r="AA1077">
        <v>75</v>
      </c>
      <c r="AC1077" s="3">
        <v>0</v>
      </c>
      <c r="AD1077" s="3">
        <v>4167</v>
      </c>
      <c r="AE1077" s="3">
        <v>103119.33213675213</v>
      </c>
      <c r="AF1077" s="3">
        <v>13617.5</v>
      </c>
      <c r="AH1077" s="3">
        <v>116736.83213675213</v>
      </c>
      <c r="AK1077" s="3">
        <v>0</v>
      </c>
      <c r="AL1077" t="s">
        <v>119</v>
      </c>
      <c r="AN1077" s="25">
        <v>8.5000000000000006E-2</v>
      </c>
      <c r="AO1077" s="26">
        <v>116736.83213675213</v>
      </c>
      <c r="AP1077" s="27">
        <v>9922.6307316239308</v>
      </c>
      <c r="AQ1077" s="3">
        <v>29700</v>
      </c>
      <c r="AR1077" s="26">
        <v>2524.5</v>
      </c>
      <c r="AS1077" s="26">
        <v>158883.96286837605</v>
      </c>
      <c r="AT1077" s="26">
        <v>146436.83213675214</v>
      </c>
      <c r="AU1077" t="s">
        <v>120</v>
      </c>
      <c r="AV1077" t="s">
        <v>120</v>
      </c>
      <c r="AW1077" t="s">
        <v>120</v>
      </c>
      <c r="AX1077">
        <v>2046100</v>
      </c>
      <c r="AY1077" t="s">
        <v>121</v>
      </c>
      <c r="AZ1077">
        <v>108.643</v>
      </c>
      <c r="BA1077" s="3">
        <v>1462.4408647439416</v>
      </c>
      <c r="BB1077" s="26">
        <v>146436.83213675214</v>
      </c>
      <c r="BC1077" s="26">
        <v>12447.130731623911</v>
      </c>
      <c r="BE1077" t="s">
        <v>122</v>
      </c>
      <c r="BF1077">
        <v>1</v>
      </c>
      <c r="BH1077" t="s">
        <v>123</v>
      </c>
      <c r="BJ1077" t="s">
        <v>2291</v>
      </c>
      <c r="BO1077" t="s">
        <v>2570</v>
      </c>
      <c r="BP1077" t="s">
        <v>2570</v>
      </c>
      <c r="BQ1077" t="s">
        <v>2570</v>
      </c>
      <c r="CX1077" t="s">
        <v>128</v>
      </c>
      <c r="CY1077" s="29"/>
    </row>
    <row r="1078" spans="4:114" x14ac:dyDescent="0.25">
      <c r="D1078" t="s">
        <v>109</v>
      </c>
      <c r="F1078" t="s">
        <v>3720</v>
      </c>
      <c r="G1078" t="s">
        <v>3721</v>
      </c>
      <c r="H1078" t="s">
        <v>3722</v>
      </c>
      <c r="I1078" s="1">
        <v>45719</v>
      </c>
      <c r="K1078" t="s">
        <v>224</v>
      </c>
      <c r="L1078">
        <v>12</v>
      </c>
      <c r="M1078" t="s">
        <v>114</v>
      </c>
      <c r="N1078" t="s">
        <v>962</v>
      </c>
      <c r="O1078" t="s">
        <v>2066</v>
      </c>
      <c r="P1078" t="s">
        <v>117</v>
      </c>
      <c r="Q1078" t="s">
        <v>118</v>
      </c>
      <c r="R1078">
        <v>31</v>
      </c>
      <c r="S1078" s="3">
        <v>356000</v>
      </c>
      <c r="T1078" s="3">
        <v>59333.333333333336</v>
      </c>
      <c r="U1078" s="22">
        <v>0</v>
      </c>
      <c r="V1078" s="3">
        <v>0</v>
      </c>
      <c r="W1078" s="23">
        <v>4500</v>
      </c>
      <c r="X1078" s="3">
        <v>1426.282051282051</v>
      </c>
      <c r="Y1078" s="3">
        <v>824.07407407407413</v>
      </c>
      <c r="Z1078" s="24">
        <v>148.33333333333334</v>
      </c>
      <c r="AA1078">
        <v>75</v>
      </c>
      <c r="AC1078" s="3">
        <v>0</v>
      </c>
      <c r="AD1078" s="3">
        <v>4167</v>
      </c>
      <c r="AE1078" s="3">
        <v>70474.022792022792</v>
      </c>
      <c r="AF1078" s="3">
        <v>5687.5</v>
      </c>
      <c r="AH1078" s="3">
        <v>76161.522792022792</v>
      </c>
      <c r="AJ1078" s="3">
        <v>5100</v>
      </c>
      <c r="AK1078" s="3">
        <v>5785.5624142824954</v>
      </c>
      <c r="AL1078" t="s">
        <v>363</v>
      </c>
      <c r="AM1078" t="s">
        <v>364</v>
      </c>
      <c r="AN1078" s="25">
        <v>8.5000000000000006E-2</v>
      </c>
      <c r="AO1078" s="26">
        <v>87047.085206305288</v>
      </c>
      <c r="AP1078" s="27">
        <v>7399.0022425359502</v>
      </c>
      <c r="AQ1078" s="3">
        <v>0</v>
      </c>
      <c r="AR1078" s="26">
        <v>0</v>
      </c>
      <c r="AS1078" s="26">
        <v>94446.087448841237</v>
      </c>
      <c r="AT1078" s="26">
        <v>87047.085206305288</v>
      </c>
      <c r="AU1078" t="s">
        <v>765</v>
      </c>
      <c r="AV1078" t="s">
        <v>2067</v>
      </c>
      <c r="AW1078" t="s">
        <v>2068</v>
      </c>
      <c r="AX1078" t="s">
        <v>963</v>
      </c>
      <c r="AY1078" t="s">
        <v>233</v>
      </c>
      <c r="AZ1078">
        <v>1</v>
      </c>
      <c r="BA1078" s="3">
        <v>94446.087448841237</v>
      </c>
      <c r="BB1078" s="26">
        <v>87047.085206305288</v>
      </c>
      <c r="BC1078" s="26">
        <v>7399.0022425359493</v>
      </c>
      <c r="BE1078" t="s">
        <v>122</v>
      </c>
      <c r="BF1078">
        <v>1</v>
      </c>
      <c r="BH1078" t="s">
        <v>2069</v>
      </c>
      <c r="BJ1078" t="s">
        <v>276</v>
      </c>
      <c r="BO1078" t="s">
        <v>847</v>
      </c>
      <c r="BP1078" t="s">
        <v>214</v>
      </c>
      <c r="BQ1078" t="s">
        <v>964</v>
      </c>
      <c r="CX1078" t="s">
        <v>177</v>
      </c>
      <c r="CY1078" s="29" t="s">
        <v>5370</v>
      </c>
      <c r="CZ1078" s="29">
        <v>60001</v>
      </c>
      <c r="DA1078" s="29" t="str">
        <f t="shared" ref="DA1078:DA1079" si="134">MID(BH1078,3,8)</f>
        <v>30001394</v>
      </c>
      <c r="DB1078" s="29" t="str">
        <f t="shared" ref="DB1078:DB1079" si="135">F1078</f>
        <v>W0005428</v>
      </c>
      <c r="DC1078" s="29" t="s">
        <v>279</v>
      </c>
      <c r="DD1078" s="30">
        <f>SUM(T1078,V1078:W1078,Z1078:AD1078)</f>
        <v>68223.666666666672</v>
      </c>
      <c r="DE1078" s="30">
        <f>SUM(AI1078:AK1078)</f>
        <v>10885.562414282496</v>
      </c>
      <c r="DF1078" s="31">
        <f>AF1078</f>
        <v>5687.5</v>
      </c>
      <c r="DG1078" s="32">
        <f>AQ1078</f>
        <v>0</v>
      </c>
      <c r="DH1078" s="30">
        <f>SUM(X1078:Y1078)</f>
        <v>2250.3561253561252</v>
      </c>
      <c r="DI1078" s="30">
        <f>SUM(AP1078,AR1078)</f>
        <v>7399.0022425359502</v>
      </c>
      <c r="DJ1078" s="26">
        <f>SUM(DD1078:DI1078)-AS1078</f>
        <v>0</v>
      </c>
    </row>
    <row r="1079" spans="4:114" x14ac:dyDescent="0.25">
      <c r="D1079" t="s">
        <v>109</v>
      </c>
      <c r="F1079" t="s">
        <v>3723</v>
      </c>
      <c r="G1079" t="s">
        <v>3724</v>
      </c>
      <c r="H1079" t="s">
        <v>3725</v>
      </c>
      <c r="I1079" s="1">
        <v>45719</v>
      </c>
      <c r="K1079" t="s">
        <v>207</v>
      </c>
      <c r="L1079">
        <v>11</v>
      </c>
      <c r="M1079" t="s">
        <v>114</v>
      </c>
      <c r="N1079" t="s">
        <v>962</v>
      </c>
      <c r="O1079" t="s">
        <v>2066</v>
      </c>
      <c r="P1079" t="s">
        <v>117</v>
      </c>
      <c r="Q1079" t="s">
        <v>118</v>
      </c>
      <c r="R1079">
        <v>31</v>
      </c>
      <c r="S1079" s="3">
        <v>280000</v>
      </c>
      <c r="T1079" s="3">
        <v>46666.666666666664</v>
      </c>
      <c r="U1079" s="22">
        <v>0</v>
      </c>
      <c r="V1079" s="3">
        <v>0</v>
      </c>
      <c r="W1079" s="23">
        <v>8700</v>
      </c>
      <c r="X1079" s="3">
        <v>1121.7948717948718</v>
      </c>
      <c r="Y1079" s="3">
        <v>648.14814814814815</v>
      </c>
      <c r="Z1079" s="24">
        <v>116.66666666666666</v>
      </c>
      <c r="AA1079">
        <v>75</v>
      </c>
      <c r="AC1079" s="3">
        <v>2390.0840680848814</v>
      </c>
      <c r="AD1079" s="3">
        <v>4167</v>
      </c>
      <c r="AE1079" s="3">
        <v>63885.360421361227</v>
      </c>
      <c r="AF1079" s="3">
        <v>5687.5</v>
      </c>
      <c r="AH1079" s="3">
        <v>69572.860421361227</v>
      </c>
      <c r="AJ1079" s="3">
        <v>5100</v>
      </c>
      <c r="AK1079" s="3">
        <v>3900.7409927950625</v>
      </c>
      <c r="AL1079" t="s">
        <v>390</v>
      </c>
      <c r="AM1079" t="s">
        <v>391</v>
      </c>
      <c r="AN1079" s="25">
        <v>8.5000000000000006E-2</v>
      </c>
      <c r="AO1079" s="26">
        <v>78573.601414156292</v>
      </c>
      <c r="AP1079" s="27">
        <v>6678.7561202032857</v>
      </c>
      <c r="AQ1079" s="3">
        <v>0</v>
      </c>
      <c r="AR1079" s="26">
        <v>0</v>
      </c>
      <c r="AS1079" s="26">
        <v>85252.357534359573</v>
      </c>
      <c r="AT1079" s="26">
        <v>78573.601414156292</v>
      </c>
      <c r="AU1079" t="s">
        <v>765</v>
      </c>
      <c r="AV1079" t="s">
        <v>2067</v>
      </c>
      <c r="AW1079" t="s">
        <v>2068</v>
      </c>
      <c r="AX1079" t="s">
        <v>963</v>
      </c>
      <c r="AY1079" t="s">
        <v>233</v>
      </c>
      <c r="AZ1079">
        <v>1</v>
      </c>
      <c r="BA1079" s="3">
        <v>85252.357534359573</v>
      </c>
      <c r="BB1079" s="26">
        <v>78573.601414156292</v>
      </c>
      <c r="BC1079" s="26">
        <v>6678.7561202032812</v>
      </c>
      <c r="BE1079" t="s">
        <v>122</v>
      </c>
      <c r="BF1079">
        <v>1</v>
      </c>
      <c r="BH1079" t="s">
        <v>2069</v>
      </c>
      <c r="BJ1079" t="s">
        <v>358</v>
      </c>
      <c r="BO1079" t="s">
        <v>506</v>
      </c>
      <c r="BP1079" t="s">
        <v>214</v>
      </c>
      <c r="BQ1079" t="s">
        <v>964</v>
      </c>
      <c r="CX1079" t="s">
        <v>177</v>
      </c>
      <c r="CY1079" s="29" t="s">
        <v>5370</v>
      </c>
      <c r="CZ1079" s="29">
        <v>60001</v>
      </c>
      <c r="DA1079" s="29" t="str">
        <f t="shared" si="134"/>
        <v>30001394</v>
      </c>
      <c r="DB1079" s="29" t="str">
        <f t="shared" si="135"/>
        <v>W0005254</v>
      </c>
      <c r="DC1079" s="29" t="s">
        <v>279</v>
      </c>
      <c r="DD1079" s="30">
        <f>SUM(T1079,V1079:W1079,Z1079:AD1079)</f>
        <v>62115.417401418206</v>
      </c>
      <c r="DE1079" s="30">
        <f>SUM(AI1079:AK1079)</f>
        <v>9000.740992795063</v>
      </c>
      <c r="DF1079" s="31">
        <f>AF1079</f>
        <v>5687.5</v>
      </c>
      <c r="DG1079" s="32">
        <f>AQ1079</f>
        <v>0</v>
      </c>
      <c r="DH1079" s="30">
        <f>SUM(X1079:Y1079)</f>
        <v>1769.9430199430199</v>
      </c>
      <c r="DI1079" s="30">
        <f>SUM(AP1079,AR1079)</f>
        <v>6678.7561202032857</v>
      </c>
      <c r="DJ1079" s="26">
        <f>SUM(DD1079:DI1079)-AS1079</f>
        <v>0</v>
      </c>
    </row>
    <row r="1080" spans="4:114" x14ac:dyDescent="0.25">
      <c r="D1080" t="s">
        <v>109</v>
      </c>
      <c r="F1080" t="s">
        <v>3726</v>
      </c>
      <c r="G1080" t="s">
        <v>3727</v>
      </c>
      <c r="H1080" t="s">
        <v>3728</v>
      </c>
      <c r="I1080" s="1">
        <v>45722</v>
      </c>
      <c r="K1080" t="s">
        <v>219</v>
      </c>
      <c r="L1080">
        <v>13</v>
      </c>
      <c r="M1080" t="s">
        <v>550</v>
      </c>
      <c r="N1080" t="s">
        <v>551</v>
      </c>
      <c r="O1080" t="s">
        <v>116</v>
      </c>
      <c r="P1080" t="s">
        <v>117</v>
      </c>
      <c r="Q1080" t="s">
        <v>118</v>
      </c>
      <c r="R1080">
        <v>31</v>
      </c>
      <c r="S1080" s="3">
        <v>375000</v>
      </c>
      <c r="T1080" s="3">
        <v>62500</v>
      </c>
      <c r="U1080" s="22">
        <v>0</v>
      </c>
      <c r="V1080" s="3">
        <v>0</v>
      </c>
      <c r="W1080" s="23"/>
      <c r="X1080" s="3">
        <v>1502.403846153846</v>
      </c>
      <c r="Y1080" s="3">
        <v>868.05555555555554</v>
      </c>
      <c r="Z1080" s="24">
        <v>156.25</v>
      </c>
      <c r="AA1080">
        <v>75</v>
      </c>
      <c r="AC1080" s="3">
        <v>0</v>
      </c>
      <c r="AD1080" s="3">
        <v>4167</v>
      </c>
      <c r="AE1080" s="3">
        <v>69268.709401709406</v>
      </c>
      <c r="AF1080" s="3">
        <v>7046.666666666667</v>
      </c>
      <c r="AH1080" s="3">
        <v>76315.376068376077</v>
      </c>
      <c r="AK1080" s="3">
        <v>0</v>
      </c>
      <c r="AL1080" t="s">
        <v>119</v>
      </c>
      <c r="AN1080" s="25">
        <v>0.1</v>
      </c>
      <c r="AO1080" s="26">
        <v>76315.376068376077</v>
      </c>
      <c r="AP1080" s="27">
        <v>7631.5376068376081</v>
      </c>
      <c r="AQ1080" s="3">
        <v>29700</v>
      </c>
      <c r="AR1080" s="26">
        <v>2970</v>
      </c>
      <c r="AS1080" s="26">
        <v>116616.91367521368</v>
      </c>
      <c r="AT1080" s="26">
        <v>106015.37606837608</v>
      </c>
      <c r="AU1080" t="s">
        <v>1840</v>
      </c>
      <c r="AV1080" t="s">
        <v>1840</v>
      </c>
      <c r="AW1080" t="s">
        <v>1840</v>
      </c>
      <c r="AX1080">
        <v>2061149</v>
      </c>
      <c r="AY1080" t="s">
        <v>121</v>
      </c>
      <c r="AZ1080">
        <v>108.643</v>
      </c>
      <c r="BA1080" s="3">
        <v>1073.3955586205616</v>
      </c>
      <c r="BB1080" s="26">
        <v>106015.37606837608</v>
      </c>
      <c r="BC1080" s="26">
        <v>10601.537606837606</v>
      </c>
      <c r="BE1080" t="s">
        <v>122</v>
      </c>
      <c r="BF1080">
        <v>1</v>
      </c>
      <c r="BH1080" t="s">
        <v>123</v>
      </c>
      <c r="BJ1080" t="s">
        <v>728</v>
      </c>
      <c r="BO1080" t="s">
        <v>729</v>
      </c>
      <c r="BP1080" t="s">
        <v>2131</v>
      </c>
      <c r="BQ1080" t="s">
        <v>2131</v>
      </c>
      <c r="CX1080" t="s">
        <v>128</v>
      </c>
      <c r="CY1080" s="29" t="s">
        <v>5369</v>
      </c>
      <c r="CZ1080" s="29">
        <v>60025</v>
      </c>
      <c r="DA1080" s="29">
        <v>0</v>
      </c>
      <c r="DB1080" s="29" t="str">
        <f>F1080</f>
        <v>W0004773</v>
      </c>
      <c r="DC1080" s="29" t="str">
        <f>M1080</f>
        <v>IT Capability Center</v>
      </c>
      <c r="DD1080" s="30">
        <f>SUM(T1080,V1080:W1080,Z1080:AD1080)</f>
        <v>66898.25</v>
      </c>
      <c r="DE1080" s="30">
        <f>SUM(AI1080:AK1080)</f>
        <v>0</v>
      </c>
      <c r="DF1080" s="31">
        <f>AF1080</f>
        <v>7046.666666666667</v>
      </c>
      <c r="DG1080" s="32">
        <f>AQ1080</f>
        <v>29700</v>
      </c>
      <c r="DH1080" s="30">
        <f>SUM(X1080:Y1080)</f>
        <v>2370.4594017094014</v>
      </c>
      <c r="DI1080" s="30">
        <f>SUM(AP1080,AR1080)</f>
        <v>10601.537606837608</v>
      </c>
      <c r="DJ1080" s="26">
        <f>SUM(DD1080:DI1080)-AS1080</f>
        <v>0</v>
      </c>
    </row>
    <row r="1081" spans="4:114" x14ac:dyDescent="0.25">
      <c r="D1081" t="s">
        <v>109</v>
      </c>
      <c r="F1081" t="s">
        <v>3729</v>
      </c>
      <c r="G1081" t="s">
        <v>3730</v>
      </c>
      <c r="H1081" t="s">
        <v>3731</v>
      </c>
      <c r="I1081" s="1">
        <v>45726</v>
      </c>
      <c r="K1081" t="s">
        <v>207</v>
      </c>
      <c r="L1081">
        <v>11</v>
      </c>
      <c r="M1081" t="s">
        <v>182</v>
      </c>
      <c r="N1081" t="s">
        <v>183</v>
      </c>
      <c r="O1081" t="s">
        <v>116</v>
      </c>
      <c r="P1081" t="s">
        <v>117</v>
      </c>
      <c r="Q1081" t="s">
        <v>118</v>
      </c>
      <c r="R1081">
        <v>31</v>
      </c>
      <c r="S1081" s="3">
        <v>252120</v>
      </c>
      <c r="T1081" s="3">
        <v>41666.666666666664</v>
      </c>
      <c r="U1081" s="22">
        <v>0</v>
      </c>
      <c r="V1081" s="3">
        <v>0</v>
      </c>
      <c r="W1081" s="23"/>
      <c r="X1081" s="3">
        <v>1010.0961538461538</v>
      </c>
      <c r="Y1081" s="3">
        <v>583.6111111111112</v>
      </c>
      <c r="Z1081" s="24">
        <v>105.05</v>
      </c>
      <c r="AA1081">
        <v>75</v>
      </c>
      <c r="AC1081" s="3">
        <v>0</v>
      </c>
      <c r="AD1081" s="3">
        <v>4167</v>
      </c>
      <c r="AE1081" s="3">
        <v>47607.423931623933</v>
      </c>
      <c r="AF1081" s="3">
        <v>4154.166666666667</v>
      </c>
      <c r="AH1081" s="3">
        <v>51761.590598290597</v>
      </c>
      <c r="AK1081" s="3">
        <v>0</v>
      </c>
      <c r="AL1081" t="s">
        <v>119</v>
      </c>
      <c r="AN1081" s="25">
        <v>0.05</v>
      </c>
      <c r="AO1081" s="26">
        <v>51761.590598290597</v>
      </c>
      <c r="AP1081" s="27">
        <v>2588.0795299145302</v>
      </c>
      <c r="AQ1081" s="3">
        <v>29700</v>
      </c>
      <c r="AR1081" s="26">
        <v>1485</v>
      </c>
      <c r="AS1081" s="26">
        <v>85534.670128205122</v>
      </c>
      <c r="AT1081" s="26">
        <v>81461.590598290597</v>
      </c>
      <c r="AU1081" t="s">
        <v>1696</v>
      </c>
      <c r="AV1081" t="s">
        <v>1696</v>
      </c>
      <c r="AW1081" t="s">
        <v>1697</v>
      </c>
      <c r="AX1081" t="s">
        <v>1698</v>
      </c>
      <c r="AY1081" t="s">
        <v>121</v>
      </c>
      <c r="AZ1081">
        <v>108.643</v>
      </c>
      <c r="BA1081" s="3">
        <v>787.30033346101561</v>
      </c>
      <c r="BB1081" s="26">
        <v>81461.590598290597</v>
      </c>
      <c r="BC1081" s="26">
        <v>4073.0795299145248</v>
      </c>
      <c r="BE1081" t="s">
        <v>122</v>
      </c>
      <c r="BF1081">
        <v>1</v>
      </c>
      <c r="BH1081" t="s">
        <v>1699</v>
      </c>
      <c r="BJ1081" t="s">
        <v>189</v>
      </c>
      <c r="BO1081" t="s">
        <v>190</v>
      </c>
      <c r="BP1081" t="s">
        <v>1700</v>
      </c>
      <c r="BQ1081" t="s">
        <v>1701</v>
      </c>
      <c r="CX1081" t="s">
        <v>177</v>
      </c>
      <c r="CY1081" s="29" t="s">
        <v>5368</v>
      </c>
      <c r="CZ1081" s="29">
        <v>60036</v>
      </c>
      <c r="DA1081" s="29" t="str">
        <f t="shared" ref="DA1081:DA1084" si="136">MID(BH1081,3,8)</f>
        <v>30001393</v>
      </c>
      <c r="DB1081" s="29" t="str">
        <f>F1081</f>
        <v>W0004774</v>
      </c>
      <c r="DC1081" s="29" t="s">
        <v>193</v>
      </c>
      <c r="DD1081" s="30">
        <f>SUM(T1081,V1081:W1081,Z1081:AD1081)</f>
        <v>46013.716666666667</v>
      </c>
      <c r="DE1081" s="30">
        <f>SUM(AI1081:AK1081)</f>
        <v>0</v>
      </c>
      <c r="DF1081" s="31">
        <f>AF1081</f>
        <v>4154.166666666667</v>
      </c>
      <c r="DG1081" s="32">
        <f>AQ1081</f>
        <v>29700</v>
      </c>
      <c r="DH1081" s="30">
        <f>SUM(X1081:Y1081)</f>
        <v>1593.7072649572651</v>
      </c>
      <c r="DI1081" s="30">
        <f>SUM(AP1081,AR1081)</f>
        <v>4073.0795299145302</v>
      </c>
      <c r="DJ1081" s="26">
        <f>SUM(DD1081:DI1081)-AS1081</f>
        <v>0</v>
      </c>
    </row>
    <row r="1082" spans="4:114" x14ac:dyDescent="0.25">
      <c r="D1082" t="s">
        <v>109</v>
      </c>
      <c r="F1082" t="s">
        <v>3732</v>
      </c>
      <c r="G1082" t="s">
        <v>3733</v>
      </c>
      <c r="H1082" t="s">
        <v>3734</v>
      </c>
      <c r="I1082" s="1">
        <v>45726</v>
      </c>
      <c r="K1082" t="s">
        <v>207</v>
      </c>
      <c r="L1082">
        <v>11</v>
      </c>
      <c r="M1082" t="s">
        <v>182</v>
      </c>
      <c r="N1082" t="s">
        <v>183</v>
      </c>
      <c r="O1082" t="s">
        <v>116</v>
      </c>
      <c r="P1082" t="s">
        <v>117</v>
      </c>
      <c r="Q1082" t="s">
        <v>118</v>
      </c>
      <c r="R1082">
        <v>31</v>
      </c>
      <c r="S1082" s="3">
        <v>252120</v>
      </c>
      <c r="T1082" s="3">
        <v>40761</v>
      </c>
      <c r="U1082" s="22">
        <v>0</v>
      </c>
      <c r="V1082" s="3">
        <v>0</v>
      </c>
      <c r="W1082" s="23"/>
      <c r="X1082" s="3">
        <v>1010.0961538461538</v>
      </c>
      <c r="Y1082" s="3">
        <v>583.6111111111112</v>
      </c>
      <c r="Z1082" s="24">
        <v>105.05</v>
      </c>
      <c r="AA1082">
        <v>75</v>
      </c>
      <c r="AC1082" s="3">
        <v>0</v>
      </c>
      <c r="AD1082" s="3">
        <v>4167</v>
      </c>
      <c r="AE1082" s="3">
        <v>46701.757264957268</v>
      </c>
      <c r="AF1082" s="3">
        <v>4154.166666666667</v>
      </c>
      <c r="AH1082" s="3">
        <v>50855.923931623933</v>
      </c>
      <c r="AK1082" s="3">
        <v>0</v>
      </c>
      <c r="AL1082" t="s">
        <v>119</v>
      </c>
      <c r="AN1082" s="25">
        <v>0.05</v>
      </c>
      <c r="AO1082" s="26">
        <v>50855.923931623933</v>
      </c>
      <c r="AP1082" s="27">
        <v>2542.7961965811969</v>
      </c>
      <c r="AQ1082" s="3">
        <v>29700</v>
      </c>
      <c r="AR1082" s="26">
        <v>1485</v>
      </c>
      <c r="AS1082" s="26">
        <v>84583.720128205139</v>
      </c>
      <c r="AT1082" s="26">
        <v>80555.923931623925</v>
      </c>
      <c r="AU1082" t="s">
        <v>1696</v>
      </c>
      <c r="AV1082" t="s">
        <v>1696</v>
      </c>
      <c r="AW1082" t="s">
        <v>1697</v>
      </c>
      <c r="AX1082" t="s">
        <v>1698</v>
      </c>
      <c r="AY1082" t="s">
        <v>121</v>
      </c>
      <c r="AZ1082">
        <v>108.643</v>
      </c>
      <c r="BA1082" s="3">
        <v>778.54735351753118</v>
      </c>
      <c r="BB1082" s="26">
        <v>80555.923931623925</v>
      </c>
      <c r="BC1082" s="26">
        <v>4027.7961965812137</v>
      </c>
      <c r="BE1082" t="s">
        <v>122</v>
      </c>
      <c r="BF1082">
        <v>1</v>
      </c>
      <c r="BH1082" t="s">
        <v>1699</v>
      </c>
      <c r="BJ1082" t="s">
        <v>189</v>
      </c>
      <c r="BO1082" t="s">
        <v>190</v>
      </c>
      <c r="BP1082" t="s">
        <v>1700</v>
      </c>
      <c r="BQ1082" t="s">
        <v>1701</v>
      </c>
      <c r="CX1082" t="s">
        <v>177</v>
      </c>
      <c r="CY1082" s="29" t="s">
        <v>5368</v>
      </c>
      <c r="CZ1082" s="29">
        <v>60036</v>
      </c>
      <c r="DA1082" s="29" t="str">
        <f t="shared" si="136"/>
        <v>30001393</v>
      </c>
      <c r="DB1082" s="29" t="str">
        <f>F1082</f>
        <v>W0004775</v>
      </c>
      <c r="DC1082" s="29" t="s">
        <v>193</v>
      </c>
      <c r="DD1082" s="30">
        <f>SUM(T1082,V1082:W1082,Z1082:AD1082)</f>
        <v>45108.05</v>
      </c>
      <c r="DE1082" s="30">
        <f>SUM(AI1082:AK1082)</f>
        <v>0</v>
      </c>
      <c r="DF1082" s="31">
        <f>AF1082</f>
        <v>4154.166666666667</v>
      </c>
      <c r="DG1082" s="32">
        <f>AQ1082</f>
        <v>29700</v>
      </c>
      <c r="DH1082" s="30">
        <f>SUM(X1082:Y1082)</f>
        <v>1593.7072649572651</v>
      </c>
      <c r="DI1082" s="30">
        <f>SUM(AP1082,AR1082)</f>
        <v>4027.7961965811969</v>
      </c>
      <c r="DJ1082" s="26">
        <f>SUM(DD1082:DI1082)-AS1082</f>
        <v>0</v>
      </c>
    </row>
    <row r="1083" spans="4:114" x14ac:dyDescent="0.25">
      <c r="D1083" t="s">
        <v>109</v>
      </c>
      <c r="F1083" t="s">
        <v>3735</v>
      </c>
      <c r="G1083" t="s">
        <v>3736</v>
      </c>
      <c r="H1083" t="s">
        <v>3737</v>
      </c>
      <c r="I1083" s="1">
        <v>45726</v>
      </c>
      <c r="K1083" t="s">
        <v>207</v>
      </c>
      <c r="L1083">
        <v>11</v>
      </c>
      <c r="M1083" t="s">
        <v>182</v>
      </c>
      <c r="N1083" t="s">
        <v>183</v>
      </c>
      <c r="O1083" t="s">
        <v>116</v>
      </c>
      <c r="P1083" t="s">
        <v>117</v>
      </c>
      <c r="Q1083" t="s">
        <v>118</v>
      </c>
      <c r="R1083">
        <v>31</v>
      </c>
      <c r="S1083" s="3">
        <v>252120</v>
      </c>
      <c r="T1083" s="3">
        <v>40761</v>
      </c>
      <c r="U1083" s="22">
        <v>0</v>
      </c>
      <c r="V1083" s="3">
        <v>0</v>
      </c>
      <c r="W1083" s="23"/>
      <c r="X1083" s="3">
        <v>1010.0961538461538</v>
      </c>
      <c r="Y1083" s="3">
        <v>583.6111111111112</v>
      </c>
      <c r="Z1083" s="24">
        <v>105.05</v>
      </c>
      <c r="AA1083">
        <v>75</v>
      </c>
      <c r="AC1083" s="3">
        <v>0</v>
      </c>
      <c r="AD1083" s="3">
        <v>4167</v>
      </c>
      <c r="AE1083" s="3">
        <v>46701.757264957268</v>
      </c>
      <c r="AF1083" s="3">
        <v>4154.166666666667</v>
      </c>
      <c r="AH1083" s="3">
        <v>50855.923931623933</v>
      </c>
      <c r="AK1083" s="3">
        <v>0</v>
      </c>
      <c r="AL1083" t="s">
        <v>119</v>
      </c>
      <c r="AN1083" s="25">
        <v>0.05</v>
      </c>
      <c r="AO1083" s="26">
        <v>50855.923931623933</v>
      </c>
      <c r="AP1083" s="27">
        <v>2542.7961965811969</v>
      </c>
      <c r="AQ1083" s="3">
        <v>29700</v>
      </c>
      <c r="AR1083" s="26">
        <v>1485</v>
      </c>
      <c r="AS1083" s="26">
        <v>84583.720128205139</v>
      </c>
      <c r="AT1083" s="26">
        <v>80555.923931623925</v>
      </c>
      <c r="AU1083" t="s">
        <v>262</v>
      </c>
      <c r="AV1083" t="s">
        <v>262</v>
      </c>
      <c r="AW1083" t="s">
        <v>263</v>
      </c>
      <c r="AX1083">
        <v>7071</v>
      </c>
      <c r="AY1083" t="s">
        <v>264</v>
      </c>
      <c r="AZ1083">
        <v>65.109899999999996</v>
      </c>
      <c r="BA1083" s="3">
        <v>1299.0915379720311</v>
      </c>
      <c r="BB1083" s="26">
        <v>80555.923931623925</v>
      </c>
      <c r="BC1083" s="26">
        <v>4027.7961965812137</v>
      </c>
      <c r="BE1083" t="s">
        <v>122</v>
      </c>
      <c r="BF1083">
        <v>1</v>
      </c>
      <c r="BH1083" t="s">
        <v>265</v>
      </c>
      <c r="BJ1083" t="s">
        <v>189</v>
      </c>
      <c r="BO1083" t="s">
        <v>190</v>
      </c>
      <c r="BP1083" t="s">
        <v>262</v>
      </c>
      <c r="BQ1083" t="s">
        <v>2734</v>
      </c>
      <c r="CX1083" t="s">
        <v>177</v>
      </c>
      <c r="CY1083" s="29" t="s">
        <v>5361</v>
      </c>
      <c r="CZ1083" s="29">
        <v>60014</v>
      </c>
      <c r="DA1083" s="29" t="str">
        <f t="shared" si="136"/>
        <v>30001416</v>
      </c>
      <c r="DB1083" s="29" t="str">
        <f>F1083</f>
        <v>W0005255</v>
      </c>
      <c r="DC1083" s="29" t="s">
        <v>193</v>
      </c>
      <c r="DD1083" s="30">
        <f>SUM(T1083,V1083:W1083,Z1083:AD1083)</f>
        <v>45108.05</v>
      </c>
      <c r="DE1083" s="30">
        <f>SUM(AI1083:AK1083)</f>
        <v>0</v>
      </c>
      <c r="DF1083" s="31">
        <f>AF1083</f>
        <v>4154.166666666667</v>
      </c>
      <c r="DG1083" s="32">
        <f>AQ1083</f>
        <v>29700</v>
      </c>
      <c r="DH1083" s="30">
        <f>SUM(X1083:Y1083)</f>
        <v>1593.7072649572651</v>
      </c>
      <c r="DI1083" s="30">
        <f>SUM(AP1083,AR1083)</f>
        <v>4027.7961965811969</v>
      </c>
      <c r="DJ1083" s="26">
        <f>SUM(DD1083:DI1083)-AS1083</f>
        <v>0</v>
      </c>
    </row>
    <row r="1084" spans="4:114" x14ac:dyDescent="0.25">
      <c r="D1084" t="s">
        <v>109</v>
      </c>
      <c r="F1084" t="s">
        <v>3738</v>
      </c>
      <c r="G1084" t="s">
        <v>3739</v>
      </c>
      <c r="H1084" t="s">
        <v>3740</v>
      </c>
      <c r="I1084" s="1">
        <v>45726</v>
      </c>
      <c r="K1084" t="s">
        <v>224</v>
      </c>
      <c r="L1084">
        <v>12</v>
      </c>
      <c r="M1084" t="s">
        <v>114</v>
      </c>
      <c r="N1084" t="s">
        <v>115</v>
      </c>
      <c r="O1084" t="s">
        <v>116</v>
      </c>
      <c r="P1084" t="s">
        <v>117</v>
      </c>
      <c r="Q1084" t="s">
        <v>118</v>
      </c>
      <c r="R1084">
        <v>31</v>
      </c>
      <c r="S1084" s="3">
        <v>357500</v>
      </c>
      <c r="T1084" s="3">
        <v>59583.333333333336</v>
      </c>
      <c r="U1084" s="22">
        <v>0</v>
      </c>
      <c r="V1084" s="3">
        <v>0</v>
      </c>
      <c r="W1084" s="23"/>
      <c r="X1084" s="3">
        <v>1432.2916666666667</v>
      </c>
      <c r="Y1084" s="3">
        <v>827.5462962962963</v>
      </c>
      <c r="Z1084" s="24">
        <v>148.95833333333334</v>
      </c>
      <c r="AA1084">
        <v>75</v>
      </c>
      <c r="AC1084" s="3">
        <v>0</v>
      </c>
      <c r="AD1084" s="3">
        <v>4167</v>
      </c>
      <c r="AE1084" s="3">
        <v>66234.129629629635</v>
      </c>
      <c r="AF1084" s="3">
        <v>5687.5</v>
      </c>
      <c r="AH1084" s="3">
        <v>71921.629629629635</v>
      </c>
      <c r="AK1084" s="3">
        <v>5785.5624142824954</v>
      </c>
      <c r="AL1084" t="s">
        <v>363</v>
      </c>
      <c r="AM1084" t="s">
        <v>364</v>
      </c>
      <c r="AN1084" s="25">
        <v>8.5000000000000006E-2</v>
      </c>
      <c r="AO1084" s="26">
        <v>77707.192043912131</v>
      </c>
      <c r="AP1084" s="27">
        <v>6605.1113237325317</v>
      </c>
      <c r="AQ1084" s="3">
        <v>29700</v>
      </c>
      <c r="AR1084" s="26">
        <v>2524.5</v>
      </c>
      <c r="AS1084" s="26">
        <v>116536.80336764466</v>
      </c>
      <c r="AT1084" s="26">
        <v>107407.19204391213</v>
      </c>
      <c r="AU1084" t="s">
        <v>170</v>
      </c>
      <c r="AV1084" t="s">
        <v>170</v>
      </c>
      <c r="AW1084" t="s">
        <v>171</v>
      </c>
      <c r="AX1084">
        <v>90129</v>
      </c>
      <c r="AY1084" t="s">
        <v>172</v>
      </c>
      <c r="AZ1084">
        <v>94.088300000000004</v>
      </c>
      <c r="BA1084" s="3">
        <v>1238.5897435456338</v>
      </c>
      <c r="BB1084" s="26">
        <v>107407.19204391213</v>
      </c>
      <c r="BC1084" s="26">
        <v>9129.6113237325335</v>
      </c>
      <c r="BE1084" t="s">
        <v>122</v>
      </c>
      <c r="BF1084">
        <v>1</v>
      </c>
      <c r="BH1084" t="s">
        <v>173</v>
      </c>
      <c r="BJ1084" t="s">
        <v>276</v>
      </c>
      <c r="BO1084" t="s">
        <v>338</v>
      </c>
      <c r="BP1084" t="s">
        <v>126</v>
      </c>
      <c r="BQ1084" t="s">
        <v>127</v>
      </c>
      <c r="CX1084" t="s">
        <v>177</v>
      </c>
      <c r="CY1084" s="29" t="s">
        <v>5358</v>
      </c>
      <c r="CZ1084" s="29">
        <v>60002</v>
      </c>
      <c r="DA1084" s="29" t="str">
        <f t="shared" si="136"/>
        <v>30001390</v>
      </c>
      <c r="DB1084" s="29" t="str">
        <f>F1084</f>
        <v>W0005429</v>
      </c>
      <c r="DC1084" s="29" t="s">
        <v>279</v>
      </c>
      <c r="DD1084" s="30">
        <f>SUM(T1084,V1084:W1084,Z1084:AD1084)</f>
        <v>63974.291666666672</v>
      </c>
      <c r="DE1084" s="30">
        <f>SUM(AI1084:AK1084)</f>
        <v>5785.5624142824954</v>
      </c>
      <c r="DF1084" s="31">
        <f>AF1084</f>
        <v>5687.5</v>
      </c>
      <c r="DG1084" s="32">
        <f>AQ1084</f>
        <v>29700</v>
      </c>
      <c r="DH1084" s="30">
        <f>SUM(X1084:Y1084)</f>
        <v>2259.837962962963</v>
      </c>
      <c r="DI1084" s="30">
        <f>SUM(AP1084,AR1084)</f>
        <v>9129.6113237325317</v>
      </c>
      <c r="DJ1084" s="26">
        <f>SUM(DD1084:DI1084)-AS1084</f>
        <v>0</v>
      </c>
    </row>
    <row r="1085" spans="4:114" x14ac:dyDescent="0.25">
      <c r="D1085" t="s">
        <v>109</v>
      </c>
      <c r="F1085" t="s">
        <v>3741</v>
      </c>
      <c r="G1085" t="s">
        <v>3742</v>
      </c>
      <c r="H1085" t="s">
        <v>3743</v>
      </c>
      <c r="I1085" s="1">
        <v>45726</v>
      </c>
      <c r="K1085" t="s">
        <v>3317</v>
      </c>
      <c r="L1085">
        <v>10</v>
      </c>
      <c r="M1085" t="s">
        <v>240</v>
      </c>
      <c r="N1085" t="s">
        <v>3209</v>
      </c>
      <c r="O1085" t="s">
        <v>116</v>
      </c>
      <c r="P1085" t="s">
        <v>117</v>
      </c>
      <c r="Q1085" t="s">
        <v>118</v>
      </c>
      <c r="R1085">
        <v>31</v>
      </c>
      <c r="S1085" s="3">
        <v>252120</v>
      </c>
      <c r="T1085" s="3">
        <v>41666.666666666664</v>
      </c>
      <c r="U1085" s="22">
        <v>0</v>
      </c>
      <c r="V1085" s="3">
        <v>0</v>
      </c>
      <c r="W1085" s="23"/>
      <c r="X1085" s="3">
        <v>1010.0961538461538</v>
      </c>
      <c r="Y1085" s="3">
        <v>583.6111111111112</v>
      </c>
      <c r="Z1085" s="24">
        <v>105.05</v>
      </c>
      <c r="AA1085">
        <v>75</v>
      </c>
      <c r="AC1085" s="3">
        <v>0</v>
      </c>
      <c r="AD1085" s="3">
        <v>4167</v>
      </c>
      <c r="AE1085" s="3">
        <v>47607.423931623933</v>
      </c>
      <c r="AF1085" s="3">
        <v>0</v>
      </c>
      <c r="AH1085" s="3">
        <v>47607.423931623933</v>
      </c>
      <c r="AK1085" s="3">
        <v>0</v>
      </c>
      <c r="AL1085" t="s">
        <v>119</v>
      </c>
      <c r="AN1085" s="25">
        <v>0</v>
      </c>
      <c r="AO1085" s="26">
        <v>47607.423931623933</v>
      </c>
      <c r="AP1085" s="27">
        <v>0</v>
      </c>
      <c r="AQ1085" s="3">
        <v>29700</v>
      </c>
      <c r="AR1085" s="26">
        <v>0</v>
      </c>
      <c r="AS1085" s="26">
        <v>77307.423931623925</v>
      </c>
      <c r="AT1085" s="26">
        <v>77307.423931623925</v>
      </c>
      <c r="AU1085" t="s">
        <v>164</v>
      </c>
      <c r="AV1085" t="s">
        <v>241</v>
      </c>
      <c r="AW1085" t="s">
        <v>241</v>
      </c>
      <c r="AX1085" t="s">
        <v>164</v>
      </c>
      <c r="AY1085" t="s">
        <v>233</v>
      </c>
      <c r="AZ1085">
        <v>1</v>
      </c>
      <c r="BA1085" s="3">
        <v>77307.423931623925</v>
      </c>
      <c r="BB1085" s="26">
        <v>77307.423931623925</v>
      </c>
      <c r="BC1085" s="26">
        <v>0</v>
      </c>
      <c r="BE1085" t="s">
        <v>234</v>
      </c>
      <c r="BF1085">
        <v>1</v>
      </c>
      <c r="BH1085" t="s">
        <v>234</v>
      </c>
      <c r="BJ1085" t="s">
        <v>243</v>
      </c>
      <c r="BO1085" t="s">
        <v>248</v>
      </c>
      <c r="BP1085" t="s">
        <v>164</v>
      </c>
      <c r="BQ1085" t="s">
        <v>164</v>
      </c>
      <c r="CX1085" t="s">
        <v>234</v>
      </c>
      <c r="CY1085" s="29"/>
    </row>
    <row r="1086" spans="4:114" x14ac:dyDescent="0.25">
      <c r="D1086" t="s">
        <v>109</v>
      </c>
      <c r="F1086" t="s">
        <v>3744</v>
      </c>
      <c r="G1086" t="s">
        <v>3745</v>
      </c>
      <c r="H1086" t="s">
        <v>3746</v>
      </c>
      <c r="I1086" s="1">
        <v>45726</v>
      </c>
      <c r="K1086" t="s">
        <v>219</v>
      </c>
      <c r="L1086">
        <v>13</v>
      </c>
      <c r="M1086" t="s">
        <v>550</v>
      </c>
      <c r="N1086" t="s">
        <v>551</v>
      </c>
      <c r="O1086" t="s">
        <v>116</v>
      </c>
      <c r="P1086" t="s">
        <v>117</v>
      </c>
      <c r="Q1086" t="s">
        <v>118</v>
      </c>
      <c r="R1086">
        <v>31</v>
      </c>
      <c r="S1086" s="3">
        <v>475000</v>
      </c>
      <c r="T1086" s="3">
        <v>79166.666666666672</v>
      </c>
      <c r="U1086" s="22">
        <v>0</v>
      </c>
      <c r="V1086" s="3">
        <v>0</v>
      </c>
      <c r="W1086" s="23"/>
      <c r="X1086" s="3">
        <v>1903.0448717948721</v>
      </c>
      <c r="Y1086" s="3">
        <v>1099.5370370370372</v>
      </c>
      <c r="Z1086" s="24">
        <v>197.91666666666669</v>
      </c>
      <c r="AA1086">
        <v>75</v>
      </c>
      <c r="AC1086" s="3">
        <v>0</v>
      </c>
      <c r="AD1086" s="3">
        <v>4167</v>
      </c>
      <c r="AE1086" s="3">
        <v>86609.165242165254</v>
      </c>
      <c r="AF1086" s="3">
        <v>7046.666666666667</v>
      </c>
      <c r="AH1086" s="3">
        <v>93655.831908831926</v>
      </c>
      <c r="AK1086" s="3">
        <v>0</v>
      </c>
      <c r="AL1086" t="s">
        <v>119</v>
      </c>
      <c r="AN1086" s="25">
        <v>0.1</v>
      </c>
      <c r="AO1086" s="26">
        <v>93655.831908831926</v>
      </c>
      <c r="AP1086" s="27">
        <v>9365.5831908831933</v>
      </c>
      <c r="AQ1086" s="3">
        <v>29700</v>
      </c>
      <c r="AR1086" s="26">
        <v>2970</v>
      </c>
      <c r="AS1086" s="26">
        <v>135691.41509971512</v>
      </c>
      <c r="AT1086" s="26">
        <v>123355.83190883193</v>
      </c>
      <c r="AU1086" t="s">
        <v>765</v>
      </c>
      <c r="AV1086" t="s">
        <v>765</v>
      </c>
      <c r="AW1086" t="s">
        <v>766</v>
      </c>
      <c r="AX1086" t="s">
        <v>1154</v>
      </c>
      <c r="AY1086" t="s">
        <v>212</v>
      </c>
      <c r="AZ1086">
        <v>125.569</v>
      </c>
      <c r="BA1086" s="3">
        <v>1080.612373274575</v>
      </c>
      <c r="BB1086" s="26">
        <v>123355.83190883193</v>
      </c>
      <c r="BC1086" s="26">
        <v>12335.58319088319</v>
      </c>
      <c r="BE1086" t="s">
        <v>122</v>
      </c>
      <c r="BF1086">
        <v>1</v>
      </c>
      <c r="BH1086" t="s">
        <v>768</v>
      </c>
      <c r="BJ1086" t="s">
        <v>728</v>
      </c>
      <c r="BO1086" t="s">
        <v>729</v>
      </c>
      <c r="BP1086" t="s">
        <v>214</v>
      </c>
      <c r="BQ1086" t="s">
        <v>964</v>
      </c>
      <c r="CX1086" t="s">
        <v>177</v>
      </c>
      <c r="CY1086" s="29" t="s">
        <v>5362</v>
      </c>
      <c r="CZ1086" s="29">
        <v>60008</v>
      </c>
      <c r="DA1086" s="29" t="str">
        <f t="shared" ref="DA1086:DA1088" si="137">MID(BH1086,3,8)</f>
        <v>30001418</v>
      </c>
      <c r="DB1086" s="29" t="str">
        <f t="shared" ref="DB1086:DB1088" si="138">F1086</f>
        <v>W0005256</v>
      </c>
      <c r="DC1086" s="29" t="s">
        <v>556</v>
      </c>
      <c r="DD1086" s="30">
        <f>SUM(T1086,V1086:W1086,Z1086:AD1086)</f>
        <v>83606.583333333343</v>
      </c>
      <c r="DE1086" s="30">
        <f>SUM(AI1086:AK1086)</f>
        <v>0</v>
      </c>
      <c r="DF1086" s="31">
        <f>AF1086</f>
        <v>7046.666666666667</v>
      </c>
      <c r="DG1086" s="32">
        <f>AQ1086</f>
        <v>29700</v>
      </c>
      <c r="DH1086" s="30">
        <f>SUM(X1086:Y1086)</f>
        <v>3002.5819088319095</v>
      </c>
      <c r="DI1086" s="30">
        <f>SUM(AP1086,AR1086)</f>
        <v>12335.583190883193</v>
      </c>
      <c r="DJ1086" s="26">
        <f>SUM(DD1086:DI1086)-AS1086</f>
        <v>0</v>
      </c>
    </row>
    <row r="1087" spans="4:114" x14ac:dyDescent="0.25">
      <c r="D1087" t="s">
        <v>109</v>
      </c>
      <c r="F1087" t="s">
        <v>3747</v>
      </c>
      <c r="G1087" t="s">
        <v>3748</v>
      </c>
      <c r="H1087" t="s">
        <v>3749</v>
      </c>
      <c r="I1087" s="1">
        <v>45726</v>
      </c>
      <c r="K1087" t="s">
        <v>207</v>
      </c>
      <c r="L1087">
        <v>11</v>
      </c>
      <c r="M1087" t="s">
        <v>182</v>
      </c>
      <c r="N1087" t="s">
        <v>183</v>
      </c>
      <c r="O1087" t="s">
        <v>2066</v>
      </c>
      <c r="P1087" t="s">
        <v>117</v>
      </c>
      <c r="Q1087" t="s">
        <v>118</v>
      </c>
      <c r="R1087">
        <v>31</v>
      </c>
      <c r="S1087" s="3">
        <v>300000</v>
      </c>
      <c r="T1087" s="3">
        <v>50000</v>
      </c>
      <c r="U1087" s="22">
        <v>0</v>
      </c>
      <c r="V1087" s="3">
        <v>0</v>
      </c>
      <c r="W1087" s="23"/>
      <c r="X1087" s="3">
        <v>1201.9230769230769</v>
      </c>
      <c r="Y1087" s="3">
        <v>694.44444444444457</v>
      </c>
      <c r="Z1087" s="24">
        <v>125</v>
      </c>
      <c r="AA1087">
        <v>75</v>
      </c>
      <c r="AC1087" s="3">
        <v>0</v>
      </c>
      <c r="AD1087" s="3">
        <v>4167</v>
      </c>
      <c r="AE1087" s="3">
        <v>56263.367521367523</v>
      </c>
      <c r="AF1087" s="3">
        <v>4154.166666666667</v>
      </c>
      <c r="AH1087" s="3">
        <v>60417.534188034188</v>
      </c>
      <c r="AK1087" s="3">
        <v>0</v>
      </c>
      <c r="AL1087" t="s">
        <v>119</v>
      </c>
      <c r="AN1087" s="25">
        <v>0.05</v>
      </c>
      <c r="AO1087" s="26">
        <v>60417.534188034188</v>
      </c>
      <c r="AP1087" s="27">
        <v>3020.8767094017094</v>
      </c>
      <c r="AQ1087" s="3">
        <v>0</v>
      </c>
      <c r="AR1087" s="26">
        <v>0</v>
      </c>
      <c r="AS1087" s="26">
        <v>63438.410897435897</v>
      </c>
      <c r="AT1087" s="26">
        <v>60417.534188034188</v>
      </c>
      <c r="AU1087" t="s">
        <v>261</v>
      </c>
      <c r="AV1087" t="s">
        <v>2067</v>
      </c>
      <c r="AW1087" t="s">
        <v>2068</v>
      </c>
      <c r="AX1087" t="s">
        <v>3710</v>
      </c>
      <c r="AY1087" t="s">
        <v>233</v>
      </c>
      <c r="AZ1087">
        <v>1</v>
      </c>
      <c r="BA1087" s="3">
        <v>63438.410897435897</v>
      </c>
      <c r="BB1087" s="26">
        <v>60417.534188034188</v>
      </c>
      <c r="BC1087" s="26">
        <v>3020.8767094017094</v>
      </c>
      <c r="BE1087" t="s">
        <v>122</v>
      </c>
      <c r="BF1087">
        <v>1</v>
      </c>
      <c r="BH1087" t="s">
        <v>2069</v>
      </c>
      <c r="BJ1087" t="s">
        <v>189</v>
      </c>
      <c r="BO1087" t="s">
        <v>3676</v>
      </c>
      <c r="BP1087" t="s">
        <v>262</v>
      </c>
      <c r="BQ1087" t="s">
        <v>3750</v>
      </c>
      <c r="CX1087" t="s">
        <v>177</v>
      </c>
      <c r="CY1087" s="29" t="s">
        <v>5370</v>
      </c>
      <c r="CZ1087" s="29">
        <v>60001</v>
      </c>
      <c r="DA1087" s="29" t="str">
        <f t="shared" si="137"/>
        <v>30001394</v>
      </c>
      <c r="DB1087" s="29" t="str">
        <f t="shared" si="138"/>
        <v>W0004777</v>
      </c>
      <c r="DC1087" s="29" t="s">
        <v>193</v>
      </c>
      <c r="DD1087" s="30">
        <f>SUM(T1087,V1087:W1087,Z1087:AD1087)</f>
        <v>54367</v>
      </c>
      <c r="DE1087" s="30">
        <f>SUM(AI1087:AK1087)</f>
        <v>0</v>
      </c>
      <c r="DF1087" s="31">
        <f>AF1087</f>
        <v>4154.166666666667</v>
      </c>
      <c r="DG1087" s="32">
        <f>AQ1087</f>
        <v>0</v>
      </c>
      <c r="DH1087" s="30">
        <f>SUM(X1087:Y1087)</f>
        <v>1896.3675213675215</v>
      </c>
      <c r="DI1087" s="30">
        <f>SUM(AP1087,AR1087)</f>
        <v>3020.8767094017094</v>
      </c>
      <c r="DJ1087" s="26">
        <f>SUM(DD1087:DI1087)-AS1087</f>
        <v>0</v>
      </c>
    </row>
    <row r="1088" spans="4:114" x14ac:dyDescent="0.25">
      <c r="D1088" t="s">
        <v>109</v>
      </c>
      <c r="F1088" t="s">
        <v>3751</v>
      </c>
      <c r="G1088" t="s">
        <v>3752</v>
      </c>
      <c r="H1088" t="s">
        <v>3753</v>
      </c>
      <c r="I1088" s="1">
        <v>45726</v>
      </c>
      <c r="K1088" t="s">
        <v>207</v>
      </c>
      <c r="L1088">
        <v>11</v>
      </c>
      <c r="M1088" t="s">
        <v>182</v>
      </c>
      <c r="N1088" t="s">
        <v>183</v>
      </c>
      <c r="O1088" t="s">
        <v>116</v>
      </c>
      <c r="P1088" t="s">
        <v>117</v>
      </c>
      <c r="Q1088" t="s">
        <v>118</v>
      </c>
      <c r="R1088">
        <v>31</v>
      </c>
      <c r="S1088" s="3">
        <v>252120</v>
      </c>
      <c r="T1088" s="3">
        <v>40761</v>
      </c>
      <c r="U1088" s="22">
        <v>0</v>
      </c>
      <c r="V1088" s="3">
        <v>0</v>
      </c>
      <c r="W1088" s="23"/>
      <c r="X1088" s="3">
        <v>1010.0961538461538</v>
      </c>
      <c r="Y1088" s="3">
        <v>583.6111111111112</v>
      </c>
      <c r="Z1088" s="24">
        <v>105.05</v>
      </c>
      <c r="AA1088">
        <v>75</v>
      </c>
      <c r="AC1088" s="3">
        <v>0</v>
      </c>
      <c r="AD1088" s="3">
        <v>4167</v>
      </c>
      <c r="AE1088" s="3">
        <v>46701.757264957268</v>
      </c>
      <c r="AF1088" s="3">
        <v>4154.166666666667</v>
      </c>
      <c r="AH1088" s="3">
        <v>50855.923931623933</v>
      </c>
      <c r="AK1088" s="3">
        <v>4428.6782206037651</v>
      </c>
      <c r="AL1088" t="s">
        <v>227</v>
      </c>
      <c r="AM1088" t="s">
        <v>226</v>
      </c>
      <c r="AN1088" s="25">
        <v>0.05</v>
      </c>
      <c r="AO1088" s="26">
        <v>55284.602152227701</v>
      </c>
      <c r="AP1088" s="27">
        <v>2764.2301076113854</v>
      </c>
      <c r="AQ1088" s="3">
        <v>29700</v>
      </c>
      <c r="AR1088" s="26">
        <v>1485</v>
      </c>
      <c r="AS1088" s="26">
        <v>89233.832259839081</v>
      </c>
      <c r="AT1088" s="26">
        <v>84984.602152227701</v>
      </c>
      <c r="AU1088" t="s">
        <v>208</v>
      </c>
      <c r="AV1088" t="s">
        <v>208</v>
      </c>
      <c r="AW1088" t="s">
        <v>210</v>
      </c>
      <c r="AX1088" t="s">
        <v>3754</v>
      </c>
      <c r="AY1088" t="s">
        <v>212</v>
      </c>
      <c r="AZ1088">
        <v>125.569</v>
      </c>
      <c r="BA1088" s="3">
        <v>710.63584371810782</v>
      </c>
      <c r="BB1088" s="26">
        <v>84984.602152227701</v>
      </c>
      <c r="BC1088" s="26">
        <v>4249.2301076113799</v>
      </c>
      <c r="BE1088" t="s">
        <v>122</v>
      </c>
      <c r="BF1088">
        <v>1</v>
      </c>
      <c r="BH1088" t="s">
        <v>315</v>
      </c>
      <c r="BJ1088" t="s">
        <v>189</v>
      </c>
      <c r="BO1088" t="s">
        <v>190</v>
      </c>
      <c r="BP1088" t="s">
        <v>214</v>
      </c>
      <c r="BQ1088" t="s">
        <v>1596</v>
      </c>
      <c r="CX1088" t="s">
        <v>177</v>
      </c>
      <c r="CY1088" s="29" t="s">
        <v>5360</v>
      </c>
      <c r="CZ1088" s="29">
        <v>60009</v>
      </c>
      <c r="DA1088" s="29" t="str">
        <f t="shared" si="137"/>
        <v>30001417</v>
      </c>
      <c r="DB1088" s="29" t="str">
        <f t="shared" si="138"/>
        <v>W0004778</v>
      </c>
      <c r="DC1088" s="29" t="s">
        <v>193</v>
      </c>
      <c r="DD1088" s="30">
        <f>SUM(T1088,V1088:W1088,Z1088:AD1088)</f>
        <v>45108.05</v>
      </c>
      <c r="DE1088" s="30">
        <f>SUM(AI1088:AK1088)</f>
        <v>4428.6782206037651</v>
      </c>
      <c r="DF1088" s="31">
        <f>AF1088</f>
        <v>4154.166666666667</v>
      </c>
      <c r="DG1088" s="32">
        <f>AQ1088</f>
        <v>29700</v>
      </c>
      <c r="DH1088" s="30">
        <f>SUM(X1088:Y1088)</f>
        <v>1593.7072649572651</v>
      </c>
      <c r="DI1088" s="30">
        <f>SUM(AP1088,AR1088)</f>
        <v>4249.2301076113854</v>
      </c>
      <c r="DJ1088" s="26">
        <f>SUM(DD1088:DI1088)-AS1088</f>
        <v>0</v>
      </c>
    </row>
    <row r="1089" spans="4:114" x14ac:dyDescent="0.25">
      <c r="D1089" t="s">
        <v>109</v>
      </c>
      <c r="F1089" t="s">
        <v>3755</v>
      </c>
      <c r="G1089" t="s">
        <v>3756</v>
      </c>
      <c r="H1089" t="s">
        <v>3757</v>
      </c>
      <c r="I1089" s="1">
        <v>45733</v>
      </c>
      <c r="K1089" t="s">
        <v>140</v>
      </c>
      <c r="L1089">
        <v>17</v>
      </c>
      <c r="M1089" t="s">
        <v>292</v>
      </c>
      <c r="N1089" t="s">
        <v>293</v>
      </c>
      <c r="O1089" t="s">
        <v>116</v>
      </c>
      <c r="P1089" t="s">
        <v>117</v>
      </c>
      <c r="Q1089" t="s">
        <v>118</v>
      </c>
      <c r="R1089">
        <v>31</v>
      </c>
      <c r="S1089" s="3">
        <v>1900000</v>
      </c>
      <c r="T1089" s="3">
        <v>316666.66666666669</v>
      </c>
      <c r="U1089" s="22">
        <v>0.15</v>
      </c>
      <c r="V1089" s="3">
        <v>47500</v>
      </c>
      <c r="W1089" s="23"/>
      <c r="X1089" s="3">
        <v>7612.1794871794882</v>
      </c>
      <c r="Y1089" s="3">
        <v>4398.1481481481487</v>
      </c>
      <c r="Z1089" s="24">
        <v>791.66666666666674</v>
      </c>
      <c r="AA1089">
        <v>75</v>
      </c>
      <c r="AC1089" s="3">
        <v>0</v>
      </c>
      <c r="AD1089" s="3">
        <v>5167</v>
      </c>
      <c r="AE1089" s="3">
        <v>382210.66096866102</v>
      </c>
      <c r="AF1089" s="3">
        <v>23570.833333333332</v>
      </c>
      <c r="AH1089" s="3">
        <v>405781.49430199433</v>
      </c>
      <c r="AK1089" s="3">
        <v>0</v>
      </c>
      <c r="AL1089" t="s">
        <v>119</v>
      </c>
      <c r="AN1089" s="25">
        <v>8.5000000000000006E-2</v>
      </c>
      <c r="AO1089" s="26">
        <v>405781.49430199433</v>
      </c>
      <c r="AP1089" s="27">
        <v>34491.42701566952</v>
      </c>
      <c r="AQ1089" s="3">
        <v>29700</v>
      </c>
      <c r="AR1089" s="26">
        <v>2524.5</v>
      </c>
      <c r="AS1089" s="26">
        <v>472497.42131766386</v>
      </c>
      <c r="AT1089" s="26">
        <v>435481.49430199433</v>
      </c>
      <c r="AU1089" t="s">
        <v>164</v>
      </c>
      <c r="AV1089" t="s">
        <v>241</v>
      </c>
      <c r="AW1089" t="s">
        <v>241</v>
      </c>
      <c r="AX1089" t="s">
        <v>3758</v>
      </c>
      <c r="AY1089" t="s">
        <v>233</v>
      </c>
      <c r="AZ1089">
        <v>1</v>
      </c>
      <c r="BA1089" s="3">
        <v>472497.42131766386</v>
      </c>
      <c r="BB1089" s="26">
        <v>435481.49430199433</v>
      </c>
      <c r="BC1089" s="26">
        <v>37015.927015669527</v>
      </c>
      <c r="BE1089" t="s">
        <v>234</v>
      </c>
      <c r="BF1089">
        <v>1</v>
      </c>
      <c r="BH1089" t="s">
        <v>234</v>
      </c>
      <c r="BJ1089" t="s">
        <v>189</v>
      </c>
      <c r="BO1089" t="s">
        <v>573</v>
      </c>
      <c r="BP1089" t="s">
        <v>164</v>
      </c>
      <c r="BQ1089" t="s">
        <v>164</v>
      </c>
      <c r="CX1089" t="s">
        <v>234</v>
      </c>
      <c r="CY1089" s="29"/>
    </row>
    <row r="1090" spans="4:114" x14ac:dyDescent="0.25">
      <c r="D1090" t="s">
        <v>109</v>
      </c>
      <c r="F1090" t="s">
        <v>3759</v>
      </c>
      <c r="G1090" t="s">
        <v>3760</v>
      </c>
      <c r="H1090" t="s">
        <v>3761</v>
      </c>
      <c r="I1090" s="1">
        <v>45733</v>
      </c>
      <c r="J1090" s="1">
        <v>46101</v>
      </c>
      <c r="K1090" t="s">
        <v>131</v>
      </c>
      <c r="L1090">
        <v>14</v>
      </c>
      <c r="M1090" t="s">
        <v>550</v>
      </c>
      <c r="N1090" t="s">
        <v>551</v>
      </c>
      <c r="O1090" t="s">
        <v>116</v>
      </c>
      <c r="P1090" t="s">
        <v>117</v>
      </c>
      <c r="Q1090" t="s">
        <v>602</v>
      </c>
      <c r="R1090">
        <v>20</v>
      </c>
      <c r="S1090" s="3">
        <v>1300000</v>
      </c>
      <c r="T1090" s="3">
        <v>139784.94623655913</v>
      </c>
      <c r="U1090" s="22">
        <v>0</v>
      </c>
      <c r="V1090" s="3">
        <v>0</v>
      </c>
      <c r="W1090" s="23"/>
      <c r="X1090" s="3">
        <v>5208.333333333333</v>
      </c>
      <c r="Y1090" s="3">
        <v>3009.2592592592596</v>
      </c>
      <c r="Z1090" s="24">
        <v>541.66666666666663</v>
      </c>
      <c r="AA1090">
        <v>75</v>
      </c>
      <c r="AC1090" s="3">
        <v>0</v>
      </c>
      <c r="AD1090" s="3">
        <v>4167</v>
      </c>
      <c r="AE1090" s="3">
        <v>152786.2054958184</v>
      </c>
      <c r="AF1090" s="3">
        <v>7046.666666666667</v>
      </c>
      <c r="AH1090" s="3">
        <v>159832.87216248506</v>
      </c>
      <c r="AK1090" s="3">
        <v>35252.628306604311</v>
      </c>
      <c r="AL1090" t="s">
        <v>1170</v>
      </c>
      <c r="AM1090" t="s">
        <v>1171</v>
      </c>
      <c r="AN1090" s="25">
        <v>0.1</v>
      </c>
      <c r="AO1090" s="26">
        <v>195085.50046908937</v>
      </c>
      <c r="AP1090" s="27">
        <v>19508.550046908938</v>
      </c>
      <c r="AQ1090" s="3">
        <v>19161.290322580648</v>
      </c>
      <c r="AR1090" s="26">
        <v>1916.1290322580649</v>
      </c>
      <c r="AS1090" s="26">
        <v>235671.469870837</v>
      </c>
      <c r="AT1090" s="26">
        <v>214246.79079167001</v>
      </c>
      <c r="AU1090" t="s">
        <v>170</v>
      </c>
      <c r="AV1090" t="s">
        <v>170</v>
      </c>
      <c r="AW1090" t="s">
        <v>171</v>
      </c>
      <c r="AX1090">
        <v>37208</v>
      </c>
      <c r="AY1090" t="s">
        <v>172</v>
      </c>
      <c r="AZ1090">
        <v>94.088300000000004</v>
      </c>
      <c r="BA1090" s="3">
        <v>2504.7903923318518</v>
      </c>
      <c r="BB1090" s="26">
        <v>214246.79079167001</v>
      </c>
      <c r="BC1090" s="26">
        <v>21424.679079166992</v>
      </c>
      <c r="BE1090" t="s">
        <v>122</v>
      </c>
      <c r="BF1090">
        <v>1</v>
      </c>
      <c r="BH1090" t="s">
        <v>173</v>
      </c>
      <c r="BJ1090" t="s">
        <v>572</v>
      </c>
      <c r="BO1090" t="s">
        <v>854</v>
      </c>
      <c r="BP1090" t="s">
        <v>2256</v>
      </c>
      <c r="BQ1090" t="s">
        <v>2131</v>
      </c>
      <c r="CX1090" t="s">
        <v>177</v>
      </c>
      <c r="CY1090" s="29" t="s">
        <v>5358</v>
      </c>
      <c r="CZ1090" s="29">
        <v>60002</v>
      </c>
      <c r="DA1090" s="29" t="str">
        <f t="shared" ref="DA1090:DA1091" si="139">MID(BH1090,3,8)</f>
        <v>30001390</v>
      </c>
      <c r="DB1090" s="29" t="str">
        <f t="shared" ref="DB1090:DB1091" si="140">F1090</f>
        <v>W0005257</v>
      </c>
      <c r="DC1090" s="29" t="s">
        <v>556</v>
      </c>
      <c r="DD1090" s="30">
        <f>SUM(T1090,V1090:W1090,Z1090:AD1090)</f>
        <v>144568.61290322579</v>
      </c>
      <c r="DE1090" s="30">
        <f>SUM(AI1090:AK1090)</f>
        <v>35252.628306604311</v>
      </c>
      <c r="DF1090" s="31">
        <f>AF1090</f>
        <v>7046.666666666667</v>
      </c>
      <c r="DG1090" s="32">
        <f>AQ1090</f>
        <v>19161.290322580648</v>
      </c>
      <c r="DH1090" s="30">
        <f>SUM(X1090:Y1090)</f>
        <v>8217.5925925925931</v>
      </c>
      <c r="DI1090" s="30">
        <f>SUM(AP1090,AR1090)</f>
        <v>21424.679079167003</v>
      </c>
      <c r="DJ1090" s="26">
        <f>SUM(DD1090:DI1090)-AS1090</f>
        <v>0</v>
      </c>
    </row>
    <row r="1091" spans="4:114" x14ac:dyDescent="0.25">
      <c r="D1091" t="s">
        <v>109</v>
      </c>
      <c r="F1091" t="s">
        <v>3762</v>
      </c>
      <c r="G1091" t="s">
        <v>3763</v>
      </c>
      <c r="H1091" t="s">
        <v>3764</v>
      </c>
      <c r="I1091" s="1">
        <v>45733</v>
      </c>
      <c r="K1091" t="s">
        <v>224</v>
      </c>
      <c r="L1091">
        <v>12</v>
      </c>
      <c r="M1091" t="s">
        <v>550</v>
      </c>
      <c r="N1091" t="s">
        <v>551</v>
      </c>
      <c r="O1091" t="s">
        <v>116</v>
      </c>
      <c r="P1091" t="s">
        <v>117</v>
      </c>
      <c r="Q1091" t="s">
        <v>118</v>
      </c>
      <c r="R1091">
        <v>31</v>
      </c>
      <c r="S1091" s="3">
        <v>467500</v>
      </c>
      <c r="T1091" s="3">
        <v>82916.666666666672</v>
      </c>
      <c r="U1091" s="22">
        <v>0</v>
      </c>
      <c r="V1091" s="3">
        <v>0</v>
      </c>
      <c r="W1091" s="23"/>
      <c r="X1091" s="3">
        <v>1872.9967948717947</v>
      </c>
      <c r="Y1091" s="3">
        <v>1082.1759259259261</v>
      </c>
      <c r="Z1091" s="24">
        <v>194.79166666666669</v>
      </c>
      <c r="AA1091">
        <v>75</v>
      </c>
      <c r="AC1091" s="3">
        <v>3991.3277022111861</v>
      </c>
      <c r="AD1091" s="3">
        <v>4167</v>
      </c>
      <c r="AE1091" s="3">
        <v>94299.958756342254</v>
      </c>
      <c r="AF1091" s="3">
        <v>7046.666666666667</v>
      </c>
      <c r="AH1091" s="3">
        <v>101346.62542300893</v>
      </c>
      <c r="AK1091" s="3">
        <v>0</v>
      </c>
      <c r="AL1091" t="s">
        <v>119</v>
      </c>
      <c r="AN1091" s="25">
        <v>0.1</v>
      </c>
      <c r="AO1091" s="26">
        <v>101346.62542300893</v>
      </c>
      <c r="AP1091" s="27">
        <v>10134.662542300894</v>
      </c>
      <c r="AQ1091" s="3">
        <v>29700</v>
      </c>
      <c r="AR1091" s="26">
        <v>2970</v>
      </c>
      <c r="AS1091" s="26">
        <v>144151.28796530981</v>
      </c>
      <c r="AT1091" s="26">
        <v>131046.62542300893</v>
      </c>
      <c r="AU1091" t="s">
        <v>170</v>
      </c>
      <c r="AV1091" t="s">
        <v>170</v>
      </c>
      <c r="AW1091" t="s">
        <v>171</v>
      </c>
      <c r="AX1091">
        <v>90324</v>
      </c>
      <c r="AY1091" t="s">
        <v>172</v>
      </c>
      <c r="AZ1091">
        <v>94.088300000000004</v>
      </c>
      <c r="BA1091" s="3">
        <v>1532.0851579347252</v>
      </c>
      <c r="BB1091" s="26">
        <v>131046.62542300893</v>
      </c>
      <c r="BC1091" s="26">
        <v>13104.662542300881</v>
      </c>
      <c r="BE1091" t="s">
        <v>122</v>
      </c>
      <c r="BF1091">
        <v>1</v>
      </c>
      <c r="BH1091" t="s">
        <v>173</v>
      </c>
      <c r="BJ1091" t="s">
        <v>572</v>
      </c>
      <c r="BO1091" t="s">
        <v>1262</v>
      </c>
      <c r="BP1091" t="s">
        <v>170</v>
      </c>
      <c r="BQ1091" t="s">
        <v>296</v>
      </c>
      <c r="CX1091" t="s">
        <v>177</v>
      </c>
      <c r="CY1091" s="29" t="s">
        <v>5358</v>
      </c>
      <c r="CZ1091" s="29">
        <v>60002</v>
      </c>
      <c r="DA1091" s="29" t="str">
        <f t="shared" si="139"/>
        <v>30001390</v>
      </c>
      <c r="DB1091" s="29" t="str">
        <f t="shared" si="140"/>
        <v>W0005430</v>
      </c>
      <c r="DC1091" s="29" t="s">
        <v>556</v>
      </c>
      <c r="DD1091" s="30">
        <f>SUM(T1091,V1091:W1091,Z1091:AD1091)</f>
        <v>91344.78603554453</v>
      </c>
      <c r="DE1091" s="30">
        <f>SUM(AI1091:AK1091)</f>
        <v>0</v>
      </c>
      <c r="DF1091" s="31">
        <f>AF1091</f>
        <v>7046.666666666667</v>
      </c>
      <c r="DG1091" s="32">
        <f>AQ1091</f>
        <v>29700</v>
      </c>
      <c r="DH1091" s="30">
        <f>SUM(X1091:Y1091)</f>
        <v>2955.172720797721</v>
      </c>
      <c r="DI1091" s="30">
        <f>SUM(AP1091,AR1091)</f>
        <v>13104.662542300894</v>
      </c>
      <c r="DJ1091" s="26">
        <f>SUM(DD1091:DI1091)-AS1091</f>
        <v>0</v>
      </c>
    </row>
    <row r="1092" spans="4:114" x14ac:dyDescent="0.25">
      <c r="D1092" t="s">
        <v>109</v>
      </c>
      <c r="F1092" t="s">
        <v>3765</v>
      </c>
      <c r="G1092" t="s">
        <v>3766</v>
      </c>
      <c r="H1092" t="s">
        <v>3767</v>
      </c>
      <c r="I1092" s="1">
        <v>45733</v>
      </c>
      <c r="K1092" t="s">
        <v>149</v>
      </c>
      <c r="L1092">
        <v>18</v>
      </c>
      <c r="M1092" t="s">
        <v>132</v>
      </c>
      <c r="N1092" t="s">
        <v>133</v>
      </c>
      <c r="O1092" t="s">
        <v>116</v>
      </c>
      <c r="P1092" t="s">
        <v>117</v>
      </c>
      <c r="Q1092" t="s">
        <v>118</v>
      </c>
      <c r="R1092">
        <v>31</v>
      </c>
      <c r="S1092" s="3">
        <v>2650000</v>
      </c>
      <c r="T1092" s="3">
        <v>441666.66666666669</v>
      </c>
      <c r="U1092" s="22">
        <v>0.15</v>
      </c>
      <c r="V1092" s="3">
        <v>66250</v>
      </c>
      <c r="W1092" s="23"/>
      <c r="X1092" s="3">
        <v>10616.987179487178</v>
      </c>
      <c r="Y1092" s="3">
        <v>6134.2592592592591</v>
      </c>
      <c r="Z1092" s="24">
        <v>1104.1666666666667</v>
      </c>
      <c r="AA1092">
        <v>75</v>
      </c>
      <c r="AC1092" s="3">
        <v>22623.328965074339</v>
      </c>
      <c r="AD1092" s="3">
        <v>4167</v>
      </c>
      <c r="AE1092" s="3">
        <v>552637.4087371541</v>
      </c>
      <c r="AF1092" s="3">
        <v>12402.5</v>
      </c>
      <c r="AH1092" s="3">
        <v>565039.9087371541</v>
      </c>
      <c r="AK1092" s="3">
        <v>33281</v>
      </c>
      <c r="AL1092" t="s">
        <v>168</v>
      </c>
      <c r="AM1092" t="s">
        <v>169</v>
      </c>
      <c r="AN1092" s="25">
        <v>0.05</v>
      </c>
      <c r="AO1092" s="26">
        <v>598320.9087371541</v>
      </c>
      <c r="AP1092" s="27">
        <v>29916.045436857705</v>
      </c>
      <c r="AQ1092" s="3">
        <v>29700</v>
      </c>
      <c r="AR1092" s="26">
        <v>1485</v>
      </c>
      <c r="AS1092" s="26">
        <v>659421.95417401183</v>
      </c>
      <c r="AT1092" s="26">
        <v>628020.9087371541</v>
      </c>
      <c r="AU1092" t="s">
        <v>164</v>
      </c>
      <c r="AV1092" t="s">
        <v>241</v>
      </c>
      <c r="AW1092" t="s">
        <v>241</v>
      </c>
      <c r="AX1092" t="s">
        <v>242</v>
      </c>
      <c r="AY1092" t="s">
        <v>233</v>
      </c>
      <c r="AZ1092">
        <v>1</v>
      </c>
      <c r="BA1092" s="3">
        <v>659421.95417401183</v>
      </c>
      <c r="BB1092" s="26">
        <v>628020.9087371541</v>
      </c>
      <c r="BC1092" s="26">
        <v>31401.045436857734</v>
      </c>
      <c r="BE1092" t="s">
        <v>234</v>
      </c>
      <c r="BF1092">
        <v>1</v>
      </c>
      <c r="BH1092" t="s">
        <v>234</v>
      </c>
      <c r="BJ1092" t="s">
        <v>174</v>
      </c>
      <c r="BO1092" t="s">
        <v>1116</v>
      </c>
      <c r="BP1092" t="s">
        <v>176</v>
      </c>
      <c r="BQ1092" t="s">
        <v>176</v>
      </c>
      <c r="CX1092" t="s">
        <v>234</v>
      </c>
      <c r="CY1092" s="29"/>
    </row>
    <row r="1093" spans="4:114" x14ac:dyDescent="0.25">
      <c r="D1093" t="s">
        <v>109</v>
      </c>
      <c r="F1093" t="s">
        <v>3768</v>
      </c>
      <c r="G1093" t="s">
        <v>3769</v>
      </c>
      <c r="H1093" t="s">
        <v>3770</v>
      </c>
      <c r="I1093" s="1">
        <v>45726</v>
      </c>
      <c r="K1093" t="s">
        <v>3317</v>
      </c>
      <c r="L1093">
        <v>10</v>
      </c>
      <c r="M1093" t="s">
        <v>132</v>
      </c>
      <c r="N1093" t="s">
        <v>133</v>
      </c>
      <c r="O1093" t="s">
        <v>116</v>
      </c>
      <c r="P1093" t="s">
        <v>117</v>
      </c>
      <c r="Q1093" t="s">
        <v>118</v>
      </c>
      <c r="R1093">
        <v>31</v>
      </c>
      <c r="S1093" s="3">
        <v>252120</v>
      </c>
      <c r="T1093" s="3">
        <v>32760</v>
      </c>
      <c r="U1093" s="22">
        <v>0</v>
      </c>
      <c r="V1093" s="3">
        <v>0</v>
      </c>
      <c r="W1093" s="23"/>
      <c r="X1093" s="3">
        <v>1010.0961538461538</v>
      </c>
      <c r="Y1093" s="3">
        <v>583.6111111111112</v>
      </c>
      <c r="Z1093" s="24">
        <v>105.05</v>
      </c>
      <c r="AA1093">
        <v>75</v>
      </c>
      <c r="AC1093" s="3">
        <v>0</v>
      </c>
      <c r="AD1093" s="3">
        <v>4167</v>
      </c>
      <c r="AE1093" s="3">
        <v>38700.757264957268</v>
      </c>
      <c r="AF1093" s="3">
        <v>12402.5</v>
      </c>
      <c r="AH1093" s="3">
        <v>51103.257264957268</v>
      </c>
      <c r="AK1093" s="3">
        <v>33281</v>
      </c>
      <c r="AL1093" t="s">
        <v>168</v>
      </c>
      <c r="AM1093" t="s">
        <v>169</v>
      </c>
      <c r="AN1093" s="25">
        <v>0.05</v>
      </c>
      <c r="AO1093" s="26">
        <v>84384.257264957268</v>
      </c>
      <c r="AP1093" s="27">
        <v>4219.2128632478634</v>
      </c>
      <c r="AQ1093" s="3">
        <v>29700</v>
      </c>
      <c r="AR1093" s="26">
        <v>1485</v>
      </c>
      <c r="AS1093" s="26">
        <v>119788.47012820514</v>
      </c>
      <c r="AT1093" s="26">
        <v>114084.25726495727</v>
      </c>
      <c r="AU1093" t="s">
        <v>164</v>
      </c>
      <c r="AV1093" t="s">
        <v>241</v>
      </c>
      <c r="AW1093" t="s">
        <v>241</v>
      </c>
      <c r="AX1093" t="s">
        <v>164</v>
      </c>
      <c r="AY1093" t="s">
        <v>233</v>
      </c>
      <c r="AZ1093">
        <v>1</v>
      </c>
      <c r="BA1093" s="3">
        <v>119788.47012820514</v>
      </c>
      <c r="BB1093" s="26">
        <v>114084.25726495727</v>
      </c>
      <c r="BC1093" s="26">
        <v>5704.2128632478707</v>
      </c>
      <c r="BE1093" t="s">
        <v>234</v>
      </c>
      <c r="BF1093">
        <v>1</v>
      </c>
      <c r="BH1093" t="s">
        <v>234</v>
      </c>
      <c r="BJ1093" t="s">
        <v>174</v>
      </c>
      <c r="BO1093" t="s">
        <v>1116</v>
      </c>
      <c r="BP1093" t="s">
        <v>176</v>
      </c>
      <c r="BQ1093" t="s">
        <v>176</v>
      </c>
      <c r="CX1093" t="s">
        <v>234</v>
      </c>
      <c r="CY1093" s="29"/>
    </row>
    <row r="1094" spans="4:114" x14ac:dyDescent="0.25">
      <c r="D1094" t="s">
        <v>109</v>
      </c>
      <c r="F1094" t="s">
        <v>3771</v>
      </c>
      <c r="G1094" t="s">
        <v>3772</v>
      </c>
      <c r="H1094" t="s">
        <v>3773</v>
      </c>
      <c r="I1094" s="1">
        <v>45726</v>
      </c>
      <c r="K1094" t="s">
        <v>3317</v>
      </c>
      <c r="L1094">
        <v>10</v>
      </c>
      <c r="M1094" t="s">
        <v>132</v>
      </c>
      <c r="N1094" t="s">
        <v>133</v>
      </c>
      <c r="O1094" t="s">
        <v>116</v>
      </c>
      <c r="P1094" t="s">
        <v>117</v>
      </c>
      <c r="Q1094" t="s">
        <v>118</v>
      </c>
      <c r="R1094">
        <v>31</v>
      </c>
      <c r="S1094" s="3">
        <v>252120</v>
      </c>
      <c r="T1094" s="3">
        <v>32760</v>
      </c>
      <c r="U1094" s="22">
        <v>0</v>
      </c>
      <c r="V1094" s="3">
        <v>0</v>
      </c>
      <c r="W1094" s="23"/>
      <c r="X1094" s="3">
        <v>1010.0961538461538</v>
      </c>
      <c r="Y1094" s="3">
        <v>583.6111111111112</v>
      </c>
      <c r="Z1094" s="24">
        <v>105.05</v>
      </c>
      <c r="AA1094">
        <v>75</v>
      </c>
      <c r="AC1094" s="3">
        <v>0</v>
      </c>
      <c r="AD1094" s="3">
        <v>4167</v>
      </c>
      <c r="AE1094" s="3">
        <v>38700.757264957268</v>
      </c>
      <c r="AF1094" s="3">
        <v>12402.5</v>
      </c>
      <c r="AH1094" s="3">
        <v>51103.257264957268</v>
      </c>
      <c r="AK1094" s="3">
        <v>33281</v>
      </c>
      <c r="AL1094" t="s">
        <v>168</v>
      </c>
      <c r="AM1094" t="s">
        <v>169</v>
      </c>
      <c r="AN1094" s="25">
        <v>0.05</v>
      </c>
      <c r="AO1094" s="26">
        <v>84384.257264957268</v>
      </c>
      <c r="AP1094" s="27">
        <v>4219.2128632478634</v>
      </c>
      <c r="AQ1094" s="3">
        <v>29700</v>
      </c>
      <c r="AR1094" s="26">
        <v>1485</v>
      </c>
      <c r="AS1094" s="26">
        <v>119788.47012820514</v>
      </c>
      <c r="AT1094" s="26">
        <v>114084.25726495727</v>
      </c>
      <c r="AU1094" t="s">
        <v>164</v>
      </c>
      <c r="AV1094" t="s">
        <v>241</v>
      </c>
      <c r="AW1094" t="s">
        <v>241</v>
      </c>
      <c r="AX1094" t="s">
        <v>164</v>
      </c>
      <c r="AY1094" t="s">
        <v>233</v>
      </c>
      <c r="AZ1094">
        <v>1</v>
      </c>
      <c r="BA1094" s="3">
        <v>119788.47012820514</v>
      </c>
      <c r="BB1094" s="26">
        <v>114084.25726495727</v>
      </c>
      <c r="BC1094" s="26">
        <v>5704.2128632478707</v>
      </c>
      <c r="BE1094" t="s">
        <v>234</v>
      </c>
      <c r="BF1094">
        <v>1</v>
      </c>
      <c r="BH1094" t="s">
        <v>234</v>
      </c>
      <c r="BJ1094" t="s">
        <v>174</v>
      </c>
      <c r="BO1094" t="s">
        <v>1116</v>
      </c>
      <c r="BP1094" t="s">
        <v>176</v>
      </c>
      <c r="BQ1094" t="s">
        <v>176</v>
      </c>
      <c r="CX1094" t="s">
        <v>234</v>
      </c>
      <c r="CY1094" s="29"/>
    </row>
    <row r="1095" spans="4:114" x14ac:dyDescent="0.25">
      <c r="D1095" t="s">
        <v>109</v>
      </c>
      <c r="F1095" t="s">
        <v>3774</v>
      </c>
      <c r="G1095" t="s">
        <v>3775</v>
      </c>
      <c r="H1095" t="s">
        <v>3776</v>
      </c>
      <c r="I1095" s="1">
        <v>45740</v>
      </c>
      <c r="K1095" t="s">
        <v>207</v>
      </c>
      <c r="L1095">
        <v>11</v>
      </c>
      <c r="M1095" t="s">
        <v>182</v>
      </c>
      <c r="N1095" t="s">
        <v>183</v>
      </c>
      <c r="O1095" t="s">
        <v>116</v>
      </c>
      <c r="P1095" t="s">
        <v>117</v>
      </c>
      <c r="Q1095" t="s">
        <v>118</v>
      </c>
      <c r="R1095">
        <v>31</v>
      </c>
      <c r="S1095" s="3">
        <v>252120</v>
      </c>
      <c r="T1095" s="3">
        <v>40761</v>
      </c>
      <c r="U1095" s="22">
        <v>0</v>
      </c>
      <c r="V1095" s="3">
        <v>0</v>
      </c>
      <c r="W1095" s="23"/>
      <c r="X1095" s="3">
        <v>1010.0961538461538</v>
      </c>
      <c r="Y1095" s="3">
        <v>583.6111111111112</v>
      </c>
      <c r="Z1095" s="24">
        <v>105.05</v>
      </c>
      <c r="AA1095">
        <v>75</v>
      </c>
      <c r="AC1095" s="3">
        <v>2087.8659797501023</v>
      </c>
      <c r="AD1095" s="3">
        <v>4167</v>
      </c>
      <c r="AE1095" s="3">
        <v>48789.623244707371</v>
      </c>
      <c r="AF1095" s="3">
        <v>4154.166666666667</v>
      </c>
      <c r="AH1095" s="3">
        <v>52943.789911374035</v>
      </c>
      <c r="AK1095" s="3">
        <v>0</v>
      </c>
      <c r="AL1095" t="s">
        <v>119</v>
      </c>
      <c r="AN1095" s="25">
        <v>0.05</v>
      </c>
      <c r="AO1095" s="26">
        <v>52943.789911374035</v>
      </c>
      <c r="AP1095" s="27">
        <v>2647.1894955687021</v>
      </c>
      <c r="AQ1095" s="3">
        <v>29700</v>
      </c>
      <c r="AR1095" s="26">
        <v>1485</v>
      </c>
      <c r="AS1095" s="26">
        <v>86775.97940694273</v>
      </c>
      <c r="AT1095" s="26">
        <v>82643.789911374042</v>
      </c>
      <c r="AU1095" t="s">
        <v>1523</v>
      </c>
      <c r="AV1095" t="s">
        <v>3140</v>
      </c>
      <c r="AW1095" t="s">
        <v>1525</v>
      </c>
      <c r="AX1095">
        <v>1502337</v>
      </c>
      <c r="AY1095" t="s">
        <v>121</v>
      </c>
      <c r="AZ1095">
        <v>108.643</v>
      </c>
      <c r="BA1095" s="3">
        <v>798.72591337631263</v>
      </c>
      <c r="BB1095" s="26">
        <v>82643.789911374042</v>
      </c>
      <c r="BC1095" s="26">
        <v>4132.1894955686876</v>
      </c>
      <c r="BE1095" t="s">
        <v>122</v>
      </c>
      <c r="BF1095">
        <v>1</v>
      </c>
      <c r="BH1095" t="s">
        <v>3141</v>
      </c>
      <c r="BJ1095" t="s">
        <v>189</v>
      </c>
      <c r="BO1095" t="s">
        <v>190</v>
      </c>
      <c r="BP1095" t="s">
        <v>1523</v>
      </c>
      <c r="BQ1095" t="s">
        <v>3777</v>
      </c>
      <c r="CX1095" t="s">
        <v>177</v>
      </c>
      <c r="CY1095" s="29" t="s">
        <v>5367</v>
      </c>
      <c r="CZ1095" s="29">
        <v>60026</v>
      </c>
      <c r="DA1095" s="29" t="str">
        <f t="shared" ref="DA1095:DA1098" si="141">MID(BH1095,3,8)</f>
        <v>30001400</v>
      </c>
      <c r="DB1095" s="29" t="str">
        <f t="shared" ref="DB1095:DB1098" si="142">F1095</f>
        <v>W0004781</v>
      </c>
      <c r="DC1095" s="29" t="s">
        <v>193</v>
      </c>
      <c r="DD1095" s="30">
        <f>SUM(T1095,V1095:W1095,Z1095:AD1095)</f>
        <v>47195.915979750105</v>
      </c>
      <c r="DE1095" s="30">
        <f>SUM(AI1095:AK1095)</f>
        <v>0</v>
      </c>
      <c r="DF1095" s="31">
        <f>AF1095</f>
        <v>4154.166666666667</v>
      </c>
      <c r="DG1095" s="32">
        <f>AQ1095</f>
        <v>29700</v>
      </c>
      <c r="DH1095" s="30">
        <f>SUM(X1095:Y1095)</f>
        <v>1593.7072649572651</v>
      </c>
      <c r="DI1095" s="30">
        <f>SUM(AP1095,AR1095)</f>
        <v>4132.1894955687021</v>
      </c>
      <c r="DJ1095" s="26">
        <f>SUM(DD1095:DI1095)-AS1095</f>
        <v>0</v>
      </c>
    </row>
    <row r="1096" spans="4:114" x14ac:dyDescent="0.25">
      <c r="D1096" t="s">
        <v>109</v>
      </c>
      <c r="F1096" t="s">
        <v>3778</v>
      </c>
      <c r="G1096" t="s">
        <v>3779</v>
      </c>
      <c r="H1096" t="s">
        <v>3780</v>
      </c>
      <c r="I1096" s="1">
        <v>45740</v>
      </c>
      <c r="K1096" t="s">
        <v>207</v>
      </c>
      <c r="L1096">
        <v>11</v>
      </c>
      <c r="M1096" t="s">
        <v>182</v>
      </c>
      <c r="N1096" t="s">
        <v>183</v>
      </c>
      <c r="O1096" t="s">
        <v>116</v>
      </c>
      <c r="P1096" t="s">
        <v>117</v>
      </c>
      <c r="Q1096" t="s">
        <v>118</v>
      </c>
      <c r="R1096">
        <v>31</v>
      </c>
      <c r="S1096" s="3">
        <v>252120</v>
      </c>
      <c r="T1096" s="3">
        <v>40761</v>
      </c>
      <c r="U1096" s="22">
        <v>0</v>
      </c>
      <c r="V1096" s="3">
        <v>0</v>
      </c>
      <c r="W1096" s="23"/>
      <c r="X1096" s="3">
        <v>1010.0961538461538</v>
      </c>
      <c r="Y1096" s="3">
        <v>583.6111111111112</v>
      </c>
      <c r="Z1096" s="24">
        <v>105.05</v>
      </c>
      <c r="AA1096">
        <v>75</v>
      </c>
      <c r="AC1096" s="3">
        <v>2087.8659797501023</v>
      </c>
      <c r="AD1096" s="3">
        <v>4167</v>
      </c>
      <c r="AE1096" s="3">
        <v>48789.623244707371</v>
      </c>
      <c r="AF1096" s="3">
        <v>4154.166666666667</v>
      </c>
      <c r="AH1096" s="3">
        <v>52943.789911374035</v>
      </c>
      <c r="AK1096" s="3">
        <v>0</v>
      </c>
      <c r="AL1096" t="s">
        <v>119</v>
      </c>
      <c r="AN1096" s="25">
        <v>0.05</v>
      </c>
      <c r="AO1096" s="26">
        <v>52943.789911374035</v>
      </c>
      <c r="AP1096" s="27">
        <v>2647.1894955687021</v>
      </c>
      <c r="AQ1096" s="3">
        <v>29700</v>
      </c>
      <c r="AR1096" s="26">
        <v>1485</v>
      </c>
      <c r="AS1096" s="26">
        <v>86775.97940694273</v>
      </c>
      <c r="AT1096" s="26">
        <v>82643.789911374042</v>
      </c>
      <c r="AU1096" t="s">
        <v>1523</v>
      </c>
      <c r="AV1096" t="s">
        <v>3781</v>
      </c>
      <c r="AW1096" t="s">
        <v>1525</v>
      </c>
      <c r="AX1096">
        <v>1501600</v>
      </c>
      <c r="AY1096" t="s">
        <v>121</v>
      </c>
      <c r="AZ1096">
        <v>108.643</v>
      </c>
      <c r="BA1096" s="3">
        <v>798.72591337631263</v>
      </c>
      <c r="BB1096" s="26">
        <v>82643.789911374042</v>
      </c>
      <c r="BC1096" s="26">
        <v>4132.1894955686876</v>
      </c>
      <c r="BE1096" t="s">
        <v>122</v>
      </c>
      <c r="BF1096">
        <v>1</v>
      </c>
      <c r="BH1096" t="s">
        <v>3782</v>
      </c>
      <c r="BJ1096" t="s">
        <v>189</v>
      </c>
      <c r="BO1096" t="s">
        <v>190</v>
      </c>
      <c r="BP1096" t="s">
        <v>1523</v>
      </c>
      <c r="BQ1096" t="s">
        <v>3777</v>
      </c>
      <c r="CX1096" t="s">
        <v>177</v>
      </c>
      <c r="CY1096" s="29" t="s">
        <v>5367</v>
      </c>
      <c r="CZ1096" s="29">
        <v>60026</v>
      </c>
      <c r="DA1096" s="29" t="str">
        <f t="shared" si="141"/>
        <v>30001407</v>
      </c>
      <c r="DB1096" s="29" t="str">
        <f t="shared" si="142"/>
        <v>W0005431</v>
      </c>
      <c r="DC1096" s="29" t="s">
        <v>193</v>
      </c>
      <c r="DD1096" s="30">
        <f>SUM(T1096,V1096:W1096,Z1096:AD1096)</f>
        <v>47195.915979750105</v>
      </c>
      <c r="DE1096" s="30">
        <f>SUM(AI1096:AK1096)</f>
        <v>0</v>
      </c>
      <c r="DF1096" s="31">
        <f>AF1096</f>
        <v>4154.166666666667</v>
      </c>
      <c r="DG1096" s="32">
        <f>AQ1096</f>
        <v>29700</v>
      </c>
      <c r="DH1096" s="30">
        <f>SUM(X1096:Y1096)</f>
        <v>1593.7072649572651</v>
      </c>
      <c r="DI1096" s="30">
        <f>SUM(AP1096,AR1096)</f>
        <v>4132.1894955687021</v>
      </c>
      <c r="DJ1096" s="26">
        <f>SUM(DD1096:DI1096)-AS1096</f>
        <v>0</v>
      </c>
    </row>
    <row r="1097" spans="4:114" x14ac:dyDescent="0.25">
      <c r="D1097" t="s">
        <v>109</v>
      </c>
      <c r="F1097" t="s">
        <v>3783</v>
      </c>
      <c r="G1097" t="s">
        <v>3784</v>
      </c>
      <c r="H1097" t="s">
        <v>3785</v>
      </c>
      <c r="I1097" s="1">
        <v>45740</v>
      </c>
      <c r="K1097" t="s">
        <v>207</v>
      </c>
      <c r="L1097">
        <v>11</v>
      </c>
      <c r="M1097" t="s">
        <v>182</v>
      </c>
      <c r="N1097" t="s">
        <v>183</v>
      </c>
      <c r="O1097" t="s">
        <v>116</v>
      </c>
      <c r="P1097" t="s">
        <v>117</v>
      </c>
      <c r="Q1097" t="s">
        <v>118</v>
      </c>
      <c r="R1097">
        <v>31</v>
      </c>
      <c r="S1097" s="3">
        <v>252120</v>
      </c>
      <c r="T1097" s="3">
        <v>40761</v>
      </c>
      <c r="U1097" s="22">
        <v>0</v>
      </c>
      <c r="V1097" s="3">
        <v>0</v>
      </c>
      <c r="W1097" s="23"/>
      <c r="X1097" s="3">
        <v>1010.0961538461538</v>
      </c>
      <c r="Y1097" s="3">
        <v>583.6111111111112</v>
      </c>
      <c r="Z1097" s="24">
        <v>105.05</v>
      </c>
      <c r="AA1097">
        <v>75</v>
      </c>
      <c r="AC1097" s="3">
        <v>0</v>
      </c>
      <c r="AD1097" s="3">
        <v>4167</v>
      </c>
      <c r="AE1097" s="3">
        <v>46701.757264957268</v>
      </c>
      <c r="AF1097" s="3">
        <v>4154.166666666667</v>
      </c>
      <c r="AH1097" s="3">
        <v>50855.923931623933</v>
      </c>
      <c r="AK1097" s="3">
        <v>0</v>
      </c>
      <c r="AL1097" t="s">
        <v>119</v>
      </c>
      <c r="AN1097" s="25">
        <v>0.05</v>
      </c>
      <c r="AO1097" s="26">
        <v>50855.923931623933</v>
      </c>
      <c r="AP1097" s="27">
        <v>2542.7961965811969</v>
      </c>
      <c r="AQ1097" s="3">
        <v>29700</v>
      </c>
      <c r="AR1097" s="26">
        <v>1485</v>
      </c>
      <c r="AS1097" s="26">
        <v>84583.720128205139</v>
      </c>
      <c r="AT1097" s="26">
        <v>80555.923931623925</v>
      </c>
      <c r="AU1097" t="s">
        <v>1523</v>
      </c>
      <c r="AV1097" t="s">
        <v>3173</v>
      </c>
      <c r="AW1097" t="s">
        <v>1525</v>
      </c>
      <c r="AX1097">
        <v>1502334</v>
      </c>
      <c r="AY1097" t="s">
        <v>121</v>
      </c>
      <c r="AZ1097">
        <v>108.643</v>
      </c>
      <c r="BA1097" s="3">
        <v>778.54735351753118</v>
      </c>
      <c r="BB1097" s="26">
        <v>80555.923931623925</v>
      </c>
      <c r="BC1097" s="26">
        <v>4027.7961965812137</v>
      </c>
      <c r="BE1097" t="s">
        <v>122</v>
      </c>
      <c r="BF1097">
        <v>1</v>
      </c>
      <c r="BH1097" t="s">
        <v>3174</v>
      </c>
      <c r="BJ1097" t="s">
        <v>189</v>
      </c>
      <c r="BO1097" t="s">
        <v>190</v>
      </c>
      <c r="BP1097" t="s">
        <v>1523</v>
      </c>
      <c r="BQ1097" t="s">
        <v>3777</v>
      </c>
      <c r="CX1097" t="s">
        <v>177</v>
      </c>
      <c r="CY1097" s="29" t="s">
        <v>5367</v>
      </c>
      <c r="CZ1097" s="29">
        <v>60026</v>
      </c>
      <c r="DA1097" s="29" t="str">
        <f t="shared" si="141"/>
        <v>30001402</v>
      </c>
      <c r="DB1097" s="29" t="str">
        <f t="shared" si="142"/>
        <v>W0005258</v>
      </c>
      <c r="DC1097" s="29" t="s">
        <v>193</v>
      </c>
      <c r="DD1097" s="30">
        <f>SUM(T1097,V1097:W1097,Z1097:AD1097)</f>
        <v>45108.05</v>
      </c>
      <c r="DE1097" s="30">
        <f>SUM(AI1097:AK1097)</f>
        <v>0</v>
      </c>
      <c r="DF1097" s="31">
        <f>AF1097</f>
        <v>4154.166666666667</v>
      </c>
      <c r="DG1097" s="32">
        <f>AQ1097</f>
        <v>29700</v>
      </c>
      <c r="DH1097" s="30">
        <f>SUM(X1097:Y1097)</f>
        <v>1593.7072649572651</v>
      </c>
      <c r="DI1097" s="30">
        <f>SUM(AP1097,AR1097)</f>
        <v>4027.7961965811969</v>
      </c>
      <c r="DJ1097" s="26">
        <f>SUM(DD1097:DI1097)-AS1097</f>
        <v>0</v>
      </c>
    </row>
    <row r="1098" spans="4:114" x14ac:dyDescent="0.25">
      <c r="D1098" t="s">
        <v>109</v>
      </c>
      <c r="F1098" t="s">
        <v>3786</v>
      </c>
      <c r="G1098" t="s">
        <v>3787</v>
      </c>
      <c r="H1098" t="s">
        <v>3788</v>
      </c>
      <c r="I1098" s="1">
        <v>45740</v>
      </c>
      <c r="K1098" t="s">
        <v>3317</v>
      </c>
      <c r="L1098">
        <v>10</v>
      </c>
      <c r="M1098" t="s">
        <v>182</v>
      </c>
      <c r="N1098" t="s">
        <v>183</v>
      </c>
      <c r="O1098" t="s">
        <v>116</v>
      </c>
      <c r="P1098" t="s">
        <v>117</v>
      </c>
      <c r="Q1098" t="s">
        <v>118</v>
      </c>
      <c r="R1098">
        <v>31</v>
      </c>
      <c r="S1098" s="3">
        <v>252120</v>
      </c>
      <c r="T1098" s="3">
        <v>35000</v>
      </c>
      <c r="U1098" s="22">
        <v>0</v>
      </c>
      <c r="V1098" s="3">
        <v>0</v>
      </c>
      <c r="W1098" s="23"/>
      <c r="X1098" s="3">
        <v>1010.0961538461538</v>
      </c>
      <c r="Y1098" s="3">
        <v>583.6111111111112</v>
      </c>
      <c r="Z1098" s="24">
        <v>105.05</v>
      </c>
      <c r="AA1098">
        <v>75</v>
      </c>
      <c r="AC1098" s="3">
        <v>0</v>
      </c>
      <c r="AD1098" s="3">
        <v>4167</v>
      </c>
      <c r="AE1098" s="3">
        <v>40940.757264957268</v>
      </c>
      <c r="AF1098" s="3">
        <v>4154.166666666667</v>
      </c>
      <c r="AH1098" s="3">
        <v>45094.923931623933</v>
      </c>
      <c r="AK1098" s="3">
        <v>0</v>
      </c>
      <c r="AL1098" t="s">
        <v>119</v>
      </c>
      <c r="AN1098" s="25">
        <v>0.05</v>
      </c>
      <c r="AO1098" s="26">
        <v>45094.923931623933</v>
      </c>
      <c r="AP1098" s="27">
        <v>2254.7461965811967</v>
      </c>
      <c r="AQ1098" s="3">
        <v>29700</v>
      </c>
      <c r="AR1098" s="26">
        <v>1485</v>
      </c>
      <c r="AS1098" s="26">
        <v>78534.670128205122</v>
      </c>
      <c r="AT1098" s="26">
        <v>74794.923931623925</v>
      </c>
      <c r="AU1098" t="s">
        <v>1523</v>
      </c>
      <c r="AV1098" t="s">
        <v>1616</v>
      </c>
      <c r="AW1098" t="s">
        <v>1525</v>
      </c>
      <c r="AX1098">
        <v>1501495</v>
      </c>
      <c r="AY1098" t="s">
        <v>121</v>
      </c>
      <c r="AZ1098">
        <v>108.643</v>
      </c>
      <c r="BA1098" s="3">
        <v>722.86912298265986</v>
      </c>
      <c r="BB1098" s="26">
        <v>74794.923931623925</v>
      </c>
      <c r="BC1098" s="26">
        <v>3739.7461965811963</v>
      </c>
      <c r="BE1098" t="s">
        <v>122</v>
      </c>
      <c r="BF1098">
        <v>1</v>
      </c>
      <c r="BH1098" t="s">
        <v>1617</v>
      </c>
      <c r="BJ1098" t="s">
        <v>189</v>
      </c>
      <c r="BO1098" t="s">
        <v>190</v>
      </c>
      <c r="BP1098" t="s">
        <v>1523</v>
      </c>
      <c r="BQ1098" t="s">
        <v>3777</v>
      </c>
      <c r="CX1098" t="s">
        <v>177</v>
      </c>
      <c r="CY1098" s="29" t="s">
        <v>5367</v>
      </c>
      <c r="CZ1098" s="29">
        <v>60026</v>
      </c>
      <c r="DA1098" s="29" t="str">
        <f t="shared" si="141"/>
        <v>30001392</v>
      </c>
      <c r="DB1098" s="29" t="str">
        <f t="shared" si="142"/>
        <v>W0004782</v>
      </c>
      <c r="DC1098" s="29" t="s">
        <v>193</v>
      </c>
      <c r="DD1098" s="30">
        <f>SUM(T1098,V1098:W1098,Z1098:AD1098)</f>
        <v>39347.050000000003</v>
      </c>
      <c r="DE1098" s="30">
        <f>SUM(AI1098:AK1098)</f>
        <v>0</v>
      </c>
      <c r="DF1098" s="31">
        <f>AF1098</f>
        <v>4154.166666666667</v>
      </c>
      <c r="DG1098" s="32">
        <f>AQ1098</f>
        <v>29700</v>
      </c>
      <c r="DH1098" s="30">
        <f>SUM(X1098:Y1098)</f>
        <v>1593.7072649572651</v>
      </c>
      <c r="DI1098" s="30">
        <f>SUM(AP1098,AR1098)</f>
        <v>3739.7461965811967</v>
      </c>
      <c r="DJ1098" s="26">
        <f>SUM(DD1098:DI1098)-AS1098</f>
        <v>0</v>
      </c>
    </row>
    <row r="1099" spans="4:114" x14ac:dyDescent="0.25">
      <c r="D1099" t="s">
        <v>109</v>
      </c>
      <c r="F1099" t="s">
        <v>3789</v>
      </c>
      <c r="G1099" t="s">
        <v>3790</v>
      </c>
      <c r="H1099" t="s">
        <v>3791</v>
      </c>
      <c r="I1099" s="1">
        <v>45748</v>
      </c>
      <c r="K1099" t="s">
        <v>131</v>
      </c>
      <c r="L1099">
        <v>14</v>
      </c>
      <c r="M1099" t="s">
        <v>550</v>
      </c>
      <c r="N1099" t="s">
        <v>551</v>
      </c>
      <c r="O1099" t="s">
        <v>116</v>
      </c>
      <c r="P1099" t="s">
        <v>117</v>
      </c>
      <c r="Q1099" t="s">
        <v>118</v>
      </c>
      <c r="R1099">
        <v>31</v>
      </c>
      <c r="S1099" s="3">
        <v>550000</v>
      </c>
      <c r="T1099" s="3">
        <v>91666.666666666672</v>
      </c>
      <c r="U1099" s="22">
        <v>0</v>
      </c>
      <c r="V1099" s="3">
        <v>0</v>
      </c>
      <c r="W1099" s="23"/>
      <c r="X1099" s="3">
        <v>2203.5256410256411</v>
      </c>
      <c r="Y1099" s="3">
        <v>1273.1481481481483</v>
      </c>
      <c r="Z1099" s="24">
        <v>229.16666666666669</v>
      </c>
      <c r="AA1099">
        <v>75</v>
      </c>
      <c r="AC1099" s="3">
        <v>0</v>
      </c>
      <c r="AD1099" s="3">
        <v>4167</v>
      </c>
      <c r="AE1099" s="3">
        <v>99614.50712250713</v>
      </c>
      <c r="AF1099" s="3">
        <v>7046.666666666667</v>
      </c>
      <c r="AH1099" s="3">
        <v>106661.1737891738</v>
      </c>
      <c r="AK1099" s="3">
        <v>0</v>
      </c>
      <c r="AL1099" t="s">
        <v>119</v>
      </c>
      <c r="AN1099" s="25">
        <v>0.1</v>
      </c>
      <c r="AO1099" s="26">
        <v>106661.1737891738</v>
      </c>
      <c r="AP1099" s="27">
        <v>10666.117378917381</v>
      </c>
      <c r="AQ1099" s="3">
        <v>29700</v>
      </c>
      <c r="AR1099" s="26">
        <v>2970</v>
      </c>
      <c r="AS1099" s="26">
        <v>149997.29116809118</v>
      </c>
      <c r="AT1099" s="26">
        <v>136361.1737891738</v>
      </c>
      <c r="AU1099" t="s">
        <v>1840</v>
      </c>
      <c r="AV1099" t="s">
        <v>1840</v>
      </c>
      <c r="AW1099" t="s">
        <v>1840</v>
      </c>
      <c r="AX1099">
        <v>2061149</v>
      </c>
      <c r="AY1099" t="s">
        <v>121</v>
      </c>
      <c r="AZ1099">
        <v>108.643</v>
      </c>
      <c r="BA1099" s="3">
        <v>1380.6438626334984</v>
      </c>
      <c r="BB1099" s="26">
        <v>136361.1737891738</v>
      </c>
      <c r="BC1099" s="26">
        <v>13636.117378917377</v>
      </c>
      <c r="BE1099" t="s">
        <v>122</v>
      </c>
      <c r="BF1099">
        <v>1</v>
      </c>
      <c r="BH1099" t="s">
        <v>123</v>
      </c>
      <c r="BJ1099" t="s">
        <v>728</v>
      </c>
      <c r="BO1099" t="s">
        <v>2463</v>
      </c>
      <c r="BP1099" t="s">
        <v>2131</v>
      </c>
      <c r="BQ1099" t="s">
        <v>2131</v>
      </c>
      <c r="CX1099" t="s">
        <v>128</v>
      </c>
      <c r="CY1099" s="29" t="s">
        <v>5369</v>
      </c>
      <c r="CZ1099" s="29">
        <v>60025</v>
      </c>
      <c r="DA1099" s="29">
        <v>0</v>
      </c>
      <c r="DB1099" s="29" t="str">
        <f>F1099</f>
        <v>W0004783</v>
      </c>
      <c r="DC1099" s="29" t="str">
        <f>M1099</f>
        <v>IT Capability Center</v>
      </c>
      <c r="DD1099" s="30">
        <f>SUM(T1099,V1099:W1099,Z1099:AD1099)</f>
        <v>96137.833333333343</v>
      </c>
      <c r="DE1099" s="30">
        <f>SUM(AI1099:AK1099)</f>
        <v>0</v>
      </c>
      <c r="DF1099" s="31">
        <f>AF1099</f>
        <v>7046.666666666667</v>
      </c>
      <c r="DG1099" s="32">
        <f>AQ1099</f>
        <v>29700</v>
      </c>
      <c r="DH1099" s="30">
        <f>SUM(X1099:Y1099)</f>
        <v>3476.6737891737894</v>
      </c>
      <c r="DI1099" s="30">
        <f>SUM(AP1099,AR1099)</f>
        <v>13636.117378917381</v>
      </c>
      <c r="DJ1099" s="26">
        <f>SUM(DD1099:DI1099)-AS1099</f>
        <v>0</v>
      </c>
    </row>
    <row r="1100" spans="4:114" x14ac:dyDescent="0.25">
      <c r="D1100" t="s">
        <v>109</v>
      </c>
      <c r="F1100" t="s">
        <v>3792</v>
      </c>
      <c r="G1100" t="s">
        <v>3793</v>
      </c>
      <c r="H1100" t="s">
        <v>3794</v>
      </c>
      <c r="I1100" s="1">
        <v>45754</v>
      </c>
      <c r="K1100" t="s">
        <v>207</v>
      </c>
      <c r="L1100">
        <v>11</v>
      </c>
      <c r="M1100" t="s">
        <v>182</v>
      </c>
      <c r="N1100" t="s">
        <v>183</v>
      </c>
      <c r="O1100" t="s">
        <v>116</v>
      </c>
      <c r="P1100" t="s">
        <v>117</v>
      </c>
      <c r="Q1100" t="s">
        <v>118</v>
      </c>
      <c r="R1100">
        <v>31</v>
      </c>
      <c r="S1100" s="3">
        <v>262500</v>
      </c>
      <c r="T1100" s="3">
        <v>43750</v>
      </c>
      <c r="U1100" s="22">
        <v>0</v>
      </c>
      <c r="V1100" s="3">
        <v>0</v>
      </c>
      <c r="W1100" s="23"/>
      <c r="X1100" s="3">
        <v>1051.6826923076922</v>
      </c>
      <c r="Y1100" s="3">
        <v>607.63888888888891</v>
      </c>
      <c r="Z1100" s="24">
        <v>109.375</v>
      </c>
      <c r="AA1100">
        <v>75</v>
      </c>
      <c r="AC1100" s="3">
        <v>2241.536194157617</v>
      </c>
      <c r="AD1100" s="3">
        <v>4167</v>
      </c>
      <c r="AE1100" s="3">
        <v>52002.232775354205</v>
      </c>
      <c r="AF1100" s="3">
        <v>4154.166666666667</v>
      </c>
      <c r="AH1100" s="3">
        <v>56156.399442020869</v>
      </c>
      <c r="AK1100" s="3">
        <v>0</v>
      </c>
      <c r="AL1100" t="s">
        <v>119</v>
      </c>
      <c r="AN1100" s="25">
        <v>0.05</v>
      </c>
      <c r="AO1100" s="26">
        <v>56156.399442020869</v>
      </c>
      <c r="AP1100" s="27">
        <v>2807.8199721010437</v>
      </c>
      <c r="AQ1100" s="3">
        <v>29700</v>
      </c>
      <c r="AR1100" s="26">
        <v>1485</v>
      </c>
      <c r="AS1100" s="26">
        <v>90149.219414121908</v>
      </c>
      <c r="AT1100" s="26">
        <v>85856.399442020862</v>
      </c>
      <c r="AU1100" t="s">
        <v>1523</v>
      </c>
      <c r="AV1100" t="s">
        <v>3173</v>
      </c>
      <c r="AW1100" t="s">
        <v>1525</v>
      </c>
      <c r="AX1100">
        <v>1502334</v>
      </c>
      <c r="AY1100" t="s">
        <v>121</v>
      </c>
      <c r="AZ1100">
        <v>108.643</v>
      </c>
      <c r="BA1100" s="3">
        <v>829.77476150439429</v>
      </c>
      <c r="BB1100" s="26">
        <v>85856.399442020862</v>
      </c>
      <c r="BC1100" s="26">
        <v>4292.819972101046</v>
      </c>
      <c r="BE1100" t="s">
        <v>122</v>
      </c>
      <c r="BF1100">
        <v>1</v>
      </c>
      <c r="BH1100" t="s">
        <v>3174</v>
      </c>
      <c r="BJ1100" t="s">
        <v>189</v>
      </c>
      <c r="BO1100" t="s">
        <v>190</v>
      </c>
      <c r="BP1100" t="s">
        <v>1523</v>
      </c>
      <c r="BQ1100" t="s">
        <v>3777</v>
      </c>
      <c r="CX1100" t="s">
        <v>177</v>
      </c>
      <c r="CY1100" s="29" t="s">
        <v>5367</v>
      </c>
      <c r="CZ1100" s="29">
        <v>60026</v>
      </c>
      <c r="DA1100" s="29" t="str">
        <f t="shared" ref="DA1100:DA1110" si="143">MID(BH1100,3,8)</f>
        <v>30001402</v>
      </c>
      <c r="DB1100" s="29" t="str">
        <f>F1100</f>
        <v>W0004784</v>
      </c>
      <c r="DC1100" s="29" t="s">
        <v>193</v>
      </c>
      <c r="DD1100" s="30">
        <f>SUM(T1100,V1100:W1100,Z1100:AD1100)</f>
        <v>50342.911194157619</v>
      </c>
      <c r="DE1100" s="30">
        <f>SUM(AI1100:AK1100)</f>
        <v>0</v>
      </c>
      <c r="DF1100" s="31">
        <f>AF1100</f>
        <v>4154.166666666667</v>
      </c>
      <c r="DG1100" s="32">
        <f>AQ1100</f>
        <v>29700</v>
      </c>
      <c r="DH1100" s="30">
        <f>SUM(X1100:Y1100)</f>
        <v>1659.3215811965811</v>
      </c>
      <c r="DI1100" s="30">
        <f>SUM(AP1100,AR1100)</f>
        <v>4292.8199721010442</v>
      </c>
      <c r="DJ1100" s="26">
        <f>SUM(DD1100:DI1100)-AS1100</f>
        <v>0</v>
      </c>
    </row>
    <row r="1101" spans="4:114" x14ac:dyDescent="0.25">
      <c r="D1101" t="s">
        <v>109</v>
      </c>
      <c r="F1101" t="s">
        <v>3795</v>
      </c>
      <c r="G1101" t="s">
        <v>3796</v>
      </c>
      <c r="H1101" t="s">
        <v>3797</v>
      </c>
      <c r="I1101" s="1">
        <v>45754</v>
      </c>
      <c r="K1101" t="s">
        <v>207</v>
      </c>
      <c r="L1101">
        <v>11</v>
      </c>
      <c r="M1101" t="s">
        <v>182</v>
      </c>
      <c r="N1101" t="s">
        <v>183</v>
      </c>
      <c r="O1101" t="s">
        <v>116</v>
      </c>
      <c r="P1101" t="s">
        <v>117</v>
      </c>
      <c r="Q1101" t="s">
        <v>118</v>
      </c>
      <c r="R1101">
        <v>31</v>
      </c>
      <c r="S1101" s="3">
        <v>275000</v>
      </c>
      <c r="T1101" s="3">
        <v>45833.333333333336</v>
      </c>
      <c r="U1101" s="22">
        <v>0</v>
      </c>
      <c r="V1101" s="3">
        <v>0</v>
      </c>
      <c r="W1101" s="23"/>
      <c r="X1101" s="3">
        <v>1101.7628205128206</v>
      </c>
      <c r="Y1101" s="3">
        <v>636.57407407407413</v>
      </c>
      <c r="Z1101" s="24">
        <v>114.58333333333334</v>
      </c>
      <c r="AA1101">
        <v>75</v>
      </c>
      <c r="AC1101" s="3">
        <v>0</v>
      </c>
      <c r="AD1101" s="3">
        <v>4167</v>
      </c>
      <c r="AE1101" s="3">
        <v>51928.253561253565</v>
      </c>
      <c r="AF1101" s="3">
        <v>4154.166666666667</v>
      </c>
      <c r="AH1101" s="3">
        <v>56082.420227920229</v>
      </c>
      <c r="AK1101" s="3">
        <v>0</v>
      </c>
      <c r="AL1101" t="s">
        <v>119</v>
      </c>
      <c r="AN1101" s="25">
        <v>0.05</v>
      </c>
      <c r="AO1101" s="26">
        <v>56082.420227920229</v>
      </c>
      <c r="AP1101" s="27">
        <v>2804.1210113960115</v>
      </c>
      <c r="AQ1101" s="3">
        <v>29700</v>
      </c>
      <c r="AR1101" s="26">
        <v>1485</v>
      </c>
      <c r="AS1101" s="26">
        <v>90071.541239316241</v>
      </c>
      <c r="AT1101" s="26">
        <v>85782.420227920229</v>
      </c>
      <c r="AU1101" t="s">
        <v>1523</v>
      </c>
      <c r="AV1101" t="s">
        <v>1524</v>
      </c>
      <c r="AW1101" t="s">
        <v>1525</v>
      </c>
      <c r="AX1101">
        <v>1507756</v>
      </c>
      <c r="AY1101" t="s">
        <v>121</v>
      </c>
      <c r="AZ1101">
        <v>108.643</v>
      </c>
      <c r="BA1101" s="3">
        <v>829.05977595718309</v>
      </c>
      <c r="BB1101" s="26">
        <v>85782.420227920229</v>
      </c>
      <c r="BC1101" s="26">
        <v>4289.1210113960115</v>
      </c>
      <c r="BE1101" t="s">
        <v>122</v>
      </c>
      <c r="BF1101">
        <v>1</v>
      </c>
      <c r="BH1101" t="s">
        <v>1526</v>
      </c>
      <c r="BJ1101" t="s">
        <v>189</v>
      </c>
      <c r="BO1101" t="s">
        <v>190</v>
      </c>
      <c r="BP1101" t="s">
        <v>1523</v>
      </c>
      <c r="BQ1101" t="s">
        <v>3777</v>
      </c>
      <c r="CX1101" t="s">
        <v>177</v>
      </c>
      <c r="CY1101" s="29" t="s">
        <v>5367</v>
      </c>
      <c r="CZ1101" s="29">
        <v>60026</v>
      </c>
      <c r="DA1101" s="29" t="str">
        <f t="shared" si="143"/>
        <v>30001391</v>
      </c>
      <c r="DB1101" s="29" t="str">
        <f>F1101</f>
        <v>W0005259</v>
      </c>
      <c r="DC1101" s="29" t="s">
        <v>193</v>
      </c>
      <c r="DD1101" s="30">
        <f>SUM(T1101,V1101:W1101,Z1101:AD1101)</f>
        <v>50189.916666666672</v>
      </c>
      <c r="DE1101" s="30">
        <f>SUM(AI1101:AK1101)</f>
        <v>0</v>
      </c>
      <c r="DF1101" s="31">
        <f>AF1101</f>
        <v>4154.166666666667</v>
      </c>
      <c r="DG1101" s="32">
        <f>AQ1101</f>
        <v>29700</v>
      </c>
      <c r="DH1101" s="30">
        <f>SUM(X1101:Y1101)</f>
        <v>1738.3368945868947</v>
      </c>
      <c r="DI1101" s="30">
        <f>SUM(AP1101,AR1101)</f>
        <v>4289.1210113960115</v>
      </c>
      <c r="DJ1101" s="26">
        <f>SUM(DD1101:DI1101)-AS1101</f>
        <v>0</v>
      </c>
    </row>
    <row r="1102" spans="4:114" x14ac:dyDescent="0.25">
      <c r="D1102" t="s">
        <v>109</v>
      </c>
      <c r="F1102" t="s">
        <v>3798</v>
      </c>
      <c r="G1102" t="s">
        <v>3799</v>
      </c>
      <c r="H1102" t="s">
        <v>3800</v>
      </c>
      <c r="I1102" s="1">
        <v>45754</v>
      </c>
      <c r="K1102" t="s">
        <v>224</v>
      </c>
      <c r="L1102">
        <v>12</v>
      </c>
      <c r="M1102" t="s">
        <v>182</v>
      </c>
      <c r="N1102" t="s">
        <v>183</v>
      </c>
      <c r="O1102" t="s">
        <v>116</v>
      </c>
      <c r="P1102" t="s">
        <v>117</v>
      </c>
      <c r="Q1102" t="s">
        <v>118</v>
      </c>
      <c r="R1102">
        <v>31</v>
      </c>
      <c r="S1102" s="3">
        <v>355000</v>
      </c>
      <c r="T1102" s="3">
        <v>59166.666666666664</v>
      </c>
      <c r="U1102" s="22">
        <v>0</v>
      </c>
      <c r="V1102" s="3">
        <v>0</v>
      </c>
      <c r="W1102" s="23"/>
      <c r="X1102" s="3">
        <v>1422.2756410256409</v>
      </c>
      <c r="Y1102" s="3">
        <v>821.75925925925924</v>
      </c>
      <c r="Z1102" s="24">
        <v>147.91666666666666</v>
      </c>
      <c r="AA1102">
        <v>75</v>
      </c>
      <c r="AC1102" s="3">
        <v>0</v>
      </c>
      <c r="AD1102" s="3">
        <v>4167</v>
      </c>
      <c r="AE1102" s="3">
        <v>65800.618233618239</v>
      </c>
      <c r="AF1102" s="3">
        <v>4154.166666666667</v>
      </c>
      <c r="AH1102" s="3">
        <v>69954.784900284911</v>
      </c>
      <c r="AK1102" s="3">
        <v>0</v>
      </c>
      <c r="AL1102" t="s">
        <v>119</v>
      </c>
      <c r="AN1102" s="25">
        <v>0.05</v>
      </c>
      <c r="AO1102" s="26">
        <v>69954.784900284911</v>
      </c>
      <c r="AP1102" s="27">
        <v>3497.7392450142456</v>
      </c>
      <c r="AQ1102" s="3">
        <v>29700</v>
      </c>
      <c r="AR1102" s="26">
        <v>1485</v>
      </c>
      <c r="AS1102" s="26">
        <v>104637.52414529916</v>
      </c>
      <c r="AT1102" s="26">
        <v>99654.784900284911</v>
      </c>
      <c r="AU1102" t="s">
        <v>261</v>
      </c>
      <c r="AV1102" t="s">
        <v>262</v>
      </c>
      <c r="AW1102" t="s">
        <v>263</v>
      </c>
      <c r="AX1102">
        <v>5185</v>
      </c>
      <c r="AY1102" t="s">
        <v>264</v>
      </c>
      <c r="AZ1102">
        <v>65.109899999999996</v>
      </c>
      <c r="BA1102" s="3">
        <v>1607.0908440237072</v>
      </c>
      <c r="BB1102" s="26">
        <v>99654.784900284911</v>
      </c>
      <c r="BC1102" s="26">
        <v>4982.7392450142506</v>
      </c>
      <c r="BE1102" t="s">
        <v>122</v>
      </c>
      <c r="BF1102">
        <v>1</v>
      </c>
      <c r="BH1102" t="s">
        <v>265</v>
      </c>
      <c r="BJ1102" t="s">
        <v>189</v>
      </c>
      <c r="BO1102" t="s">
        <v>190</v>
      </c>
      <c r="BP1102" t="s">
        <v>262</v>
      </c>
      <c r="BQ1102" t="s">
        <v>326</v>
      </c>
      <c r="CX1102" t="s">
        <v>177</v>
      </c>
      <c r="CY1102" s="29" t="s">
        <v>5361</v>
      </c>
      <c r="CZ1102" s="29">
        <v>60014</v>
      </c>
      <c r="DA1102" s="29" t="str">
        <f t="shared" si="143"/>
        <v>30001416</v>
      </c>
      <c r="DB1102" s="29" t="str">
        <f>F1102</f>
        <v>W0004786</v>
      </c>
      <c r="DC1102" s="29" t="s">
        <v>193</v>
      </c>
      <c r="DD1102" s="30">
        <f>SUM(T1102,V1102:W1102,Z1102:AD1102)</f>
        <v>63556.583333333328</v>
      </c>
      <c r="DE1102" s="30">
        <f>SUM(AI1102:AK1102)</f>
        <v>0</v>
      </c>
      <c r="DF1102" s="31">
        <f>AF1102</f>
        <v>4154.166666666667</v>
      </c>
      <c r="DG1102" s="32">
        <f>AQ1102</f>
        <v>29700</v>
      </c>
      <c r="DH1102" s="30">
        <f>SUM(X1102:Y1102)</f>
        <v>2244.0349002849002</v>
      </c>
      <c r="DI1102" s="30">
        <f>SUM(AP1102,AR1102)</f>
        <v>4982.7392450142452</v>
      </c>
      <c r="DJ1102" s="26">
        <f>SUM(DD1102:DI1102)-AS1102</f>
        <v>0</v>
      </c>
    </row>
    <row r="1103" spans="4:114" x14ac:dyDescent="0.25">
      <c r="D1103" t="s">
        <v>109</v>
      </c>
      <c r="F1103" t="s">
        <v>3801</v>
      </c>
      <c r="G1103" t="s">
        <v>3802</v>
      </c>
      <c r="H1103" t="s">
        <v>3803</v>
      </c>
      <c r="I1103" s="1">
        <v>45754</v>
      </c>
      <c r="K1103" t="s">
        <v>207</v>
      </c>
      <c r="L1103">
        <v>11</v>
      </c>
      <c r="M1103" t="s">
        <v>182</v>
      </c>
      <c r="N1103" t="s">
        <v>183</v>
      </c>
      <c r="O1103" t="s">
        <v>116</v>
      </c>
      <c r="P1103" t="s">
        <v>117</v>
      </c>
      <c r="Q1103" t="s">
        <v>118</v>
      </c>
      <c r="R1103">
        <v>31</v>
      </c>
      <c r="S1103" s="3">
        <v>275000</v>
      </c>
      <c r="T1103" s="3">
        <v>45833.333333333336</v>
      </c>
      <c r="U1103" s="22">
        <v>0</v>
      </c>
      <c r="V1103" s="3">
        <v>0</v>
      </c>
      <c r="W1103" s="23"/>
      <c r="X1103" s="3">
        <v>1101.7628205128206</v>
      </c>
      <c r="Y1103" s="3">
        <v>636.57407407407413</v>
      </c>
      <c r="Z1103" s="24">
        <v>114.58333333333334</v>
      </c>
      <c r="AA1103">
        <v>75</v>
      </c>
      <c r="AC1103" s="3">
        <v>2348.0808761468274</v>
      </c>
      <c r="AD1103" s="3">
        <v>4167</v>
      </c>
      <c r="AE1103" s="3">
        <v>54276.334437400394</v>
      </c>
      <c r="AF1103" s="3">
        <v>4154.166666666667</v>
      </c>
      <c r="AH1103" s="3">
        <v>58430.501104067058</v>
      </c>
      <c r="AK1103" s="3">
        <v>0</v>
      </c>
      <c r="AL1103" t="s">
        <v>119</v>
      </c>
      <c r="AN1103" s="25">
        <v>0.05</v>
      </c>
      <c r="AO1103" s="26">
        <v>58430.501104067058</v>
      </c>
      <c r="AP1103" s="27">
        <v>2921.5250552033531</v>
      </c>
      <c r="AQ1103" s="3">
        <v>29700</v>
      </c>
      <c r="AR1103" s="26">
        <v>1485</v>
      </c>
      <c r="AS1103" s="26">
        <v>92537.026159270405</v>
      </c>
      <c r="AT1103" s="26">
        <v>88130.501104067051</v>
      </c>
      <c r="AU1103" t="s">
        <v>1523</v>
      </c>
      <c r="AV1103" t="s">
        <v>2113</v>
      </c>
      <c r="AW1103" t="s">
        <v>1525</v>
      </c>
      <c r="AX1103">
        <v>1502348</v>
      </c>
      <c r="AY1103" t="s">
        <v>121</v>
      </c>
      <c r="AZ1103">
        <v>108.643</v>
      </c>
      <c r="BA1103" s="3">
        <v>851.75322992986571</v>
      </c>
      <c r="BB1103" s="26">
        <v>88130.501104067051</v>
      </c>
      <c r="BC1103" s="26">
        <v>4406.525055203354</v>
      </c>
      <c r="BE1103" t="s">
        <v>122</v>
      </c>
      <c r="BF1103">
        <v>1</v>
      </c>
      <c r="BH1103" t="s">
        <v>2114</v>
      </c>
      <c r="BJ1103" t="s">
        <v>189</v>
      </c>
      <c r="BO1103" t="s">
        <v>190</v>
      </c>
      <c r="BP1103" t="s">
        <v>1523</v>
      </c>
      <c r="BQ1103" t="s">
        <v>3777</v>
      </c>
      <c r="CX1103" t="s">
        <v>177</v>
      </c>
      <c r="CY1103" s="29" t="s">
        <v>5367</v>
      </c>
      <c r="CZ1103" s="29">
        <v>60026</v>
      </c>
      <c r="DA1103" s="29" t="str">
        <f t="shared" si="143"/>
        <v>30001396</v>
      </c>
      <c r="DB1103" s="29" t="str">
        <f>F1103</f>
        <v>W0005260</v>
      </c>
      <c r="DC1103" s="29" t="s">
        <v>193</v>
      </c>
      <c r="DD1103" s="30">
        <f>SUM(T1103,V1103:W1103,Z1103:AD1103)</f>
        <v>52537.9975428135</v>
      </c>
      <c r="DE1103" s="30">
        <f>SUM(AI1103:AK1103)</f>
        <v>0</v>
      </c>
      <c r="DF1103" s="31">
        <f>AF1103</f>
        <v>4154.166666666667</v>
      </c>
      <c r="DG1103" s="32">
        <f>AQ1103</f>
        <v>29700</v>
      </c>
      <c r="DH1103" s="30">
        <f>SUM(X1103:Y1103)</f>
        <v>1738.3368945868947</v>
      </c>
      <c r="DI1103" s="30">
        <f>SUM(AP1103,AR1103)</f>
        <v>4406.5250552033531</v>
      </c>
      <c r="DJ1103" s="26">
        <f>SUM(DD1103:DI1103)-AS1103</f>
        <v>0</v>
      </c>
    </row>
    <row r="1104" spans="4:114" x14ac:dyDescent="0.25">
      <c r="D1104" t="s">
        <v>109</v>
      </c>
      <c r="F1104" t="s">
        <v>3804</v>
      </c>
      <c r="G1104" t="s">
        <v>3805</v>
      </c>
      <c r="H1104" t="s">
        <v>3806</v>
      </c>
      <c r="I1104" s="1">
        <v>45755</v>
      </c>
      <c r="K1104" t="s">
        <v>113</v>
      </c>
      <c r="L1104">
        <v>15</v>
      </c>
      <c r="M1104" t="s">
        <v>182</v>
      </c>
      <c r="N1104" t="s">
        <v>183</v>
      </c>
      <c r="O1104" t="s">
        <v>116</v>
      </c>
      <c r="P1104" t="s">
        <v>117</v>
      </c>
      <c r="Q1104" t="s">
        <v>118</v>
      </c>
      <c r="R1104">
        <v>31</v>
      </c>
      <c r="S1104" s="3">
        <v>850000</v>
      </c>
      <c r="T1104" s="3">
        <v>141666.66666666666</v>
      </c>
      <c r="U1104" s="22">
        <v>0</v>
      </c>
      <c r="V1104" s="3">
        <v>0</v>
      </c>
      <c r="W1104" s="23"/>
      <c r="X1104" s="3">
        <v>3405.4487179487182</v>
      </c>
      <c r="Y1104" s="3">
        <v>1967.5925925925924</v>
      </c>
      <c r="Z1104" s="24">
        <v>354.16666666666663</v>
      </c>
      <c r="AA1104">
        <v>75</v>
      </c>
      <c r="AB1104" s="3">
        <v>31336</v>
      </c>
      <c r="AC1104" s="3">
        <v>0</v>
      </c>
      <c r="AD1104" s="3">
        <v>4167</v>
      </c>
      <c r="AE1104" s="3">
        <v>182971.87464387462</v>
      </c>
      <c r="AF1104" s="3">
        <v>4154.166666666667</v>
      </c>
      <c r="AH1104" s="3">
        <v>187126.04131054127</v>
      </c>
      <c r="AK1104" s="3">
        <v>4428.6782206037651</v>
      </c>
      <c r="AL1104" t="s">
        <v>227</v>
      </c>
      <c r="AM1104" t="s">
        <v>226</v>
      </c>
      <c r="AN1104" s="25">
        <v>0.05</v>
      </c>
      <c r="AO1104" s="26">
        <v>191554.71953114503</v>
      </c>
      <c r="AP1104" s="27">
        <v>9577.7359765572528</v>
      </c>
      <c r="AQ1104" s="3">
        <v>29700</v>
      </c>
      <c r="AR1104" s="26">
        <v>1485</v>
      </c>
      <c r="AS1104" s="26">
        <v>232317.45550770228</v>
      </c>
      <c r="AT1104" s="26">
        <v>221254.71953114503</v>
      </c>
      <c r="AU1104" t="s">
        <v>208</v>
      </c>
      <c r="AV1104" t="s">
        <v>208</v>
      </c>
      <c r="AW1104" t="s">
        <v>210</v>
      </c>
      <c r="AX1104" t="s">
        <v>895</v>
      </c>
      <c r="AY1104" t="s">
        <v>212</v>
      </c>
      <c r="AZ1104">
        <v>125.569</v>
      </c>
      <c r="BA1104" s="3">
        <v>1850.1179073473729</v>
      </c>
      <c r="BB1104" s="26">
        <v>221254.71953114503</v>
      </c>
      <c r="BC1104" s="26">
        <v>11062.735976557247</v>
      </c>
      <c r="BE1104" t="s">
        <v>122</v>
      </c>
      <c r="BF1104">
        <v>1</v>
      </c>
      <c r="BH1104" t="s">
        <v>315</v>
      </c>
      <c r="BJ1104" t="s">
        <v>189</v>
      </c>
      <c r="BO1104" t="s">
        <v>190</v>
      </c>
      <c r="BP1104" t="s">
        <v>214</v>
      </c>
      <c r="BQ1104" t="s">
        <v>3807</v>
      </c>
      <c r="CX1104" t="s">
        <v>177</v>
      </c>
      <c r="CY1104" s="29" t="s">
        <v>5360</v>
      </c>
      <c r="CZ1104" s="29">
        <v>60009</v>
      </c>
      <c r="DA1104" s="29" t="str">
        <f t="shared" si="143"/>
        <v>30001417</v>
      </c>
      <c r="DB1104" s="29" t="str">
        <f>F1104</f>
        <v>W0004787</v>
      </c>
      <c r="DC1104" s="29" t="s">
        <v>193</v>
      </c>
      <c r="DD1104" s="30">
        <f>SUM(T1104,V1104:W1104,Z1104:AD1104)</f>
        <v>177598.83333333331</v>
      </c>
      <c r="DE1104" s="30">
        <f>SUM(AI1104:AK1104)</f>
        <v>4428.6782206037651</v>
      </c>
      <c r="DF1104" s="31">
        <f>AF1104</f>
        <v>4154.166666666667</v>
      </c>
      <c r="DG1104" s="32">
        <f>AQ1104</f>
        <v>29700</v>
      </c>
      <c r="DH1104" s="30">
        <f>SUM(X1104:Y1104)</f>
        <v>5373.0413105413108</v>
      </c>
      <c r="DI1104" s="30">
        <f>SUM(AP1104,AR1104)</f>
        <v>11062.735976557253</v>
      </c>
      <c r="DJ1104" s="26">
        <f>SUM(DD1104:DI1104)-AS1104</f>
        <v>0</v>
      </c>
    </row>
    <row r="1105" spans="4:114" x14ac:dyDescent="0.25">
      <c r="D1105" t="s">
        <v>109</v>
      </c>
      <c r="F1105" t="s">
        <v>3808</v>
      </c>
      <c r="G1105" t="s">
        <v>3809</v>
      </c>
      <c r="H1105" t="s">
        <v>3810</v>
      </c>
      <c r="I1105" s="1">
        <v>45754</v>
      </c>
      <c r="K1105" t="s">
        <v>207</v>
      </c>
      <c r="L1105">
        <v>11</v>
      </c>
      <c r="M1105" t="s">
        <v>182</v>
      </c>
      <c r="N1105" t="s">
        <v>183</v>
      </c>
      <c r="O1105" t="s">
        <v>2066</v>
      </c>
      <c r="P1105" t="s">
        <v>117</v>
      </c>
      <c r="Q1105" t="s">
        <v>118</v>
      </c>
      <c r="R1105">
        <v>31</v>
      </c>
      <c r="S1105" s="3">
        <v>262500</v>
      </c>
      <c r="T1105" s="3">
        <v>48750</v>
      </c>
      <c r="U1105" s="22">
        <v>0</v>
      </c>
      <c r="V1105" s="3">
        <v>0</v>
      </c>
      <c r="W1105" s="23"/>
      <c r="X1105" s="3">
        <v>1051.6826923076922</v>
      </c>
      <c r="Y1105" s="3">
        <v>607.63888888888891</v>
      </c>
      <c r="Z1105" s="24">
        <v>109.375</v>
      </c>
      <c r="AA1105">
        <v>75</v>
      </c>
      <c r="AC1105" s="3">
        <v>0</v>
      </c>
      <c r="AD1105" s="3">
        <v>4167</v>
      </c>
      <c r="AE1105" s="3">
        <v>54760.696581196586</v>
      </c>
      <c r="AF1105" s="3">
        <v>4154.166666666667</v>
      </c>
      <c r="AH1105" s="3">
        <v>58914.86324786325</v>
      </c>
      <c r="AK1105" s="3">
        <v>0</v>
      </c>
      <c r="AL1105" t="s">
        <v>119</v>
      </c>
      <c r="AN1105" s="25">
        <v>0.05</v>
      </c>
      <c r="AO1105" s="26">
        <v>58914.86324786325</v>
      </c>
      <c r="AP1105" s="27">
        <v>2945.7431623931625</v>
      </c>
      <c r="AQ1105" s="3">
        <v>0</v>
      </c>
      <c r="AR1105" s="26">
        <v>0</v>
      </c>
      <c r="AS1105" s="26">
        <v>61860.606410256412</v>
      </c>
      <c r="AT1105" s="26">
        <v>58914.86324786325</v>
      </c>
      <c r="AU1105" t="s">
        <v>261</v>
      </c>
      <c r="AV1105" t="s">
        <v>2067</v>
      </c>
      <c r="AW1105" t="s">
        <v>2068</v>
      </c>
      <c r="AX1105" t="s">
        <v>3710</v>
      </c>
      <c r="AY1105" t="s">
        <v>233</v>
      </c>
      <c r="AZ1105">
        <v>1</v>
      </c>
      <c r="BA1105" s="3">
        <v>61860.606410256412</v>
      </c>
      <c r="BB1105" s="26">
        <v>58914.86324786325</v>
      </c>
      <c r="BC1105" s="26">
        <v>2945.7431623931625</v>
      </c>
      <c r="BE1105" t="s">
        <v>122</v>
      </c>
      <c r="BF1105">
        <v>1</v>
      </c>
      <c r="BH1105" t="s">
        <v>2069</v>
      </c>
      <c r="BJ1105" t="s">
        <v>189</v>
      </c>
      <c r="BO1105" t="s">
        <v>3676</v>
      </c>
      <c r="BP1105" t="s">
        <v>262</v>
      </c>
      <c r="BQ1105" t="s">
        <v>3750</v>
      </c>
      <c r="CX1105" t="s">
        <v>177</v>
      </c>
      <c r="CY1105" s="29" t="s">
        <v>5370</v>
      </c>
      <c r="CZ1105" s="29">
        <v>60001</v>
      </c>
      <c r="DA1105" s="29" t="str">
        <f t="shared" si="143"/>
        <v>30001394</v>
      </c>
      <c r="DB1105" s="29" t="str">
        <f>F1105</f>
        <v>W0004788</v>
      </c>
      <c r="DC1105" s="29" t="s">
        <v>193</v>
      </c>
      <c r="DD1105" s="30">
        <f>SUM(T1105,V1105:W1105,Z1105:AD1105)</f>
        <v>53101.375</v>
      </c>
      <c r="DE1105" s="30">
        <f>SUM(AI1105:AK1105)</f>
        <v>0</v>
      </c>
      <c r="DF1105" s="31">
        <f>AF1105</f>
        <v>4154.166666666667</v>
      </c>
      <c r="DG1105" s="32">
        <f>AQ1105</f>
        <v>0</v>
      </c>
      <c r="DH1105" s="30">
        <f>SUM(X1105:Y1105)</f>
        <v>1659.3215811965811</v>
      </c>
      <c r="DI1105" s="30">
        <f>SUM(AP1105,AR1105)</f>
        <v>2945.7431623931625</v>
      </c>
      <c r="DJ1105" s="26">
        <f>SUM(DD1105:DI1105)-AS1105</f>
        <v>0</v>
      </c>
    </row>
    <row r="1106" spans="4:114" x14ac:dyDescent="0.25">
      <c r="D1106" t="s">
        <v>109</v>
      </c>
      <c r="F1106" t="s">
        <v>3811</v>
      </c>
      <c r="G1106" t="s">
        <v>3812</v>
      </c>
      <c r="H1106" t="s">
        <v>3813</v>
      </c>
      <c r="I1106" s="1">
        <v>45754</v>
      </c>
      <c r="K1106" t="s">
        <v>207</v>
      </c>
      <c r="L1106">
        <v>11</v>
      </c>
      <c r="M1106" t="s">
        <v>182</v>
      </c>
      <c r="N1106" t="s">
        <v>183</v>
      </c>
      <c r="O1106" t="s">
        <v>2066</v>
      </c>
      <c r="P1106" t="s">
        <v>117</v>
      </c>
      <c r="Q1106" t="s">
        <v>118</v>
      </c>
      <c r="R1106">
        <v>31</v>
      </c>
      <c r="S1106" s="3">
        <v>252120</v>
      </c>
      <c r="T1106" s="3">
        <v>46666.666666666664</v>
      </c>
      <c r="U1106" s="22">
        <v>0</v>
      </c>
      <c r="V1106" s="3">
        <v>0</v>
      </c>
      <c r="W1106" s="23"/>
      <c r="X1106" s="3">
        <v>1010.0961538461538</v>
      </c>
      <c r="Y1106" s="3">
        <v>583.6111111111112</v>
      </c>
      <c r="Z1106" s="24">
        <v>105.05</v>
      </c>
      <c r="AA1106">
        <v>75</v>
      </c>
      <c r="AC1106" s="3">
        <v>0</v>
      </c>
      <c r="AD1106" s="3">
        <v>4167</v>
      </c>
      <c r="AE1106" s="3">
        <v>52607.423931623933</v>
      </c>
      <c r="AF1106" s="3">
        <v>4154.166666666667</v>
      </c>
      <c r="AH1106" s="3">
        <v>56761.590598290597</v>
      </c>
      <c r="AK1106" s="3">
        <v>0</v>
      </c>
      <c r="AL1106" t="s">
        <v>119</v>
      </c>
      <c r="AN1106" s="25">
        <v>0.05</v>
      </c>
      <c r="AO1106" s="26">
        <v>56761.590598290597</v>
      </c>
      <c r="AP1106" s="27">
        <v>2838.0795299145302</v>
      </c>
      <c r="AQ1106" s="3">
        <v>0</v>
      </c>
      <c r="AR1106" s="26">
        <v>0</v>
      </c>
      <c r="AS1106" s="26">
        <v>59599.670128205129</v>
      </c>
      <c r="AT1106" s="26">
        <v>56761.590598290597</v>
      </c>
      <c r="AU1106" t="s">
        <v>261</v>
      </c>
      <c r="AV1106" t="s">
        <v>2067</v>
      </c>
      <c r="AW1106" t="s">
        <v>2068</v>
      </c>
      <c r="AX1106" t="s">
        <v>3710</v>
      </c>
      <c r="AY1106" t="s">
        <v>233</v>
      </c>
      <c r="AZ1106">
        <v>1</v>
      </c>
      <c r="BA1106" s="3">
        <v>59599.670128205129</v>
      </c>
      <c r="BB1106" s="26">
        <v>56761.590598290597</v>
      </c>
      <c r="BC1106" s="26">
        <v>2838.079529914532</v>
      </c>
      <c r="BE1106" t="s">
        <v>122</v>
      </c>
      <c r="BF1106">
        <v>1</v>
      </c>
      <c r="BH1106" t="s">
        <v>2069</v>
      </c>
      <c r="BJ1106" t="s">
        <v>189</v>
      </c>
      <c r="BO1106" t="s">
        <v>3676</v>
      </c>
      <c r="BP1106" t="s">
        <v>262</v>
      </c>
      <c r="BQ1106" t="s">
        <v>3750</v>
      </c>
      <c r="CX1106" t="s">
        <v>177</v>
      </c>
      <c r="CY1106" s="29" t="s">
        <v>5370</v>
      </c>
      <c r="CZ1106" s="29">
        <v>60001</v>
      </c>
      <c r="DA1106" s="29" t="str">
        <f t="shared" si="143"/>
        <v>30001394</v>
      </c>
      <c r="DB1106" s="29" t="str">
        <f>F1106</f>
        <v>W0004789</v>
      </c>
      <c r="DC1106" s="29" t="s">
        <v>193</v>
      </c>
      <c r="DD1106" s="30">
        <f>SUM(T1106,V1106:W1106,Z1106:AD1106)</f>
        <v>51013.716666666667</v>
      </c>
      <c r="DE1106" s="30">
        <f>SUM(AI1106:AK1106)</f>
        <v>0</v>
      </c>
      <c r="DF1106" s="31">
        <f>AF1106</f>
        <v>4154.166666666667</v>
      </c>
      <c r="DG1106" s="32">
        <f>AQ1106</f>
        <v>0</v>
      </c>
      <c r="DH1106" s="30">
        <f>SUM(X1106:Y1106)</f>
        <v>1593.7072649572651</v>
      </c>
      <c r="DI1106" s="30">
        <f>SUM(AP1106,AR1106)</f>
        <v>2838.0795299145302</v>
      </c>
      <c r="DJ1106" s="26">
        <f>SUM(DD1106:DI1106)-AS1106</f>
        <v>0</v>
      </c>
    </row>
    <row r="1107" spans="4:114" x14ac:dyDescent="0.25">
      <c r="D1107" t="s">
        <v>109</v>
      </c>
      <c r="F1107" t="s">
        <v>3814</v>
      </c>
      <c r="G1107" t="s">
        <v>3815</v>
      </c>
      <c r="H1107" t="s">
        <v>3816</v>
      </c>
      <c r="I1107" s="1">
        <v>45754</v>
      </c>
      <c r="K1107" t="s">
        <v>207</v>
      </c>
      <c r="L1107">
        <v>11</v>
      </c>
      <c r="M1107" t="s">
        <v>182</v>
      </c>
      <c r="N1107" t="s">
        <v>183</v>
      </c>
      <c r="O1107" t="s">
        <v>116</v>
      </c>
      <c r="P1107" t="s">
        <v>117</v>
      </c>
      <c r="Q1107" t="s">
        <v>118</v>
      </c>
      <c r="R1107">
        <v>31</v>
      </c>
      <c r="S1107" s="3">
        <v>252120</v>
      </c>
      <c r="T1107" s="3">
        <v>40841.666666666664</v>
      </c>
      <c r="U1107" s="22">
        <v>0</v>
      </c>
      <c r="V1107" s="3">
        <v>0</v>
      </c>
      <c r="W1107" s="23"/>
      <c r="X1107" s="3">
        <v>1010.0961538461538</v>
      </c>
      <c r="Y1107" s="3">
        <v>583.6111111111112</v>
      </c>
      <c r="Z1107" s="24">
        <v>105.05</v>
      </c>
      <c r="AA1107">
        <v>75</v>
      </c>
      <c r="AC1107" s="3">
        <v>0</v>
      </c>
      <c r="AD1107" s="3">
        <v>4167</v>
      </c>
      <c r="AE1107" s="3">
        <v>46782.423931623933</v>
      </c>
      <c r="AF1107" s="3">
        <v>4154.166666666667</v>
      </c>
      <c r="AH1107" s="3">
        <v>50936.590598290597</v>
      </c>
      <c r="AK1107" s="3">
        <v>4428.6782206037651</v>
      </c>
      <c r="AL1107" t="s">
        <v>227</v>
      </c>
      <c r="AM1107" t="s">
        <v>226</v>
      </c>
      <c r="AN1107" s="25">
        <v>0.05</v>
      </c>
      <c r="AO1107" s="26">
        <v>55365.268818894365</v>
      </c>
      <c r="AP1107" s="27">
        <v>2768.2634409447182</v>
      </c>
      <c r="AQ1107" s="3">
        <v>29700</v>
      </c>
      <c r="AR1107" s="26">
        <v>1485</v>
      </c>
      <c r="AS1107" s="26">
        <v>89318.532259839092</v>
      </c>
      <c r="AT1107" s="26">
        <v>85065.268818894372</v>
      </c>
      <c r="AU1107" t="s">
        <v>208</v>
      </c>
      <c r="AV1107" t="s">
        <v>208</v>
      </c>
      <c r="AW1107" t="s">
        <v>210</v>
      </c>
      <c r="AX1107" t="s">
        <v>2059</v>
      </c>
      <c r="AY1107" t="s">
        <v>212</v>
      </c>
      <c r="AZ1107">
        <v>125.569</v>
      </c>
      <c r="BA1107" s="3">
        <v>711.31037325963484</v>
      </c>
      <c r="BB1107" s="26">
        <v>85065.268818894372</v>
      </c>
      <c r="BC1107" s="26">
        <v>4253.2634409447201</v>
      </c>
      <c r="BE1107" t="s">
        <v>122</v>
      </c>
      <c r="BF1107">
        <v>1</v>
      </c>
      <c r="BH1107" t="s">
        <v>315</v>
      </c>
      <c r="BJ1107" t="s">
        <v>189</v>
      </c>
      <c r="BO1107" t="s">
        <v>190</v>
      </c>
      <c r="BP1107" t="s">
        <v>214</v>
      </c>
      <c r="BQ1107" t="s">
        <v>2975</v>
      </c>
      <c r="CX1107" t="s">
        <v>177</v>
      </c>
      <c r="CY1107" s="29" t="s">
        <v>5360</v>
      </c>
      <c r="CZ1107" s="29">
        <v>60009</v>
      </c>
      <c r="DA1107" s="29" t="str">
        <f t="shared" si="143"/>
        <v>30001417</v>
      </c>
      <c r="DB1107" s="29" t="str">
        <f>F1107</f>
        <v>W0005261</v>
      </c>
      <c r="DC1107" s="29" t="s">
        <v>193</v>
      </c>
      <c r="DD1107" s="30">
        <f>SUM(T1107,V1107:W1107,Z1107:AD1107)</f>
        <v>45188.716666666667</v>
      </c>
      <c r="DE1107" s="30">
        <f>SUM(AI1107:AK1107)</f>
        <v>4428.6782206037651</v>
      </c>
      <c r="DF1107" s="31">
        <f>AF1107</f>
        <v>4154.166666666667</v>
      </c>
      <c r="DG1107" s="32">
        <f>AQ1107</f>
        <v>29700</v>
      </c>
      <c r="DH1107" s="30">
        <f>SUM(X1107:Y1107)</f>
        <v>1593.7072649572651</v>
      </c>
      <c r="DI1107" s="30">
        <f>SUM(AP1107,AR1107)</f>
        <v>4253.2634409447182</v>
      </c>
      <c r="DJ1107" s="26">
        <f>SUM(DD1107:DI1107)-AS1107</f>
        <v>0</v>
      </c>
    </row>
    <row r="1108" spans="4:114" x14ac:dyDescent="0.25">
      <c r="D1108" t="s">
        <v>109</v>
      </c>
      <c r="F1108" t="s">
        <v>3817</v>
      </c>
      <c r="G1108" t="s">
        <v>3818</v>
      </c>
      <c r="H1108" t="s">
        <v>3819</v>
      </c>
      <c r="I1108" s="1">
        <v>45754</v>
      </c>
      <c r="K1108" t="s">
        <v>224</v>
      </c>
      <c r="L1108">
        <v>12</v>
      </c>
      <c r="M1108" t="s">
        <v>114</v>
      </c>
      <c r="N1108" t="s">
        <v>115</v>
      </c>
      <c r="O1108" t="s">
        <v>116</v>
      </c>
      <c r="P1108" t="s">
        <v>117</v>
      </c>
      <c r="Q1108" t="s">
        <v>118</v>
      </c>
      <c r="R1108">
        <v>31</v>
      </c>
      <c r="S1108" s="3">
        <v>375000</v>
      </c>
      <c r="T1108" s="3">
        <v>67500</v>
      </c>
      <c r="U1108" s="22">
        <v>0</v>
      </c>
      <c r="V1108" s="3">
        <v>0</v>
      </c>
      <c r="W1108" s="23"/>
      <c r="X1108" s="3">
        <v>1502.403846153846</v>
      </c>
      <c r="Y1108" s="3">
        <v>868.05555555555554</v>
      </c>
      <c r="Z1108" s="24">
        <v>156.25</v>
      </c>
      <c r="AA1108">
        <v>75</v>
      </c>
      <c r="AC1108" s="3">
        <v>0</v>
      </c>
      <c r="AD1108" s="3">
        <v>4167</v>
      </c>
      <c r="AE1108" s="3">
        <v>74268.709401709406</v>
      </c>
      <c r="AF1108" s="3">
        <v>5687.5</v>
      </c>
      <c r="AH1108" s="3">
        <v>79956.209401709406</v>
      </c>
      <c r="AK1108" s="3">
        <v>5785.5624142824954</v>
      </c>
      <c r="AL1108" t="s">
        <v>363</v>
      </c>
      <c r="AM1108" t="s">
        <v>364</v>
      </c>
      <c r="AN1108" s="25">
        <v>8.5000000000000006E-2</v>
      </c>
      <c r="AO1108" s="26">
        <v>85741.771815991902</v>
      </c>
      <c r="AP1108" s="27">
        <v>7288.0506043593123</v>
      </c>
      <c r="AQ1108" s="3">
        <v>29700</v>
      </c>
      <c r="AR1108" s="26">
        <v>2524.5</v>
      </c>
      <c r="AS1108" s="26">
        <v>125254.32242035121</v>
      </c>
      <c r="AT1108" s="26">
        <v>115441.7718159919</v>
      </c>
      <c r="AU1108" t="s">
        <v>170</v>
      </c>
      <c r="AV1108" t="s">
        <v>170</v>
      </c>
      <c r="AW1108" t="s">
        <v>171</v>
      </c>
      <c r="AX1108">
        <v>90129</v>
      </c>
      <c r="AY1108" t="s">
        <v>172</v>
      </c>
      <c r="AZ1108">
        <v>94.088300000000004</v>
      </c>
      <c r="BA1108" s="3">
        <v>1331.2422736976989</v>
      </c>
      <c r="BB1108" s="26">
        <v>115441.7718159919</v>
      </c>
      <c r="BC1108" s="26">
        <v>9812.550604359305</v>
      </c>
      <c r="BE1108" t="s">
        <v>122</v>
      </c>
      <c r="BF1108">
        <v>1</v>
      </c>
      <c r="BH1108" t="s">
        <v>173</v>
      </c>
      <c r="BJ1108" t="s">
        <v>276</v>
      </c>
      <c r="BO1108" t="s">
        <v>338</v>
      </c>
      <c r="BP1108" t="s">
        <v>126</v>
      </c>
      <c r="BQ1108" t="s">
        <v>127</v>
      </c>
      <c r="CX1108" t="s">
        <v>177</v>
      </c>
      <c r="CY1108" s="29" t="s">
        <v>5358</v>
      </c>
      <c r="CZ1108" s="29">
        <v>60002</v>
      </c>
      <c r="DA1108" s="29" t="str">
        <f t="shared" si="143"/>
        <v>30001390</v>
      </c>
      <c r="DB1108" s="29" t="str">
        <f>F1108</f>
        <v>W0004791</v>
      </c>
      <c r="DC1108" s="29" t="s">
        <v>279</v>
      </c>
      <c r="DD1108" s="30">
        <f>SUM(T1108,V1108:W1108,Z1108:AD1108)</f>
        <v>71898.25</v>
      </c>
      <c r="DE1108" s="30">
        <f>SUM(AI1108:AK1108)</f>
        <v>5785.5624142824954</v>
      </c>
      <c r="DF1108" s="31">
        <f>AF1108</f>
        <v>5687.5</v>
      </c>
      <c r="DG1108" s="32">
        <f>AQ1108</f>
        <v>29700</v>
      </c>
      <c r="DH1108" s="30">
        <f>SUM(X1108:Y1108)</f>
        <v>2370.4594017094014</v>
      </c>
      <c r="DI1108" s="30">
        <f>SUM(AP1108,AR1108)</f>
        <v>9812.5506043593123</v>
      </c>
      <c r="DJ1108" s="26">
        <f>SUM(DD1108:DI1108)-AS1108</f>
        <v>0</v>
      </c>
    </row>
    <row r="1109" spans="4:114" x14ac:dyDescent="0.25">
      <c r="D1109" t="s">
        <v>109</v>
      </c>
      <c r="F1109" t="s">
        <v>3820</v>
      </c>
      <c r="G1109" t="s">
        <v>3821</v>
      </c>
      <c r="H1109" t="s">
        <v>3822</v>
      </c>
      <c r="I1109" s="1">
        <v>45754</v>
      </c>
      <c r="K1109" t="s">
        <v>224</v>
      </c>
      <c r="L1109">
        <v>12</v>
      </c>
      <c r="M1109" t="s">
        <v>114</v>
      </c>
      <c r="N1109" t="s">
        <v>115</v>
      </c>
      <c r="O1109" t="s">
        <v>116</v>
      </c>
      <c r="P1109" t="s">
        <v>117</v>
      </c>
      <c r="Q1109" t="s">
        <v>118</v>
      </c>
      <c r="R1109">
        <v>31</v>
      </c>
      <c r="S1109" s="3">
        <v>357500</v>
      </c>
      <c r="T1109" s="3">
        <v>64583.333333333336</v>
      </c>
      <c r="U1109" s="22">
        <v>0</v>
      </c>
      <c r="V1109" s="3">
        <v>0</v>
      </c>
      <c r="W1109" s="23"/>
      <c r="X1109" s="3">
        <v>1432.2916666666667</v>
      </c>
      <c r="Y1109" s="3">
        <v>827.5462962962963</v>
      </c>
      <c r="Z1109" s="24">
        <v>148.95833333333334</v>
      </c>
      <c r="AA1109">
        <v>75</v>
      </c>
      <c r="AC1109" s="3">
        <v>0</v>
      </c>
      <c r="AD1109" s="3">
        <v>5167</v>
      </c>
      <c r="AE1109" s="3">
        <v>72234.12962962962</v>
      </c>
      <c r="AF1109" s="3">
        <v>5687.5</v>
      </c>
      <c r="AH1109" s="3">
        <v>77921.62962962962</v>
      </c>
      <c r="AK1109" s="3">
        <v>5785.5624142824954</v>
      </c>
      <c r="AL1109" t="s">
        <v>363</v>
      </c>
      <c r="AM1109" t="s">
        <v>364</v>
      </c>
      <c r="AN1109" s="25">
        <v>8.5000000000000006E-2</v>
      </c>
      <c r="AO1109" s="26">
        <v>83707.192043912117</v>
      </c>
      <c r="AP1109" s="27">
        <v>7115.1113237325308</v>
      </c>
      <c r="AQ1109" s="3">
        <v>29700</v>
      </c>
      <c r="AR1109" s="26">
        <v>2524.5</v>
      </c>
      <c r="AS1109" s="26">
        <v>123046.80336764465</v>
      </c>
      <c r="AT1109" s="26">
        <v>113407.19204391212</v>
      </c>
      <c r="AU1109" t="s">
        <v>170</v>
      </c>
      <c r="AV1109" t="s">
        <v>170</v>
      </c>
      <c r="AW1109" t="s">
        <v>171</v>
      </c>
      <c r="AX1109">
        <v>90129</v>
      </c>
      <c r="AY1109" t="s">
        <v>172</v>
      </c>
      <c r="AZ1109">
        <v>94.088300000000004</v>
      </c>
      <c r="BA1109" s="3">
        <v>1307.7800679536631</v>
      </c>
      <c r="BB1109" s="26">
        <v>113407.19204391212</v>
      </c>
      <c r="BC1109" s="26">
        <v>9639.6113237325335</v>
      </c>
      <c r="BE1109" t="s">
        <v>122</v>
      </c>
      <c r="BF1109">
        <v>1</v>
      </c>
      <c r="BH1109" t="s">
        <v>173</v>
      </c>
      <c r="BJ1109" t="s">
        <v>276</v>
      </c>
      <c r="BO1109" t="s">
        <v>338</v>
      </c>
      <c r="BP1109" t="s">
        <v>126</v>
      </c>
      <c r="BQ1109" t="s">
        <v>127</v>
      </c>
      <c r="CX1109" t="s">
        <v>177</v>
      </c>
      <c r="CY1109" s="29" t="s">
        <v>5358</v>
      </c>
      <c r="CZ1109" s="29">
        <v>60002</v>
      </c>
      <c r="DA1109" s="29" t="str">
        <f t="shared" si="143"/>
        <v>30001390</v>
      </c>
      <c r="DB1109" s="29" t="str">
        <f>F1109</f>
        <v>W0004792</v>
      </c>
      <c r="DC1109" s="29" t="s">
        <v>279</v>
      </c>
      <c r="DD1109" s="30">
        <f>SUM(T1109,V1109:W1109,Z1109:AD1109)</f>
        <v>69974.291666666672</v>
      </c>
      <c r="DE1109" s="30">
        <f>SUM(AI1109:AK1109)</f>
        <v>5785.5624142824954</v>
      </c>
      <c r="DF1109" s="31">
        <f>AF1109</f>
        <v>5687.5</v>
      </c>
      <c r="DG1109" s="32">
        <f>AQ1109</f>
        <v>29700</v>
      </c>
      <c r="DH1109" s="30">
        <f>SUM(X1109:Y1109)</f>
        <v>2259.837962962963</v>
      </c>
      <c r="DI1109" s="30">
        <f>SUM(AP1109,AR1109)</f>
        <v>9639.6113237325299</v>
      </c>
      <c r="DJ1109" s="26">
        <f>SUM(DD1109:DI1109)-AS1109</f>
        <v>0</v>
      </c>
    </row>
    <row r="1110" spans="4:114" x14ac:dyDescent="0.25">
      <c r="D1110" t="s">
        <v>109</v>
      </c>
      <c r="F1110" t="s">
        <v>3823</v>
      </c>
      <c r="G1110" t="s">
        <v>3824</v>
      </c>
      <c r="H1110" t="s">
        <v>3825</v>
      </c>
      <c r="I1110" s="1">
        <v>45761</v>
      </c>
      <c r="K1110" t="s">
        <v>224</v>
      </c>
      <c r="L1110">
        <v>12</v>
      </c>
      <c r="M1110" t="s">
        <v>132</v>
      </c>
      <c r="N1110" t="s">
        <v>133</v>
      </c>
      <c r="O1110" t="s">
        <v>116</v>
      </c>
      <c r="P1110" t="s">
        <v>117</v>
      </c>
      <c r="Q1110" t="s">
        <v>118</v>
      </c>
      <c r="R1110">
        <v>31</v>
      </c>
      <c r="S1110" s="3">
        <v>357000</v>
      </c>
      <c r="T1110" s="3">
        <v>64499.999999999993</v>
      </c>
      <c r="U1110" s="22">
        <v>0</v>
      </c>
      <c r="V1110" s="3">
        <v>0</v>
      </c>
      <c r="W1110" s="23"/>
      <c r="X1110" s="3">
        <v>1430.2884615384617</v>
      </c>
      <c r="Y1110" s="3">
        <v>826.38888888888891</v>
      </c>
      <c r="Z1110" s="24">
        <v>148.75</v>
      </c>
      <c r="AA1110">
        <v>75</v>
      </c>
      <c r="AC1110" s="3">
        <v>0</v>
      </c>
      <c r="AD1110" s="3">
        <v>4167</v>
      </c>
      <c r="AE1110" s="3">
        <v>71147.427350427344</v>
      </c>
      <c r="AF1110" s="3">
        <v>12402.5</v>
      </c>
      <c r="AH1110" s="3">
        <v>83549.927350427344</v>
      </c>
      <c r="AK1110" s="3">
        <v>0</v>
      </c>
      <c r="AL1110" t="s">
        <v>119</v>
      </c>
      <c r="AN1110" s="25">
        <v>0.05</v>
      </c>
      <c r="AO1110" s="26">
        <v>83549.927350427344</v>
      </c>
      <c r="AP1110" s="27">
        <v>4177.4963675213676</v>
      </c>
      <c r="AQ1110" s="3">
        <v>29700</v>
      </c>
      <c r="AR1110" s="26">
        <v>1485</v>
      </c>
      <c r="AS1110" s="26">
        <v>118912.42371794871</v>
      </c>
      <c r="AT1110" s="26">
        <v>113249.92735042734</v>
      </c>
      <c r="AU1110" t="s">
        <v>170</v>
      </c>
      <c r="AV1110" t="s">
        <v>170</v>
      </c>
      <c r="AW1110" t="s">
        <v>171</v>
      </c>
      <c r="AX1110">
        <v>90342</v>
      </c>
      <c r="AY1110" t="s">
        <v>172</v>
      </c>
      <c r="AZ1110">
        <v>94.088300000000004</v>
      </c>
      <c r="BA1110" s="3">
        <v>1263.8385826712642</v>
      </c>
      <c r="BB1110" s="26">
        <v>113249.92735042734</v>
      </c>
      <c r="BC1110" s="26">
        <v>5662.4963675213658</v>
      </c>
      <c r="BE1110" t="s">
        <v>122</v>
      </c>
      <c r="BF1110">
        <v>1</v>
      </c>
      <c r="BH1110" t="s">
        <v>173</v>
      </c>
      <c r="BJ1110" t="s">
        <v>337</v>
      </c>
      <c r="BO1110" t="s">
        <v>499</v>
      </c>
      <c r="BP1110" t="s">
        <v>176</v>
      </c>
      <c r="BQ1110" t="s">
        <v>176</v>
      </c>
      <c r="CX1110" t="s">
        <v>177</v>
      </c>
      <c r="CY1110" s="29" t="s">
        <v>5358</v>
      </c>
      <c r="CZ1110" s="29">
        <v>60002</v>
      </c>
      <c r="DA1110" s="29" t="str">
        <f t="shared" si="143"/>
        <v>30001390</v>
      </c>
      <c r="DB1110" s="29" t="str">
        <f>F1110</f>
        <v>W0005262</v>
      </c>
      <c r="DC1110" s="29" t="s">
        <v>178</v>
      </c>
      <c r="DD1110" s="30">
        <f>SUM(T1110,V1110:W1110,Z1110:AD1110)</f>
        <v>68890.75</v>
      </c>
      <c r="DE1110" s="30">
        <f>SUM(AI1110:AK1110)</f>
        <v>0</v>
      </c>
      <c r="DF1110" s="31">
        <f>AF1110</f>
        <v>12402.5</v>
      </c>
      <c r="DG1110" s="32">
        <f>AQ1110</f>
        <v>29700</v>
      </c>
      <c r="DH1110" s="30">
        <f>SUM(X1110:Y1110)</f>
        <v>2256.6773504273506</v>
      </c>
      <c r="DI1110" s="30">
        <f>SUM(AP1110,AR1110)</f>
        <v>5662.4963675213676</v>
      </c>
      <c r="DJ1110" s="26">
        <f>SUM(DD1110:DI1110)-AS1110</f>
        <v>0</v>
      </c>
    </row>
    <row r="1111" spans="4:114" x14ac:dyDescent="0.25">
      <c r="D1111" t="s">
        <v>109</v>
      </c>
      <c r="F1111" t="s">
        <v>3826</v>
      </c>
      <c r="G1111" t="s">
        <v>3827</v>
      </c>
      <c r="H1111" t="s">
        <v>3828</v>
      </c>
      <c r="I1111" s="1">
        <v>45761</v>
      </c>
      <c r="K1111" t="s">
        <v>156</v>
      </c>
      <c r="L1111">
        <v>16</v>
      </c>
      <c r="M1111" t="s">
        <v>132</v>
      </c>
      <c r="N1111" t="s">
        <v>133</v>
      </c>
      <c r="O1111" t="s">
        <v>116</v>
      </c>
      <c r="P1111" t="s">
        <v>117</v>
      </c>
      <c r="Q1111" t="s">
        <v>118</v>
      </c>
      <c r="R1111">
        <v>31</v>
      </c>
      <c r="S1111" s="3">
        <v>1100000</v>
      </c>
      <c r="T1111" s="3">
        <v>183333.33333333334</v>
      </c>
      <c r="U1111" s="22">
        <v>0.1</v>
      </c>
      <c r="V1111" s="3">
        <v>18333.333333333336</v>
      </c>
      <c r="W1111" s="23"/>
      <c r="X1111" s="3">
        <v>4407.0512820512822</v>
      </c>
      <c r="Y1111" s="3">
        <v>2546.2962962962965</v>
      </c>
      <c r="Z1111" s="24">
        <v>458.33333333333337</v>
      </c>
      <c r="AA1111">
        <v>75</v>
      </c>
      <c r="AC1111" s="3">
        <v>9220.2128644508921</v>
      </c>
      <c r="AD1111" s="3">
        <v>4167</v>
      </c>
      <c r="AE1111" s="3">
        <v>222540.56044279848</v>
      </c>
      <c r="AF1111" s="3">
        <v>12402.5</v>
      </c>
      <c r="AH1111" s="3">
        <v>234943.06044279848</v>
      </c>
      <c r="AK1111" s="3">
        <v>0</v>
      </c>
      <c r="AL1111" t="s">
        <v>119</v>
      </c>
      <c r="AN1111" s="25">
        <v>0.05</v>
      </c>
      <c r="AO1111" s="26">
        <v>234943.06044279848</v>
      </c>
      <c r="AP1111" s="27">
        <v>11747.153022139924</v>
      </c>
      <c r="AQ1111" s="3">
        <v>29700</v>
      </c>
      <c r="AR1111" s="26">
        <v>1485</v>
      </c>
      <c r="AS1111" s="26">
        <v>277875.2134649384</v>
      </c>
      <c r="AT1111" s="26">
        <v>264643.06044279848</v>
      </c>
      <c r="AU1111" t="s">
        <v>120</v>
      </c>
      <c r="AV1111" t="s">
        <v>120</v>
      </c>
      <c r="AW1111" t="s">
        <v>120</v>
      </c>
      <c r="AX1111">
        <v>2047200</v>
      </c>
      <c r="AY1111" t="s">
        <v>121</v>
      </c>
      <c r="AZ1111">
        <v>108.643</v>
      </c>
      <c r="BA1111" s="3">
        <v>2557.6909093539243</v>
      </c>
      <c r="BB1111" s="26">
        <v>264643.06044279848</v>
      </c>
      <c r="BC1111" s="26">
        <v>13232.153022139915</v>
      </c>
      <c r="BE1111" t="s">
        <v>122</v>
      </c>
      <c r="BF1111">
        <v>1</v>
      </c>
      <c r="BH1111" t="s">
        <v>123</v>
      </c>
      <c r="BJ1111" t="s">
        <v>134</v>
      </c>
      <c r="BO1111" t="s">
        <v>178</v>
      </c>
      <c r="BP1111" t="s">
        <v>178</v>
      </c>
      <c r="BQ1111" t="s">
        <v>176</v>
      </c>
      <c r="CX1111" t="s">
        <v>128</v>
      </c>
      <c r="CY1111" s="29"/>
    </row>
    <row r="1112" spans="4:114" x14ac:dyDescent="0.25">
      <c r="D1112" t="s">
        <v>109</v>
      </c>
      <c r="F1112" t="s">
        <v>3829</v>
      </c>
      <c r="G1112" t="s">
        <v>3830</v>
      </c>
      <c r="H1112" t="s">
        <v>3831</v>
      </c>
      <c r="I1112" s="1">
        <v>45761</v>
      </c>
      <c r="K1112" t="s">
        <v>219</v>
      </c>
      <c r="L1112">
        <v>13</v>
      </c>
      <c r="M1112" t="s">
        <v>550</v>
      </c>
      <c r="N1112" t="s">
        <v>551</v>
      </c>
      <c r="O1112" t="s">
        <v>116</v>
      </c>
      <c r="P1112" t="s">
        <v>117</v>
      </c>
      <c r="Q1112" t="s">
        <v>118</v>
      </c>
      <c r="R1112">
        <v>31</v>
      </c>
      <c r="S1112" s="3">
        <v>732500</v>
      </c>
      <c r="T1112" s="3">
        <v>122083.33333333333</v>
      </c>
      <c r="U1112" s="22">
        <v>0</v>
      </c>
      <c r="V1112" s="3">
        <v>0</v>
      </c>
      <c r="W1112" s="23"/>
      <c r="X1112" s="3">
        <v>2934.6955128205132</v>
      </c>
      <c r="Y1112" s="3">
        <v>1695.6018518518517</v>
      </c>
      <c r="Z1112" s="24">
        <v>305.20833333333331</v>
      </c>
      <c r="AA1112">
        <v>75</v>
      </c>
      <c r="AC1112" s="3">
        <v>0</v>
      </c>
      <c r="AD1112" s="3">
        <v>5167</v>
      </c>
      <c r="AE1112" s="3">
        <v>132260.83903133904</v>
      </c>
      <c r="AF1112" s="3">
        <v>7046.666666666667</v>
      </c>
      <c r="AH1112" s="3">
        <v>139307.5056980057</v>
      </c>
      <c r="AK1112" s="3">
        <v>0</v>
      </c>
      <c r="AL1112" t="s">
        <v>119</v>
      </c>
      <c r="AN1112" s="25">
        <v>0.1</v>
      </c>
      <c r="AO1112" s="26">
        <v>139307.5056980057</v>
      </c>
      <c r="AP1112" s="27">
        <v>13930.75056980057</v>
      </c>
      <c r="AQ1112" s="3">
        <v>29700</v>
      </c>
      <c r="AR1112" s="26">
        <v>2970</v>
      </c>
      <c r="AS1112" s="26">
        <v>185908.25626780628</v>
      </c>
      <c r="AT1112" s="26">
        <v>169007.5056980057</v>
      </c>
      <c r="AU1112" t="s">
        <v>170</v>
      </c>
      <c r="AV1112" t="s">
        <v>170</v>
      </c>
      <c r="AW1112" t="s">
        <v>171</v>
      </c>
      <c r="AX1112">
        <v>90324</v>
      </c>
      <c r="AY1112" t="s">
        <v>172</v>
      </c>
      <c r="AZ1112">
        <v>94.088300000000004</v>
      </c>
      <c r="BA1112" s="3">
        <v>1975.8913304609209</v>
      </c>
      <c r="BB1112" s="26">
        <v>169007.5056980057</v>
      </c>
      <c r="BC1112" s="26">
        <v>16900.750569800584</v>
      </c>
      <c r="BE1112" t="s">
        <v>122</v>
      </c>
      <c r="BF1112">
        <v>1</v>
      </c>
      <c r="BH1112" t="s">
        <v>173</v>
      </c>
      <c r="BJ1112" t="s">
        <v>668</v>
      </c>
      <c r="BO1112" t="s">
        <v>555</v>
      </c>
      <c r="BP1112" t="s">
        <v>170</v>
      </c>
      <c r="BQ1112" t="s">
        <v>296</v>
      </c>
      <c r="CX1112" t="s">
        <v>177</v>
      </c>
      <c r="CY1112" s="29" t="s">
        <v>5358</v>
      </c>
      <c r="CZ1112" s="29">
        <v>60002</v>
      </c>
      <c r="DA1112" s="29" t="str">
        <f t="shared" ref="DA1112:DA1113" si="144">MID(BH1112,3,8)</f>
        <v>30001390</v>
      </c>
      <c r="DB1112" s="29" t="str">
        <f t="shared" ref="DB1112:DB1113" si="145">F1112</f>
        <v>W0004794</v>
      </c>
      <c r="DC1112" s="29" t="s">
        <v>556</v>
      </c>
      <c r="DD1112" s="30">
        <f>SUM(T1112,V1112:W1112,Z1112:AD1112)</f>
        <v>127630.54166666666</v>
      </c>
      <c r="DE1112" s="30">
        <f>SUM(AI1112:AK1112)</f>
        <v>0</v>
      </c>
      <c r="DF1112" s="31">
        <f>AF1112</f>
        <v>7046.666666666667</v>
      </c>
      <c r="DG1112" s="32">
        <f>AQ1112</f>
        <v>29700</v>
      </c>
      <c r="DH1112" s="30">
        <f>SUM(X1112:Y1112)</f>
        <v>4630.2973646723649</v>
      </c>
      <c r="DI1112" s="30">
        <f>SUM(AP1112,AR1112)</f>
        <v>16900.75056980057</v>
      </c>
      <c r="DJ1112" s="26">
        <f>SUM(DD1112:DI1112)-AS1112</f>
        <v>0</v>
      </c>
    </row>
    <row r="1113" spans="4:114" x14ac:dyDescent="0.25">
      <c r="D1113" t="s">
        <v>109</v>
      </c>
      <c r="F1113" t="s">
        <v>3832</v>
      </c>
      <c r="G1113" t="s">
        <v>3833</v>
      </c>
      <c r="H1113" t="s">
        <v>3834</v>
      </c>
      <c r="I1113" s="1">
        <v>45775</v>
      </c>
      <c r="K1113" t="s">
        <v>224</v>
      </c>
      <c r="L1113">
        <v>12</v>
      </c>
      <c r="M1113" t="s">
        <v>114</v>
      </c>
      <c r="N1113" t="s">
        <v>115</v>
      </c>
      <c r="O1113" t="s">
        <v>116</v>
      </c>
      <c r="P1113" t="s">
        <v>117</v>
      </c>
      <c r="Q1113" t="s">
        <v>118</v>
      </c>
      <c r="R1113">
        <v>31</v>
      </c>
      <c r="S1113" s="3">
        <v>375000</v>
      </c>
      <c r="T1113" s="3">
        <v>67500</v>
      </c>
      <c r="U1113" s="22">
        <v>0</v>
      </c>
      <c r="V1113" s="3">
        <v>0</v>
      </c>
      <c r="W1113" s="23"/>
      <c r="X1113" s="3">
        <v>1502.403846153846</v>
      </c>
      <c r="Y1113" s="3">
        <v>868.05555555555554</v>
      </c>
      <c r="Z1113" s="24">
        <v>156.25</v>
      </c>
      <c r="AA1113">
        <v>75</v>
      </c>
      <c r="AC1113" s="3">
        <v>0</v>
      </c>
      <c r="AD1113" s="3">
        <v>4167</v>
      </c>
      <c r="AE1113" s="3">
        <v>74268.709401709406</v>
      </c>
      <c r="AF1113" s="3">
        <v>5687.5</v>
      </c>
      <c r="AH1113" s="3">
        <v>79956.209401709406</v>
      </c>
      <c r="AK1113" s="3">
        <v>0</v>
      </c>
      <c r="AL1113" t="s">
        <v>119</v>
      </c>
      <c r="AN1113" s="25">
        <v>8.5000000000000006E-2</v>
      </c>
      <c r="AO1113" s="26">
        <v>79956.209401709406</v>
      </c>
      <c r="AP1113" s="27">
        <v>6796.2777991453004</v>
      </c>
      <c r="AQ1113" s="3">
        <v>29700</v>
      </c>
      <c r="AR1113" s="26">
        <v>2524.5</v>
      </c>
      <c r="AS1113" s="26">
        <v>118976.98720085471</v>
      </c>
      <c r="AT1113" s="26">
        <v>109656.20940170941</v>
      </c>
      <c r="AU1113" t="s">
        <v>170</v>
      </c>
      <c r="AV1113" t="s">
        <v>170</v>
      </c>
      <c r="AW1113" t="s">
        <v>171</v>
      </c>
      <c r="AX1113">
        <v>90349</v>
      </c>
      <c r="AY1113" t="s">
        <v>172</v>
      </c>
      <c r="AZ1113">
        <v>94.088300000000004</v>
      </c>
      <c r="BA1113" s="3">
        <v>1264.5247836431811</v>
      </c>
      <c r="BB1113" s="26">
        <v>109656.20940170941</v>
      </c>
      <c r="BC1113" s="26">
        <v>9320.777799145304</v>
      </c>
      <c r="BE1113" t="s">
        <v>122</v>
      </c>
      <c r="BF1113">
        <v>1</v>
      </c>
      <c r="BH1113" t="s">
        <v>173</v>
      </c>
      <c r="BJ1113" t="s">
        <v>124</v>
      </c>
      <c r="BO1113" t="s">
        <v>125</v>
      </c>
      <c r="BP1113" t="s">
        <v>126</v>
      </c>
      <c r="BQ1113" t="s">
        <v>127</v>
      </c>
      <c r="CX1113" t="s">
        <v>177</v>
      </c>
      <c r="CY1113" s="29" t="s">
        <v>5358</v>
      </c>
      <c r="CZ1113" s="29">
        <v>60002</v>
      </c>
      <c r="DA1113" s="29" t="str">
        <f t="shared" si="144"/>
        <v>30001390</v>
      </c>
      <c r="DB1113" s="29" t="str">
        <f t="shared" si="145"/>
        <v>W0005432</v>
      </c>
      <c r="DC1113" s="29" t="s">
        <v>279</v>
      </c>
      <c r="DD1113" s="30">
        <f>SUM(T1113,V1113:W1113,Z1113:AD1113)</f>
        <v>71898.25</v>
      </c>
      <c r="DE1113" s="30">
        <f>SUM(AI1113:AK1113)</f>
        <v>0</v>
      </c>
      <c r="DF1113" s="31">
        <f>AF1113</f>
        <v>5687.5</v>
      </c>
      <c r="DG1113" s="32">
        <f>AQ1113</f>
        <v>29700</v>
      </c>
      <c r="DH1113" s="30">
        <f>SUM(X1113:Y1113)</f>
        <v>2370.4594017094014</v>
      </c>
      <c r="DI1113" s="30">
        <f>SUM(AP1113,AR1113)</f>
        <v>9320.7777991453004</v>
      </c>
      <c r="DJ1113" s="26">
        <f>SUM(DD1113:DI1113)-AS1113</f>
        <v>0</v>
      </c>
    </row>
    <row r="1114" spans="4:114" x14ac:dyDescent="0.25">
      <c r="D1114" t="s">
        <v>109</v>
      </c>
      <c r="F1114" t="s">
        <v>3835</v>
      </c>
      <c r="G1114" t="s">
        <v>3836</v>
      </c>
      <c r="H1114" t="s">
        <v>3837</v>
      </c>
      <c r="I1114" s="1">
        <v>45768</v>
      </c>
      <c r="K1114" t="s">
        <v>131</v>
      </c>
      <c r="L1114">
        <v>14</v>
      </c>
      <c r="M1114" t="s">
        <v>132</v>
      </c>
      <c r="N1114" t="s">
        <v>133</v>
      </c>
      <c r="O1114" t="s">
        <v>116</v>
      </c>
      <c r="P1114" t="s">
        <v>117</v>
      </c>
      <c r="Q1114" t="s">
        <v>118</v>
      </c>
      <c r="R1114">
        <v>31</v>
      </c>
      <c r="S1114" s="3">
        <v>430000</v>
      </c>
      <c r="T1114" s="3">
        <v>71666.666666666672</v>
      </c>
      <c r="U1114" s="22">
        <v>0</v>
      </c>
      <c r="V1114" s="3">
        <v>0</v>
      </c>
      <c r="W1114" s="23"/>
      <c r="X1114" s="3">
        <v>1722.7564102564102</v>
      </c>
      <c r="Y1114" s="3">
        <v>995.37037037037044</v>
      </c>
      <c r="Z1114" s="24">
        <v>179.16666666666669</v>
      </c>
      <c r="AA1114">
        <v>75</v>
      </c>
      <c r="AC1114" s="3">
        <v>0</v>
      </c>
      <c r="AD1114" s="3">
        <v>4167</v>
      </c>
      <c r="AE1114" s="3">
        <v>78805.960113960115</v>
      </c>
      <c r="AF1114" s="3">
        <v>12402.5</v>
      </c>
      <c r="AH1114" s="3">
        <v>91208.460113960115</v>
      </c>
      <c r="AK1114" s="3">
        <v>0</v>
      </c>
      <c r="AL1114" t="s">
        <v>119</v>
      </c>
      <c r="AN1114" s="25">
        <v>0.05</v>
      </c>
      <c r="AO1114" s="26">
        <v>91208.460113960115</v>
      </c>
      <c r="AP1114" s="27">
        <v>4560.4230056980059</v>
      </c>
      <c r="AQ1114" s="3">
        <v>29700</v>
      </c>
      <c r="AR1114" s="26">
        <v>1485</v>
      </c>
      <c r="AS1114" s="26">
        <v>126953.88311965812</v>
      </c>
      <c r="AT1114" s="26">
        <v>120908.46011396011</v>
      </c>
      <c r="AU1114" t="s">
        <v>991</v>
      </c>
      <c r="AV1114" t="s">
        <v>991</v>
      </c>
      <c r="AW1114" t="s">
        <v>992</v>
      </c>
      <c r="AX1114" t="s">
        <v>1538</v>
      </c>
      <c r="AY1114" t="s">
        <v>121</v>
      </c>
      <c r="AZ1114">
        <v>108.643</v>
      </c>
      <c r="BA1114" s="3">
        <v>1168.5417663324661</v>
      </c>
      <c r="BB1114" s="26">
        <v>120908.46011396011</v>
      </c>
      <c r="BC1114" s="26">
        <v>6045.4230056980014</v>
      </c>
      <c r="BE1114" t="s">
        <v>122</v>
      </c>
      <c r="BF1114">
        <v>1</v>
      </c>
      <c r="BH1114" t="s">
        <v>234</v>
      </c>
      <c r="BJ1114" t="s">
        <v>643</v>
      </c>
      <c r="BO1114" t="s">
        <v>178</v>
      </c>
      <c r="BP1114" t="s">
        <v>3838</v>
      </c>
      <c r="BQ1114" t="s">
        <v>176</v>
      </c>
      <c r="CX1114" t="s">
        <v>128</v>
      </c>
      <c r="CY1114" s="29" t="s">
        <v>5364</v>
      </c>
      <c r="CZ1114" s="29">
        <v>60015</v>
      </c>
      <c r="DA1114" s="29">
        <v>0</v>
      </c>
      <c r="DB1114" s="29" t="str">
        <f>F1114</f>
        <v>W0004795</v>
      </c>
      <c r="DC1114" s="29" t="str">
        <f>M1114</f>
        <v>HR Capability Center</v>
      </c>
      <c r="DD1114" s="30">
        <f>SUM(T1114,V1114:W1114,Z1114:AD1114)</f>
        <v>76087.833333333343</v>
      </c>
      <c r="DE1114" s="30">
        <f>SUM(AI1114:AK1114)</f>
        <v>0</v>
      </c>
      <c r="DF1114" s="31">
        <f>AF1114</f>
        <v>12402.5</v>
      </c>
      <c r="DG1114" s="32">
        <f>AQ1114</f>
        <v>29700</v>
      </c>
      <c r="DH1114" s="30">
        <f>SUM(X1114:Y1114)</f>
        <v>2718.1267806267806</v>
      </c>
      <c r="DI1114" s="30">
        <f>SUM(AP1114,AR1114)</f>
        <v>6045.4230056980059</v>
      </c>
      <c r="DJ1114" s="26">
        <f>SUM(DD1114:DI1114)-AS1114</f>
        <v>0</v>
      </c>
    </row>
    <row r="1115" spans="4:114" x14ac:dyDescent="0.25">
      <c r="D1115" t="s">
        <v>109</v>
      </c>
      <c r="F1115" t="s">
        <v>3839</v>
      </c>
      <c r="G1115" t="s">
        <v>3840</v>
      </c>
      <c r="H1115" t="s">
        <v>2290</v>
      </c>
      <c r="I1115" s="1">
        <v>45775</v>
      </c>
      <c r="K1115" t="s">
        <v>149</v>
      </c>
      <c r="L1115">
        <v>18</v>
      </c>
      <c r="M1115" t="s">
        <v>2289</v>
      </c>
      <c r="N1115" t="s">
        <v>228</v>
      </c>
      <c r="O1115" t="s">
        <v>116</v>
      </c>
      <c r="P1115" t="s">
        <v>396</v>
      </c>
      <c r="Q1115" t="s">
        <v>118</v>
      </c>
      <c r="R1115">
        <v>31</v>
      </c>
      <c r="S1115" s="3">
        <v>2600000</v>
      </c>
      <c r="T1115" s="3">
        <v>433333.33333333331</v>
      </c>
      <c r="U1115" s="22">
        <v>0.22</v>
      </c>
      <c r="V1115" s="3">
        <v>95333.333333333328</v>
      </c>
      <c r="W1115" s="23"/>
      <c r="X1115" s="3">
        <v>10416.666666666666</v>
      </c>
      <c r="Y1115" s="3">
        <v>6018.5185185185192</v>
      </c>
      <c r="Z1115" s="24">
        <v>1083.3333333333333</v>
      </c>
      <c r="AA1115">
        <v>75</v>
      </c>
      <c r="AC1115" s="3">
        <v>13318.085248651289</v>
      </c>
      <c r="AD1115" s="3">
        <v>4167</v>
      </c>
      <c r="AE1115" s="3">
        <v>563745.2704338365</v>
      </c>
      <c r="AF1115" s="3">
        <v>13617.5</v>
      </c>
      <c r="AH1115" s="3">
        <v>577362.7704338365</v>
      </c>
      <c r="AK1115" s="3">
        <v>0</v>
      </c>
      <c r="AL1115" t="s">
        <v>119</v>
      </c>
      <c r="AN1115" s="25">
        <v>8.5000000000000006E-2</v>
      </c>
      <c r="AO1115" s="26">
        <v>577362.7704338365</v>
      </c>
      <c r="AP1115" s="27">
        <v>49075.835486876109</v>
      </c>
      <c r="AQ1115" s="3">
        <v>29700</v>
      </c>
      <c r="AR1115" s="26">
        <v>2524.5</v>
      </c>
      <c r="AS1115" s="26">
        <v>658663.10592071258</v>
      </c>
      <c r="AT1115" s="26">
        <v>607062.7704338365</v>
      </c>
      <c r="AU1115" t="s">
        <v>164</v>
      </c>
      <c r="AV1115" t="s">
        <v>398</v>
      </c>
      <c r="AW1115" t="s">
        <v>398</v>
      </c>
      <c r="AX1115" t="s">
        <v>164</v>
      </c>
      <c r="AY1115" t="s">
        <v>233</v>
      </c>
      <c r="AZ1115">
        <v>1</v>
      </c>
      <c r="BA1115" s="3">
        <v>658663.10592071258</v>
      </c>
      <c r="BB1115" s="26">
        <v>607062.7704338365</v>
      </c>
      <c r="BC1115" s="26">
        <v>51600.33548687608</v>
      </c>
      <c r="BE1115" t="s">
        <v>122</v>
      </c>
      <c r="BF1115">
        <v>1</v>
      </c>
      <c r="BH1115" t="s">
        <v>234</v>
      </c>
      <c r="BJ1115" t="s">
        <v>2291</v>
      </c>
      <c r="BO1115" t="s">
        <v>2570</v>
      </c>
      <c r="BP1115" t="s">
        <v>2570</v>
      </c>
      <c r="BQ1115" t="s">
        <v>2570</v>
      </c>
      <c r="CX1115" t="s">
        <v>234</v>
      </c>
      <c r="CY1115" s="29"/>
    </row>
    <row r="1116" spans="4:114" x14ac:dyDescent="0.25">
      <c r="D1116" t="s">
        <v>109</v>
      </c>
      <c r="F1116" t="s">
        <v>3841</v>
      </c>
      <c r="G1116" t="s">
        <v>3842</v>
      </c>
      <c r="H1116" t="s">
        <v>3843</v>
      </c>
      <c r="I1116" s="1">
        <v>45775</v>
      </c>
      <c r="K1116" t="s">
        <v>207</v>
      </c>
      <c r="L1116">
        <v>11</v>
      </c>
      <c r="M1116" t="s">
        <v>132</v>
      </c>
      <c r="N1116" t="s">
        <v>133</v>
      </c>
      <c r="O1116" t="s">
        <v>116</v>
      </c>
      <c r="P1116" t="s">
        <v>117</v>
      </c>
      <c r="Q1116" t="s">
        <v>118</v>
      </c>
      <c r="R1116">
        <v>31</v>
      </c>
      <c r="S1116" s="3">
        <v>382500</v>
      </c>
      <c r="T1116" s="3">
        <v>63750</v>
      </c>
      <c r="U1116" s="22">
        <v>0</v>
      </c>
      <c r="V1116" s="3">
        <v>0</v>
      </c>
      <c r="W1116" s="23"/>
      <c r="X1116" s="3">
        <v>1532.4519230769231</v>
      </c>
      <c r="Y1116" s="3">
        <v>885.41666666666663</v>
      </c>
      <c r="Z1116" s="24">
        <v>159.375</v>
      </c>
      <c r="AA1116">
        <v>75</v>
      </c>
      <c r="AC1116" s="3">
        <v>3073.4042881502974</v>
      </c>
      <c r="AD1116" s="3">
        <v>4167</v>
      </c>
      <c r="AE1116" s="3">
        <v>73642.647877893891</v>
      </c>
      <c r="AF1116" s="3">
        <v>12402.5</v>
      </c>
      <c r="AH1116" s="3">
        <v>86045.147877893891</v>
      </c>
      <c r="AK1116" s="3">
        <v>33281</v>
      </c>
      <c r="AL1116" t="s">
        <v>168</v>
      </c>
      <c r="AM1116" t="s">
        <v>169</v>
      </c>
      <c r="AN1116" s="25">
        <v>0.05</v>
      </c>
      <c r="AO1116" s="26">
        <v>119326.14787789389</v>
      </c>
      <c r="AP1116" s="27">
        <v>5966.3073938946945</v>
      </c>
      <c r="AQ1116" s="3">
        <v>29700</v>
      </c>
      <c r="AR1116" s="26">
        <v>1485</v>
      </c>
      <c r="AS1116" s="26">
        <v>156477.45527178858</v>
      </c>
      <c r="AT1116" s="26">
        <v>149026.14787789388</v>
      </c>
      <c r="AU1116" t="s">
        <v>261</v>
      </c>
      <c r="AV1116" t="s">
        <v>262</v>
      </c>
      <c r="AW1116" t="s">
        <v>263</v>
      </c>
      <c r="AX1116">
        <v>6009</v>
      </c>
      <c r="AY1116" t="s">
        <v>264</v>
      </c>
      <c r="AZ1116">
        <v>65.109899999999996</v>
      </c>
      <c r="BA1116" s="3">
        <v>2403.28207034243</v>
      </c>
      <c r="BB1116" s="26">
        <v>149026.14787789388</v>
      </c>
      <c r="BC1116" s="26">
        <v>7451.3073938947055</v>
      </c>
      <c r="BE1116" t="s">
        <v>122</v>
      </c>
      <c r="BF1116">
        <v>1</v>
      </c>
      <c r="BH1116" t="s">
        <v>265</v>
      </c>
      <c r="BJ1116" t="s">
        <v>174</v>
      </c>
      <c r="BO1116" t="s">
        <v>769</v>
      </c>
      <c r="BP1116" t="s">
        <v>262</v>
      </c>
      <c r="BQ1116" t="s">
        <v>176</v>
      </c>
      <c r="CX1116" t="s">
        <v>177</v>
      </c>
      <c r="CY1116" s="29" t="s">
        <v>5361</v>
      </c>
      <c r="CZ1116" s="29">
        <v>60014</v>
      </c>
      <c r="DA1116" s="29" t="str">
        <f>MID(BH1116,3,8)</f>
        <v>30001416</v>
      </c>
      <c r="DB1116" s="29" t="str">
        <f>F1116</f>
        <v>W0004798</v>
      </c>
      <c r="DC1116" s="29" t="s">
        <v>178</v>
      </c>
      <c r="DD1116" s="30">
        <f>SUM(T1116,V1116:W1116,Z1116:AD1116)</f>
        <v>71224.779288150297</v>
      </c>
      <c r="DE1116" s="30">
        <f>SUM(AI1116:AK1116)</f>
        <v>33281</v>
      </c>
      <c r="DF1116" s="31">
        <f>AF1116</f>
        <v>12402.5</v>
      </c>
      <c r="DG1116" s="32">
        <f>AQ1116</f>
        <v>29700</v>
      </c>
      <c r="DH1116" s="30">
        <f>SUM(X1116:Y1116)</f>
        <v>2417.8685897435898</v>
      </c>
      <c r="DI1116" s="30">
        <f>SUM(AP1116,AR1116)</f>
        <v>7451.3073938946945</v>
      </c>
      <c r="DJ1116" s="26">
        <f>SUM(DD1116:DI1116)-AS1116</f>
        <v>0</v>
      </c>
    </row>
    <row r="1117" spans="4:114" x14ac:dyDescent="0.25">
      <c r="D1117" t="s">
        <v>109</v>
      </c>
      <c r="F1117" t="s">
        <v>3844</v>
      </c>
      <c r="G1117" t="s">
        <v>3845</v>
      </c>
      <c r="H1117" t="s">
        <v>3846</v>
      </c>
      <c r="I1117" s="1">
        <v>45775</v>
      </c>
      <c r="K1117" t="s">
        <v>131</v>
      </c>
      <c r="L1117">
        <v>14</v>
      </c>
      <c r="M1117" t="s">
        <v>2289</v>
      </c>
      <c r="N1117" t="s">
        <v>2290</v>
      </c>
      <c r="O1117" t="s">
        <v>116</v>
      </c>
      <c r="P1117" t="s">
        <v>117</v>
      </c>
      <c r="Q1117" t="s">
        <v>118</v>
      </c>
      <c r="R1117">
        <v>31</v>
      </c>
      <c r="S1117" s="3">
        <v>669900</v>
      </c>
      <c r="T1117" s="3">
        <v>111650</v>
      </c>
      <c r="U1117" s="22">
        <v>0.1</v>
      </c>
      <c r="V1117" s="3">
        <v>11165</v>
      </c>
      <c r="W1117" s="23"/>
      <c r="X1117" s="3">
        <v>2683.8942307692309</v>
      </c>
      <c r="Y1117" s="3">
        <v>1550.6944444444446</v>
      </c>
      <c r="Z1117" s="24">
        <v>279.125</v>
      </c>
      <c r="AA1117">
        <v>75</v>
      </c>
      <c r="AC1117" s="3">
        <v>0</v>
      </c>
      <c r="AD1117" s="3">
        <v>4167</v>
      </c>
      <c r="AE1117" s="3">
        <v>131570.71367521369</v>
      </c>
      <c r="AF1117" s="3">
        <v>13617.5</v>
      </c>
      <c r="AH1117" s="3">
        <v>145188.21367521369</v>
      </c>
      <c r="AK1117" s="3">
        <v>0</v>
      </c>
      <c r="AL1117" t="s">
        <v>119</v>
      </c>
      <c r="AN1117" s="25">
        <v>8.5000000000000006E-2</v>
      </c>
      <c r="AO1117" s="26">
        <v>145188.21367521369</v>
      </c>
      <c r="AP1117" s="27">
        <v>12340.998162393164</v>
      </c>
      <c r="AQ1117" s="3">
        <v>29700</v>
      </c>
      <c r="AR1117" s="26">
        <v>2524.5</v>
      </c>
      <c r="AS1117" s="26">
        <v>189753.71183760685</v>
      </c>
      <c r="AT1117" s="26">
        <v>174888.21367521369</v>
      </c>
      <c r="AU1117" t="s">
        <v>120</v>
      </c>
      <c r="AV1117" t="s">
        <v>120</v>
      </c>
      <c r="AW1117" t="s">
        <v>120</v>
      </c>
      <c r="AX1117">
        <v>2046100</v>
      </c>
      <c r="AY1117" t="s">
        <v>121</v>
      </c>
      <c r="AZ1117">
        <v>108.643</v>
      </c>
      <c r="BA1117" s="3">
        <v>1746.5801923511578</v>
      </c>
      <c r="BB1117" s="26">
        <v>174888.21367521369</v>
      </c>
      <c r="BC1117" s="26">
        <v>14865.498162393167</v>
      </c>
      <c r="BE1117" t="s">
        <v>122</v>
      </c>
      <c r="BF1117">
        <v>1</v>
      </c>
      <c r="BH1117" t="s">
        <v>123</v>
      </c>
      <c r="BJ1117" t="s">
        <v>2291</v>
      </c>
      <c r="BO1117" t="s">
        <v>2570</v>
      </c>
      <c r="BP1117" t="s">
        <v>2570</v>
      </c>
      <c r="BQ1117" t="s">
        <v>2570</v>
      </c>
      <c r="CX1117" t="s">
        <v>128</v>
      </c>
      <c r="CY1117" s="29"/>
    </row>
    <row r="1118" spans="4:114" x14ac:dyDescent="0.25">
      <c r="D1118" t="s">
        <v>109</v>
      </c>
      <c r="F1118" t="s">
        <v>3847</v>
      </c>
      <c r="G1118" t="s">
        <v>3848</v>
      </c>
      <c r="H1118" t="s">
        <v>3849</v>
      </c>
      <c r="I1118" s="1">
        <v>45775</v>
      </c>
      <c r="K1118" t="s">
        <v>113</v>
      </c>
      <c r="L1118">
        <v>15</v>
      </c>
      <c r="M1118" t="s">
        <v>550</v>
      </c>
      <c r="N1118" t="s">
        <v>551</v>
      </c>
      <c r="O1118" t="s">
        <v>116</v>
      </c>
      <c r="P1118" t="s">
        <v>117</v>
      </c>
      <c r="Q1118" t="s">
        <v>118</v>
      </c>
      <c r="R1118">
        <v>31</v>
      </c>
      <c r="S1118" s="3">
        <v>1300000</v>
      </c>
      <c r="T1118" s="3">
        <v>216666.66666666666</v>
      </c>
      <c r="U1118" s="22">
        <v>0</v>
      </c>
      <c r="V1118" s="3">
        <v>0</v>
      </c>
      <c r="W1118" s="23"/>
      <c r="X1118" s="3">
        <v>5208.333333333333</v>
      </c>
      <c r="Y1118" s="3">
        <v>3009.2592592592596</v>
      </c>
      <c r="Z1118" s="24">
        <v>541.66666666666663</v>
      </c>
      <c r="AA1118">
        <v>75</v>
      </c>
      <c r="AC1118" s="3">
        <v>6659.0426243256443</v>
      </c>
      <c r="AD1118" s="3">
        <v>4167</v>
      </c>
      <c r="AE1118" s="3">
        <v>236326.96855025156</v>
      </c>
      <c r="AF1118" s="3">
        <v>7046.666666666667</v>
      </c>
      <c r="AH1118" s="3">
        <v>243373.63521691822</v>
      </c>
      <c r="AK1118" s="3">
        <v>16772.619396754653</v>
      </c>
      <c r="AL1118" t="s">
        <v>666</v>
      </c>
      <c r="AM1118" t="s">
        <v>667</v>
      </c>
      <c r="AN1118" s="25">
        <v>0.1</v>
      </c>
      <c r="AO1118" s="26">
        <v>260146.25461367288</v>
      </c>
      <c r="AP1118" s="27">
        <v>26014.62546136729</v>
      </c>
      <c r="AQ1118" s="3">
        <v>29700</v>
      </c>
      <c r="AR1118" s="26">
        <v>2970</v>
      </c>
      <c r="AS1118" s="26">
        <v>318830.88007504016</v>
      </c>
      <c r="AT1118" s="26">
        <v>289846.25461367285</v>
      </c>
      <c r="AU1118" t="s">
        <v>765</v>
      </c>
      <c r="AV1118" t="s">
        <v>765</v>
      </c>
      <c r="AW1118" t="s">
        <v>766</v>
      </c>
      <c r="AX1118" t="s">
        <v>1154</v>
      </c>
      <c r="AY1118" t="s">
        <v>212</v>
      </c>
      <c r="AZ1118">
        <v>125.569</v>
      </c>
      <c r="BA1118" s="3">
        <v>2539.0891069853242</v>
      </c>
      <c r="BB1118" s="26">
        <v>289846.25461367285</v>
      </c>
      <c r="BC1118" s="26">
        <v>28984.625461367308</v>
      </c>
      <c r="BE1118" t="s">
        <v>122</v>
      </c>
      <c r="BF1118">
        <v>1</v>
      </c>
      <c r="BH1118" t="s">
        <v>768</v>
      </c>
      <c r="BJ1118" t="s">
        <v>668</v>
      </c>
      <c r="BO1118" t="s">
        <v>555</v>
      </c>
      <c r="BP1118" t="s">
        <v>214</v>
      </c>
      <c r="BQ1118" t="s">
        <v>964</v>
      </c>
      <c r="CX1118" t="s">
        <v>177</v>
      </c>
      <c r="CY1118" s="29" t="s">
        <v>5362</v>
      </c>
      <c r="CZ1118" s="29">
        <v>60008</v>
      </c>
      <c r="DA1118" s="29" t="str">
        <f t="shared" ref="DA1118:DA1122" si="146">MID(BH1118,3,8)</f>
        <v>30001418</v>
      </c>
      <c r="DB1118" s="29" t="str">
        <f t="shared" ref="DB1118:DB1122" si="147">F1118</f>
        <v>W0004800</v>
      </c>
      <c r="DC1118" s="29" t="s">
        <v>556</v>
      </c>
      <c r="DD1118" s="30">
        <f>SUM(T1118,V1118:W1118,Z1118:AD1118)</f>
        <v>228109.37595765895</v>
      </c>
      <c r="DE1118" s="30">
        <f>SUM(AI1118:AK1118)</f>
        <v>16772.619396754653</v>
      </c>
      <c r="DF1118" s="31">
        <f>AF1118</f>
        <v>7046.666666666667</v>
      </c>
      <c r="DG1118" s="32">
        <f>AQ1118</f>
        <v>29700</v>
      </c>
      <c r="DH1118" s="30">
        <f>SUM(X1118:Y1118)</f>
        <v>8217.5925925925931</v>
      </c>
      <c r="DI1118" s="30">
        <f>SUM(AP1118,AR1118)</f>
        <v>28984.62546136729</v>
      </c>
      <c r="DJ1118" s="26">
        <f>SUM(DD1118:DI1118)-AS1118</f>
        <v>0</v>
      </c>
    </row>
    <row r="1119" spans="4:114" x14ac:dyDescent="0.25">
      <c r="D1119" t="s">
        <v>109</v>
      </c>
      <c r="F1119" t="s">
        <v>3850</v>
      </c>
      <c r="G1119" t="s">
        <v>3851</v>
      </c>
      <c r="H1119" t="s">
        <v>3852</v>
      </c>
      <c r="I1119" s="1">
        <v>45777</v>
      </c>
      <c r="K1119" t="s">
        <v>131</v>
      </c>
      <c r="L1119">
        <v>14</v>
      </c>
      <c r="M1119" t="s">
        <v>550</v>
      </c>
      <c r="N1119" t="s">
        <v>551</v>
      </c>
      <c r="O1119" t="s">
        <v>116</v>
      </c>
      <c r="P1119" t="s">
        <v>117</v>
      </c>
      <c r="Q1119" t="s">
        <v>118</v>
      </c>
      <c r="R1119">
        <v>31</v>
      </c>
      <c r="S1119" s="3">
        <v>1154000</v>
      </c>
      <c r="T1119" s="3">
        <v>192333.33333333334</v>
      </c>
      <c r="U1119" s="22">
        <v>0</v>
      </c>
      <c r="V1119" s="3">
        <v>0</v>
      </c>
      <c r="W1119" s="23"/>
      <c r="X1119" s="3">
        <v>4623.3974358974356</v>
      </c>
      <c r="Y1119" s="3">
        <v>2671.2962962962965</v>
      </c>
      <c r="Z1119" s="24">
        <v>480.83333333333337</v>
      </c>
      <c r="AA1119">
        <v>75</v>
      </c>
      <c r="AC1119" s="3">
        <v>0</v>
      </c>
      <c r="AD1119" s="3">
        <v>4167</v>
      </c>
      <c r="AE1119" s="3">
        <v>204350.86039886042</v>
      </c>
      <c r="AF1119" s="3">
        <v>7046.666666666667</v>
      </c>
      <c r="AH1119" s="3">
        <v>211397.52706552707</v>
      </c>
      <c r="AK1119" s="3">
        <v>0</v>
      </c>
      <c r="AL1119" t="s">
        <v>119</v>
      </c>
      <c r="AN1119" s="25">
        <v>0.1</v>
      </c>
      <c r="AO1119" s="26">
        <v>211397.52706552707</v>
      </c>
      <c r="AP1119" s="27">
        <v>21139.75270655271</v>
      </c>
      <c r="AQ1119" s="3">
        <v>29700</v>
      </c>
      <c r="AR1119" s="26">
        <v>2970</v>
      </c>
      <c r="AS1119" s="26">
        <v>265207.27977207978</v>
      </c>
      <c r="AT1119" s="26">
        <v>241097.52706552707</v>
      </c>
      <c r="AU1119" t="s">
        <v>170</v>
      </c>
      <c r="AV1119" t="s">
        <v>170</v>
      </c>
      <c r="AW1119" t="s">
        <v>171</v>
      </c>
      <c r="AX1119">
        <v>90380</v>
      </c>
      <c r="AY1119" t="s">
        <v>172</v>
      </c>
      <c r="AZ1119">
        <v>94.088300000000004</v>
      </c>
      <c r="BA1119" s="3">
        <v>2818.7062554226163</v>
      </c>
      <c r="BB1119" s="26">
        <v>241097.52706552707</v>
      </c>
      <c r="BC1119" s="26">
        <v>24109.75270655271</v>
      </c>
      <c r="BE1119" t="s">
        <v>122</v>
      </c>
      <c r="BF1119">
        <v>1</v>
      </c>
      <c r="BH1119" t="s">
        <v>173</v>
      </c>
      <c r="BJ1119" t="s">
        <v>572</v>
      </c>
      <c r="BO1119" t="s">
        <v>854</v>
      </c>
      <c r="BP1119" t="s">
        <v>170</v>
      </c>
      <c r="BQ1119" t="s">
        <v>296</v>
      </c>
      <c r="CX1119" t="s">
        <v>177</v>
      </c>
      <c r="CY1119" s="29" t="s">
        <v>5358</v>
      </c>
      <c r="CZ1119" s="29">
        <v>60002</v>
      </c>
      <c r="DA1119" s="29" t="str">
        <f t="shared" si="146"/>
        <v>30001390</v>
      </c>
      <c r="DB1119" s="29" t="str">
        <f t="shared" si="147"/>
        <v>W0005263</v>
      </c>
      <c r="DC1119" s="29" t="s">
        <v>556</v>
      </c>
      <c r="DD1119" s="30">
        <f>SUM(T1119,V1119:W1119,Z1119:AD1119)</f>
        <v>197056.16666666669</v>
      </c>
      <c r="DE1119" s="30">
        <f>SUM(AI1119:AK1119)</f>
        <v>0</v>
      </c>
      <c r="DF1119" s="31">
        <f>AF1119</f>
        <v>7046.666666666667</v>
      </c>
      <c r="DG1119" s="32">
        <f>AQ1119</f>
        <v>29700</v>
      </c>
      <c r="DH1119" s="30">
        <f>SUM(X1119:Y1119)</f>
        <v>7294.6937321937321</v>
      </c>
      <c r="DI1119" s="30">
        <f>SUM(AP1119,AR1119)</f>
        <v>24109.75270655271</v>
      </c>
      <c r="DJ1119" s="26">
        <f>SUM(DD1119:DI1119)-AS1119</f>
        <v>0</v>
      </c>
    </row>
    <row r="1120" spans="4:114" x14ac:dyDescent="0.25">
      <c r="D1120" t="s">
        <v>109</v>
      </c>
      <c r="F1120" t="s">
        <v>3853</v>
      </c>
      <c r="G1120" t="s">
        <v>3854</v>
      </c>
      <c r="H1120" t="s">
        <v>3855</v>
      </c>
      <c r="I1120" s="1">
        <v>45782</v>
      </c>
      <c r="K1120" t="s">
        <v>207</v>
      </c>
      <c r="L1120">
        <v>11</v>
      </c>
      <c r="M1120" t="s">
        <v>182</v>
      </c>
      <c r="N1120" t="s">
        <v>183</v>
      </c>
      <c r="O1120" t="s">
        <v>2066</v>
      </c>
      <c r="P1120" t="s">
        <v>117</v>
      </c>
      <c r="Q1120" t="s">
        <v>118</v>
      </c>
      <c r="R1120">
        <v>31</v>
      </c>
      <c r="S1120" s="3">
        <v>300000</v>
      </c>
      <c r="T1120" s="3">
        <v>55000</v>
      </c>
      <c r="U1120" s="22">
        <v>0</v>
      </c>
      <c r="V1120" s="3">
        <v>0</v>
      </c>
      <c r="W1120" s="23"/>
      <c r="X1120" s="3">
        <v>1201.9230769230769</v>
      </c>
      <c r="Y1120" s="3">
        <v>694.44444444444457</v>
      </c>
      <c r="Z1120" s="24">
        <v>125</v>
      </c>
      <c r="AA1120">
        <v>75</v>
      </c>
      <c r="AC1120" s="3">
        <v>0</v>
      </c>
      <c r="AD1120" s="3">
        <v>4167</v>
      </c>
      <c r="AE1120" s="3">
        <v>61263.367521367523</v>
      </c>
      <c r="AF1120" s="3">
        <v>4154.166666666667</v>
      </c>
      <c r="AH1120" s="3">
        <v>65417.534188034188</v>
      </c>
      <c r="AK1120" s="3">
        <v>0</v>
      </c>
      <c r="AL1120" t="s">
        <v>119</v>
      </c>
      <c r="AN1120" s="25">
        <v>0.05</v>
      </c>
      <c r="AO1120" s="26">
        <v>65417.534188034188</v>
      </c>
      <c r="AP1120" s="27">
        <v>3270.8767094017094</v>
      </c>
      <c r="AQ1120" s="3">
        <v>0</v>
      </c>
      <c r="AR1120" s="26">
        <v>0</v>
      </c>
      <c r="AS1120" s="26">
        <v>68688.410897435897</v>
      </c>
      <c r="AT1120" s="26">
        <v>65417.534188034188</v>
      </c>
      <c r="AU1120" t="s">
        <v>261</v>
      </c>
      <c r="AV1120" t="s">
        <v>2067</v>
      </c>
      <c r="AW1120" t="s">
        <v>2068</v>
      </c>
      <c r="AX1120" t="s">
        <v>3710</v>
      </c>
      <c r="AY1120" t="s">
        <v>233</v>
      </c>
      <c r="AZ1120">
        <v>1</v>
      </c>
      <c r="BA1120" s="3">
        <v>68688.410897435897</v>
      </c>
      <c r="BB1120" s="26">
        <v>65417.534188034188</v>
      </c>
      <c r="BC1120" s="26">
        <v>3270.8767094017094</v>
      </c>
      <c r="BE1120" t="s">
        <v>122</v>
      </c>
      <c r="BF1120">
        <v>1</v>
      </c>
      <c r="BH1120" t="s">
        <v>2069</v>
      </c>
      <c r="BJ1120" t="s">
        <v>189</v>
      </c>
      <c r="BO1120" t="s">
        <v>3676</v>
      </c>
      <c r="BP1120" t="s">
        <v>262</v>
      </c>
      <c r="BQ1120" t="s">
        <v>3750</v>
      </c>
      <c r="CX1120" t="s">
        <v>177</v>
      </c>
      <c r="CY1120" s="29" t="s">
        <v>5370</v>
      </c>
      <c r="CZ1120" s="29">
        <v>60001</v>
      </c>
      <c r="DA1120" s="29" t="str">
        <f t="shared" si="146"/>
        <v>30001394</v>
      </c>
      <c r="DB1120" s="29" t="str">
        <f t="shared" si="147"/>
        <v>W0004801</v>
      </c>
      <c r="DC1120" s="29" t="s">
        <v>193</v>
      </c>
      <c r="DD1120" s="30">
        <f>SUM(T1120,V1120:W1120,Z1120:AD1120)</f>
        <v>59367</v>
      </c>
      <c r="DE1120" s="30">
        <f>SUM(AI1120:AK1120)</f>
        <v>0</v>
      </c>
      <c r="DF1120" s="31">
        <f>AF1120</f>
        <v>4154.166666666667</v>
      </c>
      <c r="DG1120" s="32">
        <f>AQ1120</f>
        <v>0</v>
      </c>
      <c r="DH1120" s="30">
        <f>SUM(X1120:Y1120)</f>
        <v>1896.3675213675215</v>
      </c>
      <c r="DI1120" s="30">
        <f>SUM(AP1120,AR1120)</f>
        <v>3270.8767094017094</v>
      </c>
      <c r="DJ1120" s="26">
        <f>SUM(DD1120:DI1120)-AS1120</f>
        <v>0</v>
      </c>
    </row>
    <row r="1121" spans="4:114" x14ac:dyDescent="0.25">
      <c r="D1121" t="s">
        <v>109</v>
      </c>
      <c r="F1121" t="s">
        <v>3856</v>
      </c>
      <c r="G1121" t="s">
        <v>3857</v>
      </c>
      <c r="H1121" t="s">
        <v>3858</v>
      </c>
      <c r="I1121" s="1">
        <v>45782</v>
      </c>
      <c r="K1121" t="s">
        <v>224</v>
      </c>
      <c r="L1121">
        <v>12</v>
      </c>
      <c r="M1121" t="s">
        <v>114</v>
      </c>
      <c r="N1121" t="s">
        <v>115</v>
      </c>
      <c r="O1121" t="s">
        <v>116</v>
      </c>
      <c r="P1121" t="s">
        <v>117</v>
      </c>
      <c r="Q1121" t="s">
        <v>118</v>
      </c>
      <c r="R1121">
        <v>31</v>
      </c>
      <c r="S1121" s="3">
        <v>357500</v>
      </c>
      <c r="T1121" s="3">
        <v>64583.333333333336</v>
      </c>
      <c r="U1121" s="22">
        <v>0</v>
      </c>
      <c r="V1121" s="3">
        <v>0</v>
      </c>
      <c r="W1121" s="23"/>
      <c r="X1121" s="3">
        <v>1432.2916666666667</v>
      </c>
      <c r="Y1121" s="3">
        <v>827.5462962962963</v>
      </c>
      <c r="Z1121" s="24">
        <v>148.95833333333334</v>
      </c>
      <c r="AA1121">
        <v>75</v>
      </c>
      <c r="AC1121" s="3">
        <v>0</v>
      </c>
      <c r="AD1121" s="3">
        <v>4167</v>
      </c>
      <c r="AE1121" s="3">
        <v>71234.12962962962</v>
      </c>
      <c r="AF1121" s="3">
        <v>5687.5</v>
      </c>
      <c r="AH1121" s="3">
        <v>76921.62962962962</v>
      </c>
      <c r="AK1121" s="3">
        <v>0</v>
      </c>
      <c r="AL1121" t="s">
        <v>119</v>
      </c>
      <c r="AN1121" s="25">
        <v>8.5000000000000006E-2</v>
      </c>
      <c r="AO1121" s="26">
        <v>76921.62962962962</v>
      </c>
      <c r="AP1121" s="27">
        <v>6538.338518518518</v>
      </c>
      <c r="AQ1121" s="3">
        <v>29700</v>
      </c>
      <c r="AR1121" s="26">
        <v>2524.5</v>
      </c>
      <c r="AS1121" s="26">
        <v>115684.46814814814</v>
      </c>
      <c r="AT1121" s="26">
        <v>106621.62962962962</v>
      </c>
      <c r="AU1121" t="s">
        <v>170</v>
      </c>
      <c r="AV1121" t="s">
        <v>170</v>
      </c>
      <c r="AW1121" t="s">
        <v>171</v>
      </c>
      <c r="AX1121">
        <v>90129</v>
      </c>
      <c r="AY1121" t="s">
        <v>172</v>
      </c>
      <c r="AZ1121">
        <v>94.088300000000004</v>
      </c>
      <c r="BA1121" s="3">
        <v>1229.5308571644734</v>
      </c>
      <c r="BB1121" s="26">
        <v>106621.62962962962</v>
      </c>
      <c r="BC1121" s="26">
        <v>9062.838518518518</v>
      </c>
      <c r="BE1121" t="s">
        <v>122</v>
      </c>
      <c r="BF1121">
        <v>1</v>
      </c>
      <c r="BH1121" t="s">
        <v>173</v>
      </c>
      <c r="BJ1121" t="s">
        <v>276</v>
      </c>
      <c r="BO1121" t="s">
        <v>338</v>
      </c>
      <c r="BP1121" t="s">
        <v>126</v>
      </c>
      <c r="BQ1121" t="s">
        <v>127</v>
      </c>
      <c r="CX1121" t="s">
        <v>177</v>
      </c>
      <c r="CY1121" s="29" t="s">
        <v>5358</v>
      </c>
      <c r="CZ1121" s="29">
        <v>60002</v>
      </c>
      <c r="DA1121" s="29" t="str">
        <f t="shared" si="146"/>
        <v>30001390</v>
      </c>
      <c r="DB1121" s="29" t="str">
        <f t="shared" si="147"/>
        <v>W0005264</v>
      </c>
      <c r="DC1121" s="29" t="s">
        <v>279</v>
      </c>
      <c r="DD1121" s="30">
        <f>SUM(T1121,V1121:W1121,Z1121:AD1121)</f>
        <v>68974.291666666672</v>
      </c>
      <c r="DE1121" s="30">
        <f>SUM(AI1121:AK1121)</f>
        <v>0</v>
      </c>
      <c r="DF1121" s="31">
        <f>AF1121</f>
        <v>5687.5</v>
      </c>
      <c r="DG1121" s="32">
        <f>AQ1121</f>
        <v>29700</v>
      </c>
      <c r="DH1121" s="30">
        <f>SUM(X1121:Y1121)</f>
        <v>2259.837962962963</v>
      </c>
      <c r="DI1121" s="30">
        <f>SUM(AP1121,AR1121)</f>
        <v>9062.838518518518</v>
      </c>
      <c r="DJ1121" s="26">
        <f>SUM(DD1121:DI1121)-AS1121</f>
        <v>0</v>
      </c>
    </row>
    <row r="1122" spans="4:114" x14ac:dyDescent="0.25">
      <c r="D1122" t="s">
        <v>109</v>
      </c>
      <c r="F1122" t="s">
        <v>3859</v>
      </c>
      <c r="G1122" t="s">
        <v>3860</v>
      </c>
      <c r="H1122" t="s">
        <v>3861</v>
      </c>
      <c r="I1122" s="1">
        <v>45782</v>
      </c>
      <c r="K1122" t="s">
        <v>224</v>
      </c>
      <c r="L1122">
        <v>12</v>
      </c>
      <c r="M1122" t="s">
        <v>114</v>
      </c>
      <c r="N1122" t="s">
        <v>115</v>
      </c>
      <c r="O1122" t="s">
        <v>116</v>
      </c>
      <c r="P1122" t="s">
        <v>117</v>
      </c>
      <c r="Q1122" t="s">
        <v>118</v>
      </c>
      <c r="R1122">
        <v>31</v>
      </c>
      <c r="S1122" s="3">
        <v>425000</v>
      </c>
      <c r="T1122" s="3">
        <v>75833.333333333328</v>
      </c>
      <c r="U1122" s="22">
        <v>0</v>
      </c>
      <c r="V1122" s="3">
        <v>0</v>
      </c>
      <c r="W1122" s="23"/>
      <c r="X1122" s="3">
        <v>1702.7243589743591</v>
      </c>
      <c r="Y1122" s="3">
        <v>983.79629629629619</v>
      </c>
      <c r="Z1122" s="24">
        <v>177.08333333333331</v>
      </c>
      <c r="AA1122">
        <v>75</v>
      </c>
      <c r="AC1122" s="3">
        <v>0</v>
      </c>
      <c r="AD1122" s="3">
        <v>4167</v>
      </c>
      <c r="AE1122" s="3">
        <v>82938.937321937308</v>
      </c>
      <c r="AF1122" s="3">
        <v>5687.5</v>
      </c>
      <c r="AH1122" s="3">
        <v>88626.437321937308</v>
      </c>
      <c r="AK1122" s="3">
        <v>0</v>
      </c>
      <c r="AL1122" t="s">
        <v>119</v>
      </c>
      <c r="AN1122" s="25">
        <v>8.5000000000000006E-2</v>
      </c>
      <c r="AO1122" s="26">
        <v>88626.437321937308</v>
      </c>
      <c r="AP1122" s="27">
        <v>7533.2471723646713</v>
      </c>
      <c r="AQ1122" s="3">
        <v>29700</v>
      </c>
      <c r="AR1122" s="26">
        <v>2524.5</v>
      </c>
      <c r="AS1122" s="26">
        <v>128384.18449430198</v>
      </c>
      <c r="AT1122" s="26">
        <v>118326.43732193731</v>
      </c>
      <c r="AU1122" t="s">
        <v>170</v>
      </c>
      <c r="AV1122" t="s">
        <v>170</v>
      </c>
      <c r="AW1122" t="s">
        <v>171</v>
      </c>
      <c r="AX1122">
        <v>90373</v>
      </c>
      <c r="AY1122" t="s">
        <v>172</v>
      </c>
      <c r="AZ1122">
        <v>94.088300000000004</v>
      </c>
      <c r="BA1122" s="3">
        <v>1364.5074307252014</v>
      </c>
      <c r="BB1122" s="26">
        <v>118326.43732193731</v>
      </c>
      <c r="BC1122" s="26">
        <v>10057.747172364674</v>
      </c>
      <c r="BE1122" t="s">
        <v>122</v>
      </c>
      <c r="BF1122">
        <v>1</v>
      </c>
      <c r="BH1122" t="s">
        <v>173</v>
      </c>
      <c r="BJ1122" t="s">
        <v>276</v>
      </c>
      <c r="BO1122" t="s">
        <v>482</v>
      </c>
      <c r="BP1122" t="s">
        <v>126</v>
      </c>
      <c r="BQ1122" t="s">
        <v>127</v>
      </c>
      <c r="CX1122" t="s">
        <v>177</v>
      </c>
      <c r="CY1122" s="29" t="s">
        <v>5358</v>
      </c>
      <c r="CZ1122" s="29">
        <v>60002</v>
      </c>
      <c r="DA1122" s="29" t="str">
        <f t="shared" si="146"/>
        <v>30001390</v>
      </c>
      <c r="DB1122" s="29" t="str">
        <f t="shared" si="147"/>
        <v>W0005086</v>
      </c>
      <c r="DC1122" s="29" t="s">
        <v>279</v>
      </c>
      <c r="DD1122" s="30">
        <f>SUM(T1122,V1122:W1122,Z1122:AD1122)</f>
        <v>80252.416666666657</v>
      </c>
      <c r="DE1122" s="30">
        <f>SUM(AI1122:AK1122)</f>
        <v>0</v>
      </c>
      <c r="DF1122" s="31">
        <f>AF1122</f>
        <v>5687.5</v>
      </c>
      <c r="DG1122" s="32">
        <f>AQ1122</f>
        <v>29700</v>
      </c>
      <c r="DH1122" s="30">
        <f>SUM(X1122:Y1122)</f>
        <v>2686.5206552706554</v>
      </c>
      <c r="DI1122" s="30">
        <f>SUM(AP1122,AR1122)</f>
        <v>10057.74717236467</v>
      </c>
      <c r="DJ1122" s="26">
        <f>SUM(DD1122:DI1122)-AS1122</f>
        <v>0</v>
      </c>
    </row>
    <row r="1123" spans="4:114" x14ac:dyDescent="0.25">
      <c r="D1123" t="s">
        <v>109</v>
      </c>
      <c r="F1123" t="s">
        <v>3862</v>
      </c>
      <c r="G1123" t="s">
        <v>3863</v>
      </c>
      <c r="H1123" t="s">
        <v>3864</v>
      </c>
      <c r="I1123" s="1">
        <v>45782</v>
      </c>
      <c r="K1123" t="s">
        <v>131</v>
      </c>
      <c r="L1123">
        <v>14</v>
      </c>
      <c r="M1123" t="s">
        <v>550</v>
      </c>
      <c r="N1123" t="s">
        <v>551</v>
      </c>
      <c r="O1123" t="s">
        <v>116</v>
      </c>
      <c r="P1123" t="s">
        <v>117</v>
      </c>
      <c r="Q1123" t="s">
        <v>118</v>
      </c>
      <c r="R1123">
        <v>31</v>
      </c>
      <c r="S1123" s="3">
        <v>475000</v>
      </c>
      <c r="T1123" s="3">
        <v>79166.666666666672</v>
      </c>
      <c r="U1123" s="22">
        <v>0</v>
      </c>
      <c r="V1123" s="3">
        <v>0</v>
      </c>
      <c r="W1123" s="23"/>
      <c r="X1123" s="3">
        <v>1903.0448717948721</v>
      </c>
      <c r="Y1123" s="3">
        <v>1099.5370370370372</v>
      </c>
      <c r="Z1123" s="24">
        <v>197.91666666666669</v>
      </c>
      <c r="AA1123">
        <v>75</v>
      </c>
      <c r="AC1123" s="3">
        <v>0</v>
      </c>
      <c r="AD1123" s="3">
        <v>4167</v>
      </c>
      <c r="AE1123" s="3">
        <v>86609.165242165254</v>
      </c>
      <c r="AF1123" s="3">
        <v>7046.666666666667</v>
      </c>
      <c r="AH1123" s="3">
        <v>93655.831908831926</v>
      </c>
      <c r="AK1123" s="3">
        <v>0</v>
      </c>
      <c r="AL1123" t="s">
        <v>119</v>
      </c>
      <c r="AN1123" s="25">
        <v>0.1</v>
      </c>
      <c r="AO1123" s="26">
        <v>93655.831908831926</v>
      </c>
      <c r="AP1123" s="27">
        <v>9365.5831908831933</v>
      </c>
      <c r="AQ1123" s="3">
        <v>29700</v>
      </c>
      <c r="AR1123" s="26">
        <v>2970</v>
      </c>
      <c r="AS1123" s="26">
        <v>135691.41509971512</v>
      </c>
      <c r="AT1123" s="26">
        <v>123355.83190883193</v>
      </c>
      <c r="AU1123" t="s">
        <v>1840</v>
      </c>
      <c r="AV1123" t="s">
        <v>1840</v>
      </c>
      <c r="AW1123" t="s">
        <v>1840</v>
      </c>
      <c r="AX1123">
        <v>2061149</v>
      </c>
      <c r="AY1123" t="s">
        <v>121</v>
      </c>
      <c r="AZ1123">
        <v>108.643</v>
      </c>
      <c r="BA1123" s="3">
        <v>1248.9660180565256</v>
      </c>
      <c r="BB1123" s="26">
        <v>123355.83190883193</v>
      </c>
      <c r="BC1123" s="26">
        <v>12335.58319088319</v>
      </c>
      <c r="BE1123" t="s">
        <v>122</v>
      </c>
      <c r="BF1123">
        <v>1</v>
      </c>
      <c r="BH1123" t="s">
        <v>123</v>
      </c>
      <c r="BJ1123" t="s">
        <v>728</v>
      </c>
      <c r="BO1123" t="s">
        <v>2463</v>
      </c>
      <c r="BP1123" t="s">
        <v>2131</v>
      </c>
      <c r="BQ1123" t="s">
        <v>2131</v>
      </c>
      <c r="CX1123" t="s">
        <v>128</v>
      </c>
      <c r="CY1123" s="29" t="s">
        <v>5369</v>
      </c>
      <c r="CZ1123" s="29">
        <v>60025</v>
      </c>
      <c r="DA1123" s="29">
        <v>0</v>
      </c>
      <c r="DB1123" s="29" t="str">
        <f>F1123</f>
        <v>W0004802</v>
      </c>
      <c r="DC1123" s="29" t="str">
        <f>M1123</f>
        <v>IT Capability Center</v>
      </c>
      <c r="DD1123" s="30">
        <f>SUM(T1123,V1123:W1123,Z1123:AD1123)</f>
        <v>83606.583333333343</v>
      </c>
      <c r="DE1123" s="30">
        <f>SUM(AI1123:AK1123)</f>
        <v>0</v>
      </c>
      <c r="DF1123" s="31">
        <f>AF1123</f>
        <v>7046.666666666667</v>
      </c>
      <c r="DG1123" s="32">
        <f>AQ1123</f>
        <v>29700</v>
      </c>
      <c r="DH1123" s="30">
        <f>SUM(X1123:Y1123)</f>
        <v>3002.5819088319095</v>
      </c>
      <c r="DI1123" s="30">
        <f>SUM(AP1123,AR1123)</f>
        <v>12335.583190883193</v>
      </c>
      <c r="DJ1123" s="26">
        <f>SUM(DD1123:DI1123)-AS1123</f>
        <v>0</v>
      </c>
    </row>
    <row r="1124" spans="4:114" x14ac:dyDescent="0.25">
      <c r="D1124" t="s">
        <v>109</v>
      </c>
      <c r="F1124" t="s">
        <v>3865</v>
      </c>
      <c r="G1124" t="s">
        <v>3866</v>
      </c>
      <c r="H1124" t="s">
        <v>3867</v>
      </c>
      <c r="I1124" s="1">
        <v>45789</v>
      </c>
      <c r="K1124" t="s">
        <v>156</v>
      </c>
      <c r="L1124">
        <v>16</v>
      </c>
      <c r="M1124" t="s">
        <v>550</v>
      </c>
      <c r="N1124" t="s">
        <v>551</v>
      </c>
      <c r="O1124" t="s">
        <v>116</v>
      </c>
      <c r="P1124" t="s">
        <v>117</v>
      </c>
      <c r="Q1124" t="s">
        <v>118</v>
      </c>
      <c r="R1124">
        <v>31</v>
      </c>
      <c r="S1124" s="3">
        <v>1201500</v>
      </c>
      <c r="T1124" s="3">
        <v>200250</v>
      </c>
      <c r="U1124" s="22">
        <v>0</v>
      </c>
      <c r="V1124" s="3">
        <v>0</v>
      </c>
      <c r="W1124" s="23"/>
      <c r="X1124" s="3">
        <v>4813.7019230769229</v>
      </c>
      <c r="Y1124" s="3">
        <v>2781.25</v>
      </c>
      <c r="Z1124" s="24">
        <v>500.625</v>
      </c>
      <c r="AA1124">
        <v>75</v>
      </c>
      <c r="AC1124" s="3">
        <v>0</v>
      </c>
      <c r="AD1124" s="3">
        <v>4167</v>
      </c>
      <c r="AE1124" s="3">
        <v>212587.57692307694</v>
      </c>
      <c r="AF1124" s="3">
        <v>7046.666666666667</v>
      </c>
      <c r="AH1124" s="3">
        <v>219634.24358974359</v>
      </c>
      <c r="AK1124" s="3">
        <v>16772.619396754653</v>
      </c>
      <c r="AL1124" t="s">
        <v>666</v>
      </c>
      <c r="AM1124" t="s">
        <v>667</v>
      </c>
      <c r="AN1124" s="25">
        <v>0.1</v>
      </c>
      <c r="AO1124" s="26">
        <v>236406.86298649825</v>
      </c>
      <c r="AP1124" s="27">
        <v>23640.686298649827</v>
      </c>
      <c r="AQ1124" s="3">
        <v>29700</v>
      </c>
      <c r="AR1124" s="26">
        <v>2970</v>
      </c>
      <c r="AS1124" s="26">
        <v>292717.54928514804</v>
      </c>
      <c r="AT1124" s="26">
        <v>266106.86298649828</v>
      </c>
      <c r="AU1124" t="s">
        <v>170</v>
      </c>
      <c r="AV1124" t="s">
        <v>170</v>
      </c>
      <c r="AW1124" t="s">
        <v>171</v>
      </c>
      <c r="AX1124">
        <v>90292</v>
      </c>
      <c r="AY1124" t="s">
        <v>172</v>
      </c>
      <c r="AZ1124">
        <v>94.088300000000004</v>
      </c>
      <c r="BA1124" s="3">
        <v>3111.094039164785</v>
      </c>
      <c r="BB1124" s="26">
        <v>266106.86298649828</v>
      </c>
      <c r="BC1124" s="26">
        <v>26610.686298649758</v>
      </c>
      <c r="BE1124" t="s">
        <v>122</v>
      </c>
      <c r="BF1124">
        <v>1</v>
      </c>
      <c r="BH1124" t="s">
        <v>173</v>
      </c>
      <c r="BJ1124" t="s">
        <v>668</v>
      </c>
      <c r="BO1124" t="s">
        <v>555</v>
      </c>
      <c r="BP1124" t="s">
        <v>170</v>
      </c>
      <c r="BQ1124" t="s">
        <v>296</v>
      </c>
      <c r="CX1124" t="s">
        <v>177</v>
      </c>
      <c r="CY1124" s="29" t="s">
        <v>5358</v>
      </c>
      <c r="CZ1124" s="29">
        <v>60002</v>
      </c>
      <c r="DA1124" s="29" t="str">
        <f t="shared" ref="DA1124:DA1130" si="148">MID(BH1124,3,8)</f>
        <v>30001390</v>
      </c>
      <c r="DB1124" s="29" t="str">
        <f>F1124</f>
        <v>W0004803</v>
      </c>
      <c r="DC1124" s="29" t="s">
        <v>556</v>
      </c>
      <c r="DD1124" s="30">
        <f>SUM(T1124,V1124:W1124,Z1124:AD1124)</f>
        <v>204992.625</v>
      </c>
      <c r="DE1124" s="30">
        <f>SUM(AI1124:AK1124)</f>
        <v>16772.619396754653</v>
      </c>
      <c r="DF1124" s="31">
        <f>AF1124</f>
        <v>7046.666666666667</v>
      </c>
      <c r="DG1124" s="32">
        <f>AQ1124</f>
        <v>29700</v>
      </c>
      <c r="DH1124" s="30">
        <f>SUM(X1124:Y1124)</f>
        <v>7594.9519230769229</v>
      </c>
      <c r="DI1124" s="30">
        <f>SUM(AP1124,AR1124)</f>
        <v>26610.686298649827</v>
      </c>
      <c r="DJ1124" s="26">
        <f>SUM(DD1124:DI1124)-AS1124</f>
        <v>0</v>
      </c>
    </row>
    <row r="1125" spans="4:114" x14ac:dyDescent="0.25">
      <c r="D1125" t="s">
        <v>109</v>
      </c>
      <c r="F1125" t="s">
        <v>3868</v>
      </c>
      <c r="G1125" t="s">
        <v>3869</v>
      </c>
      <c r="H1125" t="s">
        <v>3870</v>
      </c>
      <c r="I1125" s="1">
        <v>45789</v>
      </c>
      <c r="K1125" t="s">
        <v>156</v>
      </c>
      <c r="L1125">
        <v>16</v>
      </c>
      <c r="M1125" t="s">
        <v>550</v>
      </c>
      <c r="N1125" t="s">
        <v>551</v>
      </c>
      <c r="O1125" t="s">
        <v>116</v>
      </c>
      <c r="P1125" t="s">
        <v>117</v>
      </c>
      <c r="Q1125" t="s">
        <v>118</v>
      </c>
      <c r="R1125">
        <v>31</v>
      </c>
      <c r="S1125" s="3">
        <v>1800000</v>
      </c>
      <c r="T1125" s="3">
        <v>300000</v>
      </c>
      <c r="U1125" s="22">
        <v>0</v>
      </c>
      <c r="V1125" s="3">
        <v>0</v>
      </c>
      <c r="W1125" s="23"/>
      <c r="X1125" s="3">
        <v>7211.5384615384619</v>
      </c>
      <c r="Y1125" s="3">
        <v>4166.666666666667</v>
      </c>
      <c r="Z1125" s="24">
        <v>750</v>
      </c>
      <c r="AA1125">
        <v>75</v>
      </c>
      <c r="AC1125" s="3">
        <v>0</v>
      </c>
      <c r="AD1125" s="3">
        <v>4167</v>
      </c>
      <c r="AE1125" s="3">
        <v>316370.20512820513</v>
      </c>
      <c r="AF1125" s="3">
        <v>7046.666666666667</v>
      </c>
      <c r="AH1125" s="3">
        <v>323416.87179487181</v>
      </c>
      <c r="AK1125" s="3">
        <v>7372.3146980524034</v>
      </c>
      <c r="AL1125" t="s">
        <v>552</v>
      </c>
      <c r="AM1125" t="s">
        <v>553</v>
      </c>
      <c r="AN1125" s="25">
        <v>0.1</v>
      </c>
      <c r="AO1125" s="26">
        <v>330789.18649292423</v>
      </c>
      <c r="AP1125" s="27">
        <v>33078.918649292427</v>
      </c>
      <c r="AQ1125" s="3">
        <v>29700</v>
      </c>
      <c r="AR1125" s="26">
        <v>2970</v>
      </c>
      <c r="AS1125" s="26">
        <v>396538.10514221666</v>
      </c>
      <c r="AT1125" s="26">
        <v>360489.18649292423</v>
      </c>
      <c r="AU1125" t="s">
        <v>3871</v>
      </c>
      <c r="AV1125" t="s">
        <v>3871</v>
      </c>
      <c r="AW1125" t="s">
        <v>3871</v>
      </c>
      <c r="AX1125">
        <v>7500</v>
      </c>
      <c r="AY1125" t="s">
        <v>121</v>
      </c>
      <c r="AZ1125">
        <v>108.643</v>
      </c>
      <c r="BA1125" s="3">
        <v>3649.9185878723588</v>
      </c>
      <c r="BB1125" s="26">
        <v>360489.18649292423</v>
      </c>
      <c r="BC1125" s="26">
        <v>36048.918649292435</v>
      </c>
      <c r="BE1125" t="s">
        <v>122</v>
      </c>
      <c r="BF1125">
        <v>1</v>
      </c>
      <c r="BH1125" t="s">
        <v>3872</v>
      </c>
      <c r="BJ1125" t="s">
        <v>554</v>
      </c>
      <c r="BO1125" t="s">
        <v>555</v>
      </c>
      <c r="BP1125" t="s">
        <v>918</v>
      </c>
      <c r="BQ1125" t="s">
        <v>296</v>
      </c>
      <c r="CX1125" t="s">
        <v>177</v>
      </c>
      <c r="CY1125" s="29" t="s">
        <v>5377</v>
      </c>
      <c r="CZ1125" s="29">
        <v>60039</v>
      </c>
      <c r="DA1125" s="29" t="str">
        <f t="shared" si="148"/>
        <v>30001410</v>
      </c>
      <c r="DB1125" s="29" t="str">
        <f>F1125</f>
        <v>W0005265</v>
      </c>
      <c r="DC1125" s="29" t="s">
        <v>556</v>
      </c>
      <c r="DD1125" s="30">
        <f>SUM(T1125,V1125:W1125,Z1125:AD1125)</f>
        <v>304992</v>
      </c>
      <c r="DE1125" s="30">
        <f>SUM(AI1125:AK1125)</f>
        <v>7372.3146980524034</v>
      </c>
      <c r="DF1125" s="31">
        <f>AF1125</f>
        <v>7046.666666666667</v>
      </c>
      <c r="DG1125" s="32">
        <f>AQ1125</f>
        <v>29700</v>
      </c>
      <c r="DH1125" s="30">
        <f>SUM(X1125:Y1125)</f>
        <v>11378.205128205129</v>
      </c>
      <c r="DI1125" s="30">
        <f>SUM(AP1125,AR1125)</f>
        <v>36048.918649292427</v>
      </c>
      <c r="DJ1125" s="26">
        <f>SUM(DD1125:DI1125)-AS1125</f>
        <v>0</v>
      </c>
    </row>
    <row r="1126" spans="4:114" x14ac:dyDescent="0.25">
      <c r="D1126" t="s">
        <v>109</v>
      </c>
      <c r="F1126" t="s">
        <v>3873</v>
      </c>
      <c r="G1126" t="s">
        <v>3874</v>
      </c>
      <c r="H1126" t="s">
        <v>3875</v>
      </c>
      <c r="I1126" s="1">
        <v>45789</v>
      </c>
      <c r="K1126" t="s">
        <v>224</v>
      </c>
      <c r="L1126">
        <v>12</v>
      </c>
      <c r="M1126" t="s">
        <v>114</v>
      </c>
      <c r="N1126" t="s">
        <v>115</v>
      </c>
      <c r="O1126" t="s">
        <v>116</v>
      </c>
      <c r="P1126" t="s">
        <v>117</v>
      </c>
      <c r="Q1126" t="s">
        <v>118</v>
      </c>
      <c r="R1126">
        <v>31</v>
      </c>
      <c r="S1126" s="3">
        <v>400000</v>
      </c>
      <c r="T1126" s="3">
        <v>66666.666666666672</v>
      </c>
      <c r="U1126" s="22">
        <v>0</v>
      </c>
      <c r="V1126" s="3">
        <v>0</v>
      </c>
      <c r="W1126" s="23"/>
      <c r="X1126" s="3">
        <v>1602.5641025641025</v>
      </c>
      <c r="Y1126" s="3">
        <v>925.92592592592598</v>
      </c>
      <c r="Z1126" s="24">
        <v>166.66666666666669</v>
      </c>
      <c r="AA1126">
        <v>75</v>
      </c>
      <c r="AC1126" s="3">
        <v>0</v>
      </c>
      <c r="AD1126" s="3">
        <v>4167</v>
      </c>
      <c r="AE1126" s="3">
        <v>73603.823361823379</v>
      </c>
      <c r="AF1126" s="3">
        <v>5687.5</v>
      </c>
      <c r="AH1126" s="3">
        <v>79291.323361823379</v>
      </c>
      <c r="AK1126" s="3">
        <v>0</v>
      </c>
      <c r="AL1126" t="s">
        <v>119</v>
      </c>
      <c r="AN1126" s="25">
        <v>8.5000000000000006E-2</v>
      </c>
      <c r="AO1126" s="26">
        <v>79291.323361823379</v>
      </c>
      <c r="AP1126" s="27">
        <v>6739.7624857549881</v>
      </c>
      <c r="AQ1126" s="3">
        <v>29700</v>
      </c>
      <c r="AR1126" s="26">
        <v>2524.5</v>
      </c>
      <c r="AS1126" s="26">
        <v>118255.58584757836</v>
      </c>
      <c r="AT1126" s="26">
        <v>108991.32336182338</v>
      </c>
      <c r="AU1126" t="s">
        <v>262</v>
      </c>
      <c r="AV1126" t="s">
        <v>262</v>
      </c>
      <c r="AW1126" t="s">
        <v>263</v>
      </c>
      <c r="AX1126">
        <v>6391</v>
      </c>
      <c r="AY1126" t="s">
        <v>264</v>
      </c>
      <c r="AZ1126">
        <v>65.109899999999996</v>
      </c>
      <c r="BA1126" s="3">
        <v>1816.2458527440276</v>
      </c>
      <c r="BB1126" s="26">
        <v>108991.32336182338</v>
      </c>
      <c r="BC1126" s="26">
        <v>9264.2624857549818</v>
      </c>
      <c r="BE1126" t="s">
        <v>122</v>
      </c>
      <c r="BF1126">
        <v>1</v>
      </c>
      <c r="BH1126" t="s">
        <v>265</v>
      </c>
      <c r="BJ1126" t="s">
        <v>414</v>
      </c>
      <c r="BO1126" t="s">
        <v>451</v>
      </c>
      <c r="BP1126" t="s">
        <v>262</v>
      </c>
      <c r="BQ1126" t="s">
        <v>262</v>
      </c>
      <c r="CX1126" t="s">
        <v>177</v>
      </c>
      <c r="CY1126" s="29" t="s">
        <v>5361</v>
      </c>
      <c r="CZ1126" s="29">
        <v>60014</v>
      </c>
      <c r="DA1126" s="29" t="str">
        <f t="shared" si="148"/>
        <v>30001416</v>
      </c>
      <c r="DB1126" s="29" t="str">
        <f>F1126</f>
        <v>W0005433</v>
      </c>
      <c r="DC1126" s="29" t="s">
        <v>279</v>
      </c>
      <c r="DD1126" s="30">
        <f>SUM(T1126,V1126:W1126,Z1126:AD1126)</f>
        <v>71075.333333333343</v>
      </c>
      <c r="DE1126" s="30">
        <f>SUM(AI1126:AK1126)</f>
        <v>0</v>
      </c>
      <c r="DF1126" s="31">
        <f>AF1126</f>
        <v>5687.5</v>
      </c>
      <c r="DG1126" s="32">
        <f>AQ1126</f>
        <v>29700</v>
      </c>
      <c r="DH1126" s="30">
        <f>SUM(X1126:Y1126)</f>
        <v>2528.4900284900286</v>
      </c>
      <c r="DI1126" s="30">
        <f>SUM(AP1126,AR1126)</f>
        <v>9264.262485754989</v>
      </c>
      <c r="DJ1126" s="26">
        <f>SUM(DD1126:DI1126)-AS1126</f>
        <v>0</v>
      </c>
    </row>
    <row r="1127" spans="4:114" x14ac:dyDescent="0.25">
      <c r="D1127" t="s">
        <v>109</v>
      </c>
      <c r="F1127" t="s">
        <v>3876</v>
      </c>
      <c r="G1127" t="s">
        <v>3877</v>
      </c>
      <c r="H1127" t="s">
        <v>3878</v>
      </c>
      <c r="I1127" s="1">
        <v>45789</v>
      </c>
      <c r="K1127" t="s">
        <v>207</v>
      </c>
      <c r="L1127">
        <v>11</v>
      </c>
      <c r="M1127" t="s">
        <v>182</v>
      </c>
      <c r="N1127" t="s">
        <v>183</v>
      </c>
      <c r="O1127" t="s">
        <v>116</v>
      </c>
      <c r="P1127" t="s">
        <v>117</v>
      </c>
      <c r="Q1127" t="s">
        <v>118</v>
      </c>
      <c r="R1127">
        <v>31</v>
      </c>
      <c r="S1127" s="3">
        <v>252120</v>
      </c>
      <c r="T1127" s="3">
        <v>41666.666666666664</v>
      </c>
      <c r="U1127" s="22">
        <v>0</v>
      </c>
      <c r="V1127" s="3">
        <v>0</v>
      </c>
      <c r="W1127" s="23"/>
      <c r="X1127" s="3">
        <v>1010.0961538461538</v>
      </c>
      <c r="Y1127" s="3">
        <v>583.6111111111112</v>
      </c>
      <c r="Z1127" s="24">
        <v>105.05</v>
      </c>
      <c r="AA1127">
        <v>75</v>
      </c>
      <c r="AC1127" s="3">
        <v>0</v>
      </c>
      <c r="AD1127" s="3">
        <v>4167</v>
      </c>
      <c r="AE1127" s="3">
        <v>47607.423931623933</v>
      </c>
      <c r="AF1127" s="3">
        <v>4154.166666666667</v>
      </c>
      <c r="AH1127" s="3">
        <v>51761.590598290597</v>
      </c>
      <c r="AK1127" s="3">
        <v>4428.6782206037651</v>
      </c>
      <c r="AL1127" t="s">
        <v>227</v>
      </c>
      <c r="AM1127" t="s">
        <v>226</v>
      </c>
      <c r="AN1127" s="25">
        <v>0.05</v>
      </c>
      <c r="AO1127" s="26">
        <v>56190.268818894365</v>
      </c>
      <c r="AP1127" s="27">
        <v>2809.5134409447182</v>
      </c>
      <c r="AQ1127" s="3">
        <v>29700</v>
      </c>
      <c r="AR1127" s="26">
        <v>1485</v>
      </c>
      <c r="AS1127" s="26">
        <v>90184.782259839092</v>
      </c>
      <c r="AT1127" s="26">
        <v>85890.268818894372</v>
      </c>
      <c r="AU1127" t="s">
        <v>208</v>
      </c>
      <c r="AV1127" t="s">
        <v>208</v>
      </c>
      <c r="AW1127" t="s">
        <v>210</v>
      </c>
      <c r="AX1127" t="s">
        <v>2088</v>
      </c>
      <c r="AY1127" t="s">
        <v>212</v>
      </c>
      <c r="AZ1127">
        <v>125.569</v>
      </c>
      <c r="BA1127" s="3">
        <v>718.20897084343346</v>
      </c>
      <c r="BB1127" s="26">
        <v>85890.268818894372</v>
      </c>
      <c r="BC1127" s="26">
        <v>4294.5134409447201</v>
      </c>
      <c r="BE1127" t="s">
        <v>122</v>
      </c>
      <c r="BF1127">
        <v>1</v>
      </c>
      <c r="BH1127" t="s">
        <v>315</v>
      </c>
      <c r="BJ1127" t="s">
        <v>189</v>
      </c>
      <c r="BO1127" t="s">
        <v>190</v>
      </c>
      <c r="BP1127" t="s">
        <v>214</v>
      </c>
      <c r="BQ1127" t="s">
        <v>896</v>
      </c>
      <c r="CX1127" t="s">
        <v>177</v>
      </c>
      <c r="CY1127" s="29" t="s">
        <v>5360</v>
      </c>
      <c r="CZ1127" s="29">
        <v>60009</v>
      </c>
      <c r="DA1127" s="29" t="str">
        <f t="shared" si="148"/>
        <v>30001417</v>
      </c>
      <c r="DB1127" s="29" t="str">
        <f>F1127</f>
        <v>W0005087</v>
      </c>
      <c r="DC1127" s="29" t="s">
        <v>193</v>
      </c>
      <c r="DD1127" s="30">
        <f>SUM(T1127,V1127:W1127,Z1127:AD1127)</f>
        <v>46013.716666666667</v>
      </c>
      <c r="DE1127" s="30">
        <f>SUM(AI1127:AK1127)</f>
        <v>4428.6782206037651</v>
      </c>
      <c r="DF1127" s="31">
        <f>AF1127</f>
        <v>4154.166666666667</v>
      </c>
      <c r="DG1127" s="32">
        <f>AQ1127</f>
        <v>29700</v>
      </c>
      <c r="DH1127" s="30">
        <f>SUM(X1127:Y1127)</f>
        <v>1593.7072649572651</v>
      </c>
      <c r="DI1127" s="30">
        <f>SUM(AP1127,AR1127)</f>
        <v>4294.5134409447182</v>
      </c>
      <c r="DJ1127" s="26">
        <f>SUM(DD1127:DI1127)-AS1127</f>
        <v>0</v>
      </c>
    </row>
    <row r="1128" spans="4:114" x14ac:dyDescent="0.25">
      <c r="D1128" t="s">
        <v>109</v>
      </c>
      <c r="F1128" t="s">
        <v>3879</v>
      </c>
      <c r="G1128" t="s">
        <v>3880</v>
      </c>
      <c r="H1128" t="s">
        <v>3881</v>
      </c>
      <c r="I1128" s="1">
        <v>45789</v>
      </c>
      <c r="K1128" t="s">
        <v>207</v>
      </c>
      <c r="L1128">
        <v>11</v>
      </c>
      <c r="M1128" t="s">
        <v>182</v>
      </c>
      <c r="N1128" t="s">
        <v>183</v>
      </c>
      <c r="O1128" t="s">
        <v>116</v>
      </c>
      <c r="P1128" t="s">
        <v>117</v>
      </c>
      <c r="Q1128" t="s">
        <v>118</v>
      </c>
      <c r="R1128">
        <v>31</v>
      </c>
      <c r="S1128" s="3">
        <v>291150</v>
      </c>
      <c r="T1128" s="3">
        <v>48525</v>
      </c>
      <c r="U1128" s="22">
        <v>0</v>
      </c>
      <c r="V1128" s="3">
        <v>0</v>
      </c>
      <c r="W1128" s="23"/>
      <c r="X1128" s="3">
        <v>1166.4663461538462</v>
      </c>
      <c r="Y1128" s="3">
        <v>673.95833333333337</v>
      </c>
      <c r="Z1128" s="24">
        <v>121.3125</v>
      </c>
      <c r="AA1128">
        <v>75</v>
      </c>
      <c r="AC1128" s="3">
        <v>0</v>
      </c>
      <c r="AD1128" s="3">
        <v>4167</v>
      </c>
      <c r="AE1128" s="3">
        <v>54728.73717948718</v>
      </c>
      <c r="AF1128" s="3">
        <v>4154.166666666667</v>
      </c>
      <c r="AH1128" s="3">
        <v>58882.903846153844</v>
      </c>
      <c r="AK1128" s="3">
        <v>4428.6782206037651</v>
      </c>
      <c r="AL1128" t="s">
        <v>227</v>
      </c>
      <c r="AM1128" t="s">
        <v>226</v>
      </c>
      <c r="AN1128" s="25">
        <v>0.05</v>
      </c>
      <c r="AO1128" s="26">
        <v>63311.582066757612</v>
      </c>
      <c r="AP1128" s="27">
        <v>3165.579103337881</v>
      </c>
      <c r="AQ1128" s="3">
        <v>29700</v>
      </c>
      <c r="AR1128" s="26">
        <v>1485</v>
      </c>
      <c r="AS1128" s="26">
        <v>97662.161170095496</v>
      </c>
      <c r="AT1128" s="26">
        <v>93011.582066757604</v>
      </c>
      <c r="AU1128" t="s">
        <v>208</v>
      </c>
      <c r="AV1128" t="s">
        <v>208</v>
      </c>
      <c r="AW1128" t="s">
        <v>210</v>
      </c>
      <c r="AX1128" t="s">
        <v>2059</v>
      </c>
      <c r="AY1128" t="s">
        <v>212</v>
      </c>
      <c r="AZ1128">
        <v>125.569</v>
      </c>
      <c r="BA1128" s="3">
        <v>777.75693977092669</v>
      </c>
      <c r="BB1128" s="26">
        <v>93011.582066757604</v>
      </c>
      <c r="BC1128" s="26">
        <v>4650.5791033378919</v>
      </c>
      <c r="BE1128" t="s">
        <v>122</v>
      </c>
      <c r="BF1128">
        <v>1</v>
      </c>
      <c r="BH1128" t="s">
        <v>315</v>
      </c>
      <c r="BJ1128" t="s">
        <v>189</v>
      </c>
      <c r="BO1128" t="s">
        <v>190</v>
      </c>
      <c r="BP1128" t="s">
        <v>214</v>
      </c>
      <c r="BQ1128" t="s">
        <v>896</v>
      </c>
      <c r="CX1128" t="s">
        <v>177</v>
      </c>
      <c r="CY1128" s="29" t="s">
        <v>5360</v>
      </c>
      <c r="CZ1128" s="29">
        <v>60009</v>
      </c>
      <c r="DA1128" s="29" t="str">
        <f t="shared" si="148"/>
        <v>30001417</v>
      </c>
      <c r="DB1128" s="29" t="str">
        <f>F1128</f>
        <v>W0004805</v>
      </c>
      <c r="DC1128" s="29" t="s">
        <v>193</v>
      </c>
      <c r="DD1128" s="30">
        <f>SUM(T1128,V1128:W1128,Z1128:AD1128)</f>
        <v>52888.3125</v>
      </c>
      <c r="DE1128" s="30">
        <f>SUM(AI1128:AK1128)</f>
        <v>4428.6782206037651</v>
      </c>
      <c r="DF1128" s="31">
        <f>AF1128</f>
        <v>4154.166666666667</v>
      </c>
      <c r="DG1128" s="32">
        <f>AQ1128</f>
        <v>29700</v>
      </c>
      <c r="DH1128" s="30">
        <f>SUM(X1128:Y1128)</f>
        <v>1840.4246794871797</v>
      </c>
      <c r="DI1128" s="30">
        <f>SUM(AP1128,AR1128)</f>
        <v>4650.579103337881</v>
      </c>
      <c r="DJ1128" s="26">
        <f>SUM(DD1128:DI1128)-AS1128</f>
        <v>0</v>
      </c>
    </row>
    <row r="1129" spans="4:114" x14ac:dyDescent="0.25">
      <c r="D1129" t="s">
        <v>109</v>
      </c>
      <c r="F1129" t="s">
        <v>3882</v>
      </c>
      <c r="G1129" t="s">
        <v>3883</v>
      </c>
      <c r="H1129" t="s">
        <v>3884</v>
      </c>
      <c r="I1129" s="1">
        <v>45789</v>
      </c>
      <c r="K1129" t="s">
        <v>224</v>
      </c>
      <c r="L1129">
        <v>12</v>
      </c>
      <c r="M1129" t="s">
        <v>132</v>
      </c>
      <c r="N1129" t="s">
        <v>133</v>
      </c>
      <c r="O1129" t="s">
        <v>116</v>
      </c>
      <c r="P1129" t="s">
        <v>117</v>
      </c>
      <c r="Q1129" t="s">
        <v>118</v>
      </c>
      <c r="R1129">
        <v>31</v>
      </c>
      <c r="S1129" s="3">
        <v>375000</v>
      </c>
      <c r="T1129" s="3">
        <v>62500</v>
      </c>
      <c r="U1129" s="22">
        <v>0</v>
      </c>
      <c r="V1129" s="3">
        <v>0</v>
      </c>
      <c r="W1129" s="23"/>
      <c r="X1129" s="3">
        <v>1502.403846153846</v>
      </c>
      <c r="Y1129" s="3">
        <v>868.05555555555554</v>
      </c>
      <c r="Z1129" s="24">
        <v>156.25</v>
      </c>
      <c r="AA1129">
        <v>75</v>
      </c>
      <c r="AC1129" s="3">
        <v>0</v>
      </c>
      <c r="AD1129" s="3">
        <v>4167</v>
      </c>
      <c r="AE1129" s="3">
        <v>69268.709401709406</v>
      </c>
      <c r="AF1129" s="3">
        <v>12402.5</v>
      </c>
      <c r="AH1129" s="3">
        <v>81671.209401709406</v>
      </c>
      <c r="AK1129" s="3">
        <v>33281</v>
      </c>
      <c r="AL1129" t="s">
        <v>168</v>
      </c>
      <c r="AM1129" t="s">
        <v>169</v>
      </c>
      <c r="AN1129" s="25">
        <v>0.05</v>
      </c>
      <c r="AO1129" s="26">
        <v>114952.20940170941</v>
      </c>
      <c r="AP1129" s="27">
        <v>5747.6104700854703</v>
      </c>
      <c r="AQ1129" s="3">
        <v>29700</v>
      </c>
      <c r="AR1129" s="26">
        <v>1485</v>
      </c>
      <c r="AS1129" s="26">
        <v>151884.81987179487</v>
      </c>
      <c r="AT1129" s="26">
        <v>144652.20940170941</v>
      </c>
      <c r="AU1129" t="s">
        <v>170</v>
      </c>
      <c r="AV1129" t="s">
        <v>170</v>
      </c>
      <c r="AW1129" t="s">
        <v>171</v>
      </c>
      <c r="AX1129">
        <v>35801</v>
      </c>
      <c r="AY1129" t="s">
        <v>172</v>
      </c>
      <c r="AZ1129">
        <v>94.088300000000004</v>
      </c>
      <c r="BA1129" s="3">
        <v>1614.2795636842718</v>
      </c>
      <c r="BB1129" s="26">
        <v>144652.20940170941</v>
      </c>
      <c r="BC1129" s="26">
        <v>7232.610470085463</v>
      </c>
      <c r="BE1129" t="s">
        <v>122</v>
      </c>
      <c r="BF1129">
        <v>1</v>
      </c>
      <c r="BH1129" t="s">
        <v>173</v>
      </c>
      <c r="BJ1129" t="s">
        <v>174</v>
      </c>
      <c r="BO1129" t="s">
        <v>190</v>
      </c>
      <c r="BP1129" t="s">
        <v>176</v>
      </c>
      <c r="BQ1129" t="s">
        <v>176</v>
      </c>
      <c r="CX1129" t="s">
        <v>177</v>
      </c>
      <c r="CY1129" s="29" t="s">
        <v>5358</v>
      </c>
      <c r="CZ1129" s="29">
        <v>60002</v>
      </c>
      <c r="DA1129" s="29" t="str">
        <f t="shared" si="148"/>
        <v>30001390</v>
      </c>
      <c r="DB1129" s="29" t="str">
        <f>F1129</f>
        <v>W0005088</v>
      </c>
      <c r="DC1129" s="29" t="s">
        <v>178</v>
      </c>
      <c r="DD1129" s="30">
        <f>SUM(T1129,V1129:W1129,Z1129:AD1129)</f>
        <v>66898.25</v>
      </c>
      <c r="DE1129" s="30">
        <f>SUM(AI1129:AK1129)</f>
        <v>33281</v>
      </c>
      <c r="DF1129" s="31">
        <f>AF1129</f>
        <v>12402.5</v>
      </c>
      <c r="DG1129" s="32">
        <f>AQ1129</f>
        <v>29700</v>
      </c>
      <c r="DH1129" s="30">
        <f>SUM(X1129:Y1129)</f>
        <v>2370.4594017094014</v>
      </c>
      <c r="DI1129" s="30">
        <f>SUM(AP1129,AR1129)</f>
        <v>7232.6104700854703</v>
      </c>
      <c r="DJ1129" s="26">
        <f>SUM(DD1129:DI1129)-AS1129</f>
        <v>0</v>
      </c>
    </row>
    <row r="1130" spans="4:114" x14ac:dyDescent="0.25">
      <c r="D1130" t="s">
        <v>109</v>
      </c>
      <c r="F1130" t="s">
        <v>3885</v>
      </c>
      <c r="G1130" t="s">
        <v>3886</v>
      </c>
      <c r="H1130" t="s">
        <v>3887</v>
      </c>
      <c r="I1130" s="1">
        <v>45796</v>
      </c>
      <c r="K1130" t="s">
        <v>207</v>
      </c>
      <c r="L1130">
        <v>11</v>
      </c>
      <c r="M1130" t="s">
        <v>114</v>
      </c>
      <c r="N1130" t="s">
        <v>115</v>
      </c>
      <c r="O1130" t="s">
        <v>2066</v>
      </c>
      <c r="P1130" t="s">
        <v>117</v>
      </c>
      <c r="Q1130" t="s">
        <v>118</v>
      </c>
      <c r="R1130">
        <v>31</v>
      </c>
      <c r="S1130" s="3">
        <v>254500</v>
      </c>
      <c r="T1130" s="3">
        <v>42416.666666666664</v>
      </c>
      <c r="U1130" s="22">
        <v>0</v>
      </c>
      <c r="V1130" s="3">
        <v>0</v>
      </c>
      <c r="W1130" s="23">
        <v>7500</v>
      </c>
      <c r="X1130" s="3">
        <v>1019.6314102564102</v>
      </c>
      <c r="Y1130" s="3">
        <v>589.12037037037032</v>
      </c>
      <c r="Z1130" s="24">
        <v>106.04166666666666</v>
      </c>
      <c r="AA1130">
        <v>75</v>
      </c>
      <c r="AC1130" s="3">
        <v>0</v>
      </c>
      <c r="AD1130" s="3">
        <v>4167</v>
      </c>
      <c r="AE1130" s="3">
        <v>55873.460113960115</v>
      </c>
      <c r="AF1130" s="3">
        <v>5687.5</v>
      </c>
      <c r="AH1130" s="3">
        <v>61560.960113960115</v>
      </c>
      <c r="AJ1130" s="3">
        <v>5100</v>
      </c>
      <c r="AK1130" s="3">
        <v>0</v>
      </c>
      <c r="AL1130" t="s">
        <v>119</v>
      </c>
      <c r="AN1130" s="25">
        <v>8.5000000000000006E-2</v>
      </c>
      <c r="AO1130" s="26">
        <v>66660.960113960115</v>
      </c>
      <c r="AP1130" s="27">
        <v>5666.1816096866105</v>
      </c>
      <c r="AQ1130" s="3">
        <v>0</v>
      </c>
      <c r="AR1130" s="26">
        <v>0</v>
      </c>
      <c r="AS1130" s="26">
        <v>72327.141723646724</v>
      </c>
      <c r="AT1130" s="26">
        <v>66660.960113960115</v>
      </c>
      <c r="AU1130" t="s">
        <v>262</v>
      </c>
      <c r="AV1130" t="s">
        <v>2067</v>
      </c>
      <c r="AW1130" t="s">
        <v>2068</v>
      </c>
      <c r="AX1130">
        <v>2169</v>
      </c>
      <c r="AY1130" t="s">
        <v>233</v>
      </c>
      <c r="AZ1130">
        <v>1</v>
      </c>
      <c r="BA1130" s="3">
        <v>72327.141723646724</v>
      </c>
      <c r="BB1130" s="26">
        <v>66660.960113960115</v>
      </c>
      <c r="BC1130" s="26">
        <v>5666.1816096866096</v>
      </c>
      <c r="BE1130" t="s">
        <v>122</v>
      </c>
      <c r="BF1130">
        <v>1</v>
      </c>
      <c r="BH1130" t="s">
        <v>2069</v>
      </c>
      <c r="BJ1130" t="s">
        <v>276</v>
      </c>
      <c r="BO1130" t="s">
        <v>431</v>
      </c>
      <c r="BP1130" t="s">
        <v>262</v>
      </c>
      <c r="BQ1130" t="s">
        <v>127</v>
      </c>
      <c r="CX1130" t="s">
        <v>177</v>
      </c>
      <c r="CY1130" s="29" t="s">
        <v>5370</v>
      </c>
      <c r="CZ1130" s="29">
        <v>60001</v>
      </c>
      <c r="DA1130" s="29" t="str">
        <f t="shared" si="148"/>
        <v>30001394</v>
      </c>
      <c r="DB1130" s="29" t="str">
        <f>F1130</f>
        <v>W0004806</v>
      </c>
      <c r="DC1130" s="29" t="s">
        <v>279</v>
      </c>
      <c r="DD1130" s="30">
        <f>SUM(T1130,V1130:W1130,Z1130:AD1130)</f>
        <v>54264.708333333328</v>
      </c>
      <c r="DE1130" s="30">
        <f>SUM(AI1130:AK1130)</f>
        <v>5100</v>
      </c>
      <c r="DF1130" s="31">
        <f>AF1130</f>
        <v>5687.5</v>
      </c>
      <c r="DG1130" s="32">
        <f>AQ1130</f>
        <v>0</v>
      </c>
      <c r="DH1130" s="30">
        <f>SUM(X1130:Y1130)</f>
        <v>1608.7517806267806</v>
      </c>
      <c r="DI1130" s="30">
        <f>SUM(AP1130,AR1130)</f>
        <v>5666.1816096866105</v>
      </c>
      <c r="DJ1130" s="26">
        <f>SUM(DD1130:DI1130)-AS1130</f>
        <v>0</v>
      </c>
    </row>
    <row r="1131" spans="4:114" x14ac:dyDescent="0.25">
      <c r="D1131" t="s">
        <v>109</v>
      </c>
      <c r="F1131" t="s">
        <v>3888</v>
      </c>
      <c r="G1131" t="s">
        <v>169</v>
      </c>
      <c r="H1131" t="s">
        <v>3889</v>
      </c>
      <c r="I1131" s="1">
        <v>45803</v>
      </c>
      <c r="K1131" t="s">
        <v>3890</v>
      </c>
      <c r="L1131">
        <v>20</v>
      </c>
      <c r="M1131" t="s">
        <v>132</v>
      </c>
      <c r="N1131" t="s">
        <v>133</v>
      </c>
      <c r="O1131" t="s">
        <v>116</v>
      </c>
      <c r="P1131" t="s">
        <v>117</v>
      </c>
      <c r="Q1131" t="s">
        <v>118</v>
      </c>
      <c r="R1131">
        <v>31</v>
      </c>
      <c r="S1131" s="3">
        <v>5000000</v>
      </c>
      <c r="T1131" s="3">
        <v>833333.33333333337</v>
      </c>
      <c r="U1131" s="22">
        <v>0.15</v>
      </c>
      <c r="V1131" s="3">
        <v>125000</v>
      </c>
      <c r="W1131" s="23"/>
      <c r="X1131" s="3">
        <v>20032.051282051281</v>
      </c>
      <c r="Y1131" s="3">
        <v>11574.074074074075</v>
      </c>
      <c r="Z1131" s="24">
        <v>2083.3333333333335</v>
      </c>
      <c r="AA1131">
        <v>75</v>
      </c>
      <c r="AC1131" s="3">
        <v>0</v>
      </c>
      <c r="AD1131" s="3">
        <v>4167</v>
      </c>
      <c r="AE1131" s="3">
        <v>996264.79202279204</v>
      </c>
      <c r="AF1131" s="3">
        <v>12402.5</v>
      </c>
      <c r="AH1131" s="3">
        <v>1008667.292022792</v>
      </c>
      <c r="AK1131" s="3">
        <v>0</v>
      </c>
      <c r="AL1131" t="s">
        <v>119</v>
      </c>
      <c r="AN1131" s="25">
        <v>0.05</v>
      </c>
      <c r="AO1131" s="26">
        <v>1008667.292022792</v>
      </c>
      <c r="AP1131" s="27">
        <v>50433.364601139605</v>
      </c>
      <c r="AQ1131" s="3">
        <v>29700</v>
      </c>
      <c r="AR1131" s="26">
        <v>1485</v>
      </c>
      <c r="AS1131" s="26">
        <v>1090285.6566239316</v>
      </c>
      <c r="AT1131" s="26">
        <v>1038367.292022792</v>
      </c>
      <c r="AU1131" t="s">
        <v>164</v>
      </c>
      <c r="AV1131" t="s">
        <v>241</v>
      </c>
      <c r="AW1131" t="s">
        <v>241</v>
      </c>
      <c r="AX1131" t="s">
        <v>164</v>
      </c>
      <c r="AY1131" t="s">
        <v>233</v>
      </c>
      <c r="AZ1131">
        <v>1</v>
      </c>
      <c r="BA1131" s="3">
        <v>1090285.6566239316</v>
      </c>
      <c r="BB1131" s="26">
        <v>1038367.292022792</v>
      </c>
      <c r="BC1131" s="26">
        <v>51918.364601139561</v>
      </c>
      <c r="BE1131" t="s">
        <v>234</v>
      </c>
      <c r="BF1131">
        <v>1</v>
      </c>
      <c r="BH1131" t="s">
        <v>234</v>
      </c>
      <c r="BJ1131" t="s">
        <v>174</v>
      </c>
      <c r="BO1131" t="s">
        <v>1116</v>
      </c>
      <c r="BP1131" t="s">
        <v>176</v>
      </c>
      <c r="BQ1131" t="s">
        <v>176</v>
      </c>
      <c r="CX1131" t="s">
        <v>234</v>
      </c>
      <c r="CY1131" s="29"/>
    </row>
    <row r="1132" spans="4:114" x14ac:dyDescent="0.25">
      <c r="D1132" t="s">
        <v>109</v>
      </c>
      <c r="F1132" t="s">
        <v>3891</v>
      </c>
      <c r="G1132" t="s">
        <v>3892</v>
      </c>
      <c r="H1132" t="s">
        <v>3893</v>
      </c>
      <c r="I1132" s="1">
        <v>45803</v>
      </c>
      <c r="K1132" t="s">
        <v>131</v>
      </c>
      <c r="L1132">
        <v>14</v>
      </c>
      <c r="M1132" t="s">
        <v>114</v>
      </c>
      <c r="N1132" t="s">
        <v>115</v>
      </c>
      <c r="O1132" t="s">
        <v>116</v>
      </c>
      <c r="P1132" t="s">
        <v>117</v>
      </c>
      <c r="Q1132" t="s">
        <v>118</v>
      </c>
      <c r="R1132">
        <v>31</v>
      </c>
      <c r="S1132" s="3">
        <v>700000</v>
      </c>
      <c r="T1132" s="3">
        <v>116666.66666666667</v>
      </c>
      <c r="U1132" s="22">
        <v>0</v>
      </c>
      <c r="V1132" s="3">
        <v>0</v>
      </c>
      <c r="W1132" s="23"/>
      <c r="X1132" s="3">
        <v>2804.4871794871797</v>
      </c>
      <c r="Y1132" s="3">
        <v>1620.3703703703707</v>
      </c>
      <c r="Z1132" s="24">
        <v>291.66666666666669</v>
      </c>
      <c r="AA1132">
        <v>75</v>
      </c>
      <c r="AC1132" s="3">
        <v>0</v>
      </c>
      <c r="AD1132" s="3">
        <v>4167</v>
      </c>
      <c r="AE1132" s="3">
        <v>125625.19088319088</v>
      </c>
      <c r="AF1132" s="3">
        <v>5687.5</v>
      </c>
      <c r="AH1132" s="3">
        <v>131312.69088319089</v>
      </c>
      <c r="AK1132" s="3">
        <v>0</v>
      </c>
      <c r="AL1132" t="s">
        <v>119</v>
      </c>
      <c r="AN1132" s="25">
        <v>8.5000000000000006E-2</v>
      </c>
      <c r="AO1132" s="26">
        <v>131312.69088319089</v>
      </c>
      <c r="AP1132" s="27">
        <v>11161.578725071227</v>
      </c>
      <c r="AQ1132" s="3">
        <v>29700</v>
      </c>
      <c r="AR1132" s="26">
        <v>2524.5</v>
      </c>
      <c r="AS1132" s="26">
        <v>174698.76960826211</v>
      </c>
      <c r="AT1132" s="26">
        <v>161012.69088319089</v>
      </c>
      <c r="AU1132" t="s">
        <v>170</v>
      </c>
      <c r="AV1132" t="s">
        <v>170</v>
      </c>
      <c r="AW1132" t="s">
        <v>171</v>
      </c>
      <c r="AX1132">
        <v>90218</v>
      </c>
      <c r="AY1132" t="s">
        <v>172</v>
      </c>
      <c r="AZ1132">
        <v>94.088300000000004</v>
      </c>
      <c r="BA1132" s="3">
        <v>1856.753386002958</v>
      </c>
      <c r="BB1132" s="26">
        <v>161012.69088319089</v>
      </c>
      <c r="BC1132" s="26">
        <v>13686.078725071216</v>
      </c>
      <c r="BE1132" t="s">
        <v>122</v>
      </c>
      <c r="BF1132">
        <v>1</v>
      </c>
      <c r="BH1132" t="s">
        <v>173</v>
      </c>
      <c r="BJ1132" t="s">
        <v>594</v>
      </c>
      <c r="BO1132" t="s">
        <v>595</v>
      </c>
      <c r="BP1132" t="s">
        <v>170</v>
      </c>
      <c r="BQ1132" t="s">
        <v>127</v>
      </c>
      <c r="CX1132" t="s">
        <v>177</v>
      </c>
      <c r="CY1132" s="29" t="s">
        <v>5358</v>
      </c>
      <c r="CZ1132" s="29">
        <v>60002</v>
      </c>
      <c r="DA1132" s="29" t="str">
        <f t="shared" ref="DA1132:DA1149" si="149">MID(BH1132,3,8)</f>
        <v>30001390</v>
      </c>
      <c r="DB1132" s="29" t="str">
        <f t="shared" ref="DB1132:DB1149" si="150">F1132</f>
        <v>W0004807</v>
      </c>
      <c r="DC1132" s="29" t="s">
        <v>279</v>
      </c>
      <c r="DD1132" s="30">
        <f>SUM(T1132,V1132:W1132,Z1132:AD1132)</f>
        <v>121200.33333333334</v>
      </c>
      <c r="DE1132" s="30">
        <f>SUM(AI1132:AK1132)</f>
        <v>0</v>
      </c>
      <c r="DF1132" s="31">
        <f>AF1132</f>
        <v>5687.5</v>
      </c>
      <c r="DG1132" s="32">
        <f>AQ1132</f>
        <v>29700</v>
      </c>
      <c r="DH1132" s="30">
        <f>SUM(X1132:Y1132)</f>
        <v>4424.8575498575501</v>
      </c>
      <c r="DI1132" s="30">
        <f>SUM(AP1132,AR1132)</f>
        <v>13686.078725071227</v>
      </c>
      <c r="DJ1132" s="26">
        <f>SUM(DD1132:DI1132)-AS1132</f>
        <v>0</v>
      </c>
    </row>
    <row r="1133" spans="4:114" x14ac:dyDescent="0.25">
      <c r="D1133" t="s">
        <v>109</v>
      </c>
      <c r="F1133" t="s">
        <v>3894</v>
      </c>
      <c r="G1133" t="s">
        <v>3895</v>
      </c>
      <c r="H1133" t="s">
        <v>3896</v>
      </c>
      <c r="I1133" s="1">
        <v>45838</v>
      </c>
      <c r="K1133" t="s">
        <v>224</v>
      </c>
      <c r="L1133">
        <v>12</v>
      </c>
      <c r="M1133" t="s">
        <v>114</v>
      </c>
      <c r="N1133" t="s">
        <v>115</v>
      </c>
      <c r="O1133" t="s">
        <v>116</v>
      </c>
      <c r="P1133" t="s">
        <v>117</v>
      </c>
      <c r="Q1133" t="s">
        <v>118</v>
      </c>
      <c r="R1133">
        <v>31</v>
      </c>
      <c r="S1133" s="3">
        <v>425000</v>
      </c>
      <c r="T1133" s="3">
        <v>75833.333333333328</v>
      </c>
      <c r="U1133" s="22">
        <v>0</v>
      </c>
      <c r="V1133" s="3">
        <v>0</v>
      </c>
      <c r="W1133" s="23"/>
      <c r="X1133" s="3">
        <v>1702.7243589743591</v>
      </c>
      <c r="Y1133" s="3">
        <v>983.79629629629619</v>
      </c>
      <c r="Z1133" s="24">
        <v>177.08333333333331</v>
      </c>
      <c r="AA1133">
        <v>75</v>
      </c>
      <c r="AC1133" s="3">
        <v>0</v>
      </c>
      <c r="AD1133" s="3">
        <v>4167</v>
      </c>
      <c r="AE1133" s="3">
        <v>82938.937321937308</v>
      </c>
      <c r="AF1133" s="3">
        <v>5687.5</v>
      </c>
      <c r="AH1133" s="3">
        <v>88626.437321937308</v>
      </c>
      <c r="AK1133" s="3">
        <v>0</v>
      </c>
      <c r="AL1133" t="s">
        <v>119</v>
      </c>
      <c r="AN1133" s="25">
        <v>8.5000000000000006E-2</v>
      </c>
      <c r="AO1133" s="26">
        <v>88626.437321937308</v>
      </c>
      <c r="AP1133" s="27">
        <v>7533.2471723646713</v>
      </c>
      <c r="AQ1133" s="3">
        <v>29700</v>
      </c>
      <c r="AR1133" s="26">
        <v>2524.5</v>
      </c>
      <c r="AS1133" s="26">
        <v>128384.18449430198</v>
      </c>
      <c r="AT1133" s="26">
        <v>118326.43732193731</v>
      </c>
      <c r="AU1133" t="s">
        <v>170</v>
      </c>
      <c r="AV1133" t="s">
        <v>170</v>
      </c>
      <c r="AW1133" t="s">
        <v>171</v>
      </c>
      <c r="AX1133">
        <v>90264</v>
      </c>
      <c r="AY1133" t="s">
        <v>172</v>
      </c>
      <c r="AZ1133">
        <v>94.088300000000004</v>
      </c>
      <c r="BA1133" s="3">
        <v>1364.5074307252014</v>
      </c>
      <c r="BB1133" s="26">
        <v>118326.43732193731</v>
      </c>
      <c r="BC1133" s="26">
        <v>10057.747172364674</v>
      </c>
      <c r="BE1133" t="s">
        <v>122</v>
      </c>
      <c r="BF1133">
        <v>1</v>
      </c>
      <c r="BH1133" t="s">
        <v>173</v>
      </c>
      <c r="BJ1133" t="s">
        <v>276</v>
      </c>
      <c r="BO1133" t="s">
        <v>431</v>
      </c>
      <c r="BP1133" t="s">
        <v>126</v>
      </c>
      <c r="BQ1133" t="s">
        <v>127</v>
      </c>
      <c r="CX1133" t="s">
        <v>177</v>
      </c>
      <c r="CY1133" s="29" t="s">
        <v>5358</v>
      </c>
      <c r="CZ1133" s="29">
        <v>60002</v>
      </c>
      <c r="DA1133" s="29" t="str">
        <f t="shared" si="149"/>
        <v>30001390</v>
      </c>
      <c r="DB1133" s="29" t="str">
        <f t="shared" si="150"/>
        <v>W0004808</v>
      </c>
      <c r="DC1133" s="29" t="s">
        <v>279</v>
      </c>
      <c r="DD1133" s="30">
        <f>SUM(T1133,V1133:W1133,Z1133:AD1133)</f>
        <v>80252.416666666657</v>
      </c>
      <c r="DE1133" s="30">
        <f>SUM(AI1133:AK1133)</f>
        <v>0</v>
      </c>
      <c r="DF1133" s="31">
        <f>AF1133</f>
        <v>5687.5</v>
      </c>
      <c r="DG1133" s="32">
        <f>AQ1133</f>
        <v>29700</v>
      </c>
      <c r="DH1133" s="30">
        <f>SUM(X1133:Y1133)</f>
        <v>2686.5206552706554</v>
      </c>
      <c r="DI1133" s="30">
        <f>SUM(AP1133,AR1133)</f>
        <v>10057.74717236467</v>
      </c>
      <c r="DJ1133" s="26">
        <f>SUM(DD1133:DI1133)-AS1133</f>
        <v>0</v>
      </c>
    </row>
    <row r="1134" spans="4:114" x14ac:dyDescent="0.25">
      <c r="D1134" t="s">
        <v>109</v>
      </c>
      <c r="F1134" t="s">
        <v>3897</v>
      </c>
      <c r="G1134" t="s">
        <v>3898</v>
      </c>
      <c r="H1134" t="s">
        <v>3899</v>
      </c>
      <c r="I1134" s="1">
        <v>45803</v>
      </c>
      <c r="K1134" t="s">
        <v>224</v>
      </c>
      <c r="L1134">
        <v>12</v>
      </c>
      <c r="M1134" t="s">
        <v>114</v>
      </c>
      <c r="N1134" t="s">
        <v>115</v>
      </c>
      <c r="O1134" t="s">
        <v>2066</v>
      </c>
      <c r="P1134" t="s">
        <v>117</v>
      </c>
      <c r="Q1134" t="s">
        <v>118</v>
      </c>
      <c r="R1134">
        <v>31</v>
      </c>
      <c r="S1134" s="3">
        <v>367500</v>
      </c>
      <c r="T1134" s="3">
        <v>61250</v>
      </c>
      <c r="U1134" s="22">
        <v>0</v>
      </c>
      <c r="V1134" s="3">
        <v>0</v>
      </c>
      <c r="W1134" s="23">
        <v>4800</v>
      </c>
      <c r="X1134" s="3">
        <v>1472.3557692307693</v>
      </c>
      <c r="Y1134" s="3">
        <v>850.69444444444457</v>
      </c>
      <c r="Z1134" s="24">
        <v>153.125</v>
      </c>
      <c r="AA1134">
        <v>75</v>
      </c>
      <c r="AC1134" s="3">
        <v>0</v>
      </c>
      <c r="AD1134" s="3">
        <v>4167</v>
      </c>
      <c r="AE1134" s="3">
        <v>72768.175213675204</v>
      </c>
      <c r="AF1134" s="3">
        <v>5687.5</v>
      </c>
      <c r="AH1134" s="3">
        <v>78455.675213675204</v>
      </c>
      <c r="AK1134" s="3">
        <v>0</v>
      </c>
      <c r="AL1134" t="s">
        <v>119</v>
      </c>
      <c r="AN1134" s="25">
        <v>8.5000000000000006E-2</v>
      </c>
      <c r="AO1134" s="26">
        <v>78455.675213675204</v>
      </c>
      <c r="AP1134" s="27">
        <v>6668.7323931623932</v>
      </c>
      <c r="AQ1134" s="3">
        <v>0</v>
      </c>
      <c r="AR1134" s="26">
        <v>0</v>
      </c>
      <c r="AS1134" s="26">
        <v>85124.407606837602</v>
      </c>
      <c r="AT1134" s="26">
        <v>78455.675213675204</v>
      </c>
      <c r="AU1134" t="s">
        <v>765</v>
      </c>
      <c r="AV1134" t="s">
        <v>2067</v>
      </c>
      <c r="AW1134" t="s">
        <v>2068</v>
      </c>
      <c r="AX1134" t="s">
        <v>3197</v>
      </c>
      <c r="AY1134" t="s">
        <v>233</v>
      </c>
      <c r="AZ1134">
        <v>1</v>
      </c>
      <c r="BA1134" s="3">
        <v>85124.407606837602</v>
      </c>
      <c r="BB1134" s="26">
        <v>78455.675213675204</v>
      </c>
      <c r="BC1134" s="26">
        <v>6668.7323931623978</v>
      </c>
      <c r="BE1134" t="s">
        <v>122</v>
      </c>
      <c r="BF1134">
        <v>1</v>
      </c>
      <c r="BH1134" t="s">
        <v>2069</v>
      </c>
      <c r="BJ1134" t="s">
        <v>414</v>
      </c>
      <c r="BO1134" t="s">
        <v>451</v>
      </c>
      <c r="BP1134" t="s">
        <v>214</v>
      </c>
      <c r="BQ1134" t="s">
        <v>964</v>
      </c>
      <c r="CX1134" t="s">
        <v>177</v>
      </c>
      <c r="CY1134" s="29" t="s">
        <v>5370</v>
      </c>
      <c r="CZ1134" s="29">
        <v>60001</v>
      </c>
      <c r="DA1134" s="29" t="str">
        <f t="shared" si="149"/>
        <v>30001394</v>
      </c>
      <c r="DB1134" s="29" t="str">
        <f t="shared" si="150"/>
        <v>W0004810</v>
      </c>
      <c r="DC1134" s="29" t="s">
        <v>279</v>
      </c>
      <c r="DD1134" s="30">
        <f>SUM(T1134,V1134:W1134,Z1134:AD1134)</f>
        <v>70445.125</v>
      </c>
      <c r="DE1134" s="30">
        <f>SUM(AI1134:AK1134)</f>
        <v>0</v>
      </c>
      <c r="DF1134" s="31">
        <f>AF1134</f>
        <v>5687.5</v>
      </c>
      <c r="DG1134" s="32">
        <f>AQ1134</f>
        <v>0</v>
      </c>
      <c r="DH1134" s="30">
        <f>SUM(X1134:Y1134)</f>
        <v>2323.0502136752139</v>
      </c>
      <c r="DI1134" s="30">
        <f>SUM(AP1134,AR1134)</f>
        <v>6668.7323931623932</v>
      </c>
      <c r="DJ1134" s="26">
        <f>SUM(DD1134:DI1134)-AS1134</f>
        <v>0</v>
      </c>
    </row>
    <row r="1135" spans="4:114" x14ac:dyDescent="0.25">
      <c r="D1135" t="s">
        <v>109</v>
      </c>
      <c r="F1135" t="s">
        <v>3900</v>
      </c>
      <c r="G1135" t="s">
        <v>3901</v>
      </c>
      <c r="H1135" t="s">
        <v>3902</v>
      </c>
      <c r="I1135" s="1">
        <v>45803</v>
      </c>
      <c r="K1135" t="s">
        <v>156</v>
      </c>
      <c r="L1135">
        <v>16</v>
      </c>
      <c r="M1135" t="s">
        <v>550</v>
      </c>
      <c r="N1135" t="s">
        <v>551</v>
      </c>
      <c r="O1135" t="s">
        <v>116</v>
      </c>
      <c r="P1135" t="s">
        <v>117</v>
      </c>
      <c r="Q1135" t="s">
        <v>118</v>
      </c>
      <c r="R1135">
        <v>31</v>
      </c>
      <c r="S1135" s="3">
        <v>1850000</v>
      </c>
      <c r="T1135" s="3">
        <v>308333.33333333331</v>
      </c>
      <c r="U1135" s="22">
        <v>0</v>
      </c>
      <c r="V1135" s="3">
        <v>0</v>
      </c>
      <c r="W1135" s="23"/>
      <c r="X1135" s="3">
        <v>7411.8589743589737</v>
      </c>
      <c r="Y1135" s="3">
        <v>4282.4074074074069</v>
      </c>
      <c r="Z1135" s="24">
        <v>770.83333333333326</v>
      </c>
      <c r="AA1135">
        <v>75</v>
      </c>
      <c r="AC1135" s="3">
        <v>0</v>
      </c>
      <c r="AD1135" s="3">
        <v>5167</v>
      </c>
      <c r="AE1135" s="3">
        <v>326040.43304843304</v>
      </c>
      <c r="AF1135" s="3">
        <v>7046.666666666667</v>
      </c>
      <c r="AH1135" s="3">
        <v>333087.09971509973</v>
      </c>
      <c r="AK1135" s="3">
        <v>0</v>
      </c>
      <c r="AL1135" t="s">
        <v>119</v>
      </c>
      <c r="AN1135" s="25">
        <v>0.1</v>
      </c>
      <c r="AO1135" s="26">
        <v>333087.09971509973</v>
      </c>
      <c r="AP1135" s="27">
        <v>33308.709971509976</v>
      </c>
      <c r="AQ1135" s="3">
        <v>29700</v>
      </c>
      <c r="AR1135" s="26">
        <v>2970</v>
      </c>
      <c r="AS1135" s="26">
        <v>399065.80968660972</v>
      </c>
      <c r="AT1135" s="26">
        <v>362787.09971509973</v>
      </c>
      <c r="AU1135" t="s">
        <v>262</v>
      </c>
      <c r="AV1135" t="s">
        <v>262</v>
      </c>
      <c r="AW1135" t="s">
        <v>263</v>
      </c>
      <c r="AX1135">
        <v>6006</v>
      </c>
      <c r="AY1135" t="s">
        <v>264</v>
      </c>
      <c r="AZ1135">
        <v>65.109899999999996</v>
      </c>
      <c r="BA1135" s="3">
        <v>6129.1110827479342</v>
      </c>
      <c r="BB1135" s="26">
        <v>362787.09971509973</v>
      </c>
      <c r="BC1135" s="26">
        <v>36278.70997150999</v>
      </c>
      <c r="BE1135" t="s">
        <v>122</v>
      </c>
      <c r="BF1135">
        <v>1</v>
      </c>
      <c r="BH1135" t="s">
        <v>265</v>
      </c>
      <c r="BJ1135" t="s">
        <v>554</v>
      </c>
      <c r="BO1135" t="s">
        <v>555</v>
      </c>
      <c r="BP1135" t="s">
        <v>262</v>
      </c>
      <c r="BQ1135" t="s">
        <v>262</v>
      </c>
      <c r="CX1135" t="s">
        <v>177</v>
      </c>
      <c r="CY1135" s="29" t="s">
        <v>5361</v>
      </c>
      <c r="CZ1135" s="29">
        <v>60014</v>
      </c>
      <c r="DA1135" s="29" t="str">
        <f t="shared" si="149"/>
        <v>30001416</v>
      </c>
      <c r="DB1135" s="29" t="str">
        <f t="shared" si="150"/>
        <v>W0004811</v>
      </c>
      <c r="DC1135" s="29" t="s">
        <v>556</v>
      </c>
      <c r="DD1135" s="30">
        <f>SUM(T1135,V1135:W1135,Z1135:AD1135)</f>
        <v>314346.16666666663</v>
      </c>
      <c r="DE1135" s="30">
        <f>SUM(AI1135:AK1135)</f>
        <v>0</v>
      </c>
      <c r="DF1135" s="31">
        <f>AF1135</f>
        <v>7046.666666666667</v>
      </c>
      <c r="DG1135" s="32">
        <f>AQ1135</f>
        <v>29700</v>
      </c>
      <c r="DH1135" s="30">
        <f>SUM(X1135:Y1135)</f>
        <v>11694.266381766382</v>
      </c>
      <c r="DI1135" s="30">
        <f>SUM(AP1135,AR1135)</f>
        <v>36278.709971509976</v>
      </c>
      <c r="DJ1135" s="26">
        <f>SUM(DD1135:DI1135)-AS1135</f>
        <v>0</v>
      </c>
    </row>
    <row r="1136" spans="4:114" x14ac:dyDescent="0.25">
      <c r="D1136" t="s">
        <v>109</v>
      </c>
      <c r="F1136" t="s">
        <v>3903</v>
      </c>
      <c r="G1136" t="s">
        <v>3904</v>
      </c>
      <c r="H1136" t="s">
        <v>3905</v>
      </c>
      <c r="I1136" s="1">
        <v>45804</v>
      </c>
      <c r="K1136" t="s">
        <v>207</v>
      </c>
      <c r="L1136">
        <v>11</v>
      </c>
      <c r="M1136" t="s">
        <v>182</v>
      </c>
      <c r="N1136" t="s">
        <v>183</v>
      </c>
      <c r="O1136" t="s">
        <v>116</v>
      </c>
      <c r="P1136" t="s">
        <v>117</v>
      </c>
      <c r="Q1136" t="s">
        <v>118</v>
      </c>
      <c r="R1136">
        <v>31</v>
      </c>
      <c r="S1136" s="3">
        <v>287500</v>
      </c>
      <c r="T1136" s="3">
        <v>47916.666666666664</v>
      </c>
      <c r="U1136" s="22">
        <v>0</v>
      </c>
      <c r="V1136" s="3">
        <v>0</v>
      </c>
      <c r="W1136" s="23"/>
      <c r="X1136" s="3">
        <v>1151.8429487179487</v>
      </c>
      <c r="Y1136" s="3">
        <v>665.50925925925924</v>
      </c>
      <c r="Z1136" s="24">
        <v>119.79166666666666</v>
      </c>
      <c r="AA1136">
        <v>75</v>
      </c>
      <c r="AC1136" s="3">
        <v>0</v>
      </c>
      <c r="AD1136" s="3">
        <v>4167</v>
      </c>
      <c r="AE1136" s="3">
        <v>54095.810541310537</v>
      </c>
      <c r="AF1136" s="3">
        <v>4154.166666666667</v>
      </c>
      <c r="AH1136" s="3">
        <v>58249.977207977201</v>
      </c>
      <c r="AK1136" s="3">
        <v>4428.6782206037651</v>
      </c>
      <c r="AL1136" t="s">
        <v>227</v>
      </c>
      <c r="AM1136" t="s">
        <v>226</v>
      </c>
      <c r="AN1136" s="25">
        <v>0.05</v>
      </c>
      <c r="AO1136" s="26">
        <v>62678.655428580969</v>
      </c>
      <c r="AP1136" s="27">
        <v>3133.9327714290484</v>
      </c>
      <c r="AQ1136" s="3">
        <v>29700</v>
      </c>
      <c r="AR1136" s="26">
        <v>1485</v>
      </c>
      <c r="AS1136" s="26">
        <v>96997.58820001001</v>
      </c>
      <c r="AT1136" s="26">
        <v>92378.655428580969</v>
      </c>
      <c r="AU1136" t="s">
        <v>1178</v>
      </c>
      <c r="AV1136" t="s">
        <v>1178</v>
      </c>
      <c r="AW1136" t="s">
        <v>1179</v>
      </c>
      <c r="AX1136" t="s">
        <v>1180</v>
      </c>
      <c r="AY1136" t="s">
        <v>212</v>
      </c>
      <c r="AZ1136">
        <v>125.569</v>
      </c>
      <c r="BA1136" s="3">
        <v>772.46444743535437</v>
      </c>
      <c r="BB1136" s="26">
        <v>92378.655428580969</v>
      </c>
      <c r="BC1136" s="26">
        <v>4618.9327714290412</v>
      </c>
      <c r="BE1136" t="s">
        <v>122</v>
      </c>
      <c r="BF1136">
        <v>1</v>
      </c>
      <c r="BH1136" t="s">
        <v>1181</v>
      </c>
      <c r="BJ1136" t="s">
        <v>189</v>
      </c>
      <c r="BO1136" t="s">
        <v>190</v>
      </c>
      <c r="BP1136" t="s">
        <v>214</v>
      </c>
      <c r="BQ1136" t="s">
        <v>1182</v>
      </c>
      <c r="CX1136" t="s">
        <v>177</v>
      </c>
      <c r="CY1136" s="29" t="s">
        <v>5365</v>
      </c>
      <c r="CZ1136" s="29">
        <v>60010</v>
      </c>
      <c r="DA1136" s="29" t="str">
        <f t="shared" si="149"/>
        <v>30001420</v>
      </c>
      <c r="DB1136" s="29" t="str">
        <f t="shared" si="150"/>
        <v>W0004812</v>
      </c>
      <c r="DC1136" s="29" t="s">
        <v>193</v>
      </c>
      <c r="DD1136" s="30">
        <f>SUM(T1136,V1136:W1136,Z1136:AD1136)</f>
        <v>52278.458333333328</v>
      </c>
      <c r="DE1136" s="30">
        <f>SUM(AI1136:AK1136)</f>
        <v>4428.6782206037651</v>
      </c>
      <c r="DF1136" s="31">
        <f>AF1136</f>
        <v>4154.166666666667</v>
      </c>
      <c r="DG1136" s="32">
        <f>AQ1136</f>
        <v>29700</v>
      </c>
      <c r="DH1136" s="30">
        <f>SUM(X1136:Y1136)</f>
        <v>1817.3522079772079</v>
      </c>
      <c r="DI1136" s="30">
        <f>SUM(AP1136,AR1136)</f>
        <v>4618.9327714290484</v>
      </c>
      <c r="DJ1136" s="26">
        <f>SUM(DD1136:DI1136)-AS1136</f>
        <v>0</v>
      </c>
    </row>
    <row r="1137" spans="2:114" x14ac:dyDescent="0.25">
      <c r="D1137" t="s">
        <v>109</v>
      </c>
      <c r="F1137" t="s">
        <v>3906</v>
      </c>
      <c r="G1137" t="s">
        <v>3907</v>
      </c>
      <c r="H1137" t="s">
        <v>3908</v>
      </c>
      <c r="I1137" s="1">
        <v>45804</v>
      </c>
      <c r="K1137" t="s">
        <v>3317</v>
      </c>
      <c r="L1137">
        <v>10</v>
      </c>
      <c r="M1137" t="s">
        <v>182</v>
      </c>
      <c r="N1137" t="s">
        <v>183</v>
      </c>
      <c r="O1137" t="s">
        <v>116</v>
      </c>
      <c r="P1137" t="s">
        <v>117</v>
      </c>
      <c r="Q1137" t="s">
        <v>118</v>
      </c>
      <c r="R1137">
        <v>31</v>
      </c>
      <c r="S1137" s="3">
        <v>252120</v>
      </c>
      <c r="T1137" s="3">
        <v>34628.75</v>
      </c>
      <c r="U1137" s="22">
        <v>0</v>
      </c>
      <c r="V1137" s="3">
        <v>0</v>
      </c>
      <c r="W1137" s="23"/>
      <c r="X1137" s="3">
        <v>1010.0961538461538</v>
      </c>
      <c r="Y1137" s="3">
        <v>583.6111111111112</v>
      </c>
      <c r="Z1137" s="24">
        <v>105.05</v>
      </c>
      <c r="AA1137">
        <v>75</v>
      </c>
      <c r="AC1137" s="3">
        <v>0</v>
      </c>
      <c r="AD1137" s="3">
        <v>4167</v>
      </c>
      <c r="AE1137" s="3">
        <v>40569.507264957268</v>
      </c>
      <c r="AF1137" s="3">
        <v>4154.166666666667</v>
      </c>
      <c r="AH1137" s="3">
        <v>44723.673931623933</v>
      </c>
      <c r="AK1137" s="3">
        <v>4428.6782206037651</v>
      </c>
      <c r="AL1137" t="s">
        <v>227</v>
      </c>
      <c r="AM1137" t="s">
        <v>226</v>
      </c>
      <c r="AN1137" s="25">
        <v>0.05</v>
      </c>
      <c r="AO1137" s="26">
        <v>49152.352152227701</v>
      </c>
      <c r="AP1137" s="27">
        <v>2457.6176076113852</v>
      </c>
      <c r="AQ1137" s="3">
        <v>29700</v>
      </c>
      <c r="AR1137" s="26">
        <v>1485</v>
      </c>
      <c r="AS1137" s="26">
        <v>82794.969759839092</v>
      </c>
      <c r="AT1137" s="26">
        <v>78852.352152227701</v>
      </c>
      <c r="AU1137" t="s">
        <v>1178</v>
      </c>
      <c r="AV1137" t="s">
        <v>1178</v>
      </c>
      <c r="AW1137" t="s">
        <v>1179</v>
      </c>
      <c r="AX1137" t="s">
        <v>1180</v>
      </c>
      <c r="AY1137" t="s">
        <v>212</v>
      </c>
      <c r="AZ1137">
        <v>125.569</v>
      </c>
      <c r="BA1137" s="3">
        <v>659.35835882932167</v>
      </c>
      <c r="BB1137" s="26">
        <v>78852.352152227701</v>
      </c>
      <c r="BC1137" s="26">
        <v>3942.6176076113916</v>
      </c>
      <c r="BE1137" t="s">
        <v>122</v>
      </c>
      <c r="BF1137">
        <v>1</v>
      </c>
      <c r="BH1137" t="s">
        <v>1181</v>
      </c>
      <c r="BJ1137" t="s">
        <v>189</v>
      </c>
      <c r="BO1137" t="s">
        <v>190</v>
      </c>
      <c r="BP1137" t="s">
        <v>214</v>
      </c>
      <c r="BQ1137" t="s">
        <v>1182</v>
      </c>
      <c r="CX1137" t="s">
        <v>177</v>
      </c>
      <c r="CY1137" s="29" t="s">
        <v>5365</v>
      </c>
      <c r="CZ1137" s="29">
        <v>60010</v>
      </c>
      <c r="DA1137" s="29" t="str">
        <f t="shared" si="149"/>
        <v>30001420</v>
      </c>
      <c r="DB1137" s="29" t="str">
        <f t="shared" si="150"/>
        <v>W0005435</v>
      </c>
      <c r="DC1137" s="29" t="s">
        <v>193</v>
      </c>
      <c r="DD1137" s="30">
        <f>SUM(T1137,V1137:W1137,Z1137:AD1137)</f>
        <v>38975.800000000003</v>
      </c>
      <c r="DE1137" s="30">
        <f>SUM(AI1137:AK1137)</f>
        <v>4428.6782206037651</v>
      </c>
      <c r="DF1137" s="31">
        <f>AF1137</f>
        <v>4154.166666666667</v>
      </c>
      <c r="DG1137" s="32">
        <f>AQ1137</f>
        <v>29700</v>
      </c>
      <c r="DH1137" s="30">
        <f>SUM(X1137:Y1137)</f>
        <v>1593.7072649572651</v>
      </c>
      <c r="DI1137" s="30">
        <f>SUM(AP1137,AR1137)</f>
        <v>3942.6176076113852</v>
      </c>
      <c r="DJ1137" s="26">
        <f>SUM(DD1137:DI1137)-AS1137</f>
        <v>0</v>
      </c>
    </row>
    <row r="1138" spans="2:114" x14ac:dyDescent="0.25">
      <c r="D1138" t="s">
        <v>109</v>
      </c>
      <c r="F1138" t="s">
        <v>3909</v>
      </c>
      <c r="G1138" t="s">
        <v>3910</v>
      </c>
      <c r="H1138" t="s">
        <v>3911</v>
      </c>
      <c r="I1138" s="1">
        <v>45804</v>
      </c>
      <c r="K1138" t="s">
        <v>207</v>
      </c>
      <c r="L1138">
        <v>11</v>
      </c>
      <c r="M1138" t="s">
        <v>182</v>
      </c>
      <c r="N1138" t="s">
        <v>183</v>
      </c>
      <c r="O1138" t="s">
        <v>116</v>
      </c>
      <c r="P1138" t="s">
        <v>117</v>
      </c>
      <c r="Q1138" t="s">
        <v>118</v>
      </c>
      <c r="R1138">
        <v>31</v>
      </c>
      <c r="S1138" s="3">
        <v>262500</v>
      </c>
      <c r="T1138" s="3">
        <v>48750</v>
      </c>
      <c r="U1138" s="22">
        <v>0</v>
      </c>
      <c r="V1138" s="3">
        <v>0</v>
      </c>
      <c r="W1138" s="23"/>
      <c r="X1138" s="3">
        <v>1051.6826923076922</v>
      </c>
      <c r="Y1138" s="3">
        <v>607.63888888888891</v>
      </c>
      <c r="Z1138" s="24">
        <v>109.375</v>
      </c>
      <c r="AA1138">
        <v>75</v>
      </c>
      <c r="AC1138" s="3">
        <v>0</v>
      </c>
      <c r="AD1138" s="3">
        <v>4167</v>
      </c>
      <c r="AE1138" s="3">
        <v>54760.696581196586</v>
      </c>
      <c r="AF1138" s="3">
        <v>4154.166666666667</v>
      </c>
      <c r="AH1138" s="3">
        <v>58914.86324786325</v>
      </c>
      <c r="AK1138" s="3">
        <v>0</v>
      </c>
      <c r="AL1138" t="s">
        <v>119</v>
      </c>
      <c r="AN1138" s="25">
        <v>0.05</v>
      </c>
      <c r="AO1138" s="26">
        <v>58914.86324786325</v>
      </c>
      <c r="AP1138" s="27">
        <v>2945.7431623931625</v>
      </c>
      <c r="AQ1138" s="3">
        <v>29700</v>
      </c>
      <c r="AR1138" s="26">
        <v>1485</v>
      </c>
      <c r="AS1138" s="26">
        <v>93045.606410256412</v>
      </c>
      <c r="AT1138" s="26">
        <v>88614.86324786325</v>
      </c>
      <c r="AU1138" t="s">
        <v>170</v>
      </c>
      <c r="AV1138" t="s">
        <v>170</v>
      </c>
      <c r="AW1138" t="s">
        <v>171</v>
      </c>
      <c r="AX1138">
        <v>35876</v>
      </c>
      <c r="AY1138" t="s">
        <v>172</v>
      </c>
      <c r="AZ1138">
        <v>94.088300000000004</v>
      </c>
      <c r="BA1138" s="3">
        <v>988.91792507948821</v>
      </c>
      <c r="BB1138" s="26">
        <v>88614.86324786325</v>
      </c>
      <c r="BC1138" s="26">
        <v>4430.7431623931625</v>
      </c>
      <c r="BE1138" t="s">
        <v>122</v>
      </c>
      <c r="BF1138">
        <v>1</v>
      </c>
      <c r="BH1138" t="s">
        <v>173</v>
      </c>
      <c r="BJ1138" t="s">
        <v>189</v>
      </c>
      <c r="BO1138" t="s">
        <v>190</v>
      </c>
      <c r="BP1138" t="s">
        <v>198</v>
      </c>
      <c r="BQ1138" t="s">
        <v>220</v>
      </c>
      <c r="CX1138" t="s">
        <v>177</v>
      </c>
      <c r="CY1138" s="29" t="s">
        <v>5358</v>
      </c>
      <c r="CZ1138" s="29">
        <v>60002</v>
      </c>
      <c r="DA1138" s="29" t="str">
        <f t="shared" si="149"/>
        <v>30001390</v>
      </c>
      <c r="DB1138" s="29" t="str">
        <f t="shared" si="150"/>
        <v>W0004813</v>
      </c>
      <c r="DC1138" s="29" t="s">
        <v>193</v>
      </c>
      <c r="DD1138" s="30">
        <f>SUM(T1138,V1138:W1138,Z1138:AD1138)</f>
        <v>53101.375</v>
      </c>
      <c r="DE1138" s="30">
        <f>SUM(AI1138:AK1138)</f>
        <v>0</v>
      </c>
      <c r="DF1138" s="31">
        <f>AF1138</f>
        <v>4154.166666666667</v>
      </c>
      <c r="DG1138" s="32">
        <f>AQ1138</f>
        <v>29700</v>
      </c>
      <c r="DH1138" s="30">
        <f>SUM(X1138:Y1138)</f>
        <v>1659.3215811965811</v>
      </c>
      <c r="DI1138" s="30">
        <f>SUM(AP1138,AR1138)</f>
        <v>4430.7431623931625</v>
      </c>
      <c r="DJ1138" s="26">
        <f>SUM(DD1138:DI1138)-AS1138</f>
        <v>0</v>
      </c>
    </row>
    <row r="1139" spans="2:114" x14ac:dyDescent="0.25">
      <c r="B1139">
        <f>+COUNTIF(G1139:G4292,G1139)</f>
        <v>2</v>
      </c>
      <c r="C1139">
        <v>2</v>
      </c>
      <c r="D1139" t="s">
        <v>109</v>
      </c>
      <c r="F1139" t="s">
        <v>3912</v>
      </c>
      <c r="G1139" t="s">
        <v>3913</v>
      </c>
      <c r="H1139" t="s">
        <v>3914</v>
      </c>
      <c r="I1139" s="1">
        <v>45804</v>
      </c>
      <c r="K1139" t="s">
        <v>207</v>
      </c>
      <c r="L1139">
        <v>11</v>
      </c>
      <c r="M1139" t="s">
        <v>182</v>
      </c>
      <c r="N1139" t="s">
        <v>183</v>
      </c>
      <c r="O1139" t="s">
        <v>116</v>
      </c>
      <c r="P1139" t="s">
        <v>117</v>
      </c>
      <c r="Q1139" t="s">
        <v>118</v>
      </c>
      <c r="R1139">
        <v>31</v>
      </c>
      <c r="S1139" s="3">
        <v>262500</v>
      </c>
      <c r="T1139" s="3">
        <v>48750</v>
      </c>
      <c r="U1139" s="22">
        <v>0</v>
      </c>
      <c r="V1139" s="3">
        <v>0</v>
      </c>
      <c r="W1139" s="23"/>
      <c r="X1139" s="3">
        <v>1051.6826923076922</v>
      </c>
      <c r="Y1139" s="3">
        <v>607.63888888888891</v>
      </c>
      <c r="Z1139" s="24">
        <v>109.375</v>
      </c>
      <c r="AA1139">
        <v>75</v>
      </c>
      <c r="AC1139" s="3">
        <v>0</v>
      </c>
      <c r="AD1139" s="3">
        <v>4167</v>
      </c>
      <c r="AE1139" s="3">
        <v>54760.696581196586</v>
      </c>
      <c r="AF1139" s="3">
        <v>4154.166666666667</v>
      </c>
      <c r="AH1139" s="3">
        <v>58914.86324786325</v>
      </c>
      <c r="AK1139" s="3">
        <v>0</v>
      </c>
      <c r="AL1139" t="s">
        <v>119</v>
      </c>
      <c r="AN1139" s="25">
        <v>0.05</v>
      </c>
      <c r="AO1139" s="26">
        <v>58914.86324786325</v>
      </c>
      <c r="AP1139" s="27">
        <v>2945.7431623931625</v>
      </c>
      <c r="AQ1139" s="3">
        <v>29700</v>
      </c>
      <c r="AR1139" s="26">
        <v>1485</v>
      </c>
      <c r="AS1139" s="26">
        <v>93045.606410256412</v>
      </c>
      <c r="AT1139" s="26">
        <v>88614.86324786325</v>
      </c>
      <c r="AU1139" t="s">
        <v>184</v>
      </c>
      <c r="AV1139" t="s">
        <v>184</v>
      </c>
      <c r="AW1139" t="s">
        <v>185</v>
      </c>
      <c r="AX1139">
        <v>2933</v>
      </c>
      <c r="AY1139" t="s">
        <v>187</v>
      </c>
      <c r="AZ1139">
        <v>67.992199999999997</v>
      </c>
      <c r="BA1139" s="3">
        <v>1368.4747134267816</v>
      </c>
      <c r="BB1139" s="26">
        <v>88614.86324786325</v>
      </c>
      <c r="BC1139" s="26">
        <v>4430.7431623931625</v>
      </c>
      <c r="BE1139" t="s">
        <v>122</v>
      </c>
      <c r="BF1139">
        <v>1</v>
      </c>
      <c r="BH1139" t="s">
        <v>188</v>
      </c>
      <c r="BJ1139" t="s">
        <v>189</v>
      </c>
      <c r="BO1139" t="s">
        <v>190</v>
      </c>
      <c r="BP1139" t="s">
        <v>191</v>
      </c>
      <c r="BQ1139" t="s">
        <v>3915</v>
      </c>
      <c r="CX1139" t="s">
        <v>177</v>
      </c>
      <c r="CY1139" s="29" t="s">
        <v>5359</v>
      </c>
      <c r="CZ1139" s="29">
        <v>60005</v>
      </c>
      <c r="DA1139" s="29" t="str">
        <f t="shared" si="149"/>
        <v>30001401</v>
      </c>
      <c r="DB1139" s="29" t="str">
        <f t="shared" si="150"/>
        <v>W0004814</v>
      </c>
      <c r="DC1139" s="29" t="s">
        <v>193</v>
      </c>
      <c r="DD1139" s="30">
        <f>SUM(T1139,V1139:W1139,Z1139:AD1139)</f>
        <v>53101.375</v>
      </c>
      <c r="DE1139" s="30">
        <f>SUM(AI1139:AK1139)</f>
        <v>0</v>
      </c>
      <c r="DF1139" s="31">
        <f>AF1139</f>
        <v>4154.166666666667</v>
      </c>
      <c r="DG1139" s="32">
        <f>AQ1139</f>
        <v>29700</v>
      </c>
      <c r="DH1139" s="30">
        <f>SUM(X1139:Y1139)</f>
        <v>1659.3215811965811</v>
      </c>
      <c r="DI1139" s="30">
        <f>SUM(AP1139,AR1139)</f>
        <v>4430.7431623931625</v>
      </c>
      <c r="DJ1139" s="26">
        <f>SUM(DD1139:DI1139)-AS1139</f>
        <v>0</v>
      </c>
    </row>
    <row r="1140" spans="2:114" x14ac:dyDescent="0.25">
      <c r="D1140" t="s">
        <v>109</v>
      </c>
      <c r="F1140" t="s">
        <v>3916</v>
      </c>
      <c r="G1140" t="s">
        <v>3917</v>
      </c>
      <c r="H1140" t="s">
        <v>3918</v>
      </c>
      <c r="I1140" s="1">
        <v>45804</v>
      </c>
      <c r="K1140" t="s">
        <v>3317</v>
      </c>
      <c r="L1140">
        <v>10</v>
      </c>
      <c r="M1140" t="s">
        <v>182</v>
      </c>
      <c r="N1140" t="s">
        <v>183</v>
      </c>
      <c r="O1140" t="s">
        <v>116</v>
      </c>
      <c r="P1140" t="s">
        <v>117</v>
      </c>
      <c r="Q1140" t="s">
        <v>118</v>
      </c>
      <c r="R1140">
        <v>31</v>
      </c>
      <c r="S1140" s="3">
        <v>252120</v>
      </c>
      <c r="T1140" s="3">
        <v>32760</v>
      </c>
      <c r="U1140" s="22">
        <v>0</v>
      </c>
      <c r="V1140" s="3">
        <v>0</v>
      </c>
      <c r="W1140" s="23"/>
      <c r="X1140" s="3">
        <v>1010.0961538461538</v>
      </c>
      <c r="Y1140" s="3">
        <v>583.6111111111112</v>
      </c>
      <c r="Z1140" s="24">
        <v>105.05</v>
      </c>
      <c r="AA1140">
        <v>75</v>
      </c>
      <c r="AC1140" s="3">
        <v>0</v>
      </c>
      <c r="AD1140" s="3">
        <v>4167</v>
      </c>
      <c r="AE1140" s="3">
        <v>38700.757264957268</v>
      </c>
      <c r="AF1140" s="3">
        <v>4154.166666666667</v>
      </c>
      <c r="AH1140" s="3">
        <v>42854.923931623933</v>
      </c>
      <c r="AK1140" s="3">
        <v>4428.6782206037651</v>
      </c>
      <c r="AL1140" t="s">
        <v>227</v>
      </c>
      <c r="AM1140" t="s">
        <v>226</v>
      </c>
      <c r="AN1140" s="25">
        <v>0.05</v>
      </c>
      <c r="AO1140" s="26">
        <v>47283.602152227701</v>
      </c>
      <c r="AP1140" s="27">
        <v>2364.1801076113852</v>
      </c>
      <c r="AQ1140" s="3">
        <v>29700</v>
      </c>
      <c r="AR1140" s="26">
        <v>1485</v>
      </c>
      <c r="AS1140" s="26">
        <v>80832.782259839092</v>
      </c>
      <c r="AT1140" s="26">
        <v>76983.602152227701</v>
      </c>
      <c r="AU1140" t="s">
        <v>1178</v>
      </c>
      <c r="AV1140" t="s">
        <v>1178</v>
      </c>
      <c r="AW1140" t="s">
        <v>1179</v>
      </c>
      <c r="AX1140" t="s">
        <v>1180</v>
      </c>
      <c r="AY1140" t="s">
        <v>212</v>
      </c>
      <c r="AZ1140">
        <v>125.569</v>
      </c>
      <c r="BA1140" s="3">
        <v>643.7319900599598</v>
      </c>
      <c r="BB1140" s="26">
        <v>76983.602152227701</v>
      </c>
      <c r="BC1140" s="26">
        <v>3849.1801076113916</v>
      </c>
      <c r="BE1140" t="s">
        <v>122</v>
      </c>
      <c r="BF1140">
        <v>1</v>
      </c>
      <c r="BH1140" t="s">
        <v>1181</v>
      </c>
      <c r="BJ1140" t="s">
        <v>189</v>
      </c>
      <c r="BO1140" t="s">
        <v>190</v>
      </c>
      <c r="BP1140" t="s">
        <v>214</v>
      </c>
      <c r="BQ1140" t="s">
        <v>1182</v>
      </c>
      <c r="CX1140" t="s">
        <v>177</v>
      </c>
      <c r="CY1140" s="29" t="s">
        <v>5365</v>
      </c>
      <c r="CZ1140" s="29">
        <v>60010</v>
      </c>
      <c r="DA1140" s="29" t="str">
        <f t="shared" si="149"/>
        <v>30001420</v>
      </c>
      <c r="DB1140" s="29" t="str">
        <f t="shared" si="150"/>
        <v>W0004815</v>
      </c>
      <c r="DC1140" s="29" t="s">
        <v>193</v>
      </c>
      <c r="DD1140" s="30">
        <f>SUM(T1140,V1140:W1140,Z1140:AD1140)</f>
        <v>37107.050000000003</v>
      </c>
      <c r="DE1140" s="30">
        <f>SUM(AI1140:AK1140)</f>
        <v>4428.6782206037651</v>
      </c>
      <c r="DF1140" s="31">
        <f>AF1140</f>
        <v>4154.166666666667</v>
      </c>
      <c r="DG1140" s="32">
        <f>AQ1140</f>
        <v>29700</v>
      </c>
      <c r="DH1140" s="30">
        <f>SUM(X1140:Y1140)</f>
        <v>1593.7072649572651</v>
      </c>
      <c r="DI1140" s="30">
        <f>SUM(AP1140,AR1140)</f>
        <v>3849.1801076113852</v>
      </c>
      <c r="DJ1140" s="26">
        <f>SUM(DD1140:DI1140)-AS1140</f>
        <v>0</v>
      </c>
    </row>
    <row r="1141" spans="2:114" x14ac:dyDescent="0.25">
      <c r="D1141" t="s">
        <v>109</v>
      </c>
      <c r="F1141" t="s">
        <v>3919</v>
      </c>
      <c r="G1141" t="s">
        <v>3920</v>
      </c>
      <c r="H1141" t="s">
        <v>3921</v>
      </c>
      <c r="I1141" s="1">
        <v>45804</v>
      </c>
      <c r="K1141" t="s">
        <v>3317</v>
      </c>
      <c r="L1141">
        <v>10</v>
      </c>
      <c r="M1141" t="s">
        <v>182</v>
      </c>
      <c r="N1141" t="s">
        <v>183</v>
      </c>
      <c r="O1141" t="s">
        <v>116</v>
      </c>
      <c r="P1141" t="s">
        <v>117</v>
      </c>
      <c r="Q1141" t="s">
        <v>118</v>
      </c>
      <c r="R1141">
        <v>31</v>
      </c>
      <c r="S1141" s="3">
        <v>252120</v>
      </c>
      <c r="T1141" s="3">
        <v>38698.75</v>
      </c>
      <c r="U1141" s="22">
        <v>0</v>
      </c>
      <c r="V1141" s="3">
        <v>0</v>
      </c>
      <c r="W1141" s="23"/>
      <c r="X1141" s="3">
        <v>1010.0961538461538</v>
      </c>
      <c r="Y1141" s="3">
        <v>583.6111111111112</v>
      </c>
      <c r="Z1141" s="24">
        <v>105.05</v>
      </c>
      <c r="AA1141">
        <v>75</v>
      </c>
      <c r="AC1141" s="3">
        <v>0</v>
      </c>
      <c r="AD1141" s="3">
        <v>4167</v>
      </c>
      <c r="AE1141" s="3">
        <v>44639.507264957268</v>
      </c>
      <c r="AF1141" s="3">
        <v>4154.166666666667</v>
      </c>
      <c r="AH1141" s="3">
        <v>48793.673931623933</v>
      </c>
      <c r="AK1141" s="3">
        <v>4428.6782206037651</v>
      </c>
      <c r="AL1141" t="s">
        <v>227</v>
      </c>
      <c r="AM1141" t="s">
        <v>226</v>
      </c>
      <c r="AN1141" s="25">
        <v>0.05</v>
      </c>
      <c r="AO1141" s="26">
        <v>53222.352152227701</v>
      </c>
      <c r="AP1141" s="27">
        <v>2661.1176076113852</v>
      </c>
      <c r="AQ1141" s="3">
        <v>29700</v>
      </c>
      <c r="AR1141" s="26">
        <v>1485</v>
      </c>
      <c r="AS1141" s="26">
        <v>87068.469759839092</v>
      </c>
      <c r="AT1141" s="26">
        <v>82922.352152227701</v>
      </c>
      <c r="AU1141" t="s">
        <v>208</v>
      </c>
      <c r="AV1141" t="s">
        <v>208</v>
      </c>
      <c r="AW1141" t="s">
        <v>210</v>
      </c>
      <c r="AX1141" t="s">
        <v>458</v>
      </c>
      <c r="AY1141" t="s">
        <v>212</v>
      </c>
      <c r="AZ1141">
        <v>125.569</v>
      </c>
      <c r="BA1141" s="3">
        <v>693.39144024272787</v>
      </c>
      <c r="BB1141" s="26">
        <v>82922.352152227701</v>
      </c>
      <c r="BC1141" s="26">
        <v>4146.1176076113916</v>
      </c>
      <c r="BE1141" t="s">
        <v>122</v>
      </c>
      <c r="BF1141">
        <v>1</v>
      </c>
      <c r="BH1141" t="s">
        <v>315</v>
      </c>
      <c r="BJ1141" t="s">
        <v>189</v>
      </c>
      <c r="BO1141" t="s">
        <v>190</v>
      </c>
      <c r="BP1141" t="s">
        <v>214</v>
      </c>
      <c r="BQ1141" t="s">
        <v>2975</v>
      </c>
      <c r="CX1141" t="s">
        <v>177</v>
      </c>
      <c r="CY1141" s="29" t="s">
        <v>5360</v>
      </c>
      <c r="CZ1141" s="29">
        <v>60009</v>
      </c>
      <c r="DA1141" s="29" t="str">
        <f t="shared" si="149"/>
        <v>30001417</v>
      </c>
      <c r="DB1141" s="29" t="str">
        <f t="shared" si="150"/>
        <v>W0004816</v>
      </c>
      <c r="DC1141" s="29" t="s">
        <v>193</v>
      </c>
      <c r="DD1141" s="30">
        <f>SUM(T1141,V1141:W1141,Z1141:AD1141)</f>
        <v>43045.8</v>
      </c>
      <c r="DE1141" s="30">
        <f>SUM(AI1141:AK1141)</f>
        <v>4428.6782206037651</v>
      </c>
      <c r="DF1141" s="31">
        <f>AF1141</f>
        <v>4154.166666666667</v>
      </c>
      <c r="DG1141" s="32">
        <f>AQ1141</f>
        <v>29700</v>
      </c>
      <c r="DH1141" s="30">
        <f>SUM(X1141:Y1141)</f>
        <v>1593.7072649572651</v>
      </c>
      <c r="DI1141" s="30">
        <f>SUM(AP1141,AR1141)</f>
        <v>4146.1176076113852</v>
      </c>
      <c r="DJ1141" s="26">
        <f>SUM(DD1141:DI1141)-AS1141</f>
        <v>0</v>
      </c>
    </row>
    <row r="1142" spans="2:114" x14ac:dyDescent="0.25">
      <c r="D1142" t="s">
        <v>109</v>
      </c>
      <c r="F1142" t="s">
        <v>3922</v>
      </c>
      <c r="G1142" t="s">
        <v>3923</v>
      </c>
      <c r="H1142" t="s">
        <v>3924</v>
      </c>
      <c r="I1142" s="1">
        <v>45804</v>
      </c>
      <c r="K1142" t="s">
        <v>224</v>
      </c>
      <c r="L1142">
        <v>12</v>
      </c>
      <c r="M1142" t="s">
        <v>182</v>
      </c>
      <c r="N1142" t="s">
        <v>183</v>
      </c>
      <c r="O1142" t="s">
        <v>116</v>
      </c>
      <c r="P1142" t="s">
        <v>117</v>
      </c>
      <c r="Q1142" t="s">
        <v>118</v>
      </c>
      <c r="R1142">
        <v>31</v>
      </c>
      <c r="S1142" s="3">
        <v>382500</v>
      </c>
      <c r="T1142" s="3">
        <v>68750</v>
      </c>
      <c r="U1142" s="22">
        <v>0</v>
      </c>
      <c r="V1142" s="3">
        <v>0</v>
      </c>
      <c r="W1142" s="23"/>
      <c r="X1142" s="3">
        <v>1532.4519230769231</v>
      </c>
      <c r="Y1142" s="3">
        <v>885.41666666666663</v>
      </c>
      <c r="Z1142" s="24">
        <v>159.375</v>
      </c>
      <c r="AA1142">
        <v>75</v>
      </c>
      <c r="AC1142" s="3">
        <v>0</v>
      </c>
      <c r="AD1142" s="3">
        <v>4167</v>
      </c>
      <c r="AE1142" s="3">
        <v>75569.243589743593</v>
      </c>
      <c r="AF1142" s="3">
        <v>4154.166666666667</v>
      </c>
      <c r="AH1142" s="3">
        <v>79723.410256410265</v>
      </c>
      <c r="AK1142" s="3">
        <v>0</v>
      </c>
      <c r="AL1142" t="s">
        <v>119</v>
      </c>
      <c r="AN1142" s="25">
        <v>0.05</v>
      </c>
      <c r="AO1142" s="26">
        <v>79723.410256410265</v>
      </c>
      <c r="AP1142" s="27">
        <v>3986.1705128205135</v>
      </c>
      <c r="AQ1142" s="3">
        <v>29700</v>
      </c>
      <c r="AR1142" s="26">
        <v>1485</v>
      </c>
      <c r="AS1142" s="26">
        <v>114894.58076923077</v>
      </c>
      <c r="AT1142" s="26">
        <v>109423.41025641026</v>
      </c>
      <c r="AU1142" t="s">
        <v>170</v>
      </c>
      <c r="AV1142" t="s">
        <v>170</v>
      </c>
      <c r="AW1142" t="s">
        <v>171</v>
      </c>
      <c r="AX1142">
        <v>35887</v>
      </c>
      <c r="AY1142" t="s">
        <v>172</v>
      </c>
      <c r="AZ1142">
        <v>94.088300000000004</v>
      </c>
      <c r="BA1142" s="3">
        <v>1221.1356860441815</v>
      </c>
      <c r="BB1142" s="26">
        <v>109423.41025641026</v>
      </c>
      <c r="BC1142" s="26">
        <v>5471.1705128205067</v>
      </c>
      <c r="BE1142" t="s">
        <v>122</v>
      </c>
      <c r="BF1142">
        <v>1</v>
      </c>
      <c r="BH1142" t="s">
        <v>173</v>
      </c>
      <c r="BJ1142" t="s">
        <v>189</v>
      </c>
      <c r="BO1142" t="s">
        <v>190</v>
      </c>
      <c r="BP1142" t="s">
        <v>198</v>
      </c>
      <c r="BQ1142" t="s">
        <v>270</v>
      </c>
      <c r="CX1142" t="s">
        <v>177</v>
      </c>
      <c r="CY1142" s="29" t="s">
        <v>5358</v>
      </c>
      <c r="CZ1142" s="29">
        <v>60002</v>
      </c>
      <c r="DA1142" s="29" t="str">
        <f t="shared" si="149"/>
        <v>30001390</v>
      </c>
      <c r="DB1142" s="29" t="str">
        <f t="shared" si="150"/>
        <v>W0005266</v>
      </c>
      <c r="DC1142" s="29" t="s">
        <v>193</v>
      </c>
      <c r="DD1142" s="30">
        <f>SUM(T1142,V1142:W1142,Z1142:AD1142)</f>
        <v>73151.375</v>
      </c>
      <c r="DE1142" s="30">
        <f>SUM(AI1142:AK1142)</f>
        <v>0</v>
      </c>
      <c r="DF1142" s="31">
        <f>AF1142</f>
        <v>4154.166666666667</v>
      </c>
      <c r="DG1142" s="32">
        <f>AQ1142</f>
        <v>29700</v>
      </c>
      <c r="DH1142" s="30">
        <f>SUM(X1142:Y1142)</f>
        <v>2417.8685897435898</v>
      </c>
      <c r="DI1142" s="30">
        <f>SUM(AP1142,AR1142)</f>
        <v>5471.170512820514</v>
      </c>
      <c r="DJ1142" s="26">
        <f>SUM(DD1142:DI1142)-AS1142</f>
        <v>0</v>
      </c>
    </row>
    <row r="1143" spans="2:114" x14ac:dyDescent="0.25">
      <c r="D1143" t="s">
        <v>109</v>
      </c>
      <c r="F1143" t="s">
        <v>3925</v>
      </c>
      <c r="G1143" t="s">
        <v>3926</v>
      </c>
      <c r="H1143" t="s">
        <v>3927</v>
      </c>
      <c r="I1143" s="1">
        <v>45804</v>
      </c>
      <c r="K1143" t="s">
        <v>207</v>
      </c>
      <c r="L1143">
        <v>11</v>
      </c>
      <c r="M1143" t="s">
        <v>182</v>
      </c>
      <c r="N1143" t="s">
        <v>183</v>
      </c>
      <c r="O1143" t="s">
        <v>116</v>
      </c>
      <c r="P1143" t="s">
        <v>117</v>
      </c>
      <c r="Q1143" t="s">
        <v>118</v>
      </c>
      <c r="R1143">
        <v>31</v>
      </c>
      <c r="S1143" s="3">
        <v>252120</v>
      </c>
      <c r="T1143" s="3">
        <v>32760</v>
      </c>
      <c r="U1143" s="22">
        <v>0</v>
      </c>
      <c r="V1143" s="3">
        <v>0</v>
      </c>
      <c r="W1143" s="23"/>
      <c r="X1143" s="3">
        <v>1010.0961538461538</v>
      </c>
      <c r="Y1143" s="3">
        <v>583.6111111111112</v>
      </c>
      <c r="Z1143" s="24">
        <v>105.05</v>
      </c>
      <c r="AA1143">
        <v>75</v>
      </c>
      <c r="AC1143" s="3">
        <v>0</v>
      </c>
      <c r="AD1143" s="3">
        <v>4167</v>
      </c>
      <c r="AE1143" s="3">
        <v>38700.757264957268</v>
      </c>
      <c r="AF1143" s="3">
        <v>4154.166666666667</v>
      </c>
      <c r="AH1143" s="3">
        <v>42854.923931623933</v>
      </c>
      <c r="AK1143" s="3">
        <v>4428.6782206037651</v>
      </c>
      <c r="AL1143" t="s">
        <v>227</v>
      </c>
      <c r="AM1143" t="s">
        <v>226</v>
      </c>
      <c r="AN1143" s="25">
        <v>0.05</v>
      </c>
      <c r="AO1143" s="26">
        <v>47283.602152227701</v>
      </c>
      <c r="AP1143" s="27">
        <v>2364.1801076113852</v>
      </c>
      <c r="AQ1143" s="3">
        <v>29700</v>
      </c>
      <c r="AR1143" s="26">
        <v>1485</v>
      </c>
      <c r="AS1143" s="26">
        <v>80832.782259839092</v>
      </c>
      <c r="AT1143" s="26">
        <v>76983.602152227701</v>
      </c>
      <c r="AU1143" t="s">
        <v>208</v>
      </c>
      <c r="AV1143" t="s">
        <v>208</v>
      </c>
      <c r="AW1143" t="s">
        <v>210</v>
      </c>
      <c r="AX1143" t="s">
        <v>458</v>
      </c>
      <c r="AY1143" t="s">
        <v>212</v>
      </c>
      <c r="AZ1143">
        <v>125.569</v>
      </c>
      <c r="BA1143" s="3">
        <v>643.7319900599598</v>
      </c>
      <c r="BB1143" s="26">
        <v>76983.602152227701</v>
      </c>
      <c r="BC1143" s="26">
        <v>3849.1801076113916</v>
      </c>
      <c r="BE1143" t="s">
        <v>122</v>
      </c>
      <c r="BF1143">
        <v>1</v>
      </c>
      <c r="BH1143" t="s">
        <v>315</v>
      </c>
      <c r="BJ1143" t="s">
        <v>189</v>
      </c>
      <c r="BO1143" t="s">
        <v>190</v>
      </c>
      <c r="BP1143" t="s">
        <v>214</v>
      </c>
      <c r="BQ1143" t="s">
        <v>896</v>
      </c>
      <c r="CX1143" t="s">
        <v>177</v>
      </c>
      <c r="CY1143" s="29" t="s">
        <v>5360</v>
      </c>
      <c r="CZ1143" s="29">
        <v>60009</v>
      </c>
      <c r="DA1143" s="29" t="str">
        <f t="shared" si="149"/>
        <v>30001417</v>
      </c>
      <c r="DB1143" s="29" t="str">
        <f t="shared" si="150"/>
        <v>W0004818</v>
      </c>
      <c r="DC1143" s="29" t="s">
        <v>193</v>
      </c>
      <c r="DD1143" s="30">
        <f>SUM(T1143,V1143:W1143,Z1143:AD1143)</f>
        <v>37107.050000000003</v>
      </c>
      <c r="DE1143" s="30">
        <f>SUM(AI1143:AK1143)</f>
        <v>4428.6782206037651</v>
      </c>
      <c r="DF1143" s="31">
        <f>AF1143</f>
        <v>4154.166666666667</v>
      </c>
      <c r="DG1143" s="32">
        <f>AQ1143</f>
        <v>29700</v>
      </c>
      <c r="DH1143" s="30">
        <f>SUM(X1143:Y1143)</f>
        <v>1593.7072649572651</v>
      </c>
      <c r="DI1143" s="30">
        <f>SUM(AP1143,AR1143)</f>
        <v>3849.1801076113852</v>
      </c>
      <c r="DJ1143" s="26">
        <f>SUM(DD1143:DI1143)-AS1143</f>
        <v>0</v>
      </c>
    </row>
    <row r="1144" spans="2:114" x14ac:dyDescent="0.25">
      <c r="D1144" t="s">
        <v>109</v>
      </c>
      <c r="F1144" t="s">
        <v>3928</v>
      </c>
      <c r="G1144" t="s">
        <v>3929</v>
      </c>
      <c r="H1144" t="s">
        <v>3930</v>
      </c>
      <c r="I1144" s="1">
        <v>45810</v>
      </c>
      <c r="K1144" t="s">
        <v>3317</v>
      </c>
      <c r="L1144">
        <v>10</v>
      </c>
      <c r="M1144" t="s">
        <v>182</v>
      </c>
      <c r="N1144" t="s">
        <v>183</v>
      </c>
      <c r="O1144" t="s">
        <v>116</v>
      </c>
      <c r="P1144" t="s">
        <v>117</v>
      </c>
      <c r="Q1144" t="s">
        <v>118</v>
      </c>
      <c r="R1144">
        <v>31</v>
      </c>
      <c r="S1144" s="3">
        <v>252120</v>
      </c>
      <c r="T1144" s="3">
        <v>44000</v>
      </c>
      <c r="U1144" s="22">
        <v>0</v>
      </c>
      <c r="V1144" s="3">
        <v>0</v>
      </c>
      <c r="W1144" s="23"/>
      <c r="X1144" s="3">
        <v>1010.0961538461538</v>
      </c>
      <c r="Y1144" s="3">
        <v>583.6111111111112</v>
      </c>
      <c r="Z1144" s="24">
        <v>105.05</v>
      </c>
      <c r="AA1144">
        <v>75</v>
      </c>
      <c r="AC1144" s="3">
        <v>0</v>
      </c>
      <c r="AD1144" s="3">
        <v>4167</v>
      </c>
      <c r="AE1144" s="3">
        <v>49940.757264957268</v>
      </c>
      <c r="AF1144" s="3">
        <v>4154.166666666667</v>
      </c>
      <c r="AH1144" s="3">
        <v>54094.923931623933</v>
      </c>
      <c r="AK1144" s="3">
        <v>0</v>
      </c>
      <c r="AL1144" t="s">
        <v>119</v>
      </c>
      <c r="AN1144" s="25">
        <v>0.05</v>
      </c>
      <c r="AO1144" s="26">
        <v>54094.923931623933</v>
      </c>
      <c r="AP1144" s="27">
        <v>2704.7461965811967</v>
      </c>
      <c r="AQ1144" s="3">
        <v>29700</v>
      </c>
      <c r="AR1144" s="26">
        <v>1485</v>
      </c>
      <c r="AS1144" s="26">
        <v>87984.670128205122</v>
      </c>
      <c r="AT1144" s="26">
        <v>83794.923931623925</v>
      </c>
      <c r="AU1144" t="s">
        <v>170</v>
      </c>
      <c r="AV1144" t="s">
        <v>170</v>
      </c>
      <c r="AW1144" t="s">
        <v>171</v>
      </c>
      <c r="AX1144">
        <v>86023</v>
      </c>
      <c r="AY1144" t="s">
        <v>172</v>
      </c>
      <c r="AZ1144">
        <v>94.088300000000004</v>
      </c>
      <c r="BA1144" s="3">
        <v>935.1287049314858</v>
      </c>
      <c r="BB1144" s="26">
        <v>83794.923931623925</v>
      </c>
      <c r="BC1144" s="26">
        <v>4189.7461965811963</v>
      </c>
      <c r="BE1144" t="s">
        <v>122</v>
      </c>
      <c r="BF1144">
        <v>1</v>
      </c>
      <c r="BH1144" t="s">
        <v>173</v>
      </c>
      <c r="BJ1144" t="s">
        <v>189</v>
      </c>
      <c r="BO1144" t="s">
        <v>190</v>
      </c>
      <c r="BP1144" t="s">
        <v>287</v>
      </c>
      <c r="BQ1144" t="s">
        <v>1325</v>
      </c>
      <c r="CX1144" t="s">
        <v>177</v>
      </c>
      <c r="CY1144" s="29" t="s">
        <v>5358</v>
      </c>
      <c r="CZ1144" s="29">
        <v>60002</v>
      </c>
      <c r="DA1144" s="29" t="str">
        <f t="shared" si="149"/>
        <v>30001390</v>
      </c>
      <c r="DB1144" s="29" t="str">
        <f t="shared" si="150"/>
        <v>W0005089</v>
      </c>
      <c r="DC1144" s="29" t="s">
        <v>193</v>
      </c>
      <c r="DD1144" s="30">
        <f>SUM(T1144,V1144:W1144,Z1144:AD1144)</f>
        <v>48347.05</v>
      </c>
      <c r="DE1144" s="30">
        <f>SUM(AI1144:AK1144)</f>
        <v>0</v>
      </c>
      <c r="DF1144" s="31">
        <f>AF1144</f>
        <v>4154.166666666667</v>
      </c>
      <c r="DG1144" s="32">
        <f>AQ1144</f>
        <v>29700</v>
      </c>
      <c r="DH1144" s="30">
        <f>SUM(X1144:Y1144)</f>
        <v>1593.7072649572651</v>
      </c>
      <c r="DI1144" s="30">
        <f>SUM(AP1144,AR1144)</f>
        <v>4189.7461965811963</v>
      </c>
      <c r="DJ1144" s="26">
        <f>SUM(DD1144:DI1144)-AS1144</f>
        <v>0</v>
      </c>
    </row>
    <row r="1145" spans="2:114" x14ac:dyDescent="0.25">
      <c r="D1145" t="s">
        <v>109</v>
      </c>
      <c r="F1145" t="s">
        <v>3931</v>
      </c>
      <c r="G1145" t="s">
        <v>3932</v>
      </c>
      <c r="H1145" t="s">
        <v>3933</v>
      </c>
      <c r="I1145" s="1">
        <v>45810</v>
      </c>
      <c r="K1145" t="s">
        <v>3317</v>
      </c>
      <c r="L1145">
        <v>10</v>
      </c>
      <c r="M1145" t="s">
        <v>182</v>
      </c>
      <c r="N1145" t="s">
        <v>183</v>
      </c>
      <c r="O1145" t="s">
        <v>116</v>
      </c>
      <c r="P1145" t="s">
        <v>117</v>
      </c>
      <c r="Q1145" t="s">
        <v>118</v>
      </c>
      <c r="R1145">
        <v>31</v>
      </c>
      <c r="S1145" s="3">
        <v>252120</v>
      </c>
      <c r="T1145" s="3">
        <v>38666.666666666664</v>
      </c>
      <c r="U1145" s="22">
        <v>0</v>
      </c>
      <c r="V1145" s="3">
        <v>0</v>
      </c>
      <c r="W1145" s="23"/>
      <c r="X1145" s="3">
        <v>1010.0961538461538</v>
      </c>
      <c r="Y1145" s="3">
        <v>583.6111111111112</v>
      </c>
      <c r="Z1145" s="24">
        <v>105.05</v>
      </c>
      <c r="AA1145">
        <v>75</v>
      </c>
      <c r="AC1145" s="3">
        <v>0</v>
      </c>
      <c r="AD1145" s="3">
        <v>4167</v>
      </c>
      <c r="AE1145" s="3">
        <v>44607.423931623933</v>
      </c>
      <c r="AF1145" s="3">
        <v>4154.166666666667</v>
      </c>
      <c r="AH1145" s="3">
        <v>48761.590598290597</v>
      </c>
      <c r="AK1145" s="3">
        <v>0</v>
      </c>
      <c r="AL1145" t="s">
        <v>119</v>
      </c>
      <c r="AN1145" s="25">
        <v>0.05</v>
      </c>
      <c r="AO1145" s="26">
        <v>48761.590598290597</v>
      </c>
      <c r="AP1145" s="27">
        <v>2438.0795299145298</v>
      </c>
      <c r="AQ1145" s="3">
        <v>29700</v>
      </c>
      <c r="AR1145" s="26">
        <v>1485</v>
      </c>
      <c r="AS1145" s="26">
        <v>82384.670128205122</v>
      </c>
      <c r="AT1145" s="26">
        <v>78461.590598290597</v>
      </c>
      <c r="AU1145" t="s">
        <v>261</v>
      </c>
      <c r="AV1145" t="s">
        <v>262</v>
      </c>
      <c r="AW1145" t="s">
        <v>263</v>
      </c>
      <c r="AX1145">
        <v>2410</v>
      </c>
      <c r="AY1145" t="s">
        <v>264</v>
      </c>
      <c r="AZ1145">
        <v>65.109899999999996</v>
      </c>
      <c r="BA1145" s="3">
        <v>1265.3171042837591</v>
      </c>
      <c r="BB1145" s="26">
        <v>78461.590598290597</v>
      </c>
      <c r="BC1145" s="26">
        <v>3923.0795299145248</v>
      </c>
      <c r="BE1145" t="s">
        <v>122</v>
      </c>
      <c r="BF1145">
        <v>1</v>
      </c>
      <c r="BH1145" t="s">
        <v>265</v>
      </c>
      <c r="BJ1145" t="s">
        <v>189</v>
      </c>
      <c r="BO1145" t="s">
        <v>190</v>
      </c>
      <c r="BP1145" t="s">
        <v>262</v>
      </c>
      <c r="BQ1145" t="s">
        <v>266</v>
      </c>
      <c r="CX1145" t="s">
        <v>177</v>
      </c>
      <c r="CY1145" s="29" t="s">
        <v>5361</v>
      </c>
      <c r="CZ1145" s="29">
        <v>60014</v>
      </c>
      <c r="DA1145" s="29" t="str">
        <f t="shared" si="149"/>
        <v>30001416</v>
      </c>
      <c r="DB1145" s="29" t="str">
        <f t="shared" si="150"/>
        <v>W0004819</v>
      </c>
      <c r="DC1145" s="29" t="s">
        <v>193</v>
      </c>
      <c r="DD1145" s="30">
        <f>SUM(T1145,V1145:W1145,Z1145:AD1145)</f>
        <v>43013.716666666667</v>
      </c>
      <c r="DE1145" s="30">
        <f>SUM(AI1145:AK1145)</f>
        <v>0</v>
      </c>
      <c r="DF1145" s="31">
        <f>AF1145</f>
        <v>4154.166666666667</v>
      </c>
      <c r="DG1145" s="32">
        <f>AQ1145</f>
        <v>29700</v>
      </c>
      <c r="DH1145" s="30">
        <f>SUM(X1145:Y1145)</f>
        <v>1593.7072649572651</v>
      </c>
      <c r="DI1145" s="30">
        <f>SUM(AP1145,AR1145)</f>
        <v>3923.0795299145298</v>
      </c>
      <c r="DJ1145" s="26">
        <f>SUM(DD1145:DI1145)-AS1145</f>
        <v>0</v>
      </c>
    </row>
    <row r="1146" spans="2:114" x14ac:dyDescent="0.25">
      <c r="D1146" t="s">
        <v>109</v>
      </c>
      <c r="F1146" t="s">
        <v>3934</v>
      </c>
      <c r="G1146" t="s">
        <v>3935</v>
      </c>
      <c r="H1146" t="s">
        <v>3936</v>
      </c>
      <c r="I1146" s="1">
        <v>45817</v>
      </c>
      <c r="K1146" t="s">
        <v>224</v>
      </c>
      <c r="L1146">
        <v>12</v>
      </c>
      <c r="M1146" t="s">
        <v>114</v>
      </c>
      <c r="N1146" t="s">
        <v>115</v>
      </c>
      <c r="O1146" t="s">
        <v>116</v>
      </c>
      <c r="P1146" t="s">
        <v>117</v>
      </c>
      <c r="Q1146" t="s">
        <v>118</v>
      </c>
      <c r="R1146">
        <v>31</v>
      </c>
      <c r="S1146" s="3">
        <v>425000</v>
      </c>
      <c r="T1146" s="3">
        <v>75833.333333333328</v>
      </c>
      <c r="U1146" s="22">
        <v>0</v>
      </c>
      <c r="V1146" s="3">
        <v>0</v>
      </c>
      <c r="W1146" s="23"/>
      <c r="X1146" s="3">
        <v>1702.7243589743591</v>
      </c>
      <c r="Y1146" s="3">
        <v>983.79629629629619</v>
      </c>
      <c r="Z1146" s="24">
        <v>177.08333333333331</v>
      </c>
      <c r="AA1146">
        <v>75</v>
      </c>
      <c r="AC1146" s="3">
        <v>0</v>
      </c>
      <c r="AD1146" s="3">
        <v>4167</v>
      </c>
      <c r="AE1146" s="3">
        <v>82938.937321937308</v>
      </c>
      <c r="AF1146" s="3">
        <v>5687.5</v>
      </c>
      <c r="AH1146" s="3">
        <v>88626.437321937308</v>
      </c>
      <c r="AK1146" s="3">
        <v>0</v>
      </c>
      <c r="AL1146" t="s">
        <v>119</v>
      </c>
      <c r="AN1146" s="25">
        <v>8.5000000000000006E-2</v>
      </c>
      <c r="AO1146" s="26">
        <v>88626.437321937308</v>
      </c>
      <c r="AP1146" s="27">
        <v>7533.2471723646713</v>
      </c>
      <c r="AQ1146" s="3">
        <v>29700</v>
      </c>
      <c r="AR1146" s="26">
        <v>2524.5</v>
      </c>
      <c r="AS1146" s="26">
        <v>128384.18449430198</v>
      </c>
      <c r="AT1146" s="26">
        <v>118326.43732193731</v>
      </c>
      <c r="AU1146" t="s">
        <v>170</v>
      </c>
      <c r="AV1146" t="s">
        <v>170</v>
      </c>
      <c r="AW1146" t="s">
        <v>171</v>
      </c>
      <c r="AX1146">
        <v>90129</v>
      </c>
      <c r="AY1146" t="s">
        <v>172</v>
      </c>
      <c r="AZ1146">
        <v>94.088300000000004</v>
      </c>
      <c r="BA1146" s="3">
        <v>1364.5074307252014</v>
      </c>
      <c r="BB1146" s="26">
        <v>118326.43732193731</v>
      </c>
      <c r="BC1146" s="26">
        <v>10057.747172364674</v>
      </c>
      <c r="BE1146" t="s">
        <v>122</v>
      </c>
      <c r="BF1146">
        <v>1</v>
      </c>
      <c r="BH1146" t="s">
        <v>173</v>
      </c>
      <c r="BJ1146" t="s">
        <v>276</v>
      </c>
      <c r="BO1146" t="s">
        <v>338</v>
      </c>
      <c r="BP1146" t="s">
        <v>126</v>
      </c>
      <c r="BQ1146" t="s">
        <v>127</v>
      </c>
      <c r="CX1146" t="s">
        <v>177</v>
      </c>
      <c r="CY1146" s="29" t="s">
        <v>5358</v>
      </c>
      <c r="CZ1146" s="29">
        <v>60002</v>
      </c>
      <c r="DA1146" s="29" t="str">
        <f t="shared" si="149"/>
        <v>30001390</v>
      </c>
      <c r="DB1146" s="29" t="str">
        <f t="shared" si="150"/>
        <v>W0004820</v>
      </c>
      <c r="DC1146" s="29" t="s">
        <v>279</v>
      </c>
      <c r="DD1146" s="30">
        <f>SUM(T1146,V1146:W1146,Z1146:AD1146)</f>
        <v>80252.416666666657</v>
      </c>
      <c r="DE1146" s="30">
        <f>SUM(AI1146:AK1146)</f>
        <v>0</v>
      </c>
      <c r="DF1146" s="31">
        <f>AF1146</f>
        <v>5687.5</v>
      </c>
      <c r="DG1146" s="32">
        <f>AQ1146</f>
        <v>29700</v>
      </c>
      <c r="DH1146" s="30">
        <f>SUM(X1146:Y1146)</f>
        <v>2686.5206552706554</v>
      </c>
      <c r="DI1146" s="30">
        <f>SUM(AP1146,AR1146)</f>
        <v>10057.74717236467</v>
      </c>
      <c r="DJ1146" s="26">
        <f>SUM(DD1146:DI1146)-AS1146</f>
        <v>0</v>
      </c>
    </row>
    <row r="1147" spans="2:114" x14ac:dyDescent="0.25">
      <c r="D1147" t="s">
        <v>109</v>
      </c>
      <c r="F1147" t="s">
        <v>3937</v>
      </c>
      <c r="G1147" t="s">
        <v>3938</v>
      </c>
      <c r="H1147" t="s">
        <v>3939</v>
      </c>
      <c r="I1147" s="1">
        <v>45817</v>
      </c>
      <c r="K1147" t="s">
        <v>224</v>
      </c>
      <c r="L1147">
        <v>12</v>
      </c>
      <c r="M1147" t="s">
        <v>114</v>
      </c>
      <c r="N1147" t="s">
        <v>115</v>
      </c>
      <c r="O1147" t="s">
        <v>116</v>
      </c>
      <c r="P1147" t="s">
        <v>117</v>
      </c>
      <c r="Q1147" t="s">
        <v>118</v>
      </c>
      <c r="R1147">
        <v>31</v>
      </c>
      <c r="S1147" s="3">
        <v>375000</v>
      </c>
      <c r="T1147" s="3">
        <v>67500</v>
      </c>
      <c r="U1147" s="22">
        <v>0</v>
      </c>
      <c r="V1147" s="3">
        <v>0</v>
      </c>
      <c r="W1147" s="23"/>
      <c r="X1147" s="3">
        <v>1502.403846153846</v>
      </c>
      <c r="Y1147" s="3">
        <v>868.05555555555554</v>
      </c>
      <c r="Z1147" s="24">
        <v>156.25</v>
      </c>
      <c r="AA1147">
        <v>75</v>
      </c>
      <c r="AC1147" s="3">
        <v>0</v>
      </c>
      <c r="AD1147" s="3">
        <v>4167</v>
      </c>
      <c r="AE1147" s="3">
        <v>74268.709401709406</v>
      </c>
      <c r="AF1147" s="3">
        <v>5687.5</v>
      </c>
      <c r="AH1147" s="3">
        <v>79956.209401709406</v>
      </c>
      <c r="AK1147" s="3">
        <v>0</v>
      </c>
      <c r="AL1147" t="s">
        <v>119</v>
      </c>
      <c r="AN1147" s="25">
        <v>8.5000000000000006E-2</v>
      </c>
      <c r="AO1147" s="26">
        <v>79956.209401709406</v>
      </c>
      <c r="AP1147" s="27">
        <v>6796.2777991453004</v>
      </c>
      <c r="AQ1147" s="3">
        <v>29700</v>
      </c>
      <c r="AR1147" s="26">
        <v>2524.5</v>
      </c>
      <c r="AS1147" s="26">
        <v>118976.98720085471</v>
      </c>
      <c r="AT1147" s="26">
        <v>109656.20940170941</v>
      </c>
      <c r="AU1147" t="s">
        <v>170</v>
      </c>
      <c r="AV1147" t="s">
        <v>170</v>
      </c>
      <c r="AW1147" t="s">
        <v>171</v>
      </c>
      <c r="AX1147">
        <v>19452</v>
      </c>
      <c r="AY1147" t="s">
        <v>172</v>
      </c>
      <c r="AZ1147">
        <v>94.088300000000004</v>
      </c>
      <c r="BA1147" s="3">
        <v>1264.5247836431811</v>
      </c>
      <c r="BB1147" s="26">
        <v>109656.20940170941</v>
      </c>
      <c r="BC1147" s="26">
        <v>9320.777799145304</v>
      </c>
      <c r="BE1147" t="s">
        <v>122</v>
      </c>
      <c r="BF1147">
        <v>1</v>
      </c>
      <c r="BH1147" t="s">
        <v>173</v>
      </c>
      <c r="BJ1147" t="s">
        <v>358</v>
      </c>
      <c r="BO1147" t="s">
        <v>482</v>
      </c>
      <c r="BP1147" t="s">
        <v>126</v>
      </c>
      <c r="BQ1147" t="s">
        <v>127</v>
      </c>
      <c r="CX1147" t="s">
        <v>177</v>
      </c>
      <c r="CY1147" s="29" t="s">
        <v>5358</v>
      </c>
      <c r="CZ1147" s="29">
        <v>60002</v>
      </c>
      <c r="DA1147" s="29" t="str">
        <f t="shared" si="149"/>
        <v>30001390</v>
      </c>
      <c r="DB1147" s="29" t="str">
        <f t="shared" si="150"/>
        <v>W0004821</v>
      </c>
      <c r="DC1147" s="29" t="s">
        <v>279</v>
      </c>
      <c r="DD1147" s="30">
        <f>SUM(T1147,V1147:W1147,Z1147:AD1147)</f>
        <v>71898.25</v>
      </c>
      <c r="DE1147" s="30">
        <f>SUM(AI1147:AK1147)</f>
        <v>0</v>
      </c>
      <c r="DF1147" s="31">
        <f>AF1147</f>
        <v>5687.5</v>
      </c>
      <c r="DG1147" s="32">
        <f>AQ1147</f>
        <v>29700</v>
      </c>
      <c r="DH1147" s="30">
        <f>SUM(X1147:Y1147)</f>
        <v>2370.4594017094014</v>
      </c>
      <c r="DI1147" s="30">
        <f>SUM(AP1147,AR1147)</f>
        <v>9320.7777991453004</v>
      </c>
      <c r="DJ1147" s="26">
        <f>SUM(DD1147:DI1147)-AS1147</f>
        <v>0</v>
      </c>
    </row>
    <row r="1148" spans="2:114" x14ac:dyDescent="0.25">
      <c r="D1148" t="s">
        <v>109</v>
      </c>
      <c r="F1148" t="s">
        <v>3940</v>
      </c>
      <c r="G1148" t="s">
        <v>3941</v>
      </c>
      <c r="H1148" t="s">
        <v>3942</v>
      </c>
      <c r="I1148" s="1">
        <v>45817</v>
      </c>
      <c r="K1148" t="s">
        <v>224</v>
      </c>
      <c r="L1148">
        <v>12</v>
      </c>
      <c r="M1148" t="s">
        <v>114</v>
      </c>
      <c r="N1148" t="s">
        <v>115</v>
      </c>
      <c r="O1148" t="s">
        <v>116</v>
      </c>
      <c r="P1148" t="s">
        <v>117</v>
      </c>
      <c r="Q1148" t="s">
        <v>118</v>
      </c>
      <c r="R1148">
        <v>31</v>
      </c>
      <c r="S1148" s="3">
        <v>357500</v>
      </c>
      <c r="T1148" s="3">
        <v>64583.333333333336</v>
      </c>
      <c r="U1148" s="22">
        <v>0</v>
      </c>
      <c r="V1148" s="3">
        <v>0</v>
      </c>
      <c r="W1148" s="23"/>
      <c r="X1148" s="3">
        <v>1432.2916666666667</v>
      </c>
      <c r="Y1148" s="3">
        <v>827.5462962962963</v>
      </c>
      <c r="Z1148" s="24">
        <v>148.95833333333334</v>
      </c>
      <c r="AA1148">
        <v>75</v>
      </c>
      <c r="AC1148" s="3">
        <v>0</v>
      </c>
      <c r="AD1148" s="3">
        <v>4167</v>
      </c>
      <c r="AE1148" s="3">
        <v>71234.12962962962</v>
      </c>
      <c r="AF1148" s="3">
        <v>5687.5</v>
      </c>
      <c r="AH1148" s="3">
        <v>76921.62962962962</v>
      </c>
      <c r="AK1148" s="3">
        <v>0</v>
      </c>
      <c r="AL1148" t="s">
        <v>119</v>
      </c>
      <c r="AN1148" s="25">
        <v>8.5000000000000006E-2</v>
      </c>
      <c r="AO1148" s="26">
        <v>76921.62962962962</v>
      </c>
      <c r="AP1148" s="27">
        <v>6538.338518518518</v>
      </c>
      <c r="AQ1148" s="3">
        <v>29700</v>
      </c>
      <c r="AR1148" s="26">
        <v>2524.5</v>
      </c>
      <c r="AS1148" s="26">
        <v>115684.46814814814</v>
      </c>
      <c r="AT1148" s="26">
        <v>106621.62962962962</v>
      </c>
      <c r="AU1148" t="s">
        <v>170</v>
      </c>
      <c r="AV1148" t="s">
        <v>170</v>
      </c>
      <c r="AW1148" t="s">
        <v>171</v>
      </c>
      <c r="AX1148">
        <v>90129</v>
      </c>
      <c r="AY1148" t="s">
        <v>172</v>
      </c>
      <c r="AZ1148">
        <v>94.088300000000004</v>
      </c>
      <c r="BA1148" s="3">
        <v>1229.5308571644734</v>
      </c>
      <c r="BB1148" s="26">
        <v>106621.62962962962</v>
      </c>
      <c r="BC1148" s="26">
        <v>9062.838518518518</v>
      </c>
      <c r="BE1148" t="s">
        <v>122</v>
      </c>
      <c r="BF1148">
        <v>1</v>
      </c>
      <c r="BH1148" t="s">
        <v>173</v>
      </c>
      <c r="BJ1148" t="s">
        <v>276</v>
      </c>
      <c r="BO1148" t="s">
        <v>338</v>
      </c>
      <c r="BP1148" t="s">
        <v>126</v>
      </c>
      <c r="BQ1148" t="s">
        <v>127</v>
      </c>
      <c r="CX1148" t="s">
        <v>177</v>
      </c>
      <c r="CY1148" s="29" t="s">
        <v>5358</v>
      </c>
      <c r="CZ1148" s="29">
        <v>60002</v>
      </c>
      <c r="DA1148" s="29" t="str">
        <f t="shared" si="149"/>
        <v>30001390</v>
      </c>
      <c r="DB1148" s="29" t="str">
        <f t="shared" si="150"/>
        <v>W0004822</v>
      </c>
      <c r="DC1148" s="29" t="s">
        <v>279</v>
      </c>
      <c r="DD1148" s="30">
        <f>SUM(T1148,V1148:W1148,Z1148:AD1148)</f>
        <v>68974.291666666672</v>
      </c>
      <c r="DE1148" s="30">
        <f>SUM(AI1148:AK1148)</f>
        <v>0</v>
      </c>
      <c r="DF1148" s="31">
        <f>AF1148</f>
        <v>5687.5</v>
      </c>
      <c r="DG1148" s="32">
        <f>AQ1148</f>
        <v>29700</v>
      </c>
      <c r="DH1148" s="30">
        <f>SUM(X1148:Y1148)</f>
        <v>2259.837962962963</v>
      </c>
      <c r="DI1148" s="30">
        <f>SUM(AP1148,AR1148)</f>
        <v>9062.838518518518</v>
      </c>
      <c r="DJ1148" s="26">
        <f>SUM(DD1148:DI1148)-AS1148</f>
        <v>0</v>
      </c>
    </row>
    <row r="1149" spans="2:114" x14ac:dyDescent="0.25">
      <c r="D1149" t="s">
        <v>109</v>
      </c>
      <c r="F1149" t="s">
        <v>3943</v>
      </c>
      <c r="G1149" t="s">
        <v>3944</v>
      </c>
      <c r="H1149" t="s">
        <v>3945</v>
      </c>
      <c r="I1149" s="1">
        <v>45817</v>
      </c>
      <c r="K1149" t="s">
        <v>219</v>
      </c>
      <c r="L1149">
        <v>13</v>
      </c>
      <c r="M1149" t="s">
        <v>550</v>
      </c>
      <c r="N1149" t="s">
        <v>551</v>
      </c>
      <c r="O1149" t="s">
        <v>116</v>
      </c>
      <c r="P1149" t="s">
        <v>117</v>
      </c>
      <c r="Q1149" t="s">
        <v>118</v>
      </c>
      <c r="R1149">
        <v>31</v>
      </c>
      <c r="S1149" s="3">
        <v>520250</v>
      </c>
      <c r="T1149" s="3">
        <v>86708.333333333328</v>
      </c>
      <c r="U1149" s="22">
        <v>0</v>
      </c>
      <c r="V1149" s="3">
        <v>0</v>
      </c>
      <c r="W1149" s="23"/>
      <c r="X1149" s="3">
        <v>2084.334935897436</v>
      </c>
      <c r="Y1149" s="3">
        <v>1204.2824074074074</v>
      </c>
      <c r="Z1149" s="24">
        <v>216.77083333333331</v>
      </c>
      <c r="AA1149">
        <v>75</v>
      </c>
      <c r="AC1149" s="3">
        <v>0</v>
      </c>
      <c r="AD1149" s="3">
        <v>4167</v>
      </c>
      <c r="AE1149" s="3">
        <v>94455.721509971496</v>
      </c>
      <c r="AF1149" s="3">
        <v>7046.666666666667</v>
      </c>
      <c r="AH1149" s="3">
        <v>101502.38817663817</v>
      </c>
      <c r="AK1149" s="3">
        <v>0</v>
      </c>
      <c r="AL1149" t="s">
        <v>119</v>
      </c>
      <c r="AN1149" s="25">
        <v>0.1</v>
      </c>
      <c r="AO1149" s="26">
        <v>101502.38817663817</v>
      </c>
      <c r="AP1149" s="27">
        <v>10150.238817663818</v>
      </c>
      <c r="AQ1149" s="3">
        <v>29700</v>
      </c>
      <c r="AR1149" s="26">
        <v>2970</v>
      </c>
      <c r="AS1149" s="26">
        <v>144322.62699430197</v>
      </c>
      <c r="AT1149" s="26">
        <v>131202.38817663817</v>
      </c>
      <c r="AU1149" t="s">
        <v>170</v>
      </c>
      <c r="AV1149" t="s">
        <v>170</v>
      </c>
      <c r="AW1149" t="s">
        <v>171</v>
      </c>
      <c r="AX1149">
        <v>37208</v>
      </c>
      <c r="AY1149" t="s">
        <v>172</v>
      </c>
      <c r="AZ1149">
        <v>94.088300000000004</v>
      </c>
      <c r="BA1149" s="3">
        <v>1533.9062029423633</v>
      </c>
      <c r="BB1149" s="26">
        <v>131202.38817663817</v>
      </c>
      <c r="BC1149" s="26">
        <v>13120.238817663805</v>
      </c>
      <c r="BE1149" t="s">
        <v>122</v>
      </c>
      <c r="BF1149">
        <v>1</v>
      </c>
      <c r="BH1149" t="s">
        <v>173</v>
      </c>
      <c r="BJ1149" t="s">
        <v>572</v>
      </c>
      <c r="BO1149" t="s">
        <v>573</v>
      </c>
      <c r="BP1149" t="s">
        <v>2256</v>
      </c>
      <c r="BQ1149" t="s">
        <v>2256</v>
      </c>
      <c r="CX1149" t="s">
        <v>177</v>
      </c>
      <c r="CY1149" s="29" t="s">
        <v>5358</v>
      </c>
      <c r="CZ1149" s="29">
        <v>60002</v>
      </c>
      <c r="DA1149" s="29" t="str">
        <f t="shared" si="149"/>
        <v>30001390</v>
      </c>
      <c r="DB1149" s="29" t="str">
        <f t="shared" si="150"/>
        <v>W0005267</v>
      </c>
      <c r="DC1149" s="29" t="s">
        <v>556</v>
      </c>
      <c r="DD1149" s="30">
        <f>SUM(T1149,V1149:W1149,Z1149:AD1149)</f>
        <v>91167.104166666657</v>
      </c>
      <c r="DE1149" s="30">
        <f>SUM(AI1149:AK1149)</f>
        <v>0</v>
      </c>
      <c r="DF1149" s="31">
        <f>AF1149</f>
        <v>7046.666666666667</v>
      </c>
      <c r="DG1149" s="32">
        <f>AQ1149</f>
        <v>29700</v>
      </c>
      <c r="DH1149" s="30">
        <f>SUM(X1149:Y1149)</f>
        <v>3288.6173433048434</v>
      </c>
      <c r="DI1149" s="30">
        <f>SUM(AP1149,AR1149)</f>
        <v>13120.238817663818</v>
      </c>
      <c r="DJ1149" s="26">
        <f>SUM(DD1149:DI1149)-AS1149</f>
        <v>0</v>
      </c>
    </row>
    <row r="1150" spans="2:114" x14ac:dyDescent="0.25">
      <c r="D1150" t="s">
        <v>109</v>
      </c>
      <c r="F1150" t="s">
        <v>3946</v>
      </c>
      <c r="G1150" t="s">
        <v>3947</v>
      </c>
      <c r="H1150" t="s">
        <v>3948</v>
      </c>
      <c r="I1150" s="1">
        <v>45824</v>
      </c>
      <c r="K1150" t="s">
        <v>140</v>
      </c>
      <c r="L1150">
        <v>17</v>
      </c>
      <c r="M1150" t="s">
        <v>132</v>
      </c>
      <c r="N1150" t="s">
        <v>133</v>
      </c>
      <c r="O1150" t="s">
        <v>116</v>
      </c>
      <c r="P1150" t="s">
        <v>117</v>
      </c>
      <c r="Q1150" t="s">
        <v>118</v>
      </c>
      <c r="R1150">
        <v>31</v>
      </c>
      <c r="S1150" s="3">
        <v>1558788</v>
      </c>
      <c r="T1150" s="3">
        <v>259797.99999999997</v>
      </c>
      <c r="U1150" s="22">
        <v>0.15</v>
      </c>
      <c r="V1150" s="3">
        <v>38969.699999999997</v>
      </c>
      <c r="W1150" s="23"/>
      <c r="X1150" s="3">
        <v>6245.1442307692305</v>
      </c>
      <c r="Y1150" s="3">
        <v>3608.3055555555557</v>
      </c>
      <c r="Z1150" s="24">
        <v>649.495</v>
      </c>
      <c r="AA1150">
        <v>75</v>
      </c>
      <c r="AC1150" s="3">
        <v>0</v>
      </c>
      <c r="AD1150" s="3">
        <v>4167</v>
      </c>
      <c r="AE1150" s="3">
        <v>313512.64478632476</v>
      </c>
      <c r="AF1150" s="3">
        <v>12402.5</v>
      </c>
      <c r="AH1150" s="3">
        <v>325915.14478632476</v>
      </c>
      <c r="AK1150" s="3">
        <v>0</v>
      </c>
      <c r="AL1150" t="s">
        <v>119</v>
      </c>
      <c r="AN1150" s="25">
        <v>0.05</v>
      </c>
      <c r="AO1150" s="26">
        <v>325915.14478632476</v>
      </c>
      <c r="AP1150" s="27">
        <v>16295.757239316239</v>
      </c>
      <c r="AQ1150" s="3">
        <v>29700</v>
      </c>
      <c r="AR1150" s="26">
        <v>1485</v>
      </c>
      <c r="AS1150" s="26">
        <v>373395.902025641</v>
      </c>
      <c r="AT1150" s="26">
        <v>355615.14478632476</v>
      </c>
      <c r="AU1150" t="s">
        <v>120</v>
      </c>
      <c r="AV1150" t="s">
        <v>120</v>
      </c>
      <c r="AW1150" t="s">
        <v>120</v>
      </c>
      <c r="AX1150">
        <v>2047600</v>
      </c>
      <c r="AY1150" t="s">
        <v>121</v>
      </c>
      <c r="AZ1150">
        <v>108.643</v>
      </c>
      <c r="BA1150" s="3">
        <v>3436.9071364527949</v>
      </c>
      <c r="BB1150" s="26">
        <v>355615.14478632476</v>
      </c>
      <c r="BC1150" s="26">
        <v>17780.757239316241</v>
      </c>
      <c r="BE1150" t="s">
        <v>122</v>
      </c>
      <c r="BF1150">
        <v>1</v>
      </c>
      <c r="BH1150" t="s">
        <v>123</v>
      </c>
      <c r="BJ1150" t="s">
        <v>643</v>
      </c>
      <c r="BO1150" t="s">
        <v>178</v>
      </c>
      <c r="BP1150" t="s">
        <v>178</v>
      </c>
      <c r="BQ1150" t="s">
        <v>3949</v>
      </c>
      <c r="CX1150" t="s">
        <v>128</v>
      </c>
      <c r="CY1150" s="29"/>
    </row>
    <row r="1151" spans="2:114" x14ac:dyDescent="0.25">
      <c r="D1151" t="s">
        <v>109</v>
      </c>
      <c r="F1151" t="s">
        <v>3950</v>
      </c>
      <c r="G1151" t="s">
        <v>3951</v>
      </c>
      <c r="H1151" t="s">
        <v>3952</v>
      </c>
      <c r="I1151" s="1">
        <v>45824</v>
      </c>
      <c r="K1151" t="s">
        <v>207</v>
      </c>
      <c r="L1151">
        <v>11</v>
      </c>
      <c r="M1151" t="s">
        <v>182</v>
      </c>
      <c r="N1151" t="s">
        <v>183</v>
      </c>
      <c r="O1151" t="s">
        <v>116</v>
      </c>
      <c r="P1151" t="s">
        <v>117</v>
      </c>
      <c r="Q1151" t="s">
        <v>118</v>
      </c>
      <c r="R1151">
        <v>31</v>
      </c>
      <c r="S1151" s="3">
        <v>264578</v>
      </c>
      <c r="T1151" s="3">
        <v>49096.25</v>
      </c>
      <c r="U1151" s="22">
        <v>0</v>
      </c>
      <c r="V1151" s="3">
        <v>0</v>
      </c>
      <c r="W1151" s="23"/>
      <c r="X1151" s="3">
        <v>1060.0080128205129</v>
      </c>
      <c r="Y1151" s="3">
        <v>612.44907407407413</v>
      </c>
      <c r="Z1151" s="24">
        <v>110.24083333333334</v>
      </c>
      <c r="AA1151">
        <v>75</v>
      </c>
      <c r="AC1151" s="3">
        <v>0</v>
      </c>
      <c r="AD1151" s="3">
        <v>5167</v>
      </c>
      <c r="AE1151" s="3">
        <v>56120.947920227925</v>
      </c>
      <c r="AF1151" s="3">
        <v>4154.166666666667</v>
      </c>
      <c r="AH1151" s="3">
        <v>60275.11458689459</v>
      </c>
      <c r="AK1151" s="3">
        <v>0</v>
      </c>
      <c r="AL1151" t="s">
        <v>119</v>
      </c>
      <c r="AN1151" s="25">
        <v>0.05</v>
      </c>
      <c r="AO1151" s="26">
        <v>60275.11458689459</v>
      </c>
      <c r="AP1151" s="27">
        <v>3013.7557293447298</v>
      </c>
      <c r="AQ1151" s="3">
        <v>29700</v>
      </c>
      <c r="AR1151" s="26">
        <v>1485</v>
      </c>
      <c r="AS1151" s="26">
        <v>94473.870316239321</v>
      </c>
      <c r="AT1151" s="26">
        <v>89975.11458689459</v>
      </c>
      <c r="AU1151" t="s">
        <v>170</v>
      </c>
      <c r="AV1151" t="s">
        <v>170</v>
      </c>
      <c r="AW1151" t="s">
        <v>171</v>
      </c>
      <c r="AX1151">
        <v>35887</v>
      </c>
      <c r="AY1151" t="s">
        <v>172</v>
      </c>
      <c r="AZ1151">
        <v>94.088300000000004</v>
      </c>
      <c r="BA1151" s="3">
        <v>1004.0979624059454</v>
      </c>
      <c r="BB1151" s="26">
        <v>89975.11458689459</v>
      </c>
      <c r="BC1151" s="26">
        <v>4498.7557293447317</v>
      </c>
      <c r="BE1151" t="s">
        <v>122</v>
      </c>
      <c r="BF1151">
        <v>1</v>
      </c>
      <c r="BH1151" t="s">
        <v>173</v>
      </c>
      <c r="BJ1151" t="s">
        <v>189</v>
      </c>
      <c r="BO1151" t="s">
        <v>190</v>
      </c>
      <c r="BP1151" t="s">
        <v>198</v>
      </c>
      <c r="BQ1151" t="s">
        <v>270</v>
      </c>
      <c r="CX1151" t="s">
        <v>177</v>
      </c>
      <c r="CY1151" s="29" t="s">
        <v>5358</v>
      </c>
      <c r="CZ1151" s="29">
        <v>60002</v>
      </c>
      <c r="DA1151" s="29" t="str">
        <f t="shared" ref="DA1151:DA1169" si="151">MID(BH1151,3,8)</f>
        <v>30001390</v>
      </c>
      <c r="DB1151" s="29" t="str">
        <f t="shared" ref="DB1151:DB1169" si="152">F1151</f>
        <v>W0004824</v>
      </c>
      <c r="DC1151" s="29" t="s">
        <v>193</v>
      </c>
      <c r="DD1151" s="30">
        <f>SUM(T1151,V1151:W1151,Z1151:AD1151)</f>
        <v>54448.490833333337</v>
      </c>
      <c r="DE1151" s="30">
        <f>SUM(AI1151:AK1151)</f>
        <v>0</v>
      </c>
      <c r="DF1151" s="31">
        <f>AF1151</f>
        <v>4154.166666666667</v>
      </c>
      <c r="DG1151" s="32">
        <f>AQ1151</f>
        <v>29700</v>
      </c>
      <c r="DH1151" s="30">
        <f>SUM(X1151:Y1151)</f>
        <v>1672.4570868945871</v>
      </c>
      <c r="DI1151" s="30">
        <f>SUM(AP1151,AR1151)</f>
        <v>4498.7557293447298</v>
      </c>
      <c r="DJ1151" s="26">
        <f>SUM(DD1151:DI1151)-AS1151</f>
        <v>0</v>
      </c>
    </row>
    <row r="1152" spans="2:114" x14ac:dyDescent="0.25">
      <c r="D1152" t="s">
        <v>109</v>
      </c>
      <c r="F1152" t="s">
        <v>3953</v>
      </c>
      <c r="G1152" t="s">
        <v>3954</v>
      </c>
      <c r="H1152" t="s">
        <v>3955</v>
      </c>
      <c r="I1152" s="1">
        <v>45824</v>
      </c>
      <c r="K1152" t="s">
        <v>219</v>
      </c>
      <c r="L1152">
        <v>13</v>
      </c>
      <c r="M1152" t="s">
        <v>132</v>
      </c>
      <c r="N1152" t="s">
        <v>133</v>
      </c>
      <c r="O1152" t="s">
        <v>116</v>
      </c>
      <c r="P1152" t="s">
        <v>117</v>
      </c>
      <c r="Q1152" t="s">
        <v>118</v>
      </c>
      <c r="R1152">
        <v>31</v>
      </c>
      <c r="S1152" s="3">
        <v>450000</v>
      </c>
      <c r="T1152" s="3">
        <v>75000</v>
      </c>
      <c r="U1152" s="22">
        <v>0</v>
      </c>
      <c r="V1152" s="3">
        <v>0</v>
      </c>
      <c r="W1152" s="23"/>
      <c r="X1152" s="3">
        <v>1802.8846153846155</v>
      </c>
      <c r="Y1152" s="3">
        <v>1041.6666666666667</v>
      </c>
      <c r="Z1152" s="24">
        <v>187.5</v>
      </c>
      <c r="AA1152">
        <v>75</v>
      </c>
      <c r="AC1152" s="3">
        <v>0</v>
      </c>
      <c r="AD1152" s="3">
        <v>4167</v>
      </c>
      <c r="AE1152" s="3">
        <v>82274.051282051281</v>
      </c>
      <c r="AF1152" s="3">
        <v>12402.5</v>
      </c>
      <c r="AH1152" s="3">
        <v>94676.551282051281</v>
      </c>
      <c r="AK1152" s="3">
        <v>33281</v>
      </c>
      <c r="AL1152" t="s">
        <v>168</v>
      </c>
      <c r="AM1152" t="s">
        <v>169</v>
      </c>
      <c r="AN1152" s="25">
        <v>0.05</v>
      </c>
      <c r="AO1152" s="26">
        <v>127957.55128205128</v>
      </c>
      <c r="AP1152" s="27">
        <v>6397.8775641025641</v>
      </c>
      <c r="AQ1152" s="3">
        <v>29700</v>
      </c>
      <c r="AR1152" s="26">
        <v>1485</v>
      </c>
      <c r="AS1152" s="26">
        <v>165540.42884615384</v>
      </c>
      <c r="AT1152" s="26">
        <v>157657.55128205128</v>
      </c>
      <c r="AU1152" t="s">
        <v>170</v>
      </c>
      <c r="AV1152" t="s">
        <v>170</v>
      </c>
      <c r="AW1152" t="s">
        <v>171</v>
      </c>
      <c r="AX1152">
        <v>35801</v>
      </c>
      <c r="AY1152" t="s">
        <v>172</v>
      </c>
      <c r="AZ1152">
        <v>94.088300000000004</v>
      </c>
      <c r="BA1152" s="3">
        <v>1759.4156642872051</v>
      </c>
      <c r="BB1152" s="26">
        <v>157657.55128205128</v>
      </c>
      <c r="BC1152" s="26">
        <v>7882.8775641025568</v>
      </c>
      <c r="BE1152" t="s">
        <v>122</v>
      </c>
      <c r="BF1152">
        <v>1</v>
      </c>
      <c r="BH1152" t="s">
        <v>173</v>
      </c>
      <c r="BJ1152" t="s">
        <v>174</v>
      </c>
      <c r="BO1152" t="s">
        <v>3181</v>
      </c>
      <c r="BP1152" t="s">
        <v>176</v>
      </c>
      <c r="BQ1152" t="s">
        <v>176</v>
      </c>
      <c r="CX1152" t="s">
        <v>177</v>
      </c>
      <c r="CY1152" s="29" t="s">
        <v>5358</v>
      </c>
      <c r="CZ1152" s="29">
        <v>60002</v>
      </c>
      <c r="DA1152" s="29" t="str">
        <f t="shared" si="151"/>
        <v>30001390</v>
      </c>
      <c r="DB1152" s="29" t="str">
        <f t="shared" si="152"/>
        <v>W0004825</v>
      </c>
      <c r="DC1152" s="29" t="s">
        <v>178</v>
      </c>
      <c r="DD1152" s="30">
        <f>SUM(T1152,V1152:W1152,Z1152:AD1152)</f>
        <v>79429.5</v>
      </c>
      <c r="DE1152" s="30">
        <f>SUM(AI1152:AK1152)</f>
        <v>33281</v>
      </c>
      <c r="DF1152" s="31">
        <f>AF1152</f>
        <v>12402.5</v>
      </c>
      <c r="DG1152" s="32">
        <f>AQ1152</f>
        <v>29700</v>
      </c>
      <c r="DH1152" s="30">
        <f>SUM(X1152:Y1152)</f>
        <v>2844.5512820512822</v>
      </c>
      <c r="DI1152" s="30">
        <f>SUM(AP1152,AR1152)</f>
        <v>7882.8775641025641</v>
      </c>
      <c r="DJ1152" s="26">
        <f>SUM(DD1152:DI1152)-AS1152</f>
        <v>0</v>
      </c>
    </row>
    <row r="1153" spans="2:114" x14ac:dyDescent="0.25">
      <c r="B1153">
        <f>+COUNTIF(G1153:G4306,G1153)</f>
        <v>2</v>
      </c>
      <c r="C1153">
        <v>2</v>
      </c>
      <c r="D1153" t="s">
        <v>109</v>
      </c>
      <c r="F1153" t="s">
        <v>3956</v>
      </c>
      <c r="G1153" t="s">
        <v>3957</v>
      </c>
      <c r="H1153" t="s">
        <v>3958</v>
      </c>
      <c r="I1153" s="1">
        <v>45824</v>
      </c>
      <c r="K1153" t="s">
        <v>3317</v>
      </c>
      <c r="L1153">
        <v>10</v>
      </c>
      <c r="M1153" t="s">
        <v>182</v>
      </c>
      <c r="N1153" t="s">
        <v>183</v>
      </c>
      <c r="O1153" t="s">
        <v>116</v>
      </c>
      <c r="P1153" t="s">
        <v>117</v>
      </c>
      <c r="Q1153" t="s">
        <v>118</v>
      </c>
      <c r="R1153">
        <v>31</v>
      </c>
      <c r="S1153" s="3">
        <v>252120</v>
      </c>
      <c r="T1153" s="3">
        <v>42500</v>
      </c>
      <c r="U1153" s="22">
        <v>0</v>
      </c>
      <c r="V1153" s="3">
        <v>0</v>
      </c>
      <c r="W1153" s="23"/>
      <c r="X1153" s="3">
        <v>1010.0961538461538</v>
      </c>
      <c r="Y1153" s="3">
        <v>583.6111111111112</v>
      </c>
      <c r="Z1153" s="24">
        <v>105.05</v>
      </c>
      <c r="AA1153">
        <v>75</v>
      </c>
      <c r="AC1153" s="3">
        <v>0</v>
      </c>
      <c r="AD1153" s="3">
        <v>4167</v>
      </c>
      <c r="AE1153" s="3">
        <v>48440.757264957268</v>
      </c>
      <c r="AF1153" s="3">
        <v>4154.166666666667</v>
      </c>
      <c r="AH1153" s="3">
        <v>52594.923931623933</v>
      </c>
      <c r="AK1153" s="3">
        <v>0</v>
      </c>
      <c r="AL1153" t="s">
        <v>119</v>
      </c>
      <c r="AN1153" s="25">
        <v>0.05</v>
      </c>
      <c r="AO1153" s="26">
        <v>52594.923931623933</v>
      </c>
      <c r="AP1153" s="27">
        <v>2629.7461965811967</v>
      </c>
      <c r="AQ1153" s="3">
        <v>29700</v>
      </c>
      <c r="AR1153" s="26">
        <v>1485</v>
      </c>
      <c r="AS1153" s="26">
        <v>86409.670128205122</v>
      </c>
      <c r="AT1153" s="26">
        <v>82294.923931623925</v>
      </c>
      <c r="AU1153" t="s">
        <v>184</v>
      </c>
      <c r="AV1153" t="s">
        <v>184</v>
      </c>
      <c r="AW1153" t="s">
        <v>185</v>
      </c>
      <c r="AX1153">
        <v>2933</v>
      </c>
      <c r="AY1153" t="s">
        <v>187</v>
      </c>
      <c r="AZ1153">
        <v>67.992199999999997</v>
      </c>
      <c r="BA1153" s="3">
        <v>1270.8762200400211</v>
      </c>
      <c r="BB1153" s="26">
        <v>82294.923931623925</v>
      </c>
      <c r="BC1153" s="26">
        <v>4114.7461965811963</v>
      </c>
      <c r="BE1153" t="s">
        <v>122</v>
      </c>
      <c r="BF1153">
        <v>1</v>
      </c>
      <c r="BH1153" t="s">
        <v>188</v>
      </c>
      <c r="BJ1153" t="s">
        <v>189</v>
      </c>
      <c r="BO1153" t="s">
        <v>190</v>
      </c>
      <c r="BP1153" t="s">
        <v>191</v>
      </c>
      <c r="BQ1153" t="s">
        <v>3915</v>
      </c>
      <c r="CX1153" t="s">
        <v>177</v>
      </c>
      <c r="CY1153" s="29" t="s">
        <v>5359</v>
      </c>
      <c r="CZ1153" s="29">
        <v>60005</v>
      </c>
      <c r="DA1153" s="29" t="str">
        <f t="shared" si="151"/>
        <v>30001401</v>
      </c>
      <c r="DB1153" s="29" t="str">
        <f t="shared" si="152"/>
        <v>W0004826</v>
      </c>
      <c r="DC1153" s="29" t="s">
        <v>193</v>
      </c>
      <c r="DD1153" s="30">
        <f>SUM(T1153,V1153:W1153,Z1153:AD1153)</f>
        <v>46847.05</v>
      </c>
      <c r="DE1153" s="30">
        <f>SUM(AI1153:AK1153)</f>
        <v>0</v>
      </c>
      <c r="DF1153" s="31">
        <f>AF1153</f>
        <v>4154.166666666667</v>
      </c>
      <c r="DG1153" s="32">
        <f>AQ1153</f>
        <v>29700</v>
      </c>
      <c r="DH1153" s="30">
        <f>SUM(X1153:Y1153)</f>
        <v>1593.7072649572651</v>
      </c>
      <c r="DI1153" s="30">
        <f>SUM(AP1153,AR1153)</f>
        <v>4114.7461965811963</v>
      </c>
      <c r="DJ1153" s="26">
        <f>SUM(DD1153:DI1153)-AS1153</f>
        <v>0</v>
      </c>
    </row>
    <row r="1154" spans="2:114" x14ac:dyDescent="0.25">
      <c r="B1154">
        <f>+COUNTIF(G1154:G4307,G1154)</f>
        <v>2</v>
      </c>
      <c r="C1154">
        <v>2</v>
      </c>
      <c r="D1154" t="s">
        <v>109</v>
      </c>
      <c r="F1154" t="s">
        <v>3959</v>
      </c>
      <c r="G1154" t="s">
        <v>3960</v>
      </c>
      <c r="H1154" t="s">
        <v>3961</v>
      </c>
      <c r="I1154" s="1">
        <v>45824</v>
      </c>
      <c r="K1154" t="s">
        <v>224</v>
      </c>
      <c r="L1154">
        <v>12</v>
      </c>
      <c r="M1154" t="s">
        <v>182</v>
      </c>
      <c r="N1154" t="s">
        <v>183</v>
      </c>
      <c r="O1154" t="s">
        <v>116</v>
      </c>
      <c r="P1154" t="s">
        <v>117</v>
      </c>
      <c r="Q1154" t="s">
        <v>118</v>
      </c>
      <c r="R1154">
        <v>31</v>
      </c>
      <c r="S1154" s="3">
        <v>321300</v>
      </c>
      <c r="T1154" s="3">
        <v>58550</v>
      </c>
      <c r="U1154" s="22">
        <v>0</v>
      </c>
      <c r="V1154" s="3">
        <v>0</v>
      </c>
      <c r="W1154" s="23"/>
      <c r="X1154" s="3">
        <v>1287.2596153846155</v>
      </c>
      <c r="Y1154" s="3">
        <v>743.75</v>
      </c>
      <c r="Z1154" s="24">
        <v>133.875</v>
      </c>
      <c r="AA1154">
        <v>75</v>
      </c>
      <c r="AC1154" s="3">
        <v>0</v>
      </c>
      <c r="AD1154" s="3">
        <v>4167</v>
      </c>
      <c r="AE1154" s="3">
        <v>64956.884615384617</v>
      </c>
      <c r="AF1154" s="3">
        <v>4154.166666666667</v>
      </c>
      <c r="AH1154" s="3">
        <v>69111.051282051281</v>
      </c>
      <c r="AK1154" s="3">
        <v>0</v>
      </c>
      <c r="AL1154" t="s">
        <v>119</v>
      </c>
      <c r="AN1154" s="25">
        <v>0.05</v>
      </c>
      <c r="AO1154" s="26">
        <v>69111.051282051281</v>
      </c>
      <c r="AP1154" s="27">
        <v>3455.5525641025642</v>
      </c>
      <c r="AQ1154" s="3">
        <v>29700</v>
      </c>
      <c r="AR1154" s="26">
        <v>1485</v>
      </c>
      <c r="AS1154" s="26">
        <v>103751.60384615384</v>
      </c>
      <c r="AT1154" s="26">
        <v>98811.051282051281</v>
      </c>
      <c r="AU1154" t="s">
        <v>184</v>
      </c>
      <c r="AV1154" t="s">
        <v>184</v>
      </c>
      <c r="AW1154" t="s">
        <v>185</v>
      </c>
      <c r="AX1154">
        <v>2933</v>
      </c>
      <c r="AY1154" t="s">
        <v>187</v>
      </c>
      <c r="AZ1154">
        <v>67.992199999999997</v>
      </c>
      <c r="BA1154" s="3">
        <v>1525.9339136864794</v>
      </c>
      <c r="BB1154" s="26">
        <v>98811.051282051281</v>
      </c>
      <c r="BC1154" s="26">
        <v>4940.5525641025597</v>
      </c>
      <c r="BE1154" t="s">
        <v>122</v>
      </c>
      <c r="BF1154">
        <v>1</v>
      </c>
      <c r="BH1154" t="s">
        <v>188</v>
      </c>
      <c r="BJ1154" t="s">
        <v>189</v>
      </c>
      <c r="BO1154" t="s">
        <v>190</v>
      </c>
      <c r="BP1154" t="s">
        <v>191</v>
      </c>
      <c r="BQ1154" t="s">
        <v>3915</v>
      </c>
      <c r="CX1154" t="s">
        <v>177</v>
      </c>
      <c r="CY1154" s="29" t="s">
        <v>5359</v>
      </c>
      <c r="CZ1154" s="29">
        <v>60005</v>
      </c>
      <c r="DA1154" s="29" t="str">
        <f t="shared" si="151"/>
        <v>30001401</v>
      </c>
      <c r="DB1154" s="29" t="str">
        <f t="shared" si="152"/>
        <v>W0004827</v>
      </c>
      <c r="DC1154" s="29" t="s">
        <v>193</v>
      </c>
      <c r="DD1154" s="30">
        <f>SUM(T1154,V1154:W1154,Z1154:AD1154)</f>
        <v>62925.875</v>
      </c>
      <c r="DE1154" s="30">
        <f>SUM(AI1154:AK1154)</f>
        <v>0</v>
      </c>
      <c r="DF1154" s="31">
        <f>AF1154</f>
        <v>4154.166666666667</v>
      </c>
      <c r="DG1154" s="32">
        <f>AQ1154</f>
        <v>29700</v>
      </c>
      <c r="DH1154" s="30">
        <f>SUM(X1154:Y1154)</f>
        <v>2031.0096153846155</v>
      </c>
      <c r="DI1154" s="30">
        <f>SUM(AP1154,AR1154)</f>
        <v>4940.5525641025642</v>
      </c>
      <c r="DJ1154" s="26">
        <f>SUM(DD1154:DI1154)-AS1154</f>
        <v>0</v>
      </c>
    </row>
    <row r="1155" spans="2:114" x14ac:dyDescent="0.25">
      <c r="D1155" t="s">
        <v>109</v>
      </c>
      <c r="F1155" t="s">
        <v>3962</v>
      </c>
      <c r="G1155" t="s">
        <v>3963</v>
      </c>
      <c r="H1155" t="s">
        <v>3964</v>
      </c>
      <c r="I1155" s="1">
        <v>45824</v>
      </c>
      <c r="K1155" t="s">
        <v>207</v>
      </c>
      <c r="L1155">
        <v>11</v>
      </c>
      <c r="M1155" t="s">
        <v>182</v>
      </c>
      <c r="N1155" t="s">
        <v>183</v>
      </c>
      <c r="O1155" t="s">
        <v>116</v>
      </c>
      <c r="P1155" t="s">
        <v>117</v>
      </c>
      <c r="Q1155" t="s">
        <v>118</v>
      </c>
      <c r="R1155">
        <v>31</v>
      </c>
      <c r="S1155" s="3">
        <v>260000</v>
      </c>
      <c r="T1155" s="3">
        <v>48333.333333333336</v>
      </c>
      <c r="U1155" s="22">
        <v>0</v>
      </c>
      <c r="V1155" s="3">
        <v>0</v>
      </c>
      <c r="W1155" s="23"/>
      <c r="X1155" s="3">
        <v>1041.6666666666667</v>
      </c>
      <c r="Y1155" s="3">
        <v>601.85185185185196</v>
      </c>
      <c r="Z1155" s="24">
        <v>108.33333333333334</v>
      </c>
      <c r="AA1155">
        <v>75</v>
      </c>
      <c r="AC1155" s="3">
        <v>0</v>
      </c>
      <c r="AD1155" s="3">
        <v>4167</v>
      </c>
      <c r="AE1155" s="3">
        <v>54327.18518518519</v>
      </c>
      <c r="AF1155" s="3">
        <v>4154.166666666667</v>
      </c>
      <c r="AH1155" s="3">
        <v>58481.351851851854</v>
      </c>
      <c r="AK1155" s="3">
        <v>0</v>
      </c>
      <c r="AL1155" t="s">
        <v>119</v>
      </c>
      <c r="AN1155" s="25">
        <v>0.05</v>
      </c>
      <c r="AO1155" s="26">
        <v>58481.351851851854</v>
      </c>
      <c r="AP1155" s="27">
        <v>2924.067592592593</v>
      </c>
      <c r="AQ1155" s="3">
        <v>29700</v>
      </c>
      <c r="AR1155" s="26">
        <v>1485</v>
      </c>
      <c r="AS1155" s="26">
        <v>92590.419444444444</v>
      </c>
      <c r="AT1155" s="26">
        <v>88181.351851851854</v>
      </c>
      <c r="AU1155" t="s">
        <v>170</v>
      </c>
      <c r="AV1155" t="s">
        <v>170</v>
      </c>
      <c r="AW1155" t="s">
        <v>171</v>
      </c>
      <c r="AX1155">
        <v>35876</v>
      </c>
      <c r="AY1155" t="s">
        <v>172</v>
      </c>
      <c r="AZ1155">
        <v>94.088300000000004</v>
      </c>
      <c r="BA1155" s="3">
        <v>984.08005505939036</v>
      </c>
      <c r="BB1155" s="26">
        <v>88181.351851851854</v>
      </c>
      <c r="BC1155" s="26">
        <v>4409.0675925925898</v>
      </c>
      <c r="BE1155" t="s">
        <v>122</v>
      </c>
      <c r="BF1155">
        <v>1</v>
      </c>
      <c r="BH1155" t="s">
        <v>173</v>
      </c>
      <c r="BJ1155" t="s">
        <v>189</v>
      </c>
      <c r="BO1155" t="s">
        <v>190</v>
      </c>
      <c r="BP1155" t="s">
        <v>198</v>
      </c>
      <c r="BQ1155" t="s">
        <v>220</v>
      </c>
      <c r="CX1155" t="s">
        <v>177</v>
      </c>
      <c r="CY1155" s="29" t="s">
        <v>5358</v>
      </c>
      <c r="CZ1155" s="29">
        <v>60002</v>
      </c>
      <c r="DA1155" s="29" t="str">
        <f t="shared" si="151"/>
        <v>30001390</v>
      </c>
      <c r="DB1155" s="29" t="str">
        <f t="shared" si="152"/>
        <v>W0004828</v>
      </c>
      <c r="DC1155" s="29" t="s">
        <v>193</v>
      </c>
      <c r="DD1155" s="30">
        <f>SUM(T1155,V1155:W1155,Z1155:AD1155)</f>
        <v>52683.666666666672</v>
      </c>
      <c r="DE1155" s="30">
        <f>SUM(AI1155:AK1155)</f>
        <v>0</v>
      </c>
      <c r="DF1155" s="31">
        <f>AF1155</f>
        <v>4154.166666666667</v>
      </c>
      <c r="DG1155" s="32">
        <f>AQ1155</f>
        <v>29700</v>
      </c>
      <c r="DH1155" s="30">
        <f>SUM(X1155:Y1155)</f>
        <v>1643.5185185185187</v>
      </c>
      <c r="DI1155" s="30">
        <f>SUM(AP1155,AR1155)</f>
        <v>4409.0675925925934</v>
      </c>
      <c r="DJ1155" s="26">
        <f>SUM(DD1155:DI1155)-AS1155</f>
        <v>0</v>
      </c>
    </row>
    <row r="1156" spans="2:114" x14ac:dyDescent="0.25">
      <c r="D1156" t="s">
        <v>109</v>
      </c>
      <c r="F1156" t="s">
        <v>3965</v>
      </c>
      <c r="G1156" t="s">
        <v>3966</v>
      </c>
      <c r="H1156" t="s">
        <v>3967</v>
      </c>
      <c r="I1156" s="1">
        <v>45824</v>
      </c>
      <c r="K1156" t="s">
        <v>207</v>
      </c>
      <c r="L1156">
        <v>11</v>
      </c>
      <c r="M1156" t="s">
        <v>182</v>
      </c>
      <c r="N1156" t="s">
        <v>183</v>
      </c>
      <c r="O1156" t="s">
        <v>116</v>
      </c>
      <c r="P1156" t="s">
        <v>117</v>
      </c>
      <c r="Q1156" t="s">
        <v>118</v>
      </c>
      <c r="R1156">
        <v>31</v>
      </c>
      <c r="S1156" s="3">
        <v>275000</v>
      </c>
      <c r="T1156" s="3">
        <v>50833.333333333336</v>
      </c>
      <c r="U1156" s="22">
        <v>0</v>
      </c>
      <c r="V1156" s="3">
        <v>0</v>
      </c>
      <c r="W1156" s="23"/>
      <c r="X1156" s="3">
        <v>1101.7628205128206</v>
      </c>
      <c r="Y1156" s="3">
        <v>636.57407407407413</v>
      </c>
      <c r="Z1156" s="24">
        <v>114.58333333333334</v>
      </c>
      <c r="AA1156">
        <v>75</v>
      </c>
      <c r="AC1156" s="3">
        <v>0</v>
      </c>
      <c r="AD1156" s="3">
        <v>4167</v>
      </c>
      <c r="AE1156" s="3">
        <v>56928.253561253565</v>
      </c>
      <c r="AF1156" s="3">
        <v>4154.166666666667</v>
      </c>
      <c r="AH1156" s="3">
        <v>61082.420227920229</v>
      </c>
      <c r="AK1156" s="3">
        <v>0</v>
      </c>
      <c r="AL1156" t="s">
        <v>119</v>
      </c>
      <c r="AN1156" s="25">
        <v>0.05</v>
      </c>
      <c r="AO1156" s="26">
        <v>61082.420227920229</v>
      </c>
      <c r="AP1156" s="27">
        <v>3054.1210113960115</v>
      </c>
      <c r="AQ1156" s="3">
        <v>29700</v>
      </c>
      <c r="AR1156" s="26">
        <v>1485</v>
      </c>
      <c r="AS1156" s="26">
        <v>95321.541239316241</v>
      </c>
      <c r="AT1156" s="26">
        <v>90782.420227920229</v>
      </c>
      <c r="AU1156" t="s">
        <v>170</v>
      </c>
      <c r="AV1156" t="s">
        <v>170</v>
      </c>
      <c r="AW1156" t="s">
        <v>171</v>
      </c>
      <c r="AX1156">
        <v>35876</v>
      </c>
      <c r="AY1156" t="s">
        <v>172</v>
      </c>
      <c r="AZ1156">
        <v>94.088300000000004</v>
      </c>
      <c r="BA1156" s="3">
        <v>1013.107275179977</v>
      </c>
      <c r="BB1156" s="26">
        <v>90782.420227920229</v>
      </c>
      <c r="BC1156" s="26">
        <v>4539.1210113960115</v>
      </c>
      <c r="BE1156" t="s">
        <v>122</v>
      </c>
      <c r="BF1156">
        <v>1</v>
      </c>
      <c r="BH1156" t="s">
        <v>173</v>
      </c>
      <c r="BJ1156" t="s">
        <v>189</v>
      </c>
      <c r="BO1156" t="s">
        <v>190</v>
      </c>
      <c r="BP1156" t="s">
        <v>198</v>
      </c>
      <c r="BQ1156" t="s">
        <v>220</v>
      </c>
      <c r="CX1156" t="s">
        <v>177</v>
      </c>
      <c r="CY1156" s="29" t="s">
        <v>5358</v>
      </c>
      <c r="CZ1156" s="29">
        <v>60002</v>
      </c>
      <c r="DA1156" s="29" t="str">
        <f t="shared" si="151"/>
        <v>30001390</v>
      </c>
      <c r="DB1156" s="29" t="str">
        <f t="shared" si="152"/>
        <v>W0004829</v>
      </c>
      <c r="DC1156" s="29" t="s">
        <v>193</v>
      </c>
      <c r="DD1156" s="30">
        <f>SUM(T1156,V1156:W1156,Z1156:AD1156)</f>
        <v>55189.916666666672</v>
      </c>
      <c r="DE1156" s="30">
        <f>SUM(AI1156:AK1156)</f>
        <v>0</v>
      </c>
      <c r="DF1156" s="31">
        <f>AF1156</f>
        <v>4154.166666666667</v>
      </c>
      <c r="DG1156" s="32">
        <f>AQ1156</f>
        <v>29700</v>
      </c>
      <c r="DH1156" s="30">
        <f>SUM(X1156:Y1156)</f>
        <v>1738.3368945868947</v>
      </c>
      <c r="DI1156" s="30">
        <f>SUM(AP1156,AR1156)</f>
        <v>4539.1210113960115</v>
      </c>
      <c r="DJ1156" s="26">
        <f>SUM(DD1156:DI1156)-AS1156</f>
        <v>0</v>
      </c>
    </row>
    <row r="1157" spans="2:114" x14ac:dyDescent="0.25">
      <c r="D1157" t="s">
        <v>109</v>
      </c>
      <c r="F1157" t="s">
        <v>3968</v>
      </c>
      <c r="G1157" t="s">
        <v>3969</v>
      </c>
      <c r="H1157" t="s">
        <v>3970</v>
      </c>
      <c r="I1157" s="1">
        <v>45824</v>
      </c>
      <c r="K1157" t="s">
        <v>207</v>
      </c>
      <c r="L1157">
        <v>11</v>
      </c>
      <c r="M1157" t="s">
        <v>182</v>
      </c>
      <c r="N1157" t="s">
        <v>183</v>
      </c>
      <c r="O1157" t="s">
        <v>116</v>
      </c>
      <c r="P1157" t="s">
        <v>117</v>
      </c>
      <c r="Q1157" t="s">
        <v>118</v>
      </c>
      <c r="R1157">
        <v>31</v>
      </c>
      <c r="S1157" s="3">
        <v>290000</v>
      </c>
      <c r="T1157" s="3">
        <v>53333.333333333336</v>
      </c>
      <c r="U1157" s="22">
        <v>0</v>
      </c>
      <c r="V1157" s="3">
        <v>0</v>
      </c>
      <c r="W1157" s="23"/>
      <c r="X1157" s="3">
        <v>1161.8589743589744</v>
      </c>
      <c r="Y1157" s="3">
        <v>671.2962962962963</v>
      </c>
      <c r="Z1157" s="24">
        <v>120.83333333333334</v>
      </c>
      <c r="AA1157">
        <v>75</v>
      </c>
      <c r="AC1157" s="3">
        <v>0</v>
      </c>
      <c r="AD1157" s="3">
        <v>4167</v>
      </c>
      <c r="AE1157" s="3">
        <v>59529.321937321947</v>
      </c>
      <c r="AF1157" s="3">
        <v>4154.166666666667</v>
      </c>
      <c r="AH1157" s="3">
        <v>63683.488603988611</v>
      </c>
      <c r="AK1157" s="3">
        <v>0</v>
      </c>
      <c r="AL1157" t="s">
        <v>119</v>
      </c>
      <c r="AN1157" s="25">
        <v>0.05</v>
      </c>
      <c r="AO1157" s="26">
        <v>63683.488603988611</v>
      </c>
      <c r="AP1157" s="27">
        <v>3184.1744301994308</v>
      </c>
      <c r="AQ1157" s="3">
        <v>29700</v>
      </c>
      <c r="AR1157" s="26">
        <v>1485</v>
      </c>
      <c r="AS1157" s="26">
        <v>98052.663034188037</v>
      </c>
      <c r="AT1157" s="26">
        <v>93383.488603988604</v>
      </c>
      <c r="AU1157" t="s">
        <v>170</v>
      </c>
      <c r="AV1157" t="s">
        <v>170</v>
      </c>
      <c r="AW1157" t="s">
        <v>171</v>
      </c>
      <c r="AX1157">
        <v>35875</v>
      </c>
      <c r="AY1157" t="s">
        <v>172</v>
      </c>
      <c r="AZ1157">
        <v>94.088300000000004</v>
      </c>
      <c r="BA1157" s="3">
        <v>1042.1344953005637</v>
      </c>
      <c r="BB1157" s="26">
        <v>93383.488603988604</v>
      </c>
      <c r="BC1157" s="26">
        <v>4669.1744301994331</v>
      </c>
      <c r="BE1157" t="s">
        <v>122</v>
      </c>
      <c r="BF1157">
        <v>1</v>
      </c>
      <c r="BH1157" t="s">
        <v>173</v>
      </c>
      <c r="BJ1157" t="s">
        <v>189</v>
      </c>
      <c r="BO1157" t="s">
        <v>190</v>
      </c>
      <c r="BP1157" t="s">
        <v>198</v>
      </c>
      <c r="BQ1157" t="s">
        <v>220</v>
      </c>
      <c r="CX1157" t="s">
        <v>177</v>
      </c>
      <c r="CY1157" s="29" t="s">
        <v>5358</v>
      </c>
      <c r="CZ1157" s="29">
        <v>60002</v>
      </c>
      <c r="DA1157" s="29" t="str">
        <f t="shared" si="151"/>
        <v>30001390</v>
      </c>
      <c r="DB1157" s="29" t="str">
        <f t="shared" si="152"/>
        <v>W0005436</v>
      </c>
      <c r="DC1157" s="29" t="s">
        <v>193</v>
      </c>
      <c r="DD1157" s="30">
        <f>SUM(T1157,V1157:W1157,Z1157:AD1157)</f>
        <v>57696.166666666672</v>
      </c>
      <c r="DE1157" s="30">
        <f>SUM(AI1157:AK1157)</f>
        <v>0</v>
      </c>
      <c r="DF1157" s="31">
        <f>AF1157</f>
        <v>4154.166666666667</v>
      </c>
      <c r="DG1157" s="32">
        <f>AQ1157</f>
        <v>29700</v>
      </c>
      <c r="DH1157" s="30">
        <f>SUM(X1157:Y1157)</f>
        <v>1833.1552706552707</v>
      </c>
      <c r="DI1157" s="30">
        <f>SUM(AP1157,AR1157)</f>
        <v>4669.1744301994313</v>
      </c>
      <c r="DJ1157" s="26">
        <f>SUM(DD1157:DI1157)-AS1157</f>
        <v>0</v>
      </c>
    </row>
    <row r="1158" spans="2:114" x14ac:dyDescent="0.25">
      <c r="D1158" t="s">
        <v>109</v>
      </c>
      <c r="F1158" t="s">
        <v>3971</v>
      </c>
      <c r="G1158" t="s">
        <v>3972</v>
      </c>
      <c r="H1158" t="s">
        <v>3973</v>
      </c>
      <c r="I1158" s="1">
        <v>45824</v>
      </c>
      <c r="K1158" t="s">
        <v>224</v>
      </c>
      <c r="L1158">
        <v>12</v>
      </c>
      <c r="M1158" t="s">
        <v>114</v>
      </c>
      <c r="N1158" t="s">
        <v>115</v>
      </c>
      <c r="O1158" t="s">
        <v>2066</v>
      </c>
      <c r="P1158" t="s">
        <v>117</v>
      </c>
      <c r="Q1158" t="s">
        <v>118</v>
      </c>
      <c r="R1158">
        <v>31</v>
      </c>
      <c r="S1158" s="3">
        <v>437000</v>
      </c>
      <c r="T1158" s="3">
        <v>72833.333333333328</v>
      </c>
      <c r="U1158" s="22">
        <v>0</v>
      </c>
      <c r="V1158" s="3">
        <v>0</v>
      </c>
      <c r="W1158" s="23">
        <v>4500</v>
      </c>
      <c r="X1158" s="3">
        <v>1750.8012820512822</v>
      </c>
      <c r="Y1158" s="3">
        <v>1011.5740740740741</v>
      </c>
      <c r="Z1158" s="24">
        <v>182.08333333333331</v>
      </c>
      <c r="AA1158">
        <v>75</v>
      </c>
      <c r="AC1158" s="3">
        <v>0</v>
      </c>
      <c r="AD1158" s="3">
        <v>4167</v>
      </c>
      <c r="AE1158" s="3">
        <v>84519.792022792011</v>
      </c>
      <c r="AF1158" s="3">
        <v>5687.5</v>
      </c>
      <c r="AH1158" s="3">
        <v>90207.292022792011</v>
      </c>
      <c r="AK1158" s="3">
        <v>0</v>
      </c>
      <c r="AL1158" t="s">
        <v>119</v>
      </c>
      <c r="AN1158" s="25">
        <v>8.5000000000000006E-2</v>
      </c>
      <c r="AO1158" s="26">
        <v>90207.292022792011</v>
      </c>
      <c r="AP1158" s="27">
        <v>7667.6198219373218</v>
      </c>
      <c r="AQ1158" s="3">
        <v>0</v>
      </c>
      <c r="AR1158" s="26">
        <v>0</v>
      </c>
      <c r="AS1158" s="26">
        <v>97874.911844729329</v>
      </c>
      <c r="AT1158" s="26">
        <v>90207.292022792011</v>
      </c>
      <c r="AU1158" t="s">
        <v>765</v>
      </c>
      <c r="AV1158" t="s">
        <v>2067</v>
      </c>
      <c r="AW1158" t="s">
        <v>2068</v>
      </c>
      <c r="AX1158" t="s">
        <v>3197</v>
      </c>
      <c r="AY1158" t="s">
        <v>233</v>
      </c>
      <c r="AZ1158">
        <v>1</v>
      </c>
      <c r="BA1158" s="3">
        <v>97874.911844729329</v>
      </c>
      <c r="BB1158" s="26">
        <v>90207.292022792011</v>
      </c>
      <c r="BC1158" s="26">
        <v>7667.6198219373182</v>
      </c>
      <c r="BE1158" t="s">
        <v>122</v>
      </c>
      <c r="BF1158">
        <v>1</v>
      </c>
      <c r="BH1158" t="s">
        <v>2069</v>
      </c>
      <c r="BJ1158" t="s">
        <v>414</v>
      </c>
      <c r="BO1158" t="s">
        <v>3974</v>
      </c>
      <c r="BP1158" t="s">
        <v>126</v>
      </c>
      <c r="BQ1158" t="s">
        <v>964</v>
      </c>
      <c r="CX1158" t="s">
        <v>177</v>
      </c>
      <c r="CY1158" s="29" t="s">
        <v>5370</v>
      </c>
      <c r="CZ1158" s="29">
        <v>60001</v>
      </c>
      <c r="DA1158" s="29" t="str">
        <f t="shared" si="151"/>
        <v>30001394</v>
      </c>
      <c r="DB1158" s="29" t="str">
        <f t="shared" si="152"/>
        <v>W0004830</v>
      </c>
      <c r="DC1158" s="29" t="s">
        <v>279</v>
      </c>
      <c r="DD1158" s="30">
        <f>SUM(T1158,V1158:W1158,Z1158:AD1158)</f>
        <v>81757.416666666657</v>
      </c>
      <c r="DE1158" s="30">
        <f>SUM(AI1158:AK1158)</f>
        <v>0</v>
      </c>
      <c r="DF1158" s="31">
        <f>AF1158</f>
        <v>5687.5</v>
      </c>
      <c r="DG1158" s="32">
        <f>AQ1158</f>
        <v>0</v>
      </c>
      <c r="DH1158" s="30">
        <f>SUM(X1158:Y1158)</f>
        <v>2762.3753561253561</v>
      </c>
      <c r="DI1158" s="30">
        <f>SUM(AP1158,AR1158)</f>
        <v>7667.6198219373218</v>
      </c>
      <c r="DJ1158" s="26">
        <f>SUM(DD1158:DI1158)-AS1158</f>
        <v>0</v>
      </c>
    </row>
    <row r="1159" spans="2:114" x14ac:dyDescent="0.25">
      <c r="D1159" t="s">
        <v>109</v>
      </c>
      <c r="F1159" t="s">
        <v>3975</v>
      </c>
      <c r="G1159" t="s">
        <v>3976</v>
      </c>
      <c r="H1159" t="s">
        <v>3977</v>
      </c>
      <c r="I1159" s="1">
        <v>45824</v>
      </c>
      <c r="K1159" t="s">
        <v>131</v>
      </c>
      <c r="L1159">
        <v>14</v>
      </c>
      <c r="M1159" t="s">
        <v>550</v>
      </c>
      <c r="N1159" t="s">
        <v>551</v>
      </c>
      <c r="O1159" t="s">
        <v>116</v>
      </c>
      <c r="P1159" t="s">
        <v>117</v>
      </c>
      <c r="Q1159" t="s">
        <v>118</v>
      </c>
      <c r="R1159">
        <v>31</v>
      </c>
      <c r="S1159" s="3">
        <v>750000</v>
      </c>
      <c r="T1159" s="3">
        <v>125000</v>
      </c>
      <c r="U1159" s="22">
        <v>0</v>
      </c>
      <c r="V1159" s="3">
        <v>0</v>
      </c>
      <c r="W1159" s="23"/>
      <c r="X1159" s="3">
        <v>3004.8076923076919</v>
      </c>
      <c r="Y1159" s="3">
        <v>1736.1111111111111</v>
      </c>
      <c r="Z1159" s="24">
        <v>312.5</v>
      </c>
      <c r="AA1159">
        <v>75</v>
      </c>
      <c r="AC1159" s="3">
        <v>0</v>
      </c>
      <c r="AD1159" s="3">
        <v>4167</v>
      </c>
      <c r="AE1159" s="3">
        <v>134295.41880341881</v>
      </c>
      <c r="AF1159" s="3">
        <v>7046.666666666667</v>
      </c>
      <c r="AH1159" s="3">
        <v>141342.08547008547</v>
      </c>
      <c r="AK1159" s="3">
        <v>0</v>
      </c>
      <c r="AL1159" t="s">
        <v>119</v>
      </c>
      <c r="AN1159" s="25">
        <v>0.1</v>
      </c>
      <c r="AO1159" s="26">
        <v>141342.08547008547</v>
      </c>
      <c r="AP1159" s="27">
        <v>14134.208547008548</v>
      </c>
      <c r="AQ1159" s="3">
        <v>29700</v>
      </c>
      <c r="AR1159" s="26">
        <v>2970</v>
      </c>
      <c r="AS1159" s="26">
        <v>188146.29401709401</v>
      </c>
      <c r="AT1159" s="26">
        <v>171042.08547008547</v>
      </c>
      <c r="AU1159" t="s">
        <v>261</v>
      </c>
      <c r="AV1159" t="s">
        <v>262</v>
      </c>
      <c r="AW1159" t="s">
        <v>263</v>
      </c>
      <c r="AX1159">
        <v>6006</v>
      </c>
      <c r="AY1159" t="s">
        <v>264</v>
      </c>
      <c r="AZ1159">
        <v>65.109899999999996</v>
      </c>
      <c r="BA1159" s="3">
        <v>2889.67259997472</v>
      </c>
      <c r="BB1159" s="26">
        <v>171042.08547008547</v>
      </c>
      <c r="BC1159" s="26">
        <v>17104.208547008544</v>
      </c>
      <c r="BE1159" t="s">
        <v>122</v>
      </c>
      <c r="BF1159">
        <v>1</v>
      </c>
      <c r="BH1159" t="s">
        <v>265</v>
      </c>
      <c r="BJ1159" t="s">
        <v>572</v>
      </c>
      <c r="BO1159" t="s">
        <v>854</v>
      </c>
      <c r="BP1159" t="s">
        <v>262</v>
      </c>
      <c r="BQ1159" t="s">
        <v>262</v>
      </c>
      <c r="CX1159" t="s">
        <v>177</v>
      </c>
      <c r="CY1159" s="29" t="s">
        <v>5361</v>
      </c>
      <c r="CZ1159" s="29">
        <v>60014</v>
      </c>
      <c r="DA1159" s="29" t="str">
        <f t="shared" si="151"/>
        <v>30001416</v>
      </c>
      <c r="DB1159" s="29" t="str">
        <f t="shared" si="152"/>
        <v>W0004831</v>
      </c>
      <c r="DC1159" s="29" t="s">
        <v>556</v>
      </c>
      <c r="DD1159" s="30">
        <f>SUM(T1159,V1159:W1159,Z1159:AD1159)</f>
        <v>129554.5</v>
      </c>
      <c r="DE1159" s="30">
        <f>SUM(AI1159:AK1159)</f>
        <v>0</v>
      </c>
      <c r="DF1159" s="31">
        <f>AF1159</f>
        <v>7046.666666666667</v>
      </c>
      <c r="DG1159" s="32">
        <f>AQ1159</f>
        <v>29700</v>
      </c>
      <c r="DH1159" s="30">
        <f>SUM(X1159:Y1159)</f>
        <v>4740.9188034188028</v>
      </c>
      <c r="DI1159" s="30">
        <f>SUM(AP1159,AR1159)</f>
        <v>17104.208547008548</v>
      </c>
      <c r="DJ1159" s="26">
        <f>SUM(DD1159:DI1159)-AS1159</f>
        <v>0</v>
      </c>
    </row>
    <row r="1160" spans="2:114" x14ac:dyDescent="0.25">
      <c r="D1160" t="s">
        <v>109</v>
      </c>
      <c r="F1160" t="s">
        <v>3978</v>
      </c>
      <c r="G1160" t="s">
        <v>3979</v>
      </c>
      <c r="H1160" t="s">
        <v>3980</v>
      </c>
      <c r="I1160" s="1">
        <v>45826</v>
      </c>
      <c r="K1160" t="s">
        <v>113</v>
      </c>
      <c r="L1160">
        <v>15</v>
      </c>
      <c r="M1160" t="s">
        <v>550</v>
      </c>
      <c r="N1160" t="s">
        <v>551</v>
      </c>
      <c r="O1160" t="s">
        <v>116</v>
      </c>
      <c r="P1160" t="s">
        <v>117</v>
      </c>
      <c r="Q1160" t="s">
        <v>118</v>
      </c>
      <c r="R1160">
        <v>31</v>
      </c>
      <c r="S1160" s="3">
        <v>900000</v>
      </c>
      <c r="T1160" s="3">
        <v>150000</v>
      </c>
      <c r="U1160" s="22">
        <v>0</v>
      </c>
      <c r="V1160" s="3">
        <v>0</v>
      </c>
      <c r="W1160" s="23"/>
      <c r="X1160" s="3">
        <v>3605.7692307692309</v>
      </c>
      <c r="Y1160" s="3">
        <v>2083.3333333333335</v>
      </c>
      <c r="Z1160" s="24">
        <v>375</v>
      </c>
      <c r="AA1160">
        <v>75</v>
      </c>
      <c r="AC1160" s="3">
        <v>0</v>
      </c>
      <c r="AD1160" s="3">
        <v>4167</v>
      </c>
      <c r="AE1160" s="3">
        <v>160306.10256410256</v>
      </c>
      <c r="AF1160" s="3">
        <v>7046.666666666667</v>
      </c>
      <c r="AH1160" s="3">
        <v>167352.76923076922</v>
      </c>
      <c r="AK1160" s="3">
        <v>0</v>
      </c>
      <c r="AL1160" t="s">
        <v>119</v>
      </c>
      <c r="AN1160" s="25">
        <v>0.1</v>
      </c>
      <c r="AO1160" s="26">
        <v>167352.76923076922</v>
      </c>
      <c r="AP1160" s="27">
        <v>16735.276923076923</v>
      </c>
      <c r="AQ1160" s="3">
        <v>29700</v>
      </c>
      <c r="AR1160" s="26">
        <v>2970</v>
      </c>
      <c r="AS1160" s="26">
        <v>216758.04615384614</v>
      </c>
      <c r="AT1160" s="26">
        <v>197052.76923076922</v>
      </c>
      <c r="AU1160" t="s">
        <v>765</v>
      </c>
      <c r="AV1160" t="s">
        <v>765</v>
      </c>
      <c r="AW1160" t="s">
        <v>766</v>
      </c>
      <c r="AX1160" t="s">
        <v>3981</v>
      </c>
      <c r="AY1160" t="s">
        <v>212</v>
      </c>
      <c r="AZ1160">
        <v>125.569</v>
      </c>
      <c r="BA1160" s="3">
        <v>1726.2066764396159</v>
      </c>
      <c r="BB1160" s="26">
        <v>197052.76923076922</v>
      </c>
      <c r="BC1160" s="26">
        <v>19705.276923076919</v>
      </c>
      <c r="BE1160" t="s">
        <v>122</v>
      </c>
      <c r="BF1160">
        <v>1</v>
      </c>
      <c r="BH1160" t="s">
        <v>768</v>
      </c>
      <c r="BJ1160" t="s">
        <v>554</v>
      </c>
      <c r="BO1160" t="s">
        <v>555</v>
      </c>
      <c r="BP1160" t="s">
        <v>556</v>
      </c>
      <c r="BQ1160" t="s">
        <v>964</v>
      </c>
      <c r="CX1160" t="s">
        <v>177</v>
      </c>
      <c r="CY1160" s="29" t="s">
        <v>5362</v>
      </c>
      <c r="CZ1160" s="29">
        <v>60008</v>
      </c>
      <c r="DA1160" s="29" t="str">
        <f t="shared" si="151"/>
        <v>30001418</v>
      </c>
      <c r="DB1160" s="29" t="str">
        <f t="shared" si="152"/>
        <v>W0005268</v>
      </c>
      <c r="DC1160" s="29" t="s">
        <v>556</v>
      </c>
      <c r="DD1160" s="30">
        <f>SUM(T1160,V1160:W1160,Z1160:AD1160)</f>
        <v>154617</v>
      </c>
      <c r="DE1160" s="30">
        <f>SUM(AI1160:AK1160)</f>
        <v>0</v>
      </c>
      <c r="DF1160" s="31">
        <f>AF1160</f>
        <v>7046.666666666667</v>
      </c>
      <c r="DG1160" s="32">
        <f>AQ1160</f>
        <v>29700</v>
      </c>
      <c r="DH1160" s="30">
        <f>SUM(X1160:Y1160)</f>
        <v>5689.1025641025644</v>
      </c>
      <c r="DI1160" s="30">
        <f>SUM(AP1160,AR1160)</f>
        <v>19705.276923076923</v>
      </c>
      <c r="DJ1160" s="26">
        <f>SUM(DD1160:DI1160)-AS1160</f>
        <v>0</v>
      </c>
    </row>
    <row r="1161" spans="2:114" x14ac:dyDescent="0.25">
      <c r="D1161" t="s">
        <v>109</v>
      </c>
      <c r="F1161" t="s">
        <v>3982</v>
      </c>
      <c r="G1161" t="s">
        <v>3983</v>
      </c>
      <c r="H1161" t="s">
        <v>3984</v>
      </c>
      <c r="I1161" s="1">
        <v>45838</v>
      </c>
      <c r="K1161" t="s">
        <v>207</v>
      </c>
      <c r="L1161">
        <v>11</v>
      </c>
      <c r="M1161" t="s">
        <v>182</v>
      </c>
      <c r="N1161" t="s">
        <v>183</v>
      </c>
      <c r="O1161" t="s">
        <v>116</v>
      </c>
      <c r="P1161" t="s">
        <v>117</v>
      </c>
      <c r="Q1161" t="s">
        <v>118</v>
      </c>
      <c r="R1161">
        <v>31</v>
      </c>
      <c r="S1161" s="3">
        <v>291150</v>
      </c>
      <c r="T1161" s="3">
        <v>48525</v>
      </c>
      <c r="U1161" s="22">
        <v>0</v>
      </c>
      <c r="V1161" s="3">
        <v>0</v>
      </c>
      <c r="W1161" s="23"/>
      <c r="X1161" s="3">
        <v>1166.4663461538462</v>
      </c>
      <c r="Y1161" s="3">
        <v>673.95833333333337</v>
      </c>
      <c r="Z1161" s="24">
        <v>121.3125</v>
      </c>
      <c r="AA1161">
        <v>75</v>
      </c>
      <c r="AC1161" s="3">
        <v>0</v>
      </c>
      <c r="AD1161" s="3">
        <v>4167</v>
      </c>
      <c r="AE1161" s="3">
        <v>54728.73717948718</v>
      </c>
      <c r="AF1161" s="3">
        <v>4154.166666666667</v>
      </c>
      <c r="AH1161" s="3">
        <v>58882.903846153844</v>
      </c>
      <c r="AK1161" s="3">
        <v>4428.6782206037651</v>
      </c>
      <c r="AL1161" t="s">
        <v>227</v>
      </c>
      <c r="AM1161" t="s">
        <v>226</v>
      </c>
      <c r="AN1161" s="25">
        <v>0.05</v>
      </c>
      <c r="AO1161" s="26">
        <v>63311.582066757612</v>
      </c>
      <c r="AP1161" s="27">
        <v>3165.579103337881</v>
      </c>
      <c r="AQ1161" s="3">
        <v>29700</v>
      </c>
      <c r="AR1161" s="26">
        <v>1485</v>
      </c>
      <c r="AS1161" s="26">
        <v>97662.161170095496</v>
      </c>
      <c r="AT1161" s="26">
        <v>93011.582066757604</v>
      </c>
      <c r="AU1161" t="s">
        <v>208</v>
      </c>
      <c r="AV1161" t="s">
        <v>208</v>
      </c>
      <c r="AW1161" t="s">
        <v>210</v>
      </c>
      <c r="AX1161" t="s">
        <v>1287</v>
      </c>
      <c r="AY1161" t="s">
        <v>212</v>
      </c>
      <c r="AZ1161">
        <v>125.569</v>
      </c>
      <c r="BA1161" s="3">
        <v>777.75693977092669</v>
      </c>
      <c r="BB1161" s="26">
        <v>93011.582066757604</v>
      </c>
      <c r="BC1161" s="26">
        <v>4650.5791033378919</v>
      </c>
      <c r="BE1161" t="s">
        <v>122</v>
      </c>
      <c r="BF1161">
        <v>1</v>
      </c>
      <c r="BH1161" t="s">
        <v>315</v>
      </c>
      <c r="BJ1161" t="s">
        <v>189</v>
      </c>
      <c r="BO1161" t="s">
        <v>190</v>
      </c>
      <c r="BP1161" t="s">
        <v>214</v>
      </c>
      <c r="BQ1161" t="s">
        <v>1543</v>
      </c>
      <c r="CX1161" t="s">
        <v>177</v>
      </c>
      <c r="CY1161" s="29" t="s">
        <v>5360</v>
      </c>
      <c r="CZ1161" s="29">
        <v>60009</v>
      </c>
      <c r="DA1161" s="29" t="str">
        <f t="shared" si="151"/>
        <v>30001417</v>
      </c>
      <c r="DB1161" s="29" t="str">
        <f t="shared" si="152"/>
        <v>W0004833</v>
      </c>
      <c r="DC1161" s="29" t="s">
        <v>193</v>
      </c>
      <c r="DD1161" s="30">
        <f>SUM(T1161,V1161:W1161,Z1161:AD1161)</f>
        <v>52888.3125</v>
      </c>
      <c r="DE1161" s="30">
        <f>SUM(AI1161:AK1161)</f>
        <v>4428.6782206037651</v>
      </c>
      <c r="DF1161" s="31">
        <f>AF1161</f>
        <v>4154.166666666667</v>
      </c>
      <c r="DG1161" s="32">
        <f>AQ1161</f>
        <v>29700</v>
      </c>
      <c r="DH1161" s="30">
        <f>SUM(X1161:Y1161)</f>
        <v>1840.4246794871797</v>
      </c>
      <c r="DI1161" s="30">
        <f>SUM(AP1161,AR1161)</f>
        <v>4650.579103337881</v>
      </c>
      <c r="DJ1161" s="26">
        <f>SUM(DD1161:DI1161)-AS1161</f>
        <v>0</v>
      </c>
    </row>
    <row r="1162" spans="2:114" x14ac:dyDescent="0.25">
      <c r="D1162" t="s">
        <v>109</v>
      </c>
      <c r="F1162" t="s">
        <v>3985</v>
      </c>
      <c r="G1162" t="s">
        <v>3986</v>
      </c>
      <c r="H1162" t="s">
        <v>3987</v>
      </c>
      <c r="I1162" s="1">
        <v>45838</v>
      </c>
      <c r="K1162" t="s">
        <v>207</v>
      </c>
      <c r="L1162">
        <v>11</v>
      </c>
      <c r="M1162" t="s">
        <v>182</v>
      </c>
      <c r="N1162" t="s">
        <v>183</v>
      </c>
      <c r="O1162" t="s">
        <v>116</v>
      </c>
      <c r="P1162" t="s">
        <v>117</v>
      </c>
      <c r="Q1162" t="s">
        <v>118</v>
      </c>
      <c r="R1162">
        <v>31</v>
      </c>
      <c r="S1162" s="3">
        <v>291150</v>
      </c>
      <c r="T1162" s="3">
        <v>48525</v>
      </c>
      <c r="U1162" s="22">
        <v>0</v>
      </c>
      <c r="V1162" s="3">
        <v>0</v>
      </c>
      <c r="W1162" s="23"/>
      <c r="X1162" s="3">
        <v>1166.4663461538462</v>
      </c>
      <c r="Y1162" s="3">
        <v>673.95833333333337</v>
      </c>
      <c r="Z1162" s="24">
        <v>121.3125</v>
      </c>
      <c r="AA1162">
        <v>75</v>
      </c>
      <c r="AC1162" s="3">
        <v>0</v>
      </c>
      <c r="AD1162" s="3">
        <v>4167</v>
      </c>
      <c r="AE1162" s="3">
        <v>54728.73717948718</v>
      </c>
      <c r="AF1162" s="3">
        <v>4154.166666666667</v>
      </c>
      <c r="AH1162" s="3">
        <v>58882.903846153844</v>
      </c>
      <c r="AK1162" s="3">
        <v>4428.6782206037651</v>
      </c>
      <c r="AL1162" t="s">
        <v>227</v>
      </c>
      <c r="AM1162" t="s">
        <v>226</v>
      </c>
      <c r="AN1162" s="25">
        <v>0.05</v>
      </c>
      <c r="AO1162" s="26">
        <v>63311.582066757612</v>
      </c>
      <c r="AP1162" s="27">
        <v>3165.579103337881</v>
      </c>
      <c r="AQ1162" s="3">
        <v>29700</v>
      </c>
      <c r="AR1162" s="26">
        <v>1485</v>
      </c>
      <c r="AS1162" s="26">
        <v>97662.161170095496</v>
      </c>
      <c r="AT1162" s="26">
        <v>93011.582066757604</v>
      </c>
      <c r="AU1162" t="s">
        <v>208</v>
      </c>
      <c r="AV1162" t="s">
        <v>208</v>
      </c>
      <c r="AW1162" t="s">
        <v>210</v>
      </c>
      <c r="AX1162" t="s">
        <v>1287</v>
      </c>
      <c r="AY1162" t="s">
        <v>212</v>
      </c>
      <c r="AZ1162">
        <v>125.569</v>
      </c>
      <c r="BA1162" s="3">
        <v>777.75693977092669</v>
      </c>
      <c r="BB1162" s="26">
        <v>93011.582066757604</v>
      </c>
      <c r="BC1162" s="26">
        <v>4650.5791033378919</v>
      </c>
      <c r="BE1162" t="s">
        <v>122</v>
      </c>
      <c r="BF1162">
        <v>1</v>
      </c>
      <c r="BH1162" t="s">
        <v>315</v>
      </c>
      <c r="BJ1162" t="s">
        <v>189</v>
      </c>
      <c r="BO1162" t="s">
        <v>190</v>
      </c>
      <c r="BP1162" t="s">
        <v>214</v>
      </c>
      <c r="BQ1162" t="s">
        <v>1543</v>
      </c>
      <c r="CX1162" t="s">
        <v>177</v>
      </c>
      <c r="CY1162" s="29" t="s">
        <v>5360</v>
      </c>
      <c r="CZ1162" s="29">
        <v>60009</v>
      </c>
      <c r="DA1162" s="29" t="str">
        <f t="shared" si="151"/>
        <v>30001417</v>
      </c>
      <c r="DB1162" s="29" t="str">
        <f t="shared" si="152"/>
        <v>W0004834</v>
      </c>
      <c r="DC1162" s="29" t="s">
        <v>193</v>
      </c>
      <c r="DD1162" s="30">
        <f>SUM(T1162,V1162:W1162,Z1162:AD1162)</f>
        <v>52888.3125</v>
      </c>
      <c r="DE1162" s="30">
        <f>SUM(AI1162:AK1162)</f>
        <v>4428.6782206037651</v>
      </c>
      <c r="DF1162" s="31">
        <f>AF1162</f>
        <v>4154.166666666667</v>
      </c>
      <c r="DG1162" s="32">
        <f>AQ1162</f>
        <v>29700</v>
      </c>
      <c r="DH1162" s="30">
        <f>SUM(X1162:Y1162)</f>
        <v>1840.4246794871797</v>
      </c>
      <c r="DI1162" s="30">
        <f>SUM(AP1162,AR1162)</f>
        <v>4650.579103337881</v>
      </c>
      <c r="DJ1162" s="26">
        <f>SUM(DD1162:DI1162)-AS1162</f>
        <v>0</v>
      </c>
    </row>
    <row r="1163" spans="2:114" x14ac:dyDescent="0.25">
      <c r="B1163">
        <f>+COUNTIF(G1163:G4316,G1163)</f>
        <v>2</v>
      </c>
      <c r="C1163">
        <v>2</v>
      </c>
      <c r="D1163" t="s">
        <v>109</v>
      </c>
      <c r="F1163" t="s">
        <v>3988</v>
      </c>
      <c r="G1163" t="s">
        <v>3989</v>
      </c>
      <c r="H1163" t="s">
        <v>3990</v>
      </c>
      <c r="I1163" s="1">
        <v>45838</v>
      </c>
      <c r="K1163" t="s">
        <v>224</v>
      </c>
      <c r="L1163">
        <v>12</v>
      </c>
      <c r="M1163" t="s">
        <v>182</v>
      </c>
      <c r="N1163" t="s">
        <v>183</v>
      </c>
      <c r="O1163" t="s">
        <v>116</v>
      </c>
      <c r="P1163" t="s">
        <v>117</v>
      </c>
      <c r="Q1163" t="s">
        <v>118</v>
      </c>
      <c r="R1163">
        <v>31</v>
      </c>
      <c r="S1163" s="3">
        <v>325000</v>
      </c>
      <c r="T1163" s="3">
        <v>59166.666666666664</v>
      </c>
      <c r="U1163" s="22">
        <v>0</v>
      </c>
      <c r="V1163" s="3">
        <v>0</v>
      </c>
      <c r="W1163" s="23"/>
      <c r="X1163" s="3">
        <v>1302.0833333333333</v>
      </c>
      <c r="Y1163" s="3">
        <v>752.31481481481489</v>
      </c>
      <c r="Z1163" s="24">
        <v>135.41666666666666</v>
      </c>
      <c r="AA1163">
        <v>75</v>
      </c>
      <c r="AC1163" s="3">
        <v>0</v>
      </c>
      <c r="AD1163" s="3">
        <v>4167</v>
      </c>
      <c r="AE1163" s="3">
        <v>65598.481481481489</v>
      </c>
      <c r="AF1163" s="3">
        <v>4154.166666666667</v>
      </c>
      <c r="AH1163" s="3">
        <v>69752.648148148161</v>
      </c>
      <c r="AK1163" s="3">
        <v>0</v>
      </c>
      <c r="AL1163" t="s">
        <v>119</v>
      </c>
      <c r="AN1163" s="25">
        <v>0.05</v>
      </c>
      <c r="AO1163" s="26">
        <v>69752.648148148161</v>
      </c>
      <c r="AP1163" s="27">
        <v>3487.6324074074082</v>
      </c>
      <c r="AQ1163" s="3">
        <v>29700</v>
      </c>
      <c r="AR1163" s="26">
        <v>1485</v>
      </c>
      <c r="AS1163" s="26">
        <v>104425.28055555557</v>
      </c>
      <c r="AT1163" s="26">
        <v>99452.648148148161</v>
      </c>
      <c r="AU1163" t="s">
        <v>184</v>
      </c>
      <c r="AV1163" t="s">
        <v>184</v>
      </c>
      <c r="AW1163" t="s">
        <v>185</v>
      </c>
      <c r="AX1163">
        <v>2933</v>
      </c>
      <c r="AY1163" t="s">
        <v>187</v>
      </c>
      <c r="AZ1163">
        <v>67.992199999999997</v>
      </c>
      <c r="BA1163" s="3">
        <v>1535.8420606415966</v>
      </c>
      <c r="BB1163" s="26">
        <v>99452.648148148161</v>
      </c>
      <c r="BC1163" s="26">
        <v>4972.6324074074073</v>
      </c>
      <c r="BE1163" t="s">
        <v>122</v>
      </c>
      <c r="BF1163">
        <v>1</v>
      </c>
      <c r="BH1163" t="s">
        <v>188</v>
      </c>
      <c r="BJ1163" t="s">
        <v>189</v>
      </c>
      <c r="BO1163" t="s">
        <v>190</v>
      </c>
      <c r="BP1163" t="s">
        <v>191</v>
      </c>
      <c r="BQ1163" t="s">
        <v>3915</v>
      </c>
      <c r="CX1163" t="s">
        <v>177</v>
      </c>
      <c r="CY1163" s="29" t="s">
        <v>5359</v>
      </c>
      <c r="CZ1163" s="29">
        <v>60005</v>
      </c>
      <c r="DA1163" s="29" t="str">
        <f t="shared" si="151"/>
        <v>30001401</v>
      </c>
      <c r="DB1163" s="29" t="str">
        <f t="shared" si="152"/>
        <v>W0005269</v>
      </c>
      <c r="DC1163" s="29" t="s">
        <v>193</v>
      </c>
      <c r="DD1163" s="30">
        <f>SUM(T1163,V1163:W1163,Z1163:AD1163)</f>
        <v>63544.083333333328</v>
      </c>
      <c r="DE1163" s="30">
        <f>SUM(AI1163:AK1163)</f>
        <v>0</v>
      </c>
      <c r="DF1163" s="31">
        <f>AF1163</f>
        <v>4154.166666666667</v>
      </c>
      <c r="DG1163" s="32">
        <f>AQ1163</f>
        <v>29700</v>
      </c>
      <c r="DH1163" s="30">
        <f>SUM(X1163:Y1163)</f>
        <v>2054.3981481481483</v>
      </c>
      <c r="DI1163" s="30">
        <f>SUM(AP1163,AR1163)</f>
        <v>4972.6324074074082</v>
      </c>
      <c r="DJ1163" s="26">
        <f>SUM(DD1163:DI1163)-AS1163</f>
        <v>0</v>
      </c>
    </row>
    <row r="1164" spans="2:114" x14ac:dyDescent="0.25">
      <c r="D1164" t="s">
        <v>109</v>
      </c>
      <c r="F1164" t="s">
        <v>3991</v>
      </c>
      <c r="G1164" t="s">
        <v>3992</v>
      </c>
      <c r="H1164" t="s">
        <v>3993</v>
      </c>
      <c r="I1164" s="1">
        <v>45838</v>
      </c>
      <c r="K1164" t="s">
        <v>207</v>
      </c>
      <c r="L1164">
        <v>11</v>
      </c>
      <c r="M1164" t="s">
        <v>182</v>
      </c>
      <c r="N1164" t="s">
        <v>183</v>
      </c>
      <c r="O1164" t="s">
        <v>116</v>
      </c>
      <c r="P1164" t="s">
        <v>117</v>
      </c>
      <c r="Q1164" t="s">
        <v>118</v>
      </c>
      <c r="R1164">
        <v>31</v>
      </c>
      <c r="S1164" s="3">
        <v>290000</v>
      </c>
      <c r="T1164" s="3">
        <v>48333.333333333336</v>
      </c>
      <c r="U1164" s="22">
        <v>0</v>
      </c>
      <c r="V1164" s="3">
        <v>0</v>
      </c>
      <c r="W1164" s="23"/>
      <c r="X1164" s="3">
        <v>1161.8589743589744</v>
      </c>
      <c r="Y1164" s="3">
        <v>671.2962962962963</v>
      </c>
      <c r="Z1164" s="24">
        <v>120.83333333333334</v>
      </c>
      <c r="AA1164">
        <v>75</v>
      </c>
      <c r="AC1164" s="3">
        <v>0</v>
      </c>
      <c r="AD1164" s="3">
        <v>4167</v>
      </c>
      <c r="AE1164" s="3">
        <v>54529.321937321947</v>
      </c>
      <c r="AF1164" s="3">
        <v>4154.166666666667</v>
      </c>
      <c r="AH1164" s="3">
        <v>58683.488603988611</v>
      </c>
      <c r="AK1164" s="3">
        <v>4428.6782206037651</v>
      </c>
      <c r="AL1164" t="s">
        <v>227</v>
      </c>
      <c r="AM1164" t="s">
        <v>226</v>
      </c>
      <c r="AN1164" s="25">
        <v>0.05</v>
      </c>
      <c r="AO1164" s="26">
        <v>63112.166824592379</v>
      </c>
      <c r="AP1164" s="27">
        <v>3155.6083412296193</v>
      </c>
      <c r="AQ1164" s="3">
        <v>29700</v>
      </c>
      <c r="AR1164" s="26">
        <v>1485</v>
      </c>
      <c r="AS1164" s="26">
        <v>97452.775165821993</v>
      </c>
      <c r="AT1164" s="26">
        <v>92812.166824592379</v>
      </c>
      <c r="AU1164" t="s">
        <v>208</v>
      </c>
      <c r="AV1164" t="s">
        <v>208</v>
      </c>
      <c r="AW1164" t="s">
        <v>210</v>
      </c>
      <c r="AX1164" t="s">
        <v>2221</v>
      </c>
      <c r="AY1164" t="s">
        <v>212</v>
      </c>
      <c r="AZ1164">
        <v>125.569</v>
      </c>
      <c r="BA1164" s="3">
        <v>776.08944218574641</v>
      </c>
      <c r="BB1164" s="26">
        <v>92812.166824592379</v>
      </c>
      <c r="BC1164" s="26">
        <v>4640.6083412296139</v>
      </c>
      <c r="BE1164" t="s">
        <v>122</v>
      </c>
      <c r="BF1164">
        <v>1</v>
      </c>
      <c r="BH1164" t="s">
        <v>315</v>
      </c>
      <c r="BJ1164" t="s">
        <v>189</v>
      </c>
      <c r="BO1164" t="s">
        <v>190</v>
      </c>
      <c r="BP1164" t="s">
        <v>214</v>
      </c>
      <c r="BQ1164" t="s">
        <v>1543</v>
      </c>
      <c r="CX1164" t="s">
        <v>177</v>
      </c>
      <c r="CY1164" s="29" t="s">
        <v>5360</v>
      </c>
      <c r="CZ1164" s="29">
        <v>60009</v>
      </c>
      <c r="DA1164" s="29" t="str">
        <f t="shared" si="151"/>
        <v>30001417</v>
      </c>
      <c r="DB1164" s="29" t="str">
        <f t="shared" si="152"/>
        <v>W0004836</v>
      </c>
      <c r="DC1164" s="29" t="s">
        <v>193</v>
      </c>
      <c r="DD1164" s="30">
        <f>SUM(T1164,V1164:W1164,Z1164:AD1164)</f>
        <v>52696.166666666672</v>
      </c>
      <c r="DE1164" s="30">
        <f>SUM(AI1164:AK1164)</f>
        <v>4428.6782206037651</v>
      </c>
      <c r="DF1164" s="31">
        <f>AF1164</f>
        <v>4154.166666666667</v>
      </c>
      <c r="DG1164" s="32">
        <f>AQ1164</f>
        <v>29700</v>
      </c>
      <c r="DH1164" s="30">
        <f>SUM(X1164:Y1164)</f>
        <v>1833.1552706552707</v>
      </c>
      <c r="DI1164" s="30">
        <f>SUM(AP1164,AR1164)</f>
        <v>4640.6083412296193</v>
      </c>
      <c r="DJ1164" s="26">
        <f>SUM(DD1164:DI1164)-AS1164</f>
        <v>0</v>
      </c>
    </row>
    <row r="1165" spans="2:114" x14ac:dyDescent="0.25">
      <c r="D1165" t="s">
        <v>109</v>
      </c>
      <c r="F1165" t="s">
        <v>3994</v>
      </c>
      <c r="G1165" t="s">
        <v>3995</v>
      </c>
      <c r="H1165" t="s">
        <v>3996</v>
      </c>
      <c r="I1165" s="1">
        <v>45838</v>
      </c>
      <c r="K1165" t="s">
        <v>3317</v>
      </c>
      <c r="L1165">
        <v>10</v>
      </c>
      <c r="M1165" t="s">
        <v>182</v>
      </c>
      <c r="N1165" t="s">
        <v>183</v>
      </c>
      <c r="O1165" t="s">
        <v>116</v>
      </c>
      <c r="P1165" t="s">
        <v>117</v>
      </c>
      <c r="Q1165" t="s">
        <v>118</v>
      </c>
      <c r="R1165">
        <v>31</v>
      </c>
      <c r="S1165" s="3">
        <v>252120</v>
      </c>
      <c r="T1165" s="3">
        <v>37500</v>
      </c>
      <c r="U1165" s="22">
        <v>0</v>
      </c>
      <c r="V1165" s="3">
        <v>0</v>
      </c>
      <c r="W1165" s="23"/>
      <c r="X1165" s="3">
        <v>1010.0961538461538</v>
      </c>
      <c r="Y1165" s="3">
        <v>583.6111111111112</v>
      </c>
      <c r="Z1165" s="24">
        <v>105.05</v>
      </c>
      <c r="AA1165">
        <v>75</v>
      </c>
      <c r="AC1165" s="3">
        <v>0</v>
      </c>
      <c r="AD1165" s="3">
        <v>4167</v>
      </c>
      <c r="AE1165" s="3">
        <v>43440.757264957268</v>
      </c>
      <c r="AF1165" s="3">
        <v>4154.166666666667</v>
      </c>
      <c r="AH1165" s="3">
        <v>47594.923931623933</v>
      </c>
      <c r="AK1165" s="3">
        <v>0</v>
      </c>
      <c r="AL1165" t="s">
        <v>119</v>
      </c>
      <c r="AN1165" s="25">
        <v>0.05</v>
      </c>
      <c r="AO1165" s="26">
        <v>47594.923931623933</v>
      </c>
      <c r="AP1165" s="27">
        <v>2379.7461965811967</v>
      </c>
      <c r="AQ1165" s="3">
        <v>29700</v>
      </c>
      <c r="AR1165" s="26">
        <v>1485</v>
      </c>
      <c r="AS1165" s="26">
        <v>81159.670128205122</v>
      </c>
      <c r="AT1165" s="26">
        <v>77294.923931623925</v>
      </c>
      <c r="AU1165" t="s">
        <v>261</v>
      </c>
      <c r="AV1165" t="s">
        <v>262</v>
      </c>
      <c r="AW1165" t="s">
        <v>263</v>
      </c>
      <c r="AX1165">
        <v>7071</v>
      </c>
      <c r="AY1165" t="s">
        <v>264</v>
      </c>
      <c r="AZ1165">
        <v>65.109899999999996</v>
      </c>
      <c r="BA1165" s="3">
        <v>1246.5027611500727</v>
      </c>
      <c r="BB1165" s="26">
        <v>77294.923931623925</v>
      </c>
      <c r="BC1165" s="26">
        <v>3864.7461965811963</v>
      </c>
      <c r="BE1165" t="s">
        <v>122</v>
      </c>
      <c r="BF1165">
        <v>1</v>
      </c>
      <c r="BH1165" t="s">
        <v>265</v>
      </c>
      <c r="BJ1165" t="s">
        <v>189</v>
      </c>
      <c r="BO1165" t="s">
        <v>190</v>
      </c>
      <c r="BP1165" t="s">
        <v>262</v>
      </c>
      <c r="BQ1165" t="s">
        <v>2734</v>
      </c>
      <c r="CX1165" t="s">
        <v>177</v>
      </c>
      <c r="CY1165" s="29" t="s">
        <v>5361</v>
      </c>
      <c r="CZ1165" s="29">
        <v>60014</v>
      </c>
      <c r="DA1165" s="29" t="str">
        <f t="shared" si="151"/>
        <v>30001416</v>
      </c>
      <c r="DB1165" s="29" t="str">
        <f t="shared" si="152"/>
        <v>W0005437</v>
      </c>
      <c r="DC1165" s="29" t="s">
        <v>193</v>
      </c>
      <c r="DD1165" s="30">
        <f>SUM(T1165,V1165:W1165,Z1165:AD1165)</f>
        <v>41847.050000000003</v>
      </c>
      <c r="DE1165" s="30">
        <f>SUM(AI1165:AK1165)</f>
        <v>0</v>
      </c>
      <c r="DF1165" s="31">
        <f>AF1165</f>
        <v>4154.166666666667</v>
      </c>
      <c r="DG1165" s="32">
        <f>AQ1165</f>
        <v>29700</v>
      </c>
      <c r="DH1165" s="30">
        <f>SUM(X1165:Y1165)</f>
        <v>1593.7072649572651</v>
      </c>
      <c r="DI1165" s="30">
        <f>SUM(AP1165,AR1165)</f>
        <v>3864.7461965811967</v>
      </c>
      <c r="DJ1165" s="26">
        <f>SUM(DD1165:DI1165)-AS1165</f>
        <v>0</v>
      </c>
    </row>
    <row r="1166" spans="2:114" x14ac:dyDescent="0.25">
      <c r="D1166" t="s">
        <v>109</v>
      </c>
      <c r="F1166" t="s">
        <v>3997</v>
      </c>
      <c r="G1166" t="s">
        <v>3998</v>
      </c>
      <c r="H1166" t="s">
        <v>3999</v>
      </c>
      <c r="I1166" s="1">
        <v>45838</v>
      </c>
      <c r="K1166" t="s">
        <v>207</v>
      </c>
      <c r="L1166">
        <v>11</v>
      </c>
      <c r="M1166" t="s">
        <v>182</v>
      </c>
      <c r="N1166" t="s">
        <v>183</v>
      </c>
      <c r="O1166" t="s">
        <v>116</v>
      </c>
      <c r="P1166" t="s">
        <v>117</v>
      </c>
      <c r="Q1166" t="s">
        <v>118</v>
      </c>
      <c r="R1166">
        <v>31</v>
      </c>
      <c r="S1166" s="3">
        <v>252120</v>
      </c>
      <c r="T1166" s="3">
        <v>41666.666666666664</v>
      </c>
      <c r="U1166" s="22">
        <v>0</v>
      </c>
      <c r="V1166" s="3">
        <v>0</v>
      </c>
      <c r="W1166" s="23"/>
      <c r="X1166" s="3">
        <v>1010.0961538461538</v>
      </c>
      <c r="Y1166" s="3">
        <v>583.6111111111112</v>
      </c>
      <c r="Z1166" s="24">
        <v>105.05</v>
      </c>
      <c r="AA1166">
        <v>75</v>
      </c>
      <c r="AC1166" s="3">
        <v>0</v>
      </c>
      <c r="AD1166" s="3">
        <v>4167</v>
      </c>
      <c r="AE1166" s="3">
        <v>47607.423931623933</v>
      </c>
      <c r="AF1166" s="3">
        <v>4154.166666666667</v>
      </c>
      <c r="AH1166" s="3">
        <v>51761.590598290597</v>
      </c>
      <c r="AK1166" s="3">
        <v>4428.6782206037651</v>
      </c>
      <c r="AL1166" t="s">
        <v>227</v>
      </c>
      <c r="AM1166" t="s">
        <v>226</v>
      </c>
      <c r="AN1166" s="25">
        <v>0.05</v>
      </c>
      <c r="AO1166" s="26">
        <v>56190.268818894365</v>
      </c>
      <c r="AP1166" s="27">
        <v>2809.5134409447182</v>
      </c>
      <c r="AQ1166" s="3">
        <v>29700</v>
      </c>
      <c r="AR1166" s="26">
        <v>1485</v>
      </c>
      <c r="AS1166" s="26">
        <v>90184.782259839092</v>
      </c>
      <c r="AT1166" s="26">
        <v>85890.268818894372</v>
      </c>
      <c r="AU1166" t="s">
        <v>208</v>
      </c>
      <c r="AV1166" t="s">
        <v>208</v>
      </c>
      <c r="AW1166" t="s">
        <v>210</v>
      </c>
      <c r="AX1166" t="s">
        <v>1772</v>
      </c>
      <c r="AY1166" t="s">
        <v>212</v>
      </c>
      <c r="AZ1166">
        <v>125.569</v>
      </c>
      <c r="BA1166" s="3">
        <v>718.20897084343346</v>
      </c>
      <c r="BB1166" s="26">
        <v>85890.268818894372</v>
      </c>
      <c r="BC1166" s="26">
        <v>4294.5134409447201</v>
      </c>
      <c r="BE1166" t="s">
        <v>122</v>
      </c>
      <c r="BF1166">
        <v>1</v>
      </c>
      <c r="BH1166" t="s">
        <v>315</v>
      </c>
      <c r="BJ1166" t="s">
        <v>189</v>
      </c>
      <c r="BO1166" t="s">
        <v>190</v>
      </c>
      <c r="BP1166" t="s">
        <v>214</v>
      </c>
      <c r="BQ1166" t="s">
        <v>1543</v>
      </c>
      <c r="CX1166" t="s">
        <v>177</v>
      </c>
      <c r="CY1166" s="29" t="s">
        <v>5360</v>
      </c>
      <c r="CZ1166" s="29">
        <v>60009</v>
      </c>
      <c r="DA1166" s="29" t="str">
        <f t="shared" si="151"/>
        <v>30001417</v>
      </c>
      <c r="DB1166" s="29" t="str">
        <f t="shared" si="152"/>
        <v>W0005090</v>
      </c>
      <c r="DC1166" s="29" t="s">
        <v>193</v>
      </c>
      <c r="DD1166" s="30">
        <f>SUM(T1166,V1166:W1166,Z1166:AD1166)</f>
        <v>46013.716666666667</v>
      </c>
      <c r="DE1166" s="30">
        <f>SUM(AI1166:AK1166)</f>
        <v>4428.6782206037651</v>
      </c>
      <c r="DF1166" s="31">
        <f>AF1166</f>
        <v>4154.166666666667</v>
      </c>
      <c r="DG1166" s="32">
        <f>AQ1166</f>
        <v>29700</v>
      </c>
      <c r="DH1166" s="30">
        <f>SUM(X1166:Y1166)</f>
        <v>1593.7072649572651</v>
      </c>
      <c r="DI1166" s="30">
        <f>SUM(AP1166,AR1166)</f>
        <v>4294.5134409447182</v>
      </c>
      <c r="DJ1166" s="26">
        <f>SUM(DD1166:DI1166)-AS1166</f>
        <v>0</v>
      </c>
    </row>
    <row r="1167" spans="2:114" x14ac:dyDescent="0.25">
      <c r="D1167" t="s">
        <v>109</v>
      </c>
      <c r="F1167" t="s">
        <v>4000</v>
      </c>
      <c r="G1167" t="s">
        <v>4001</v>
      </c>
      <c r="H1167" t="s">
        <v>4002</v>
      </c>
      <c r="I1167" s="1">
        <v>45838</v>
      </c>
      <c r="K1167" t="s">
        <v>3317</v>
      </c>
      <c r="L1167">
        <v>10</v>
      </c>
      <c r="M1167" t="s">
        <v>182</v>
      </c>
      <c r="N1167" t="s">
        <v>183</v>
      </c>
      <c r="O1167" t="s">
        <v>116</v>
      </c>
      <c r="P1167" t="s">
        <v>117</v>
      </c>
      <c r="Q1167" t="s">
        <v>118</v>
      </c>
      <c r="R1167">
        <v>31</v>
      </c>
      <c r="S1167" s="3">
        <v>252120</v>
      </c>
      <c r="T1167" s="3">
        <v>33333.333333333336</v>
      </c>
      <c r="U1167" s="22">
        <v>0</v>
      </c>
      <c r="V1167" s="3">
        <v>0</v>
      </c>
      <c r="W1167" s="23"/>
      <c r="X1167" s="3">
        <v>1010.0961538461538</v>
      </c>
      <c r="Y1167" s="3">
        <v>583.6111111111112</v>
      </c>
      <c r="Z1167" s="24">
        <v>105.05</v>
      </c>
      <c r="AA1167">
        <v>75</v>
      </c>
      <c r="AC1167" s="3">
        <v>0</v>
      </c>
      <c r="AD1167" s="3">
        <v>4167</v>
      </c>
      <c r="AE1167" s="3">
        <v>39274.090598290604</v>
      </c>
      <c r="AF1167" s="3">
        <v>4154.166666666667</v>
      </c>
      <c r="AH1167" s="3">
        <v>43428.257264957268</v>
      </c>
      <c r="AK1167" s="3">
        <v>4428.6782206037651</v>
      </c>
      <c r="AL1167" t="s">
        <v>227</v>
      </c>
      <c r="AM1167" t="s">
        <v>226</v>
      </c>
      <c r="AN1167" s="25">
        <v>0.05</v>
      </c>
      <c r="AO1167" s="26">
        <v>47856.935485561036</v>
      </c>
      <c r="AP1167" s="27">
        <v>2392.8467742780517</v>
      </c>
      <c r="AQ1167" s="3">
        <v>29700</v>
      </c>
      <c r="AR1167" s="26">
        <v>1485</v>
      </c>
      <c r="AS1167" s="26">
        <v>81434.782259839092</v>
      </c>
      <c r="AT1167" s="26">
        <v>77556.935485561029</v>
      </c>
      <c r="AU1167" t="s">
        <v>208</v>
      </c>
      <c r="AV1167" t="s">
        <v>208</v>
      </c>
      <c r="AW1167" t="s">
        <v>210</v>
      </c>
      <c r="AX1167" t="s">
        <v>1542</v>
      </c>
      <c r="AY1167" t="s">
        <v>212</v>
      </c>
      <c r="AZ1167">
        <v>125.569</v>
      </c>
      <c r="BA1167" s="3">
        <v>648.52616696668042</v>
      </c>
      <c r="BB1167" s="26">
        <v>77556.935485561029</v>
      </c>
      <c r="BC1167" s="26">
        <v>3877.8467742780631</v>
      </c>
      <c r="BE1167" t="s">
        <v>122</v>
      </c>
      <c r="BF1167">
        <v>1</v>
      </c>
      <c r="BH1167" t="s">
        <v>315</v>
      </c>
      <c r="BJ1167" t="s">
        <v>189</v>
      </c>
      <c r="BO1167" t="s">
        <v>190</v>
      </c>
      <c r="BP1167" t="s">
        <v>214</v>
      </c>
      <c r="BQ1167" t="s">
        <v>1543</v>
      </c>
      <c r="CX1167" t="s">
        <v>177</v>
      </c>
      <c r="CY1167" s="29" t="s">
        <v>5360</v>
      </c>
      <c r="CZ1167" s="29">
        <v>60009</v>
      </c>
      <c r="DA1167" s="29" t="str">
        <f t="shared" si="151"/>
        <v>30001417</v>
      </c>
      <c r="DB1167" s="29" t="str">
        <f t="shared" si="152"/>
        <v>W0004837</v>
      </c>
      <c r="DC1167" s="29" t="s">
        <v>193</v>
      </c>
      <c r="DD1167" s="30">
        <f>SUM(T1167,V1167:W1167,Z1167:AD1167)</f>
        <v>37680.383333333339</v>
      </c>
      <c r="DE1167" s="30">
        <f>SUM(AI1167:AK1167)</f>
        <v>4428.6782206037651</v>
      </c>
      <c r="DF1167" s="31">
        <f>AF1167</f>
        <v>4154.166666666667</v>
      </c>
      <c r="DG1167" s="32">
        <f>AQ1167</f>
        <v>29700</v>
      </c>
      <c r="DH1167" s="30">
        <f>SUM(X1167:Y1167)</f>
        <v>1593.7072649572651</v>
      </c>
      <c r="DI1167" s="30">
        <f>SUM(AP1167,AR1167)</f>
        <v>3877.8467742780517</v>
      </c>
      <c r="DJ1167" s="26">
        <f>SUM(DD1167:DI1167)-AS1167</f>
        <v>0</v>
      </c>
    </row>
    <row r="1168" spans="2:114" x14ac:dyDescent="0.25">
      <c r="D1168" t="s">
        <v>109</v>
      </c>
      <c r="F1168" t="s">
        <v>4003</v>
      </c>
      <c r="G1168" t="s">
        <v>4004</v>
      </c>
      <c r="H1168" t="s">
        <v>4005</v>
      </c>
      <c r="I1168" s="1">
        <v>45838</v>
      </c>
      <c r="K1168" t="s">
        <v>224</v>
      </c>
      <c r="L1168">
        <v>12</v>
      </c>
      <c r="M1168" t="s">
        <v>114</v>
      </c>
      <c r="N1168" t="s">
        <v>115</v>
      </c>
      <c r="O1168" t="s">
        <v>116</v>
      </c>
      <c r="P1168" t="s">
        <v>117</v>
      </c>
      <c r="Q1168" t="s">
        <v>118</v>
      </c>
      <c r="R1168">
        <v>31</v>
      </c>
      <c r="S1168" s="3">
        <v>370000</v>
      </c>
      <c r="T1168" s="3">
        <v>66666.666666666672</v>
      </c>
      <c r="U1168" s="22">
        <v>0</v>
      </c>
      <c r="V1168" s="3">
        <v>0</v>
      </c>
      <c r="W1168" s="23"/>
      <c r="X1168" s="3">
        <v>1482.3717948717949</v>
      </c>
      <c r="Y1168" s="3">
        <v>856.48148148148152</v>
      </c>
      <c r="Z1168" s="24">
        <v>154.16666666666666</v>
      </c>
      <c r="AA1168">
        <v>75</v>
      </c>
      <c r="AC1168" s="3">
        <v>0</v>
      </c>
      <c r="AD1168" s="3">
        <v>4167</v>
      </c>
      <c r="AE1168" s="3">
        <v>73401.686609686614</v>
      </c>
      <c r="AF1168" s="3">
        <v>5687.5</v>
      </c>
      <c r="AH1168" s="3">
        <v>79089.186609686614</v>
      </c>
      <c r="AK1168" s="3">
        <v>0</v>
      </c>
      <c r="AL1168" t="s">
        <v>119</v>
      </c>
      <c r="AN1168" s="25">
        <v>8.5000000000000006E-2</v>
      </c>
      <c r="AO1168" s="26">
        <v>79089.186609686614</v>
      </c>
      <c r="AP1168" s="27">
        <v>6722.5808618233623</v>
      </c>
      <c r="AQ1168" s="3">
        <v>29700</v>
      </c>
      <c r="AR1168" s="26">
        <v>2524.5</v>
      </c>
      <c r="AS1168" s="26">
        <v>118036.26747150997</v>
      </c>
      <c r="AT1168" s="26">
        <v>108789.18660968661</v>
      </c>
      <c r="AU1168" t="s">
        <v>170</v>
      </c>
      <c r="AV1168" t="s">
        <v>170</v>
      </c>
      <c r="AW1168" t="s">
        <v>171</v>
      </c>
      <c r="AX1168">
        <v>90271</v>
      </c>
      <c r="AY1168" t="s">
        <v>172</v>
      </c>
      <c r="AZ1168">
        <v>94.088300000000004</v>
      </c>
      <c r="BA1168" s="3">
        <v>1254.5265189349789</v>
      </c>
      <c r="BB1168" s="26">
        <v>108789.18660968661</v>
      </c>
      <c r="BC1168" s="26">
        <v>9247.0808618233568</v>
      </c>
      <c r="BE1168" t="s">
        <v>122</v>
      </c>
      <c r="BF1168">
        <v>1</v>
      </c>
      <c r="BH1168" t="s">
        <v>173</v>
      </c>
      <c r="BJ1168" t="s">
        <v>276</v>
      </c>
      <c r="BO1168" t="s">
        <v>338</v>
      </c>
      <c r="BP1168" t="s">
        <v>126</v>
      </c>
      <c r="BQ1168" t="s">
        <v>127</v>
      </c>
      <c r="CX1168" t="s">
        <v>177</v>
      </c>
      <c r="CY1168" s="29" t="s">
        <v>5358</v>
      </c>
      <c r="CZ1168" s="29">
        <v>60002</v>
      </c>
      <c r="DA1168" s="29" t="str">
        <f t="shared" si="151"/>
        <v>30001390</v>
      </c>
      <c r="DB1168" s="29" t="str">
        <f t="shared" si="152"/>
        <v>W0005270</v>
      </c>
      <c r="DC1168" s="29" t="s">
        <v>279</v>
      </c>
      <c r="DD1168" s="30">
        <f>SUM(T1168,V1168:W1168,Z1168:AD1168)</f>
        <v>71062.833333333343</v>
      </c>
      <c r="DE1168" s="30">
        <f>SUM(AI1168:AK1168)</f>
        <v>0</v>
      </c>
      <c r="DF1168" s="31">
        <f>AF1168</f>
        <v>5687.5</v>
      </c>
      <c r="DG1168" s="32">
        <f>AQ1168</f>
        <v>29700</v>
      </c>
      <c r="DH1168" s="30">
        <f>SUM(X1168:Y1168)</f>
        <v>2338.8532763532767</v>
      </c>
      <c r="DI1168" s="30">
        <f>SUM(AP1168,AR1168)</f>
        <v>9247.0808618233623</v>
      </c>
      <c r="DJ1168" s="26">
        <f>SUM(DD1168:DI1168)-AS1168</f>
        <v>0</v>
      </c>
    </row>
    <row r="1169" spans="4:114" x14ac:dyDescent="0.25">
      <c r="D1169" t="s">
        <v>109</v>
      </c>
      <c r="F1169" t="s">
        <v>4006</v>
      </c>
      <c r="G1169" t="s">
        <v>4007</v>
      </c>
      <c r="H1169" t="s">
        <v>4008</v>
      </c>
      <c r="I1169" s="1">
        <v>45838</v>
      </c>
      <c r="K1169" t="s">
        <v>3317</v>
      </c>
      <c r="L1169">
        <v>10</v>
      </c>
      <c r="M1169" t="s">
        <v>182</v>
      </c>
      <c r="N1169" t="s">
        <v>183</v>
      </c>
      <c r="O1169" t="s">
        <v>116</v>
      </c>
      <c r="P1169" t="s">
        <v>117</v>
      </c>
      <c r="Q1169" t="s">
        <v>118</v>
      </c>
      <c r="R1169">
        <v>31</v>
      </c>
      <c r="S1169" s="3">
        <v>252120</v>
      </c>
      <c r="T1169" s="3">
        <v>37760</v>
      </c>
      <c r="U1169" s="22">
        <v>0</v>
      </c>
      <c r="V1169" s="3">
        <v>0</v>
      </c>
      <c r="W1169" s="23"/>
      <c r="X1169" s="3">
        <v>1010.0961538461538</v>
      </c>
      <c r="Y1169" s="3">
        <v>583.6111111111112</v>
      </c>
      <c r="Z1169" s="24">
        <v>105.05</v>
      </c>
      <c r="AA1169">
        <v>75</v>
      </c>
      <c r="AC1169" s="3">
        <v>0</v>
      </c>
      <c r="AD1169" s="3">
        <v>4167</v>
      </c>
      <c r="AE1169" s="3">
        <v>43700.757264957268</v>
      </c>
      <c r="AF1169" s="3">
        <v>4154.166666666667</v>
      </c>
      <c r="AH1169" s="3">
        <v>47854.923931623933</v>
      </c>
      <c r="AK1169" s="3">
        <v>0</v>
      </c>
      <c r="AL1169" t="s">
        <v>119</v>
      </c>
      <c r="AN1169" s="25">
        <v>0.05</v>
      </c>
      <c r="AO1169" s="26">
        <v>47854.923931623933</v>
      </c>
      <c r="AP1169" s="27">
        <v>2392.7461965811967</v>
      </c>
      <c r="AQ1169" s="3">
        <v>29700</v>
      </c>
      <c r="AR1169" s="26">
        <v>1485</v>
      </c>
      <c r="AS1169" s="26">
        <v>81432.670128205122</v>
      </c>
      <c r="AT1169" s="26">
        <v>77554.923931623925</v>
      </c>
      <c r="AU1169" t="s">
        <v>170</v>
      </c>
      <c r="AV1169" t="s">
        <v>170</v>
      </c>
      <c r="AW1169" t="s">
        <v>171</v>
      </c>
      <c r="AX1169">
        <v>35875</v>
      </c>
      <c r="AY1169" t="s">
        <v>172</v>
      </c>
      <c r="AZ1169">
        <v>94.088300000000004</v>
      </c>
      <c r="BA1169" s="3">
        <v>865.49199133372713</v>
      </c>
      <c r="BB1169" s="26">
        <v>77554.923931623925</v>
      </c>
      <c r="BC1169" s="26">
        <v>3877.7461965811963</v>
      </c>
      <c r="BE1169" t="s">
        <v>122</v>
      </c>
      <c r="BF1169">
        <v>1</v>
      </c>
      <c r="BH1169" t="s">
        <v>173</v>
      </c>
      <c r="BJ1169" t="s">
        <v>189</v>
      </c>
      <c r="BO1169" t="s">
        <v>190</v>
      </c>
      <c r="BP1169" t="s">
        <v>198</v>
      </c>
      <c r="BQ1169" t="s">
        <v>220</v>
      </c>
      <c r="CX1169" t="s">
        <v>177</v>
      </c>
      <c r="CY1169" s="29" t="s">
        <v>5358</v>
      </c>
      <c r="CZ1169" s="29">
        <v>60002</v>
      </c>
      <c r="DA1169" s="29" t="str">
        <f t="shared" si="151"/>
        <v>30001390</v>
      </c>
      <c r="DB1169" s="29" t="str">
        <f t="shared" si="152"/>
        <v>W0004838</v>
      </c>
      <c r="DC1169" s="29" t="s">
        <v>193</v>
      </c>
      <c r="DD1169" s="30">
        <f>SUM(T1169,V1169:W1169,Z1169:AD1169)</f>
        <v>42107.05</v>
      </c>
      <c r="DE1169" s="30">
        <f>SUM(AI1169:AK1169)</f>
        <v>0</v>
      </c>
      <c r="DF1169" s="31">
        <f>AF1169</f>
        <v>4154.166666666667</v>
      </c>
      <c r="DG1169" s="32">
        <f>AQ1169</f>
        <v>29700</v>
      </c>
      <c r="DH1169" s="30">
        <f>SUM(X1169:Y1169)</f>
        <v>1593.7072649572651</v>
      </c>
      <c r="DI1169" s="30">
        <f>SUM(AP1169,AR1169)</f>
        <v>3877.7461965811967</v>
      </c>
      <c r="DJ1169" s="26">
        <f>SUM(DD1169:DI1169)-AS1169</f>
        <v>0</v>
      </c>
    </row>
    <row r="1170" spans="4:114" x14ac:dyDescent="0.25">
      <c r="D1170" t="s">
        <v>109</v>
      </c>
      <c r="F1170" t="s">
        <v>4009</v>
      </c>
      <c r="G1170" t="s">
        <v>4010</v>
      </c>
      <c r="H1170" t="s">
        <v>4011</v>
      </c>
      <c r="I1170" s="1">
        <v>45845</v>
      </c>
      <c r="K1170" t="s">
        <v>3890</v>
      </c>
      <c r="L1170">
        <v>20</v>
      </c>
      <c r="M1170" t="s">
        <v>292</v>
      </c>
      <c r="N1170" t="s">
        <v>293</v>
      </c>
      <c r="O1170" t="s">
        <v>116</v>
      </c>
      <c r="P1170" t="s">
        <v>117</v>
      </c>
      <c r="Q1170" t="s">
        <v>118</v>
      </c>
      <c r="R1170">
        <v>31</v>
      </c>
      <c r="S1170" s="3">
        <v>3800000</v>
      </c>
      <c r="T1170" s="3">
        <v>633333.33333333337</v>
      </c>
      <c r="U1170" s="22">
        <v>0.15</v>
      </c>
      <c r="V1170" s="3">
        <v>95000</v>
      </c>
      <c r="W1170" s="23"/>
      <c r="X1170" s="3">
        <v>15224.358974358976</v>
      </c>
      <c r="Y1170" s="3">
        <v>8796.2962962962974</v>
      </c>
      <c r="Z1170" s="24">
        <v>1583.3333333333335</v>
      </c>
      <c r="AA1170">
        <v>75</v>
      </c>
      <c r="AC1170" s="3">
        <v>0</v>
      </c>
      <c r="AD1170" s="3">
        <v>4167</v>
      </c>
      <c r="AE1170" s="3">
        <v>758179.32193732203</v>
      </c>
      <c r="AF1170" s="3">
        <v>23570.833333333332</v>
      </c>
      <c r="AH1170" s="3">
        <v>781750.15527065541</v>
      </c>
      <c r="AK1170" s="3">
        <v>0</v>
      </c>
      <c r="AL1170" t="s">
        <v>119</v>
      </c>
      <c r="AN1170" s="25">
        <v>8.5000000000000006E-2</v>
      </c>
      <c r="AO1170" s="26">
        <v>781750.15527065541</v>
      </c>
      <c r="AP1170" s="27">
        <v>66448.763198005719</v>
      </c>
      <c r="AQ1170" s="3">
        <v>29700</v>
      </c>
      <c r="AR1170" s="26">
        <v>2524.5</v>
      </c>
      <c r="AS1170" s="26">
        <v>880423.41846866114</v>
      </c>
      <c r="AT1170" s="26">
        <v>811450.15527065541</v>
      </c>
      <c r="AU1170" t="s">
        <v>164</v>
      </c>
      <c r="AV1170" t="s">
        <v>398</v>
      </c>
      <c r="AW1170" t="s">
        <v>398</v>
      </c>
      <c r="AX1170" t="s">
        <v>164</v>
      </c>
      <c r="AY1170" t="s">
        <v>233</v>
      </c>
      <c r="AZ1170">
        <v>1</v>
      </c>
      <c r="BA1170" s="3">
        <v>880423.41846866114</v>
      </c>
      <c r="BB1170" s="26">
        <v>811450.15527065541</v>
      </c>
      <c r="BC1170" s="26">
        <v>68973.263198005734</v>
      </c>
      <c r="BE1170" t="s">
        <v>122</v>
      </c>
      <c r="BF1170">
        <v>1</v>
      </c>
      <c r="BH1170" t="s">
        <v>234</v>
      </c>
      <c r="BJ1170" t="s">
        <v>358</v>
      </c>
      <c r="BO1170" t="s">
        <v>197</v>
      </c>
      <c r="BP1170" t="s">
        <v>164</v>
      </c>
      <c r="BQ1170" t="s">
        <v>164</v>
      </c>
      <c r="CX1170" t="s">
        <v>234</v>
      </c>
      <c r="CY1170" s="29"/>
    </row>
    <row r="1171" spans="4:114" x14ac:dyDescent="0.25">
      <c r="D1171" t="s">
        <v>109</v>
      </c>
      <c r="F1171" t="s">
        <v>4012</v>
      </c>
      <c r="G1171" t="s">
        <v>4013</v>
      </c>
      <c r="H1171" t="s">
        <v>4014</v>
      </c>
      <c r="I1171" s="1">
        <v>45845</v>
      </c>
      <c r="K1171" t="s">
        <v>156</v>
      </c>
      <c r="L1171">
        <v>16</v>
      </c>
      <c r="M1171" t="s">
        <v>114</v>
      </c>
      <c r="N1171" t="s">
        <v>115</v>
      </c>
      <c r="O1171" t="s">
        <v>116</v>
      </c>
      <c r="P1171" t="s">
        <v>117</v>
      </c>
      <c r="Q1171" t="s">
        <v>118</v>
      </c>
      <c r="R1171">
        <v>31</v>
      </c>
      <c r="S1171" s="3">
        <v>1250000</v>
      </c>
      <c r="T1171" s="3">
        <v>213333.33333333334</v>
      </c>
      <c r="U1171" s="22">
        <v>0</v>
      </c>
      <c r="V1171" s="3">
        <v>0</v>
      </c>
      <c r="W1171" s="23"/>
      <c r="X1171" s="3">
        <v>5008.0128205128203</v>
      </c>
      <c r="Y1171" s="3">
        <v>2893.5185185185187</v>
      </c>
      <c r="Z1171" s="24">
        <v>520.83333333333337</v>
      </c>
      <c r="AA1171">
        <v>75</v>
      </c>
      <c r="AC1171" s="3">
        <v>0</v>
      </c>
      <c r="AD1171" s="3">
        <v>5167</v>
      </c>
      <c r="AE1171" s="3">
        <v>226997.69800569801</v>
      </c>
      <c r="AF1171" s="3">
        <v>5687.5</v>
      </c>
      <c r="AH1171" s="3">
        <v>232685.19800569801</v>
      </c>
      <c r="AK1171" s="3">
        <v>0</v>
      </c>
      <c r="AL1171" t="s">
        <v>119</v>
      </c>
      <c r="AN1171" s="25">
        <v>8.5000000000000006E-2</v>
      </c>
      <c r="AO1171" s="26">
        <v>232685.19800569801</v>
      </c>
      <c r="AP1171" s="27">
        <v>19778.241830484334</v>
      </c>
      <c r="AQ1171" s="3">
        <v>29700</v>
      </c>
      <c r="AR1171" s="26">
        <v>2524.5</v>
      </c>
      <c r="AS1171" s="26">
        <v>284687.93983618234</v>
      </c>
      <c r="AT1171" s="26">
        <v>262385.19800569804</v>
      </c>
      <c r="AU1171" t="s">
        <v>170</v>
      </c>
      <c r="AV1171" t="s">
        <v>170</v>
      </c>
      <c r="AW1171" t="s">
        <v>171</v>
      </c>
      <c r="AX1171">
        <v>90272</v>
      </c>
      <c r="AY1171" t="s">
        <v>172</v>
      </c>
      <c r="AZ1171">
        <v>94.088300000000004</v>
      </c>
      <c r="BA1171" s="3">
        <v>3025.7528283132156</v>
      </c>
      <c r="BB1171" s="26">
        <v>262385.19800569804</v>
      </c>
      <c r="BC1171" s="26">
        <v>22302.741830484301</v>
      </c>
      <c r="BE1171" t="s">
        <v>122</v>
      </c>
      <c r="BF1171">
        <v>1</v>
      </c>
      <c r="BH1171" t="s">
        <v>173</v>
      </c>
      <c r="BJ1171" t="s">
        <v>510</v>
      </c>
      <c r="BO1171" t="s">
        <v>510</v>
      </c>
      <c r="BP1171" t="s">
        <v>126</v>
      </c>
      <c r="BQ1171" t="s">
        <v>127</v>
      </c>
      <c r="CX1171" t="s">
        <v>177</v>
      </c>
      <c r="CY1171" s="29" t="s">
        <v>5358</v>
      </c>
      <c r="CZ1171" s="29">
        <v>60002</v>
      </c>
      <c r="DA1171" s="29" t="str">
        <f t="shared" ref="DA1171:DA1185" si="153">MID(BH1171,3,8)</f>
        <v>30001390</v>
      </c>
      <c r="DB1171" s="29" t="str">
        <f t="shared" ref="DB1171:DB1185" si="154">F1171</f>
        <v>W0004840</v>
      </c>
      <c r="DC1171" s="29" t="s">
        <v>279</v>
      </c>
      <c r="DD1171" s="30">
        <f>SUM(T1171,V1171:W1171,Z1171:AD1171)</f>
        <v>219096.16666666669</v>
      </c>
      <c r="DE1171" s="30">
        <f>SUM(AI1171:AK1171)</f>
        <v>0</v>
      </c>
      <c r="DF1171" s="31">
        <f>AF1171</f>
        <v>5687.5</v>
      </c>
      <c r="DG1171" s="32">
        <f>AQ1171</f>
        <v>29700</v>
      </c>
      <c r="DH1171" s="30">
        <f>SUM(X1171:Y1171)</f>
        <v>7901.5313390313386</v>
      </c>
      <c r="DI1171" s="30">
        <f>SUM(AP1171,AR1171)</f>
        <v>22302.741830484334</v>
      </c>
      <c r="DJ1171" s="26">
        <f>SUM(DD1171:DI1171)-AS1171</f>
        <v>0</v>
      </c>
    </row>
    <row r="1172" spans="4:114" x14ac:dyDescent="0.25">
      <c r="D1172" t="s">
        <v>109</v>
      </c>
      <c r="F1172" t="s">
        <v>4015</v>
      </c>
      <c r="G1172" t="s">
        <v>4016</v>
      </c>
      <c r="H1172" t="s">
        <v>4017</v>
      </c>
      <c r="I1172" s="1">
        <v>45839</v>
      </c>
      <c r="K1172" t="s">
        <v>224</v>
      </c>
      <c r="L1172">
        <v>12</v>
      </c>
      <c r="M1172" t="s">
        <v>292</v>
      </c>
      <c r="N1172" t="s">
        <v>293</v>
      </c>
      <c r="O1172" t="s">
        <v>143</v>
      </c>
      <c r="P1172" t="s">
        <v>117</v>
      </c>
      <c r="Q1172" t="s">
        <v>118</v>
      </c>
      <c r="R1172">
        <v>31</v>
      </c>
      <c r="S1172" s="3">
        <v>448035</v>
      </c>
      <c r="T1172" s="3">
        <v>74672.5</v>
      </c>
      <c r="U1172" s="22">
        <v>0</v>
      </c>
      <c r="V1172" s="3">
        <v>0</v>
      </c>
      <c r="W1172" s="23"/>
      <c r="X1172" s="3">
        <v>1795.0120192307693</v>
      </c>
      <c r="Y1172" s="3">
        <v>1037.1180555555557</v>
      </c>
      <c r="Z1172" s="24">
        <v>186.68125000000001</v>
      </c>
      <c r="AA1172">
        <v>75</v>
      </c>
      <c r="AC1172" s="3">
        <v>0</v>
      </c>
      <c r="AD1172" s="3">
        <v>4167</v>
      </c>
      <c r="AE1172" s="3">
        <v>81933.311324786322</v>
      </c>
      <c r="AF1172" s="3">
        <v>23570.833333333332</v>
      </c>
      <c r="AH1172" s="3">
        <v>105504.14465811965</v>
      </c>
      <c r="AK1172" s="3">
        <v>0</v>
      </c>
      <c r="AL1172" t="s">
        <v>119</v>
      </c>
      <c r="AN1172" s="25">
        <v>8.5000000000000006E-2</v>
      </c>
      <c r="AO1172" s="26">
        <v>105504.14465811965</v>
      </c>
      <c r="AP1172" s="27">
        <v>8967.8522959401707</v>
      </c>
      <c r="AQ1172" s="3">
        <v>29700</v>
      </c>
      <c r="AR1172" s="26">
        <v>2524.5</v>
      </c>
      <c r="AS1172" s="26">
        <v>146696.49695405981</v>
      </c>
      <c r="AT1172" s="26">
        <v>135204.14465811965</v>
      </c>
      <c r="AU1172" t="s">
        <v>2067</v>
      </c>
      <c r="AV1172" t="s">
        <v>2067</v>
      </c>
      <c r="AW1172" t="s">
        <v>2068</v>
      </c>
      <c r="AX1172" t="s">
        <v>2067</v>
      </c>
      <c r="AY1172" t="s">
        <v>233</v>
      </c>
      <c r="AZ1172">
        <v>1</v>
      </c>
      <c r="BA1172" s="3">
        <v>146696.49695405981</v>
      </c>
      <c r="BB1172" s="26">
        <v>135204.14465811965</v>
      </c>
      <c r="BC1172" s="26">
        <v>11492.35229594016</v>
      </c>
      <c r="BE1172" t="s">
        <v>122</v>
      </c>
      <c r="BF1172">
        <v>1</v>
      </c>
      <c r="BH1172" t="s">
        <v>2069</v>
      </c>
      <c r="BJ1172" t="s">
        <v>633</v>
      </c>
      <c r="BO1172" t="s">
        <v>4018</v>
      </c>
      <c r="BP1172" t="s">
        <v>4019</v>
      </c>
      <c r="BQ1172" t="s">
        <v>635</v>
      </c>
      <c r="CX1172" t="s">
        <v>177</v>
      </c>
      <c r="CY1172" s="29" t="s">
        <v>5370</v>
      </c>
      <c r="CZ1172" s="29">
        <v>60001</v>
      </c>
      <c r="DA1172" s="29" t="str">
        <f t="shared" si="153"/>
        <v>30001394</v>
      </c>
      <c r="DB1172" s="29" t="str">
        <f t="shared" si="154"/>
        <v>W0004841</v>
      </c>
      <c r="DC1172" s="29" t="s">
        <v>297</v>
      </c>
      <c r="DD1172" s="30">
        <f>SUM(T1172,V1172:W1172,Z1172:AD1172)</f>
        <v>79101.181249999994</v>
      </c>
      <c r="DE1172" s="30">
        <f>SUM(AI1172:AK1172)</f>
        <v>0</v>
      </c>
      <c r="DF1172" s="31">
        <f>AF1172</f>
        <v>23570.833333333332</v>
      </c>
      <c r="DG1172" s="32">
        <f>AQ1172</f>
        <v>29700</v>
      </c>
      <c r="DH1172" s="30">
        <f>SUM(X1172:Y1172)</f>
        <v>2832.1300747863252</v>
      </c>
      <c r="DI1172" s="30">
        <f>SUM(AP1172,AR1172)</f>
        <v>11492.352295940171</v>
      </c>
      <c r="DJ1172" s="26">
        <f>SUM(DD1172:DI1172)-AS1172</f>
        <v>0</v>
      </c>
    </row>
    <row r="1173" spans="4:114" x14ac:dyDescent="0.25">
      <c r="D1173" t="s">
        <v>109</v>
      </c>
      <c r="F1173" t="s">
        <v>4020</v>
      </c>
      <c r="G1173" t="s">
        <v>4021</v>
      </c>
      <c r="H1173" t="s">
        <v>4022</v>
      </c>
      <c r="I1173" s="1">
        <v>45845</v>
      </c>
      <c r="K1173" t="s">
        <v>219</v>
      </c>
      <c r="L1173">
        <v>13</v>
      </c>
      <c r="M1173" t="s">
        <v>550</v>
      </c>
      <c r="N1173" t="s">
        <v>551</v>
      </c>
      <c r="O1173" t="s">
        <v>116</v>
      </c>
      <c r="P1173" t="s">
        <v>117</v>
      </c>
      <c r="Q1173" t="s">
        <v>118</v>
      </c>
      <c r="R1173">
        <v>31</v>
      </c>
      <c r="S1173" s="3">
        <v>450000</v>
      </c>
      <c r="T1173" s="3">
        <v>75000</v>
      </c>
      <c r="U1173" s="22">
        <v>0</v>
      </c>
      <c r="V1173" s="3">
        <v>0</v>
      </c>
      <c r="W1173" s="23"/>
      <c r="X1173" s="3">
        <v>1802.8846153846155</v>
      </c>
      <c r="Y1173" s="3">
        <v>1041.6666666666667</v>
      </c>
      <c r="Z1173" s="24">
        <v>187.5</v>
      </c>
      <c r="AA1173">
        <v>75</v>
      </c>
      <c r="AC1173" s="3">
        <v>0</v>
      </c>
      <c r="AD1173" s="3">
        <v>4167</v>
      </c>
      <c r="AE1173" s="3">
        <v>82274.051282051281</v>
      </c>
      <c r="AF1173" s="3">
        <v>7046.666666666667</v>
      </c>
      <c r="AH1173" s="3">
        <v>89320.717948717953</v>
      </c>
      <c r="AK1173" s="3">
        <v>0</v>
      </c>
      <c r="AL1173" t="s">
        <v>119</v>
      </c>
      <c r="AN1173" s="25">
        <v>0.1</v>
      </c>
      <c r="AO1173" s="26">
        <v>89320.717948717953</v>
      </c>
      <c r="AP1173" s="27">
        <v>8932.0717948717956</v>
      </c>
      <c r="AQ1173" s="3">
        <v>29700</v>
      </c>
      <c r="AR1173" s="26">
        <v>2970</v>
      </c>
      <c r="AS1173" s="26">
        <v>130922.78974358975</v>
      </c>
      <c r="AT1173" s="26">
        <v>119020.71794871795</v>
      </c>
      <c r="AU1173" t="s">
        <v>765</v>
      </c>
      <c r="AV1173" t="s">
        <v>765</v>
      </c>
      <c r="AW1173" t="s">
        <v>766</v>
      </c>
      <c r="AX1173" t="s">
        <v>3981</v>
      </c>
      <c r="AY1173" t="s">
        <v>212</v>
      </c>
      <c r="AZ1173">
        <v>125.569</v>
      </c>
      <c r="BA1173" s="3">
        <v>1042.6362377942785</v>
      </c>
      <c r="BB1173" s="26">
        <v>119020.71794871795</v>
      </c>
      <c r="BC1173" s="26">
        <v>11902.071794871794</v>
      </c>
      <c r="BE1173" t="s">
        <v>122</v>
      </c>
      <c r="BF1173">
        <v>1</v>
      </c>
      <c r="BH1173" t="s">
        <v>768</v>
      </c>
      <c r="BJ1173" t="s">
        <v>572</v>
      </c>
      <c r="BO1173" t="s">
        <v>854</v>
      </c>
      <c r="BP1173" t="s">
        <v>214</v>
      </c>
      <c r="BQ1173" t="s">
        <v>964</v>
      </c>
      <c r="CX1173" t="s">
        <v>177</v>
      </c>
      <c r="CY1173" s="29" t="s">
        <v>5362</v>
      </c>
      <c r="CZ1173" s="29">
        <v>60008</v>
      </c>
      <c r="DA1173" s="29" t="str">
        <f t="shared" si="153"/>
        <v>30001418</v>
      </c>
      <c r="DB1173" s="29" t="str">
        <f t="shared" si="154"/>
        <v>W0004842</v>
      </c>
      <c r="DC1173" s="29" t="s">
        <v>556</v>
      </c>
      <c r="DD1173" s="30">
        <f>SUM(T1173,V1173:W1173,Z1173:AD1173)</f>
        <v>79429.5</v>
      </c>
      <c r="DE1173" s="30">
        <f>SUM(AI1173:AK1173)</f>
        <v>0</v>
      </c>
      <c r="DF1173" s="31">
        <f>AF1173</f>
        <v>7046.666666666667</v>
      </c>
      <c r="DG1173" s="32">
        <f>AQ1173</f>
        <v>29700</v>
      </c>
      <c r="DH1173" s="30">
        <f>SUM(X1173:Y1173)</f>
        <v>2844.5512820512822</v>
      </c>
      <c r="DI1173" s="30">
        <f>SUM(AP1173,AR1173)</f>
        <v>11902.071794871796</v>
      </c>
      <c r="DJ1173" s="26">
        <f>SUM(DD1173:DI1173)-AS1173</f>
        <v>0</v>
      </c>
    </row>
    <row r="1174" spans="4:114" x14ac:dyDescent="0.25">
      <c r="D1174" t="s">
        <v>109</v>
      </c>
      <c r="F1174" t="s">
        <v>4023</v>
      </c>
      <c r="G1174" t="s">
        <v>4024</v>
      </c>
      <c r="H1174" t="s">
        <v>4025</v>
      </c>
      <c r="I1174" s="1">
        <v>45840</v>
      </c>
      <c r="K1174" t="s">
        <v>156</v>
      </c>
      <c r="L1174">
        <v>16</v>
      </c>
      <c r="M1174" t="s">
        <v>550</v>
      </c>
      <c r="N1174" t="s">
        <v>551</v>
      </c>
      <c r="O1174" t="s">
        <v>116</v>
      </c>
      <c r="P1174" t="s">
        <v>117</v>
      </c>
      <c r="Q1174" t="s">
        <v>118</v>
      </c>
      <c r="R1174">
        <v>31</v>
      </c>
      <c r="S1174" s="3">
        <v>1250000</v>
      </c>
      <c r="T1174" s="3">
        <v>208333.33333333334</v>
      </c>
      <c r="U1174" s="22">
        <v>0</v>
      </c>
      <c r="V1174" s="3">
        <v>0</v>
      </c>
      <c r="W1174" s="23"/>
      <c r="X1174" s="3">
        <v>5008.0128205128203</v>
      </c>
      <c r="Y1174" s="3">
        <v>2893.5185185185187</v>
      </c>
      <c r="Z1174" s="24">
        <v>520.83333333333337</v>
      </c>
      <c r="AA1174">
        <v>75</v>
      </c>
      <c r="AC1174" s="3">
        <v>0</v>
      </c>
      <c r="AD1174" s="3">
        <v>4167</v>
      </c>
      <c r="AE1174" s="3">
        <v>220997.69800569801</v>
      </c>
      <c r="AF1174" s="3">
        <v>7046.666666666667</v>
      </c>
      <c r="AH1174" s="3">
        <v>228044.36467236467</v>
      </c>
      <c r="AK1174" s="3">
        <v>0</v>
      </c>
      <c r="AL1174" t="s">
        <v>119</v>
      </c>
      <c r="AN1174" s="25">
        <v>0.1</v>
      </c>
      <c r="AO1174" s="26">
        <v>228044.36467236467</v>
      </c>
      <c r="AP1174" s="27">
        <v>22804.436467236468</v>
      </c>
      <c r="AQ1174" s="3">
        <v>29700</v>
      </c>
      <c r="AR1174" s="26">
        <v>2970</v>
      </c>
      <c r="AS1174" s="26">
        <v>283518.80113960116</v>
      </c>
      <c r="AT1174" s="26">
        <v>257744.36467236467</v>
      </c>
      <c r="AU1174" t="s">
        <v>170</v>
      </c>
      <c r="AV1174" t="s">
        <v>170</v>
      </c>
      <c r="AW1174" t="s">
        <v>171</v>
      </c>
      <c r="AX1174">
        <v>37208</v>
      </c>
      <c r="AY1174" t="s">
        <v>172</v>
      </c>
      <c r="AZ1174">
        <v>94.088300000000004</v>
      </c>
      <c r="BA1174" s="3">
        <v>3013.3268550882644</v>
      </c>
      <c r="BB1174" s="26">
        <v>257744.36467236467</v>
      </c>
      <c r="BC1174" s="26">
        <v>25774.43646723649</v>
      </c>
      <c r="BE1174" t="s">
        <v>122</v>
      </c>
      <c r="BF1174">
        <v>1</v>
      </c>
      <c r="BH1174" t="s">
        <v>173</v>
      </c>
      <c r="BJ1174" t="s">
        <v>554</v>
      </c>
      <c r="BO1174" t="s">
        <v>555</v>
      </c>
      <c r="BP1174" t="s">
        <v>2256</v>
      </c>
      <c r="BQ1174" t="s">
        <v>296</v>
      </c>
      <c r="CX1174" t="s">
        <v>177</v>
      </c>
      <c r="CY1174" s="29" t="s">
        <v>5358</v>
      </c>
      <c r="CZ1174" s="29">
        <v>60002</v>
      </c>
      <c r="DA1174" s="29" t="str">
        <f t="shared" si="153"/>
        <v>30001390</v>
      </c>
      <c r="DB1174" s="29" t="str">
        <f t="shared" si="154"/>
        <v>W0005271</v>
      </c>
      <c r="DC1174" s="29" t="s">
        <v>556</v>
      </c>
      <c r="DD1174" s="30">
        <f>SUM(T1174,V1174:W1174,Z1174:AD1174)</f>
        <v>213096.16666666669</v>
      </c>
      <c r="DE1174" s="30">
        <f>SUM(AI1174:AK1174)</f>
        <v>0</v>
      </c>
      <c r="DF1174" s="31">
        <f>AF1174</f>
        <v>7046.666666666667</v>
      </c>
      <c r="DG1174" s="32">
        <f>AQ1174</f>
        <v>29700</v>
      </c>
      <c r="DH1174" s="30">
        <f>SUM(X1174:Y1174)</f>
        <v>7901.5313390313386</v>
      </c>
      <c r="DI1174" s="30">
        <f>SUM(AP1174,AR1174)</f>
        <v>25774.436467236468</v>
      </c>
      <c r="DJ1174" s="26">
        <f>SUM(DD1174:DI1174)-AS1174</f>
        <v>0</v>
      </c>
    </row>
    <row r="1175" spans="4:114" x14ac:dyDescent="0.25">
      <c r="D1175" t="s">
        <v>109</v>
      </c>
      <c r="F1175" t="s">
        <v>4026</v>
      </c>
      <c r="G1175" t="s">
        <v>4027</v>
      </c>
      <c r="H1175" t="s">
        <v>4028</v>
      </c>
      <c r="I1175" s="1">
        <v>45845</v>
      </c>
      <c r="K1175" t="s">
        <v>207</v>
      </c>
      <c r="L1175">
        <v>11</v>
      </c>
      <c r="M1175" t="s">
        <v>114</v>
      </c>
      <c r="N1175" t="s">
        <v>962</v>
      </c>
      <c r="O1175" t="s">
        <v>2066</v>
      </c>
      <c r="P1175" t="s">
        <v>117</v>
      </c>
      <c r="Q1175" t="s">
        <v>118</v>
      </c>
      <c r="R1175">
        <v>31</v>
      </c>
      <c r="S1175" s="3">
        <v>275000</v>
      </c>
      <c r="T1175" s="3">
        <v>45833.333333333336</v>
      </c>
      <c r="U1175" s="22">
        <v>0</v>
      </c>
      <c r="V1175" s="3">
        <v>0</v>
      </c>
      <c r="W1175" s="23">
        <v>5100</v>
      </c>
      <c r="X1175" s="3">
        <v>1101.7628205128206</v>
      </c>
      <c r="Y1175" s="3">
        <v>636.57407407407413</v>
      </c>
      <c r="Z1175" s="24">
        <v>114.58333333333334</v>
      </c>
      <c r="AA1175">
        <v>75</v>
      </c>
      <c r="AC1175" s="3">
        <v>0</v>
      </c>
      <c r="AD1175" s="3">
        <v>4167</v>
      </c>
      <c r="AE1175" s="3">
        <v>57028.253561253565</v>
      </c>
      <c r="AF1175" s="3">
        <v>5687.5</v>
      </c>
      <c r="AH1175" s="3">
        <v>62715.753561253565</v>
      </c>
      <c r="AJ1175" s="3">
        <v>5100</v>
      </c>
      <c r="AK1175" s="3">
        <v>0</v>
      </c>
      <c r="AL1175" t="s">
        <v>119</v>
      </c>
      <c r="AN1175" s="25">
        <v>8.5000000000000006E-2</v>
      </c>
      <c r="AO1175" s="26">
        <v>67815.753561253572</v>
      </c>
      <c r="AP1175" s="27">
        <v>5764.339052706554</v>
      </c>
      <c r="AQ1175" s="3">
        <v>0</v>
      </c>
      <c r="AR1175" s="26">
        <v>0</v>
      </c>
      <c r="AS1175" s="26">
        <v>73580.092613960122</v>
      </c>
      <c r="AT1175" s="26">
        <v>67815.753561253572</v>
      </c>
      <c r="AU1175" t="s">
        <v>262</v>
      </c>
      <c r="AV1175" t="s">
        <v>2067</v>
      </c>
      <c r="AW1175" t="s">
        <v>2068</v>
      </c>
      <c r="AX1175">
        <v>2169</v>
      </c>
      <c r="AY1175" t="s">
        <v>233</v>
      </c>
      <c r="AZ1175">
        <v>1</v>
      </c>
      <c r="BA1175" s="3">
        <v>73580.092613960122</v>
      </c>
      <c r="BB1175" s="26">
        <v>67815.753561253572</v>
      </c>
      <c r="BC1175" s="26">
        <v>5764.3390527065494</v>
      </c>
      <c r="BE1175" t="s">
        <v>122</v>
      </c>
      <c r="BF1175">
        <v>1</v>
      </c>
      <c r="BH1175" t="s">
        <v>2069</v>
      </c>
      <c r="BJ1175" t="s">
        <v>276</v>
      </c>
      <c r="BO1175" t="s">
        <v>431</v>
      </c>
      <c r="BP1175" t="s">
        <v>126</v>
      </c>
      <c r="BQ1175" t="s">
        <v>262</v>
      </c>
      <c r="CX1175" t="s">
        <v>177</v>
      </c>
      <c r="CY1175" s="29" t="s">
        <v>5370</v>
      </c>
      <c r="CZ1175" s="29">
        <v>60001</v>
      </c>
      <c r="DA1175" s="29" t="str">
        <f t="shared" si="153"/>
        <v>30001394</v>
      </c>
      <c r="DB1175" s="29" t="str">
        <f t="shared" si="154"/>
        <v>W0004843</v>
      </c>
      <c r="DC1175" s="29" t="s">
        <v>279</v>
      </c>
      <c r="DD1175" s="30">
        <f>SUM(T1175,V1175:W1175,Z1175:AD1175)</f>
        <v>55289.916666666672</v>
      </c>
      <c r="DE1175" s="30">
        <f>SUM(AI1175:AK1175)</f>
        <v>5100</v>
      </c>
      <c r="DF1175" s="31">
        <f>AF1175</f>
        <v>5687.5</v>
      </c>
      <c r="DG1175" s="32">
        <f>AQ1175</f>
        <v>0</v>
      </c>
      <c r="DH1175" s="30">
        <f>SUM(X1175:Y1175)</f>
        <v>1738.3368945868947</v>
      </c>
      <c r="DI1175" s="30">
        <f>SUM(AP1175,AR1175)</f>
        <v>5764.339052706554</v>
      </c>
      <c r="DJ1175" s="26">
        <f>SUM(DD1175:DI1175)-AS1175</f>
        <v>0</v>
      </c>
    </row>
    <row r="1176" spans="4:114" x14ac:dyDescent="0.25">
      <c r="D1176" t="s">
        <v>109</v>
      </c>
      <c r="F1176" t="s">
        <v>4029</v>
      </c>
      <c r="G1176" t="s">
        <v>4030</v>
      </c>
      <c r="H1176" t="s">
        <v>4031</v>
      </c>
      <c r="I1176" s="1">
        <v>45845</v>
      </c>
      <c r="K1176" t="s">
        <v>207</v>
      </c>
      <c r="L1176">
        <v>11</v>
      </c>
      <c r="M1176" t="s">
        <v>114</v>
      </c>
      <c r="N1176" t="s">
        <v>115</v>
      </c>
      <c r="O1176" t="s">
        <v>2066</v>
      </c>
      <c r="P1176" t="s">
        <v>117</v>
      </c>
      <c r="Q1176" t="s">
        <v>118</v>
      </c>
      <c r="R1176">
        <v>31</v>
      </c>
      <c r="S1176" s="3">
        <v>270000</v>
      </c>
      <c r="T1176" s="3">
        <v>45000</v>
      </c>
      <c r="U1176" s="22">
        <v>0</v>
      </c>
      <c r="V1176" s="3">
        <v>0</v>
      </c>
      <c r="W1176" s="23">
        <v>6300</v>
      </c>
      <c r="X1176" s="3">
        <v>1081.7307692307693</v>
      </c>
      <c r="Y1176" s="3">
        <v>625</v>
      </c>
      <c r="Z1176" s="24">
        <v>112.5</v>
      </c>
      <c r="AA1176">
        <v>75</v>
      </c>
      <c r="AC1176" s="3">
        <v>0</v>
      </c>
      <c r="AD1176" s="3">
        <v>4167</v>
      </c>
      <c r="AE1176" s="3">
        <v>57361.230769230766</v>
      </c>
      <c r="AF1176" s="3">
        <v>5687.5</v>
      </c>
      <c r="AH1176" s="3">
        <v>63048.730769230766</v>
      </c>
      <c r="AJ1176" s="3">
        <v>5100</v>
      </c>
      <c r="AK1176" s="3">
        <v>0</v>
      </c>
      <c r="AL1176" t="s">
        <v>119</v>
      </c>
      <c r="AN1176" s="25">
        <v>8.5000000000000006E-2</v>
      </c>
      <c r="AO1176" s="26">
        <v>68148.730769230766</v>
      </c>
      <c r="AP1176" s="27">
        <v>5792.6421153846159</v>
      </c>
      <c r="AQ1176" s="3">
        <v>0</v>
      </c>
      <c r="AR1176" s="26">
        <v>0</v>
      </c>
      <c r="AS1176" s="26">
        <v>73941.372884615383</v>
      </c>
      <c r="AT1176" s="26">
        <v>68148.730769230766</v>
      </c>
      <c r="AU1176" t="s">
        <v>262</v>
      </c>
      <c r="AV1176" t="s">
        <v>2067</v>
      </c>
      <c r="AW1176" t="s">
        <v>2068</v>
      </c>
      <c r="AX1176">
        <v>2169</v>
      </c>
      <c r="AY1176" t="s">
        <v>233</v>
      </c>
      <c r="AZ1176">
        <v>1</v>
      </c>
      <c r="BA1176" s="3">
        <v>73941.372884615383</v>
      </c>
      <c r="BB1176" s="26">
        <v>68148.730769230766</v>
      </c>
      <c r="BC1176" s="26">
        <v>5792.6421153846168</v>
      </c>
      <c r="BE1176" t="s">
        <v>122</v>
      </c>
      <c r="BF1176">
        <v>1</v>
      </c>
      <c r="BH1176" t="s">
        <v>2069</v>
      </c>
      <c r="BJ1176" t="s">
        <v>276</v>
      </c>
      <c r="BO1176" t="s">
        <v>431</v>
      </c>
      <c r="BP1176" t="s">
        <v>126</v>
      </c>
      <c r="BQ1176" t="s">
        <v>262</v>
      </c>
      <c r="CX1176" t="s">
        <v>177</v>
      </c>
      <c r="CY1176" s="29" t="s">
        <v>5370</v>
      </c>
      <c r="CZ1176" s="29">
        <v>60001</v>
      </c>
      <c r="DA1176" s="29" t="str">
        <f t="shared" si="153"/>
        <v>30001394</v>
      </c>
      <c r="DB1176" s="29" t="str">
        <f t="shared" si="154"/>
        <v>W0005091</v>
      </c>
      <c r="DC1176" s="29" t="s">
        <v>279</v>
      </c>
      <c r="DD1176" s="30">
        <f>SUM(T1176,V1176:W1176,Z1176:AD1176)</f>
        <v>55654.5</v>
      </c>
      <c r="DE1176" s="30">
        <f>SUM(AI1176:AK1176)</f>
        <v>5100</v>
      </c>
      <c r="DF1176" s="31">
        <f>AF1176</f>
        <v>5687.5</v>
      </c>
      <c r="DG1176" s="32">
        <f>AQ1176</f>
        <v>0</v>
      </c>
      <c r="DH1176" s="30">
        <f>SUM(X1176:Y1176)</f>
        <v>1706.7307692307693</v>
      </c>
      <c r="DI1176" s="30">
        <f>SUM(AP1176,AR1176)</f>
        <v>5792.6421153846159</v>
      </c>
      <c r="DJ1176" s="26">
        <f>SUM(DD1176:DI1176)-AS1176</f>
        <v>0</v>
      </c>
    </row>
    <row r="1177" spans="4:114" x14ac:dyDescent="0.25">
      <c r="D1177" t="s">
        <v>109</v>
      </c>
      <c r="F1177" t="s">
        <v>4032</v>
      </c>
      <c r="G1177" t="s">
        <v>4033</v>
      </c>
      <c r="H1177" t="s">
        <v>4034</v>
      </c>
      <c r="I1177" s="1">
        <v>45845</v>
      </c>
      <c r="K1177" t="s">
        <v>207</v>
      </c>
      <c r="L1177">
        <v>11</v>
      </c>
      <c r="M1177" t="s">
        <v>114</v>
      </c>
      <c r="N1177" t="s">
        <v>962</v>
      </c>
      <c r="O1177" t="s">
        <v>2066</v>
      </c>
      <c r="P1177" t="s">
        <v>117</v>
      </c>
      <c r="Q1177" t="s">
        <v>118</v>
      </c>
      <c r="R1177">
        <v>31</v>
      </c>
      <c r="S1177" s="3">
        <v>325000</v>
      </c>
      <c r="T1177" s="3">
        <v>54166.666666666664</v>
      </c>
      <c r="U1177" s="22">
        <v>0</v>
      </c>
      <c r="V1177" s="3">
        <v>0</v>
      </c>
      <c r="W1177" s="23">
        <v>8100</v>
      </c>
      <c r="X1177" s="3">
        <v>1302.0833333333333</v>
      </c>
      <c r="Y1177" s="3">
        <v>752.31481481481489</v>
      </c>
      <c r="Z1177" s="24">
        <v>135.41666666666666</v>
      </c>
      <c r="AA1177">
        <v>75</v>
      </c>
      <c r="AC1177" s="3">
        <v>0</v>
      </c>
      <c r="AD1177" s="3">
        <v>4167</v>
      </c>
      <c r="AE1177" s="3">
        <v>68698.481481481489</v>
      </c>
      <c r="AF1177" s="3">
        <v>5687.5</v>
      </c>
      <c r="AH1177" s="3">
        <v>74385.981481481489</v>
      </c>
      <c r="AJ1177" s="3">
        <v>5100</v>
      </c>
      <c r="AK1177" s="3">
        <v>0</v>
      </c>
      <c r="AL1177" t="s">
        <v>119</v>
      </c>
      <c r="AN1177" s="25">
        <v>8.5000000000000006E-2</v>
      </c>
      <c r="AO1177" s="26">
        <v>79485.981481481489</v>
      </c>
      <c r="AP1177" s="27">
        <v>6756.3084259259267</v>
      </c>
      <c r="AQ1177" s="3">
        <v>0</v>
      </c>
      <c r="AR1177" s="26">
        <v>0</v>
      </c>
      <c r="AS1177" s="26">
        <v>86242.289907407423</v>
      </c>
      <c r="AT1177" s="26">
        <v>79485.981481481489</v>
      </c>
      <c r="AU1177" t="s">
        <v>765</v>
      </c>
      <c r="AV1177" t="s">
        <v>2067</v>
      </c>
      <c r="AW1177" t="s">
        <v>2068</v>
      </c>
      <c r="AX1177" t="s">
        <v>963</v>
      </c>
      <c r="AY1177" t="s">
        <v>233</v>
      </c>
      <c r="AZ1177">
        <v>1</v>
      </c>
      <c r="BA1177" s="3">
        <v>86242.289907407423</v>
      </c>
      <c r="BB1177" s="26">
        <v>79485.981481481489</v>
      </c>
      <c r="BC1177" s="26">
        <v>6756.308425925934</v>
      </c>
      <c r="BE1177" t="s">
        <v>122</v>
      </c>
      <c r="BF1177">
        <v>1</v>
      </c>
      <c r="BH1177" t="s">
        <v>2069</v>
      </c>
      <c r="BJ1177" t="s">
        <v>276</v>
      </c>
      <c r="BO1177" t="s">
        <v>431</v>
      </c>
      <c r="BP1177" t="s">
        <v>126</v>
      </c>
      <c r="BQ1177" t="s">
        <v>964</v>
      </c>
      <c r="CX1177" t="s">
        <v>177</v>
      </c>
      <c r="CY1177" s="29" t="s">
        <v>5370</v>
      </c>
      <c r="CZ1177" s="29">
        <v>60001</v>
      </c>
      <c r="DA1177" s="29" t="str">
        <f t="shared" si="153"/>
        <v>30001394</v>
      </c>
      <c r="DB1177" s="29" t="str">
        <f t="shared" si="154"/>
        <v>W0005438</v>
      </c>
      <c r="DC1177" s="29" t="s">
        <v>279</v>
      </c>
      <c r="DD1177" s="30">
        <f>SUM(T1177,V1177:W1177,Z1177:AD1177)</f>
        <v>66644.083333333328</v>
      </c>
      <c r="DE1177" s="30">
        <f>SUM(AI1177:AK1177)</f>
        <v>5100</v>
      </c>
      <c r="DF1177" s="31">
        <f>AF1177</f>
        <v>5687.5</v>
      </c>
      <c r="DG1177" s="32">
        <f>AQ1177</f>
        <v>0</v>
      </c>
      <c r="DH1177" s="30">
        <f>SUM(X1177:Y1177)</f>
        <v>2054.3981481481483</v>
      </c>
      <c r="DI1177" s="30">
        <f>SUM(AP1177,AR1177)</f>
        <v>6756.3084259259267</v>
      </c>
      <c r="DJ1177" s="26">
        <f>SUM(DD1177:DI1177)-AS1177</f>
        <v>0</v>
      </c>
    </row>
    <row r="1178" spans="4:114" x14ac:dyDescent="0.25">
      <c r="D1178" t="s">
        <v>109</v>
      </c>
      <c r="F1178" t="s">
        <v>4035</v>
      </c>
      <c r="G1178" t="s">
        <v>4036</v>
      </c>
      <c r="H1178" t="s">
        <v>4037</v>
      </c>
      <c r="I1178" s="1">
        <v>45852</v>
      </c>
      <c r="K1178" t="s">
        <v>207</v>
      </c>
      <c r="L1178">
        <v>11</v>
      </c>
      <c r="M1178" t="s">
        <v>182</v>
      </c>
      <c r="N1178" t="s">
        <v>183</v>
      </c>
      <c r="O1178" t="s">
        <v>116</v>
      </c>
      <c r="P1178" t="s">
        <v>117</v>
      </c>
      <c r="Q1178" t="s">
        <v>118</v>
      </c>
      <c r="R1178">
        <v>31</v>
      </c>
      <c r="S1178" s="3">
        <v>275000</v>
      </c>
      <c r="T1178" s="3">
        <v>45833.333333333336</v>
      </c>
      <c r="U1178" s="22">
        <v>0</v>
      </c>
      <c r="V1178" s="3">
        <v>0</v>
      </c>
      <c r="W1178" s="23"/>
      <c r="X1178" s="3">
        <v>1101.7628205128206</v>
      </c>
      <c r="Y1178" s="3">
        <v>636.57407407407413</v>
      </c>
      <c r="Z1178" s="24">
        <v>114.58333333333334</v>
      </c>
      <c r="AA1178">
        <v>75</v>
      </c>
      <c r="AC1178" s="3">
        <v>0</v>
      </c>
      <c r="AD1178" s="3">
        <v>4167</v>
      </c>
      <c r="AE1178" s="3">
        <v>51928.253561253565</v>
      </c>
      <c r="AF1178" s="3">
        <v>4154.166666666667</v>
      </c>
      <c r="AH1178" s="3">
        <v>56082.420227920229</v>
      </c>
      <c r="AK1178" s="3">
        <v>4428.6782206037651</v>
      </c>
      <c r="AL1178" t="s">
        <v>227</v>
      </c>
      <c r="AM1178" t="s">
        <v>226</v>
      </c>
      <c r="AN1178" s="25">
        <v>0.05</v>
      </c>
      <c r="AO1178" s="26">
        <v>60511.098448523997</v>
      </c>
      <c r="AP1178" s="27">
        <v>3025.5549224261999</v>
      </c>
      <c r="AQ1178" s="3">
        <v>29700</v>
      </c>
      <c r="AR1178" s="26">
        <v>1485</v>
      </c>
      <c r="AS1178" s="26">
        <v>94721.653370950196</v>
      </c>
      <c r="AT1178" s="26">
        <v>90211.09844852399</v>
      </c>
      <c r="AU1178" t="s">
        <v>1178</v>
      </c>
      <c r="AV1178" t="s">
        <v>1178</v>
      </c>
      <c r="AW1178" t="s">
        <v>1179</v>
      </c>
      <c r="AX1178" t="s">
        <v>1180</v>
      </c>
      <c r="AY1178" t="s">
        <v>212</v>
      </c>
      <c r="AZ1178">
        <v>125.569</v>
      </c>
      <c r="BA1178" s="3">
        <v>754.33947368339477</v>
      </c>
      <c r="BB1178" s="26">
        <v>90211.09844852399</v>
      </c>
      <c r="BC1178" s="26">
        <v>4510.5549224262068</v>
      </c>
      <c r="BE1178" t="s">
        <v>122</v>
      </c>
      <c r="BF1178">
        <v>1</v>
      </c>
      <c r="BH1178" t="s">
        <v>1181</v>
      </c>
      <c r="BJ1178" t="s">
        <v>189</v>
      </c>
      <c r="BO1178" t="s">
        <v>175</v>
      </c>
      <c r="BP1178" t="s">
        <v>214</v>
      </c>
      <c r="BQ1178" t="s">
        <v>1182</v>
      </c>
      <c r="CX1178" t="s">
        <v>177</v>
      </c>
      <c r="CY1178" s="29" t="s">
        <v>5365</v>
      </c>
      <c r="CZ1178" s="29">
        <v>60010</v>
      </c>
      <c r="DA1178" s="29" t="str">
        <f t="shared" si="153"/>
        <v>30001420</v>
      </c>
      <c r="DB1178" s="29" t="str">
        <f t="shared" si="154"/>
        <v>W0004844</v>
      </c>
      <c r="DC1178" s="29" t="s">
        <v>193</v>
      </c>
      <c r="DD1178" s="30">
        <f>SUM(T1178,V1178:W1178,Z1178:AD1178)</f>
        <v>50189.916666666672</v>
      </c>
      <c r="DE1178" s="30">
        <f>SUM(AI1178:AK1178)</f>
        <v>4428.6782206037651</v>
      </c>
      <c r="DF1178" s="31">
        <f>AF1178</f>
        <v>4154.166666666667</v>
      </c>
      <c r="DG1178" s="32">
        <f>AQ1178</f>
        <v>29700</v>
      </c>
      <c r="DH1178" s="30">
        <f>SUM(X1178:Y1178)</f>
        <v>1738.3368945868947</v>
      </c>
      <c r="DI1178" s="30">
        <f>SUM(AP1178,AR1178)</f>
        <v>4510.5549224261995</v>
      </c>
      <c r="DJ1178" s="26">
        <f>SUM(DD1178:DI1178)-AS1178</f>
        <v>0</v>
      </c>
    </row>
    <row r="1179" spans="4:114" x14ac:dyDescent="0.25">
      <c r="D1179" t="s">
        <v>109</v>
      </c>
      <c r="F1179" t="s">
        <v>4038</v>
      </c>
      <c r="G1179" t="s">
        <v>4039</v>
      </c>
      <c r="H1179" t="s">
        <v>4040</v>
      </c>
      <c r="I1179" s="1">
        <v>45852</v>
      </c>
      <c r="K1179" t="s">
        <v>207</v>
      </c>
      <c r="L1179">
        <v>11</v>
      </c>
      <c r="M1179" t="s">
        <v>182</v>
      </c>
      <c r="N1179" t="s">
        <v>183</v>
      </c>
      <c r="O1179" t="s">
        <v>116</v>
      </c>
      <c r="P1179" t="s">
        <v>117</v>
      </c>
      <c r="Q1179" t="s">
        <v>118</v>
      </c>
      <c r="R1179">
        <v>31</v>
      </c>
      <c r="S1179" s="3">
        <v>260000</v>
      </c>
      <c r="T1179" s="3">
        <v>43333.333333333336</v>
      </c>
      <c r="U1179" s="22">
        <v>0</v>
      </c>
      <c r="V1179" s="3">
        <v>0</v>
      </c>
      <c r="W1179" s="23"/>
      <c r="X1179" s="3">
        <v>1041.6666666666667</v>
      </c>
      <c r="Y1179" s="3">
        <v>601.85185185185196</v>
      </c>
      <c r="Z1179" s="24">
        <v>108.33333333333334</v>
      </c>
      <c r="AA1179">
        <v>75</v>
      </c>
      <c r="AC1179" s="3">
        <v>0</v>
      </c>
      <c r="AD1179" s="3">
        <v>4167</v>
      </c>
      <c r="AE1179" s="3">
        <v>49327.18518518519</v>
      </c>
      <c r="AF1179" s="3">
        <v>4154.166666666667</v>
      </c>
      <c r="AH1179" s="3">
        <v>53481.351851851854</v>
      </c>
      <c r="AK1179" s="3">
        <v>0</v>
      </c>
      <c r="AL1179" t="s">
        <v>119</v>
      </c>
      <c r="AN1179" s="25">
        <v>0.05</v>
      </c>
      <c r="AO1179" s="26">
        <v>53481.351851851854</v>
      </c>
      <c r="AP1179" s="27">
        <v>2674.067592592593</v>
      </c>
      <c r="AQ1179" s="3">
        <v>29700</v>
      </c>
      <c r="AR1179" s="26">
        <v>1485</v>
      </c>
      <c r="AS1179" s="26">
        <v>87340.419444444444</v>
      </c>
      <c r="AT1179" s="26">
        <v>83181.351851851854</v>
      </c>
      <c r="AU1179" t="s">
        <v>1523</v>
      </c>
      <c r="AV1179" t="s">
        <v>3781</v>
      </c>
      <c r="AW1179" t="s">
        <v>1525</v>
      </c>
      <c r="AX1179">
        <v>1501600</v>
      </c>
      <c r="AY1179" t="s">
        <v>121</v>
      </c>
      <c r="AZ1179">
        <v>108.643</v>
      </c>
      <c r="BA1179" s="3">
        <v>803.92127835612462</v>
      </c>
      <c r="BB1179" s="26">
        <v>83181.351851851854</v>
      </c>
      <c r="BC1179" s="26">
        <v>4159.0675925925898</v>
      </c>
      <c r="BE1179" t="s">
        <v>122</v>
      </c>
      <c r="BF1179">
        <v>1</v>
      </c>
      <c r="BH1179" t="s">
        <v>3782</v>
      </c>
      <c r="BJ1179" t="s">
        <v>189</v>
      </c>
      <c r="BO1179" t="s">
        <v>190</v>
      </c>
      <c r="BP1179" t="s">
        <v>1527</v>
      </c>
      <c r="BQ1179" t="s">
        <v>1528</v>
      </c>
      <c r="CX1179" t="s">
        <v>177</v>
      </c>
      <c r="CY1179" s="29" t="s">
        <v>5367</v>
      </c>
      <c r="CZ1179" s="29">
        <v>60026</v>
      </c>
      <c r="DA1179" s="29" t="str">
        <f t="shared" si="153"/>
        <v>30001407</v>
      </c>
      <c r="DB1179" s="29" t="str">
        <f t="shared" si="154"/>
        <v>W0005273</v>
      </c>
      <c r="DC1179" s="29" t="s">
        <v>193</v>
      </c>
      <c r="DD1179" s="30">
        <f>SUM(T1179,V1179:W1179,Z1179:AD1179)</f>
        <v>47683.666666666672</v>
      </c>
      <c r="DE1179" s="30">
        <f>SUM(AI1179:AK1179)</f>
        <v>0</v>
      </c>
      <c r="DF1179" s="31">
        <f>AF1179</f>
        <v>4154.166666666667</v>
      </c>
      <c r="DG1179" s="32">
        <f>AQ1179</f>
        <v>29700</v>
      </c>
      <c r="DH1179" s="30">
        <f>SUM(X1179:Y1179)</f>
        <v>1643.5185185185187</v>
      </c>
      <c r="DI1179" s="30">
        <f>SUM(AP1179,AR1179)</f>
        <v>4159.0675925925934</v>
      </c>
      <c r="DJ1179" s="26">
        <f>SUM(DD1179:DI1179)-AS1179</f>
        <v>0</v>
      </c>
    </row>
    <row r="1180" spans="4:114" x14ac:dyDescent="0.25">
      <c r="D1180" t="s">
        <v>109</v>
      </c>
      <c r="F1180" t="s">
        <v>4041</v>
      </c>
      <c r="G1180" t="s">
        <v>4042</v>
      </c>
      <c r="H1180" t="s">
        <v>4043</v>
      </c>
      <c r="I1180" s="1">
        <v>45852</v>
      </c>
      <c r="J1180" s="1">
        <v>46098</v>
      </c>
      <c r="K1180" t="s">
        <v>224</v>
      </c>
      <c r="L1180">
        <v>12</v>
      </c>
      <c r="M1180" t="s">
        <v>182</v>
      </c>
      <c r="N1180" t="s">
        <v>183</v>
      </c>
      <c r="O1180" t="s">
        <v>116</v>
      </c>
      <c r="P1180" t="s">
        <v>117</v>
      </c>
      <c r="Q1180" t="s">
        <v>602</v>
      </c>
      <c r="R1180">
        <v>17</v>
      </c>
      <c r="S1180" s="3">
        <v>345000</v>
      </c>
      <c r="T1180" s="3">
        <v>34274.193548387098</v>
      </c>
      <c r="U1180" s="22">
        <v>0</v>
      </c>
      <c r="V1180" s="3">
        <v>0</v>
      </c>
      <c r="W1180" s="23"/>
      <c r="X1180" s="3">
        <v>1382.2115384615383</v>
      </c>
      <c r="Y1180" s="3">
        <v>798.6111111111112</v>
      </c>
      <c r="Z1180" s="24">
        <v>143.75</v>
      </c>
      <c r="AA1180">
        <v>75</v>
      </c>
      <c r="AC1180" s="3">
        <v>0</v>
      </c>
      <c r="AD1180" s="3">
        <v>4167</v>
      </c>
      <c r="AE1180" s="3">
        <v>40840.766197959747</v>
      </c>
      <c r="AF1180" s="3">
        <v>4154.166666666667</v>
      </c>
      <c r="AH1180" s="3">
        <v>44994.932864626411</v>
      </c>
      <c r="AK1180" s="3">
        <v>0</v>
      </c>
      <c r="AL1180" t="s">
        <v>119</v>
      </c>
      <c r="AN1180" s="25">
        <v>0.05</v>
      </c>
      <c r="AO1180" s="26">
        <v>44994.932864626411</v>
      </c>
      <c r="AP1180" s="27">
        <v>2249.7466432313208</v>
      </c>
      <c r="AQ1180" s="3">
        <v>16287.096774193549</v>
      </c>
      <c r="AR1180" s="26">
        <v>814.35483870967755</v>
      </c>
      <c r="AS1180" s="26">
        <v>64346.131120760961</v>
      </c>
      <c r="AT1180" s="26">
        <v>61282.029638819964</v>
      </c>
      <c r="AU1180" t="s">
        <v>170</v>
      </c>
      <c r="AV1180" t="s">
        <v>170</v>
      </c>
      <c r="AW1180" t="s">
        <v>171</v>
      </c>
      <c r="AX1180">
        <v>35885</v>
      </c>
      <c r="AY1180" t="s">
        <v>172</v>
      </c>
      <c r="AZ1180">
        <v>94.088300000000004</v>
      </c>
      <c r="BA1180" s="3">
        <v>683.89088888587594</v>
      </c>
      <c r="BB1180" s="26">
        <v>61282.029638819964</v>
      </c>
      <c r="BC1180" s="26">
        <v>3064.1014819409975</v>
      </c>
      <c r="BE1180" t="s">
        <v>122</v>
      </c>
      <c r="BF1180">
        <v>1</v>
      </c>
      <c r="BH1180" t="s">
        <v>173</v>
      </c>
      <c r="BJ1180" t="s">
        <v>189</v>
      </c>
      <c r="BO1180" t="s">
        <v>190</v>
      </c>
      <c r="BP1180" t="s">
        <v>198</v>
      </c>
      <c r="BQ1180" t="s">
        <v>270</v>
      </c>
      <c r="CX1180" t="s">
        <v>177</v>
      </c>
      <c r="CY1180" s="29" t="s">
        <v>5358</v>
      </c>
      <c r="CZ1180" s="29">
        <v>60002</v>
      </c>
      <c r="DA1180" s="29" t="str">
        <f t="shared" si="153"/>
        <v>30001390</v>
      </c>
      <c r="DB1180" s="29" t="str">
        <f t="shared" si="154"/>
        <v>W0005092</v>
      </c>
      <c r="DC1180" s="29" t="s">
        <v>193</v>
      </c>
      <c r="DD1180" s="30">
        <f>SUM(T1180,V1180:W1180,Z1180:AD1180)</f>
        <v>38659.943548387098</v>
      </c>
      <c r="DE1180" s="30">
        <f>SUM(AI1180:AK1180)</f>
        <v>0</v>
      </c>
      <c r="DF1180" s="31">
        <f>AF1180</f>
        <v>4154.166666666667</v>
      </c>
      <c r="DG1180" s="32">
        <f>AQ1180</f>
        <v>16287.096774193549</v>
      </c>
      <c r="DH1180" s="30">
        <f>SUM(X1180:Y1180)</f>
        <v>2180.8226495726494</v>
      </c>
      <c r="DI1180" s="30">
        <f>SUM(AP1180,AR1180)</f>
        <v>3064.1014819409984</v>
      </c>
      <c r="DJ1180" s="26">
        <f>SUM(DD1180:DI1180)-AS1180</f>
        <v>0</v>
      </c>
    </row>
    <row r="1181" spans="4:114" x14ac:dyDescent="0.25">
      <c r="D1181" t="s">
        <v>109</v>
      </c>
      <c r="F1181" t="s">
        <v>4044</v>
      </c>
      <c r="G1181" t="s">
        <v>4045</v>
      </c>
      <c r="H1181" t="s">
        <v>4046</v>
      </c>
      <c r="I1181" s="1">
        <v>45852</v>
      </c>
      <c r="K1181" t="s">
        <v>207</v>
      </c>
      <c r="L1181">
        <v>11</v>
      </c>
      <c r="M1181" t="s">
        <v>182</v>
      </c>
      <c r="N1181" t="s">
        <v>183</v>
      </c>
      <c r="O1181" t="s">
        <v>116</v>
      </c>
      <c r="P1181" t="s">
        <v>117</v>
      </c>
      <c r="Q1181" t="s">
        <v>118</v>
      </c>
      <c r="R1181">
        <v>31</v>
      </c>
      <c r="S1181" s="3">
        <v>291150</v>
      </c>
      <c r="T1181" s="3">
        <v>53525</v>
      </c>
      <c r="U1181" s="22">
        <v>0</v>
      </c>
      <c r="V1181" s="3">
        <v>0</v>
      </c>
      <c r="W1181" s="23"/>
      <c r="X1181" s="3">
        <v>1166.4663461538462</v>
      </c>
      <c r="Y1181" s="3">
        <v>673.95833333333337</v>
      </c>
      <c r="Z1181" s="24">
        <v>121.3125</v>
      </c>
      <c r="AA1181">
        <v>75</v>
      </c>
      <c r="AC1181" s="3">
        <v>0</v>
      </c>
      <c r="AD1181" s="3">
        <v>4167</v>
      </c>
      <c r="AE1181" s="3">
        <v>59728.73717948718</v>
      </c>
      <c r="AF1181" s="3">
        <v>4154.166666666667</v>
      </c>
      <c r="AH1181" s="3">
        <v>63882.903846153844</v>
      </c>
      <c r="AK1181" s="3">
        <v>0</v>
      </c>
      <c r="AL1181" t="s">
        <v>119</v>
      </c>
      <c r="AN1181" s="25">
        <v>0.05</v>
      </c>
      <c r="AO1181" s="26">
        <v>63882.903846153844</v>
      </c>
      <c r="AP1181" s="27">
        <v>3194.1451923076925</v>
      </c>
      <c r="AQ1181" s="3">
        <v>29700</v>
      </c>
      <c r="AR1181" s="26">
        <v>1485</v>
      </c>
      <c r="AS1181" s="26">
        <v>98262.04903846154</v>
      </c>
      <c r="AT1181" s="26">
        <v>93582.903846153844</v>
      </c>
      <c r="AU1181" t="s">
        <v>170</v>
      </c>
      <c r="AV1181" t="s">
        <v>170</v>
      </c>
      <c r="AW1181" t="s">
        <v>171</v>
      </c>
      <c r="AX1181">
        <v>35885</v>
      </c>
      <c r="AY1181" t="s">
        <v>172</v>
      </c>
      <c r="AZ1181">
        <v>94.088300000000004</v>
      </c>
      <c r="BA1181" s="3">
        <v>1044.3599155098086</v>
      </c>
      <c r="BB1181" s="26">
        <v>93582.903846153844</v>
      </c>
      <c r="BC1181" s="26">
        <v>4679.1451923076966</v>
      </c>
      <c r="BE1181" t="s">
        <v>122</v>
      </c>
      <c r="BF1181">
        <v>1</v>
      </c>
      <c r="BH1181" t="s">
        <v>173</v>
      </c>
      <c r="BJ1181" t="s">
        <v>189</v>
      </c>
      <c r="BO1181" t="s">
        <v>190</v>
      </c>
      <c r="BP1181" t="s">
        <v>198</v>
      </c>
      <c r="BQ1181" t="s">
        <v>270</v>
      </c>
      <c r="CX1181" t="s">
        <v>177</v>
      </c>
      <c r="CY1181" s="29" t="s">
        <v>5358</v>
      </c>
      <c r="CZ1181" s="29">
        <v>60002</v>
      </c>
      <c r="DA1181" s="29" t="str">
        <f t="shared" si="153"/>
        <v>30001390</v>
      </c>
      <c r="DB1181" s="29" t="str">
        <f t="shared" si="154"/>
        <v>W0004845</v>
      </c>
      <c r="DC1181" s="29" t="s">
        <v>193</v>
      </c>
      <c r="DD1181" s="30">
        <f>SUM(T1181,V1181:W1181,Z1181:AD1181)</f>
        <v>57888.3125</v>
      </c>
      <c r="DE1181" s="30">
        <f>SUM(AI1181:AK1181)</f>
        <v>0</v>
      </c>
      <c r="DF1181" s="31">
        <f>AF1181</f>
        <v>4154.166666666667</v>
      </c>
      <c r="DG1181" s="32">
        <f>AQ1181</f>
        <v>29700</v>
      </c>
      <c r="DH1181" s="30">
        <f>SUM(X1181:Y1181)</f>
        <v>1840.4246794871797</v>
      </c>
      <c r="DI1181" s="30">
        <f>SUM(AP1181,AR1181)</f>
        <v>4679.1451923076929</v>
      </c>
      <c r="DJ1181" s="26">
        <f>SUM(DD1181:DI1181)-AS1181</f>
        <v>0</v>
      </c>
    </row>
    <row r="1182" spans="4:114" x14ac:dyDescent="0.25">
      <c r="D1182" t="s">
        <v>109</v>
      </c>
      <c r="F1182" t="s">
        <v>4047</v>
      </c>
      <c r="G1182" t="s">
        <v>4048</v>
      </c>
      <c r="H1182" t="s">
        <v>4049</v>
      </c>
      <c r="I1182" s="1">
        <v>45852</v>
      </c>
      <c r="K1182" t="s">
        <v>207</v>
      </c>
      <c r="L1182">
        <v>11</v>
      </c>
      <c r="M1182" t="s">
        <v>182</v>
      </c>
      <c r="N1182" t="s">
        <v>183</v>
      </c>
      <c r="O1182" t="s">
        <v>116</v>
      </c>
      <c r="P1182" t="s">
        <v>117</v>
      </c>
      <c r="Q1182" t="s">
        <v>118</v>
      </c>
      <c r="R1182">
        <v>31</v>
      </c>
      <c r="S1182" s="3">
        <v>260000</v>
      </c>
      <c r="T1182" s="3">
        <v>48333.333333333336</v>
      </c>
      <c r="U1182" s="22">
        <v>0</v>
      </c>
      <c r="V1182" s="3">
        <v>0</v>
      </c>
      <c r="W1182" s="23"/>
      <c r="X1182" s="3">
        <v>1041.6666666666667</v>
      </c>
      <c r="Y1182" s="3">
        <v>601.85185185185196</v>
      </c>
      <c r="Z1182" s="24">
        <v>108.33333333333334</v>
      </c>
      <c r="AA1182">
        <v>75</v>
      </c>
      <c r="AC1182" s="3">
        <v>0</v>
      </c>
      <c r="AD1182" s="3">
        <v>4167</v>
      </c>
      <c r="AE1182" s="3">
        <v>54327.18518518519</v>
      </c>
      <c r="AF1182" s="3">
        <v>4154.166666666667</v>
      </c>
      <c r="AH1182" s="3">
        <v>58481.351851851854</v>
      </c>
      <c r="AK1182" s="3">
        <v>0</v>
      </c>
      <c r="AL1182" t="s">
        <v>119</v>
      </c>
      <c r="AN1182" s="25">
        <v>0.05</v>
      </c>
      <c r="AO1182" s="26">
        <v>58481.351851851854</v>
      </c>
      <c r="AP1182" s="27">
        <v>2924.067592592593</v>
      </c>
      <c r="AQ1182" s="3">
        <v>29700</v>
      </c>
      <c r="AR1182" s="26">
        <v>1485</v>
      </c>
      <c r="AS1182" s="26">
        <v>92590.419444444444</v>
      </c>
      <c r="AT1182" s="26">
        <v>88181.351851851854</v>
      </c>
      <c r="AU1182" t="s">
        <v>261</v>
      </c>
      <c r="AV1182" t="s">
        <v>262</v>
      </c>
      <c r="AW1182" t="s">
        <v>263</v>
      </c>
      <c r="AX1182">
        <v>2750</v>
      </c>
      <c r="AY1182" t="s">
        <v>264</v>
      </c>
      <c r="AZ1182">
        <v>65.109899999999996</v>
      </c>
      <c r="BA1182" s="3">
        <v>1422.0636100569106</v>
      </c>
      <c r="BB1182" s="26">
        <v>88181.351851851854</v>
      </c>
      <c r="BC1182" s="26">
        <v>4409.0675925925898</v>
      </c>
      <c r="BE1182" t="s">
        <v>122</v>
      </c>
      <c r="BF1182">
        <v>1</v>
      </c>
      <c r="BH1182" t="s">
        <v>265</v>
      </c>
      <c r="BJ1182" t="s">
        <v>189</v>
      </c>
      <c r="BO1182" t="s">
        <v>190</v>
      </c>
      <c r="BP1182" t="s">
        <v>262</v>
      </c>
      <c r="BQ1182" t="s">
        <v>266</v>
      </c>
      <c r="CX1182" t="s">
        <v>177</v>
      </c>
      <c r="CY1182" s="29" t="s">
        <v>5361</v>
      </c>
      <c r="CZ1182" s="29">
        <v>60014</v>
      </c>
      <c r="DA1182" s="29" t="str">
        <f t="shared" si="153"/>
        <v>30001416</v>
      </c>
      <c r="DB1182" s="29" t="str">
        <f t="shared" si="154"/>
        <v>W0004846</v>
      </c>
      <c r="DC1182" s="29" t="s">
        <v>193</v>
      </c>
      <c r="DD1182" s="30">
        <f>SUM(T1182,V1182:W1182,Z1182:AD1182)</f>
        <v>52683.666666666672</v>
      </c>
      <c r="DE1182" s="30">
        <f>SUM(AI1182:AK1182)</f>
        <v>0</v>
      </c>
      <c r="DF1182" s="31">
        <f>AF1182</f>
        <v>4154.166666666667</v>
      </c>
      <c r="DG1182" s="32">
        <f>AQ1182</f>
        <v>29700</v>
      </c>
      <c r="DH1182" s="30">
        <f>SUM(X1182:Y1182)</f>
        <v>1643.5185185185187</v>
      </c>
      <c r="DI1182" s="30">
        <f>SUM(AP1182,AR1182)</f>
        <v>4409.0675925925934</v>
      </c>
      <c r="DJ1182" s="26">
        <f>SUM(DD1182:DI1182)-AS1182</f>
        <v>0</v>
      </c>
    </row>
    <row r="1183" spans="4:114" x14ac:dyDescent="0.25">
      <c r="D1183" t="s">
        <v>109</v>
      </c>
      <c r="F1183" t="s">
        <v>4050</v>
      </c>
      <c r="G1183" t="s">
        <v>4051</v>
      </c>
      <c r="H1183" t="s">
        <v>4052</v>
      </c>
      <c r="I1183" s="1">
        <v>45852</v>
      </c>
      <c r="K1183" t="s">
        <v>131</v>
      </c>
      <c r="L1183">
        <v>14</v>
      </c>
      <c r="M1183" t="s">
        <v>114</v>
      </c>
      <c r="N1183" t="s">
        <v>115</v>
      </c>
      <c r="O1183" t="s">
        <v>116</v>
      </c>
      <c r="P1183" t="s">
        <v>117</v>
      </c>
      <c r="Q1183" t="s">
        <v>118</v>
      </c>
      <c r="R1183">
        <v>31</v>
      </c>
      <c r="S1183" s="3">
        <v>700000</v>
      </c>
      <c r="T1183" s="3">
        <v>116666.66666666667</v>
      </c>
      <c r="U1183" s="22">
        <v>0</v>
      </c>
      <c r="V1183" s="3">
        <v>0</v>
      </c>
      <c r="W1183" s="23"/>
      <c r="X1183" s="3">
        <v>2804.4871794871797</v>
      </c>
      <c r="Y1183" s="3">
        <v>1620.3703703703707</v>
      </c>
      <c r="Z1183" s="24">
        <v>291.66666666666669</v>
      </c>
      <c r="AA1183">
        <v>75</v>
      </c>
      <c r="AC1183" s="3">
        <v>0</v>
      </c>
      <c r="AD1183" s="3">
        <v>4167</v>
      </c>
      <c r="AE1183" s="3">
        <v>125625.19088319088</v>
      </c>
      <c r="AF1183" s="3">
        <v>5687.5</v>
      </c>
      <c r="AH1183" s="3">
        <v>131312.69088319089</v>
      </c>
      <c r="AK1183" s="3">
        <v>0</v>
      </c>
      <c r="AL1183" t="s">
        <v>119</v>
      </c>
      <c r="AN1183" s="25">
        <v>8.5000000000000006E-2</v>
      </c>
      <c r="AO1183" s="26">
        <v>131312.69088319089</v>
      </c>
      <c r="AP1183" s="27">
        <v>11161.578725071227</v>
      </c>
      <c r="AQ1183" s="3">
        <v>29700</v>
      </c>
      <c r="AR1183" s="26">
        <v>2524.5</v>
      </c>
      <c r="AS1183" s="26">
        <v>174698.76960826211</v>
      </c>
      <c r="AT1183" s="26">
        <v>161012.69088319089</v>
      </c>
      <c r="AU1183" t="s">
        <v>170</v>
      </c>
      <c r="AV1183" t="s">
        <v>170</v>
      </c>
      <c r="AW1183" t="s">
        <v>171</v>
      </c>
      <c r="AX1183">
        <v>90291</v>
      </c>
      <c r="AY1183" t="s">
        <v>172</v>
      </c>
      <c r="AZ1183">
        <v>94.088300000000004</v>
      </c>
      <c r="BA1183" s="3">
        <v>1856.753386002958</v>
      </c>
      <c r="BB1183" s="26">
        <v>161012.69088319089</v>
      </c>
      <c r="BC1183" s="26">
        <v>13686.078725071216</v>
      </c>
      <c r="BE1183" t="s">
        <v>122</v>
      </c>
      <c r="BF1183">
        <v>1</v>
      </c>
      <c r="BH1183" t="s">
        <v>173</v>
      </c>
      <c r="BJ1183" t="s">
        <v>594</v>
      </c>
      <c r="BO1183" t="s">
        <v>595</v>
      </c>
      <c r="BP1183" t="s">
        <v>126</v>
      </c>
      <c r="BQ1183" t="s">
        <v>127</v>
      </c>
      <c r="CX1183" t="s">
        <v>177</v>
      </c>
      <c r="CY1183" s="29" t="s">
        <v>5358</v>
      </c>
      <c r="CZ1183" s="29">
        <v>60002</v>
      </c>
      <c r="DA1183" s="29" t="str">
        <f t="shared" si="153"/>
        <v>30001390</v>
      </c>
      <c r="DB1183" s="29" t="str">
        <f t="shared" si="154"/>
        <v>W0005093</v>
      </c>
      <c r="DC1183" s="29" t="s">
        <v>279</v>
      </c>
      <c r="DD1183" s="30">
        <f>SUM(T1183,V1183:W1183,Z1183:AD1183)</f>
        <v>121200.33333333334</v>
      </c>
      <c r="DE1183" s="30">
        <f>SUM(AI1183:AK1183)</f>
        <v>0</v>
      </c>
      <c r="DF1183" s="31">
        <f>AF1183</f>
        <v>5687.5</v>
      </c>
      <c r="DG1183" s="32">
        <f>AQ1183</f>
        <v>29700</v>
      </c>
      <c r="DH1183" s="30">
        <f>SUM(X1183:Y1183)</f>
        <v>4424.8575498575501</v>
      </c>
      <c r="DI1183" s="30">
        <f>SUM(AP1183,AR1183)</f>
        <v>13686.078725071227</v>
      </c>
      <c r="DJ1183" s="26">
        <f>SUM(DD1183:DI1183)-AS1183</f>
        <v>0</v>
      </c>
    </row>
    <row r="1184" spans="4:114" x14ac:dyDescent="0.25">
      <c r="D1184" t="s">
        <v>109</v>
      </c>
      <c r="F1184" t="s">
        <v>4053</v>
      </c>
      <c r="G1184" t="s">
        <v>4054</v>
      </c>
      <c r="H1184" t="s">
        <v>4055</v>
      </c>
      <c r="I1184" s="1">
        <v>45859</v>
      </c>
      <c r="K1184" t="s">
        <v>131</v>
      </c>
      <c r="L1184">
        <v>14</v>
      </c>
      <c r="M1184" t="s">
        <v>114</v>
      </c>
      <c r="N1184" t="s">
        <v>115</v>
      </c>
      <c r="O1184" t="s">
        <v>2066</v>
      </c>
      <c r="P1184" t="s">
        <v>117</v>
      </c>
      <c r="Q1184" t="s">
        <v>118</v>
      </c>
      <c r="R1184">
        <v>31</v>
      </c>
      <c r="S1184" s="3">
        <v>627500</v>
      </c>
      <c r="T1184" s="3">
        <v>109583.33333333333</v>
      </c>
      <c r="U1184" s="22">
        <v>0</v>
      </c>
      <c r="V1184" s="3">
        <v>0</v>
      </c>
      <c r="W1184" s="23"/>
      <c r="X1184" s="3">
        <v>2514.022435897436</v>
      </c>
      <c r="Y1184" s="3">
        <v>1452.5462962962963</v>
      </c>
      <c r="Z1184" s="24">
        <v>261.45833333333331</v>
      </c>
      <c r="AA1184">
        <v>75</v>
      </c>
      <c r="AC1184" s="3">
        <v>0</v>
      </c>
      <c r="AD1184" s="3">
        <v>4167</v>
      </c>
      <c r="AE1184" s="3">
        <v>118053.36039886039</v>
      </c>
      <c r="AF1184" s="3">
        <v>5687.5</v>
      </c>
      <c r="AH1184" s="3">
        <v>123740.86039886039</v>
      </c>
      <c r="AK1184" s="3">
        <v>0</v>
      </c>
      <c r="AL1184" t="s">
        <v>119</v>
      </c>
      <c r="AN1184" s="25">
        <v>8.5000000000000006E-2</v>
      </c>
      <c r="AO1184" s="26">
        <v>123740.86039886039</v>
      </c>
      <c r="AP1184" s="27">
        <v>10517.973133903133</v>
      </c>
      <c r="AQ1184" s="3">
        <v>0</v>
      </c>
      <c r="AR1184" s="26">
        <v>0</v>
      </c>
      <c r="AS1184" s="26">
        <v>134258.83353276353</v>
      </c>
      <c r="AT1184" s="26">
        <v>123740.86039886039</v>
      </c>
      <c r="AU1184" t="s">
        <v>765</v>
      </c>
      <c r="AV1184" t="s">
        <v>2067</v>
      </c>
      <c r="AW1184" t="s">
        <v>2068</v>
      </c>
      <c r="AX1184" t="s">
        <v>3121</v>
      </c>
      <c r="AY1184" t="s">
        <v>233</v>
      </c>
      <c r="AZ1184">
        <v>1</v>
      </c>
      <c r="BA1184" s="3">
        <v>134258.83353276353</v>
      </c>
      <c r="BB1184" s="26">
        <v>123740.86039886039</v>
      </c>
      <c r="BC1184" s="26">
        <v>10517.973133903142</v>
      </c>
      <c r="BE1184" t="s">
        <v>122</v>
      </c>
      <c r="BF1184">
        <v>1</v>
      </c>
      <c r="BH1184" t="s">
        <v>2069</v>
      </c>
      <c r="BJ1184" t="s">
        <v>658</v>
      </c>
      <c r="BO1184" t="s">
        <v>659</v>
      </c>
      <c r="BP1184" t="s">
        <v>126</v>
      </c>
      <c r="BQ1184" t="s">
        <v>127</v>
      </c>
      <c r="CX1184" t="s">
        <v>177</v>
      </c>
      <c r="CY1184" s="29" t="s">
        <v>5370</v>
      </c>
      <c r="CZ1184" s="29">
        <v>60001</v>
      </c>
      <c r="DA1184" s="29" t="str">
        <f t="shared" si="153"/>
        <v>30001394</v>
      </c>
      <c r="DB1184" s="29" t="str">
        <f t="shared" si="154"/>
        <v>W0004847</v>
      </c>
      <c r="DC1184" s="29" t="s">
        <v>279</v>
      </c>
      <c r="DD1184" s="30">
        <f>SUM(T1184,V1184:W1184,Z1184:AD1184)</f>
        <v>114086.79166666666</v>
      </c>
      <c r="DE1184" s="30">
        <f>SUM(AI1184:AK1184)</f>
        <v>0</v>
      </c>
      <c r="DF1184" s="31">
        <f>AF1184</f>
        <v>5687.5</v>
      </c>
      <c r="DG1184" s="32">
        <f>AQ1184</f>
        <v>0</v>
      </c>
      <c r="DH1184" s="30">
        <f>SUM(X1184:Y1184)</f>
        <v>3966.5687321937321</v>
      </c>
      <c r="DI1184" s="30">
        <f>SUM(AP1184,AR1184)</f>
        <v>10517.973133903133</v>
      </c>
      <c r="DJ1184" s="26">
        <f>SUM(DD1184:DI1184)-AS1184</f>
        <v>0</v>
      </c>
    </row>
    <row r="1185" spans="4:114" x14ac:dyDescent="0.25">
      <c r="D1185" t="s">
        <v>109</v>
      </c>
      <c r="F1185" t="s">
        <v>4056</v>
      </c>
      <c r="G1185" t="s">
        <v>4057</v>
      </c>
      <c r="H1185" t="s">
        <v>4058</v>
      </c>
      <c r="I1185" s="1">
        <v>45852</v>
      </c>
      <c r="K1185" t="s">
        <v>219</v>
      </c>
      <c r="L1185">
        <v>13</v>
      </c>
      <c r="M1185" t="s">
        <v>114</v>
      </c>
      <c r="N1185" t="s">
        <v>115</v>
      </c>
      <c r="O1185" t="s">
        <v>2066</v>
      </c>
      <c r="P1185" t="s">
        <v>117</v>
      </c>
      <c r="Q1185" t="s">
        <v>118</v>
      </c>
      <c r="R1185">
        <v>31</v>
      </c>
      <c r="S1185" s="3">
        <v>487000</v>
      </c>
      <c r="T1185" s="3">
        <v>81166.666666666672</v>
      </c>
      <c r="U1185" s="22">
        <v>0</v>
      </c>
      <c r="V1185" s="3">
        <v>0</v>
      </c>
      <c r="W1185" s="23">
        <v>6900</v>
      </c>
      <c r="X1185" s="3">
        <v>1951.1217948717947</v>
      </c>
      <c r="Y1185" s="3">
        <v>1127.3148148148148</v>
      </c>
      <c r="Z1185" s="24">
        <v>202.91666666666669</v>
      </c>
      <c r="AA1185">
        <v>75</v>
      </c>
      <c r="AC1185" s="3">
        <v>0</v>
      </c>
      <c r="AD1185" s="3">
        <v>4167</v>
      </c>
      <c r="AE1185" s="3">
        <v>95590.019943019957</v>
      </c>
      <c r="AF1185" s="3">
        <v>5687.5</v>
      </c>
      <c r="AH1185" s="3">
        <v>101277.51994301996</v>
      </c>
      <c r="AK1185" s="3">
        <v>0</v>
      </c>
      <c r="AL1185" t="s">
        <v>119</v>
      </c>
      <c r="AN1185" s="25">
        <v>8.5000000000000006E-2</v>
      </c>
      <c r="AO1185" s="26">
        <v>101277.51994301996</v>
      </c>
      <c r="AP1185" s="27">
        <v>8608.5891951566973</v>
      </c>
      <c r="AQ1185" s="3">
        <v>0</v>
      </c>
      <c r="AR1185" s="26">
        <v>0</v>
      </c>
      <c r="AS1185" s="26">
        <v>109886.10913817666</v>
      </c>
      <c r="AT1185" s="26">
        <v>101277.51994301996</v>
      </c>
      <c r="AU1185" t="s">
        <v>262</v>
      </c>
      <c r="AV1185" t="s">
        <v>2067</v>
      </c>
      <c r="AW1185" t="s">
        <v>2068</v>
      </c>
      <c r="AX1185">
        <v>6390</v>
      </c>
      <c r="AY1185" t="s">
        <v>233</v>
      </c>
      <c r="AZ1185">
        <v>1</v>
      </c>
      <c r="BA1185" s="3">
        <v>109886.10913817666</v>
      </c>
      <c r="BB1185" s="26">
        <v>101277.51994301996</v>
      </c>
      <c r="BC1185" s="26">
        <v>8608.5891951567028</v>
      </c>
      <c r="BE1185" t="s">
        <v>122</v>
      </c>
      <c r="BF1185">
        <v>1</v>
      </c>
      <c r="BH1185" t="s">
        <v>2069</v>
      </c>
      <c r="BJ1185" t="s">
        <v>658</v>
      </c>
      <c r="BO1185" t="s">
        <v>659</v>
      </c>
      <c r="BP1185" t="s">
        <v>126</v>
      </c>
      <c r="BQ1185" t="s">
        <v>127</v>
      </c>
      <c r="CX1185" t="s">
        <v>177</v>
      </c>
      <c r="CY1185" s="29" t="s">
        <v>5370</v>
      </c>
      <c r="CZ1185" s="29">
        <v>60001</v>
      </c>
      <c r="DA1185" s="29" t="str">
        <f t="shared" si="153"/>
        <v>30001394</v>
      </c>
      <c r="DB1185" s="29" t="str">
        <f t="shared" si="154"/>
        <v>W0004848</v>
      </c>
      <c r="DC1185" s="29" t="s">
        <v>279</v>
      </c>
      <c r="DD1185" s="30">
        <f>SUM(T1185,V1185:W1185,Z1185:AD1185)</f>
        <v>92511.583333333343</v>
      </c>
      <c r="DE1185" s="30">
        <f>SUM(AI1185:AK1185)</f>
        <v>0</v>
      </c>
      <c r="DF1185" s="31">
        <f>AF1185</f>
        <v>5687.5</v>
      </c>
      <c r="DG1185" s="32">
        <f>AQ1185</f>
        <v>0</v>
      </c>
      <c r="DH1185" s="30">
        <f>SUM(X1185:Y1185)</f>
        <v>3078.4366096866097</v>
      </c>
      <c r="DI1185" s="30">
        <f>SUM(AP1185,AR1185)</f>
        <v>8608.5891951566973</v>
      </c>
      <c r="DJ1185" s="26">
        <f>SUM(DD1185:DI1185)-AS1185</f>
        <v>0</v>
      </c>
    </row>
    <row r="1186" spans="4:114" x14ac:dyDescent="0.25">
      <c r="D1186" t="s">
        <v>109</v>
      </c>
      <c r="F1186" t="s">
        <v>4059</v>
      </c>
      <c r="G1186" t="s">
        <v>4060</v>
      </c>
      <c r="H1186" t="s">
        <v>4061</v>
      </c>
      <c r="I1186" s="1">
        <v>45852</v>
      </c>
      <c r="K1186" t="s">
        <v>113</v>
      </c>
      <c r="L1186">
        <v>15</v>
      </c>
      <c r="M1186" t="s">
        <v>550</v>
      </c>
      <c r="N1186" t="s">
        <v>551</v>
      </c>
      <c r="O1186" t="s">
        <v>116</v>
      </c>
      <c r="P1186" t="s">
        <v>117</v>
      </c>
      <c r="Q1186" t="s">
        <v>118</v>
      </c>
      <c r="R1186">
        <v>31</v>
      </c>
      <c r="S1186" s="3">
        <v>850000</v>
      </c>
      <c r="T1186" s="3">
        <v>141666.66666666666</v>
      </c>
      <c r="U1186" s="22">
        <v>0</v>
      </c>
      <c r="V1186" s="3">
        <v>0</v>
      </c>
      <c r="W1186" s="23"/>
      <c r="X1186" s="3">
        <v>3405.4487179487182</v>
      </c>
      <c r="Y1186" s="3">
        <v>1967.5925925925924</v>
      </c>
      <c r="Z1186" s="24">
        <v>354.16666666666663</v>
      </c>
      <c r="AA1186">
        <v>75</v>
      </c>
      <c r="AC1186" s="3">
        <v>0</v>
      </c>
      <c r="AD1186" s="3">
        <v>4167</v>
      </c>
      <c r="AE1186" s="3">
        <v>151635.87464387462</v>
      </c>
      <c r="AF1186" s="3">
        <v>7046.666666666667</v>
      </c>
      <c r="AH1186" s="3">
        <v>158682.54131054127</v>
      </c>
      <c r="AK1186" s="3">
        <v>0</v>
      </c>
      <c r="AL1186" t="s">
        <v>119</v>
      </c>
      <c r="AN1186" s="25">
        <v>0.1</v>
      </c>
      <c r="AO1186" s="26">
        <v>158682.54131054127</v>
      </c>
      <c r="AP1186" s="27">
        <v>15868.254131054127</v>
      </c>
      <c r="AQ1186" s="3">
        <v>29700</v>
      </c>
      <c r="AR1186" s="26">
        <v>2970</v>
      </c>
      <c r="AS1186" s="26">
        <v>207220.7954415954</v>
      </c>
      <c r="AT1186" s="26">
        <v>188382.54131054127</v>
      </c>
      <c r="AU1186" t="s">
        <v>1840</v>
      </c>
      <c r="AV1186" t="s">
        <v>1840</v>
      </c>
      <c r="AW1186" t="s">
        <v>1840</v>
      </c>
      <c r="AX1186">
        <v>2061149</v>
      </c>
      <c r="AY1186" t="s">
        <v>121</v>
      </c>
      <c r="AZ1186">
        <v>108.643</v>
      </c>
      <c r="BA1186" s="3">
        <v>1907.3552409413896</v>
      </c>
      <c r="BB1186" s="26">
        <v>188382.54131054127</v>
      </c>
      <c r="BC1186" s="26">
        <v>18838.254131054127</v>
      </c>
      <c r="BE1186" t="s">
        <v>122</v>
      </c>
      <c r="BF1186">
        <v>1</v>
      </c>
      <c r="BH1186" t="s">
        <v>123</v>
      </c>
      <c r="BJ1186" t="s">
        <v>728</v>
      </c>
      <c r="BO1186" t="s">
        <v>2463</v>
      </c>
      <c r="BP1186" t="s">
        <v>2131</v>
      </c>
      <c r="BQ1186" t="s">
        <v>2131</v>
      </c>
      <c r="CX1186" t="s">
        <v>128</v>
      </c>
      <c r="CY1186" s="29" t="s">
        <v>5369</v>
      </c>
      <c r="CZ1186" s="29">
        <v>60025</v>
      </c>
      <c r="DA1186" s="29">
        <v>0</v>
      </c>
      <c r="DB1186" s="29" t="str">
        <f>F1186</f>
        <v>W0004849</v>
      </c>
      <c r="DC1186" s="29" t="str">
        <f>M1186</f>
        <v>IT Capability Center</v>
      </c>
      <c r="DD1186" s="30">
        <f>SUM(T1186,V1186:W1186,Z1186:AD1186)</f>
        <v>146262.83333333331</v>
      </c>
      <c r="DE1186" s="30">
        <f>SUM(AI1186:AK1186)</f>
        <v>0</v>
      </c>
      <c r="DF1186" s="31">
        <f>AF1186</f>
        <v>7046.666666666667</v>
      </c>
      <c r="DG1186" s="32">
        <f>AQ1186</f>
        <v>29700</v>
      </c>
      <c r="DH1186" s="30">
        <f>SUM(X1186:Y1186)</f>
        <v>5373.0413105413108</v>
      </c>
      <c r="DI1186" s="30">
        <f>SUM(AP1186,AR1186)</f>
        <v>18838.254131054127</v>
      </c>
      <c r="DJ1186" s="26">
        <f>SUM(DD1186:DI1186)-AS1186</f>
        <v>0</v>
      </c>
    </row>
    <row r="1187" spans="4:114" x14ac:dyDescent="0.25">
      <c r="D1187" t="s">
        <v>109</v>
      </c>
      <c r="F1187" t="s">
        <v>4062</v>
      </c>
      <c r="G1187" t="s">
        <v>4063</v>
      </c>
      <c r="H1187" t="s">
        <v>4064</v>
      </c>
      <c r="I1187" s="1">
        <v>45852</v>
      </c>
      <c r="K1187" t="s">
        <v>113</v>
      </c>
      <c r="L1187">
        <v>15</v>
      </c>
      <c r="M1187" t="s">
        <v>550</v>
      </c>
      <c r="N1187" t="s">
        <v>551</v>
      </c>
      <c r="O1187" t="s">
        <v>116</v>
      </c>
      <c r="P1187" t="s">
        <v>117</v>
      </c>
      <c r="Q1187" t="s">
        <v>118</v>
      </c>
      <c r="R1187">
        <v>31</v>
      </c>
      <c r="S1187" s="3">
        <v>1325000</v>
      </c>
      <c r="T1187" s="3">
        <v>220833.33333333334</v>
      </c>
      <c r="U1187" s="22">
        <v>0</v>
      </c>
      <c r="V1187" s="3">
        <v>0</v>
      </c>
      <c r="W1187" s="23"/>
      <c r="X1187" s="3">
        <v>5308.4935897435889</v>
      </c>
      <c r="Y1187" s="3">
        <v>3067.1296296296296</v>
      </c>
      <c r="Z1187" s="24">
        <v>552.08333333333337</v>
      </c>
      <c r="AA1187">
        <v>75</v>
      </c>
      <c r="AC1187" s="3">
        <v>0</v>
      </c>
      <c r="AD1187" s="3">
        <v>4167</v>
      </c>
      <c r="AE1187" s="3">
        <v>234003.03988603991</v>
      </c>
      <c r="AF1187" s="3">
        <v>7046.666666666667</v>
      </c>
      <c r="AH1187" s="3">
        <v>241049.70655270657</v>
      </c>
      <c r="AK1187" s="3">
        <v>0</v>
      </c>
      <c r="AL1187" t="s">
        <v>119</v>
      </c>
      <c r="AN1187" s="25">
        <v>0.1</v>
      </c>
      <c r="AO1187" s="26">
        <v>241049.70655270657</v>
      </c>
      <c r="AP1187" s="27">
        <v>24104.970655270659</v>
      </c>
      <c r="AQ1187" s="3">
        <v>29700</v>
      </c>
      <c r="AR1187" s="26">
        <v>2970</v>
      </c>
      <c r="AS1187" s="26">
        <v>297824.67720797722</v>
      </c>
      <c r="AT1187" s="26">
        <v>270749.70655270654</v>
      </c>
      <c r="AU1187" t="s">
        <v>3871</v>
      </c>
      <c r="AV1187" t="s">
        <v>3871</v>
      </c>
      <c r="AW1187" t="s">
        <v>3871</v>
      </c>
      <c r="AX1187">
        <v>7500</v>
      </c>
      <c r="AY1187" t="s">
        <v>121</v>
      </c>
      <c r="AZ1187">
        <v>108.643</v>
      </c>
      <c r="BA1187" s="3">
        <v>2741.3149232622186</v>
      </c>
      <c r="BB1187" s="26">
        <v>270749.70655270654</v>
      </c>
      <c r="BC1187" s="26">
        <v>27074.970655270678</v>
      </c>
      <c r="BE1187" t="s">
        <v>122</v>
      </c>
      <c r="BF1187">
        <v>1</v>
      </c>
      <c r="BH1187" t="s">
        <v>3872</v>
      </c>
      <c r="BJ1187" t="s">
        <v>668</v>
      </c>
      <c r="BO1187" t="s">
        <v>555</v>
      </c>
      <c r="BP1187" t="s">
        <v>918</v>
      </c>
      <c r="BQ1187" t="s">
        <v>918</v>
      </c>
      <c r="CX1187" t="s">
        <v>177</v>
      </c>
      <c r="CY1187" s="29" t="s">
        <v>5377</v>
      </c>
      <c r="CZ1187" s="29">
        <v>60039</v>
      </c>
      <c r="DA1187" s="29" t="str">
        <f t="shared" ref="DA1187:DA1192" si="155">MID(BH1187,3,8)</f>
        <v>30001410</v>
      </c>
      <c r="DB1187" s="29" t="str">
        <f>F1187</f>
        <v>W0004850</v>
      </c>
      <c r="DC1187" s="29" t="s">
        <v>556</v>
      </c>
      <c r="DD1187" s="30">
        <f>SUM(T1187,V1187:W1187,Z1187:AD1187)</f>
        <v>225627.41666666669</v>
      </c>
      <c r="DE1187" s="30">
        <f>SUM(AI1187:AK1187)</f>
        <v>0</v>
      </c>
      <c r="DF1187" s="31">
        <f>AF1187</f>
        <v>7046.666666666667</v>
      </c>
      <c r="DG1187" s="32">
        <f>AQ1187</f>
        <v>29700</v>
      </c>
      <c r="DH1187" s="30">
        <f>SUM(X1187:Y1187)</f>
        <v>8375.6232193732176</v>
      </c>
      <c r="DI1187" s="30">
        <f>SUM(AP1187,AR1187)</f>
        <v>27074.970655270659</v>
      </c>
      <c r="DJ1187" s="26">
        <f>SUM(DD1187:DI1187)-AS1187</f>
        <v>0</v>
      </c>
    </row>
    <row r="1188" spans="4:114" x14ac:dyDescent="0.25">
      <c r="D1188" t="s">
        <v>109</v>
      </c>
      <c r="F1188" t="s">
        <v>4065</v>
      </c>
      <c r="G1188" t="s">
        <v>4066</v>
      </c>
      <c r="H1188" t="s">
        <v>4067</v>
      </c>
      <c r="I1188" s="1">
        <v>45855</v>
      </c>
      <c r="K1188" t="s">
        <v>131</v>
      </c>
      <c r="L1188">
        <v>14</v>
      </c>
      <c r="M1188" t="s">
        <v>550</v>
      </c>
      <c r="N1188" t="s">
        <v>551</v>
      </c>
      <c r="O1188" t="s">
        <v>116</v>
      </c>
      <c r="P1188" t="s">
        <v>117</v>
      </c>
      <c r="Q1188" t="s">
        <v>118</v>
      </c>
      <c r="R1188">
        <v>31</v>
      </c>
      <c r="S1188" s="3">
        <v>900000</v>
      </c>
      <c r="T1188" s="3">
        <v>150000</v>
      </c>
      <c r="U1188" s="22">
        <v>0</v>
      </c>
      <c r="V1188" s="3">
        <v>0</v>
      </c>
      <c r="W1188" s="23"/>
      <c r="X1188" s="3">
        <v>3605.7692307692309</v>
      </c>
      <c r="Y1188" s="3">
        <v>2083.3333333333335</v>
      </c>
      <c r="Z1188" s="24">
        <v>375</v>
      </c>
      <c r="AA1188">
        <v>75</v>
      </c>
      <c r="AC1188" s="3">
        <v>0</v>
      </c>
      <c r="AD1188" s="3">
        <v>4167</v>
      </c>
      <c r="AE1188" s="3">
        <v>160306.10256410256</v>
      </c>
      <c r="AF1188" s="3">
        <v>7046.666666666667</v>
      </c>
      <c r="AH1188" s="3">
        <v>167352.76923076922</v>
      </c>
      <c r="AK1188" s="3">
        <v>0</v>
      </c>
      <c r="AL1188" t="s">
        <v>119</v>
      </c>
      <c r="AN1188" s="25">
        <v>0.1</v>
      </c>
      <c r="AO1188" s="26">
        <v>167352.76923076922</v>
      </c>
      <c r="AP1188" s="27">
        <v>16735.276923076923</v>
      </c>
      <c r="AQ1188" s="3">
        <v>29700</v>
      </c>
      <c r="AR1188" s="26">
        <v>2970</v>
      </c>
      <c r="AS1188" s="26">
        <v>216758.04615384614</v>
      </c>
      <c r="AT1188" s="26">
        <v>197052.76923076922</v>
      </c>
      <c r="AU1188" t="s">
        <v>765</v>
      </c>
      <c r="AV1188" t="s">
        <v>765</v>
      </c>
      <c r="AW1188" t="s">
        <v>766</v>
      </c>
      <c r="AX1188" t="s">
        <v>3981</v>
      </c>
      <c r="AY1188" t="s">
        <v>212</v>
      </c>
      <c r="AZ1188">
        <v>125.569</v>
      </c>
      <c r="BA1188" s="3">
        <v>1726.2066764396159</v>
      </c>
      <c r="BB1188" s="26">
        <v>197052.76923076922</v>
      </c>
      <c r="BC1188" s="26">
        <v>19705.276923076919</v>
      </c>
      <c r="BE1188" t="s">
        <v>122</v>
      </c>
      <c r="BF1188">
        <v>1</v>
      </c>
      <c r="BH1188" t="s">
        <v>768</v>
      </c>
      <c r="BJ1188" t="s">
        <v>668</v>
      </c>
      <c r="BO1188" t="s">
        <v>555</v>
      </c>
      <c r="BP1188" t="s">
        <v>214</v>
      </c>
      <c r="BQ1188" t="s">
        <v>1717</v>
      </c>
      <c r="CX1188" t="s">
        <v>177</v>
      </c>
      <c r="CY1188" s="29" t="s">
        <v>5362</v>
      </c>
      <c r="CZ1188" s="29">
        <v>60008</v>
      </c>
      <c r="DA1188" s="29" t="str">
        <f t="shared" si="155"/>
        <v>30001418</v>
      </c>
      <c r="DB1188" s="29" t="str">
        <f>F1188</f>
        <v>W0005094</v>
      </c>
      <c r="DC1188" s="29" t="s">
        <v>556</v>
      </c>
      <c r="DD1188" s="30">
        <f>SUM(T1188,V1188:W1188,Z1188:AD1188)</f>
        <v>154617</v>
      </c>
      <c r="DE1188" s="30">
        <f>SUM(AI1188:AK1188)</f>
        <v>0</v>
      </c>
      <c r="DF1188" s="31">
        <f>AF1188</f>
        <v>7046.666666666667</v>
      </c>
      <c r="DG1188" s="32">
        <f>AQ1188</f>
        <v>29700</v>
      </c>
      <c r="DH1188" s="30">
        <f>SUM(X1188:Y1188)</f>
        <v>5689.1025641025644</v>
      </c>
      <c r="DI1188" s="30">
        <f>SUM(AP1188,AR1188)</f>
        <v>19705.276923076923</v>
      </c>
      <c r="DJ1188" s="26">
        <f>SUM(DD1188:DI1188)-AS1188</f>
        <v>0</v>
      </c>
    </row>
    <row r="1189" spans="4:114" x14ac:dyDescent="0.25">
      <c r="D1189" t="s">
        <v>109</v>
      </c>
      <c r="F1189" t="s">
        <v>4068</v>
      </c>
      <c r="G1189" t="s">
        <v>4069</v>
      </c>
      <c r="H1189" t="s">
        <v>4070</v>
      </c>
      <c r="I1189" s="1">
        <v>45859</v>
      </c>
      <c r="K1189" t="s">
        <v>113</v>
      </c>
      <c r="L1189">
        <v>15</v>
      </c>
      <c r="M1189" t="s">
        <v>2289</v>
      </c>
      <c r="N1189" t="s">
        <v>2290</v>
      </c>
      <c r="O1189" t="s">
        <v>116</v>
      </c>
      <c r="P1189" t="s">
        <v>117</v>
      </c>
      <c r="Q1189" t="s">
        <v>118</v>
      </c>
      <c r="R1189">
        <v>31</v>
      </c>
      <c r="S1189" s="3">
        <v>700000</v>
      </c>
      <c r="T1189" s="3">
        <v>116666.66666666667</v>
      </c>
      <c r="U1189" s="22">
        <v>0.1</v>
      </c>
      <c r="V1189" s="3">
        <v>11666.666666666668</v>
      </c>
      <c r="W1189" s="23"/>
      <c r="X1189" s="3">
        <v>2804.4871794871797</v>
      </c>
      <c r="Y1189" s="3">
        <v>1620.3703703703707</v>
      </c>
      <c r="Z1189" s="24">
        <v>291.66666666666669</v>
      </c>
      <c r="AA1189">
        <v>75</v>
      </c>
      <c r="AC1189" s="3">
        <v>0</v>
      </c>
      <c r="AD1189" s="3">
        <v>4167</v>
      </c>
      <c r="AE1189" s="3">
        <v>137291.85754985755</v>
      </c>
      <c r="AF1189" s="3">
        <v>13617.5</v>
      </c>
      <c r="AH1189" s="3">
        <v>150909.35754985755</v>
      </c>
      <c r="AK1189" s="3">
        <v>0</v>
      </c>
      <c r="AL1189" t="s">
        <v>119</v>
      </c>
      <c r="AN1189" s="25">
        <v>8.5000000000000006E-2</v>
      </c>
      <c r="AO1189" s="26">
        <v>150909.35754985755</v>
      </c>
      <c r="AP1189" s="27">
        <v>12827.295391737893</v>
      </c>
      <c r="AQ1189" s="3">
        <v>29700</v>
      </c>
      <c r="AR1189" s="26">
        <v>2524.5</v>
      </c>
      <c r="AS1189" s="26">
        <v>195961.15294159544</v>
      </c>
      <c r="AT1189" s="26">
        <v>180609.35754985755</v>
      </c>
      <c r="AU1189" t="s">
        <v>170</v>
      </c>
      <c r="AV1189" t="s">
        <v>170</v>
      </c>
      <c r="AW1189" t="s">
        <v>171</v>
      </c>
      <c r="AX1189">
        <v>37214</v>
      </c>
      <c r="AY1189" t="s">
        <v>172</v>
      </c>
      <c r="AZ1189">
        <v>94.088300000000004</v>
      </c>
      <c r="BA1189" s="3">
        <v>2082.7366733334052</v>
      </c>
      <c r="BB1189" s="26">
        <v>180609.35754985755</v>
      </c>
      <c r="BC1189" s="26">
        <v>15351.795391737891</v>
      </c>
      <c r="BE1189" t="s">
        <v>122</v>
      </c>
      <c r="BF1189">
        <v>1</v>
      </c>
      <c r="BH1189" t="s">
        <v>173</v>
      </c>
      <c r="BJ1189" t="s">
        <v>2291</v>
      </c>
      <c r="BO1189" t="s">
        <v>2570</v>
      </c>
      <c r="BP1189" t="s">
        <v>198</v>
      </c>
      <c r="BQ1189" t="s">
        <v>199</v>
      </c>
      <c r="CX1189" t="s">
        <v>177</v>
      </c>
      <c r="CY1189" s="29" t="s">
        <v>5358</v>
      </c>
      <c r="CZ1189" s="29">
        <v>60002</v>
      </c>
      <c r="DA1189" s="29" t="str">
        <f t="shared" si="155"/>
        <v>30001390</v>
      </c>
      <c r="DB1189" s="29" t="str">
        <f>F1189</f>
        <v>W0004852</v>
      </c>
      <c r="DC1189" s="29" t="s">
        <v>2293</v>
      </c>
      <c r="DD1189" s="30">
        <f>SUM(T1189,V1189:W1189,Z1189:AD1189)</f>
        <v>132867</v>
      </c>
      <c r="DE1189" s="30">
        <f>SUM(AI1189:AK1189)</f>
        <v>0</v>
      </c>
      <c r="DF1189" s="31">
        <f>AF1189</f>
        <v>13617.5</v>
      </c>
      <c r="DG1189" s="32">
        <f>AQ1189</f>
        <v>29700</v>
      </c>
      <c r="DH1189" s="30">
        <f>SUM(X1189:Y1189)</f>
        <v>4424.8575498575501</v>
      </c>
      <c r="DI1189" s="30">
        <f>SUM(AP1189,AR1189)</f>
        <v>15351.795391737893</v>
      </c>
      <c r="DJ1189" s="26">
        <f>SUM(DD1189:DI1189)-AS1189</f>
        <v>0</v>
      </c>
    </row>
    <row r="1190" spans="4:114" x14ac:dyDescent="0.25">
      <c r="D1190" t="s">
        <v>109</v>
      </c>
      <c r="F1190" t="s">
        <v>4071</v>
      </c>
      <c r="G1190" t="s">
        <v>4072</v>
      </c>
      <c r="H1190" t="s">
        <v>4073</v>
      </c>
      <c r="I1190" s="1">
        <v>45859</v>
      </c>
      <c r="K1190" t="s">
        <v>131</v>
      </c>
      <c r="L1190">
        <v>14</v>
      </c>
      <c r="M1190" t="s">
        <v>2289</v>
      </c>
      <c r="N1190" t="s">
        <v>2290</v>
      </c>
      <c r="O1190" t="s">
        <v>116</v>
      </c>
      <c r="P1190" t="s">
        <v>117</v>
      </c>
      <c r="Q1190" t="s">
        <v>118</v>
      </c>
      <c r="R1190">
        <v>31</v>
      </c>
      <c r="S1190" s="3">
        <v>700000</v>
      </c>
      <c r="T1190" s="3">
        <v>116666.66666666667</v>
      </c>
      <c r="U1190" s="22">
        <v>0.1</v>
      </c>
      <c r="V1190" s="3">
        <v>11666.666666666668</v>
      </c>
      <c r="W1190" s="23"/>
      <c r="X1190" s="3">
        <v>2804.4871794871797</v>
      </c>
      <c r="Y1190" s="3">
        <v>1620.3703703703707</v>
      </c>
      <c r="Z1190" s="24">
        <v>291.66666666666669</v>
      </c>
      <c r="AA1190">
        <v>75</v>
      </c>
      <c r="AC1190" s="3">
        <v>0</v>
      </c>
      <c r="AD1190" s="3">
        <v>4167</v>
      </c>
      <c r="AE1190" s="3">
        <v>137291.85754985755</v>
      </c>
      <c r="AF1190" s="3">
        <v>13617.5</v>
      </c>
      <c r="AH1190" s="3">
        <v>150909.35754985755</v>
      </c>
      <c r="AK1190" s="3">
        <v>0</v>
      </c>
      <c r="AL1190" t="s">
        <v>119</v>
      </c>
      <c r="AN1190" s="25">
        <v>8.5000000000000006E-2</v>
      </c>
      <c r="AO1190" s="26">
        <v>150909.35754985755</v>
      </c>
      <c r="AP1190" s="27">
        <v>12827.295391737893</v>
      </c>
      <c r="AQ1190" s="3">
        <v>29700</v>
      </c>
      <c r="AR1190" s="26">
        <v>2524.5</v>
      </c>
      <c r="AS1190" s="26">
        <v>195961.15294159544</v>
      </c>
      <c r="AT1190" s="26">
        <v>180609.35754985755</v>
      </c>
      <c r="AU1190" t="s">
        <v>170</v>
      </c>
      <c r="AV1190" t="s">
        <v>170</v>
      </c>
      <c r="AW1190" t="s">
        <v>171</v>
      </c>
      <c r="AX1190">
        <v>37214</v>
      </c>
      <c r="AY1190" t="s">
        <v>172</v>
      </c>
      <c r="AZ1190">
        <v>94.088300000000004</v>
      </c>
      <c r="BA1190" s="3">
        <v>2082.7366733334052</v>
      </c>
      <c r="BB1190" s="26">
        <v>180609.35754985755</v>
      </c>
      <c r="BC1190" s="26">
        <v>15351.795391737891</v>
      </c>
      <c r="BE1190" t="s">
        <v>122</v>
      </c>
      <c r="BF1190">
        <v>1</v>
      </c>
      <c r="BH1190" t="s">
        <v>173</v>
      </c>
      <c r="BJ1190" t="s">
        <v>2291</v>
      </c>
      <c r="BO1190" t="s">
        <v>2570</v>
      </c>
      <c r="BP1190" t="s">
        <v>198</v>
      </c>
      <c r="BQ1190" t="s">
        <v>199</v>
      </c>
      <c r="CX1190" t="s">
        <v>177</v>
      </c>
      <c r="CY1190" s="29" t="s">
        <v>5358</v>
      </c>
      <c r="CZ1190" s="29">
        <v>60002</v>
      </c>
      <c r="DA1190" s="29" t="str">
        <f t="shared" si="155"/>
        <v>30001390</v>
      </c>
      <c r="DB1190" s="29" t="str">
        <f>F1190</f>
        <v>W0005439</v>
      </c>
      <c r="DC1190" s="29" t="s">
        <v>2293</v>
      </c>
      <c r="DD1190" s="30">
        <f>SUM(T1190,V1190:W1190,Z1190:AD1190)</f>
        <v>132867</v>
      </c>
      <c r="DE1190" s="30">
        <f>SUM(AI1190:AK1190)</f>
        <v>0</v>
      </c>
      <c r="DF1190" s="31">
        <f>AF1190</f>
        <v>13617.5</v>
      </c>
      <c r="DG1190" s="32">
        <f>AQ1190</f>
        <v>29700</v>
      </c>
      <c r="DH1190" s="30">
        <f>SUM(X1190:Y1190)</f>
        <v>4424.8575498575501</v>
      </c>
      <c r="DI1190" s="30">
        <f>SUM(AP1190,AR1190)</f>
        <v>15351.795391737893</v>
      </c>
      <c r="DJ1190" s="26">
        <f>SUM(DD1190:DI1190)-AS1190</f>
        <v>0</v>
      </c>
    </row>
    <row r="1191" spans="4:114" x14ac:dyDescent="0.25">
      <c r="D1191" t="s">
        <v>109</v>
      </c>
      <c r="F1191" t="s">
        <v>4074</v>
      </c>
      <c r="G1191" t="s">
        <v>4075</v>
      </c>
      <c r="H1191" t="s">
        <v>4076</v>
      </c>
      <c r="I1191" s="1">
        <v>45866</v>
      </c>
      <c r="K1191" t="s">
        <v>131</v>
      </c>
      <c r="L1191">
        <v>14</v>
      </c>
      <c r="M1191" t="s">
        <v>114</v>
      </c>
      <c r="N1191" t="s">
        <v>115</v>
      </c>
      <c r="O1191" t="s">
        <v>2066</v>
      </c>
      <c r="P1191" t="s">
        <v>117</v>
      </c>
      <c r="Q1191" t="s">
        <v>118</v>
      </c>
      <c r="R1191">
        <v>31</v>
      </c>
      <c r="S1191" s="3">
        <v>797500</v>
      </c>
      <c r="T1191" s="3">
        <v>137916.66666666666</v>
      </c>
      <c r="U1191" s="22">
        <v>0</v>
      </c>
      <c r="V1191" s="3">
        <v>0</v>
      </c>
      <c r="W1191" s="23"/>
      <c r="X1191" s="3">
        <v>3195.1121794871797</v>
      </c>
      <c r="Y1191" s="3">
        <v>1846.0648148148148</v>
      </c>
      <c r="Z1191" s="24">
        <v>332.29166666666663</v>
      </c>
      <c r="AA1191">
        <v>75</v>
      </c>
      <c r="AC1191" s="3">
        <v>0</v>
      </c>
      <c r="AD1191" s="3">
        <v>4167</v>
      </c>
      <c r="AE1191" s="3">
        <v>147532.1353276353</v>
      </c>
      <c r="AF1191" s="3">
        <v>5687.5</v>
      </c>
      <c r="AH1191" s="3">
        <v>153219.6353276353</v>
      </c>
      <c r="AK1191" s="3">
        <v>0</v>
      </c>
      <c r="AL1191" t="s">
        <v>119</v>
      </c>
      <c r="AN1191" s="25">
        <v>8.5000000000000006E-2</v>
      </c>
      <c r="AO1191" s="26">
        <v>153219.6353276353</v>
      </c>
      <c r="AP1191" s="27">
        <v>13023.669002849001</v>
      </c>
      <c r="AQ1191" s="3">
        <v>0</v>
      </c>
      <c r="AR1191" s="26">
        <v>0</v>
      </c>
      <c r="AS1191" s="26">
        <v>166243.3043304843</v>
      </c>
      <c r="AT1191" s="26">
        <v>153219.6353276353</v>
      </c>
      <c r="AU1191" t="s">
        <v>765</v>
      </c>
      <c r="AV1191" t="s">
        <v>2067</v>
      </c>
      <c r="AW1191" t="s">
        <v>2068</v>
      </c>
      <c r="AX1191" t="s">
        <v>3121</v>
      </c>
      <c r="AY1191" t="s">
        <v>233</v>
      </c>
      <c r="AZ1191">
        <v>1</v>
      </c>
      <c r="BA1191" s="3">
        <v>166243.3043304843</v>
      </c>
      <c r="BB1191" s="26">
        <v>153219.6353276353</v>
      </c>
      <c r="BC1191" s="26">
        <v>13023.669002848997</v>
      </c>
      <c r="BE1191" t="s">
        <v>122</v>
      </c>
      <c r="BF1191">
        <v>1</v>
      </c>
      <c r="BH1191" t="s">
        <v>2069</v>
      </c>
      <c r="BJ1191" t="s">
        <v>658</v>
      </c>
      <c r="BO1191" t="s">
        <v>659</v>
      </c>
      <c r="BP1191" t="s">
        <v>126</v>
      </c>
      <c r="BQ1191" t="s">
        <v>127</v>
      </c>
      <c r="CX1191" t="s">
        <v>177</v>
      </c>
      <c r="CY1191" s="29" t="s">
        <v>5370</v>
      </c>
      <c r="CZ1191" s="29">
        <v>60001</v>
      </c>
      <c r="DA1191" s="29" t="str">
        <f t="shared" si="155"/>
        <v>30001394</v>
      </c>
      <c r="DB1191" s="29" t="str">
        <f>F1191</f>
        <v>W0005274</v>
      </c>
      <c r="DC1191" s="29" t="s">
        <v>279</v>
      </c>
      <c r="DD1191" s="30">
        <f>SUM(T1191,V1191:W1191,Z1191:AD1191)</f>
        <v>142490.95833333331</v>
      </c>
      <c r="DE1191" s="30">
        <f>SUM(AI1191:AK1191)</f>
        <v>0</v>
      </c>
      <c r="DF1191" s="31">
        <f>AF1191</f>
        <v>5687.5</v>
      </c>
      <c r="DG1191" s="32">
        <f>AQ1191</f>
        <v>0</v>
      </c>
      <c r="DH1191" s="30">
        <f>SUM(X1191:Y1191)</f>
        <v>5041.1769943019945</v>
      </c>
      <c r="DI1191" s="30">
        <f>SUM(AP1191,AR1191)</f>
        <v>13023.669002849001</v>
      </c>
      <c r="DJ1191" s="26">
        <f>SUM(DD1191:DI1191)-AS1191</f>
        <v>0</v>
      </c>
    </row>
    <row r="1192" spans="4:114" x14ac:dyDescent="0.25">
      <c r="D1192" t="s">
        <v>109</v>
      </c>
      <c r="F1192" t="s">
        <v>4077</v>
      </c>
      <c r="G1192" t="s">
        <v>4078</v>
      </c>
      <c r="H1192" t="s">
        <v>4079</v>
      </c>
      <c r="I1192" s="1">
        <v>45866</v>
      </c>
      <c r="K1192" t="s">
        <v>224</v>
      </c>
      <c r="L1192">
        <v>12</v>
      </c>
      <c r="M1192" t="s">
        <v>114</v>
      </c>
      <c r="N1192" t="s">
        <v>115</v>
      </c>
      <c r="O1192" t="s">
        <v>116</v>
      </c>
      <c r="P1192" t="s">
        <v>117</v>
      </c>
      <c r="Q1192" t="s">
        <v>118</v>
      </c>
      <c r="R1192">
        <v>31</v>
      </c>
      <c r="S1192" s="3">
        <v>425000</v>
      </c>
      <c r="T1192" s="3">
        <v>75833.333333333328</v>
      </c>
      <c r="U1192" s="22">
        <v>0</v>
      </c>
      <c r="V1192" s="3">
        <v>0</v>
      </c>
      <c r="W1192" s="23"/>
      <c r="X1192" s="3">
        <v>1702.7243589743591</v>
      </c>
      <c r="Y1192" s="3">
        <v>983.79629629629619</v>
      </c>
      <c r="Z1192" s="24">
        <v>177.08333333333331</v>
      </c>
      <c r="AA1192">
        <v>75</v>
      </c>
      <c r="AC1192" s="3">
        <v>0</v>
      </c>
      <c r="AD1192" s="3">
        <v>5167</v>
      </c>
      <c r="AE1192" s="3">
        <v>83938.937321937308</v>
      </c>
      <c r="AF1192" s="3">
        <v>5687.5</v>
      </c>
      <c r="AH1192" s="3">
        <v>89626.437321937308</v>
      </c>
      <c r="AK1192" s="3">
        <v>0</v>
      </c>
      <c r="AL1192" t="s">
        <v>119</v>
      </c>
      <c r="AN1192" s="25">
        <v>8.5000000000000006E-2</v>
      </c>
      <c r="AO1192" s="26">
        <v>89626.437321937308</v>
      </c>
      <c r="AP1192" s="27">
        <v>7618.2471723646713</v>
      </c>
      <c r="AQ1192" s="3">
        <v>29700</v>
      </c>
      <c r="AR1192" s="26">
        <v>2524.5</v>
      </c>
      <c r="AS1192" s="26">
        <v>129469.18449430198</v>
      </c>
      <c r="AT1192" s="26">
        <v>119326.43732193731</v>
      </c>
      <c r="AU1192" t="s">
        <v>170</v>
      </c>
      <c r="AV1192" t="s">
        <v>170</v>
      </c>
      <c r="AW1192" t="s">
        <v>171</v>
      </c>
      <c r="AX1192">
        <v>19452</v>
      </c>
      <c r="AY1192" t="s">
        <v>172</v>
      </c>
      <c r="AZ1192">
        <v>94.088300000000004</v>
      </c>
      <c r="BA1192" s="3">
        <v>1376.039151459873</v>
      </c>
      <c r="BB1192" s="26">
        <v>119326.43732193731</v>
      </c>
      <c r="BC1192" s="26">
        <v>10142.747172364674</v>
      </c>
      <c r="BE1192" t="s">
        <v>122</v>
      </c>
      <c r="BF1192">
        <v>1</v>
      </c>
      <c r="BH1192" t="s">
        <v>173</v>
      </c>
      <c r="BJ1192" t="s">
        <v>358</v>
      </c>
      <c r="BO1192" t="s">
        <v>482</v>
      </c>
      <c r="BP1192" t="s">
        <v>126</v>
      </c>
      <c r="BQ1192" t="s">
        <v>127</v>
      </c>
      <c r="CX1192" t="s">
        <v>177</v>
      </c>
      <c r="CY1192" s="29" t="s">
        <v>5358</v>
      </c>
      <c r="CZ1192" s="29">
        <v>60002</v>
      </c>
      <c r="DA1192" s="29" t="str">
        <f t="shared" si="155"/>
        <v>30001390</v>
      </c>
      <c r="DB1192" s="29" t="str">
        <f>F1192</f>
        <v>W0004854</v>
      </c>
      <c r="DC1192" s="29" t="s">
        <v>279</v>
      </c>
      <c r="DD1192" s="30">
        <f>SUM(T1192,V1192:W1192,Z1192:AD1192)</f>
        <v>81252.416666666657</v>
      </c>
      <c r="DE1192" s="30">
        <f>SUM(AI1192:AK1192)</f>
        <v>0</v>
      </c>
      <c r="DF1192" s="31">
        <f>AF1192</f>
        <v>5687.5</v>
      </c>
      <c r="DG1192" s="32">
        <f>AQ1192</f>
        <v>29700</v>
      </c>
      <c r="DH1192" s="30">
        <f>SUM(X1192:Y1192)</f>
        <v>2686.5206552706554</v>
      </c>
      <c r="DI1192" s="30">
        <f>SUM(AP1192,AR1192)</f>
        <v>10142.74717236467</v>
      </c>
      <c r="DJ1192" s="26">
        <f>SUM(DD1192:DI1192)-AS1192</f>
        <v>0</v>
      </c>
    </row>
    <row r="1193" spans="4:114" x14ac:dyDescent="0.25">
      <c r="D1193" t="s">
        <v>109</v>
      </c>
      <c r="F1193" t="s">
        <v>4080</v>
      </c>
      <c r="G1193" t="s">
        <v>4081</v>
      </c>
      <c r="H1193" t="s">
        <v>4082</v>
      </c>
      <c r="I1193" s="1">
        <v>45866</v>
      </c>
      <c r="K1193" t="s">
        <v>219</v>
      </c>
      <c r="L1193">
        <v>13</v>
      </c>
      <c r="M1193" t="s">
        <v>2289</v>
      </c>
      <c r="N1193" t="s">
        <v>2290</v>
      </c>
      <c r="O1193" t="s">
        <v>116</v>
      </c>
      <c r="P1193" t="s">
        <v>117</v>
      </c>
      <c r="Q1193" t="s">
        <v>118</v>
      </c>
      <c r="R1193">
        <v>31</v>
      </c>
      <c r="S1193" s="3">
        <v>550000</v>
      </c>
      <c r="T1193" s="3">
        <v>91666.666666666672</v>
      </c>
      <c r="U1193" s="22">
        <v>0.1</v>
      </c>
      <c r="V1193" s="3">
        <v>9166.6666666666679</v>
      </c>
      <c r="W1193" s="23"/>
      <c r="X1193" s="3">
        <v>2203.5256410256411</v>
      </c>
      <c r="Y1193" s="3">
        <v>1273.1481481481483</v>
      </c>
      <c r="Z1193" s="24">
        <v>229.16666666666669</v>
      </c>
      <c r="AA1193">
        <v>75</v>
      </c>
      <c r="AC1193" s="3">
        <v>0</v>
      </c>
      <c r="AD1193" s="3">
        <v>4167</v>
      </c>
      <c r="AE1193" s="3">
        <v>108781.1737891738</v>
      </c>
      <c r="AF1193" s="3">
        <v>13617.5</v>
      </c>
      <c r="AH1193" s="3">
        <v>122398.6737891738</v>
      </c>
      <c r="AK1193" s="3">
        <v>0</v>
      </c>
      <c r="AL1193" t="s">
        <v>119</v>
      </c>
      <c r="AN1193" s="25">
        <v>8.5000000000000006E-2</v>
      </c>
      <c r="AO1193" s="26">
        <v>122398.6737891738</v>
      </c>
      <c r="AP1193" s="27">
        <v>10403.887272079774</v>
      </c>
      <c r="AQ1193" s="3">
        <v>29700</v>
      </c>
      <c r="AR1193" s="26">
        <v>2524.5</v>
      </c>
      <c r="AS1193" s="26">
        <v>165027.06106125357</v>
      </c>
      <c r="AT1193" s="26">
        <v>152098.6737891738</v>
      </c>
      <c r="AU1193" t="s">
        <v>120</v>
      </c>
      <c r="AV1193" t="s">
        <v>120</v>
      </c>
      <c r="AW1193" t="s">
        <v>120</v>
      </c>
      <c r="AX1193">
        <v>2046100</v>
      </c>
      <c r="AY1193" t="s">
        <v>121</v>
      </c>
      <c r="AZ1193">
        <v>108.643</v>
      </c>
      <c r="BA1193" s="3">
        <v>1518.9847579802984</v>
      </c>
      <c r="BB1193" s="26">
        <v>152098.6737891738</v>
      </c>
      <c r="BC1193" s="26">
        <v>12928.387272079766</v>
      </c>
      <c r="BE1193" t="s">
        <v>122</v>
      </c>
      <c r="BF1193">
        <v>1</v>
      </c>
      <c r="BH1193" t="s">
        <v>123</v>
      </c>
      <c r="BJ1193" t="s">
        <v>2291</v>
      </c>
      <c r="BO1193" t="s">
        <v>2570</v>
      </c>
      <c r="BP1193" t="s">
        <v>2570</v>
      </c>
      <c r="BQ1193" t="s">
        <v>2570</v>
      </c>
      <c r="CX1193" t="s">
        <v>128</v>
      </c>
      <c r="CY1193" s="29"/>
    </row>
    <row r="1194" spans="4:114" x14ac:dyDescent="0.25">
      <c r="D1194" t="s">
        <v>109</v>
      </c>
      <c r="F1194" t="s">
        <v>4083</v>
      </c>
      <c r="G1194" t="s">
        <v>4084</v>
      </c>
      <c r="H1194" t="s">
        <v>4085</v>
      </c>
      <c r="I1194" s="1">
        <v>45866</v>
      </c>
      <c r="K1194" t="s">
        <v>219</v>
      </c>
      <c r="L1194">
        <v>13</v>
      </c>
      <c r="M1194" t="s">
        <v>292</v>
      </c>
      <c r="N1194" t="s">
        <v>293</v>
      </c>
      <c r="O1194" t="s">
        <v>116</v>
      </c>
      <c r="P1194" t="s">
        <v>117</v>
      </c>
      <c r="Q1194" t="s">
        <v>118</v>
      </c>
      <c r="R1194">
        <v>31</v>
      </c>
      <c r="S1194" s="3">
        <v>475000</v>
      </c>
      <c r="T1194" s="3">
        <v>79166.666666666672</v>
      </c>
      <c r="U1194" s="22">
        <v>0</v>
      </c>
      <c r="V1194" s="3">
        <v>0</v>
      </c>
      <c r="W1194" s="23"/>
      <c r="X1194" s="3">
        <v>1903.0448717948721</v>
      </c>
      <c r="Y1194" s="3">
        <v>1099.5370370370372</v>
      </c>
      <c r="Z1194" s="24">
        <v>197.91666666666669</v>
      </c>
      <c r="AA1194">
        <v>75</v>
      </c>
      <c r="AC1194" s="3">
        <v>0</v>
      </c>
      <c r="AD1194" s="3">
        <v>4167</v>
      </c>
      <c r="AE1194" s="3">
        <v>86609.165242165254</v>
      </c>
      <c r="AF1194" s="3">
        <v>23570.833333333332</v>
      </c>
      <c r="AH1194" s="3">
        <v>110179.99857549858</v>
      </c>
      <c r="AK1194" s="3">
        <v>0</v>
      </c>
      <c r="AL1194" t="s">
        <v>119</v>
      </c>
      <c r="AN1194" s="25">
        <v>8.5000000000000006E-2</v>
      </c>
      <c r="AO1194" s="26">
        <v>110179.99857549858</v>
      </c>
      <c r="AP1194" s="27">
        <v>9365.2998789173798</v>
      </c>
      <c r="AQ1194" s="3">
        <v>29700</v>
      </c>
      <c r="AR1194" s="26">
        <v>2524.5</v>
      </c>
      <c r="AS1194" s="26">
        <v>151769.79845441596</v>
      </c>
      <c r="AT1194" s="26">
        <v>139879.99857549858</v>
      </c>
      <c r="AU1194" t="s">
        <v>765</v>
      </c>
      <c r="AV1194" t="s">
        <v>765</v>
      </c>
      <c r="AW1194" t="s">
        <v>766</v>
      </c>
      <c r="AX1194" t="s">
        <v>3421</v>
      </c>
      <c r="AY1194" t="s">
        <v>212</v>
      </c>
      <c r="AZ1194">
        <v>125.569</v>
      </c>
      <c r="BA1194" s="3">
        <v>1208.656582870103</v>
      </c>
      <c r="BB1194" s="26">
        <v>139879.99857549858</v>
      </c>
      <c r="BC1194" s="26">
        <v>11889.799878917373</v>
      </c>
      <c r="BE1194" t="s">
        <v>122</v>
      </c>
      <c r="BF1194">
        <v>1</v>
      </c>
      <c r="BH1194" t="s">
        <v>768</v>
      </c>
      <c r="BJ1194" t="s">
        <v>294</v>
      </c>
      <c r="BO1194" t="s">
        <v>295</v>
      </c>
      <c r="BP1194" t="s">
        <v>126</v>
      </c>
      <c r="BQ1194" t="s">
        <v>127</v>
      </c>
      <c r="CX1194" t="s">
        <v>177</v>
      </c>
      <c r="CY1194" s="29" t="s">
        <v>5362</v>
      </c>
      <c r="CZ1194" s="29">
        <v>60008</v>
      </c>
      <c r="DA1194" s="29" t="str">
        <f t="shared" ref="DA1194:DA1197" si="156">MID(BH1194,3,8)</f>
        <v>30001418</v>
      </c>
      <c r="DB1194" s="29" t="str">
        <f t="shared" ref="DB1194:DB1197" si="157">F1194</f>
        <v>W0005275</v>
      </c>
      <c r="DC1194" s="29" t="s">
        <v>297</v>
      </c>
      <c r="DD1194" s="30">
        <f>SUM(T1194,V1194:W1194,Z1194:AD1194)</f>
        <v>83606.583333333343</v>
      </c>
      <c r="DE1194" s="30">
        <f>SUM(AI1194:AK1194)</f>
        <v>0</v>
      </c>
      <c r="DF1194" s="31">
        <f>AF1194</f>
        <v>23570.833333333332</v>
      </c>
      <c r="DG1194" s="32">
        <f>AQ1194</f>
        <v>29700</v>
      </c>
      <c r="DH1194" s="30">
        <f>SUM(X1194:Y1194)</f>
        <v>3002.5819088319095</v>
      </c>
      <c r="DI1194" s="30">
        <f>SUM(AP1194,AR1194)</f>
        <v>11889.79987891738</v>
      </c>
      <c r="DJ1194" s="26">
        <f>SUM(DD1194:DI1194)-AS1194</f>
        <v>0</v>
      </c>
    </row>
    <row r="1195" spans="4:114" x14ac:dyDescent="0.25">
      <c r="D1195" t="s">
        <v>109</v>
      </c>
      <c r="F1195" t="s">
        <v>4086</v>
      </c>
      <c r="G1195" t="s">
        <v>4087</v>
      </c>
      <c r="H1195" t="s">
        <v>4088</v>
      </c>
      <c r="I1195" s="1">
        <v>45866</v>
      </c>
      <c r="K1195" t="s">
        <v>131</v>
      </c>
      <c r="L1195">
        <v>14</v>
      </c>
      <c r="M1195" t="s">
        <v>2289</v>
      </c>
      <c r="N1195" t="s">
        <v>2290</v>
      </c>
      <c r="O1195" t="s">
        <v>116</v>
      </c>
      <c r="P1195" t="s">
        <v>117</v>
      </c>
      <c r="Q1195" t="s">
        <v>118</v>
      </c>
      <c r="R1195">
        <v>31</v>
      </c>
      <c r="S1195" s="3">
        <v>884000</v>
      </c>
      <c r="T1195" s="3">
        <v>147333.33333333334</v>
      </c>
      <c r="U1195" s="22">
        <v>0.1</v>
      </c>
      <c r="V1195" s="3">
        <v>14733.333333333336</v>
      </c>
      <c r="W1195" s="23"/>
      <c r="X1195" s="3">
        <v>3541.6666666666665</v>
      </c>
      <c r="Y1195" s="3">
        <v>2046.2962962962965</v>
      </c>
      <c r="Z1195" s="24">
        <v>368.33333333333337</v>
      </c>
      <c r="AA1195">
        <v>75</v>
      </c>
      <c r="AC1195" s="3">
        <v>0</v>
      </c>
      <c r="AD1195" s="3">
        <v>4167</v>
      </c>
      <c r="AE1195" s="3">
        <v>172264.96296296298</v>
      </c>
      <c r="AF1195" s="3">
        <v>13617.5</v>
      </c>
      <c r="AH1195" s="3">
        <v>185882.46296296298</v>
      </c>
      <c r="AK1195" s="3">
        <v>0</v>
      </c>
      <c r="AL1195" t="s">
        <v>119</v>
      </c>
      <c r="AN1195" s="25">
        <v>8.5000000000000006E-2</v>
      </c>
      <c r="AO1195" s="26">
        <v>185882.46296296298</v>
      </c>
      <c r="AP1195" s="27">
        <v>15800.009351851855</v>
      </c>
      <c r="AQ1195" s="3">
        <v>29700</v>
      </c>
      <c r="AR1195" s="26">
        <v>2524.5</v>
      </c>
      <c r="AS1195" s="26">
        <v>233906.97231481483</v>
      </c>
      <c r="AT1195" s="26">
        <v>215582.46296296298</v>
      </c>
      <c r="AU1195" t="s">
        <v>170</v>
      </c>
      <c r="AV1195" t="s">
        <v>170</v>
      </c>
      <c r="AW1195" t="s">
        <v>171</v>
      </c>
      <c r="AX1195">
        <v>37214</v>
      </c>
      <c r="AY1195" t="s">
        <v>172</v>
      </c>
      <c r="AZ1195">
        <v>94.088300000000004</v>
      </c>
      <c r="BA1195" s="3">
        <v>2486.0367581815681</v>
      </c>
      <c r="BB1195" s="26">
        <v>215582.46296296298</v>
      </c>
      <c r="BC1195" s="26">
        <v>18324.509351851855</v>
      </c>
      <c r="BE1195" t="s">
        <v>122</v>
      </c>
      <c r="BF1195">
        <v>1</v>
      </c>
      <c r="BH1195" t="s">
        <v>173</v>
      </c>
      <c r="BJ1195" t="s">
        <v>2291</v>
      </c>
      <c r="BO1195" t="s">
        <v>2570</v>
      </c>
      <c r="BP1195" t="s">
        <v>198</v>
      </c>
      <c r="BQ1195" t="s">
        <v>199</v>
      </c>
      <c r="CX1195" t="s">
        <v>177</v>
      </c>
      <c r="CY1195" s="29" t="s">
        <v>5358</v>
      </c>
      <c r="CZ1195" s="29">
        <v>60002</v>
      </c>
      <c r="DA1195" s="29" t="str">
        <f t="shared" si="156"/>
        <v>30001390</v>
      </c>
      <c r="DB1195" s="29" t="str">
        <f t="shared" si="157"/>
        <v>W0004856</v>
      </c>
      <c r="DC1195" s="29" t="s">
        <v>2293</v>
      </c>
      <c r="DD1195" s="30">
        <f>SUM(T1195,V1195:W1195,Z1195:AD1195)</f>
        <v>166677.00000000003</v>
      </c>
      <c r="DE1195" s="30">
        <f>SUM(AI1195:AK1195)</f>
        <v>0</v>
      </c>
      <c r="DF1195" s="31">
        <f>AF1195</f>
        <v>13617.5</v>
      </c>
      <c r="DG1195" s="32">
        <f>AQ1195</f>
        <v>29700</v>
      </c>
      <c r="DH1195" s="30">
        <f>SUM(X1195:Y1195)</f>
        <v>5587.9629629629635</v>
      </c>
      <c r="DI1195" s="30">
        <f>SUM(AP1195,AR1195)</f>
        <v>18324.509351851855</v>
      </c>
      <c r="DJ1195" s="26">
        <f>SUM(DD1195:DI1195)-AS1195</f>
        <v>0</v>
      </c>
    </row>
    <row r="1196" spans="4:114" x14ac:dyDescent="0.25">
      <c r="D1196" t="s">
        <v>109</v>
      </c>
      <c r="F1196" t="s">
        <v>4089</v>
      </c>
      <c r="G1196" t="s">
        <v>4090</v>
      </c>
      <c r="H1196" t="s">
        <v>4091</v>
      </c>
      <c r="I1196" s="1">
        <v>45866</v>
      </c>
      <c r="K1196" t="s">
        <v>224</v>
      </c>
      <c r="L1196">
        <v>12</v>
      </c>
      <c r="M1196" t="s">
        <v>182</v>
      </c>
      <c r="N1196" t="s">
        <v>183</v>
      </c>
      <c r="O1196" t="s">
        <v>116</v>
      </c>
      <c r="P1196" t="s">
        <v>117</v>
      </c>
      <c r="Q1196" t="s">
        <v>118</v>
      </c>
      <c r="R1196">
        <v>31</v>
      </c>
      <c r="S1196" s="3">
        <v>370000</v>
      </c>
      <c r="T1196" s="3">
        <v>66666.666666666672</v>
      </c>
      <c r="U1196" s="22">
        <v>0</v>
      </c>
      <c r="V1196" s="3">
        <v>0</v>
      </c>
      <c r="W1196" s="23"/>
      <c r="X1196" s="3">
        <v>1482.3717948717949</v>
      </c>
      <c r="Y1196" s="3">
        <v>856.48148148148152</v>
      </c>
      <c r="Z1196" s="24">
        <v>154.16666666666666</v>
      </c>
      <c r="AA1196">
        <v>75</v>
      </c>
      <c r="AC1196" s="3">
        <v>0</v>
      </c>
      <c r="AD1196" s="3">
        <v>4167</v>
      </c>
      <c r="AE1196" s="3">
        <v>73401.686609686614</v>
      </c>
      <c r="AF1196" s="3">
        <v>4154.166666666667</v>
      </c>
      <c r="AH1196" s="3">
        <v>77555.853276353286</v>
      </c>
      <c r="AK1196" s="3">
        <v>0</v>
      </c>
      <c r="AL1196" t="s">
        <v>119</v>
      </c>
      <c r="AN1196" s="25">
        <v>0.05</v>
      </c>
      <c r="AO1196" s="26">
        <v>77555.853276353286</v>
      </c>
      <c r="AP1196" s="27">
        <v>3877.7926638176646</v>
      </c>
      <c r="AQ1196" s="3">
        <v>29700</v>
      </c>
      <c r="AR1196" s="26">
        <v>1485</v>
      </c>
      <c r="AS1196" s="26">
        <v>112618.64594017094</v>
      </c>
      <c r="AT1196" s="26">
        <v>107255.85327635329</v>
      </c>
      <c r="AU1196" t="s">
        <v>170</v>
      </c>
      <c r="AV1196" t="s">
        <v>170</v>
      </c>
      <c r="AW1196" t="s">
        <v>171</v>
      </c>
      <c r="AX1196">
        <v>35875</v>
      </c>
      <c r="AY1196" t="s">
        <v>172</v>
      </c>
      <c r="AZ1196">
        <v>94.088300000000004</v>
      </c>
      <c r="BA1196" s="3">
        <v>1196.9463359436927</v>
      </c>
      <c r="BB1196" s="26">
        <v>107255.85327635329</v>
      </c>
      <c r="BC1196" s="26">
        <v>5362.7926638176577</v>
      </c>
      <c r="BE1196" t="s">
        <v>122</v>
      </c>
      <c r="BF1196">
        <v>1</v>
      </c>
      <c r="BH1196" t="s">
        <v>173</v>
      </c>
      <c r="BJ1196" t="s">
        <v>189</v>
      </c>
      <c r="BO1196" t="s">
        <v>190</v>
      </c>
      <c r="BP1196" t="s">
        <v>198</v>
      </c>
      <c r="BQ1196" t="s">
        <v>220</v>
      </c>
      <c r="CX1196" t="s">
        <v>177</v>
      </c>
      <c r="CY1196" s="29" t="s">
        <v>5358</v>
      </c>
      <c r="CZ1196" s="29">
        <v>60002</v>
      </c>
      <c r="DA1196" s="29" t="str">
        <f t="shared" si="156"/>
        <v>30001390</v>
      </c>
      <c r="DB1196" s="29" t="str">
        <f t="shared" si="157"/>
        <v>W0004857</v>
      </c>
      <c r="DC1196" s="29" t="s">
        <v>193</v>
      </c>
      <c r="DD1196" s="30">
        <f>SUM(T1196,V1196:W1196,Z1196:AD1196)</f>
        <v>71062.833333333343</v>
      </c>
      <c r="DE1196" s="30">
        <f>SUM(AI1196:AK1196)</f>
        <v>0</v>
      </c>
      <c r="DF1196" s="31">
        <f>AF1196</f>
        <v>4154.166666666667</v>
      </c>
      <c r="DG1196" s="32">
        <f>AQ1196</f>
        <v>29700</v>
      </c>
      <c r="DH1196" s="30">
        <f>SUM(X1196:Y1196)</f>
        <v>2338.8532763532767</v>
      </c>
      <c r="DI1196" s="30">
        <f>SUM(AP1196,AR1196)</f>
        <v>5362.792663817665</v>
      </c>
      <c r="DJ1196" s="26">
        <f>SUM(DD1196:DI1196)-AS1196</f>
        <v>0</v>
      </c>
    </row>
    <row r="1197" spans="4:114" x14ac:dyDescent="0.25">
      <c r="D1197" t="s">
        <v>109</v>
      </c>
      <c r="F1197" t="s">
        <v>4092</v>
      </c>
      <c r="G1197" t="s">
        <v>4093</v>
      </c>
      <c r="H1197" t="s">
        <v>4094</v>
      </c>
      <c r="I1197" s="1">
        <v>45869</v>
      </c>
      <c r="K1197" t="s">
        <v>113</v>
      </c>
      <c r="L1197">
        <v>15</v>
      </c>
      <c r="M1197" t="s">
        <v>550</v>
      </c>
      <c r="N1197" t="s">
        <v>551</v>
      </c>
      <c r="O1197" t="s">
        <v>116</v>
      </c>
      <c r="P1197" t="s">
        <v>117</v>
      </c>
      <c r="Q1197" t="s">
        <v>118</v>
      </c>
      <c r="R1197">
        <v>31</v>
      </c>
      <c r="S1197" s="3">
        <v>1150000</v>
      </c>
      <c r="T1197" s="3">
        <v>191666.66666666666</v>
      </c>
      <c r="U1197" s="22">
        <v>0</v>
      </c>
      <c r="V1197" s="3">
        <v>0</v>
      </c>
      <c r="W1197" s="23"/>
      <c r="X1197" s="3">
        <v>4607.3717948717949</v>
      </c>
      <c r="Y1197" s="3">
        <v>2662.037037037037</v>
      </c>
      <c r="Z1197" s="24">
        <v>479.16666666666663</v>
      </c>
      <c r="AA1197">
        <v>75</v>
      </c>
      <c r="AC1197" s="3">
        <v>0</v>
      </c>
      <c r="AD1197" s="3">
        <v>4167</v>
      </c>
      <c r="AE1197" s="3">
        <v>203657.24216524215</v>
      </c>
      <c r="AF1197" s="3">
        <v>7046.666666666667</v>
      </c>
      <c r="AH1197" s="3">
        <v>210703.9088319088</v>
      </c>
      <c r="AK1197" s="3">
        <v>0</v>
      </c>
      <c r="AL1197" t="s">
        <v>119</v>
      </c>
      <c r="AN1197" s="25">
        <v>0.1</v>
      </c>
      <c r="AO1197" s="26">
        <v>210703.9088319088</v>
      </c>
      <c r="AP1197" s="27">
        <v>21070.390883190881</v>
      </c>
      <c r="AQ1197" s="3">
        <v>29700</v>
      </c>
      <c r="AR1197" s="26">
        <v>2970</v>
      </c>
      <c r="AS1197" s="26">
        <v>264444.29971509968</v>
      </c>
      <c r="AT1197" s="26">
        <v>240403.9088319088</v>
      </c>
      <c r="AU1197" t="s">
        <v>262</v>
      </c>
      <c r="AV1197" t="s">
        <v>262</v>
      </c>
      <c r="AW1197" t="s">
        <v>263</v>
      </c>
      <c r="AX1197">
        <v>6006</v>
      </c>
      <c r="AY1197" t="s">
        <v>264</v>
      </c>
      <c r="AZ1197">
        <v>65.109899999999996</v>
      </c>
      <c r="BA1197" s="3">
        <v>4061.5067710916419</v>
      </c>
      <c r="BB1197" s="26">
        <v>240403.9088319088</v>
      </c>
      <c r="BC1197" s="26">
        <v>24040.390883190878</v>
      </c>
      <c r="BE1197" t="s">
        <v>122</v>
      </c>
      <c r="BF1197">
        <v>1</v>
      </c>
      <c r="BH1197" t="s">
        <v>265</v>
      </c>
      <c r="BJ1197" t="s">
        <v>554</v>
      </c>
      <c r="BO1197" t="s">
        <v>555</v>
      </c>
      <c r="BP1197" t="s">
        <v>262</v>
      </c>
      <c r="BQ1197" t="s">
        <v>262</v>
      </c>
      <c r="CX1197" t="s">
        <v>177</v>
      </c>
      <c r="CY1197" s="29" t="s">
        <v>5361</v>
      </c>
      <c r="CZ1197" s="29">
        <v>60014</v>
      </c>
      <c r="DA1197" s="29" t="str">
        <f t="shared" si="156"/>
        <v>30001416</v>
      </c>
      <c r="DB1197" s="29" t="str">
        <f t="shared" si="157"/>
        <v>W0004858</v>
      </c>
      <c r="DC1197" s="29" t="s">
        <v>556</v>
      </c>
      <c r="DD1197" s="30">
        <f>SUM(T1197,V1197:W1197,Z1197:AD1197)</f>
        <v>196387.83333333331</v>
      </c>
      <c r="DE1197" s="30">
        <f>SUM(AI1197:AK1197)</f>
        <v>0</v>
      </c>
      <c r="DF1197" s="31">
        <f>AF1197</f>
        <v>7046.666666666667</v>
      </c>
      <c r="DG1197" s="32">
        <f>AQ1197</f>
        <v>29700</v>
      </c>
      <c r="DH1197" s="30">
        <f>SUM(X1197:Y1197)</f>
        <v>7269.4088319088314</v>
      </c>
      <c r="DI1197" s="30">
        <f>SUM(AP1197,AR1197)</f>
        <v>24040.390883190881</v>
      </c>
      <c r="DJ1197" s="26">
        <f>SUM(DD1197:DI1197)-AS1197</f>
        <v>0</v>
      </c>
    </row>
    <row r="1198" spans="4:114" x14ac:dyDescent="0.25">
      <c r="D1198" t="s">
        <v>109</v>
      </c>
      <c r="F1198" t="s">
        <v>4095</v>
      </c>
      <c r="G1198" t="s">
        <v>4096</v>
      </c>
      <c r="H1198" t="s">
        <v>4097</v>
      </c>
      <c r="I1198" s="1">
        <v>45873</v>
      </c>
      <c r="K1198" t="s">
        <v>156</v>
      </c>
      <c r="L1198">
        <v>16</v>
      </c>
      <c r="M1198" t="s">
        <v>292</v>
      </c>
      <c r="N1198" t="s">
        <v>293</v>
      </c>
      <c r="O1198" t="s">
        <v>116</v>
      </c>
      <c r="P1198" t="s">
        <v>117</v>
      </c>
      <c r="Q1198" t="s">
        <v>118</v>
      </c>
      <c r="R1198">
        <v>31</v>
      </c>
      <c r="S1198" s="3">
        <v>1250000</v>
      </c>
      <c r="T1198" s="3">
        <v>208333.33333333334</v>
      </c>
      <c r="U1198" s="22">
        <v>0</v>
      </c>
      <c r="V1198" s="3">
        <v>0</v>
      </c>
      <c r="W1198" s="23"/>
      <c r="X1198" s="3">
        <v>5008.0128205128203</v>
      </c>
      <c r="Y1198" s="3">
        <v>2893.5185185185187</v>
      </c>
      <c r="Z1198" s="24">
        <v>520.83333333333337</v>
      </c>
      <c r="AA1198">
        <v>75</v>
      </c>
      <c r="AC1198" s="3">
        <v>0</v>
      </c>
      <c r="AD1198" s="3">
        <v>4167</v>
      </c>
      <c r="AE1198" s="3">
        <v>220997.69800569801</v>
      </c>
      <c r="AF1198" s="3">
        <v>23570.833333333332</v>
      </c>
      <c r="AH1198" s="3">
        <v>244568.53133903135</v>
      </c>
      <c r="AK1198" s="3">
        <v>0</v>
      </c>
      <c r="AL1198" t="s">
        <v>119</v>
      </c>
      <c r="AN1198" s="25">
        <v>8.5000000000000006E-2</v>
      </c>
      <c r="AO1198" s="26">
        <v>244568.53133903135</v>
      </c>
      <c r="AP1198" s="27">
        <v>20788.325163817666</v>
      </c>
      <c r="AQ1198" s="3">
        <v>29700</v>
      </c>
      <c r="AR1198" s="26">
        <v>2524.5</v>
      </c>
      <c r="AS1198" s="26">
        <v>297581.35650284903</v>
      </c>
      <c r="AT1198" s="26">
        <v>274268.53133903135</v>
      </c>
      <c r="AU1198" t="s">
        <v>164</v>
      </c>
      <c r="AV1198" t="s">
        <v>241</v>
      </c>
      <c r="AW1198" t="s">
        <v>241</v>
      </c>
      <c r="AX1198" t="s">
        <v>164</v>
      </c>
      <c r="AY1198" t="s">
        <v>233</v>
      </c>
      <c r="AZ1198">
        <v>1</v>
      </c>
      <c r="BA1198" s="3">
        <v>297581.35650284903</v>
      </c>
      <c r="BB1198" s="26">
        <v>274268.53133903135</v>
      </c>
      <c r="BC1198" s="26">
        <v>23312.825163817673</v>
      </c>
      <c r="BE1198" t="s">
        <v>234</v>
      </c>
      <c r="BF1198">
        <v>1</v>
      </c>
      <c r="BH1198" t="s">
        <v>234</v>
      </c>
      <c r="BJ1198" t="s">
        <v>189</v>
      </c>
      <c r="BO1198" t="s">
        <v>573</v>
      </c>
      <c r="BP1198" t="s">
        <v>164</v>
      </c>
      <c r="BQ1198" t="s">
        <v>164</v>
      </c>
      <c r="CX1198" t="s">
        <v>234</v>
      </c>
      <c r="CY1198" s="29"/>
    </row>
    <row r="1199" spans="4:114" x14ac:dyDescent="0.25">
      <c r="D1199" t="s">
        <v>109</v>
      </c>
      <c r="F1199" t="s">
        <v>4098</v>
      </c>
      <c r="G1199" t="s">
        <v>4099</v>
      </c>
      <c r="H1199" t="s">
        <v>4100</v>
      </c>
      <c r="I1199" s="1">
        <v>45873</v>
      </c>
      <c r="K1199" t="s">
        <v>131</v>
      </c>
      <c r="L1199">
        <v>14</v>
      </c>
      <c r="M1199" t="s">
        <v>550</v>
      </c>
      <c r="N1199" t="s">
        <v>551</v>
      </c>
      <c r="O1199" t="s">
        <v>116</v>
      </c>
      <c r="P1199" t="s">
        <v>117</v>
      </c>
      <c r="Q1199" t="s">
        <v>118</v>
      </c>
      <c r="R1199">
        <v>31</v>
      </c>
      <c r="S1199" s="3">
        <v>800000</v>
      </c>
      <c r="T1199" s="3">
        <v>133333.33333333334</v>
      </c>
      <c r="U1199" s="22">
        <v>0</v>
      </c>
      <c r="V1199" s="3">
        <v>0</v>
      </c>
      <c r="W1199" s="23"/>
      <c r="X1199" s="3">
        <v>3205.1282051282051</v>
      </c>
      <c r="Y1199" s="3">
        <v>1851.851851851852</v>
      </c>
      <c r="Z1199" s="24">
        <v>333.33333333333337</v>
      </c>
      <c r="AA1199">
        <v>75</v>
      </c>
      <c r="AC1199" s="3">
        <v>0</v>
      </c>
      <c r="AD1199" s="3">
        <v>4167</v>
      </c>
      <c r="AE1199" s="3">
        <v>142965.64672364676</v>
      </c>
      <c r="AF1199" s="3">
        <v>7046.666666666667</v>
      </c>
      <c r="AH1199" s="3">
        <v>150012.31339031341</v>
      </c>
      <c r="AK1199" s="3">
        <v>0</v>
      </c>
      <c r="AL1199" t="s">
        <v>119</v>
      </c>
      <c r="AN1199" s="25">
        <v>0.1</v>
      </c>
      <c r="AO1199" s="26">
        <v>150012.31339031341</v>
      </c>
      <c r="AP1199" s="27">
        <v>15001.231339031343</v>
      </c>
      <c r="AQ1199" s="3">
        <v>29700</v>
      </c>
      <c r="AR1199" s="26">
        <v>2970</v>
      </c>
      <c r="AS1199" s="26">
        <v>197683.54472934475</v>
      </c>
      <c r="AT1199" s="26">
        <v>179712.31339031341</v>
      </c>
      <c r="AU1199" t="s">
        <v>261</v>
      </c>
      <c r="AV1199" t="s">
        <v>262</v>
      </c>
      <c r="AW1199" t="s">
        <v>263</v>
      </c>
      <c r="AX1199">
        <v>6006</v>
      </c>
      <c r="AY1199" t="s">
        <v>264</v>
      </c>
      <c r="AZ1199">
        <v>65.109899999999996</v>
      </c>
      <c r="BA1199" s="3">
        <v>3036.1518713643359</v>
      </c>
      <c r="BB1199" s="26">
        <v>179712.31339031341</v>
      </c>
      <c r="BC1199" s="26">
        <v>17971.231339031336</v>
      </c>
      <c r="BE1199" t="s">
        <v>122</v>
      </c>
      <c r="BF1199">
        <v>1</v>
      </c>
      <c r="BH1199" t="s">
        <v>265</v>
      </c>
      <c r="BJ1199" t="s">
        <v>554</v>
      </c>
      <c r="BO1199" t="s">
        <v>555</v>
      </c>
      <c r="BP1199" t="s">
        <v>262</v>
      </c>
      <c r="BQ1199" t="s">
        <v>262</v>
      </c>
      <c r="CX1199" t="s">
        <v>177</v>
      </c>
      <c r="CY1199" s="29" t="s">
        <v>5361</v>
      </c>
      <c r="CZ1199" s="29">
        <v>60014</v>
      </c>
      <c r="DA1199" s="29" t="str">
        <f t="shared" ref="DA1199:DA1200" si="158">MID(BH1199,3,8)</f>
        <v>30001416</v>
      </c>
      <c r="DB1199" s="29" t="str">
        <f t="shared" ref="DB1199:DB1200" si="159">F1199</f>
        <v>W0005096</v>
      </c>
      <c r="DC1199" s="29" t="s">
        <v>556</v>
      </c>
      <c r="DD1199" s="30">
        <f>SUM(T1199,V1199:W1199,Z1199:AD1199)</f>
        <v>137908.66666666669</v>
      </c>
      <c r="DE1199" s="30">
        <f>SUM(AI1199:AK1199)</f>
        <v>0</v>
      </c>
      <c r="DF1199" s="31">
        <f>AF1199</f>
        <v>7046.666666666667</v>
      </c>
      <c r="DG1199" s="32">
        <f>AQ1199</f>
        <v>29700</v>
      </c>
      <c r="DH1199" s="30">
        <f>SUM(X1199:Y1199)</f>
        <v>5056.9800569800573</v>
      </c>
      <c r="DI1199" s="30">
        <f>SUM(AP1199,AR1199)</f>
        <v>17971.231339031343</v>
      </c>
      <c r="DJ1199" s="26">
        <f>SUM(DD1199:DI1199)-AS1199</f>
        <v>0</v>
      </c>
    </row>
    <row r="1200" spans="4:114" x14ac:dyDescent="0.25">
      <c r="D1200" t="s">
        <v>109</v>
      </c>
      <c r="F1200" t="s">
        <v>4101</v>
      </c>
      <c r="G1200" t="s">
        <v>4102</v>
      </c>
      <c r="H1200" t="s">
        <v>4103</v>
      </c>
      <c r="I1200" s="1">
        <v>45873</v>
      </c>
      <c r="K1200" t="s">
        <v>207</v>
      </c>
      <c r="L1200">
        <v>11</v>
      </c>
      <c r="M1200" t="s">
        <v>182</v>
      </c>
      <c r="N1200" t="s">
        <v>183</v>
      </c>
      <c r="O1200" t="s">
        <v>2066</v>
      </c>
      <c r="P1200" t="s">
        <v>117</v>
      </c>
      <c r="Q1200" t="s">
        <v>118</v>
      </c>
      <c r="R1200">
        <v>31</v>
      </c>
      <c r="S1200" s="3">
        <v>291150</v>
      </c>
      <c r="T1200" s="3">
        <v>53525</v>
      </c>
      <c r="U1200" s="22">
        <v>0</v>
      </c>
      <c r="V1200" s="3">
        <v>0</v>
      </c>
      <c r="W1200" s="23"/>
      <c r="X1200" s="3">
        <v>1166.4663461538462</v>
      </c>
      <c r="Y1200" s="3">
        <v>673.95833333333337</v>
      </c>
      <c r="Z1200" s="24">
        <v>121.3125</v>
      </c>
      <c r="AA1200">
        <v>75</v>
      </c>
      <c r="AC1200" s="3">
        <v>0</v>
      </c>
      <c r="AD1200" s="3">
        <v>4167</v>
      </c>
      <c r="AE1200" s="3">
        <v>59728.73717948718</v>
      </c>
      <c r="AF1200" s="3">
        <v>4154.166666666667</v>
      </c>
      <c r="AH1200" s="3">
        <v>63882.903846153844</v>
      </c>
      <c r="AK1200" s="3">
        <v>0</v>
      </c>
      <c r="AL1200" t="s">
        <v>119</v>
      </c>
      <c r="AN1200" s="25">
        <v>0.05</v>
      </c>
      <c r="AO1200" s="26">
        <v>63882.903846153844</v>
      </c>
      <c r="AP1200" s="27">
        <v>3194.1451923076925</v>
      </c>
      <c r="AQ1200" s="3">
        <v>0</v>
      </c>
      <c r="AR1200" s="26">
        <v>0</v>
      </c>
      <c r="AS1200" s="26">
        <v>67077.04903846154</v>
      </c>
      <c r="AT1200" s="26">
        <v>63882.903846153844</v>
      </c>
      <c r="AU1200" t="s">
        <v>261</v>
      </c>
      <c r="AV1200" t="s">
        <v>2067</v>
      </c>
      <c r="AW1200" t="s">
        <v>2068</v>
      </c>
      <c r="AX1200" t="s">
        <v>3710</v>
      </c>
      <c r="AY1200" t="s">
        <v>233</v>
      </c>
      <c r="AZ1200">
        <v>1</v>
      </c>
      <c r="BA1200" s="3">
        <v>67077.04903846154</v>
      </c>
      <c r="BB1200" s="26">
        <v>63882.903846153844</v>
      </c>
      <c r="BC1200" s="26">
        <v>3194.1451923076966</v>
      </c>
      <c r="BE1200" t="s">
        <v>122</v>
      </c>
      <c r="BF1200">
        <v>1</v>
      </c>
      <c r="BH1200" t="s">
        <v>2069</v>
      </c>
      <c r="BJ1200" t="s">
        <v>189</v>
      </c>
      <c r="BO1200" t="s">
        <v>190</v>
      </c>
      <c r="BP1200" t="s">
        <v>262</v>
      </c>
      <c r="BQ1200" t="s">
        <v>2734</v>
      </c>
      <c r="CX1200" t="s">
        <v>177</v>
      </c>
      <c r="CY1200" s="29" t="s">
        <v>5370</v>
      </c>
      <c r="CZ1200" s="29">
        <v>60001</v>
      </c>
      <c r="DA1200" s="29" t="str">
        <f t="shared" si="158"/>
        <v>30001394</v>
      </c>
      <c r="DB1200" s="29" t="str">
        <f t="shared" si="159"/>
        <v>W0004859</v>
      </c>
      <c r="DC1200" s="29" t="s">
        <v>193</v>
      </c>
      <c r="DD1200" s="30">
        <f>SUM(T1200,V1200:W1200,Z1200:AD1200)</f>
        <v>57888.3125</v>
      </c>
      <c r="DE1200" s="30">
        <f>SUM(AI1200:AK1200)</f>
        <v>0</v>
      </c>
      <c r="DF1200" s="31">
        <f>AF1200</f>
        <v>4154.166666666667</v>
      </c>
      <c r="DG1200" s="32">
        <f>AQ1200</f>
        <v>0</v>
      </c>
      <c r="DH1200" s="30">
        <f>SUM(X1200:Y1200)</f>
        <v>1840.4246794871797</v>
      </c>
      <c r="DI1200" s="30">
        <f>SUM(AP1200,AR1200)</f>
        <v>3194.1451923076925</v>
      </c>
      <c r="DJ1200" s="26">
        <f>SUM(DD1200:DI1200)-AS1200</f>
        <v>0</v>
      </c>
    </row>
    <row r="1201" spans="4:114" x14ac:dyDescent="0.25">
      <c r="D1201" t="s">
        <v>109</v>
      </c>
      <c r="F1201" t="s">
        <v>4104</v>
      </c>
      <c r="G1201" t="s">
        <v>4105</v>
      </c>
      <c r="H1201" t="s">
        <v>4106</v>
      </c>
      <c r="I1201" s="1">
        <v>45873</v>
      </c>
      <c r="K1201" t="s">
        <v>131</v>
      </c>
      <c r="L1201">
        <v>14</v>
      </c>
      <c r="M1201" t="s">
        <v>2289</v>
      </c>
      <c r="N1201" t="s">
        <v>2290</v>
      </c>
      <c r="O1201" t="s">
        <v>116</v>
      </c>
      <c r="P1201" t="s">
        <v>117</v>
      </c>
      <c r="Q1201" t="s">
        <v>118</v>
      </c>
      <c r="R1201">
        <v>31</v>
      </c>
      <c r="S1201" s="3">
        <v>925000</v>
      </c>
      <c r="T1201" s="3">
        <v>154166.66666666666</v>
      </c>
      <c r="U1201" s="22">
        <v>0.1</v>
      </c>
      <c r="V1201" s="3">
        <v>15416.666666666666</v>
      </c>
      <c r="W1201" s="23"/>
      <c r="X1201" s="3">
        <v>3705.9294871794868</v>
      </c>
      <c r="Y1201" s="3">
        <v>2141.2037037037035</v>
      </c>
      <c r="Z1201" s="24">
        <v>385.41666666666663</v>
      </c>
      <c r="AA1201">
        <v>75</v>
      </c>
      <c r="AC1201" s="3">
        <v>0</v>
      </c>
      <c r="AD1201" s="3">
        <v>4167</v>
      </c>
      <c r="AE1201" s="3">
        <v>180057.88319088318</v>
      </c>
      <c r="AF1201" s="3">
        <v>13617.5</v>
      </c>
      <c r="AH1201" s="3">
        <v>193675.38319088318</v>
      </c>
      <c r="AK1201" s="3">
        <v>0</v>
      </c>
      <c r="AL1201" t="s">
        <v>119</v>
      </c>
      <c r="AN1201" s="25">
        <v>8.5000000000000006E-2</v>
      </c>
      <c r="AO1201" s="26">
        <v>193675.38319088318</v>
      </c>
      <c r="AP1201" s="27">
        <v>16462.407571225071</v>
      </c>
      <c r="AQ1201" s="3">
        <v>29700</v>
      </c>
      <c r="AR1201" s="26">
        <v>2524.5</v>
      </c>
      <c r="AS1201" s="26">
        <v>242362.29076210826</v>
      </c>
      <c r="AT1201" s="26">
        <v>223375.38319088318</v>
      </c>
      <c r="AU1201" t="s">
        <v>120</v>
      </c>
      <c r="AV1201" t="s">
        <v>120</v>
      </c>
      <c r="AW1201" t="s">
        <v>120</v>
      </c>
      <c r="AX1201">
        <v>2046100</v>
      </c>
      <c r="AY1201" t="s">
        <v>121</v>
      </c>
      <c r="AZ1201">
        <v>108.643</v>
      </c>
      <c r="BA1201" s="3">
        <v>2230.8136811585491</v>
      </c>
      <c r="BB1201" s="26">
        <v>223375.38319088318</v>
      </c>
      <c r="BC1201" s="26">
        <v>18986.907571225078</v>
      </c>
      <c r="BE1201" t="s">
        <v>122</v>
      </c>
      <c r="BF1201">
        <v>1</v>
      </c>
      <c r="BH1201" t="s">
        <v>123</v>
      </c>
      <c r="BJ1201" t="s">
        <v>2291</v>
      </c>
      <c r="BO1201" t="s">
        <v>2570</v>
      </c>
      <c r="BP1201" t="s">
        <v>2570</v>
      </c>
      <c r="BQ1201" t="s">
        <v>2570</v>
      </c>
      <c r="CX1201" t="s">
        <v>128</v>
      </c>
      <c r="CY1201" s="29"/>
    </row>
    <row r="1202" spans="4:114" x14ac:dyDescent="0.25">
      <c r="D1202" t="s">
        <v>109</v>
      </c>
      <c r="F1202" t="s">
        <v>4107</v>
      </c>
      <c r="G1202" t="s">
        <v>4108</v>
      </c>
      <c r="H1202" t="s">
        <v>4109</v>
      </c>
      <c r="I1202" s="1">
        <v>45880</v>
      </c>
      <c r="K1202" t="s">
        <v>3317</v>
      </c>
      <c r="L1202">
        <v>10</v>
      </c>
      <c r="M1202" t="s">
        <v>182</v>
      </c>
      <c r="N1202" t="s">
        <v>183</v>
      </c>
      <c r="O1202" t="s">
        <v>116</v>
      </c>
      <c r="P1202" t="s">
        <v>117</v>
      </c>
      <c r="Q1202" t="s">
        <v>118</v>
      </c>
      <c r="R1202">
        <v>31</v>
      </c>
      <c r="S1202" s="3">
        <v>252120</v>
      </c>
      <c r="T1202" s="3">
        <v>37760</v>
      </c>
      <c r="U1202" s="22">
        <v>0</v>
      </c>
      <c r="V1202" s="3">
        <v>0</v>
      </c>
      <c r="W1202" s="23"/>
      <c r="X1202" s="3">
        <v>1010.0961538461538</v>
      </c>
      <c r="Y1202" s="3">
        <v>583.6111111111112</v>
      </c>
      <c r="Z1202" s="24">
        <v>105.05</v>
      </c>
      <c r="AA1202">
        <v>75</v>
      </c>
      <c r="AC1202" s="3">
        <v>0</v>
      </c>
      <c r="AD1202" s="3">
        <v>4167</v>
      </c>
      <c r="AE1202" s="3">
        <v>43700.757264957268</v>
      </c>
      <c r="AF1202" s="3">
        <v>4154.166666666667</v>
      </c>
      <c r="AH1202" s="3">
        <v>47854.923931623933</v>
      </c>
      <c r="AK1202" s="3">
        <v>0</v>
      </c>
      <c r="AL1202" t="s">
        <v>119</v>
      </c>
      <c r="AN1202" s="25">
        <v>0.05</v>
      </c>
      <c r="AO1202" s="26">
        <v>47854.923931623933</v>
      </c>
      <c r="AP1202" s="27">
        <v>2392.7461965811967</v>
      </c>
      <c r="AQ1202" s="3">
        <v>29700</v>
      </c>
      <c r="AR1202" s="26">
        <v>1485</v>
      </c>
      <c r="AS1202" s="26">
        <v>81432.670128205122</v>
      </c>
      <c r="AT1202" s="26">
        <v>77554.923931623925</v>
      </c>
      <c r="AU1202" t="s">
        <v>170</v>
      </c>
      <c r="AV1202" t="s">
        <v>170</v>
      </c>
      <c r="AW1202" t="s">
        <v>171</v>
      </c>
      <c r="AX1202">
        <v>35875</v>
      </c>
      <c r="AY1202" t="s">
        <v>172</v>
      </c>
      <c r="AZ1202">
        <v>94.088300000000004</v>
      </c>
      <c r="BA1202" s="3">
        <v>865.49199133372713</v>
      </c>
      <c r="BB1202" s="26">
        <v>77554.923931623925</v>
      </c>
      <c r="BC1202" s="26">
        <v>3877.7461965811963</v>
      </c>
      <c r="BE1202" t="s">
        <v>122</v>
      </c>
      <c r="BF1202">
        <v>1</v>
      </c>
      <c r="BH1202" t="s">
        <v>173</v>
      </c>
      <c r="BJ1202" t="s">
        <v>189</v>
      </c>
      <c r="BO1202" t="s">
        <v>190</v>
      </c>
      <c r="BP1202" t="s">
        <v>198</v>
      </c>
      <c r="BQ1202" t="s">
        <v>220</v>
      </c>
      <c r="CX1202" t="s">
        <v>177</v>
      </c>
      <c r="CY1202" s="29" t="s">
        <v>5358</v>
      </c>
      <c r="CZ1202" s="29">
        <v>60002</v>
      </c>
      <c r="DA1202" s="29" t="str">
        <f t="shared" ref="DA1202:DA1205" si="160">MID(BH1202,3,8)</f>
        <v>30001390</v>
      </c>
      <c r="DB1202" s="29" t="str">
        <f t="shared" ref="DB1202:DB1205" si="161">F1202</f>
        <v>W0004861</v>
      </c>
      <c r="DC1202" s="29" t="s">
        <v>193</v>
      </c>
      <c r="DD1202" s="30">
        <f>SUM(T1202,V1202:W1202,Z1202:AD1202)</f>
        <v>42107.05</v>
      </c>
      <c r="DE1202" s="30">
        <f>SUM(AI1202:AK1202)</f>
        <v>0</v>
      </c>
      <c r="DF1202" s="31">
        <f>AF1202</f>
        <v>4154.166666666667</v>
      </c>
      <c r="DG1202" s="32">
        <f>AQ1202</f>
        <v>29700</v>
      </c>
      <c r="DH1202" s="30">
        <f>SUM(X1202:Y1202)</f>
        <v>1593.7072649572651</v>
      </c>
      <c r="DI1202" s="30">
        <f>SUM(AP1202,AR1202)</f>
        <v>3877.7461965811967</v>
      </c>
      <c r="DJ1202" s="26">
        <f>SUM(DD1202:DI1202)-AS1202</f>
        <v>0</v>
      </c>
    </row>
    <row r="1203" spans="4:114" x14ac:dyDescent="0.25">
      <c r="D1203" t="s">
        <v>109</v>
      </c>
      <c r="F1203" t="s">
        <v>4110</v>
      </c>
      <c r="G1203" t="s">
        <v>4111</v>
      </c>
      <c r="H1203" t="s">
        <v>4112</v>
      </c>
      <c r="I1203" s="1">
        <v>45880</v>
      </c>
      <c r="K1203" t="s">
        <v>113</v>
      </c>
      <c r="L1203">
        <v>15</v>
      </c>
      <c r="M1203" t="s">
        <v>550</v>
      </c>
      <c r="N1203" t="s">
        <v>551</v>
      </c>
      <c r="O1203" t="s">
        <v>116</v>
      </c>
      <c r="P1203" t="s">
        <v>117</v>
      </c>
      <c r="Q1203" t="s">
        <v>118</v>
      </c>
      <c r="R1203">
        <v>31</v>
      </c>
      <c r="S1203" s="3">
        <v>947430</v>
      </c>
      <c r="T1203" s="3">
        <v>157905</v>
      </c>
      <c r="U1203" s="22">
        <v>0</v>
      </c>
      <c r="V1203" s="3">
        <v>0</v>
      </c>
      <c r="W1203" s="23"/>
      <c r="X1203" s="3">
        <v>3795.7932692307691</v>
      </c>
      <c r="Y1203" s="3">
        <v>2193.125</v>
      </c>
      <c r="Z1203" s="24">
        <v>394.76249999999999</v>
      </c>
      <c r="AA1203">
        <v>75</v>
      </c>
      <c r="AC1203" s="3">
        <v>0</v>
      </c>
      <c r="AD1203" s="3">
        <v>4167</v>
      </c>
      <c r="AE1203" s="3">
        <v>168530.68076923079</v>
      </c>
      <c r="AF1203" s="3">
        <v>7046.666666666667</v>
      </c>
      <c r="AH1203" s="3">
        <v>175577.34743589745</v>
      </c>
      <c r="AK1203" s="3">
        <v>0</v>
      </c>
      <c r="AL1203" t="s">
        <v>119</v>
      </c>
      <c r="AN1203" s="25">
        <v>0.1</v>
      </c>
      <c r="AO1203" s="26">
        <v>175577.34743589745</v>
      </c>
      <c r="AP1203" s="27">
        <v>17557.734743589746</v>
      </c>
      <c r="AQ1203" s="3">
        <v>29700</v>
      </c>
      <c r="AR1203" s="26">
        <v>2970</v>
      </c>
      <c r="AS1203" s="26">
        <v>225805.08217948719</v>
      </c>
      <c r="AT1203" s="26">
        <v>205277.34743589745</v>
      </c>
      <c r="AU1203" t="s">
        <v>262</v>
      </c>
      <c r="AV1203" t="s">
        <v>262</v>
      </c>
      <c r="AW1203" t="s">
        <v>263</v>
      </c>
      <c r="AX1203">
        <v>6006</v>
      </c>
      <c r="AY1203" t="s">
        <v>264</v>
      </c>
      <c r="AZ1203">
        <v>65.109899999999996</v>
      </c>
      <c r="BA1203" s="3">
        <v>3468.0606509837553</v>
      </c>
      <c r="BB1203" s="26">
        <v>205277.34743589745</v>
      </c>
      <c r="BC1203" s="26">
        <v>20527.734743589739</v>
      </c>
      <c r="BE1203" t="s">
        <v>122</v>
      </c>
      <c r="BF1203">
        <v>1</v>
      </c>
      <c r="BH1203" t="s">
        <v>265</v>
      </c>
      <c r="BJ1203" t="s">
        <v>554</v>
      </c>
      <c r="BO1203" t="s">
        <v>555</v>
      </c>
      <c r="BP1203" t="s">
        <v>262</v>
      </c>
      <c r="BQ1203" t="s">
        <v>262</v>
      </c>
      <c r="CX1203" t="s">
        <v>177</v>
      </c>
      <c r="CY1203" s="29" t="s">
        <v>5361</v>
      </c>
      <c r="CZ1203" s="29">
        <v>60014</v>
      </c>
      <c r="DA1203" s="29" t="str">
        <f t="shared" si="160"/>
        <v>30001416</v>
      </c>
      <c r="DB1203" s="29" t="str">
        <f t="shared" si="161"/>
        <v>W0005441</v>
      </c>
      <c r="DC1203" s="29" t="s">
        <v>556</v>
      </c>
      <c r="DD1203" s="30">
        <f>SUM(T1203,V1203:W1203,Z1203:AD1203)</f>
        <v>162541.76250000001</v>
      </c>
      <c r="DE1203" s="30">
        <f>SUM(AI1203:AK1203)</f>
        <v>0</v>
      </c>
      <c r="DF1203" s="31">
        <f>AF1203</f>
        <v>7046.666666666667</v>
      </c>
      <c r="DG1203" s="32">
        <f>AQ1203</f>
        <v>29700</v>
      </c>
      <c r="DH1203" s="30">
        <f>SUM(X1203:Y1203)</f>
        <v>5988.9182692307695</v>
      </c>
      <c r="DI1203" s="30">
        <f>SUM(AP1203,AR1203)</f>
        <v>20527.734743589746</v>
      </c>
      <c r="DJ1203" s="26">
        <f>SUM(DD1203:DI1203)-AS1203</f>
        <v>0</v>
      </c>
    </row>
    <row r="1204" spans="4:114" x14ac:dyDescent="0.25">
      <c r="D1204" t="s">
        <v>109</v>
      </c>
      <c r="F1204" t="s">
        <v>4113</v>
      </c>
      <c r="G1204" t="s">
        <v>4114</v>
      </c>
      <c r="H1204" t="s">
        <v>4115</v>
      </c>
      <c r="I1204" s="1">
        <v>45880</v>
      </c>
      <c r="K1204" t="s">
        <v>224</v>
      </c>
      <c r="L1204">
        <v>12</v>
      </c>
      <c r="M1204" t="s">
        <v>182</v>
      </c>
      <c r="N1204" t="s">
        <v>183</v>
      </c>
      <c r="O1204" t="s">
        <v>116</v>
      </c>
      <c r="P1204" t="s">
        <v>117</v>
      </c>
      <c r="Q1204" t="s">
        <v>118</v>
      </c>
      <c r="R1204">
        <v>31</v>
      </c>
      <c r="S1204" s="3">
        <v>325000</v>
      </c>
      <c r="T1204" s="3">
        <v>59166.666666666664</v>
      </c>
      <c r="U1204" s="22">
        <v>0</v>
      </c>
      <c r="V1204" s="3">
        <v>0</v>
      </c>
      <c r="W1204" s="23"/>
      <c r="X1204" s="3">
        <v>1302.0833333333333</v>
      </c>
      <c r="Y1204" s="3">
        <v>752.31481481481489</v>
      </c>
      <c r="Z1204" s="24">
        <v>135.41666666666666</v>
      </c>
      <c r="AA1204">
        <v>75</v>
      </c>
      <c r="AC1204" s="3">
        <v>0</v>
      </c>
      <c r="AD1204" s="3">
        <v>4167</v>
      </c>
      <c r="AE1204" s="3">
        <v>65598.481481481489</v>
      </c>
      <c r="AF1204" s="3">
        <v>4154.166666666667</v>
      </c>
      <c r="AH1204" s="3">
        <v>69752.648148148161</v>
      </c>
      <c r="AK1204" s="3">
        <v>0</v>
      </c>
      <c r="AL1204" t="s">
        <v>119</v>
      </c>
      <c r="AN1204" s="25">
        <v>0.05</v>
      </c>
      <c r="AO1204" s="26">
        <v>69752.648148148161</v>
      </c>
      <c r="AP1204" s="27">
        <v>3487.6324074074082</v>
      </c>
      <c r="AQ1204" s="3">
        <v>29700</v>
      </c>
      <c r="AR1204" s="26">
        <v>1485</v>
      </c>
      <c r="AS1204" s="26">
        <v>104425.28055555557</v>
      </c>
      <c r="AT1204" s="26">
        <v>99452.648148148161</v>
      </c>
      <c r="AU1204" t="s">
        <v>170</v>
      </c>
      <c r="AV1204" t="s">
        <v>170</v>
      </c>
      <c r="AW1204" t="s">
        <v>171</v>
      </c>
      <c r="AX1204">
        <v>35875</v>
      </c>
      <c r="AY1204" t="s">
        <v>172</v>
      </c>
      <c r="AZ1204">
        <v>94.088300000000004</v>
      </c>
      <c r="BA1204" s="3">
        <v>1109.8646755819327</v>
      </c>
      <c r="BB1204" s="26">
        <v>99452.648148148161</v>
      </c>
      <c r="BC1204" s="26">
        <v>4972.6324074074073</v>
      </c>
      <c r="BE1204" t="s">
        <v>122</v>
      </c>
      <c r="BF1204">
        <v>1</v>
      </c>
      <c r="BH1204" t="s">
        <v>173</v>
      </c>
      <c r="BJ1204" t="s">
        <v>189</v>
      </c>
      <c r="BO1204" t="s">
        <v>190</v>
      </c>
      <c r="BP1204" t="s">
        <v>198</v>
      </c>
      <c r="BQ1204" t="s">
        <v>220</v>
      </c>
      <c r="CX1204" t="s">
        <v>177</v>
      </c>
      <c r="CY1204" s="29" t="s">
        <v>5358</v>
      </c>
      <c r="CZ1204" s="29">
        <v>60002</v>
      </c>
      <c r="DA1204" s="29" t="str">
        <f t="shared" si="160"/>
        <v>30001390</v>
      </c>
      <c r="DB1204" s="29" t="str">
        <f t="shared" si="161"/>
        <v>W0005097</v>
      </c>
      <c r="DC1204" s="29" t="s">
        <v>193</v>
      </c>
      <c r="DD1204" s="30">
        <f>SUM(T1204,V1204:W1204,Z1204:AD1204)</f>
        <v>63544.083333333328</v>
      </c>
      <c r="DE1204" s="30">
        <f>SUM(AI1204:AK1204)</f>
        <v>0</v>
      </c>
      <c r="DF1204" s="31">
        <f>AF1204</f>
        <v>4154.166666666667</v>
      </c>
      <c r="DG1204" s="32">
        <f>AQ1204</f>
        <v>29700</v>
      </c>
      <c r="DH1204" s="30">
        <f>SUM(X1204:Y1204)</f>
        <v>2054.3981481481483</v>
      </c>
      <c r="DI1204" s="30">
        <f>SUM(AP1204,AR1204)</f>
        <v>4972.6324074074082</v>
      </c>
      <c r="DJ1204" s="26">
        <f>SUM(DD1204:DI1204)-AS1204</f>
        <v>0</v>
      </c>
    </row>
    <row r="1205" spans="4:114" x14ac:dyDescent="0.25">
      <c r="D1205" t="s">
        <v>109</v>
      </c>
      <c r="F1205" t="s">
        <v>4116</v>
      </c>
      <c r="G1205" t="s">
        <v>4117</v>
      </c>
      <c r="H1205" t="s">
        <v>4118</v>
      </c>
      <c r="I1205" s="1">
        <v>45880</v>
      </c>
      <c r="K1205" t="s">
        <v>219</v>
      </c>
      <c r="L1205">
        <v>13</v>
      </c>
      <c r="M1205" t="s">
        <v>2289</v>
      </c>
      <c r="N1205" t="s">
        <v>2290</v>
      </c>
      <c r="O1205" t="s">
        <v>116</v>
      </c>
      <c r="P1205" t="s">
        <v>117</v>
      </c>
      <c r="Q1205" t="s">
        <v>118</v>
      </c>
      <c r="R1205">
        <v>31</v>
      </c>
      <c r="S1205" s="3">
        <v>520000</v>
      </c>
      <c r="T1205" s="3">
        <v>86666.666666666672</v>
      </c>
      <c r="U1205" s="22">
        <v>0.1</v>
      </c>
      <c r="V1205" s="3">
        <v>8666.6666666666679</v>
      </c>
      <c r="W1205" s="23"/>
      <c r="X1205" s="3">
        <v>2083.3333333333335</v>
      </c>
      <c r="Y1205" s="3">
        <v>1203.7037037037039</v>
      </c>
      <c r="Z1205" s="24">
        <v>216.66666666666669</v>
      </c>
      <c r="AA1205">
        <v>75</v>
      </c>
      <c r="AC1205" s="3">
        <v>0</v>
      </c>
      <c r="AD1205" s="3">
        <v>4167</v>
      </c>
      <c r="AE1205" s="3">
        <v>103079.03703703705</v>
      </c>
      <c r="AF1205" s="3">
        <v>13617.5</v>
      </c>
      <c r="AH1205" s="3">
        <v>116696.53703703705</v>
      </c>
      <c r="AK1205" s="3">
        <v>0</v>
      </c>
      <c r="AL1205" t="s">
        <v>119</v>
      </c>
      <c r="AN1205" s="25">
        <v>8.5000000000000006E-2</v>
      </c>
      <c r="AO1205" s="26">
        <v>116696.53703703705</v>
      </c>
      <c r="AP1205" s="27">
        <v>9919.2056481481504</v>
      </c>
      <c r="AQ1205" s="3">
        <v>29700</v>
      </c>
      <c r="AR1205" s="26">
        <v>2524.5</v>
      </c>
      <c r="AS1205" s="26">
        <v>158840.24268518522</v>
      </c>
      <c r="AT1205" s="26">
        <v>146396.53703703705</v>
      </c>
      <c r="AU1205" t="s">
        <v>170</v>
      </c>
      <c r="AV1205" t="s">
        <v>170</v>
      </c>
      <c r="AW1205" t="s">
        <v>171</v>
      </c>
      <c r="AX1205">
        <v>37214</v>
      </c>
      <c r="AY1205" t="s">
        <v>172</v>
      </c>
      <c r="AZ1205">
        <v>94.088300000000004</v>
      </c>
      <c r="BA1205" s="3">
        <v>1688.2039816341162</v>
      </c>
      <c r="BB1205" s="26">
        <v>146396.53703703705</v>
      </c>
      <c r="BC1205" s="26">
        <v>12443.70564814817</v>
      </c>
      <c r="BE1205" t="s">
        <v>122</v>
      </c>
      <c r="BF1205">
        <v>1</v>
      </c>
      <c r="BH1205" t="s">
        <v>173</v>
      </c>
      <c r="BJ1205" t="s">
        <v>2291</v>
      </c>
      <c r="BO1205" t="s">
        <v>2570</v>
      </c>
      <c r="BP1205" t="s">
        <v>198</v>
      </c>
      <c r="BQ1205" t="s">
        <v>199</v>
      </c>
      <c r="CX1205" t="s">
        <v>177</v>
      </c>
      <c r="CY1205" s="29" t="s">
        <v>5358</v>
      </c>
      <c r="CZ1205" s="29">
        <v>60002</v>
      </c>
      <c r="DA1205" s="29" t="str">
        <f t="shared" si="160"/>
        <v>30001390</v>
      </c>
      <c r="DB1205" s="29" t="str">
        <f t="shared" si="161"/>
        <v>W0004862</v>
      </c>
      <c r="DC1205" s="29" t="s">
        <v>2293</v>
      </c>
      <c r="DD1205" s="30">
        <f>SUM(T1205,V1205:W1205,Z1205:AD1205)</f>
        <v>99792.000000000015</v>
      </c>
      <c r="DE1205" s="30">
        <f>SUM(AI1205:AK1205)</f>
        <v>0</v>
      </c>
      <c r="DF1205" s="31">
        <f>AF1205</f>
        <v>13617.5</v>
      </c>
      <c r="DG1205" s="32">
        <f>AQ1205</f>
        <v>29700</v>
      </c>
      <c r="DH1205" s="30">
        <f>SUM(X1205:Y1205)</f>
        <v>3287.0370370370374</v>
      </c>
      <c r="DI1205" s="30">
        <f>SUM(AP1205,AR1205)</f>
        <v>12443.70564814815</v>
      </c>
      <c r="DJ1205" s="26">
        <f>SUM(DD1205:DI1205)-AS1205</f>
        <v>0</v>
      </c>
    </row>
    <row r="1206" spans="4:114" x14ac:dyDescent="0.25">
      <c r="D1206" t="s">
        <v>109</v>
      </c>
      <c r="F1206" t="s">
        <v>4119</v>
      </c>
      <c r="G1206" t="s">
        <v>4120</v>
      </c>
      <c r="H1206" t="s">
        <v>4121</v>
      </c>
      <c r="I1206" s="1">
        <v>45880</v>
      </c>
      <c r="K1206" t="s">
        <v>219</v>
      </c>
      <c r="L1206">
        <v>13</v>
      </c>
      <c r="M1206" t="s">
        <v>2289</v>
      </c>
      <c r="N1206" t="s">
        <v>2290</v>
      </c>
      <c r="O1206" t="s">
        <v>116</v>
      </c>
      <c r="P1206" t="s">
        <v>117</v>
      </c>
      <c r="Q1206" t="s">
        <v>118</v>
      </c>
      <c r="R1206">
        <v>31</v>
      </c>
      <c r="S1206" s="3">
        <v>520000</v>
      </c>
      <c r="T1206" s="3">
        <v>86666.666666666672</v>
      </c>
      <c r="U1206" s="22">
        <v>0.1</v>
      </c>
      <c r="V1206" s="3">
        <v>8666.6666666666679</v>
      </c>
      <c r="W1206" s="23"/>
      <c r="X1206" s="3">
        <v>2083.3333333333335</v>
      </c>
      <c r="Y1206" s="3">
        <v>1203.7037037037039</v>
      </c>
      <c r="Z1206" s="24">
        <v>216.66666666666669</v>
      </c>
      <c r="AA1206">
        <v>75</v>
      </c>
      <c r="AC1206" s="3">
        <v>0</v>
      </c>
      <c r="AD1206" s="3">
        <v>4167</v>
      </c>
      <c r="AE1206" s="3">
        <v>103079.03703703705</v>
      </c>
      <c r="AF1206" s="3">
        <v>13617.5</v>
      </c>
      <c r="AH1206" s="3">
        <v>116696.53703703705</v>
      </c>
      <c r="AK1206" s="3">
        <v>0</v>
      </c>
      <c r="AL1206" t="s">
        <v>119</v>
      </c>
      <c r="AN1206" s="25">
        <v>8.5000000000000006E-2</v>
      </c>
      <c r="AO1206" s="26">
        <v>116696.53703703705</v>
      </c>
      <c r="AP1206" s="27">
        <v>9919.2056481481504</v>
      </c>
      <c r="AQ1206" s="3">
        <v>29700</v>
      </c>
      <c r="AR1206" s="26">
        <v>2524.5</v>
      </c>
      <c r="AS1206" s="26">
        <v>158840.24268518522</v>
      </c>
      <c r="AT1206" s="26">
        <v>146396.53703703705</v>
      </c>
      <c r="AU1206" t="s">
        <v>120</v>
      </c>
      <c r="AV1206" t="s">
        <v>120</v>
      </c>
      <c r="AW1206" t="s">
        <v>120</v>
      </c>
      <c r="AX1206">
        <v>2046100</v>
      </c>
      <c r="AY1206" t="s">
        <v>121</v>
      </c>
      <c r="AZ1206">
        <v>108.643</v>
      </c>
      <c r="BA1206" s="3">
        <v>1462.0384441260387</v>
      </c>
      <c r="BB1206" s="26">
        <v>146396.53703703705</v>
      </c>
      <c r="BC1206" s="26">
        <v>12443.70564814817</v>
      </c>
      <c r="BE1206" t="s">
        <v>122</v>
      </c>
      <c r="BF1206">
        <v>1</v>
      </c>
      <c r="BH1206" t="s">
        <v>123</v>
      </c>
      <c r="BJ1206" t="s">
        <v>2291</v>
      </c>
      <c r="BO1206" t="s">
        <v>2570</v>
      </c>
      <c r="BP1206" t="s">
        <v>2570</v>
      </c>
      <c r="BQ1206" t="s">
        <v>2570</v>
      </c>
      <c r="CX1206" t="s">
        <v>128</v>
      </c>
      <c r="CY1206" s="29"/>
    </row>
    <row r="1207" spans="4:114" x14ac:dyDescent="0.25">
      <c r="D1207" t="s">
        <v>109</v>
      </c>
      <c r="F1207" t="s">
        <v>4122</v>
      </c>
      <c r="G1207" t="s">
        <v>4123</v>
      </c>
      <c r="H1207" t="s">
        <v>4124</v>
      </c>
      <c r="I1207" s="1">
        <v>45880</v>
      </c>
      <c r="K1207" t="s">
        <v>131</v>
      </c>
      <c r="L1207">
        <v>14</v>
      </c>
      <c r="M1207" t="s">
        <v>2289</v>
      </c>
      <c r="N1207" t="s">
        <v>2290</v>
      </c>
      <c r="O1207" t="s">
        <v>116</v>
      </c>
      <c r="P1207" t="s">
        <v>117</v>
      </c>
      <c r="Q1207" t="s">
        <v>118</v>
      </c>
      <c r="R1207">
        <v>31</v>
      </c>
      <c r="S1207" s="3">
        <v>1000000</v>
      </c>
      <c r="T1207" s="3">
        <v>166666.66666666666</v>
      </c>
      <c r="U1207" s="22">
        <v>0.1</v>
      </c>
      <c r="V1207" s="3">
        <v>16666.666666666668</v>
      </c>
      <c r="W1207" s="23"/>
      <c r="X1207" s="3">
        <v>4006.4102564102559</v>
      </c>
      <c r="Y1207" s="3">
        <v>2314.8148148148148</v>
      </c>
      <c r="Z1207" s="24">
        <v>416.66666666666663</v>
      </c>
      <c r="AA1207">
        <v>75</v>
      </c>
      <c r="AC1207" s="3">
        <v>0</v>
      </c>
      <c r="AD1207" s="3">
        <v>4167</v>
      </c>
      <c r="AE1207" s="3">
        <v>194313.22507122502</v>
      </c>
      <c r="AF1207" s="3">
        <v>13617.5</v>
      </c>
      <c r="AH1207" s="3">
        <v>207930.72507122502</v>
      </c>
      <c r="AK1207" s="3">
        <v>0</v>
      </c>
      <c r="AL1207" t="s">
        <v>119</v>
      </c>
      <c r="AN1207" s="25">
        <v>8.5000000000000006E-2</v>
      </c>
      <c r="AO1207" s="26">
        <v>207930.72507122502</v>
      </c>
      <c r="AP1207" s="27">
        <v>17674.111631054129</v>
      </c>
      <c r="AQ1207" s="3">
        <v>29700</v>
      </c>
      <c r="AR1207" s="26">
        <v>2524.5</v>
      </c>
      <c r="AS1207" s="26">
        <v>257829.33670227916</v>
      </c>
      <c r="AT1207" s="26">
        <v>237630.72507122502</v>
      </c>
      <c r="AU1207" t="s">
        <v>120</v>
      </c>
      <c r="AV1207" t="s">
        <v>120</v>
      </c>
      <c r="AW1207" t="s">
        <v>120</v>
      </c>
      <c r="AX1207">
        <v>2047500</v>
      </c>
      <c r="AY1207" t="s">
        <v>121</v>
      </c>
      <c r="AZ1207">
        <v>108.643</v>
      </c>
      <c r="BA1207" s="3">
        <v>2373.1794657941991</v>
      </c>
      <c r="BB1207" s="26">
        <v>237630.72507122502</v>
      </c>
      <c r="BC1207" s="26">
        <v>20198.61163105414</v>
      </c>
      <c r="BE1207" t="s">
        <v>122</v>
      </c>
      <c r="BF1207">
        <v>1</v>
      </c>
      <c r="BH1207" t="s">
        <v>123</v>
      </c>
      <c r="BJ1207" t="s">
        <v>2291</v>
      </c>
      <c r="BO1207" t="s">
        <v>2570</v>
      </c>
      <c r="BP1207" t="s">
        <v>2570</v>
      </c>
      <c r="BQ1207" t="s">
        <v>2570</v>
      </c>
      <c r="CX1207" t="s">
        <v>128</v>
      </c>
      <c r="CY1207" s="29"/>
    </row>
    <row r="1208" spans="4:114" x14ac:dyDescent="0.25">
      <c r="D1208" t="s">
        <v>109</v>
      </c>
      <c r="F1208" t="s">
        <v>4125</v>
      </c>
      <c r="G1208" t="s">
        <v>4126</v>
      </c>
      <c r="H1208" t="s">
        <v>4127</v>
      </c>
      <c r="I1208" s="1">
        <v>45880</v>
      </c>
      <c r="K1208" t="s">
        <v>113</v>
      </c>
      <c r="L1208">
        <v>15</v>
      </c>
      <c r="M1208" t="s">
        <v>550</v>
      </c>
      <c r="N1208" t="s">
        <v>551</v>
      </c>
      <c r="O1208" t="s">
        <v>116</v>
      </c>
      <c r="P1208" t="s">
        <v>117</v>
      </c>
      <c r="Q1208" t="s">
        <v>118</v>
      </c>
      <c r="R1208">
        <v>31</v>
      </c>
      <c r="S1208" s="3">
        <v>1300000</v>
      </c>
      <c r="T1208" s="3">
        <v>216666.66666666666</v>
      </c>
      <c r="U1208" s="22">
        <v>0</v>
      </c>
      <c r="V1208" s="3">
        <v>0</v>
      </c>
      <c r="W1208" s="23"/>
      <c r="X1208" s="3">
        <v>5208.333333333333</v>
      </c>
      <c r="Y1208" s="3">
        <v>3009.2592592592596</v>
      </c>
      <c r="Z1208" s="24">
        <v>541.66666666666663</v>
      </c>
      <c r="AA1208">
        <v>75</v>
      </c>
      <c r="AC1208" s="3">
        <v>0</v>
      </c>
      <c r="AD1208" s="3">
        <v>4167</v>
      </c>
      <c r="AE1208" s="3">
        <v>229667.92592592593</v>
      </c>
      <c r="AF1208" s="3">
        <v>7046.666666666667</v>
      </c>
      <c r="AH1208" s="3">
        <v>236714.59259259258</v>
      </c>
      <c r="AK1208" s="3">
        <v>0</v>
      </c>
      <c r="AL1208" t="s">
        <v>119</v>
      </c>
      <c r="AN1208" s="25">
        <v>0.1</v>
      </c>
      <c r="AO1208" s="26">
        <v>236714.59259259258</v>
      </c>
      <c r="AP1208" s="27">
        <v>23671.45925925926</v>
      </c>
      <c r="AQ1208" s="3">
        <v>29700</v>
      </c>
      <c r="AR1208" s="26">
        <v>2970</v>
      </c>
      <c r="AS1208" s="26">
        <v>293056.05185185187</v>
      </c>
      <c r="AT1208" s="26">
        <v>266414.59259259258</v>
      </c>
      <c r="AU1208" t="s">
        <v>262</v>
      </c>
      <c r="AV1208" t="s">
        <v>262</v>
      </c>
      <c r="AW1208" t="s">
        <v>263</v>
      </c>
      <c r="AX1208">
        <v>6006</v>
      </c>
      <c r="AY1208" t="s">
        <v>264</v>
      </c>
      <c r="AZ1208">
        <v>65.109899999999996</v>
      </c>
      <c r="BA1208" s="3">
        <v>4500.9445852604886</v>
      </c>
      <c r="BB1208" s="26">
        <v>266414.59259259258</v>
      </c>
      <c r="BC1208" s="26">
        <v>26641.459259259282</v>
      </c>
      <c r="BE1208" t="s">
        <v>122</v>
      </c>
      <c r="BF1208">
        <v>1</v>
      </c>
      <c r="BH1208" t="s">
        <v>265</v>
      </c>
      <c r="BJ1208" t="s">
        <v>554</v>
      </c>
      <c r="BO1208" t="s">
        <v>555</v>
      </c>
      <c r="BP1208" t="s">
        <v>262</v>
      </c>
      <c r="BQ1208" t="s">
        <v>262</v>
      </c>
      <c r="CX1208" t="s">
        <v>177</v>
      </c>
      <c r="CY1208" s="29" t="s">
        <v>5361</v>
      </c>
      <c r="CZ1208" s="29">
        <v>60014</v>
      </c>
      <c r="DA1208" s="29" t="str">
        <f t="shared" ref="DA1208:DA1216" si="162">MID(BH1208,3,8)</f>
        <v>30001416</v>
      </c>
      <c r="DB1208" s="29" t="str">
        <f t="shared" ref="DB1208:DB1216" si="163">F1208</f>
        <v>W0004864</v>
      </c>
      <c r="DC1208" s="29" t="s">
        <v>556</v>
      </c>
      <c r="DD1208" s="30">
        <f>SUM(T1208,V1208:W1208,Z1208:AD1208)</f>
        <v>221450.33333333331</v>
      </c>
      <c r="DE1208" s="30">
        <f>SUM(AI1208:AK1208)</f>
        <v>0</v>
      </c>
      <c r="DF1208" s="31">
        <f>AF1208</f>
        <v>7046.666666666667</v>
      </c>
      <c r="DG1208" s="32">
        <f>AQ1208</f>
        <v>29700</v>
      </c>
      <c r="DH1208" s="30">
        <f>SUM(X1208:Y1208)</f>
        <v>8217.5925925925931</v>
      </c>
      <c r="DI1208" s="30">
        <f>SUM(AP1208,AR1208)</f>
        <v>26641.45925925926</v>
      </c>
      <c r="DJ1208" s="26">
        <f>SUM(DD1208:DI1208)-AS1208</f>
        <v>0</v>
      </c>
    </row>
    <row r="1209" spans="4:114" x14ac:dyDescent="0.25">
      <c r="D1209" t="s">
        <v>109</v>
      </c>
      <c r="F1209" t="s">
        <v>4128</v>
      </c>
      <c r="G1209" t="s">
        <v>4129</v>
      </c>
      <c r="H1209" t="s">
        <v>4130</v>
      </c>
      <c r="I1209" s="1">
        <v>45887</v>
      </c>
      <c r="K1209" t="s">
        <v>156</v>
      </c>
      <c r="L1209">
        <v>16</v>
      </c>
      <c r="M1209" t="s">
        <v>114</v>
      </c>
      <c r="N1209" t="s">
        <v>115</v>
      </c>
      <c r="O1209" t="s">
        <v>116</v>
      </c>
      <c r="P1209" t="s">
        <v>117</v>
      </c>
      <c r="Q1209" t="s">
        <v>118</v>
      </c>
      <c r="R1209">
        <v>31</v>
      </c>
      <c r="S1209" s="3">
        <v>1325000</v>
      </c>
      <c r="T1209" s="3">
        <v>220833.33333333334</v>
      </c>
      <c r="U1209" s="22">
        <v>0</v>
      </c>
      <c r="V1209" s="3">
        <v>0</v>
      </c>
      <c r="W1209" s="23"/>
      <c r="X1209" s="3">
        <v>5308.4935897435889</v>
      </c>
      <c r="Y1209" s="3">
        <v>3067.1296296296296</v>
      </c>
      <c r="Z1209" s="24">
        <v>552.08333333333337</v>
      </c>
      <c r="AA1209">
        <v>75</v>
      </c>
      <c r="AC1209" s="3">
        <v>0</v>
      </c>
      <c r="AD1209" s="3">
        <v>4167</v>
      </c>
      <c r="AE1209" s="3">
        <v>234003.03988603991</v>
      </c>
      <c r="AF1209" s="3">
        <v>5687.5</v>
      </c>
      <c r="AH1209" s="3">
        <v>239690.53988603991</v>
      </c>
      <c r="AK1209" s="3">
        <v>0</v>
      </c>
      <c r="AL1209" t="s">
        <v>119</v>
      </c>
      <c r="AN1209" s="25">
        <v>8.5000000000000006E-2</v>
      </c>
      <c r="AO1209" s="26">
        <v>239690.53988603991</v>
      </c>
      <c r="AP1209" s="27">
        <v>20373.695890313393</v>
      </c>
      <c r="AQ1209" s="3">
        <v>29700</v>
      </c>
      <c r="AR1209" s="26">
        <v>2524.5</v>
      </c>
      <c r="AS1209" s="26">
        <v>292288.73577635328</v>
      </c>
      <c r="AT1209" s="26">
        <v>269390.53988603991</v>
      </c>
      <c r="AU1209" t="s">
        <v>765</v>
      </c>
      <c r="AV1209" t="s">
        <v>765</v>
      </c>
      <c r="AW1209" t="s">
        <v>766</v>
      </c>
      <c r="AX1209" t="s">
        <v>4131</v>
      </c>
      <c r="AY1209" t="s">
        <v>212</v>
      </c>
      <c r="AZ1209">
        <v>125.569</v>
      </c>
      <c r="BA1209" s="3">
        <v>2327.7141314843097</v>
      </c>
      <c r="BB1209" s="26">
        <v>269390.53988603991</v>
      </c>
      <c r="BC1209" s="26">
        <v>22898.195890313364</v>
      </c>
      <c r="BE1209" t="s">
        <v>122</v>
      </c>
      <c r="BF1209">
        <v>1</v>
      </c>
      <c r="BH1209" t="s">
        <v>768</v>
      </c>
      <c r="BJ1209" t="s">
        <v>594</v>
      </c>
      <c r="BO1209" t="s">
        <v>595</v>
      </c>
      <c r="BP1209" t="s">
        <v>126</v>
      </c>
      <c r="BQ1209" t="s">
        <v>127</v>
      </c>
      <c r="CX1209" t="s">
        <v>177</v>
      </c>
      <c r="CY1209" s="29" t="s">
        <v>5362</v>
      </c>
      <c r="CZ1209" s="29">
        <v>60008</v>
      </c>
      <c r="DA1209" s="29" t="str">
        <f t="shared" si="162"/>
        <v>30001418</v>
      </c>
      <c r="DB1209" s="29" t="str">
        <f t="shared" si="163"/>
        <v>W0005098</v>
      </c>
      <c r="DC1209" s="29" t="s">
        <v>279</v>
      </c>
      <c r="DD1209" s="30">
        <f>SUM(T1209,V1209:W1209,Z1209:AD1209)</f>
        <v>225627.41666666669</v>
      </c>
      <c r="DE1209" s="30">
        <f>SUM(AI1209:AK1209)</f>
        <v>0</v>
      </c>
      <c r="DF1209" s="31">
        <f>AF1209</f>
        <v>5687.5</v>
      </c>
      <c r="DG1209" s="32">
        <f>AQ1209</f>
        <v>29700</v>
      </c>
      <c r="DH1209" s="30">
        <f>SUM(X1209:Y1209)</f>
        <v>8375.6232193732176</v>
      </c>
      <c r="DI1209" s="30">
        <f>SUM(AP1209,AR1209)</f>
        <v>22898.195890313393</v>
      </c>
      <c r="DJ1209" s="26">
        <f>SUM(DD1209:DI1209)-AS1209</f>
        <v>0</v>
      </c>
    </row>
    <row r="1210" spans="4:114" x14ac:dyDescent="0.25">
      <c r="D1210" t="s">
        <v>109</v>
      </c>
      <c r="F1210" t="s">
        <v>4132</v>
      </c>
      <c r="G1210" t="s">
        <v>4133</v>
      </c>
      <c r="H1210" t="s">
        <v>4134</v>
      </c>
      <c r="I1210" s="1">
        <v>45887</v>
      </c>
      <c r="K1210" t="s">
        <v>224</v>
      </c>
      <c r="L1210">
        <v>12</v>
      </c>
      <c r="M1210" t="s">
        <v>114</v>
      </c>
      <c r="N1210" t="s">
        <v>115</v>
      </c>
      <c r="O1210" t="s">
        <v>116</v>
      </c>
      <c r="P1210" t="s">
        <v>117</v>
      </c>
      <c r="Q1210" t="s">
        <v>118</v>
      </c>
      <c r="R1210">
        <v>31</v>
      </c>
      <c r="S1210" s="3">
        <v>425000</v>
      </c>
      <c r="T1210" s="3">
        <v>75833.333333333328</v>
      </c>
      <c r="U1210" s="22">
        <v>0</v>
      </c>
      <c r="V1210" s="3">
        <v>0</v>
      </c>
      <c r="W1210" s="23"/>
      <c r="X1210" s="3">
        <v>1702.7243589743591</v>
      </c>
      <c r="Y1210" s="3">
        <v>983.79629629629619</v>
      </c>
      <c r="Z1210" s="24">
        <v>177.08333333333331</v>
      </c>
      <c r="AA1210">
        <v>75</v>
      </c>
      <c r="AC1210" s="3">
        <v>0</v>
      </c>
      <c r="AD1210" s="3">
        <v>4167</v>
      </c>
      <c r="AE1210" s="3">
        <v>82938.937321937308</v>
      </c>
      <c r="AF1210" s="3">
        <v>5687.5</v>
      </c>
      <c r="AH1210" s="3">
        <v>88626.437321937308</v>
      </c>
      <c r="AK1210" s="3">
        <v>0</v>
      </c>
      <c r="AL1210" t="s">
        <v>119</v>
      </c>
      <c r="AN1210" s="25">
        <v>8.5000000000000006E-2</v>
      </c>
      <c r="AO1210" s="26">
        <v>88626.437321937308</v>
      </c>
      <c r="AP1210" s="27">
        <v>7533.2471723646713</v>
      </c>
      <c r="AQ1210" s="3">
        <v>29700</v>
      </c>
      <c r="AR1210" s="26">
        <v>2524.5</v>
      </c>
      <c r="AS1210" s="26">
        <v>128384.18449430198</v>
      </c>
      <c r="AT1210" s="26">
        <v>118326.43732193731</v>
      </c>
      <c r="AU1210" t="s">
        <v>170</v>
      </c>
      <c r="AV1210" t="s">
        <v>170</v>
      </c>
      <c r="AW1210" t="s">
        <v>171</v>
      </c>
      <c r="AX1210">
        <v>35803</v>
      </c>
      <c r="AY1210" t="s">
        <v>172</v>
      </c>
      <c r="AZ1210">
        <v>94.088300000000004</v>
      </c>
      <c r="BA1210" s="3">
        <v>1364.5074307252014</v>
      </c>
      <c r="BB1210" s="26">
        <v>118326.43732193731</v>
      </c>
      <c r="BC1210" s="26">
        <v>10057.747172364674</v>
      </c>
      <c r="BE1210" t="s">
        <v>122</v>
      </c>
      <c r="BF1210">
        <v>1</v>
      </c>
      <c r="BH1210" t="s">
        <v>173</v>
      </c>
      <c r="BJ1210" t="s">
        <v>358</v>
      </c>
      <c r="BO1210" t="s">
        <v>277</v>
      </c>
      <c r="BP1210" t="s">
        <v>126</v>
      </c>
      <c r="BQ1210" t="s">
        <v>127</v>
      </c>
      <c r="CX1210" t="s">
        <v>177</v>
      </c>
      <c r="CY1210" s="29" t="s">
        <v>5358</v>
      </c>
      <c r="CZ1210" s="29">
        <v>60002</v>
      </c>
      <c r="DA1210" s="29" t="str">
        <f t="shared" si="162"/>
        <v>30001390</v>
      </c>
      <c r="DB1210" s="29" t="str">
        <f t="shared" si="163"/>
        <v>W0004865</v>
      </c>
      <c r="DC1210" s="29" t="s">
        <v>279</v>
      </c>
      <c r="DD1210" s="30">
        <f>SUM(T1210,V1210:W1210,Z1210:AD1210)</f>
        <v>80252.416666666657</v>
      </c>
      <c r="DE1210" s="30">
        <f>SUM(AI1210:AK1210)</f>
        <v>0</v>
      </c>
      <c r="DF1210" s="31">
        <f>AF1210</f>
        <v>5687.5</v>
      </c>
      <c r="DG1210" s="32">
        <f>AQ1210</f>
        <v>29700</v>
      </c>
      <c r="DH1210" s="30">
        <f>SUM(X1210:Y1210)</f>
        <v>2686.5206552706554</v>
      </c>
      <c r="DI1210" s="30">
        <f>SUM(AP1210,AR1210)</f>
        <v>10057.74717236467</v>
      </c>
      <c r="DJ1210" s="26">
        <f>SUM(DD1210:DI1210)-AS1210</f>
        <v>0</v>
      </c>
    </row>
    <row r="1211" spans="4:114" x14ac:dyDescent="0.25">
      <c r="D1211" t="s">
        <v>109</v>
      </c>
      <c r="F1211" t="s">
        <v>4135</v>
      </c>
      <c r="G1211" t="s">
        <v>4136</v>
      </c>
      <c r="H1211" t="s">
        <v>4137</v>
      </c>
      <c r="I1211" s="1">
        <v>45887</v>
      </c>
      <c r="K1211" t="s">
        <v>224</v>
      </c>
      <c r="L1211">
        <v>12</v>
      </c>
      <c r="M1211" t="s">
        <v>114</v>
      </c>
      <c r="N1211" t="s">
        <v>115</v>
      </c>
      <c r="O1211" t="s">
        <v>116</v>
      </c>
      <c r="P1211" t="s">
        <v>117</v>
      </c>
      <c r="Q1211" t="s">
        <v>118</v>
      </c>
      <c r="R1211">
        <v>31</v>
      </c>
      <c r="S1211" s="3">
        <v>325000</v>
      </c>
      <c r="T1211" s="3">
        <v>54166.666666666664</v>
      </c>
      <c r="U1211" s="22">
        <v>0</v>
      </c>
      <c r="V1211" s="3">
        <v>0</v>
      </c>
      <c r="W1211" s="23"/>
      <c r="X1211" s="3">
        <v>1302.0833333333333</v>
      </c>
      <c r="Y1211" s="3">
        <v>752.31481481481489</v>
      </c>
      <c r="Z1211" s="24">
        <v>135.41666666666666</v>
      </c>
      <c r="AA1211">
        <v>75</v>
      </c>
      <c r="AC1211" s="3">
        <v>0</v>
      </c>
      <c r="AD1211" s="3">
        <v>4167</v>
      </c>
      <c r="AE1211" s="3">
        <v>60598.481481481482</v>
      </c>
      <c r="AF1211" s="3">
        <v>5687.5</v>
      </c>
      <c r="AH1211" s="3">
        <v>66285.981481481489</v>
      </c>
      <c r="AK1211" s="3">
        <v>0</v>
      </c>
      <c r="AL1211" t="s">
        <v>119</v>
      </c>
      <c r="AN1211" s="25">
        <v>8.5000000000000006E-2</v>
      </c>
      <c r="AO1211" s="26">
        <v>66285.981481481489</v>
      </c>
      <c r="AP1211" s="27">
        <v>5634.3084259259267</v>
      </c>
      <c r="AQ1211" s="3">
        <v>29700</v>
      </c>
      <c r="AR1211" s="26">
        <v>2524.5</v>
      </c>
      <c r="AS1211" s="26">
        <v>104144.78990740742</v>
      </c>
      <c r="AT1211" s="26">
        <v>95985.981481481489</v>
      </c>
      <c r="AU1211" t="s">
        <v>2512</v>
      </c>
      <c r="AV1211" t="s">
        <v>2512</v>
      </c>
      <c r="AW1211" t="s">
        <v>2512</v>
      </c>
      <c r="AX1211">
        <v>29105</v>
      </c>
      <c r="AY1211" t="s">
        <v>121</v>
      </c>
      <c r="AZ1211">
        <v>108.643</v>
      </c>
      <c r="BA1211" s="3">
        <v>958.59641124975769</v>
      </c>
      <c r="BB1211" s="26">
        <v>95985.981481481489</v>
      </c>
      <c r="BC1211" s="26">
        <v>8158.808425925934</v>
      </c>
      <c r="BE1211" t="s">
        <v>122</v>
      </c>
      <c r="BF1211">
        <v>1</v>
      </c>
      <c r="BH1211" t="s">
        <v>2513</v>
      </c>
      <c r="BJ1211" t="s">
        <v>414</v>
      </c>
      <c r="BO1211" t="s">
        <v>578</v>
      </c>
      <c r="BP1211" t="s">
        <v>126</v>
      </c>
      <c r="BQ1211" t="s">
        <v>127</v>
      </c>
      <c r="CX1211" t="s">
        <v>177</v>
      </c>
      <c r="CY1211" s="29" t="s">
        <v>4271</v>
      </c>
      <c r="CZ1211" s="29">
        <v>60040</v>
      </c>
      <c r="DA1211" s="29" t="str">
        <f t="shared" si="162"/>
        <v>30001398</v>
      </c>
      <c r="DB1211" s="29" t="str">
        <f t="shared" si="163"/>
        <v>W0005442</v>
      </c>
      <c r="DC1211" s="29" t="s">
        <v>279</v>
      </c>
      <c r="DD1211" s="30">
        <f>SUM(T1211,V1211:W1211,Z1211:AD1211)</f>
        <v>58544.083333333328</v>
      </c>
      <c r="DE1211" s="30">
        <f>SUM(AI1211:AK1211)</f>
        <v>0</v>
      </c>
      <c r="DF1211" s="31">
        <f>AF1211</f>
        <v>5687.5</v>
      </c>
      <c r="DG1211" s="32">
        <f>AQ1211</f>
        <v>29700</v>
      </c>
      <c r="DH1211" s="30">
        <f>SUM(X1211:Y1211)</f>
        <v>2054.3981481481483</v>
      </c>
      <c r="DI1211" s="30">
        <f>SUM(AP1211,AR1211)</f>
        <v>8158.8084259259267</v>
      </c>
      <c r="DJ1211" s="26">
        <f>SUM(DD1211:DI1211)-AS1211</f>
        <v>0</v>
      </c>
    </row>
    <row r="1212" spans="4:114" x14ac:dyDescent="0.25">
      <c r="D1212" t="s">
        <v>109</v>
      </c>
      <c r="F1212" t="s">
        <v>4138</v>
      </c>
      <c r="G1212" t="s">
        <v>4139</v>
      </c>
      <c r="H1212" t="s">
        <v>4140</v>
      </c>
      <c r="I1212" s="1">
        <v>45887</v>
      </c>
      <c r="K1212" t="s">
        <v>224</v>
      </c>
      <c r="L1212">
        <v>12</v>
      </c>
      <c r="M1212" t="s">
        <v>114</v>
      </c>
      <c r="N1212" t="s">
        <v>115</v>
      </c>
      <c r="O1212" t="s">
        <v>116</v>
      </c>
      <c r="P1212" t="s">
        <v>117</v>
      </c>
      <c r="Q1212" t="s">
        <v>118</v>
      </c>
      <c r="R1212">
        <v>31</v>
      </c>
      <c r="S1212" s="3">
        <v>450000</v>
      </c>
      <c r="T1212" s="3">
        <v>80000</v>
      </c>
      <c r="U1212" s="22">
        <v>0</v>
      </c>
      <c r="V1212" s="3">
        <v>0</v>
      </c>
      <c r="W1212" s="23"/>
      <c r="X1212" s="3">
        <v>1802.8846153846155</v>
      </c>
      <c r="Y1212" s="3">
        <v>1041.6666666666667</v>
      </c>
      <c r="Z1212" s="24">
        <v>187.5</v>
      </c>
      <c r="AA1212">
        <v>75</v>
      </c>
      <c r="AC1212" s="3">
        <v>0</v>
      </c>
      <c r="AD1212" s="3">
        <v>4167</v>
      </c>
      <c r="AE1212" s="3">
        <v>87274.051282051281</v>
      </c>
      <c r="AF1212" s="3">
        <v>5687.5</v>
      </c>
      <c r="AH1212" s="3">
        <v>92961.551282051281</v>
      </c>
      <c r="AK1212" s="3">
        <v>0</v>
      </c>
      <c r="AL1212" t="s">
        <v>119</v>
      </c>
      <c r="AN1212" s="25">
        <v>8.5000000000000006E-2</v>
      </c>
      <c r="AO1212" s="26">
        <v>92961.551282051281</v>
      </c>
      <c r="AP1212" s="27">
        <v>7901.7318589743591</v>
      </c>
      <c r="AQ1212" s="3">
        <v>29700</v>
      </c>
      <c r="AR1212" s="26">
        <v>2524.5</v>
      </c>
      <c r="AS1212" s="26">
        <v>133087.78314102563</v>
      </c>
      <c r="AT1212" s="26">
        <v>122661.55128205128</v>
      </c>
      <c r="AU1212" t="s">
        <v>170</v>
      </c>
      <c r="AV1212" t="s">
        <v>170</v>
      </c>
      <c r="AW1212" t="s">
        <v>171</v>
      </c>
      <c r="AX1212">
        <v>35802</v>
      </c>
      <c r="AY1212" t="s">
        <v>172</v>
      </c>
      <c r="AZ1212">
        <v>94.088300000000004</v>
      </c>
      <c r="BA1212" s="3">
        <v>1414.498754266212</v>
      </c>
      <c r="BB1212" s="26">
        <v>122661.55128205128</v>
      </c>
      <c r="BC1212" s="26">
        <v>10426.231858974352</v>
      </c>
      <c r="BE1212" t="s">
        <v>122</v>
      </c>
      <c r="BF1212">
        <v>1</v>
      </c>
      <c r="BH1212" t="s">
        <v>173</v>
      </c>
      <c r="BJ1212" t="s">
        <v>358</v>
      </c>
      <c r="BO1212" t="s">
        <v>438</v>
      </c>
      <c r="BP1212" t="s">
        <v>126</v>
      </c>
      <c r="BQ1212" t="s">
        <v>127</v>
      </c>
      <c r="CX1212" t="s">
        <v>177</v>
      </c>
      <c r="CY1212" s="29" t="s">
        <v>5358</v>
      </c>
      <c r="CZ1212" s="29">
        <v>60002</v>
      </c>
      <c r="DA1212" s="29" t="str">
        <f t="shared" si="162"/>
        <v>30001390</v>
      </c>
      <c r="DB1212" s="29" t="str">
        <f t="shared" si="163"/>
        <v>W0004866</v>
      </c>
      <c r="DC1212" s="29" t="s">
        <v>279</v>
      </c>
      <c r="DD1212" s="30">
        <f>SUM(T1212,V1212:W1212,Z1212:AD1212)</f>
        <v>84429.5</v>
      </c>
      <c r="DE1212" s="30">
        <f>SUM(AI1212:AK1212)</f>
        <v>0</v>
      </c>
      <c r="DF1212" s="31">
        <f>AF1212</f>
        <v>5687.5</v>
      </c>
      <c r="DG1212" s="32">
        <f>AQ1212</f>
        <v>29700</v>
      </c>
      <c r="DH1212" s="30">
        <f>SUM(X1212:Y1212)</f>
        <v>2844.5512820512822</v>
      </c>
      <c r="DI1212" s="30">
        <f>SUM(AP1212,AR1212)</f>
        <v>10426.231858974359</v>
      </c>
      <c r="DJ1212" s="26">
        <f>SUM(DD1212:DI1212)-AS1212</f>
        <v>0</v>
      </c>
    </row>
    <row r="1213" spans="4:114" x14ac:dyDescent="0.25">
      <c r="D1213" t="s">
        <v>109</v>
      </c>
      <c r="F1213" t="s">
        <v>4141</v>
      </c>
      <c r="G1213" t="s">
        <v>4142</v>
      </c>
      <c r="H1213" t="s">
        <v>4143</v>
      </c>
      <c r="I1213" s="1">
        <v>45887</v>
      </c>
      <c r="K1213" t="s">
        <v>156</v>
      </c>
      <c r="L1213">
        <v>16</v>
      </c>
      <c r="M1213" t="s">
        <v>550</v>
      </c>
      <c r="N1213" t="s">
        <v>551</v>
      </c>
      <c r="O1213" t="s">
        <v>116</v>
      </c>
      <c r="P1213" t="s">
        <v>117</v>
      </c>
      <c r="Q1213" t="s">
        <v>118</v>
      </c>
      <c r="R1213">
        <v>31</v>
      </c>
      <c r="S1213" s="3">
        <v>1300000</v>
      </c>
      <c r="T1213" s="3">
        <v>221666.66666666666</v>
      </c>
      <c r="U1213" s="22">
        <v>0</v>
      </c>
      <c r="V1213" s="3">
        <v>0</v>
      </c>
      <c r="W1213" s="23"/>
      <c r="X1213" s="3">
        <v>5208.333333333333</v>
      </c>
      <c r="Y1213" s="3">
        <v>3009.2592592592596</v>
      </c>
      <c r="Z1213" s="24">
        <v>541.66666666666663</v>
      </c>
      <c r="AA1213">
        <v>75</v>
      </c>
      <c r="AC1213" s="3">
        <v>0</v>
      </c>
      <c r="AD1213" s="3">
        <v>4167</v>
      </c>
      <c r="AE1213" s="3">
        <v>234667.92592592593</v>
      </c>
      <c r="AF1213" s="3">
        <v>7046.666666666667</v>
      </c>
      <c r="AH1213" s="3">
        <v>241714.59259259258</v>
      </c>
      <c r="AK1213" s="3">
        <v>0</v>
      </c>
      <c r="AL1213" t="s">
        <v>119</v>
      </c>
      <c r="AN1213" s="25">
        <v>0.1</v>
      </c>
      <c r="AO1213" s="26">
        <v>241714.59259259258</v>
      </c>
      <c r="AP1213" s="27">
        <v>24171.45925925926</v>
      </c>
      <c r="AQ1213" s="3">
        <v>29700</v>
      </c>
      <c r="AR1213" s="26">
        <v>2970</v>
      </c>
      <c r="AS1213" s="26">
        <v>298556.05185185187</v>
      </c>
      <c r="AT1213" s="26">
        <v>271414.59259259258</v>
      </c>
      <c r="AU1213" t="s">
        <v>170</v>
      </c>
      <c r="AV1213" t="s">
        <v>170</v>
      </c>
      <c r="AW1213" t="s">
        <v>171</v>
      </c>
      <c r="AX1213">
        <v>90326</v>
      </c>
      <c r="AY1213" t="s">
        <v>172</v>
      </c>
      <c r="AZ1213">
        <v>94.088300000000004</v>
      </c>
      <c r="BA1213" s="3">
        <v>3173.1474779739015</v>
      </c>
      <c r="BB1213" s="26">
        <v>271414.59259259258</v>
      </c>
      <c r="BC1213" s="26">
        <v>27141.459259259282</v>
      </c>
      <c r="BE1213" t="s">
        <v>122</v>
      </c>
      <c r="BF1213">
        <v>1</v>
      </c>
      <c r="BH1213" t="s">
        <v>173</v>
      </c>
      <c r="BJ1213" t="s">
        <v>728</v>
      </c>
      <c r="BO1213" t="s">
        <v>729</v>
      </c>
      <c r="BP1213" t="s">
        <v>170</v>
      </c>
      <c r="BQ1213" t="s">
        <v>296</v>
      </c>
      <c r="CX1213" t="s">
        <v>177</v>
      </c>
      <c r="CY1213" s="29" t="s">
        <v>5358</v>
      </c>
      <c r="CZ1213" s="29">
        <v>60002</v>
      </c>
      <c r="DA1213" s="29" t="str">
        <f t="shared" si="162"/>
        <v>30001390</v>
      </c>
      <c r="DB1213" s="29" t="str">
        <f t="shared" si="163"/>
        <v>W0004867</v>
      </c>
      <c r="DC1213" s="29" t="s">
        <v>556</v>
      </c>
      <c r="DD1213" s="30">
        <f>SUM(T1213,V1213:W1213,Z1213:AD1213)</f>
        <v>226450.33333333331</v>
      </c>
      <c r="DE1213" s="30">
        <f>SUM(AI1213:AK1213)</f>
        <v>0</v>
      </c>
      <c r="DF1213" s="31">
        <f>AF1213</f>
        <v>7046.666666666667</v>
      </c>
      <c r="DG1213" s="32">
        <f>AQ1213</f>
        <v>29700</v>
      </c>
      <c r="DH1213" s="30">
        <f>SUM(X1213:Y1213)</f>
        <v>8217.5925925925931</v>
      </c>
      <c r="DI1213" s="30">
        <f>SUM(AP1213,AR1213)</f>
        <v>27141.45925925926</v>
      </c>
      <c r="DJ1213" s="26">
        <f>SUM(DD1213:DI1213)-AS1213</f>
        <v>0</v>
      </c>
    </row>
    <row r="1214" spans="4:114" x14ac:dyDescent="0.25">
      <c r="D1214" t="s">
        <v>109</v>
      </c>
      <c r="F1214" t="s">
        <v>4144</v>
      </c>
      <c r="G1214" t="s">
        <v>4145</v>
      </c>
      <c r="H1214" t="s">
        <v>4146</v>
      </c>
      <c r="I1214" s="1">
        <v>45887</v>
      </c>
      <c r="K1214" t="s">
        <v>219</v>
      </c>
      <c r="L1214">
        <v>13</v>
      </c>
      <c r="M1214" t="s">
        <v>550</v>
      </c>
      <c r="N1214" t="s">
        <v>551</v>
      </c>
      <c r="O1214" t="s">
        <v>116</v>
      </c>
      <c r="P1214" t="s">
        <v>117</v>
      </c>
      <c r="Q1214" t="s">
        <v>118</v>
      </c>
      <c r="R1214">
        <v>31</v>
      </c>
      <c r="S1214" s="3">
        <v>615000</v>
      </c>
      <c r="T1214" s="3">
        <v>107500</v>
      </c>
      <c r="U1214" s="22">
        <v>0</v>
      </c>
      <c r="V1214" s="3">
        <v>0</v>
      </c>
      <c r="W1214" s="23"/>
      <c r="X1214" s="3">
        <v>2463.9423076923076</v>
      </c>
      <c r="Y1214" s="3">
        <v>1423.6111111111111</v>
      </c>
      <c r="Z1214" s="24">
        <v>256.25</v>
      </c>
      <c r="AA1214">
        <v>75</v>
      </c>
      <c r="AC1214" s="3">
        <v>0</v>
      </c>
      <c r="AD1214" s="3">
        <v>4167</v>
      </c>
      <c r="AE1214" s="3">
        <v>115885.80341880342</v>
      </c>
      <c r="AF1214" s="3">
        <v>7046.666666666667</v>
      </c>
      <c r="AH1214" s="3">
        <v>122932.47008547009</v>
      </c>
      <c r="AK1214" s="3">
        <v>0</v>
      </c>
      <c r="AL1214" t="s">
        <v>119</v>
      </c>
      <c r="AN1214" s="25">
        <v>0.1</v>
      </c>
      <c r="AO1214" s="26">
        <v>122932.47008547009</v>
      </c>
      <c r="AP1214" s="27">
        <v>12293.24700854701</v>
      </c>
      <c r="AQ1214" s="3">
        <v>29700</v>
      </c>
      <c r="AR1214" s="26">
        <v>2970</v>
      </c>
      <c r="AS1214" s="26">
        <v>167895.71709401711</v>
      </c>
      <c r="AT1214" s="26">
        <v>152632.47008547009</v>
      </c>
      <c r="AU1214" t="s">
        <v>170</v>
      </c>
      <c r="AV1214" t="s">
        <v>170</v>
      </c>
      <c r="AW1214" t="s">
        <v>171</v>
      </c>
      <c r="AX1214">
        <v>90324</v>
      </c>
      <c r="AY1214" t="s">
        <v>172</v>
      </c>
      <c r="AZ1214">
        <v>94.088300000000004</v>
      </c>
      <c r="BA1214" s="3">
        <v>1784.4484074429774</v>
      </c>
      <c r="BB1214" s="26">
        <v>152632.47008547009</v>
      </c>
      <c r="BC1214" s="26">
        <v>15263.247008547012</v>
      </c>
      <c r="BE1214" t="s">
        <v>122</v>
      </c>
      <c r="BF1214">
        <v>1</v>
      </c>
      <c r="BH1214" t="s">
        <v>173</v>
      </c>
      <c r="BJ1214" t="s">
        <v>572</v>
      </c>
      <c r="BO1214" t="s">
        <v>3402</v>
      </c>
      <c r="BP1214" t="s">
        <v>170</v>
      </c>
      <c r="BQ1214" t="s">
        <v>296</v>
      </c>
      <c r="CX1214" t="s">
        <v>177</v>
      </c>
      <c r="CY1214" s="29" t="s">
        <v>5358</v>
      </c>
      <c r="CZ1214" s="29">
        <v>60002</v>
      </c>
      <c r="DA1214" s="29" t="str">
        <f t="shared" si="162"/>
        <v>30001390</v>
      </c>
      <c r="DB1214" s="29" t="str">
        <f t="shared" si="163"/>
        <v>W0004868</v>
      </c>
      <c r="DC1214" s="29" t="s">
        <v>556</v>
      </c>
      <c r="DD1214" s="30">
        <f>SUM(T1214,V1214:W1214,Z1214:AD1214)</f>
        <v>111998.25</v>
      </c>
      <c r="DE1214" s="30">
        <f>SUM(AI1214:AK1214)</f>
        <v>0</v>
      </c>
      <c r="DF1214" s="31">
        <f>AF1214</f>
        <v>7046.666666666667</v>
      </c>
      <c r="DG1214" s="32">
        <f>AQ1214</f>
        <v>29700</v>
      </c>
      <c r="DH1214" s="30">
        <f>SUM(X1214:Y1214)</f>
        <v>3887.5534188034189</v>
      </c>
      <c r="DI1214" s="30">
        <f>SUM(AP1214,AR1214)</f>
        <v>15263.24700854701</v>
      </c>
      <c r="DJ1214" s="26">
        <f>SUM(DD1214:DI1214)-AS1214</f>
        <v>0</v>
      </c>
    </row>
    <row r="1215" spans="4:114" x14ac:dyDescent="0.25">
      <c r="D1215" t="s">
        <v>109</v>
      </c>
      <c r="F1215" t="s">
        <v>4147</v>
      </c>
      <c r="G1215" t="s">
        <v>4148</v>
      </c>
      <c r="H1215" t="s">
        <v>4149</v>
      </c>
      <c r="I1215" s="1">
        <v>45887</v>
      </c>
      <c r="K1215" t="s">
        <v>224</v>
      </c>
      <c r="L1215">
        <v>12</v>
      </c>
      <c r="M1215" t="s">
        <v>550</v>
      </c>
      <c r="N1215" t="s">
        <v>551</v>
      </c>
      <c r="O1215" t="s">
        <v>143</v>
      </c>
      <c r="P1215" t="s">
        <v>117</v>
      </c>
      <c r="Q1215" t="s">
        <v>118</v>
      </c>
      <c r="R1215">
        <v>31</v>
      </c>
      <c r="S1215" s="3">
        <v>430000</v>
      </c>
      <c r="T1215" s="3">
        <v>71666.666666666672</v>
      </c>
      <c r="U1215" s="22">
        <v>0</v>
      </c>
      <c r="V1215" s="3">
        <v>0</v>
      </c>
      <c r="W1215" s="23"/>
      <c r="X1215" s="3">
        <v>1722.7564102564102</v>
      </c>
      <c r="Y1215" s="3">
        <v>995.37037037037044</v>
      </c>
      <c r="Z1215" s="24">
        <v>179.16666666666669</v>
      </c>
      <c r="AA1215">
        <v>75</v>
      </c>
      <c r="AC1215" s="3">
        <v>0</v>
      </c>
      <c r="AD1215" s="3">
        <v>4167</v>
      </c>
      <c r="AE1215" s="3">
        <v>78805.960113960115</v>
      </c>
      <c r="AF1215" s="3">
        <v>7046.666666666667</v>
      </c>
      <c r="AH1215" s="3">
        <v>85852.626780626786</v>
      </c>
      <c r="AK1215" s="3">
        <v>0</v>
      </c>
      <c r="AL1215" t="s">
        <v>119</v>
      </c>
      <c r="AN1215" s="25">
        <v>0.1</v>
      </c>
      <c r="AO1215" s="26">
        <v>85852.626780626786</v>
      </c>
      <c r="AP1215" s="27">
        <v>8585.2626780626797</v>
      </c>
      <c r="AQ1215" s="3">
        <v>29700</v>
      </c>
      <c r="AR1215" s="26">
        <v>2970</v>
      </c>
      <c r="AS1215" s="26">
        <v>127107.88945868946</v>
      </c>
      <c r="AT1215" s="26">
        <v>115552.62678062679</v>
      </c>
      <c r="AU1215" t="s">
        <v>170</v>
      </c>
      <c r="AV1215" t="s">
        <v>170</v>
      </c>
      <c r="AW1215" t="s">
        <v>171</v>
      </c>
      <c r="AX1215">
        <v>37208</v>
      </c>
      <c r="AY1215" t="s">
        <v>172</v>
      </c>
      <c r="AZ1215">
        <v>94.088300000000004</v>
      </c>
      <c r="BA1215" s="3">
        <v>1350.9425662775229</v>
      </c>
      <c r="BB1215" s="26">
        <v>115552.62678062679</v>
      </c>
      <c r="BC1215" s="26">
        <v>11555.262678062674</v>
      </c>
      <c r="BE1215" t="s">
        <v>122</v>
      </c>
      <c r="BF1215">
        <v>1</v>
      </c>
      <c r="BH1215" t="s">
        <v>173</v>
      </c>
      <c r="BJ1215" t="s">
        <v>728</v>
      </c>
      <c r="BO1215" t="s">
        <v>729</v>
      </c>
      <c r="BP1215" t="s">
        <v>2256</v>
      </c>
      <c r="BQ1215" t="s">
        <v>2256</v>
      </c>
      <c r="CX1215" t="s">
        <v>177</v>
      </c>
      <c r="CY1215" s="29" t="s">
        <v>5358</v>
      </c>
      <c r="CZ1215" s="29">
        <v>60002</v>
      </c>
      <c r="DA1215" s="29" t="str">
        <f t="shared" si="162"/>
        <v>30001390</v>
      </c>
      <c r="DB1215" s="29" t="str">
        <f t="shared" si="163"/>
        <v>W0004869</v>
      </c>
      <c r="DC1215" s="29" t="s">
        <v>556</v>
      </c>
      <c r="DD1215" s="30">
        <f>SUM(T1215,V1215:W1215,Z1215:AD1215)</f>
        <v>76087.833333333343</v>
      </c>
      <c r="DE1215" s="30">
        <f>SUM(AI1215:AK1215)</f>
        <v>0</v>
      </c>
      <c r="DF1215" s="31">
        <f>AF1215</f>
        <v>7046.666666666667</v>
      </c>
      <c r="DG1215" s="32">
        <f>AQ1215</f>
        <v>29700</v>
      </c>
      <c r="DH1215" s="30">
        <f>SUM(X1215:Y1215)</f>
        <v>2718.1267806267806</v>
      </c>
      <c r="DI1215" s="30">
        <f>SUM(AP1215,AR1215)</f>
        <v>11555.26267806268</v>
      </c>
      <c r="DJ1215" s="26">
        <f>SUM(DD1215:DI1215)-AS1215</f>
        <v>0</v>
      </c>
    </row>
    <row r="1216" spans="4:114" x14ac:dyDescent="0.25">
      <c r="D1216" t="s">
        <v>109</v>
      </c>
      <c r="F1216" t="s">
        <v>4150</v>
      </c>
      <c r="G1216" t="s">
        <v>4151</v>
      </c>
      <c r="H1216" t="s">
        <v>4152</v>
      </c>
      <c r="I1216" s="1">
        <v>45894</v>
      </c>
      <c r="K1216" t="s">
        <v>224</v>
      </c>
      <c r="L1216">
        <v>12</v>
      </c>
      <c r="M1216" t="s">
        <v>114</v>
      </c>
      <c r="N1216" t="s">
        <v>115</v>
      </c>
      <c r="O1216" t="s">
        <v>116</v>
      </c>
      <c r="P1216" t="s">
        <v>117</v>
      </c>
      <c r="Q1216" t="s">
        <v>118</v>
      </c>
      <c r="R1216">
        <v>31</v>
      </c>
      <c r="S1216" s="3">
        <v>465000</v>
      </c>
      <c r="T1216" s="3">
        <v>82500</v>
      </c>
      <c r="U1216" s="22">
        <v>0</v>
      </c>
      <c r="V1216" s="3">
        <v>0</v>
      </c>
      <c r="W1216" s="23"/>
      <c r="X1216" s="3">
        <v>1862.9807692307693</v>
      </c>
      <c r="Y1216" s="3">
        <v>1076.3888888888889</v>
      </c>
      <c r="Z1216" s="24">
        <v>193.75</v>
      </c>
      <c r="AA1216">
        <v>75</v>
      </c>
      <c r="AC1216" s="3">
        <v>0</v>
      </c>
      <c r="AD1216" s="3">
        <v>4167</v>
      </c>
      <c r="AE1216" s="3">
        <v>89875.119658119656</v>
      </c>
      <c r="AF1216" s="3">
        <v>5687.5</v>
      </c>
      <c r="AH1216" s="3">
        <v>95562.619658119656</v>
      </c>
      <c r="AK1216" s="3">
        <v>0</v>
      </c>
      <c r="AL1216" t="s">
        <v>119</v>
      </c>
      <c r="AN1216" s="25">
        <v>8.5000000000000006E-2</v>
      </c>
      <c r="AO1216" s="26">
        <v>95562.619658119656</v>
      </c>
      <c r="AP1216" s="27">
        <v>8122.8226709401715</v>
      </c>
      <c r="AQ1216" s="3">
        <v>29700</v>
      </c>
      <c r="AR1216" s="26">
        <v>2524.5</v>
      </c>
      <c r="AS1216" s="26">
        <v>135909.94232905982</v>
      </c>
      <c r="AT1216" s="26">
        <v>125262.61965811966</v>
      </c>
      <c r="AU1216" t="s">
        <v>170</v>
      </c>
      <c r="AV1216" t="s">
        <v>170</v>
      </c>
      <c r="AW1216" t="s">
        <v>171</v>
      </c>
      <c r="AX1216">
        <v>35802</v>
      </c>
      <c r="AY1216" t="s">
        <v>172</v>
      </c>
      <c r="AZ1216">
        <v>94.088300000000004</v>
      </c>
      <c r="BA1216" s="3">
        <v>1444.4935483908182</v>
      </c>
      <c r="BB1216" s="26">
        <v>125262.61965811966</v>
      </c>
      <c r="BC1216" s="26">
        <v>10647.322670940164</v>
      </c>
      <c r="BE1216" t="s">
        <v>122</v>
      </c>
      <c r="BF1216">
        <v>1</v>
      </c>
      <c r="BH1216" t="s">
        <v>173</v>
      </c>
      <c r="BJ1216" t="s">
        <v>358</v>
      </c>
      <c r="BO1216" t="s">
        <v>438</v>
      </c>
      <c r="BP1216" t="s">
        <v>126</v>
      </c>
      <c r="BQ1216" t="s">
        <v>127</v>
      </c>
      <c r="CX1216" t="s">
        <v>177</v>
      </c>
      <c r="CY1216" s="29" t="s">
        <v>5358</v>
      </c>
      <c r="CZ1216" s="29">
        <v>60002</v>
      </c>
      <c r="DA1216" s="29" t="str">
        <f t="shared" si="162"/>
        <v>30001390</v>
      </c>
      <c r="DB1216" s="29" t="str">
        <f t="shared" si="163"/>
        <v>W0005277</v>
      </c>
      <c r="DC1216" s="29" t="s">
        <v>279</v>
      </c>
      <c r="DD1216" s="30">
        <f>SUM(T1216,V1216:W1216,Z1216:AD1216)</f>
        <v>86935.75</v>
      </c>
      <c r="DE1216" s="30">
        <f>SUM(AI1216:AK1216)</f>
        <v>0</v>
      </c>
      <c r="DF1216" s="31">
        <f>AF1216</f>
        <v>5687.5</v>
      </c>
      <c r="DG1216" s="32">
        <f>AQ1216</f>
        <v>29700</v>
      </c>
      <c r="DH1216" s="30">
        <f>SUM(X1216:Y1216)</f>
        <v>2939.3696581196582</v>
      </c>
      <c r="DI1216" s="30">
        <f>SUM(AP1216,AR1216)</f>
        <v>10647.322670940172</v>
      </c>
      <c r="DJ1216" s="26">
        <f>SUM(DD1216:DI1216)-AS1216</f>
        <v>0</v>
      </c>
    </row>
    <row r="1217" spans="2:114" x14ac:dyDescent="0.25">
      <c r="D1217" t="s">
        <v>109</v>
      </c>
      <c r="F1217" t="s">
        <v>4153</v>
      </c>
      <c r="G1217" t="s">
        <v>4154</v>
      </c>
      <c r="H1217" t="s">
        <v>4155</v>
      </c>
      <c r="I1217" s="1">
        <v>45894</v>
      </c>
      <c r="K1217" t="s">
        <v>131</v>
      </c>
      <c r="L1217">
        <v>14</v>
      </c>
      <c r="M1217" t="s">
        <v>132</v>
      </c>
      <c r="N1217" t="s">
        <v>133</v>
      </c>
      <c r="O1217" t="s">
        <v>116</v>
      </c>
      <c r="P1217" t="s">
        <v>117</v>
      </c>
      <c r="Q1217" t="s">
        <v>118</v>
      </c>
      <c r="R1217">
        <v>31</v>
      </c>
      <c r="S1217" s="3">
        <v>650000</v>
      </c>
      <c r="T1217" s="3">
        <v>108333.33333333333</v>
      </c>
      <c r="U1217" s="22">
        <v>0</v>
      </c>
      <c r="V1217" s="3">
        <v>0</v>
      </c>
      <c r="W1217" s="23"/>
      <c r="X1217" s="3">
        <v>2604.1666666666665</v>
      </c>
      <c r="Y1217" s="3">
        <v>1504.6296296296298</v>
      </c>
      <c r="Z1217" s="24">
        <v>270.83333333333331</v>
      </c>
      <c r="AA1217">
        <v>75</v>
      </c>
      <c r="AC1217" s="3">
        <v>0</v>
      </c>
      <c r="AD1217" s="3">
        <v>4167</v>
      </c>
      <c r="AE1217" s="3">
        <v>116954.96296296296</v>
      </c>
      <c r="AF1217" s="3">
        <v>12402.5</v>
      </c>
      <c r="AH1217" s="3">
        <v>129357.46296296296</v>
      </c>
      <c r="AK1217" s="3">
        <v>33281</v>
      </c>
      <c r="AL1217" t="s">
        <v>168</v>
      </c>
      <c r="AM1217" t="s">
        <v>169</v>
      </c>
      <c r="AN1217" s="25">
        <v>0.05</v>
      </c>
      <c r="AO1217" s="26">
        <v>162638.46296296298</v>
      </c>
      <c r="AP1217" s="27">
        <v>8131.9231481481493</v>
      </c>
      <c r="AQ1217" s="3">
        <v>29700</v>
      </c>
      <c r="AR1217" s="26">
        <v>1485</v>
      </c>
      <c r="AS1217" s="26">
        <v>201955.38611111112</v>
      </c>
      <c r="AT1217" s="26">
        <v>192338.46296296298</v>
      </c>
      <c r="AU1217" t="s">
        <v>164</v>
      </c>
      <c r="AV1217" t="s">
        <v>241</v>
      </c>
      <c r="AW1217" t="s">
        <v>241</v>
      </c>
      <c r="AX1217" t="s">
        <v>242</v>
      </c>
      <c r="AY1217" t="s">
        <v>233</v>
      </c>
      <c r="AZ1217">
        <v>1</v>
      </c>
      <c r="BA1217" s="3">
        <v>201955.38611111112</v>
      </c>
      <c r="BB1217" s="26">
        <v>192338.46296296298</v>
      </c>
      <c r="BC1217" s="26">
        <v>9616.9231481481402</v>
      </c>
      <c r="BE1217" t="s">
        <v>234</v>
      </c>
      <c r="BF1217">
        <v>1</v>
      </c>
      <c r="BH1217" t="s">
        <v>234</v>
      </c>
      <c r="BJ1217" t="s">
        <v>174</v>
      </c>
      <c r="BO1217" t="s">
        <v>1116</v>
      </c>
      <c r="BP1217" t="s">
        <v>176</v>
      </c>
      <c r="BQ1217" t="s">
        <v>176</v>
      </c>
      <c r="CX1217" t="s">
        <v>234</v>
      </c>
      <c r="CY1217" s="29"/>
    </row>
    <row r="1218" spans="2:114" x14ac:dyDescent="0.25">
      <c r="D1218" t="s">
        <v>109</v>
      </c>
      <c r="F1218" t="s">
        <v>4156</v>
      </c>
      <c r="G1218" t="s">
        <v>4157</v>
      </c>
      <c r="H1218" t="s">
        <v>4158</v>
      </c>
      <c r="I1218" s="1">
        <v>45901</v>
      </c>
      <c r="K1218" t="s">
        <v>219</v>
      </c>
      <c r="L1218">
        <v>13</v>
      </c>
      <c r="M1218" t="s">
        <v>550</v>
      </c>
      <c r="N1218" t="s">
        <v>551</v>
      </c>
      <c r="O1218" t="s">
        <v>116</v>
      </c>
      <c r="P1218" t="s">
        <v>117</v>
      </c>
      <c r="Q1218" t="s">
        <v>118</v>
      </c>
      <c r="R1218">
        <v>31</v>
      </c>
      <c r="S1218" s="3">
        <v>520212</v>
      </c>
      <c r="T1218" s="3">
        <v>86702</v>
      </c>
      <c r="U1218" s="22">
        <v>0</v>
      </c>
      <c r="V1218" s="3">
        <v>0</v>
      </c>
      <c r="W1218" s="23"/>
      <c r="X1218" s="3">
        <v>2084.1826923076924</v>
      </c>
      <c r="Y1218" s="3">
        <v>1204.1944444444446</v>
      </c>
      <c r="Z1218" s="24">
        <v>216.755</v>
      </c>
      <c r="AA1218">
        <v>75</v>
      </c>
      <c r="AC1218" s="3">
        <v>0</v>
      </c>
      <c r="AD1218" s="3">
        <v>4167</v>
      </c>
      <c r="AE1218" s="3">
        <v>94449.13213675213</v>
      </c>
      <c r="AF1218" s="3">
        <v>7046.666666666667</v>
      </c>
      <c r="AH1218" s="3">
        <v>101495.7988034188</v>
      </c>
      <c r="AK1218" s="3">
        <v>0</v>
      </c>
      <c r="AL1218" t="s">
        <v>119</v>
      </c>
      <c r="AN1218" s="25">
        <v>0.1</v>
      </c>
      <c r="AO1218" s="26">
        <v>101495.7988034188</v>
      </c>
      <c r="AP1218" s="27">
        <v>10149.57988034188</v>
      </c>
      <c r="AQ1218" s="3">
        <v>29700</v>
      </c>
      <c r="AR1218" s="26">
        <v>2970</v>
      </c>
      <c r="AS1218" s="26">
        <v>144315.37868376067</v>
      </c>
      <c r="AT1218" s="26">
        <v>131195.79880341882</v>
      </c>
      <c r="AU1218" t="s">
        <v>120</v>
      </c>
      <c r="AV1218" t="s">
        <v>120</v>
      </c>
      <c r="AW1218" t="s">
        <v>120</v>
      </c>
      <c r="AX1218" t="s">
        <v>4159</v>
      </c>
      <c r="AY1218" t="s">
        <v>121</v>
      </c>
      <c r="AZ1218">
        <v>108.643</v>
      </c>
      <c r="BA1218" s="3">
        <v>1328.3449341767134</v>
      </c>
      <c r="BB1218" s="26">
        <v>131195.79880341882</v>
      </c>
      <c r="BC1218" s="26">
        <v>13119.579880341858</v>
      </c>
      <c r="BE1218" t="s">
        <v>122</v>
      </c>
      <c r="BF1218">
        <v>1</v>
      </c>
      <c r="BH1218" t="s">
        <v>123</v>
      </c>
      <c r="BJ1218" t="s">
        <v>572</v>
      </c>
      <c r="BO1218" t="s">
        <v>1262</v>
      </c>
      <c r="BP1218" t="s">
        <v>2131</v>
      </c>
      <c r="BQ1218" t="s">
        <v>2131</v>
      </c>
      <c r="CX1218" t="s">
        <v>128</v>
      </c>
      <c r="CY1218" s="29"/>
    </row>
    <row r="1219" spans="2:114" x14ac:dyDescent="0.25">
      <c r="D1219" t="s">
        <v>109</v>
      </c>
      <c r="F1219" t="s">
        <v>4160</v>
      </c>
      <c r="G1219" t="s">
        <v>4161</v>
      </c>
      <c r="H1219" t="s">
        <v>4162</v>
      </c>
      <c r="I1219" s="1">
        <v>45901</v>
      </c>
      <c r="K1219" t="s">
        <v>219</v>
      </c>
      <c r="L1219">
        <v>13</v>
      </c>
      <c r="M1219" t="s">
        <v>550</v>
      </c>
      <c r="N1219" t="s">
        <v>551</v>
      </c>
      <c r="O1219" t="s">
        <v>116</v>
      </c>
      <c r="P1219" t="s">
        <v>117</v>
      </c>
      <c r="Q1219" t="s">
        <v>118</v>
      </c>
      <c r="R1219">
        <v>31</v>
      </c>
      <c r="S1219" s="3">
        <v>565000</v>
      </c>
      <c r="T1219" s="3">
        <v>94166.666666666672</v>
      </c>
      <c r="U1219" s="22">
        <v>0</v>
      </c>
      <c r="V1219" s="3">
        <v>0</v>
      </c>
      <c r="W1219" s="23"/>
      <c r="X1219" s="3">
        <v>2263.6217948717945</v>
      </c>
      <c r="Y1219" s="3">
        <v>1307.8703703703707</v>
      </c>
      <c r="Z1219" s="24">
        <v>235.41666666666669</v>
      </c>
      <c r="AA1219">
        <v>75</v>
      </c>
      <c r="AC1219" s="3">
        <v>0</v>
      </c>
      <c r="AD1219" s="3">
        <v>4167</v>
      </c>
      <c r="AE1219" s="3">
        <v>102215.5754985755</v>
      </c>
      <c r="AF1219" s="3">
        <v>7046.666666666667</v>
      </c>
      <c r="AH1219" s="3">
        <v>109262.24216524218</v>
      </c>
      <c r="AK1219" s="3">
        <v>0</v>
      </c>
      <c r="AL1219" t="s">
        <v>119</v>
      </c>
      <c r="AN1219" s="25">
        <v>0.1</v>
      </c>
      <c r="AO1219" s="26">
        <v>109262.24216524218</v>
      </c>
      <c r="AP1219" s="27">
        <v>10926.224216524219</v>
      </c>
      <c r="AQ1219" s="3">
        <v>29700</v>
      </c>
      <c r="AR1219" s="26">
        <v>2970</v>
      </c>
      <c r="AS1219" s="26">
        <v>152858.4663817664</v>
      </c>
      <c r="AT1219" s="26">
        <v>138962.24216524218</v>
      </c>
      <c r="AU1219" t="s">
        <v>120</v>
      </c>
      <c r="AV1219" t="s">
        <v>120</v>
      </c>
      <c r="AW1219" t="s">
        <v>120</v>
      </c>
      <c r="AX1219" t="s">
        <v>4159</v>
      </c>
      <c r="AY1219" t="s">
        <v>121</v>
      </c>
      <c r="AZ1219">
        <v>108.643</v>
      </c>
      <c r="BA1219" s="3">
        <v>1406.9794315488932</v>
      </c>
      <c r="BB1219" s="26">
        <v>138962.24216524218</v>
      </c>
      <c r="BC1219" s="26">
        <v>13896.224216524221</v>
      </c>
      <c r="BE1219" t="s">
        <v>122</v>
      </c>
      <c r="BF1219">
        <v>1</v>
      </c>
      <c r="BH1219" t="s">
        <v>123</v>
      </c>
      <c r="BJ1219" t="s">
        <v>572</v>
      </c>
      <c r="BO1219" t="s">
        <v>1262</v>
      </c>
      <c r="BP1219" t="s">
        <v>2131</v>
      </c>
      <c r="BQ1219" t="s">
        <v>2131</v>
      </c>
      <c r="CX1219" t="s">
        <v>128</v>
      </c>
      <c r="CY1219" s="29"/>
    </row>
    <row r="1220" spans="2:114" x14ac:dyDescent="0.25">
      <c r="D1220" t="s">
        <v>109</v>
      </c>
      <c r="F1220" t="s">
        <v>4163</v>
      </c>
      <c r="G1220" t="s">
        <v>4164</v>
      </c>
      <c r="H1220" t="s">
        <v>4165</v>
      </c>
      <c r="I1220" s="1">
        <v>45901</v>
      </c>
      <c r="K1220" t="s">
        <v>224</v>
      </c>
      <c r="L1220">
        <v>12</v>
      </c>
      <c r="M1220" t="s">
        <v>114</v>
      </c>
      <c r="N1220" t="s">
        <v>115</v>
      </c>
      <c r="O1220" t="s">
        <v>116</v>
      </c>
      <c r="P1220" t="s">
        <v>117</v>
      </c>
      <c r="Q1220" t="s">
        <v>118</v>
      </c>
      <c r="R1220">
        <v>31</v>
      </c>
      <c r="S1220" s="3">
        <v>425000</v>
      </c>
      <c r="T1220" s="3">
        <v>75833.333333333328</v>
      </c>
      <c r="U1220" s="22">
        <v>0</v>
      </c>
      <c r="V1220" s="3">
        <v>0</v>
      </c>
      <c r="W1220" s="23"/>
      <c r="X1220" s="3">
        <v>1702.7243589743591</v>
      </c>
      <c r="Y1220" s="3">
        <v>983.79629629629619</v>
      </c>
      <c r="Z1220" s="24">
        <v>177.08333333333331</v>
      </c>
      <c r="AA1220">
        <v>75</v>
      </c>
      <c r="AC1220" s="3">
        <v>0</v>
      </c>
      <c r="AD1220" s="3">
        <v>4167</v>
      </c>
      <c r="AE1220" s="3">
        <v>82938.937321937308</v>
      </c>
      <c r="AF1220" s="3">
        <v>5687.5</v>
      </c>
      <c r="AH1220" s="3">
        <v>88626.437321937308</v>
      </c>
      <c r="AK1220" s="3">
        <v>0</v>
      </c>
      <c r="AL1220" t="s">
        <v>119</v>
      </c>
      <c r="AN1220" s="25">
        <v>8.5000000000000006E-2</v>
      </c>
      <c r="AO1220" s="26">
        <v>88626.437321937308</v>
      </c>
      <c r="AP1220" s="27">
        <v>7533.2471723646713</v>
      </c>
      <c r="AQ1220" s="3">
        <v>29700</v>
      </c>
      <c r="AR1220" s="26">
        <v>2524.5</v>
      </c>
      <c r="AS1220" s="26">
        <v>128384.18449430198</v>
      </c>
      <c r="AT1220" s="26">
        <v>118326.43732193731</v>
      </c>
      <c r="AU1220" t="s">
        <v>170</v>
      </c>
      <c r="AV1220" t="s">
        <v>170</v>
      </c>
      <c r="AW1220" t="s">
        <v>171</v>
      </c>
      <c r="AX1220">
        <v>35802</v>
      </c>
      <c r="AY1220" t="s">
        <v>172</v>
      </c>
      <c r="AZ1220">
        <v>94.088300000000004</v>
      </c>
      <c r="BA1220" s="3">
        <v>1364.5074307252014</v>
      </c>
      <c r="BB1220" s="26">
        <v>118326.43732193731</v>
      </c>
      <c r="BC1220" s="26">
        <v>10057.747172364674</v>
      </c>
      <c r="BE1220" t="s">
        <v>122</v>
      </c>
      <c r="BF1220">
        <v>1</v>
      </c>
      <c r="BH1220" t="s">
        <v>173</v>
      </c>
      <c r="BJ1220" t="s">
        <v>276</v>
      </c>
      <c r="BO1220" t="s">
        <v>438</v>
      </c>
      <c r="BP1220" t="s">
        <v>126</v>
      </c>
      <c r="BQ1220" t="s">
        <v>127</v>
      </c>
      <c r="CX1220" t="s">
        <v>177</v>
      </c>
      <c r="CY1220" s="29" t="s">
        <v>5358</v>
      </c>
      <c r="CZ1220" s="29">
        <v>60002</v>
      </c>
      <c r="DA1220" s="29" t="str">
        <f t="shared" ref="DA1220:DA1222" si="164">MID(BH1220,3,8)</f>
        <v>30001390</v>
      </c>
      <c r="DB1220" s="29" t="str">
        <f t="shared" ref="DB1220:DB1222" si="165">F1220</f>
        <v>W0005101</v>
      </c>
      <c r="DC1220" s="29" t="s">
        <v>279</v>
      </c>
      <c r="DD1220" s="30">
        <f>SUM(T1220,V1220:W1220,Z1220:AD1220)</f>
        <v>80252.416666666657</v>
      </c>
      <c r="DE1220" s="30">
        <f>SUM(AI1220:AK1220)</f>
        <v>0</v>
      </c>
      <c r="DF1220" s="31">
        <f>AF1220</f>
        <v>5687.5</v>
      </c>
      <c r="DG1220" s="32">
        <f>AQ1220</f>
        <v>29700</v>
      </c>
      <c r="DH1220" s="30">
        <f>SUM(X1220:Y1220)</f>
        <v>2686.5206552706554</v>
      </c>
      <c r="DI1220" s="30">
        <f>SUM(AP1220,AR1220)</f>
        <v>10057.74717236467</v>
      </c>
      <c r="DJ1220" s="26">
        <f>SUM(DD1220:DI1220)-AS1220</f>
        <v>0</v>
      </c>
    </row>
    <row r="1221" spans="2:114" x14ac:dyDescent="0.25">
      <c r="D1221" t="s">
        <v>109</v>
      </c>
      <c r="F1221" t="s">
        <v>4166</v>
      </c>
      <c r="G1221" t="s">
        <v>4167</v>
      </c>
      <c r="H1221" t="s">
        <v>4168</v>
      </c>
      <c r="I1221" s="1">
        <v>45901</v>
      </c>
      <c r="J1221" s="1">
        <v>46112</v>
      </c>
      <c r="K1221" t="s">
        <v>224</v>
      </c>
      <c r="L1221">
        <v>12</v>
      </c>
      <c r="M1221" t="s">
        <v>114</v>
      </c>
      <c r="N1221" t="s">
        <v>115</v>
      </c>
      <c r="O1221" t="s">
        <v>116</v>
      </c>
      <c r="P1221" t="s">
        <v>117</v>
      </c>
      <c r="Q1221" t="s">
        <v>602</v>
      </c>
      <c r="R1221">
        <v>31</v>
      </c>
      <c r="S1221" s="3">
        <v>375000</v>
      </c>
      <c r="T1221" s="3">
        <v>67500</v>
      </c>
      <c r="U1221" s="22">
        <v>0</v>
      </c>
      <c r="V1221" s="3">
        <v>0</v>
      </c>
      <c r="W1221" s="23"/>
      <c r="X1221" s="3">
        <v>1502.403846153846</v>
      </c>
      <c r="Y1221" s="3">
        <v>868.05555555555554</v>
      </c>
      <c r="Z1221" s="24">
        <v>156.25</v>
      </c>
      <c r="AA1221">
        <v>75</v>
      </c>
      <c r="AC1221" s="3">
        <v>0</v>
      </c>
      <c r="AD1221" s="3">
        <v>4167</v>
      </c>
      <c r="AE1221" s="3">
        <v>74268.709401709406</v>
      </c>
      <c r="AF1221" s="3">
        <v>5687.5</v>
      </c>
      <c r="AH1221" s="3">
        <v>79956.209401709406</v>
      </c>
      <c r="AK1221" s="3">
        <v>0</v>
      </c>
      <c r="AL1221" t="s">
        <v>119</v>
      </c>
      <c r="AN1221" s="25">
        <v>8.5000000000000006E-2</v>
      </c>
      <c r="AO1221" s="26">
        <v>79956.209401709406</v>
      </c>
      <c r="AP1221" s="27">
        <v>6796.2777991453004</v>
      </c>
      <c r="AQ1221" s="3">
        <v>29700</v>
      </c>
      <c r="AR1221" s="26">
        <v>2524.5</v>
      </c>
      <c r="AS1221" s="26">
        <v>118976.98720085471</v>
      </c>
      <c r="AT1221" s="26">
        <v>109656.20940170941</v>
      </c>
      <c r="AU1221" t="s">
        <v>170</v>
      </c>
      <c r="AV1221" t="s">
        <v>170</v>
      </c>
      <c r="AW1221" t="s">
        <v>171</v>
      </c>
      <c r="AX1221">
        <v>35802</v>
      </c>
      <c r="AY1221" t="s">
        <v>172</v>
      </c>
      <c r="AZ1221">
        <v>94.088300000000004</v>
      </c>
      <c r="BA1221" s="3">
        <v>1264.5247836431811</v>
      </c>
      <c r="BB1221" s="26">
        <v>109656.20940170941</v>
      </c>
      <c r="BC1221" s="26">
        <v>9320.777799145304</v>
      </c>
      <c r="BE1221" t="s">
        <v>122</v>
      </c>
      <c r="BF1221">
        <v>1</v>
      </c>
      <c r="BH1221" t="s">
        <v>173</v>
      </c>
      <c r="BJ1221" t="s">
        <v>276</v>
      </c>
      <c r="BO1221" t="s">
        <v>125</v>
      </c>
      <c r="BP1221" t="s">
        <v>126</v>
      </c>
      <c r="BQ1221" t="s">
        <v>127</v>
      </c>
      <c r="CX1221" t="s">
        <v>177</v>
      </c>
      <c r="CY1221" s="29" t="s">
        <v>5358</v>
      </c>
      <c r="CZ1221" s="29">
        <v>60002</v>
      </c>
      <c r="DA1221" s="29" t="str">
        <f t="shared" si="164"/>
        <v>30001390</v>
      </c>
      <c r="DB1221" s="29" t="str">
        <f t="shared" si="165"/>
        <v>W0005278</v>
      </c>
      <c r="DC1221" s="29" t="s">
        <v>279</v>
      </c>
      <c r="DD1221" s="30">
        <f>SUM(T1221,V1221:W1221,Z1221:AD1221)</f>
        <v>71898.25</v>
      </c>
      <c r="DE1221" s="30">
        <f>SUM(AI1221:AK1221)</f>
        <v>0</v>
      </c>
      <c r="DF1221" s="31">
        <f>AF1221</f>
        <v>5687.5</v>
      </c>
      <c r="DG1221" s="32">
        <f>AQ1221</f>
        <v>29700</v>
      </c>
      <c r="DH1221" s="30">
        <f>SUM(X1221:Y1221)</f>
        <v>2370.4594017094014</v>
      </c>
      <c r="DI1221" s="30">
        <f>SUM(AP1221,AR1221)</f>
        <v>9320.7777991453004</v>
      </c>
      <c r="DJ1221" s="26">
        <f>SUM(DD1221:DI1221)-AS1221</f>
        <v>0</v>
      </c>
    </row>
    <row r="1222" spans="2:114" x14ac:dyDescent="0.25">
      <c r="D1222" t="s">
        <v>109</v>
      </c>
      <c r="F1222" t="s">
        <v>4169</v>
      </c>
      <c r="G1222" t="s">
        <v>4170</v>
      </c>
      <c r="H1222" t="s">
        <v>4171</v>
      </c>
      <c r="I1222" s="1">
        <v>45901</v>
      </c>
      <c r="K1222" t="s">
        <v>207</v>
      </c>
      <c r="L1222">
        <v>11</v>
      </c>
      <c r="M1222" t="s">
        <v>114</v>
      </c>
      <c r="N1222" t="s">
        <v>115</v>
      </c>
      <c r="O1222" t="s">
        <v>2066</v>
      </c>
      <c r="P1222" t="s">
        <v>117</v>
      </c>
      <c r="Q1222" t="s">
        <v>118</v>
      </c>
      <c r="R1222">
        <v>31</v>
      </c>
      <c r="S1222" s="3">
        <v>280000</v>
      </c>
      <c r="T1222" s="3">
        <v>46666.666666666664</v>
      </c>
      <c r="U1222" s="22">
        <v>0</v>
      </c>
      <c r="V1222" s="3">
        <v>0</v>
      </c>
      <c r="W1222" s="23">
        <v>9300</v>
      </c>
      <c r="X1222" s="3">
        <v>1121.7948717948718</v>
      </c>
      <c r="Y1222" s="3">
        <v>648.14814814814815</v>
      </c>
      <c r="Z1222" s="24">
        <v>116.66666666666666</v>
      </c>
      <c r="AA1222">
        <v>75</v>
      </c>
      <c r="AC1222" s="3">
        <v>0</v>
      </c>
      <c r="AD1222" s="3">
        <v>4167</v>
      </c>
      <c r="AE1222" s="3">
        <v>62095.276353276349</v>
      </c>
      <c r="AF1222" s="3">
        <v>5687.5</v>
      </c>
      <c r="AH1222" s="3">
        <v>67782.776353276349</v>
      </c>
      <c r="AK1222" s="3">
        <v>0</v>
      </c>
      <c r="AL1222" t="s">
        <v>119</v>
      </c>
      <c r="AN1222" s="25">
        <v>8.5000000000000006E-2</v>
      </c>
      <c r="AO1222" s="26">
        <v>67782.776353276349</v>
      </c>
      <c r="AP1222" s="27">
        <v>5761.5359900284902</v>
      </c>
      <c r="AQ1222" s="3">
        <v>0</v>
      </c>
      <c r="AR1222" s="26">
        <v>0</v>
      </c>
      <c r="AS1222" s="26">
        <v>73544.312343304846</v>
      </c>
      <c r="AT1222" s="26">
        <v>67782.776353276349</v>
      </c>
      <c r="AU1222" t="s">
        <v>765</v>
      </c>
      <c r="AV1222" t="s">
        <v>2067</v>
      </c>
      <c r="AW1222" t="s">
        <v>2068</v>
      </c>
      <c r="AX1222" t="s">
        <v>3321</v>
      </c>
      <c r="AY1222" t="s">
        <v>233</v>
      </c>
      <c r="AZ1222">
        <v>1</v>
      </c>
      <c r="BA1222" s="3">
        <v>73544.312343304846</v>
      </c>
      <c r="BB1222" s="26">
        <v>67782.776353276349</v>
      </c>
      <c r="BC1222" s="26">
        <v>5761.5359900284966</v>
      </c>
      <c r="BE1222" t="s">
        <v>122</v>
      </c>
      <c r="BF1222">
        <v>1</v>
      </c>
      <c r="BH1222" t="s">
        <v>2069</v>
      </c>
      <c r="BJ1222" t="s">
        <v>414</v>
      </c>
      <c r="BO1222" t="s">
        <v>506</v>
      </c>
      <c r="BP1222" t="s">
        <v>126</v>
      </c>
      <c r="BQ1222" t="s">
        <v>964</v>
      </c>
      <c r="CX1222" t="s">
        <v>177</v>
      </c>
      <c r="CY1222" s="29" t="s">
        <v>5370</v>
      </c>
      <c r="CZ1222" s="29">
        <v>60001</v>
      </c>
      <c r="DA1222" s="29" t="str">
        <f t="shared" si="164"/>
        <v>30001394</v>
      </c>
      <c r="DB1222" s="29" t="str">
        <f t="shared" si="165"/>
        <v>W0004871</v>
      </c>
      <c r="DC1222" s="29" t="s">
        <v>279</v>
      </c>
      <c r="DD1222" s="30">
        <f>SUM(T1222,V1222:W1222,Z1222:AD1222)</f>
        <v>60325.333333333328</v>
      </c>
      <c r="DE1222" s="30">
        <f>SUM(AI1222:AK1222)</f>
        <v>0</v>
      </c>
      <c r="DF1222" s="31">
        <f>AF1222</f>
        <v>5687.5</v>
      </c>
      <c r="DG1222" s="32">
        <f>AQ1222</f>
        <v>0</v>
      </c>
      <c r="DH1222" s="30">
        <f>SUM(X1222:Y1222)</f>
        <v>1769.9430199430199</v>
      </c>
      <c r="DI1222" s="30">
        <f>SUM(AP1222,AR1222)</f>
        <v>5761.5359900284902</v>
      </c>
      <c r="DJ1222" s="26">
        <f>SUM(DD1222:DI1222)-AS1222</f>
        <v>0</v>
      </c>
    </row>
    <row r="1223" spans="2:114" x14ac:dyDescent="0.25">
      <c r="D1223" t="s">
        <v>109</v>
      </c>
      <c r="F1223" t="s">
        <v>4172</v>
      </c>
      <c r="G1223" t="s">
        <v>4173</v>
      </c>
      <c r="H1223" t="s">
        <v>4174</v>
      </c>
      <c r="I1223" s="1">
        <v>45901</v>
      </c>
      <c r="J1223" s="1">
        <v>46083</v>
      </c>
      <c r="K1223" t="s">
        <v>3317</v>
      </c>
      <c r="L1223">
        <v>10</v>
      </c>
      <c r="M1223" t="s">
        <v>132</v>
      </c>
      <c r="N1223" t="s">
        <v>133</v>
      </c>
      <c r="O1223" t="s">
        <v>116</v>
      </c>
      <c r="P1223" t="s">
        <v>117</v>
      </c>
      <c r="Q1223" t="s">
        <v>602</v>
      </c>
      <c r="R1223">
        <v>2</v>
      </c>
      <c r="S1223" s="3">
        <v>252120</v>
      </c>
      <c r="T1223" s="3">
        <v>2177.4193548387098</v>
      </c>
      <c r="U1223" s="22">
        <v>0</v>
      </c>
      <c r="V1223" s="3">
        <v>0</v>
      </c>
      <c r="W1223" s="23"/>
      <c r="X1223" s="3">
        <v>1010.0961538461538</v>
      </c>
      <c r="Y1223" s="3">
        <v>583.6111111111112</v>
      </c>
      <c r="Z1223" s="24">
        <v>105.05</v>
      </c>
      <c r="AA1223">
        <v>75</v>
      </c>
      <c r="AC1223" s="3">
        <v>0</v>
      </c>
      <c r="AD1223" s="3">
        <v>4167</v>
      </c>
      <c r="AE1223" s="3">
        <v>8118.1766197959751</v>
      </c>
      <c r="AF1223" s="3">
        <v>12402.5</v>
      </c>
      <c r="AH1223" s="3">
        <v>20520.676619795973</v>
      </c>
      <c r="AK1223" s="3">
        <v>0</v>
      </c>
      <c r="AL1223" t="s">
        <v>119</v>
      </c>
      <c r="AN1223" s="25">
        <v>0.05</v>
      </c>
      <c r="AO1223" s="26">
        <v>20520.676619795973</v>
      </c>
      <c r="AP1223" s="27">
        <v>1026.0338309897986</v>
      </c>
      <c r="AQ1223" s="3">
        <v>1916.1290322580646</v>
      </c>
      <c r="AR1223" s="26">
        <v>95.806451612903231</v>
      </c>
      <c r="AS1223" s="26">
        <v>23558.645934656739</v>
      </c>
      <c r="AT1223" s="26">
        <v>22436.805652054038</v>
      </c>
      <c r="AU1223" t="s">
        <v>164</v>
      </c>
      <c r="AV1223" t="s">
        <v>241</v>
      </c>
      <c r="AW1223" t="s">
        <v>241</v>
      </c>
      <c r="AX1223" t="s">
        <v>164</v>
      </c>
      <c r="AY1223" t="s">
        <v>233</v>
      </c>
      <c r="AZ1223">
        <v>1</v>
      </c>
      <c r="BA1223" s="3">
        <v>23558.645934656739</v>
      </c>
      <c r="BB1223" s="26">
        <v>22436.805652054038</v>
      </c>
      <c r="BC1223" s="26">
        <v>1121.8402826027013</v>
      </c>
      <c r="BE1223" t="s">
        <v>234</v>
      </c>
      <c r="BF1223">
        <v>1</v>
      </c>
      <c r="BH1223" t="s">
        <v>234</v>
      </c>
      <c r="BJ1223" t="s">
        <v>337</v>
      </c>
      <c r="BO1223" t="s">
        <v>769</v>
      </c>
      <c r="BP1223" t="s">
        <v>164</v>
      </c>
      <c r="BQ1223" t="s">
        <v>176</v>
      </c>
      <c r="CX1223" t="s">
        <v>234</v>
      </c>
      <c r="CY1223" s="29"/>
    </row>
    <row r="1224" spans="2:114" x14ac:dyDescent="0.25">
      <c r="D1224" t="s">
        <v>109</v>
      </c>
      <c r="F1224" t="s">
        <v>4175</v>
      </c>
      <c r="G1224" t="s">
        <v>4176</v>
      </c>
      <c r="H1224" t="s">
        <v>4177</v>
      </c>
      <c r="I1224" s="1">
        <v>45901</v>
      </c>
      <c r="K1224" t="s">
        <v>131</v>
      </c>
      <c r="L1224">
        <v>14</v>
      </c>
      <c r="M1224" t="s">
        <v>114</v>
      </c>
      <c r="N1224" t="s">
        <v>115</v>
      </c>
      <c r="O1224" t="s">
        <v>116</v>
      </c>
      <c r="P1224" t="s">
        <v>117</v>
      </c>
      <c r="Q1224" t="s">
        <v>118</v>
      </c>
      <c r="R1224">
        <v>31</v>
      </c>
      <c r="S1224" s="3">
        <v>650000</v>
      </c>
      <c r="T1224" s="3">
        <v>113333.33333333333</v>
      </c>
      <c r="U1224" s="22">
        <v>0</v>
      </c>
      <c r="V1224" s="3">
        <v>0</v>
      </c>
      <c r="W1224" s="23"/>
      <c r="X1224" s="3">
        <v>2604.1666666666665</v>
      </c>
      <c r="Y1224" s="3">
        <v>1504.6296296296298</v>
      </c>
      <c r="Z1224" s="24">
        <v>270.83333333333331</v>
      </c>
      <c r="AA1224">
        <v>75</v>
      </c>
      <c r="AC1224" s="3">
        <v>0</v>
      </c>
      <c r="AD1224" s="3">
        <v>4167</v>
      </c>
      <c r="AE1224" s="3">
        <v>121954.96296296296</v>
      </c>
      <c r="AF1224" s="3">
        <v>5687.5</v>
      </c>
      <c r="AH1224" s="3">
        <v>127642.46296296296</v>
      </c>
      <c r="AK1224" s="3">
        <v>0</v>
      </c>
      <c r="AL1224" t="s">
        <v>119</v>
      </c>
      <c r="AN1224" s="25">
        <v>8.5000000000000006E-2</v>
      </c>
      <c r="AO1224" s="26">
        <v>127642.46296296296</v>
      </c>
      <c r="AP1224" s="27">
        <v>10849.609351851852</v>
      </c>
      <c r="AQ1224" s="3">
        <v>29700</v>
      </c>
      <c r="AR1224" s="26">
        <v>2524.5</v>
      </c>
      <c r="AS1224" s="26">
        <v>170716.57231481481</v>
      </c>
      <c r="AT1224" s="26">
        <v>157342.46296296298</v>
      </c>
      <c r="AU1224" t="s">
        <v>170</v>
      </c>
      <c r="AV1224" t="s">
        <v>170</v>
      </c>
      <c r="AW1224" t="s">
        <v>171</v>
      </c>
      <c r="AX1224">
        <v>35803</v>
      </c>
      <c r="AY1224" t="s">
        <v>172</v>
      </c>
      <c r="AZ1224">
        <v>94.088300000000004</v>
      </c>
      <c r="BA1224" s="3">
        <v>1814.4293425942949</v>
      </c>
      <c r="BB1224" s="26">
        <v>157342.46296296298</v>
      </c>
      <c r="BC1224" s="26">
        <v>13374.109351851832</v>
      </c>
      <c r="BE1224" t="s">
        <v>122</v>
      </c>
      <c r="BF1224">
        <v>1</v>
      </c>
      <c r="BH1224" t="s">
        <v>173</v>
      </c>
      <c r="BJ1224" t="s">
        <v>358</v>
      </c>
      <c r="BO1224" t="s">
        <v>482</v>
      </c>
      <c r="BP1224" t="s">
        <v>126</v>
      </c>
      <c r="BQ1224" t="s">
        <v>816</v>
      </c>
      <c r="CX1224" t="s">
        <v>177</v>
      </c>
      <c r="CY1224" s="29" t="s">
        <v>5358</v>
      </c>
      <c r="CZ1224" s="29">
        <v>60002</v>
      </c>
      <c r="DA1224" s="29" t="str">
        <f t="shared" ref="DA1224:DA1225" si="166">MID(BH1224,3,8)</f>
        <v>30001390</v>
      </c>
      <c r="DB1224" s="29" t="str">
        <f t="shared" ref="DB1224:DB1225" si="167">F1224</f>
        <v>W0004873</v>
      </c>
      <c r="DC1224" s="29" t="s">
        <v>279</v>
      </c>
      <c r="DD1224" s="30">
        <f>SUM(T1224,V1224:W1224,Z1224:AD1224)</f>
        <v>117846.16666666666</v>
      </c>
      <c r="DE1224" s="30">
        <f>SUM(AI1224:AK1224)</f>
        <v>0</v>
      </c>
      <c r="DF1224" s="31">
        <f>AF1224</f>
        <v>5687.5</v>
      </c>
      <c r="DG1224" s="32">
        <f>AQ1224</f>
        <v>29700</v>
      </c>
      <c r="DH1224" s="30">
        <f>SUM(X1224:Y1224)</f>
        <v>4108.7962962962965</v>
      </c>
      <c r="DI1224" s="30">
        <f>SUM(AP1224,AR1224)</f>
        <v>13374.109351851852</v>
      </c>
      <c r="DJ1224" s="26">
        <f>SUM(DD1224:DI1224)-AS1224</f>
        <v>0</v>
      </c>
    </row>
    <row r="1225" spans="2:114" x14ac:dyDescent="0.25">
      <c r="D1225" t="s">
        <v>109</v>
      </c>
      <c r="F1225" t="s">
        <v>4178</v>
      </c>
      <c r="G1225" t="s">
        <v>4179</v>
      </c>
      <c r="H1225" t="s">
        <v>4180</v>
      </c>
      <c r="I1225" s="1">
        <v>45908</v>
      </c>
      <c r="K1225" t="s">
        <v>113</v>
      </c>
      <c r="L1225">
        <v>15</v>
      </c>
      <c r="M1225" t="s">
        <v>114</v>
      </c>
      <c r="N1225" t="s">
        <v>115</v>
      </c>
      <c r="O1225" t="s">
        <v>116</v>
      </c>
      <c r="P1225" t="s">
        <v>117</v>
      </c>
      <c r="Q1225" t="s">
        <v>118</v>
      </c>
      <c r="R1225">
        <v>31</v>
      </c>
      <c r="S1225" s="3">
        <v>950000</v>
      </c>
      <c r="T1225" s="3">
        <v>158333.33333333334</v>
      </c>
      <c r="U1225" s="22">
        <v>0</v>
      </c>
      <c r="V1225" s="3">
        <v>0</v>
      </c>
      <c r="W1225" s="23"/>
      <c r="X1225" s="3">
        <v>3806.0897435897441</v>
      </c>
      <c r="Y1225" s="3">
        <v>2199.0740740740744</v>
      </c>
      <c r="Z1225" s="24">
        <v>395.83333333333337</v>
      </c>
      <c r="AA1225">
        <v>75</v>
      </c>
      <c r="AC1225" s="3">
        <v>0</v>
      </c>
      <c r="AD1225" s="3">
        <v>4167</v>
      </c>
      <c r="AE1225" s="3">
        <v>168976.33048433051</v>
      </c>
      <c r="AF1225" s="3">
        <v>5687.5</v>
      </c>
      <c r="AH1225" s="3">
        <v>174663.83048433051</v>
      </c>
      <c r="AK1225" s="3">
        <v>0</v>
      </c>
      <c r="AL1225" t="s">
        <v>119</v>
      </c>
      <c r="AN1225" s="25">
        <v>8.5000000000000006E-2</v>
      </c>
      <c r="AO1225" s="26">
        <v>174663.83048433051</v>
      </c>
      <c r="AP1225" s="27">
        <v>14846.425591168094</v>
      </c>
      <c r="AQ1225" s="3">
        <v>29700</v>
      </c>
      <c r="AR1225" s="26">
        <v>2524.5</v>
      </c>
      <c r="AS1225" s="26">
        <v>221734.75607549859</v>
      </c>
      <c r="AT1225" s="26">
        <v>204363.83048433051</v>
      </c>
      <c r="AU1225" t="s">
        <v>2512</v>
      </c>
      <c r="AV1225" t="s">
        <v>2512</v>
      </c>
      <c r="AW1225" t="s">
        <v>2512</v>
      </c>
      <c r="AX1225">
        <v>29105</v>
      </c>
      <c r="AY1225" t="s">
        <v>121</v>
      </c>
      <c r="AZ1225">
        <v>108.643</v>
      </c>
      <c r="BA1225" s="3">
        <v>2040.9483912953306</v>
      </c>
      <c r="BB1225" s="26">
        <v>204363.83048433051</v>
      </c>
      <c r="BC1225" s="26">
        <v>17370.925591168081</v>
      </c>
      <c r="BE1225" t="s">
        <v>122</v>
      </c>
      <c r="BF1225">
        <v>1</v>
      </c>
      <c r="BH1225" t="s">
        <v>2513</v>
      </c>
      <c r="BJ1225" t="s">
        <v>658</v>
      </c>
      <c r="BO1225" t="s">
        <v>659</v>
      </c>
      <c r="BP1225" t="s">
        <v>126</v>
      </c>
      <c r="BQ1225" t="s">
        <v>127</v>
      </c>
      <c r="CX1225" t="s">
        <v>177</v>
      </c>
      <c r="CY1225" s="29" t="s">
        <v>4271</v>
      </c>
      <c r="CZ1225" s="29">
        <v>60040</v>
      </c>
      <c r="DA1225" s="29" t="str">
        <f t="shared" si="166"/>
        <v>30001398</v>
      </c>
      <c r="DB1225" s="29" t="str">
        <f t="shared" si="167"/>
        <v>W0004874</v>
      </c>
      <c r="DC1225" s="29" t="s">
        <v>279</v>
      </c>
      <c r="DD1225" s="30">
        <f>SUM(T1225,V1225:W1225,Z1225:AD1225)</f>
        <v>162971.16666666669</v>
      </c>
      <c r="DE1225" s="30">
        <f>SUM(AI1225:AK1225)</f>
        <v>0</v>
      </c>
      <c r="DF1225" s="31">
        <f>AF1225</f>
        <v>5687.5</v>
      </c>
      <c r="DG1225" s="32">
        <f>AQ1225</f>
        <v>29700</v>
      </c>
      <c r="DH1225" s="30">
        <f>SUM(X1225:Y1225)</f>
        <v>6005.1638176638189</v>
      </c>
      <c r="DI1225" s="30">
        <f>SUM(AP1225,AR1225)</f>
        <v>17370.925591168096</v>
      </c>
      <c r="DJ1225" s="26">
        <f>SUM(DD1225:DI1225)-AS1225</f>
        <v>0</v>
      </c>
    </row>
    <row r="1226" spans="2:114" x14ac:dyDescent="0.25">
      <c r="D1226" t="s">
        <v>109</v>
      </c>
      <c r="F1226" t="s">
        <v>4181</v>
      </c>
      <c r="G1226" t="s">
        <v>4182</v>
      </c>
      <c r="H1226" t="s">
        <v>4183</v>
      </c>
      <c r="I1226" s="1">
        <v>45915</v>
      </c>
      <c r="K1226" t="s">
        <v>131</v>
      </c>
      <c r="L1226">
        <v>14</v>
      </c>
      <c r="M1226" t="s">
        <v>114</v>
      </c>
      <c r="N1226" t="s">
        <v>115</v>
      </c>
      <c r="O1226" t="s">
        <v>116</v>
      </c>
      <c r="P1226" t="s">
        <v>117</v>
      </c>
      <c r="Q1226" t="s">
        <v>118</v>
      </c>
      <c r="R1226">
        <v>31</v>
      </c>
      <c r="S1226" s="3">
        <v>1050000</v>
      </c>
      <c r="T1226" s="3">
        <v>175000</v>
      </c>
      <c r="U1226" s="22">
        <v>0</v>
      </c>
      <c r="V1226" s="3">
        <v>0</v>
      </c>
      <c r="W1226" s="23"/>
      <c r="X1226" s="3">
        <v>4206.7307692307686</v>
      </c>
      <c r="Y1226" s="3">
        <v>2430.5555555555557</v>
      </c>
      <c r="Z1226" s="24">
        <v>437.5</v>
      </c>
      <c r="AA1226">
        <v>75</v>
      </c>
      <c r="AC1226" s="3">
        <v>0</v>
      </c>
      <c r="AD1226" s="3">
        <v>4167</v>
      </c>
      <c r="AE1226" s="3">
        <v>186316.78632478634</v>
      </c>
      <c r="AF1226" s="3">
        <v>5687.5</v>
      </c>
      <c r="AH1226" s="3">
        <v>192004.28632478634</v>
      </c>
      <c r="AK1226" s="3">
        <v>0</v>
      </c>
      <c r="AL1226" t="s">
        <v>119</v>
      </c>
      <c r="AN1226" s="25">
        <v>8.5000000000000006E-2</v>
      </c>
      <c r="AO1226" s="26">
        <v>192004.28632478634</v>
      </c>
      <c r="AP1226" s="27">
        <v>16320.364337606839</v>
      </c>
      <c r="AQ1226" s="3">
        <v>29700</v>
      </c>
      <c r="AR1226" s="26">
        <v>2524.5</v>
      </c>
      <c r="AS1226" s="26">
        <v>240549.15066239319</v>
      </c>
      <c r="AT1226" s="26">
        <v>221704.28632478634</v>
      </c>
      <c r="AU1226" t="s">
        <v>120</v>
      </c>
      <c r="AV1226" t="s">
        <v>120</v>
      </c>
      <c r="AW1226" t="s">
        <v>120</v>
      </c>
      <c r="AX1226">
        <v>2045200</v>
      </c>
      <c r="AY1226" t="s">
        <v>121</v>
      </c>
      <c r="AZ1226">
        <v>108.643</v>
      </c>
      <c r="BA1226" s="3">
        <v>2214.1247081026222</v>
      </c>
      <c r="BB1226" s="26">
        <v>221704.28632478634</v>
      </c>
      <c r="BC1226" s="26">
        <v>18844.86433760685</v>
      </c>
      <c r="BE1226" t="s">
        <v>122</v>
      </c>
      <c r="BF1226">
        <v>1</v>
      </c>
      <c r="BH1226" t="s">
        <v>123</v>
      </c>
      <c r="BJ1226" t="s">
        <v>594</v>
      </c>
      <c r="BO1226" t="s">
        <v>595</v>
      </c>
      <c r="BP1226" t="s">
        <v>126</v>
      </c>
      <c r="BQ1226" t="s">
        <v>127</v>
      </c>
      <c r="CX1226" t="s">
        <v>128</v>
      </c>
      <c r="CY1226" s="29"/>
    </row>
    <row r="1227" spans="2:114" x14ac:dyDescent="0.25">
      <c r="B1227">
        <f>+COUNTIF(G1227:G4380,G1227)</f>
        <v>2</v>
      </c>
      <c r="C1227">
        <v>2</v>
      </c>
      <c r="D1227" t="s">
        <v>109</v>
      </c>
      <c r="F1227" t="s">
        <v>4184</v>
      </c>
      <c r="G1227" t="s">
        <v>4185</v>
      </c>
      <c r="H1227" t="s">
        <v>4186</v>
      </c>
      <c r="I1227" s="1">
        <v>45908</v>
      </c>
      <c r="K1227" t="s">
        <v>131</v>
      </c>
      <c r="L1227">
        <v>14</v>
      </c>
      <c r="M1227" t="s">
        <v>114</v>
      </c>
      <c r="N1227" t="s">
        <v>115</v>
      </c>
      <c r="O1227" t="s">
        <v>116</v>
      </c>
      <c r="P1227" t="s">
        <v>117</v>
      </c>
      <c r="Q1227" t="s">
        <v>118</v>
      </c>
      <c r="R1227">
        <v>31</v>
      </c>
      <c r="S1227" s="3">
        <v>797500</v>
      </c>
      <c r="T1227" s="3">
        <v>137916.66666666666</v>
      </c>
      <c r="U1227" s="22">
        <v>0</v>
      </c>
      <c r="V1227" s="3">
        <v>0</v>
      </c>
      <c r="W1227" s="23"/>
      <c r="X1227" s="3">
        <v>3195.1121794871797</v>
      </c>
      <c r="Y1227" s="3">
        <v>1846.0648148148148</v>
      </c>
      <c r="Z1227" s="24">
        <v>332.29166666666663</v>
      </c>
      <c r="AA1227">
        <v>75</v>
      </c>
      <c r="AC1227" s="3">
        <v>0</v>
      </c>
      <c r="AD1227" s="3">
        <v>4167</v>
      </c>
      <c r="AE1227" s="3">
        <v>147532.1353276353</v>
      </c>
      <c r="AF1227" s="3">
        <v>5687.5</v>
      </c>
      <c r="AH1227" s="3">
        <v>153219.6353276353</v>
      </c>
      <c r="AK1227" s="3">
        <v>0</v>
      </c>
      <c r="AL1227" t="s">
        <v>119</v>
      </c>
      <c r="AN1227" s="25">
        <v>8.5000000000000006E-2</v>
      </c>
      <c r="AO1227" s="26">
        <v>153219.6353276353</v>
      </c>
      <c r="AP1227" s="27">
        <v>13023.669002849001</v>
      </c>
      <c r="AQ1227" s="3">
        <v>29700</v>
      </c>
      <c r="AR1227" s="26">
        <v>2524.5</v>
      </c>
      <c r="AS1227" s="26">
        <v>198467.8043304843</v>
      </c>
      <c r="AT1227" s="26">
        <v>182919.6353276353</v>
      </c>
      <c r="AU1227" t="s">
        <v>184</v>
      </c>
      <c r="AV1227" t="s">
        <v>184</v>
      </c>
      <c r="AW1227" t="s">
        <v>185</v>
      </c>
      <c r="AX1227">
        <v>1201</v>
      </c>
      <c r="AY1227" t="s">
        <v>187</v>
      </c>
      <c r="AZ1227">
        <v>67.992199999999997</v>
      </c>
      <c r="BA1227" s="3">
        <v>2918.9790053930351</v>
      </c>
      <c r="BB1227" s="26">
        <v>182919.6353276353</v>
      </c>
      <c r="BC1227" s="26">
        <v>15548.169002848997</v>
      </c>
      <c r="BE1227" t="s">
        <v>122</v>
      </c>
      <c r="BF1227">
        <v>1</v>
      </c>
      <c r="BH1227" t="s">
        <v>188</v>
      </c>
      <c r="BJ1227" t="s">
        <v>658</v>
      </c>
      <c r="BO1227" t="s">
        <v>659</v>
      </c>
      <c r="BP1227" t="s">
        <v>126</v>
      </c>
      <c r="BQ1227" t="s">
        <v>127</v>
      </c>
      <c r="CX1227" t="s">
        <v>177</v>
      </c>
      <c r="CY1227" s="29" t="s">
        <v>5359</v>
      </c>
      <c r="CZ1227" s="29">
        <v>60005</v>
      </c>
      <c r="DA1227" s="29" t="str">
        <f t="shared" ref="DA1227:DA1228" si="168">MID(BH1227,3,8)</f>
        <v>30001401</v>
      </c>
      <c r="DB1227" s="29" t="str">
        <f t="shared" ref="DB1227:DB1228" si="169">F1227</f>
        <v>W0005102</v>
      </c>
      <c r="DC1227" s="29" t="s">
        <v>279</v>
      </c>
      <c r="DD1227" s="30">
        <f>SUM(T1227,V1227:W1227,Z1227:AD1227)</f>
        <v>142490.95833333331</v>
      </c>
      <c r="DE1227" s="30">
        <f>SUM(AI1227:AK1227)</f>
        <v>0</v>
      </c>
      <c r="DF1227" s="31">
        <f>AF1227</f>
        <v>5687.5</v>
      </c>
      <c r="DG1227" s="32">
        <f>AQ1227</f>
        <v>29700</v>
      </c>
      <c r="DH1227" s="30">
        <f>SUM(X1227:Y1227)</f>
        <v>5041.1769943019945</v>
      </c>
      <c r="DI1227" s="30">
        <f>SUM(AP1227,AR1227)</f>
        <v>15548.169002849001</v>
      </c>
      <c r="DJ1227" s="26">
        <f>SUM(DD1227:DI1227)-AS1227</f>
        <v>0</v>
      </c>
    </row>
    <row r="1228" spans="2:114" x14ac:dyDescent="0.25">
      <c r="D1228" t="s">
        <v>109</v>
      </c>
      <c r="F1228" t="s">
        <v>4187</v>
      </c>
      <c r="G1228" t="s">
        <v>4188</v>
      </c>
      <c r="H1228" t="s">
        <v>4189</v>
      </c>
      <c r="I1228" s="1">
        <v>45908</v>
      </c>
      <c r="K1228" t="s">
        <v>156</v>
      </c>
      <c r="L1228">
        <v>16</v>
      </c>
      <c r="M1228" t="s">
        <v>114</v>
      </c>
      <c r="N1228" t="s">
        <v>115</v>
      </c>
      <c r="O1228" t="s">
        <v>116</v>
      </c>
      <c r="P1228" t="s">
        <v>117</v>
      </c>
      <c r="Q1228" t="s">
        <v>118</v>
      </c>
      <c r="R1228">
        <v>31</v>
      </c>
      <c r="S1228" s="3">
        <v>1430000</v>
      </c>
      <c r="T1228" s="3">
        <v>238333.33333333334</v>
      </c>
      <c r="U1228" s="22">
        <v>0</v>
      </c>
      <c r="V1228" s="3">
        <v>0</v>
      </c>
      <c r="W1228" s="23"/>
      <c r="X1228" s="3">
        <v>5729.166666666667</v>
      </c>
      <c r="Y1228" s="3">
        <v>3310.1851851851852</v>
      </c>
      <c r="Z1228" s="24">
        <v>595.83333333333337</v>
      </c>
      <c r="AA1228">
        <v>75</v>
      </c>
      <c r="AC1228" s="3">
        <v>0</v>
      </c>
      <c r="AD1228" s="3">
        <v>4167</v>
      </c>
      <c r="AE1228" s="3">
        <v>252210.51851851854</v>
      </c>
      <c r="AF1228" s="3">
        <v>5687.5</v>
      </c>
      <c r="AH1228" s="3">
        <v>257898.01851851854</v>
      </c>
      <c r="AK1228" s="3">
        <v>0</v>
      </c>
      <c r="AL1228" t="s">
        <v>119</v>
      </c>
      <c r="AN1228" s="25">
        <v>8.5000000000000006E-2</v>
      </c>
      <c r="AO1228" s="26">
        <v>257898.01851851854</v>
      </c>
      <c r="AP1228" s="27">
        <v>21921.331574074076</v>
      </c>
      <c r="AQ1228" s="3">
        <v>29700</v>
      </c>
      <c r="AR1228" s="26">
        <v>2524.5</v>
      </c>
      <c r="AS1228" s="26">
        <v>312043.85009259259</v>
      </c>
      <c r="AT1228" s="26">
        <v>287598.01851851854</v>
      </c>
      <c r="AU1228" t="s">
        <v>4190</v>
      </c>
      <c r="AV1228" t="s">
        <v>4190</v>
      </c>
      <c r="AW1228" t="s">
        <v>3389</v>
      </c>
      <c r="AX1228">
        <v>50020</v>
      </c>
      <c r="AY1228" t="s">
        <v>3391</v>
      </c>
      <c r="AZ1228">
        <v>0.58960999999999997</v>
      </c>
      <c r="BA1228" s="3">
        <v>529237.71661368129</v>
      </c>
      <c r="BB1228" s="26">
        <v>287598.01851851854</v>
      </c>
      <c r="BC1228" s="26">
        <v>24445.831574074051</v>
      </c>
      <c r="BE1228" t="s">
        <v>122</v>
      </c>
      <c r="BF1228">
        <v>1</v>
      </c>
      <c r="BH1228" t="s">
        <v>4191</v>
      </c>
      <c r="BJ1228" t="s">
        <v>594</v>
      </c>
      <c r="BO1228" t="s">
        <v>595</v>
      </c>
      <c r="BP1228" t="s">
        <v>126</v>
      </c>
      <c r="BQ1228" t="s">
        <v>127</v>
      </c>
      <c r="CX1228" t="s">
        <v>177</v>
      </c>
      <c r="CY1228" s="29" t="s">
        <v>5375</v>
      </c>
      <c r="CZ1228" s="29">
        <v>60030</v>
      </c>
      <c r="DA1228" s="29" t="str">
        <f t="shared" si="168"/>
        <v>30001411</v>
      </c>
      <c r="DB1228" s="29" t="str">
        <f t="shared" si="169"/>
        <v>W0004876</v>
      </c>
      <c r="DC1228" s="29" t="s">
        <v>279</v>
      </c>
      <c r="DD1228" s="30">
        <f>SUM(T1228,V1228:W1228,Z1228:AD1228)</f>
        <v>243171.16666666669</v>
      </c>
      <c r="DE1228" s="30">
        <f>SUM(AI1228:AK1228)</f>
        <v>0</v>
      </c>
      <c r="DF1228" s="31">
        <f>AF1228</f>
        <v>5687.5</v>
      </c>
      <c r="DG1228" s="32">
        <f>AQ1228</f>
        <v>29700</v>
      </c>
      <c r="DH1228" s="30">
        <f>SUM(X1228:Y1228)</f>
        <v>9039.3518518518522</v>
      </c>
      <c r="DI1228" s="30">
        <f>SUM(AP1228,AR1228)</f>
        <v>24445.831574074076</v>
      </c>
      <c r="DJ1228" s="26">
        <f>SUM(DD1228:DI1228)-AS1228</f>
        <v>0</v>
      </c>
    </row>
    <row r="1229" spans="2:114" x14ac:dyDescent="0.25">
      <c r="D1229" t="s">
        <v>109</v>
      </c>
      <c r="F1229" t="s">
        <v>4192</v>
      </c>
      <c r="G1229" t="s">
        <v>4193</v>
      </c>
      <c r="H1229" t="s">
        <v>4194</v>
      </c>
      <c r="I1229" s="1">
        <v>45908</v>
      </c>
      <c r="K1229" t="s">
        <v>131</v>
      </c>
      <c r="L1229">
        <v>14</v>
      </c>
      <c r="M1229" t="s">
        <v>132</v>
      </c>
      <c r="N1229" t="s">
        <v>133</v>
      </c>
      <c r="O1229" t="s">
        <v>116</v>
      </c>
      <c r="P1229" t="s">
        <v>117</v>
      </c>
      <c r="Q1229" t="s">
        <v>118</v>
      </c>
      <c r="R1229">
        <v>31</v>
      </c>
      <c r="S1229" s="3">
        <v>650000</v>
      </c>
      <c r="T1229" s="3">
        <v>108333.33333333333</v>
      </c>
      <c r="U1229" s="22">
        <v>0</v>
      </c>
      <c r="V1229" s="3">
        <v>0</v>
      </c>
      <c r="W1229" s="23"/>
      <c r="X1229" s="3">
        <v>2604.1666666666665</v>
      </c>
      <c r="Y1229" s="3">
        <v>1504.6296296296298</v>
      </c>
      <c r="Z1229" s="24">
        <v>270.83333333333331</v>
      </c>
      <c r="AA1229">
        <v>75</v>
      </c>
      <c r="AC1229" s="3">
        <v>0</v>
      </c>
      <c r="AD1229" s="3">
        <v>4167</v>
      </c>
      <c r="AE1229" s="3">
        <v>116954.96296296296</v>
      </c>
      <c r="AF1229" s="3">
        <v>12402.5</v>
      </c>
      <c r="AH1229" s="3">
        <v>129357.46296296296</v>
      </c>
      <c r="AK1229" s="3">
        <v>33281</v>
      </c>
      <c r="AL1229" t="s">
        <v>168</v>
      </c>
      <c r="AM1229" t="s">
        <v>169</v>
      </c>
      <c r="AN1229" s="25">
        <v>0.05</v>
      </c>
      <c r="AO1229" s="26">
        <v>162638.46296296298</v>
      </c>
      <c r="AP1229" s="27">
        <v>8131.9231481481493</v>
      </c>
      <c r="AQ1229" s="3">
        <v>29700</v>
      </c>
      <c r="AR1229" s="26">
        <v>1485</v>
      </c>
      <c r="AS1229" s="26">
        <v>201955.38611111112</v>
      </c>
      <c r="AT1229" s="26">
        <v>192338.46296296298</v>
      </c>
      <c r="AU1229" t="s">
        <v>164</v>
      </c>
      <c r="AV1229" t="s">
        <v>241</v>
      </c>
      <c r="AW1229" t="s">
        <v>241</v>
      </c>
      <c r="AX1229" t="s">
        <v>164</v>
      </c>
      <c r="AY1229" t="s">
        <v>233</v>
      </c>
      <c r="AZ1229">
        <v>1</v>
      </c>
      <c r="BA1229" s="3">
        <v>201955.38611111112</v>
      </c>
      <c r="BB1229" s="26">
        <v>192338.46296296298</v>
      </c>
      <c r="BC1229" s="26">
        <v>9616.9231481481402</v>
      </c>
      <c r="BE1229" t="s">
        <v>234</v>
      </c>
      <c r="BF1229">
        <v>1</v>
      </c>
      <c r="BH1229" t="s">
        <v>234</v>
      </c>
      <c r="BJ1229" t="s">
        <v>174</v>
      </c>
      <c r="BO1229" t="s">
        <v>1116</v>
      </c>
      <c r="BP1229" t="s">
        <v>176</v>
      </c>
      <c r="BQ1229" t="s">
        <v>176</v>
      </c>
      <c r="CX1229" t="s">
        <v>234</v>
      </c>
      <c r="CY1229" s="29"/>
    </row>
    <row r="1230" spans="2:114" x14ac:dyDescent="0.25">
      <c r="D1230" t="s">
        <v>109</v>
      </c>
      <c r="F1230" t="s">
        <v>4195</v>
      </c>
      <c r="G1230" t="s">
        <v>4196</v>
      </c>
      <c r="H1230" t="s">
        <v>4197</v>
      </c>
      <c r="I1230" s="1">
        <v>45908</v>
      </c>
      <c r="K1230" t="s">
        <v>131</v>
      </c>
      <c r="L1230">
        <v>14</v>
      </c>
      <c r="M1230" t="s">
        <v>114</v>
      </c>
      <c r="N1230" t="s">
        <v>115</v>
      </c>
      <c r="O1230" t="s">
        <v>116</v>
      </c>
      <c r="P1230" t="s">
        <v>117</v>
      </c>
      <c r="Q1230" t="s">
        <v>118</v>
      </c>
      <c r="R1230">
        <v>31</v>
      </c>
      <c r="S1230" s="3">
        <v>1050000</v>
      </c>
      <c r="T1230" s="3">
        <v>175000</v>
      </c>
      <c r="U1230" s="22">
        <v>0</v>
      </c>
      <c r="V1230" s="3">
        <v>0</v>
      </c>
      <c r="W1230" s="23"/>
      <c r="X1230" s="3">
        <v>4206.7307692307686</v>
      </c>
      <c r="Y1230" s="3">
        <v>2430.5555555555557</v>
      </c>
      <c r="Z1230" s="24">
        <v>437.5</v>
      </c>
      <c r="AA1230">
        <v>75</v>
      </c>
      <c r="AC1230" s="3">
        <v>0</v>
      </c>
      <c r="AD1230" s="3">
        <v>4167</v>
      </c>
      <c r="AE1230" s="3">
        <v>186316.78632478634</v>
      </c>
      <c r="AF1230" s="3">
        <v>5687.5</v>
      </c>
      <c r="AH1230" s="3">
        <v>192004.28632478634</v>
      </c>
      <c r="AK1230" s="3">
        <v>0</v>
      </c>
      <c r="AL1230" t="s">
        <v>119</v>
      </c>
      <c r="AN1230" s="25">
        <v>8.5000000000000006E-2</v>
      </c>
      <c r="AO1230" s="26">
        <v>192004.28632478634</v>
      </c>
      <c r="AP1230" s="27">
        <v>16320.364337606839</v>
      </c>
      <c r="AQ1230" s="3">
        <v>29700</v>
      </c>
      <c r="AR1230" s="26">
        <v>2524.5</v>
      </c>
      <c r="AS1230" s="26">
        <v>240549.15066239319</v>
      </c>
      <c r="AT1230" s="26">
        <v>221704.28632478634</v>
      </c>
      <c r="AU1230" t="s">
        <v>4190</v>
      </c>
      <c r="AV1230" t="s">
        <v>4190</v>
      </c>
      <c r="AW1230" t="s">
        <v>3389</v>
      </c>
      <c r="AX1230">
        <v>50020</v>
      </c>
      <c r="AY1230" t="s">
        <v>3391</v>
      </c>
      <c r="AZ1230">
        <v>0.58960999999999997</v>
      </c>
      <c r="BA1230" s="3">
        <v>407980.10661690473</v>
      </c>
      <c r="BB1230" s="26">
        <v>221704.28632478634</v>
      </c>
      <c r="BC1230" s="26">
        <v>18844.86433760685</v>
      </c>
      <c r="BE1230" t="s">
        <v>122</v>
      </c>
      <c r="BF1230">
        <v>1</v>
      </c>
      <c r="BH1230" t="s">
        <v>4191</v>
      </c>
      <c r="BJ1230" t="s">
        <v>594</v>
      </c>
      <c r="BO1230" t="s">
        <v>595</v>
      </c>
      <c r="BP1230" t="s">
        <v>126</v>
      </c>
      <c r="BQ1230" t="s">
        <v>127</v>
      </c>
      <c r="CX1230" t="s">
        <v>177</v>
      </c>
      <c r="CY1230" s="29" t="s">
        <v>5375</v>
      </c>
      <c r="CZ1230" s="29">
        <v>60030</v>
      </c>
      <c r="DA1230" s="29" t="str">
        <f t="shared" ref="DA1230:DA1231" si="170">MID(BH1230,3,8)</f>
        <v>30001411</v>
      </c>
      <c r="DB1230" s="29" t="str">
        <f t="shared" ref="DB1230:DB1231" si="171">F1230</f>
        <v>W0004877</v>
      </c>
      <c r="DC1230" s="29" t="s">
        <v>279</v>
      </c>
      <c r="DD1230" s="30">
        <f>SUM(T1230,V1230:W1230,Z1230:AD1230)</f>
        <v>179679.5</v>
      </c>
      <c r="DE1230" s="30">
        <f>SUM(AI1230:AK1230)</f>
        <v>0</v>
      </c>
      <c r="DF1230" s="31">
        <f>AF1230</f>
        <v>5687.5</v>
      </c>
      <c r="DG1230" s="32">
        <f>AQ1230</f>
        <v>29700</v>
      </c>
      <c r="DH1230" s="30">
        <f>SUM(X1230:Y1230)</f>
        <v>6637.2863247863243</v>
      </c>
      <c r="DI1230" s="30">
        <f>SUM(AP1230,AR1230)</f>
        <v>18844.864337606839</v>
      </c>
      <c r="DJ1230" s="26">
        <f>SUM(DD1230:DI1230)-AS1230</f>
        <v>0</v>
      </c>
    </row>
    <row r="1231" spans="2:114" x14ac:dyDescent="0.25">
      <c r="D1231" t="s">
        <v>109</v>
      </c>
      <c r="F1231" t="s">
        <v>4198</v>
      </c>
      <c r="G1231" t="s">
        <v>4199</v>
      </c>
      <c r="H1231" t="s">
        <v>4200</v>
      </c>
      <c r="I1231" s="1">
        <v>45908</v>
      </c>
      <c r="K1231" t="s">
        <v>131</v>
      </c>
      <c r="L1231">
        <v>14</v>
      </c>
      <c r="M1231" t="s">
        <v>114</v>
      </c>
      <c r="N1231" t="s">
        <v>115</v>
      </c>
      <c r="O1231" t="s">
        <v>116</v>
      </c>
      <c r="P1231" t="s">
        <v>117</v>
      </c>
      <c r="Q1231" t="s">
        <v>118</v>
      </c>
      <c r="R1231">
        <v>31</v>
      </c>
      <c r="S1231" s="3">
        <v>610000</v>
      </c>
      <c r="T1231" s="3">
        <v>106666.66666666667</v>
      </c>
      <c r="U1231" s="22">
        <v>0</v>
      </c>
      <c r="V1231" s="3">
        <v>0</v>
      </c>
      <c r="W1231" s="23"/>
      <c r="X1231" s="3">
        <v>2443.9102564102564</v>
      </c>
      <c r="Y1231" s="3">
        <v>1412.0370370370372</v>
      </c>
      <c r="Z1231" s="24">
        <v>254.16666666666669</v>
      </c>
      <c r="AA1231">
        <v>75</v>
      </c>
      <c r="AC1231" s="3">
        <v>0</v>
      </c>
      <c r="AD1231" s="3">
        <v>4167</v>
      </c>
      <c r="AE1231" s="3">
        <v>115018.78062678063</v>
      </c>
      <c r="AF1231" s="3">
        <v>5687.5</v>
      </c>
      <c r="AH1231" s="3">
        <v>120706.28062678063</v>
      </c>
      <c r="AK1231" s="3">
        <v>0</v>
      </c>
      <c r="AL1231" t="s">
        <v>119</v>
      </c>
      <c r="AN1231" s="25">
        <v>8.5000000000000006E-2</v>
      </c>
      <c r="AO1231" s="26">
        <v>120706.28062678063</v>
      </c>
      <c r="AP1231" s="27">
        <v>10260.033853276354</v>
      </c>
      <c r="AQ1231" s="3">
        <v>29700</v>
      </c>
      <c r="AR1231" s="26">
        <v>2524.5</v>
      </c>
      <c r="AS1231" s="26">
        <v>163190.81448005699</v>
      </c>
      <c r="AT1231" s="26">
        <v>150406.28062678064</v>
      </c>
      <c r="AU1231" t="s">
        <v>170</v>
      </c>
      <c r="AV1231" t="s">
        <v>170</v>
      </c>
      <c r="AW1231" t="s">
        <v>171</v>
      </c>
      <c r="AX1231">
        <v>35803</v>
      </c>
      <c r="AY1231" t="s">
        <v>172</v>
      </c>
      <c r="AZ1231">
        <v>94.088300000000004</v>
      </c>
      <c r="BA1231" s="3">
        <v>1734.4432249286785</v>
      </c>
      <c r="BB1231" s="26">
        <v>150406.28062678064</v>
      </c>
      <c r="BC1231" s="26">
        <v>12784.533853276342</v>
      </c>
      <c r="BE1231" t="s">
        <v>122</v>
      </c>
      <c r="BF1231">
        <v>1</v>
      </c>
      <c r="BH1231" t="s">
        <v>173</v>
      </c>
      <c r="BJ1231" t="s">
        <v>358</v>
      </c>
      <c r="BO1231" t="s">
        <v>482</v>
      </c>
      <c r="BP1231" t="s">
        <v>126</v>
      </c>
      <c r="BQ1231" t="s">
        <v>816</v>
      </c>
      <c r="CX1231" t="s">
        <v>177</v>
      </c>
      <c r="CY1231" s="29" t="s">
        <v>5358</v>
      </c>
      <c r="CZ1231" s="29">
        <v>60002</v>
      </c>
      <c r="DA1231" s="29" t="str">
        <f t="shared" si="170"/>
        <v>30001390</v>
      </c>
      <c r="DB1231" s="29" t="str">
        <f t="shared" si="171"/>
        <v>W0005280</v>
      </c>
      <c r="DC1231" s="29" t="s">
        <v>279</v>
      </c>
      <c r="DD1231" s="30">
        <f>SUM(T1231,V1231:W1231,Z1231:AD1231)</f>
        <v>111162.83333333334</v>
      </c>
      <c r="DE1231" s="30">
        <f>SUM(AI1231:AK1231)</f>
        <v>0</v>
      </c>
      <c r="DF1231" s="31">
        <f>AF1231</f>
        <v>5687.5</v>
      </c>
      <c r="DG1231" s="32">
        <f>AQ1231</f>
        <v>29700</v>
      </c>
      <c r="DH1231" s="30">
        <f>SUM(X1231:Y1231)</f>
        <v>3855.9472934472933</v>
      </c>
      <c r="DI1231" s="30">
        <f>SUM(AP1231,AR1231)</f>
        <v>12784.533853276354</v>
      </c>
      <c r="DJ1231" s="26">
        <f>SUM(DD1231:DI1231)-AS1231</f>
        <v>0</v>
      </c>
    </row>
    <row r="1232" spans="2:114" x14ac:dyDescent="0.25">
      <c r="D1232" t="s">
        <v>109</v>
      </c>
      <c r="F1232" t="s">
        <v>4201</v>
      </c>
      <c r="G1232" t="s">
        <v>4202</v>
      </c>
      <c r="H1232" t="s">
        <v>4203</v>
      </c>
      <c r="I1232" s="1">
        <v>45908</v>
      </c>
      <c r="K1232" t="s">
        <v>140</v>
      </c>
      <c r="L1232">
        <v>17</v>
      </c>
      <c r="M1232" t="s">
        <v>132</v>
      </c>
      <c r="N1232" t="s">
        <v>133</v>
      </c>
      <c r="O1232" t="s">
        <v>116</v>
      </c>
      <c r="P1232" t="s">
        <v>117</v>
      </c>
      <c r="Q1232" t="s">
        <v>118</v>
      </c>
      <c r="R1232">
        <v>31</v>
      </c>
      <c r="S1232" s="3">
        <v>1500000</v>
      </c>
      <c r="T1232" s="3">
        <v>250000</v>
      </c>
      <c r="U1232" s="22">
        <v>0.15</v>
      </c>
      <c r="V1232" s="3">
        <v>37500</v>
      </c>
      <c r="W1232" s="23"/>
      <c r="X1232" s="3">
        <v>6009.6153846153838</v>
      </c>
      <c r="Y1232" s="3">
        <v>3472.2222222222222</v>
      </c>
      <c r="Z1232" s="24">
        <v>625</v>
      </c>
      <c r="AA1232">
        <v>75</v>
      </c>
      <c r="AC1232" s="3">
        <v>0</v>
      </c>
      <c r="AD1232" s="3">
        <v>4167</v>
      </c>
      <c r="AE1232" s="3">
        <v>301848.83760683762</v>
      </c>
      <c r="AF1232" s="3">
        <v>12402.5</v>
      </c>
      <c r="AH1232" s="3">
        <v>314251.33760683762</v>
      </c>
      <c r="AK1232" s="3">
        <v>0</v>
      </c>
      <c r="AL1232" t="s">
        <v>119</v>
      </c>
      <c r="AN1232" s="25">
        <v>0.05</v>
      </c>
      <c r="AO1232" s="26">
        <v>314251.33760683762</v>
      </c>
      <c r="AP1232" s="27">
        <v>15712.566880341881</v>
      </c>
      <c r="AQ1232" s="3">
        <v>29700</v>
      </c>
      <c r="AR1232" s="26">
        <v>1485</v>
      </c>
      <c r="AS1232" s="26">
        <v>361148.90448717948</v>
      </c>
      <c r="AT1232" s="26">
        <v>343951.33760683762</v>
      </c>
      <c r="AU1232" t="s">
        <v>120</v>
      </c>
      <c r="AV1232" t="s">
        <v>120</v>
      </c>
      <c r="AW1232" t="s">
        <v>120</v>
      </c>
      <c r="AX1232">
        <v>2047200</v>
      </c>
      <c r="AY1232" t="s">
        <v>121</v>
      </c>
      <c r="AZ1232">
        <v>108.643</v>
      </c>
      <c r="BA1232" s="3">
        <v>3324.1801541487207</v>
      </c>
      <c r="BB1232" s="26">
        <v>343951.33760683762</v>
      </c>
      <c r="BC1232" s="26">
        <v>17197.566880341852</v>
      </c>
      <c r="BE1232" t="s">
        <v>122</v>
      </c>
      <c r="BF1232">
        <v>1</v>
      </c>
      <c r="BH1232" t="s">
        <v>123</v>
      </c>
      <c r="BJ1232" t="s">
        <v>2276</v>
      </c>
      <c r="BO1232" t="s">
        <v>1227</v>
      </c>
      <c r="BP1232" t="s">
        <v>176</v>
      </c>
      <c r="BQ1232" t="s">
        <v>176</v>
      </c>
      <c r="CX1232" t="s">
        <v>128</v>
      </c>
      <c r="CY1232" s="29"/>
    </row>
    <row r="1233" spans="4:114" x14ac:dyDescent="0.25">
      <c r="D1233" t="s">
        <v>109</v>
      </c>
      <c r="F1233" t="s">
        <v>4204</v>
      </c>
      <c r="G1233" t="s">
        <v>4205</v>
      </c>
      <c r="H1233" t="s">
        <v>4206</v>
      </c>
      <c r="I1233" s="1">
        <v>45908</v>
      </c>
      <c r="K1233" t="s">
        <v>219</v>
      </c>
      <c r="L1233">
        <v>13</v>
      </c>
      <c r="M1233" t="s">
        <v>550</v>
      </c>
      <c r="N1233" t="s">
        <v>551</v>
      </c>
      <c r="O1233" t="s">
        <v>116</v>
      </c>
      <c r="P1233" t="s">
        <v>117</v>
      </c>
      <c r="Q1233" t="s">
        <v>118</v>
      </c>
      <c r="R1233">
        <v>31</v>
      </c>
      <c r="S1233" s="3">
        <v>620000</v>
      </c>
      <c r="T1233" s="3">
        <v>103333.33333333333</v>
      </c>
      <c r="U1233" s="22">
        <v>0</v>
      </c>
      <c r="V1233" s="3">
        <v>0</v>
      </c>
      <c r="W1233" s="23"/>
      <c r="X1233" s="3">
        <v>2483.9743589743589</v>
      </c>
      <c r="Y1233" s="3">
        <v>1435.1851851851852</v>
      </c>
      <c r="Z1233" s="24">
        <v>258.33333333333331</v>
      </c>
      <c r="AA1233">
        <v>75</v>
      </c>
      <c r="AC1233" s="3">
        <v>0</v>
      </c>
      <c r="AD1233" s="3">
        <v>4167</v>
      </c>
      <c r="AE1233" s="3">
        <v>111752.8262108262</v>
      </c>
      <c r="AF1233" s="3">
        <v>7046.666666666667</v>
      </c>
      <c r="AH1233" s="3">
        <v>118799.49287749287</v>
      </c>
      <c r="AK1233" s="3">
        <v>0</v>
      </c>
      <c r="AL1233" t="s">
        <v>119</v>
      </c>
      <c r="AN1233" s="25">
        <v>0.1</v>
      </c>
      <c r="AO1233" s="26">
        <v>118799.49287749287</v>
      </c>
      <c r="AP1233" s="27">
        <v>11879.949287749288</v>
      </c>
      <c r="AQ1233" s="3">
        <v>29700</v>
      </c>
      <c r="AR1233" s="26">
        <v>2970</v>
      </c>
      <c r="AS1233" s="26">
        <v>163349.44216524216</v>
      </c>
      <c r="AT1233" s="26">
        <v>148499.49287749286</v>
      </c>
      <c r="AU1233" t="s">
        <v>170</v>
      </c>
      <c r="AV1233" t="s">
        <v>170</v>
      </c>
      <c r="AW1233" t="s">
        <v>171</v>
      </c>
      <c r="AX1233">
        <v>90324</v>
      </c>
      <c r="AY1233" t="s">
        <v>172</v>
      </c>
      <c r="AZ1233">
        <v>94.088300000000004</v>
      </c>
      <c r="BA1233" s="3">
        <v>1736.1291697824506</v>
      </c>
      <c r="BB1233" s="26">
        <v>148499.49287749286</v>
      </c>
      <c r="BC1233" s="26">
        <v>14849.949287749303</v>
      </c>
      <c r="BE1233" t="s">
        <v>122</v>
      </c>
      <c r="BF1233">
        <v>1</v>
      </c>
      <c r="BH1233" t="s">
        <v>173</v>
      </c>
      <c r="BJ1233" t="s">
        <v>572</v>
      </c>
      <c r="BO1233" t="s">
        <v>3402</v>
      </c>
      <c r="BP1233" t="s">
        <v>170</v>
      </c>
      <c r="BQ1233" t="s">
        <v>296</v>
      </c>
      <c r="CX1233" t="s">
        <v>177</v>
      </c>
      <c r="CY1233" s="29" t="s">
        <v>5358</v>
      </c>
      <c r="CZ1233" s="29">
        <v>60002</v>
      </c>
      <c r="DA1233" s="29" t="str">
        <f t="shared" ref="DA1233:DA1237" si="172">MID(BH1233,3,8)</f>
        <v>30001390</v>
      </c>
      <c r="DB1233" s="29" t="str">
        <f t="shared" ref="DB1233:DB1237" si="173">F1233</f>
        <v>W0004879</v>
      </c>
      <c r="DC1233" s="29" t="s">
        <v>556</v>
      </c>
      <c r="DD1233" s="30">
        <f>SUM(T1233,V1233:W1233,Z1233:AD1233)</f>
        <v>107833.66666666666</v>
      </c>
      <c r="DE1233" s="30">
        <f>SUM(AI1233:AK1233)</f>
        <v>0</v>
      </c>
      <c r="DF1233" s="31">
        <f>AF1233</f>
        <v>7046.666666666667</v>
      </c>
      <c r="DG1233" s="32">
        <f>AQ1233</f>
        <v>29700</v>
      </c>
      <c r="DH1233" s="30">
        <f>SUM(X1233:Y1233)</f>
        <v>3919.1595441595441</v>
      </c>
      <c r="DI1233" s="30">
        <f>SUM(AP1233,AR1233)</f>
        <v>14849.949287749288</v>
      </c>
      <c r="DJ1233" s="26">
        <f>SUM(DD1233:DI1233)-AS1233</f>
        <v>0</v>
      </c>
    </row>
    <row r="1234" spans="4:114" x14ac:dyDescent="0.25">
      <c r="D1234" t="s">
        <v>109</v>
      </c>
      <c r="F1234" t="s">
        <v>4207</v>
      </c>
      <c r="G1234" t="s">
        <v>4208</v>
      </c>
      <c r="H1234" t="s">
        <v>4209</v>
      </c>
      <c r="I1234" s="1">
        <v>45911</v>
      </c>
      <c r="K1234" t="s">
        <v>219</v>
      </c>
      <c r="L1234">
        <v>13</v>
      </c>
      <c r="M1234" t="s">
        <v>550</v>
      </c>
      <c r="N1234" t="s">
        <v>551</v>
      </c>
      <c r="O1234" t="s">
        <v>116</v>
      </c>
      <c r="P1234" t="s">
        <v>117</v>
      </c>
      <c r="Q1234" t="s">
        <v>118</v>
      </c>
      <c r="R1234">
        <v>31</v>
      </c>
      <c r="S1234" s="3">
        <v>620000</v>
      </c>
      <c r="T1234" s="3">
        <v>103333.33333333333</v>
      </c>
      <c r="U1234" s="22">
        <v>0</v>
      </c>
      <c r="V1234" s="3">
        <v>0</v>
      </c>
      <c r="W1234" s="23"/>
      <c r="X1234" s="3">
        <v>2483.9743589743589</v>
      </c>
      <c r="Y1234" s="3">
        <v>1435.1851851851852</v>
      </c>
      <c r="Z1234" s="24">
        <v>258.33333333333331</v>
      </c>
      <c r="AA1234">
        <v>75</v>
      </c>
      <c r="AC1234" s="3">
        <v>0</v>
      </c>
      <c r="AD1234" s="3">
        <v>4167</v>
      </c>
      <c r="AE1234" s="3">
        <v>111752.8262108262</v>
      </c>
      <c r="AF1234" s="3">
        <v>7046.666666666667</v>
      </c>
      <c r="AH1234" s="3">
        <v>118799.49287749287</v>
      </c>
      <c r="AK1234" s="3">
        <v>0</v>
      </c>
      <c r="AL1234" t="s">
        <v>119</v>
      </c>
      <c r="AN1234" s="25">
        <v>0.1</v>
      </c>
      <c r="AO1234" s="26">
        <v>118799.49287749287</v>
      </c>
      <c r="AP1234" s="27">
        <v>11879.949287749288</v>
      </c>
      <c r="AQ1234" s="3">
        <v>29700</v>
      </c>
      <c r="AR1234" s="26">
        <v>2970</v>
      </c>
      <c r="AS1234" s="26">
        <v>163349.44216524216</v>
      </c>
      <c r="AT1234" s="26">
        <v>148499.49287749286</v>
      </c>
      <c r="AU1234" t="s">
        <v>170</v>
      </c>
      <c r="AV1234" t="s">
        <v>170</v>
      </c>
      <c r="AW1234" t="s">
        <v>171</v>
      </c>
      <c r="AX1234">
        <v>37208</v>
      </c>
      <c r="AY1234" t="s">
        <v>172</v>
      </c>
      <c r="AZ1234">
        <v>94.088300000000004</v>
      </c>
      <c r="BA1234" s="3">
        <v>1736.1291697824506</v>
      </c>
      <c r="BB1234" s="26">
        <v>148499.49287749286</v>
      </c>
      <c r="BC1234" s="26">
        <v>14849.949287749303</v>
      </c>
      <c r="BE1234" t="s">
        <v>122</v>
      </c>
      <c r="BF1234">
        <v>1</v>
      </c>
      <c r="BH1234" t="s">
        <v>173</v>
      </c>
      <c r="BJ1234" t="s">
        <v>572</v>
      </c>
      <c r="BO1234" t="s">
        <v>854</v>
      </c>
      <c r="BP1234" t="s">
        <v>170</v>
      </c>
      <c r="BQ1234" t="s">
        <v>2256</v>
      </c>
      <c r="CX1234" t="s">
        <v>177</v>
      </c>
      <c r="CY1234" s="29" t="s">
        <v>5358</v>
      </c>
      <c r="CZ1234" s="29">
        <v>60002</v>
      </c>
      <c r="DA1234" s="29" t="str">
        <f t="shared" si="172"/>
        <v>30001390</v>
      </c>
      <c r="DB1234" s="29" t="str">
        <f t="shared" si="173"/>
        <v>W0004880</v>
      </c>
      <c r="DC1234" s="29" t="s">
        <v>556</v>
      </c>
      <c r="DD1234" s="30">
        <f>SUM(T1234,V1234:W1234,Z1234:AD1234)</f>
        <v>107833.66666666666</v>
      </c>
      <c r="DE1234" s="30">
        <f>SUM(AI1234:AK1234)</f>
        <v>0</v>
      </c>
      <c r="DF1234" s="31">
        <f>AF1234</f>
        <v>7046.666666666667</v>
      </c>
      <c r="DG1234" s="32">
        <f>AQ1234</f>
        <v>29700</v>
      </c>
      <c r="DH1234" s="30">
        <f>SUM(X1234:Y1234)</f>
        <v>3919.1595441595441</v>
      </c>
      <c r="DI1234" s="30">
        <f>SUM(AP1234,AR1234)</f>
        <v>14849.949287749288</v>
      </c>
      <c r="DJ1234" s="26">
        <f>SUM(DD1234:DI1234)-AS1234</f>
        <v>0</v>
      </c>
    </row>
    <row r="1235" spans="4:114" x14ac:dyDescent="0.25">
      <c r="D1235" t="s">
        <v>109</v>
      </c>
      <c r="F1235" t="s">
        <v>4210</v>
      </c>
      <c r="G1235" t="s">
        <v>4211</v>
      </c>
      <c r="H1235" t="s">
        <v>4212</v>
      </c>
      <c r="I1235" s="1">
        <v>45911</v>
      </c>
      <c r="K1235" t="s">
        <v>113</v>
      </c>
      <c r="L1235">
        <v>15</v>
      </c>
      <c r="M1235" t="s">
        <v>550</v>
      </c>
      <c r="N1235" t="s">
        <v>551</v>
      </c>
      <c r="O1235" t="s">
        <v>116</v>
      </c>
      <c r="P1235" t="s">
        <v>117</v>
      </c>
      <c r="Q1235" t="s">
        <v>118</v>
      </c>
      <c r="R1235">
        <v>31</v>
      </c>
      <c r="S1235" s="3">
        <v>1050000</v>
      </c>
      <c r="T1235" s="3">
        <v>175000</v>
      </c>
      <c r="U1235" s="22">
        <v>0</v>
      </c>
      <c r="V1235" s="3">
        <v>0</v>
      </c>
      <c r="W1235" s="23"/>
      <c r="X1235" s="3">
        <v>4206.7307692307686</v>
      </c>
      <c r="Y1235" s="3">
        <v>2430.5555555555557</v>
      </c>
      <c r="Z1235" s="24">
        <v>437.5</v>
      </c>
      <c r="AA1235">
        <v>75</v>
      </c>
      <c r="AC1235" s="3">
        <v>0</v>
      </c>
      <c r="AD1235" s="3">
        <v>4167</v>
      </c>
      <c r="AE1235" s="3">
        <v>186316.78632478634</v>
      </c>
      <c r="AF1235" s="3">
        <v>7046.666666666667</v>
      </c>
      <c r="AH1235" s="3">
        <v>193363.452991453</v>
      </c>
      <c r="AK1235" s="3">
        <v>0</v>
      </c>
      <c r="AL1235" t="s">
        <v>119</v>
      </c>
      <c r="AN1235" s="25">
        <v>0.1</v>
      </c>
      <c r="AO1235" s="26">
        <v>193363.452991453</v>
      </c>
      <c r="AP1235" s="27">
        <v>19336.345299145301</v>
      </c>
      <c r="AQ1235" s="3">
        <v>29700</v>
      </c>
      <c r="AR1235" s="26">
        <v>2970</v>
      </c>
      <c r="AS1235" s="26">
        <v>245369.79829059829</v>
      </c>
      <c r="AT1235" s="26">
        <v>223063.452991453</v>
      </c>
      <c r="AU1235" t="s">
        <v>170</v>
      </c>
      <c r="AV1235" t="s">
        <v>170</v>
      </c>
      <c r="AW1235" t="s">
        <v>171</v>
      </c>
      <c r="AX1235">
        <v>37208</v>
      </c>
      <c r="AY1235" t="s">
        <v>172</v>
      </c>
      <c r="AZ1235">
        <v>94.088300000000004</v>
      </c>
      <c r="BA1235" s="3">
        <v>2607.8672724514981</v>
      </c>
      <c r="BB1235" s="26">
        <v>223063.452991453</v>
      </c>
      <c r="BC1235" s="26">
        <v>22306.345299145294</v>
      </c>
      <c r="BE1235" t="s">
        <v>122</v>
      </c>
      <c r="BF1235">
        <v>1</v>
      </c>
      <c r="BH1235" t="s">
        <v>173</v>
      </c>
      <c r="BJ1235" t="s">
        <v>572</v>
      </c>
      <c r="BO1235" t="s">
        <v>573</v>
      </c>
      <c r="BP1235" t="s">
        <v>170</v>
      </c>
      <c r="BQ1235" t="s">
        <v>2256</v>
      </c>
      <c r="CX1235" t="s">
        <v>177</v>
      </c>
      <c r="CY1235" s="29" t="s">
        <v>5358</v>
      </c>
      <c r="CZ1235" s="29">
        <v>60002</v>
      </c>
      <c r="DA1235" s="29" t="str">
        <f t="shared" si="172"/>
        <v>30001390</v>
      </c>
      <c r="DB1235" s="29" t="str">
        <f t="shared" si="173"/>
        <v>W0005443</v>
      </c>
      <c r="DC1235" s="29" t="s">
        <v>556</v>
      </c>
      <c r="DD1235" s="30">
        <f>SUM(T1235,V1235:W1235,Z1235:AD1235)</f>
        <v>179679.5</v>
      </c>
      <c r="DE1235" s="30">
        <f>SUM(AI1235:AK1235)</f>
        <v>0</v>
      </c>
      <c r="DF1235" s="31">
        <f>AF1235</f>
        <v>7046.666666666667</v>
      </c>
      <c r="DG1235" s="32">
        <f>AQ1235</f>
        <v>29700</v>
      </c>
      <c r="DH1235" s="30">
        <f>SUM(X1235:Y1235)</f>
        <v>6637.2863247863243</v>
      </c>
      <c r="DI1235" s="30">
        <f>SUM(AP1235,AR1235)</f>
        <v>22306.345299145301</v>
      </c>
      <c r="DJ1235" s="26">
        <f>SUM(DD1235:DI1235)-AS1235</f>
        <v>0</v>
      </c>
    </row>
    <row r="1236" spans="4:114" x14ac:dyDescent="0.25">
      <c r="D1236" t="s">
        <v>109</v>
      </c>
      <c r="F1236" t="s">
        <v>4213</v>
      </c>
      <c r="G1236" t="s">
        <v>4214</v>
      </c>
      <c r="H1236" t="s">
        <v>4215</v>
      </c>
      <c r="I1236" s="1">
        <v>45915</v>
      </c>
      <c r="K1236" t="s">
        <v>219</v>
      </c>
      <c r="L1236">
        <v>13</v>
      </c>
      <c r="M1236" t="s">
        <v>292</v>
      </c>
      <c r="N1236" t="s">
        <v>293</v>
      </c>
      <c r="O1236" t="s">
        <v>116</v>
      </c>
      <c r="P1236" t="s">
        <v>117</v>
      </c>
      <c r="Q1236" t="s">
        <v>118</v>
      </c>
      <c r="R1236">
        <v>31</v>
      </c>
      <c r="S1236" s="3">
        <v>512500</v>
      </c>
      <c r="T1236" s="3">
        <v>85416.666666666672</v>
      </c>
      <c r="U1236" s="22">
        <v>0</v>
      </c>
      <c r="V1236" s="3">
        <v>0</v>
      </c>
      <c r="W1236" s="23"/>
      <c r="X1236" s="3">
        <v>2053.2852564102564</v>
      </c>
      <c r="Y1236" s="3">
        <v>1186.3425925925926</v>
      </c>
      <c r="Z1236" s="24">
        <v>213.54166666666669</v>
      </c>
      <c r="AA1236">
        <v>75</v>
      </c>
      <c r="AC1236" s="3">
        <v>0</v>
      </c>
      <c r="AD1236" s="3">
        <v>4167</v>
      </c>
      <c r="AE1236" s="3">
        <v>93111.836182336192</v>
      </c>
      <c r="AF1236" s="3">
        <v>23570.833333333332</v>
      </c>
      <c r="AH1236" s="3">
        <v>116682.66951566952</v>
      </c>
      <c r="AK1236" s="3">
        <v>0</v>
      </c>
      <c r="AL1236" t="s">
        <v>119</v>
      </c>
      <c r="AN1236" s="25">
        <v>8.5000000000000006E-2</v>
      </c>
      <c r="AO1236" s="26">
        <v>116682.66951566952</v>
      </c>
      <c r="AP1236" s="27">
        <v>9918.0269088319092</v>
      </c>
      <c r="AQ1236" s="3">
        <v>29700</v>
      </c>
      <c r="AR1236" s="26">
        <v>2524.5</v>
      </c>
      <c r="AS1236" s="26">
        <v>158825.19642450142</v>
      </c>
      <c r="AT1236" s="26">
        <v>146382.66951566952</v>
      </c>
      <c r="AU1236" t="s">
        <v>4216</v>
      </c>
      <c r="AV1236" t="s">
        <v>4216</v>
      </c>
      <c r="AW1236" t="s">
        <v>4217</v>
      </c>
      <c r="AX1236" t="s">
        <v>4218</v>
      </c>
      <c r="AY1236" t="s">
        <v>233</v>
      </c>
      <c r="AZ1236">
        <v>1</v>
      </c>
      <c r="BA1236" s="3">
        <v>158825.19642450142</v>
      </c>
      <c r="BB1236" s="26">
        <v>146382.66951566952</v>
      </c>
      <c r="BC1236" s="26">
        <v>12442.526908831904</v>
      </c>
      <c r="BE1236" t="s">
        <v>122</v>
      </c>
      <c r="BF1236">
        <v>1</v>
      </c>
      <c r="BH1236" t="s">
        <v>4219</v>
      </c>
      <c r="BJ1236" t="s">
        <v>633</v>
      </c>
      <c r="BO1236" t="s">
        <v>4018</v>
      </c>
      <c r="BP1236" t="s">
        <v>4019</v>
      </c>
      <c r="BQ1236" t="s">
        <v>635</v>
      </c>
      <c r="CX1236" t="s">
        <v>177</v>
      </c>
      <c r="CY1236" s="29" t="s">
        <v>5378</v>
      </c>
      <c r="CZ1236" s="29">
        <v>60033</v>
      </c>
      <c r="DA1236" s="29" t="str">
        <f t="shared" si="172"/>
        <v>30001413</v>
      </c>
      <c r="DB1236" s="29" t="str">
        <f t="shared" si="173"/>
        <v>W0004881</v>
      </c>
      <c r="DC1236" s="29" t="s">
        <v>297</v>
      </c>
      <c r="DD1236" s="30">
        <f>SUM(T1236,V1236:W1236,Z1236:AD1236)</f>
        <v>89872.208333333343</v>
      </c>
      <c r="DE1236" s="30">
        <f>SUM(AI1236:AK1236)</f>
        <v>0</v>
      </c>
      <c r="DF1236" s="31">
        <f>AF1236</f>
        <v>23570.833333333332</v>
      </c>
      <c r="DG1236" s="32">
        <f>AQ1236</f>
        <v>29700</v>
      </c>
      <c r="DH1236" s="30">
        <f>SUM(X1236:Y1236)</f>
        <v>3239.627849002849</v>
      </c>
      <c r="DI1236" s="30">
        <f>SUM(AP1236,AR1236)</f>
        <v>12442.526908831909</v>
      </c>
      <c r="DJ1236" s="26">
        <f>SUM(DD1236:DI1236)-AS1236</f>
        <v>0</v>
      </c>
    </row>
    <row r="1237" spans="4:114" x14ac:dyDescent="0.25">
      <c r="D1237" t="s">
        <v>109</v>
      </c>
      <c r="F1237" t="s">
        <v>4220</v>
      </c>
      <c r="G1237" t="s">
        <v>4221</v>
      </c>
      <c r="H1237" t="s">
        <v>4222</v>
      </c>
      <c r="I1237" s="1">
        <v>45915</v>
      </c>
      <c r="K1237" t="s">
        <v>131</v>
      </c>
      <c r="L1237">
        <v>14</v>
      </c>
      <c r="M1237" t="s">
        <v>114</v>
      </c>
      <c r="N1237" t="s">
        <v>115</v>
      </c>
      <c r="O1237" t="s">
        <v>2066</v>
      </c>
      <c r="P1237" t="s">
        <v>117</v>
      </c>
      <c r="Q1237" t="s">
        <v>118</v>
      </c>
      <c r="R1237">
        <v>31</v>
      </c>
      <c r="S1237" s="3">
        <v>745000</v>
      </c>
      <c r="T1237" s="3">
        <v>129166.66666666667</v>
      </c>
      <c r="U1237" s="22">
        <v>0</v>
      </c>
      <c r="V1237" s="3">
        <v>0</v>
      </c>
      <c r="W1237" s="23"/>
      <c r="X1237" s="3">
        <v>2984.7756410256411</v>
      </c>
      <c r="Y1237" s="3">
        <v>1724.5370370370372</v>
      </c>
      <c r="Z1237" s="24">
        <v>310.41666666666669</v>
      </c>
      <c r="AA1237">
        <v>75</v>
      </c>
      <c r="AC1237" s="3">
        <v>0</v>
      </c>
      <c r="AD1237" s="3">
        <v>4167</v>
      </c>
      <c r="AE1237" s="3">
        <v>138428.39601139602</v>
      </c>
      <c r="AF1237" s="3">
        <v>5687.5</v>
      </c>
      <c r="AH1237" s="3">
        <v>144115.89601139602</v>
      </c>
      <c r="AK1237" s="3">
        <v>0</v>
      </c>
      <c r="AL1237" t="s">
        <v>119</v>
      </c>
      <c r="AN1237" s="25">
        <v>8.5000000000000006E-2</v>
      </c>
      <c r="AO1237" s="26">
        <v>144115.89601139602</v>
      </c>
      <c r="AP1237" s="27">
        <v>12249.851160968663</v>
      </c>
      <c r="AQ1237" s="3">
        <v>0</v>
      </c>
      <c r="AR1237" s="26">
        <v>0</v>
      </c>
      <c r="AS1237" s="26">
        <v>156365.74717236467</v>
      </c>
      <c r="AT1237" s="26">
        <v>144115.89601139602</v>
      </c>
      <c r="AU1237" t="s">
        <v>765</v>
      </c>
      <c r="AV1237" t="s">
        <v>2067</v>
      </c>
      <c r="AW1237" t="s">
        <v>2068</v>
      </c>
      <c r="AX1237" t="s">
        <v>3121</v>
      </c>
      <c r="AY1237" t="s">
        <v>233</v>
      </c>
      <c r="AZ1237">
        <v>1</v>
      </c>
      <c r="BA1237" s="3">
        <v>156365.74717236467</v>
      </c>
      <c r="BB1237" s="26">
        <v>144115.89601139602</v>
      </c>
      <c r="BC1237" s="26">
        <v>12249.851160968654</v>
      </c>
      <c r="BE1237" t="s">
        <v>122</v>
      </c>
      <c r="BF1237">
        <v>1</v>
      </c>
      <c r="BH1237" t="s">
        <v>2069</v>
      </c>
      <c r="BJ1237" t="s">
        <v>658</v>
      </c>
      <c r="BO1237" t="s">
        <v>659</v>
      </c>
      <c r="BP1237" t="s">
        <v>126</v>
      </c>
      <c r="BQ1237" t="s">
        <v>127</v>
      </c>
      <c r="CX1237" t="s">
        <v>177</v>
      </c>
      <c r="CY1237" s="29" t="s">
        <v>5370</v>
      </c>
      <c r="CZ1237" s="29">
        <v>60001</v>
      </c>
      <c r="DA1237" s="29" t="str">
        <f t="shared" si="172"/>
        <v>30001394</v>
      </c>
      <c r="DB1237" s="29" t="str">
        <f t="shared" si="173"/>
        <v>W0004882</v>
      </c>
      <c r="DC1237" s="29" t="s">
        <v>279</v>
      </c>
      <c r="DD1237" s="30">
        <f>SUM(T1237,V1237:W1237,Z1237:AD1237)</f>
        <v>133719.08333333334</v>
      </c>
      <c r="DE1237" s="30">
        <f>SUM(AI1237:AK1237)</f>
        <v>0</v>
      </c>
      <c r="DF1237" s="31">
        <f>AF1237</f>
        <v>5687.5</v>
      </c>
      <c r="DG1237" s="32">
        <f>AQ1237</f>
        <v>0</v>
      </c>
      <c r="DH1237" s="30">
        <f>SUM(X1237:Y1237)</f>
        <v>4709.3126780626781</v>
      </c>
      <c r="DI1237" s="30">
        <f>SUM(AP1237,AR1237)</f>
        <v>12249.851160968663</v>
      </c>
      <c r="DJ1237" s="26">
        <f>SUM(DD1237:DI1237)-AS1237</f>
        <v>0</v>
      </c>
    </row>
    <row r="1238" spans="4:114" x14ac:dyDescent="0.25">
      <c r="D1238" t="s">
        <v>109</v>
      </c>
      <c r="F1238" t="s">
        <v>4223</v>
      </c>
      <c r="G1238" t="s">
        <v>4224</v>
      </c>
      <c r="H1238" t="s">
        <v>4225</v>
      </c>
      <c r="I1238" s="1">
        <v>45915</v>
      </c>
      <c r="K1238" t="s">
        <v>113</v>
      </c>
      <c r="L1238">
        <v>15</v>
      </c>
      <c r="M1238" t="s">
        <v>550</v>
      </c>
      <c r="N1238" t="s">
        <v>551</v>
      </c>
      <c r="O1238" t="s">
        <v>116</v>
      </c>
      <c r="P1238" t="s">
        <v>117</v>
      </c>
      <c r="Q1238" t="s">
        <v>118</v>
      </c>
      <c r="R1238">
        <v>31</v>
      </c>
      <c r="S1238" s="3">
        <v>825000</v>
      </c>
      <c r="T1238" s="3">
        <v>137500</v>
      </c>
      <c r="U1238" s="22">
        <v>0</v>
      </c>
      <c r="V1238" s="3">
        <v>0</v>
      </c>
      <c r="W1238" s="23"/>
      <c r="X1238" s="3">
        <v>3305.2884615384614</v>
      </c>
      <c r="Y1238" s="3">
        <v>1909.7222222222224</v>
      </c>
      <c r="Z1238" s="24">
        <v>343.75</v>
      </c>
      <c r="AA1238">
        <v>75</v>
      </c>
      <c r="AC1238" s="3">
        <v>0</v>
      </c>
      <c r="AD1238" s="3">
        <v>4167</v>
      </c>
      <c r="AE1238" s="3">
        <v>147300.76068376069</v>
      </c>
      <c r="AF1238" s="3">
        <v>7046.666666666667</v>
      </c>
      <c r="AH1238" s="3">
        <v>154347.42735042734</v>
      </c>
      <c r="AK1238" s="3">
        <v>0</v>
      </c>
      <c r="AL1238" t="s">
        <v>119</v>
      </c>
      <c r="AN1238" s="25">
        <v>0.1</v>
      </c>
      <c r="AO1238" s="26">
        <v>154347.42735042734</v>
      </c>
      <c r="AP1238" s="27">
        <v>15434.742735042735</v>
      </c>
      <c r="AQ1238" s="3">
        <v>29700</v>
      </c>
      <c r="AR1238" s="26">
        <v>2970</v>
      </c>
      <c r="AS1238" s="26">
        <v>202452.17008547008</v>
      </c>
      <c r="AT1238" s="26">
        <v>184047.42735042734</v>
      </c>
      <c r="AU1238" t="s">
        <v>1840</v>
      </c>
      <c r="AV1238" t="s">
        <v>1840</v>
      </c>
      <c r="AW1238" t="s">
        <v>1840</v>
      </c>
      <c r="AX1238">
        <v>2061149</v>
      </c>
      <c r="AY1238" t="s">
        <v>121</v>
      </c>
      <c r="AZ1238">
        <v>108.643</v>
      </c>
      <c r="BA1238" s="3">
        <v>1863.4626260823991</v>
      </c>
      <c r="BB1238" s="26">
        <v>184047.42735042734</v>
      </c>
      <c r="BC1238" s="26">
        <v>18404.742735042732</v>
      </c>
      <c r="BE1238" t="s">
        <v>122</v>
      </c>
      <c r="BF1238">
        <v>1</v>
      </c>
      <c r="BH1238" t="s">
        <v>123</v>
      </c>
      <c r="BJ1238" t="s">
        <v>728</v>
      </c>
      <c r="BO1238" t="s">
        <v>2463</v>
      </c>
      <c r="BP1238" t="s">
        <v>2131</v>
      </c>
      <c r="BQ1238" t="s">
        <v>2131</v>
      </c>
      <c r="CX1238" t="s">
        <v>128</v>
      </c>
      <c r="CY1238" s="29" t="s">
        <v>5369</v>
      </c>
      <c r="CZ1238" s="29">
        <v>60025</v>
      </c>
      <c r="DA1238" s="29">
        <v>0</v>
      </c>
      <c r="DB1238" s="29" t="str">
        <f>F1238</f>
        <v>W0004883</v>
      </c>
      <c r="DC1238" s="29" t="str">
        <f>M1238</f>
        <v>IT Capability Center</v>
      </c>
      <c r="DD1238" s="30">
        <f>SUM(T1238,V1238:W1238,Z1238:AD1238)</f>
        <v>142085.75</v>
      </c>
      <c r="DE1238" s="30">
        <f>SUM(AI1238:AK1238)</f>
        <v>0</v>
      </c>
      <c r="DF1238" s="31">
        <f>AF1238</f>
        <v>7046.666666666667</v>
      </c>
      <c r="DG1238" s="32">
        <f>AQ1238</f>
        <v>29700</v>
      </c>
      <c r="DH1238" s="30">
        <f>SUM(X1238:Y1238)</f>
        <v>5215.0106837606836</v>
      </c>
      <c r="DI1238" s="30">
        <f>SUM(AP1238,AR1238)</f>
        <v>18404.742735042735</v>
      </c>
      <c r="DJ1238" s="26">
        <f>SUM(DD1238:DI1238)-AS1238</f>
        <v>0</v>
      </c>
    </row>
    <row r="1239" spans="4:114" x14ac:dyDescent="0.25">
      <c r="D1239" t="s">
        <v>109</v>
      </c>
      <c r="F1239" t="s">
        <v>4226</v>
      </c>
      <c r="G1239" t="s">
        <v>4227</v>
      </c>
      <c r="H1239" t="s">
        <v>4228</v>
      </c>
      <c r="I1239" s="1">
        <v>45915</v>
      </c>
      <c r="K1239" t="s">
        <v>219</v>
      </c>
      <c r="L1239">
        <v>13</v>
      </c>
      <c r="M1239" t="s">
        <v>550</v>
      </c>
      <c r="N1239" t="s">
        <v>551</v>
      </c>
      <c r="O1239" t="s">
        <v>116</v>
      </c>
      <c r="P1239" t="s">
        <v>117</v>
      </c>
      <c r="Q1239" t="s">
        <v>118</v>
      </c>
      <c r="R1239">
        <v>31</v>
      </c>
      <c r="S1239" s="3">
        <v>550000</v>
      </c>
      <c r="T1239" s="3">
        <v>96666.666666666672</v>
      </c>
      <c r="U1239" s="22">
        <v>0</v>
      </c>
      <c r="V1239" s="3">
        <v>0</v>
      </c>
      <c r="W1239" s="23"/>
      <c r="X1239" s="3">
        <v>2203.5256410256411</v>
      </c>
      <c r="Y1239" s="3">
        <v>1273.1481481481483</v>
      </c>
      <c r="Z1239" s="24">
        <v>229.16666666666669</v>
      </c>
      <c r="AA1239">
        <v>75</v>
      </c>
      <c r="AC1239" s="3">
        <v>0</v>
      </c>
      <c r="AD1239" s="3">
        <v>4167</v>
      </c>
      <c r="AE1239" s="3">
        <v>104614.50712250713</v>
      </c>
      <c r="AF1239" s="3">
        <v>7046.666666666667</v>
      </c>
      <c r="AH1239" s="3">
        <v>111661.1737891738</v>
      </c>
      <c r="AK1239" s="3">
        <v>0</v>
      </c>
      <c r="AL1239" t="s">
        <v>119</v>
      </c>
      <c r="AN1239" s="25">
        <v>0.1</v>
      </c>
      <c r="AO1239" s="26">
        <v>111661.1737891738</v>
      </c>
      <c r="AP1239" s="27">
        <v>11166.117378917381</v>
      </c>
      <c r="AQ1239" s="3">
        <v>29700</v>
      </c>
      <c r="AR1239" s="26">
        <v>2970</v>
      </c>
      <c r="AS1239" s="26">
        <v>155497.29116809118</v>
      </c>
      <c r="AT1239" s="26">
        <v>141361.1737891738</v>
      </c>
      <c r="AU1239" t="s">
        <v>170</v>
      </c>
      <c r="AV1239" t="s">
        <v>170</v>
      </c>
      <c r="AW1239" t="s">
        <v>171</v>
      </c>
      <c r="AX1239">
        <v>90326</v>
      </c>
      <c r="AY1239" t="s">
        <v>172</v>
      </c>
      <c r="AZ1239">
        <v>94.088300000000004</v>
      </c>
      <c r="BA1239" s="3">
        <v>1652.6740430860284</v>
      </c>
      <c r="BB1239" s="26">
        <v>141361.1737891738</v>
      </c>
      <c r="BC1239" s="26">
        <v>14136.117378917377</v>
      </c>
      <c r="BE1239" t="s">
        <v>122</v>
      </c>
      <c r="BF1239">
        <v>1</v>
      </c>
      <c r="BH1239" t="s">
        <v>173</v>
      </c>
      <c r="BJ1239" t="s">
        <v>728</v>
      </c>
      <c r="BO1239" t="s">
        <v>729</v>
      </c>
      <c r="BP1239" t="s">
        <v>170</v>
      </c>
      <c r="BQ1239" t="s">
        <v>296</v>
      </c>
      <c r="CX1239" t="s">
        <v>177</v>
      </c>
      <c r="CY1239" s="29" t="s">
        <v>5358</v>
      </c>
      <c r="CZ1239" s="29">
        <v>60002</v>
      </c>
      <c r="DA1239" s="29" t="str">
        <f t="shared" ref="DA1239:DA1242" si="174">MID(BH1239,3,8)</f>
        <v>30001390</v>
      </c>
      <c r="DB1239" s="29" t="str">
        <f>F1239</f>
        <v>W0005444</v>
      </c>
      <c r="DC1239" s="29" t="s">
        <v>556</v>
      </c>
      <c r="DD1239" s="30">
        <f>SUM(T1239,V1239:W1239,Z1239:AD1239)</f>
        <v>101137.83333333334</v>
      </c>
      <c r="DE1239" s="30">
        <f>SUM(AI1239:AK1239)</f>
        <v>0</v>
      </c>
      <c r="DF1239" s="31">
        <f>AF1239</f>
        <v>7046.666666666667</v>
      </c>
      <c r="DG1239" s="32">
        <f>AQ1239</f>
        <v>29700</v>
      </c>
      <c r="DH1239" s="30">
        <f>SUM(X1239:Y1239)</f>
        <v>3476.6737891737894</v>
      </c>
      <c r="DI1239" s="30">
        <f>SUM(AP1239,AR1239)</f>
        <v>14136.117378917381</v>
      </c>
      <c r="DJ1239" s="26">
        <f>SUM(DD1239:DI1239)-AS1239</f>
        <v>0</v>
      </c>
    </row>
    <row r="1240" spans="4:114" x14ac:dyDescent="0.25">
      <c r="D1240" t="s">
        <v>109</v>
      </c>
      <c r="F1240" t="s">
        <v>4229</v>
      </c>
      <c r="G1240" t="s">
        <v>4230</v>
      </c>
      <c r="H1240" t="s">
        <v>4231</v>
      </c>
      <c r="I1240" s="1">
        <v>45915</v>
      </c>
      <c r="K1240" t="s">
        <v>224</v>
      </c>
      <c r="L1240">
        <v>12</v>
      </c>
      <c r="M1240" t="s">
        <v>114</v>
      </c>
      <c r="N1240" t="s">
        <v>115</v>
      </c>
      <c r="O1240" t="s">
        <v>2066</v>
      </c>
      <c r="P1240" t="s">
        <v>117</v>
      </c>
      <c r="Q1240" t="s">
        <v>118</v>
      </c>
      <c r="R1240">
        <v>31</v>
      </c>
      <c r="S1240" s="3">
        <v>357500</v>
      </c>
      <c r="T1240" s="3">
        <v>59583.333333333336</v>
      </c>
      <c r="U1240" s="22">
        <v>0</v>
      </c>
      <c r="V1240" s="3">
        <v>0</v>
      </c>
      <c r="W1240" s="23">
        <v>7500</v>
      </c>
      <c r="X1240" s="3">
        <v>1432.2916666666667</v>
      </c>
      <c r="Y1240" s="3">
        <v>827.5462962962963</v>
      </c>
      <c r="Z1240" s="24">
        <v>148.95833333333334</v>
      </c>
      <c r="AA1240">
        <v>75</v>
      </c>
      <c r="AC1240" s="3">
        <v>0</v>
      </c>
      <c r="AD1240" s="3">
        <v>4167</v>
      </c>
      <c r="AE1240" s="3">
        <v>73734.129629629635</v>
      </c>
      <c r="AF1240" s="3">
        <v>5687.5</v>
      </c>
      <c r="AH1240" s="3">
        <v>79421.629629629635</v>
      </c>
      <c r="AJ1240" s="3">
        <v>5100</v>
      </c>
      <c r="AK1240" s="3">
        <v>0</v>
      </c>
      <c r="AL1240" t="s">
        <v>119</v>
      </c>
      <c r="AN1240" s="25">
        <v>8.5000000000000006E-2</v>
      </c>
      <c r="AO1240" s="26">
        <v>84521.629629629635</v>
      </c>
      <c r="AP1240" s="27">
        <v>7184.3385185185198</v>
      </c>
      <c r="AQ1240" s="3">
        <v>0</v>
      </c>
      <c r="AR1240" s="26">
        <v>0</v>
      </c>
      <c r="AS1240" s="26">
        <v>91705.968148148153</v>
      </c>
      <c r="AT1240" s="26">
        <v>84521.629629629635</v>
      </c>
      <c r="AU1240" t="s">
        <v>2067</v>
      </c>
      <c r="AV1240" t="s">
        <v>2067</v>
      </c>
      <c r="AW1240" t="s">
        <v>2068</v>
      </c>
      <c r="AX1240">
        <v>2132004</v>
      </c>
      <c r="AY1240" t="s">
        <v>233</v>
      </c>
      <c r="AZ1240">
        <v>1</v>
      </c>
      <c r="BA1240" s="3">
        <v>91705.968148148153</v>
      </c>
      <c r="BB1240" s="26">
        <v>84521.629629629635</v>
      </c>
      <c r="BC1240" s="26">
        <v>7184.338518518518</v>
      </c>
      <c r="BE1240" t="s">
        <v>122</v>
      </c>
      <c r="BF1240">
        <v>1</v>
      </c>
      <c r="BH1240" t="s">
        <v>2069</v>
      </c>
      <c r="BJ1240" t="s">
        <v>276</v>
      </c>
      <c r="BO1240" t="s">
        <v>431</v>
      </c>
      <c r="BP1240" t="s">
        <v>4232</v>
      </c>
      <c r="BQ1240" t="s">
        <v>4233</v>
      </c>
      <c r="CX1240" t="s">
        <v>177</v>
      </c>
      <c r="CY1240" s="29" t="s">
        <v>5370</v>
      </c>
      <c r="CZ1240" s="29">
        <v>60001</v>
      </c>
      <c r="DA1240" s="29" t="str">
        <f t="shared" si="174"/>
        <v>30001394</v>
      </c>
      <c r="DB1240" s="29" t="str">
        <f>F1240</f>
        <v>W0004884</v>
      </c>
      <c r="DC1240" s="29" t="s">
        <v>279</v>
      </c>
      <c r="DD1240" s="30">
        <f>SUM(T1240,V1240:W1240,Z1240:AD1240)</f>
        <v>71474.291666666672</v>
      </c>
      <c r="DE1240" s="30">
        <f>SUM(AI1240:AK1240)</f>
        <v>5100</v>
      </c>
      <c r="DF1240" s="31">
        <f>AF1240</f>
        <v>5687.5</v>
      </c>
      <c r="DG1240" s="32">
        <f>AQ1240</f>
        <v>0</v>
      </c>
      <c r="DH1240" s="30">
        <f>SUM(X1240:Y1240)</f>
        <v>2259.837962962963</v>
      </c>
      <c r="DI1240" s="30">
        <f>SUM(AP1240,AR1240)</f>
        <v>7184.3385185185198</v>
      </c>
      <c r="DJ1240" s="26">
        <f>SUM(DD1240:DI1240)-AS1240</f>
        <v>0</v>
      </c>
    </row>
    <row r="1241" spans="4:114" x14ac:dyDescent="0.25">
      <c r="D1241" t="s">
        <v>109</v>
      </c>
      <c r="F1241" t="s">
        <v>4234</v>
      </c>
      <c r="G1241" t="s">
        <v>4235</v>
      </c>
      <c r="H1241" t="s">
        <v>4236</v>
      </c>
      <c r="I1241" s="1">
        <v>45916</v>
      </c>
      <c r="K1241" t="s">
        <v>113</v>
      </c>
      <c r="L1241">
        <v>15</v>
      </c>
      <c r="M1241" t="s">
        <v>550</v>
      </c>
      <c r="N1241" t="s">
        <v>551</v>
      </c>
      <c r="O1241" t="s">
        <v>116</v>
      </c>
      <c r="P1241" t="s">
        <v>117</v>
      </c>
      <c r="Q1241" t="s">
        <v>118</v>
      </c>
      <c r="R1241">
        <v>31</v>
      </c>
      <c r="S1241" s="3">
        <v>957000</v>
      </c>
      <c r="T1241" s="3">
        <v>159500</v>
      </c>
      <c r="U1241" s="22">
        <v>0</v>
      </c>
      <c r="V1241" s="3">
        <v>0</v>
      </c>
      <c r="W1241" s="23"/>
      <c r="X1241" s="3">
        <v>3834.1346153846152</v>
      </c>
      <c r="Y1241" s="3">
        <v>2215.2777777777783</v>
      </c>
      <c r="Z1241" s="24">
        <v>398.75</v>
      </c>
      <c r="AA1241">
        <v>75</v>
      </c>
      <c r="AC1241" s="3">
        <v>0</v>
      </c>
      <c r="AD1241" s="3">
        <v>4167</v>
      </c>
      <c r="AE1241" s="3">
        <v>170190.16239316241</v>
      </c>
      <c r="AF1241" s="3">
        <v>7046.666666666667</v>
      </c>
      <c r="AH1241" s="3">
        <v>177236.82905982906</v>
      </c>
      <c r="AK1241" s="3">
        <v>0</v>
      </c>
      <c r="AL1241" t="s">
        <v>119</v>
      </c>
      <c r="AN1241" s="25">
        <v>0.1</v>
      </c>
      <c r="AO1241" s="26">
        <v>177236.82905982906</v>
      </c>
      <c r="AP1241" s="27">
        <v>17723.682905982907</v>
      </c>
      <c r="AQ1241" s="3">
        <v>29700</v>
      </c>
      <c r="AR1241" s="26">
        <v>2970</v>
      </c>
      <c r="AS1241" s="26">
        <v>227630.51196581198</v>
      </c>
      <c r="AT1241" s="26">
        <v>206936.82905982906</v>
      </c>
      <c r="AU1241" t="s">
        <v>170</v>
      </c>
      <c r="AV1241" t="s">
        <v>170</v>
      </c>
      <c r="AW1241" t="s">
        <v>171</v>
      </c>
      <c r="AX1241">
        <v>90375</v>
      </c>
      <c r="AY1241" t="s">
        <v>172</v>
      </c>
      <c r="AZ1241">
        <v>94.088300000000004</v>
      </c>
      <c r="BA1241" s="3">
        <v>2419.328566525402</v>
      </c>
      <c r="BB1241" s="26">
        <v>206936.82905982906</v>
      </c>
      <c r="BC1241" s="26">
        <v>20693.682905982918</v>
      </c>
      <c r="BE1241" t="s">
        <v>122</v>
      </c>
      <c r="BF1241">
        <v>1</v>
      </c>
      <c r="BH1241" t="s">
        <v>173</v>
      </c>
      <c r="BJ1241" t="s">
        <v>728</v>
      </c>
      <c r="BO1241" t="s">
        <v>2463</v>
      </c>
      <c r="BP1241" t="s">
        <v>170</v>
      </c>
      <c r="BQ1241" t="s">
        <v>296</v>
      </c>
      <c r="CX1241" t="s">
        <v>177</v>
      </c>
      <c r="CY1241" s="29" t="s">
        <v>5358</v>
      </c>
      <c r="CZ1241" s="29">
        <v>60002</v>
      </c>
      <c r="DA1241" s="29" t="str">
        <f t="shared" si="174"/>
        <v>30001390</v>
      </c>
      <c r="DB1241" s="29" t="str">
        <f>F1241</f>
        <v>W0005281</v>
      </c>
      <c r="DC1241" s="29" t="s">
        <v>556</v>
      </c>
      <c r="DD1241" s="30">
        <f>SUM(T1241,V1241:W1241,Z1241:AD1241)</f>
        <v>164140.75</v>
      </c>
      <c r="DE1241" s="30">
        <f>SUM(AI1241:AK1241)</f>
        <v>0</v>
      </c>
      <c r="DF1241" s="31">
        <f>AF1241</f>
        <v>7046.666666666667</v>
      </c>
      <c r="DG1241" s="32">
        <f>AQ1241</f>
        <v>29700</v>
      </c>
      <c r="DH1241" s="30">
        <f>SUM(X1241:Y1241)</f>
        <v>6049.4123931623935</v>
      </c>
      <c r="DI1241" s="30">
        <f>SUM(AP1241,AR1241)</f>
        <v>20693.682905982907</v>
      </c>
      <c r="DJ1241" s="26">
        <f>SUM(DD1241:DI1241)-AS1241</f>
        <v>0</v>
      </c>
    </row>
    <row r="1242" spans="4:114" x14ac:dyDescent="0.25">
      <c r="D1242" t="s">
        <v>109</v>
      </c>
      <c r="F1242" t="s">
        <v>4237</v>
      </c>
      <c r="G1242" t="s">
        <v>4238</v>
      </c>
      <c r="H1242" t="s">
        <v>4239</v>
      </c>
      <c r="I1242" s="1">
        <v>45915</v>
      </c>
      <c r="J1242" s="1">
        <v>46112</v>
      </c>
      <c r="K1242" t="s">
        <v>140</v>
      </c>
      <c r="L1242">
        <v>17</v>
      </c>
      <c r="M1242" t="s">
        <v>2289</v>
      </c>
      <c r="N1242" t="s">
        <v>2290</v>
      </c>
      <c r="O1242" t="s">
        <v>116</v>
      </c>
      <c r="P1242" t="s">
        <v>117</v>
      </c>
      <c r="Q1242" t="s">
        <v>602</v>
      </c>
      <c r="R1242">
        <v>31</v>
      </c>
      <c r="S1242" s="3">
        <v>1825000</v>
      </c>
      <c r="T1242" s="3">
        <v>304166.66666666669</v>
      </c>
      <c r="U1242" s="22">
        <v>0.15</v>
      </c>
      <c r="V1242" s="3">
        <v>45625</v>
      </c>
      <c r="W1242" s="23"/>
      <c r="X1242" s="3">
        <v>7311.6987179487187</v>
      </c>
      <c r="Y1242" s="3">
        <v>4224.5370370370374</v>
      </c>
      <c r="Z1242" s="24">
        <v>760.41666666666674</v>
      </c>
      <c r="AA1242">
        <v>75</v>
      </c>
      <c r="AC1242" s="3">
        <v>0</v>
      </c>
      <c r="AD1242" s="3">
        <v>4167</v>
      </c>
      <c r="AE1242" s="3">
        <v>366330.31908831908</v>
      </c>
      <c r="AF1242" s="3">
        <v>13617.5</v>
      </c>
      <c r="AH1242" s="3">
        <v>379947.81908831908</v>
      </c>
      <c r="AK1242" s="3">
        <v>0</v>
      </c>
      <c r="AL1242" t="s">
        <v>119</v>
      </c>
      <c r="AN1242" s="25">
        <v>8.5000000000000006E-2</v>
      </c>
      <c r="AO1242" s="26">
        <v>379947.81908831908</v>
      </c>
      <c r="AP1242" s="27">
        <v>32295.564622507125</v>
      </c>
      <c r="AQ1242" s="3">
        <v>29700</v>
      </c>
      <c r="AR1242" s="26">
        <v>2524.5</v>
      </c>
      <c r="AS1242" s="26">
        <v>444467.88371082622</v>
      </c>
      <c r="AT1242" s="26">
        <v>409647.81908831908</v>
      </c>
      <c r="AU1242" t="s">
        <v>170</v>
      </c>
      <c r="AV1242" t="s">
        <v>170</v>
      </c>
      <c r="AW1242" t="s">
        <v>171</v>
      </c>
      <c r="AX1242">
        <v>37214</v>
      </c>
      <c r="AY1242" t="s">
        <v>172</v>
      </c>
      <c r="AZ1242">
        <v>94.088300000000004</v>
      </c>
      <c r="BA1242" s="3">
        <v>4723.9442492937615</v>
      </c>
      <c r="BB1242" s="26">
        <v>409647.81908831908</v>
      </c>
      <c r="BC1242" s="26">
        <v>34820.06462250714</v>
      </c>
      <c r="BE1242" t="s">
        <v>122</v>
      </c>
      <c r="BF1242">
        <v>1</v>
      </c>
      <c r="BH1242" t="s">
        <v>173</v>
      </c>
      <c r="BJ1242" t="s">
        <v>2291</v>
      </c>
      <c r="BO1242" t="s">
        <v>2570</v>
      </c>
      <c r="BP1242" t="s">
        <v>198</v>
      </c>
      <c r="BQ1242" t="s">
        <v>199</v>
      </c>
      <c r="CX1242" t="s">
        <v>177</v>
      </c>
      <c r="CY1242" s="29" t="s">
        <v>5358</v>
      </c>
      <c r="CZ1242" s="29">
        <v>60002</v>
      </c>
      <c r="DA1242" s="29" t="str">
        <f t="shared" si="174"/>
        <v>30001390</v>
      </c>
      <c r="DB1242" s="29" t="str">
        <f>F1242</f>
        <v>W0004885</v>
      </c>
      <c r="DC1242" s="29" t="s">
        <v>2293</v>
      </c>
      <c r="DD1242" s="30">
        <f>SUM(T1242,V1242:W1242,Z1242:AD1242)</f>
        <v>354794.08333333337</v>
      </c>
      <c r="DE1242" s="30">
        <f>SUM(AI1242:AK1242)</f>
        <v>0</v>
      </c>
      <c r="DF1242" s="31">
        <f>AF1242</f>
        <v>13617.5</v>
      </c>
      <c r="DG1242" s="32">
        <f>AQ1242</f>
        <v>29700</v>
      </c>
      <c r="DH1242" s="30">
        <f>SUM(X1242:Y1242)</f>
        <v>11536.235754985755</v>
      </c>
      <c r="DI1242" s="30">
        <f>SUM(AP1242,AR1242)</f>
        <v>34820.064622507125</v>
      </c>
      <c r="DJ1242" s="26">
        <f>SUM(DD1242:DI1242)-AS1242</f>
        <v>0</v>
      </c>
    </row>
    <row r="1243" spans="4:114" x14ac:dyDescent="0.25">
      <c r="D1243" t="s">
        <v>109</v>
      </c>
      <c r="F1243" t="s">
        <v>4240</v>
      </c>
      <c r="G1243" t="s">
        <v>4241</v>
      </c>
      <c r="H1243" t="s">
        <v>4242</v>
      </c>
      <c r="I1243" s="1">
        <v>45915</v>
      </c>
      <c r="K1243" t="s">
        <v>219</v>
      </c>
      <c r="L1243">
        <v>13</v>
      </c>
      <c r="M1243" t="s">
        <v>2289</v>
      </c>
      <c r="N1243" t="s">
        <v>2290</v>
      </c>
      <c r="O1243" t="s">
        <v>116</v>
      </c>
      <c r="P1243" t="s">
        <v>117</v>
      </c>
      <c r="Q1243" t="s">
        <v>118</v>
      </c>
      <c r="R1243">
        <v>31</v>
      </c>
      <c r="S1243" s="3">
        <v>520000</v>
      </c>
      <c r="T1243" s="3">
        <v>86666.666666666672</v>
      </c>
      <c r="U1243" s="22">
        <v>0</v>
      </c>
      <c r="V1243" s="3">
        <v>0</v>
      </c>
      <c r="W1243" s="23"/>
      <c r="X1243" s="3">
        <v>2083.3333333333335</v>
      </c>
      <c r="Y1243" s="3">
        <v>1203.7037037037039</v>
      </c>
      <c r="Z1243" s="24">
        <v>216.66666666666669</v>
      </c>
      <c r="AA1243">
        <v>75</v>
      </c>
      <c r="AC1243" s="3">
        <v>0</v>
      </c>
      <c r="AD1243" s="3">
        <v>4167</v>
      </c>
      <c r="AE1243" s="3">
        <v>94412.37037037038</v>
      </c>
      <c r="AF1243" s="3">
        <v>13617.5</v>
      </c>
      <c r="AH1243" s="3">
        <v>108029.87037037038</v>
      </c>
      <c r="AK1243" s="3">
        <v>0</v>
      </c>
      <c r="AL1243" t="s">
        <v>119</v>
      </c>
      <c r="AN1243" s="25">
        <v>8.5000000000000006E-2</v>
      </c>
      <c r="AO1243" s="26">
        <v>108029.87037037038</v>
      </c>
      <c r="AP1243" s="27">
        <v>9182.5389814814826</v>
      </c>
      <c r="AQ1243" s="3">
        <v>29700</v>
      </c>
      <c r="AR1243" s="26">
        <v>2524.5</v>
      </c>
      <c r="AS1243" s="26">
        <v>149436.90935185185</v>
      </c>
      <c r="AT1243" s="26">
        <v>137729.87037037039</v>
      </c>
      <c r="AU1243" t="s">
        <v>120</v>
      </c>
      <c r="AV1243" t="s">
        <v>120</v>
      </c>
      <c r="AW1243" t="s">
        <v>120</v>
      </c>
      <c r="AX1243">
        <v>2046100</v>
      </c>
      <c r="AY1243" t="s">
        <v>121</v>
      </c>
      <c r="AZ1243">
        <v>108.643</v>
      </c>
      <c r="BA1243" s="3">
        <v>1375.4858513834472</v>
      </c>
      <c r="BB1243" s="26">
        <v>137729.87037037039</v>
      </c>
      <c r="BC1243" s="26">
        <v>11707.038981481455</v>
      </c>
      <c r="BE1243" t="s">
        <v>122</v>
      </c>
      <c r="BF1243">
        <v>1</v>
      </c>
      <c r="BH1243" t="s">
        <v>123</v>
      </c>
      <c r="BJ1243" t="s">
        <v>2291</v>
      </c>
      <c r="BO1243" t="s">
        <v>2570</v>
      </c>
      <c r="BP1243" t="s">
        <v>2570</v>
      </c>
      <c r="BQ1243" t="s">
        <v>2570</v>
      </c>
      <c r="CX1243" t="s">
        <v>128</v>
      </c>
      <c r="CY1243" s="29"/>
    </row>
    <row r="1244" spans="4:114" x14ac:dyDescent="0.25">
      <c r="D1244" t="s">
        <v>109</v>
      </c>
      <c r="F1244" t="s">
        <v>4243</v>
      </c>
      <c r="G1244" t="s">
        <v>4244</v>
      </c>
      <c r="H1244" t="s">
        <v>4245</v>
      </c>
      <c r="I1244" s="1">
        <v>45915</v>
      </c>
      <c r="K1244" t="s">
        <v>131</v>
      </c>
      <c r="L1244">
        <v>14</v>
      </c>
      <c r="M1244" t="s">
        <v>114</v>
      </c>
      <c r="N1244" t="s">
        <v>293</v>
      </c>
      <c r="O1244" t="s">
        <v>116</v>
      </c>
      <c r="P1244" t="s">
        <v>117</v>
      </c>
      <c r="Q1244" t="s">
        <v>118</v>
      </c>
      <c r="R1244">
        <v>31</v>
      </c>
      <c r="S1244" s="3">
        <v>580000</v>
      </c>
      <c r="T1244" s="3">
        <v>96666.666666666672</v>
      </c>
      <c r="U1244" s="22">
        <v>0</v>
      </c>
      <c r="V1244" s="3">
        <v>0</v>
      </c>
      <c r="W1244" s="23"/>
      <c r="X1244" s="3">
        <v>2323.7179487179487</v>
      </c>
      <c r="Y1244" s="3">
        <v>1342.5925925925926</v>
      </c>
      <c r="Z1244" s="24">
        <v>241.66666666666669</v>
      </c>
      <c r="AA1244">
        <v>75</v>
      </c>
      <c r="AC1244" s="3">
        <v>0</v>
      </c>
      <c r="AD1244" s="3">
        <v>4167</v>
      </c>
      <c r="AE1244" s="3">
        <v>104816.64387464389</v>
      </c>
      <c r="AF1244" s="3">
        <v>5687.5</v>
      </c>
      <c r="AH1244" s="3">
        <v>110504.14387464389</v>
      </c>
      <c r="AK1244" s="3">
        <v>0</v>
      </c>
      <c r="AL1244" t="s">
        <v>119</v>
      </c>
      <c r="AN1244" s="25">
        <v>8.5000000000000006E-2</v>
      </c>
      <c r="AO1244" s="26">
        <v>110504.14387464389</v>
      </c>
      <c r="AP1244" s="27">
        <v>9392.8522293447313</v>
      </c>
      <c r="AQ1244" s="3">
        <v>29700</v>
      </c>
      <c r="AR1244" s="26">
        <v>2524.5</v>
      </c>
      <c r="AS1244" s="26">
        <v>152121.49610398861</v>
      </c>
      <c r="AT1244" s="26">
        <v>140204.14387464389</v>
      </c>
      <c r="AU1244" t="s">
        <v>120</v>
      </c>
      <c r="AV1244" t="s">
        <v>120</v>
      </c>
      <c r="AW1244" t="s">
        <v>120</v>
      </c>
      <c r="AX1244">
        <v>2045220</v>
      </c>
      <c r="AY1244" t="s">
        <v>121</v>
      </c>
      <c r="AZ1244">
        <v>108.643</v>
      </c>
      <c r="BA1244" s="3">
        <v>1400.1960191083513</v>
      </c>
      <c r="BB1244" s="26">
        <v>140204.14387464389</v>
      </c>
      <c r="BC1244" s="26">
        <v>11917.352229344717</v>
      </c>
      <c r="BE1244" t="s">
        <v>122</v>
      </c>
      <c r="BF1244">
        <v>1</v>
      </c>
      <c r="BH1244" t="s">
        <v>123</v>
      </c>
      <c r="BJ1244" t="s">
        <v>294</v>
      </c>
      <c r="BO1244" t="s">
        <v>295</v>
      </c>
      <c r="BP1244" t="s">
        <v>2428</v>
      </c>
      <c r="BQ1244" t="s">
        <v>4246</v>
      </c>
      <c r="CX1244" t="s">
        <v>128</v>
      </c>
      <c r="CY1244" s="29"/>
    </row>
    <row r="1245" spans="4:114" x14ac:dyDescent="0.25">
      <c r="D1245" t="s">
        <v>109</v>
      </c>
      <c r="F1245" t="s">
        <v>4247</v>
      </c>
      <c r="G1245" t="s">
        <v>4248</v>
      </c>
      <c r="H1245" t="s">
        <v>4249</v>
      </c>
      <c r="I1245" s="1">
        <v>45922</v>
      </c>
      <c r="K1245" t="s">
        <v>224</v>
      </c>
      <c r="L1245">
        <v>12</v>
      </c>
      <c r="M1245" t="s">
        <v>114</v>
      </c>
      <c r="N1245" t="s">
        <v>115</v>
      </c>
      <c r="O1245" t="s">
        <v>116</v>
      </c>
      <c r="P1245" t="s">
        <v>117</v>
      </c>
      <c r="Q1245" t="s">
        <v>118</v>
      </c>
      <c r="R1245">
        <v>31</v>
      </c>
      <c r="S1245" s="3">
        <v>357500</v>
      </c>
      <c r="T1245" s="3">
        <v>64583.333333333336</v>
      </c>
      <c r="U1245" s="22">
        <v>0</v>
      </c>
      <c r="V1245" s="3">
        <v>0</v>
      </c>
      <c r="W1245" s="23"/>
      <c r="X1245" s="3">
        <v>1432.2916666666667</v>
      </c>
      <c r="Y1245" s="3">
        <v>827.5462962962963</v>
      </c>
      <c r="Z1245" s="24">
        <v>148.95833333333334</v>
      </c>
      <c r="AA1245">
        <v>75</v>
      </c>
      <c r="AC1245" s="3">
        <v>0</v>
      </c>
      <c r="AD1245" s="3">
        <v>4167</v>
      </c>
      <c r="AE1245" s="3">
        <v>71234.12962962962</v>
      </c>
      <c r="AF1245" s="3">
        <v>5687.5</v>
      </c>
      <c r="AH1245" s="3">
        <v>76921.62962962962</v>
      </c>
      <c r="AK1245" s="3">
        <v>0</v>
      </c>
      <c r="AL1245" t="s">
        <v>119</v>
      </c>
      <c r="AN1245" s="25">
        <v>8.5000000000000006E-2</v>
      </c>
      <c r="AO1245" s="26">
        <v>76921.62962962962</v>
      </c>
      <c r="AP1245" s="27">
        <v>6538.338518518518</v>
      </c>
      <c r="AQ1245" s="3">
        <v>29700</v>
      </c>
      <c r="AR1245" s="26">
        <v>2524.5</v>
      </c>
      <c r="AS1245" s="26">
        <v>115684.46814814814</v>
      </c>
      <c r="AT1245" s="26">
        <v>106621.62962962962</v>
      </c>
      <c r="AU1245" t="s">
        <v>170</v>
      </c>
      <c r="AV1245" t="s">
        <v>170</v>
      </c>
      <c r="AW1245" t="s">
        <v>171</v>
      </c>
      <c r="AX1245">
        <v>35802</v>
      </c>
      <c r="AY1245" t="s">
        <v>172</v>
      </c>
      <c r="AZ1245">
        <v>94.088300000000004</v>
      </c>
      <c r="BA1245" s="3">
        <v>1229.5308571644734</v>
      </c>
      <c r="BB1245" s="26">
        <v>106621.62962962962</v>
      </c>
      <c r="BC1245" s="26">
        <v>9062.838518518518</v>
      </c>
      <c r="BE1245" t="s">
        <v>122</v>
      </c>
      <c r="BF1245">
        <v>1</v>
      </c>
      <c r="BH1245" t="s">
        <v>173</v>
      </c>
      <c r="BJ1245" t="s">
        <v>276</v>
      </c>
      <c r="BO1245" t="s">
        <v>125</v>
      </c>
      <c r="BP1245" t="s">
        <v>126</v>
      </c>
      <c r="BQ1245" t="s">
        <v>127</v>
      </c>
      <c r="CX1245" t="s">
        <v>177</v>
      </c>
      <c r="CY1245" s="29" t="s">
        <v>5358</v>
      </c>
      <c r="CZ1245" s="29">
        <v>60002</v>
      </c>
      <c r="DA1245" s="29" t="str">
        <f t="shared" ref="DA1245:DA1266" si="175">MID(BH1245,3,8)</f>
        <v>30001390</v>
      </c>
      <c r="DB1245" s="29" t="str">
        <f t="shared" ref="DB1245:DB1266" si="176">F1245</f>
        <v>W0005105</v>
      </c>
      <c r="DC1245" s="29" t="s">
        <v>279</v>
      </c>
      <c r="DD1245" s="30">
        <f>SUM(T1245,V1245:W1245,Z1245:AD1245)</f>
        <v>68974.291666666672</v>
      </c>
      <c r="DE1245" s="30">
        <f>SUM(AI1245:AK1245)</f>
        <v>0</v>
      </c>
      <c r="DF1245" s="31">
        <f>AF1245</f>
        <v>5687.5</v>
      </c>
      <c r="DG1245" s="32">
        <f>AQ1245</f>
        <v>29700</v>
      </c>
      <c r="DH1245" s="30">
        <f>SUM(X1245:Y1245)</f>
        <v>2259.837962962963</v>
      </c>
      <c r="DI1245" s="30">
        <f>SUM(AP1245,AR1245)</f>
        <v>9062.838518518518</v>
      </c>
      <c r="DJ1245" s="26">
        <f>SUM(DD1245:DI1245)-AS1245</f>
        <v>0</v>
      </c>
    </row>
    <row r="1246" spans="4:114" x14ac:dyDescent="0.25">
      <c r="D1246" t="s">
        <v>109</v>
      </c>
      <c r="F1246" t="s">
        <v>4250</v>
      </c>
      <c r="G1246" t="s">
        <v>4251</v>
      </c>
      <c r="H1246" t="s">
        <v>4252</v>
      </c>
      <c r="I1246" s="1">
        <v>45922</v>
      </c>
      <c r="K1246" t="s">
        <v>224</v>
      </c>
      <c r="L1246">
        <v>12</v>
      </c>
      <c r="M1246" t="s">
        <v>114</v>
      </c>
      <c r="N1246" t="s">
        <v>115</v>
      </c>
      <c r="O1246" t="s">
        <v>116</v>
      </c>
      <c r="P1246" t="s">
        <v>117</v>
      </c>
      <c r="Q1246" t="s">
        <v>118</v>
      </c>
      <c r="R1246">
        <v>31</v>
      </c>
      <c r="S1246" s="3">
        <v>400000</v>
      </c>
      <c r="T1246" s="3">
        <v>71666.666666666672</v>
      </c>
      <c r="U1246" s="22">
        <v>0</v>
      </c>
      <c r="V1246" s="3">
        <v>0</v>
      </c>
      <c r="W1246" s="23"/>
      <c r="X1246" s="3">
        <v>1602.5641025641025</v>
      </c>
      <c r="Y1246" s="3">
        <v>925.92592592592598</v>
      </c>
      <c r="Z1246" s="24">
        <v>166.66666666666669</v>
      </c>
      <c r="AA1246">
        <v>75</v>
      </c>
      <c r="AC1246" s="3">
        <v>0</v>
      </c>
      <c r="AD1246" s="3">
        <v>4167</v>
      </c>
      <c r="AE1246" s="3">
        <v>78603.823361823379</v>
      </c>
      <c r="AF1246" s="3">
        <v>5687.5</v>
      </c>
      <c r="AH1246" s="3">
        <v>84291.323361823379</v>
      </c>
      <c r="AK1246" s="3">
        <v>0</v>
      </c>
      <c r="AL1246" t="s">
        <v>119</v>
      </c>
      <c r="AN1246" s="25">
        <v>8.5000000000000006E-2</v>
      </c>
      <c r="AO1246" s="26">
        <v>84291.323361823379</v>
      </c>
      <c r="AP1246" s="27">
        <v>7164.7624857549881</v>
      </c>
      <c r="AQ1246" s="3">
        <v>29700</v>
      </c>
      <c r="AR1246" s="26">
        <v>2524.5</v>
      </c>
      <c r="AS1246" s="26">
        <v>123680.58584757836</v>
      </c>
      <c r="AT1246" s="26">
        <v>113991.32336182338</v>
      </c>
      <c r="AU1246" t="s">
        <v>170</v>
      </c>
      <c r="AV1246" t="s">
        <v>170</v>
      </c>
      <c r="AW1246" t="s">
        <v>171</v>
      </c>
      <c r="AX1246" t="s">
        <v>1844</v>
      </c>
      <c r="AY1246" t="s">
        <v>172</v>
      </c>
      <c r="AZ1246">
        <v>94.088300000000004</v>
      </c>
      <c r="BA1246" s="3">
        <v>1314.5161071841915</v>
      </c>
      <c r="BB1246" s="26">
        <v>113991.32336182338</v>
      </c>
      <c r="BC1246" s="26">
        <v>9689.2624857549818</v>
      </c>
      <c r="BE1246" t="s">
        <v>122</v>
      </c>
      <c r="BF1246">
        <v>1</v>
      </c>
      <c r="BH1246" t="s">
        <v>173</v>
      </c>
      <c r="BJ1246" t="s">
        <v>358</v>
      </c>
      <c r="BO1246" t="s">
        <v>338</v>
      </c>
      <c r="BP1246" t="s">
        <v>126</v>
      </c>
      <c r="BQ1246" t="s">
        <v>127</v>
      </c>
      <c r="CX1246" t="s">
        <v>177</v>
      </c>
      <c r="CY1246" s="29" t="s">
        <v>5358</v>
      </c>
      <c r="CZ1246" s="29">
        <v>60002</v>
      </c>
      <c r="DA1246" s="29" t="str">
        <f t="shared" si="175"/>
        <v>30001390</v>
      </c>
      <c r="DB1246" s="29" t="str">
        <f t="shared" si="176"/>
        <v>W0005446</v>
      </c>
      <c r="DC1246" s="29" t="s">
        <v>279</v>
      </c>
      <c r="DD1246" s="30">
        <f>SUM(T1246,V1246:W1246,Z1246:AD1246)</f>
        <v>76075.333333333343</v>
      </c>
      <c r="DE1246" s="30">
        <f>SUM(AI1246:AK1246)</f>
        <v>0</v>
      </c>
      <c r="DF1246" s="31">
        <f>AF1246</f>
        <v>5687.5</v>
      </c>
      <c r="DG1246" s="32">
        <f>AQ1246</f>
        <v>29700</v>
      </c>
      <c r="DH1246" s="30">
        <f>SUM(X1246:Y1246)</f>
        <v>2528.4900284900286</v>
      </c>
      <c r="DI1246" s="30">
        <f>SUM(AP1246,AR1246)</f>
        <v>9689.262485754989</v>
      </c>
      <c r="DJ1246" s="26">
        <f>SUM(DD1246:DI1246)-AS1246</f>
        <v>0</v>
      </c>
    </row>
    <row r="1247" spans="4:114" x14ac:dyDescent="0.25">
      <c r="D1247" t="s">
        <v>109</v>
      </c>
      <c r="F1247" t="s">
        <v>4253</v>
      </c>
      <c r="G1247" t="s">
        <v>4254</v>
      </c>
      <c r="H1247" t="s">
        <v>4255</v>
      </c>
      <c r="I1247" s="1">
        <v>45922</v>
      </c>
      <c r="K1247" t="s">
        <v>224</v>
      </c>
      <c r="L1247">
        <v>12</v>
      </c>
      <c r="M1247" t="s">
        <v>114</v>
      </c>
      <c r="N1247" t="s">
        <v>115</v>
      </c>
      <c r="O1247" t="s">
        <v>116</v>
      </c>
      <c r="P1247" t="s">
        <v>117</v>
      </c>
      <c r="Q1247" t="s">
        <v>118</v>
      </c>
      <c r="R1247">
        <v>31</v>
      </c>
      <c r="S1247" s="3">
        <v>425000</v>
      </c>
      <c r="T1247" s="3">
        <v>75833.333333333328</v>
      </c>
      <c r="U1247" s="22">
        <v>0</v>
      </c>
      <c r="V1247" s="3">
        <v>0</v>
      </c>
      <c r="W1247" s="23"/>
      <c r="X1247" s="3">
        <v>1702.7243589743591</v>
      </c>
      <c r="Y1247" s="3">
        <v>983.79629629629619</v>
      </c>
      <c r="Z1247" s="24">
        <v>177.08333333333331</v>
      </c>
      <c r="AA1247">
        <v>75</v>
      </c>
      <c r="AC1247" s="3">
        <v>0</v>
      </c>
      <c r="AD1247" s="3">
        <v>4167</v>
      </c>
      <c r="AE1247" s="3">
        <v>82938.937321937308</v>
      </c>
      <c r="AF1247" s="3">
        <v>5687.5</v>
      </c>
      <c r="AH1247" s="3">
        <v>88626.437321937308</v>
      </c>
      <c r="AK1247" s="3">
        <v>0</v>
      </c>
      <c r="AL1247" t="s">
        <v>119</v>
      </c>
      <c r="AN1247" s="25">
        <v>8.5000000000000006E-2</v>
      </c>
      <c r="AO1247" s="26">
        <v>88626.437321937308</v>
      </c>
      <c r="AP1247" s="27">
        <v>7533.2471723646713</v>
      </c>
      <c r="AQ1247" s="3">
        <v>29700</v>
      </c>
      <c r="AR1247" s="26">
        <v>2524.5</v>
      </c>
      <c r="AS1247" s="26">
        <v>128384.18449430198</v>
      </c>
      <c r="AT1247" s="26">
        <v>118326.43732193731</v>
      </c>
      <c r="AU1247" t="s">
        <v>170</v>
      </c>
      <c r="AV1247" t="s">
        <v>170</v>
      </c>
      <c r="AW1247" t="s">
        <v>171</v>
      </c>
      <c r="AX1247" t="s">
        <v>1844</v>
      </c>
      <c r="AY1247" t="s">
        <v>172</v>
      </c>
      <c r="AZ1247">
        <v>94.088300000000004</v>
      </c>
      <c r="BA1247" s="3">
        <v>1364.5074307252014</v>
      </c>
      <c r="BB1247" s="26">
        <v>118326.43732193731</v>
      </c>
      <c r="BC1247" s="26">
        <v>10057.747172364674</v>
      </c>
      <c r="BE1247" t="s">
        <v>122</v>
      </c>
      <c r="BF1247">
        <v>1</v>
      </c>
      <c r="BH1247" t="s">
        <v>173</v>
      </c>
      <c r="BJ1247" t="s">
        <v>358</v>
      </c>
      <c r="BO1247" t="s">
        <v>338</v>
      </c>
      <c r="BP1247" t="s">
        <v>126</v>
      </c>
      <c r="BQ1247" t="s">
        <v>127</v>
      </c>
      <c r="CX1247" t="s">
        <v>177</v>
      </c>
      <c r="CY1247" s="29" t="s">
        <v>5358</v>
      </c>
      <c r="CZ1247" s="29">
        <v>60002</v>
      </c>
      <c r="DA1247" s="29" t="str">
        <f t="shared" si="175"/>
        <v>30001390</v>
      </c>
      <c r="DB1247" s="29" t="str">
        <f t="shared" si="176"/>
        <v>W0004887</v>
      </c>
      <c r="DC1247" s="29" t="s">
        <v>279</v>
      </c>
      <c r="DD1247" s="30">
        <f>SUM(T1247,V1247:W1247,Z1247:AD1247)</f>
        <v>80252.416666666657</v>
      </c>
      <c r="DE1247" s="30">
        <f>SUM(AI1247:AK1247)</f>
        <v>0</v>
      </c>
      <c r="DF1247" s="31">
        <f>AF1247</f>
        <v>5687.5</v>
      </c>
      <c r="DG1247" s="32">
        <f>AQ1247</f>
        <v>29700</v>
      </c>
      <c r="DH1247" s="30">
        <f>SUM(X1247:Y1247)</f>
        <v>2686.5206552706554</v>
      </c>
      <c r="DI1247" s="30">
        <f>SUM(AP1247,AR1247)</f>
        <v>10057.74717236467</v>
      </c>
      <c r="DJ1247" s="26">
        <f>SUM(DD1247:DI1247)-AS1247</f>
        <v>0</v>
      </c>
    </row>
    <row r="1248" spans="4:114" x14ac:dyDescent="0.25">
      <c r="D1248" t="s">
        <v>109</v>
      </c>
      <c r="F1248" t="s">
        <v>4256</v>
      </c>
      <c r="G1248" t="s">
        <v>4257</v>
      </c>
      <c r="H1248" t="s">
        <v>4258</v>
      </c>
      <c r="I1248" s="1">
        <v>45922</v>
      </c>
      <c r="K1248" t="s">
        <v>224</v>
      </c>
      <c r="L1248">
        <v>12</v>
      </c>
      <c r="M1248" t="s">
        <v>114</v>
      </c>
      <c r="N1248" t="s">
        <v>115</v>
      </c>
      <c r="O1248" t="s">
        <v>116</v>
      </c>
      <c r="P1248" t="s">
        <v>117</v>
      </c>
      <c r="Q1248" t="s">
        <v>118</v>
      </c>
      <c r="R1248">
        <v>31</v>
      </c>
      <c r="S1248" s="3">
        <v>387500</v>
      </c>
      <c r="T1248" s="3">
        <v>69583.333333333328</v>
      </c>
      <c r="U1248" s="22">
        <v>0</v>
      </c>
      <c r="V1248" s="3">
        <v>0</v>
      </c>
      <c r="W1248" s="23"/>
      <c r="X1248" s="3">
        <v>1552.4839743589744</v>
      </c>
      <c r="Y1248" s="3">
        <v>896.99074074074076</v>
      </c>
      <c r="Z1248" s="24">
        <v>161.45833333333334</v>
      </c>
      <c r="AA1248">
        <v>75</v>
      </c>
      <c r="AC1248" s="3">
        <v>0</v>
      </c>
      <c r="AD1248" s="3">
        <v>4167</v>
      </c>
      <c r="AE1248" s="3">
        <v>76436.266381766371</v>
      </c>
      <c r="AF1248" s="3">
        <v>5687.5</v>
      </c>
      <c r="AH1248" s="3">
        <v>82123.766381766371</v>
      </c>
      <c r="AK1248" s="3">
        <v>0</v>
      </c>
      <c r="AL1248" t="s">
        <v>119</v>
      </c>
      <c r="AN1248" s="25">
        <v>8.5000000000000006E-2</v>
      </c>
      <c r="AO1248" s="26">
        <v>82123.766381766371</v>
      </c>
      <c r="AP1248" s="27">
        <v>6980.520142450142</v>
      </c>
      <c r="AQ1248" s="3">
        <v>29700</v>
      </c>
      <c r="AR1248" s="26">
        <v>2524.5</v>
      </c>
      <c r="AS1248" s="26">
        <v>121328.78652421651</v>
      </c>
      <c r="AT1248" s="26">
        <v>111823.76638176637</v>
      </c>
      <c r="AU1248" t="s">
        <v>170</v>
      </c>
      <c r="AV1248" t="s">
        <v>170</v>
      </c>
      <c r="AW1248" t="s">
        <v>171</v>
      </c>
      <c r="AX1248" t="s">
        <v>1844</v>
      </c>
      <c r="AY1248" t="s">
        <v>172</v>
      </c>
      <c r="AZ1248">
        <v>94.088300000000004</v>
      </c>
      <c r="BA1248" s="3">
        <v>1289.520445413686</v>
      </c>
      <c r="BB1248" s="26">
        <v>111823.76638176637</v>
      </c>
      <c r="BC1248" s="26">
        <v>9505.0201424501429</v>
      </c>
      <c r="BE1248" t="s">
        <v>122</v>
      </c>
      <c r="BF1248">
        <v>1</v>
      </c>
      <c r="BH1248" t="s">
        <v>173</v>
      </c>
      <c r="BJ1248" t="s">
        <v>358</v>
      </c>
      <c r="BO1248" t="s">
        <v>338</v>
      </c>
      <c r="BP1248" t="s">
        <v>126</v>
      </c>
      <c r="BQ1248" t="s">
        <v>127</v>
      </c>
      <c r="CX1248" t="s">
        <v>177</v>
      </c>
      <c r="CY1248" s="29" t="s">
        <v>5358</v>
      </c>
      <c r="CZ1248" s="29">
        <v>60002</v>
      </c>
      <c r="DA1248" s="29" t="str">
        <f t="shared" si="175"/>
        <v>30001390</v>
      </c>
      <c r="DB1248" s="29" t="str">
        <f t="shared" si="176"/>
        <v>W0005282</v>
      </c>
      <c r="DC1248" s="29" t="s">
        <v>279</v>
      </c>
      <c r="DD1248" s="30">
        <f>SUM(T1248,V1248:W1248,Z1248:AD1248)</f>
        <v>73986.791666666657</v>
      </c>
      <c r="DE1248" s="30">
        <f>SUM(AI1248:AK1248)</f>
        <v>0</v>
      </c>
      <c r="DF1248" s="31">
        <f>AF1248</f>
        <v>5687.5</v>
      </c>
      <c r="DG1248" s="32">
        <f>AQ1248</f>
        <v>29700</v>
      </c>
      <c r="DH1248" s="30">
        <f>SUM(X1248:Y1248)</f>
        <v>2449.474715099715</v>
      </c>
      <c r="DI1248" s="30">
        <f>SUM(AP1248,AR1248)</f>
        <v>9505.0201424501429</v>
      </c>
      <c r="DJ1248" s="26">
        <f>SUM(DD1248:DI1248)-AS1248</f>
        <v>0</v>
      </c>
    </row>
    <row r="1249" spans="4:114" x14ac:dyDescent="0.25">
      <c r="D1249" t="s">
        <v>109</v>
      </c>
      <c r="F1249" t="s">
        <v>4259</v>
      </c>
      <c r="G1249" t="s">
        <v>4260</v>
      </c>
      <c r="H1249" t="s">
        <v>4261</v>
      </c>
      <c r="I1249" s="1">
        <v>45922</v>
      </c>
      <c r="K1249" t="s">
        <v>224</v>
      </c>
      <c r="L1249">
        <v>12</v>
      </c>
      <c r="M1249" t="s">
        <v>114</v>
      </c>
      <c r="N1249" t="s">
        <v>115</v>
      </c>
      <c r="O1249" t="s">
        <v>116</v>
      </c>
      <c r="P1249" t="s">
        <v>117</v>
      </c>
      <c r="Q1249" t="s">
        <v>118</v>
      </c>
      <c r="R1249">
        <v>31</v>
      </c>
      <c r="S1249" s="3">
        <v>425000</v>
      </c>
      <c r="T1249" s="3">
        <v>75833.333333333328</v>
      </c>
      <c r="U1249" s="22">
        <v>0</v>
      </c>
      <c r="V1249" s="3">
        <v>0</v>
      </c>
      <c r="W1249" s="23"/>
      <c r="X1249" s="3">
        <v>1702.7243589743591</v>
      </c>
      <c r="Y1249" s="3">
        <v>983.79629629629619</v>
      </c>
      <c r="Z1249" s="24">
        <v>177.08333333333331</v>
      </c>
      <c r="AA1249">
        <v>75</v>
      </c>
      <c r="AC1249" s="3">
        <v>0</v>
      </c>
      <c r="AD1249" s="3">
        <v>4167</v>
      </c>
      <c r="AE1249" s="3">
        <v>82938.937321937308</v>
      </c>
      <c r="AF1249" s="3">
        <v>5687.5</v>
      </c>
      <c r="AH1249" s="3">
        <v>88626.437321937308</v>
      </c>
      <c r="AK1249" s="3">
        <v>0</v>
      </c>
      <c r="AL1249" t="s">
        <v>119</v>
      </c>
      <c r="AN1249" s="25">
        <v>8.5000000000000006E-2</v>
      </c>
      <c r="AO1249" s="26">
        <v>88626.437321937308</v>
      </c>
      <c r="AP1249" s="27">
        <v>7533.2471723646713</v>
      </c>
      <c r="AQ1249" s="3">
        <v>29700</v>
      </c>
      <c r="AR1249" s="26">
        <v>2524.5</v>
      </c>
      <c r="AS1249" s="26">
        <v>128384.18449430198</v>
      </c>
      <c r="AT1249" s="26">
        <v>118326.43732193731</v>
      </c>
      <c r="AU1249" t="s">
        <v>170</v>
      </c>
      <c r="AV1249" t="s">
        <v>170</v>
      </c>
      <c r="AW1249" t="s">
        <v>171</v>
      </c>
      <c r="AX1249" t="s">
        <v>1844</v>
      </c>
      <c r="AY1249" t="s">
        <v>172</v>
      </c>
      <c r="AZ1249">
        <v>94.088300000000004</v>
      </c>
      <c r="BA1249" s="3">
        <v>1364.5074307252014</v>
      </c>
      <c r="BB1249" s="26">
        <v>118326.43732193731</v>
      </c>
      <c r="BC1249" s="26">
        <v>10057.747172364674</v>
      </c>
      <c r="BE1249" t="s">
        <v>122</v>
      </c>
      <c r="BF1249">
        <v>1</v>
      </c>
      <c r="BH1249" t="s">
        <v>173</v>
      </c>
      <c r="BJ1249" t="s">
        <v>358</v>
      </c>
      <c r="BO1249" t="s">
        <v>338</v>
      </c>
      <c r="BP1249" t="s">
        <v>126</v>
      </c>
      <c r="BQ1249" t="s">
        <v>127</v>
      </c>
      <c r="CX1249" t="s">
        <v>177</v>
      </c>
      <c r="CY1249" s="29" t="s">
        <v>5358</v>
      </c>
      <c r="CZ1249" s="29">
        <v>60002</v>
      </c>
      <c r="DA1249" s="29" t="str">
        <f t="shared" si="175"/>
        <v>30001390</v>
      </c>
      <c r="DB1249" s="29" t="str">
        <f t="shared" si="176"/>
        <v>W0004888</v>
      </c>
      <c r="DC1249" s="29" t="s">
        <v>279</v>
      </c>
      <c r="DD1249" s="30">
        <f>SUM(T1249,V1249:W1249,Z1249:AD1249)</f>
        <v>80252.416666666657</v>
      </c>
      <c r="DE1249" s="30">
        <f>SUM(AI1249:AK1249)</f>
        <v>0</v>
      </c>
      <c r="DF1249" s="31">
        <f>AF1249</f>
        <v>5687.5</v>
      </c>
      <c r="DG1249" s="32">
        <f>AQ1249</f>
        <v>29700</v>
      </c>
      <c r="DH1249" s="30">
        <f>SUM(X1249:Y1249)</f>
        <v>2686.5206552706554</v>
      </c>
      <c r="DI1249" s="30">
        <f>SUM(AP1249,AR1249)</f>
        <v>10057.74717236467</v>
      </c>
      <c r="DJ1249" s="26">
        <f>SUM(DD1249:DI1249)-AS1249</f>
        <v>0</v>
      </c>
    </row>
    <row r="1250" spans="4:114" x14ac:dyDescent="0.25">
      <c r="D1250" t="s">
        <v>109</v>
      </c>
      <c r="F1250" t="s">
        <v>4262</v>
      </c>
      <c r="G1250" t="s">
        <v>4263</v>
      </c>
      <c r="H1250" t="s">
        <v>4264</v>
      </c>
      <c r="I1250" s="1">
        <v>45922</v>
      </c>
      <c r="K1250" t="s">
        <v>224</v>
      </c>
      <c r="L1250">
        <v>12</v>
      </c>
      <c r="M1250" t="s">
        <v>114</v>
      </c>
      <c r="N1250" t="s">
        <v>115</v>
      </c>
      <c r="O1250" t="s">
        <v>116</v>
      </c>
      <c r="P1250" t="s">
        <v>117</v>
      </c>
      <c r="Q1250" t="s">
        <v>118</v>
      </c>
      <c r="R1250">
        <v>31</v>
      </c>
      <c r="S1250" s="3">
        <v>425000</v>
      </c>
      <c r="T1250" s="3">
        <v>75833.333333333328</v>
      </c>
      <c r="U1250" s="22">
        <v>0</v>
      </c>
      <c r="V1250" s="3">
        <v>0</v>
      </c>
      <c r="W1250" s="23"/>
      <c r="X1250" s="3">
        <v>1702.7243589743591</v>
      </c>
      <c r="Y1250" s="3">
        <v>983.79629629629619</v>
      </c>
      <c r="Z1250" s="24">
        <v>177.08333333333331</v>
      </c>
      <c r="AA1250">
        <v>75</v>
      </c>
      <c r="AC1250" s="3">
        <v>0</v>
      </c>
      <c r="AD1250" s="3">
        <v>4167</v>
      </c>
      <c r="AE1250" s="3">
        <v>82938.937321937308</v>
      </c>
      <c r="AF1250" s="3">
        <v>5687.5</v>
      </c>
      <c r="AH1250" s="3">
        <v>88626.437321937308</v>
      </c>
      <c r="AK1250" s="3">
        <v>0</v>
      </c>
      <c r="AL1250" t="s">
        <v>119</v>
      </c>
      <c r="AN1250" s="25">
        <v>8.5000000000000006E-2</v>
      </c>
      <c r="AO1250" s="26">
        <v>88626.437321937308</v>
      </c>
      <c r="AP1250" s="27">
        <v>7533.2471723646713</v>
      </c>
      <c r="AQ1250" s="3">
        <v>29700</v>
      </c>
      <c r="AR1250" s="26">
        <v>2524.5</v>
      </c>
      <c r="AS1250" s="26">
        <v>128384.18449430198</v>
      </c>
      <c r="AT1250" s="26">
        <v>118326.43732193731</v>
      </c>
      <c r="AU1250" t="s">
        <v>170</v>
      </c>
      <c r="AV1250" t="s">
        <v>170</v>
      </c>
      <c r="AW1250" t="s">
        <v>171</v>
      </c>
      <c r="AX1250" t="s">
        <v>1844</v>
      </c>
      <c r="AY1250" t="s">
        <v>172</v>
      </c>
      <c r="AZ1250">
        <v>94.088300000000004</v>
      </c>
      <c r="BA1250" s="3">
        <v>1364.5074307252014</v>
      </c>
      <c r="BB1250" s="26">
        <v>118326.43732193731</v>
      </c>
      <c r="BC1250" s="26">
        <v>10057.747172364674</v>
      </c>
      <c r="BE1250" t="s">
        <v>122</v>
      </c>
      <c r="BF1250">
        <v>1</v>
      </c>
      <c r="BH1250" t="s">
        <v>173</v>
      </c>
      <c r="BJ1250" t="s">
        <v>358</v>
      </c>
      <c r="BO1250" t="s">
        <v>338</v>
      </c>
      <c r="BP1250" t="s">
        <v>126</v>
      </c>
      <c r="BQ1250" t="s">
        <v>127</v>
      </c>
      <c r="CX1250" t="s">
        <v>177</v>
      </c>
      <c r="CY1250" s="29" t="s">
        <v>5358</v>
      </c>
      <c r="CZ1250" s="29">
        <v>60002</v>
      </c>
      <c r="DA1250" s="29" t="str">
        <f t="shared" si="175"/>
        <v>30001390</v>
      </c>
      <c r="DB1250" s="29" t="str">
        <f t="shared" si="176"/>
        <v>W0004889</v>
      </c>
      <c r="DC1250" s="29" t="s">
        <v>279</v>
      </c>
      <c r="DD1250" s="30">
        <f>SUM(T1250,V1250:W1250,Z1250:AD1250)</f>
        <v>80252.416666666657</v>
      </c>
      <c r="DE1250" s="30">
        <f>SUM(AI1250:AK1250)</f>
        <v>0</v>
      </c>
      <c r="DF1250" s="31">
        <f>AF1250</f>
        <v>5687.5</v>
      </c>
      <c r="DG1250" s="32">
        <f>AQ1250</f>
        <v>29700</v>
      </c>
      <c r="DH1250" s="30">
        <f>SUM(X1250:Y1250)</f>
        <v>2686.5206552706554</v>
      </c>
      <c r="DI1250" s="30">
        <f>SUM(AP1250,AR1250)</f>
        <v>10057.74717236467</v>
      </c>
      <c r="DJ1250" s="26">
        <f>SUM(DD1250:DI1250)-AS1250</f>
        <v>0</v>
      </c>
    </row>
    <row r="1251" spans="4:114" x14ac:dyDescent="0.25">
      <c r="D1251" t="s">
        <v>109</v>
      </c>
      <c r="F1251" t="s">
        <v>4265</v>
      </c>
      <c r="G1251" t="s">
        <v>4266</v>
      </c>
      <c r="H1251" t="s">
        <v>4267</v>
      </c>
      <c r="I1251" s="1">
        <v>45922</v>
      </c>
      <c r="K1251" t="s">
        <v>113</v>
      </c>
      <c r="L1251">
        <v>15</v>
      </c>
      <c r="M1251" t="s">
        <v>550</v>
      </c>
      <c r="N1251" t="s">
        <v>551</v>
      </c>
      <c r="O1251" t="s">
        <v>116</v>
      </c>
      <c r="P1251" t="s">
        <v>117</v>
      </c>
      <c r="Q1251" t="s">
        <v>118</v>
      </c>
      <c r="R1251">
        <v>31</v>
      </c>
      <c r="S1251" s="3">
        <v>1025000</v>
      </c>
      <c r="T1251" s="3">
        <v>175833.33333333334</v>
      </c>
      <c r="U1251" s="22">
        <v>0</v>
      </c>
      <c r="V1251" s="3">
        <v>0</v>
      </c>
      <c r="W1251" s="23"/>
      <c r="X1251" s="3">
        <v>4106.5705128205127</v>
      </c>
      <c r="Y1251" s="3">
        <v>2372.6851851851852</v>
      </c>
      <c r="Z1251" s="24">
        <v>427.08333333333337</v>
      </c>
      <c r="AA1251">
        <v>75</v>
      </c>
      <c r="AC1251" s="3">
        <v>0</v>
      </c>
      <c r="AD1251" s="3">
        <v>4167</v>
      </c>
      <c r="AE1251" s="3">
        <v>186981.67236467238</v>
      </c>
      <c r="AF1251" s="3">
        <v>7046.666666666667</v>
      </c>
      <c r="AH1251" s="3">
        <v>194028.33903133904</v>
      </c>
      <c r="AK1251" s="3">
        <v>0</v>
      </c>
      <c r="AL1251" t="s">
        <v>119</v>
      </c>
      <c r="AN1251" s="25">
        <v>0.1</v>
      </c>
      <c r="AO1251" s="26">
        <v>194028.33903133904</v>
      </c>
      <c r="AP1251" s="27">
        <v>19402.833903133906</v>
      </c>
      <c r="AQ1251" s="3">
        <v>29700</v>
      </c>
      <c r="AR1251" s="26">
        <v>2970</v>
      </c>
      <c r="AS1251" s="26">
        <v>246101.17293447294</v>
      </c>
      <c r="AT1251" s="26">
        <v>223728.33903133904</v>
      </c>
      <c r="AU1251" t="s">
        <v>170</v>
      </c>
      <c r="AV1251" t="s">
        <v>170</v>
      </c>
      <c r="AW1251" t="s">
        <v>171</v>
      </c>
      <c r="AX1251">
        <v>90326</v>
      </c>
      <c r="AY1251" t="s">
        <v>172</v>
      </c>
      <c r="AZ1251">
        <v>94.088300000000004</v>
      </c>
      <c r="BA1251" s="3">
        <v>2615.640551848348</v>
      </c>
      <c r="BB1251" s="26">
        <v>223728.33903133904</v>
      </c>
      <c r="BC1251" s="26">
        <v>22372.833903133898</v>
      </c>
      <c r="BE1251" t="s">
        <v>122</v>
      </c>
      <c r="BF1251">
        <v>1</v>
      </c>
      <c r="BH1251" t="s">
        <v>173</v>
      </c>
      <c r="BJ1251" t="s">
        <v>728</v>
      </c>
      <c r="BO1251" t="s">
        <v>729</v>
      </c>
      <c r="BP1251" t="s">
        <v>170</v>
      </c>
      <c r="BQ1251" t="s">
        <v>296</v>
      </c>
      <c r="CX1251" t="s">
        <v>177</v>
      </c>
      <c r="CY1251" s="29" t="s">
        <v>5358</v>
      </c>
      <c r="CZ1251" s="29">
        <v>60002</v>
      </c>
      <c r="DA1251" s="29" t="str">
        <f t="shared" si="175"/>
        <v>30001390</v>
      </c>
      <c r="DB1251" s="29" t="str">
        <f t="shared" si="176"/>
        <v>W0004890</v>
      </c>
      <c r="DC1251" s="29" t="s">
        <v>556</v>
      </c>
      <c r="DD1251" s="30">
        <f>SUM(T1251,V1251:W1251,Z1251:AD1251)</f>
        <v>180502.41666666669</v>
      </c>
      <c r="DE1251" s="30">
        <f>SUM(AI1251:AK1251)</f>
        <v>0</v>
      </c>
      <c r="DF1251" s="31">
        <f>AF1251</f>
        <v>7046.666666666667</v>
      </c>
      <c r="DG1251" s="32">
        <f>AQ1251</f>
        <v>29700</v>
      </c>
      <c r="DH1251" s="30">
        <f>SUM(X1251:Y1251)</f>
        <v>6479.2556980056979</v>
      </c>
      <c r="DI1251" s="30">
        <f>SUM(AP1251,AR1251)</f>
        <v>22372.833903133906</v>
      </c>
      <c r="DJ1251" s="26">
        <f>SUM(DD1251:DI1251)-AS1251</f>
        <v>0</v>
      </c>
    </row>
    <row r="1252" spans="4:114" x14ac:dyDescent="0.25">
      <c r="D1252" t="s">
        <v>109</v>
      </c>
      <c r="F1252" t="s">
        <v>4268</v>
      </c>
      <c r="G1252" t="s">
        <v>4269</v>
      </c>
      <c r="H1252" t="s">
        <v>4270</v>
      </c>
      <c r="I1252" s="1">
        <v>45922</v>
      </c>
      <c r="K1252" t="s">
        <v>207</v>
      </c>
      <c r="L1252">
        <v>11</v>
      </c>
      <c r="M1252" t="s">
        <v>292</v>
      </c>
      <c r="N1252" t="s">
        <v>293</v>
      </c>
      <c r="O1252" t="s">
        <v>116</v>
      </c>
      <c r="P1252" t="s">
        <v>117</v>
      </c>
      <c r="Q1252" t="s">
        <v>118</v>
      </c>
      <c r="R1252">
        <v>31</v>
      </c>
      <c r="S1252" s="3">
        <v>323500</v>
      </c>
      <c r="T1252" s="3">
        <v>53916.666666666664</v>
      </c>
      <c r="U1252" s="22">
        <v>0</v>
      </c>
      <c r="V1252" s="3">
        <v>0</v>
      </c>
      <c r="W1252" s="23"/>
      <c r="X1252" s="3">
        <v>1296.073717948718</v>
      </c>
      <c r="Y1252" s="3">
        <v>748.84259259259261</v>
      </c>
      <c r="Z1252" s="24">
        <v>134.79166666666666</v>
      </c>
      <c r="AA1252">
        <v>75</v>
      </c>
      <c r="AC1252" s="3">
        <v>0</v>
      </c>
      <c r="AD1252" s="3">
        <v>4167</v>
      </c>
      <c r="AE1252" s="3">
        <v>60338.374643874638</v>
      </c>
      <c r="AF1252" s="3">
        <v>23570.833333333332</v>
      </c>
      <c r="AH1252" s="3">
        <v>83909.207977207974</v>
      </c>
      <c r="AK1252" s="3">
        <v>0</v>
      </c>
      <c r="AL1252" t="s">
        <v>119</v>
      </c>
      <c r="AN1252" s="25">
        <v>8.5000000000000006E-2</v>
      </c>
      <c r="AO1252" s="26">
        <v>83909.207977207974</v>
      </c>
      <c r="AP1252" s="27">
        <v>7132.2826780626783</v>
      </c>
      <c r="AQ1252" s="3">
        <v>29700</v>
      </c>
      <c r="AR1252" s="26">
        <v>2524.5</v>
      </c>
      <c r="AS1252" s="26">
        <v>123265.99065527065</v>
      </c>
      <c r="AT1252" s="26">
        <v>113609.20797720797</v>
      </c>
      <c r="AU1252" t="s">
        <v>2512</v>
      </c>
      <c r="AV1252" t="s">
        <v>2512</v>
      </c>
      <c r="AW1252" t="s">
        <v>2512</v>
      </c>
      <c r="AX1252" t="s">
        <v>4271</v>
      </c>
      <c r="AY1252" t="s">
        <v>121</v>
      </c>
      <c r="AZ1252">
        <v>108.643</v>
      </c>
      <c r="BA1252" s="3">
        <v>1134.5967126761102</v>
      </c>
      <c r="BB1252" s="26">
        <v>113609.20797720797</v>
      </c>
      <c r="BC1252" s="26">
        <v>9656.7826780626783</v>
      </c>
      <c r="BE1252" t="s">
        <v>122</v>
      </c>
      <c r="BF1252">
        <v>1</v>
      </c>
      <c r="BH1252" t="s">
        <v>2513</v>
      </c>
      <c r="BJ1252" t="s">
        <v>633</v>
      </c>
      <c r="BO1252" t="s">
        <v>4018</v>
      </c>
      <c r="BP1252" t="s">
        <v>4019</v>
      </c>
      <c r="BQ1252" t="s">
        <v>635</v>
      </c>
      <c r="CX1252" t="s">
        <v>177</v>
      </c>
      <c r="CY1252" s="29" t="s">
        <v>4271</v>
      </c>
      <c r="CZ1252" s="29">
        <v>60040</v>
      </c>
      <c r="DA1252" s="29" t="str">
        <f t="shared" si="175"/>
        <v>30001398</v>
      </c>
      <c r="DB1252" s="29" t="str">
        <f t="shared" si="176"/>
        <v>W0005447</v>
      </c>
      <c r="DC1252" s="29" t="s">
        <v>297</v>
      </c>
      <c r="DD1252" s="30">
        <f>SUM(T1252,V1252:W1252,Z1252:AD1252)</f>
        <v>58293.458333333328</v>
      </c>
      <c r="DE1252" s="30">
        <f>SUM(AI1252:AK1252)</f>
        <v>0</v>
      </c>
      <c r="DF1252" s="31">
        <f>AF1252</f>
        <v>23570.833333333332</v>
      </c>
      <c r="DG1252" s="32">
        <f>AQ1252</f>
        <v>29700</v>
      </c>
      <c r="DH1252" s="30">
        <f>SUM(X1252:Y1252)</f>
        <v>2044.9163105413106</v>
      </c>
      <c r="DI1252" s="30">
        <f>SUM(AP1252,AR1252)</f>
        <v>9656.7826780626783</v>
      </c>
      <c r="DJ1252" s="26">
        <f>SUM(DD1252:DI1252)-AS1252</f>
        <v>0</v>
      </c>
    </row>
    <row r="1253" spans="4:114" x14ac:dyDescent="0.25">
      <c r="D1253" t="s">
        <v>109</v>
      </c>
      <c r="F1253" t="s">
        <v>4272</v>
      </c>
      <c r="G1253" t="s">
        <v>4273</v>
      </c>
      <c r="H1253" t="s">
        <v>4274</v>
      </c>
      <c r="I1253" s="1">
        <v>45922</v>
      </c>
      <c r="K1253" t="s">
        <v>131</v>
      </c>
      <c r="L1253">
        <v>14</v>
      </c>
      <c r="M1253" t="s">
        <v>114</v>
      </c>
      <c r="N1253" t="s">
        <v>115</v>
      </c>
      <c r="O1253" t="s">
        <v>116</v>
      </c>
      <c r="P1253" t="s">
        <v>117</v>
      </c>
      <c r="Q1253" t="s">
        <v>118</v>
      </c>
      <c r="R1253">
        <v>31</v>
      </c>
      <c r="S1253" s="3">
        <v>700000</v>
      </c>
      <c r="T1253" s="3">
        <v>121666.66666666667</v>
      </c>
      <c r="U1253" s="22">
        <v>0</v>
      </c>
      <c r="V1253" s="3">
        <v>0</v>
      </c>
      <c r="W1253" s="23"/>
      <c r="X1253" s="3">
        <v>2804.4871794871797</v>
      </c>
      <c r="Y1253" s="3">
        <v>1620.3703703703707</v>
      </c>
      <c r="Z1253" s="24">
        <v>291.66666666666669</v>
      </c>
      <c r="AA1253">
        <v>75</v>
      </c>
      <c r="AC1253" s="3">
        <v>0</v>
      </c>
      <c r="AD1253" s="3">
        <v>4167</v>
      </c>
      <c r="AE1253" s="3">
        <v>130625.19088319088</v>
      </c>
      <c r="AF1253" s="3">
        <v>5687.5</v>
      </c>
      <c r="AH1253" s="3">
        <v>136312.69088319089</v>
      </c>
      <c r="AK1253" s="3">
        <v>0</v>
      </c>
      <c r="AL1253" t="s">
        <v>119</v>
      </c>
      <c r="AN1253" s="25">
        <v>8.5000000000000006E-2</v>
      </c>
      <c r="AO1253" s="26">
        <v>136312.69088319089</v>
      </c>
      <c r="AP1253" s="27">
        <v>11586.578725071227</v>
      </c>
      <c r="AQ1253" s="3">
        <v>29700</v>
      </c>
      <c r="AR1253" s="26">
        <v>2524.5</v>
      </c>
      <c r="AS1253" s="26">
        <v>180123.76960826211</v>
      </c>
      <c r="AT1253" s="26">
        <v>166012.69088319089</v>
      </c>
      <c r="AU1253" t="s">
        <v>170</v>
      </c>
      <c r="AV1253" t="s">
        <v>170</v>
      </c>
      <c r="AW1253" t="s">
        <v>171</v>
      </c>
      <c r="AX1253">
        <v>90030</v>
      </c>
      <c r="AY1253" t="s">
        <v>172</v>
      </c>
      <c r="AZ1253">
        <v>94.088300000000004</v>
      </c>
      <c r="BA1253" s="3">
        <v>1914.4119896763159</v>
      </c>
      <c r="BB1253" s="26">
        <v>166012.69088319089</v>
      </c>
      <c r="BC1253" s="26">
        <v>14111.078725071216</v>
      </c>
      <c r="BE1253" t="s">
        <v>122</v>
      </c>
      <c r="BF1253">
        <v>1</v>
      </c>
      <c r="BH1253" t="s">
        <v>173</v>
      </c>
      <c r="BJ1253" t="s">
        <v>658</v>
      </c>
      <c r="BO1253" t="s">
        <v>659</v>
      </c>
      <c r="BP1253" t="s">
        <v>126</v>
      </c>
      <c r="BQ1253" t="s">
        <v>127</v>
      </c>
      <c r="CX1253" t="s">
        <v>177</v>
      </c>
      <c r="CY1253" s="29" t="s">
        <v>5358</v>
      </c>
      <c r="CZ1253" s="29">
        <v>60002</v>
      </c>
      <c r="DA1253" s="29" t="str">
        <f t="shared" si="175"/>
        <v>30001390</v>
      </c>
      <c r="DB1253" s="29" t="str">
        <f t="shared" si="176"/>
        <v>W0005106</v>
      </c>
      <c r="DC1253" s="29" t="s">
        <v>279</v>
      </c>
      <c r="DD1253" s="30">
        <f>SUM(T1253,V1253:W1253,Z1253:AD1253)</f>
        <v>126200.33333333334</v>
      </c>
      <c r="DE1253" s="30">
        <f>SUM(AI1253:AK1253)</f>
        <v>0</v>
      </c>
      <c r="DF1253" s="31">
        <f>AF1253</f>
        <v>5687.5</v>
      </c>
      <c r="DG1253" s="32">
        <f>AQ1253</f>
        <v>29700</v>
      </c>
      <c r="DH1253" s="30">
        <f>SUM(X1253:Y1253)</f>
        <v>4424.8575498575501</v>
      </c>
      <c r="DI1253" s="30">
        <f>SUM(AP1253,AR1253)</f>
        <v>14111.078725071227</v>
      </c>
      <c r="DJ1253" s="26">
        <f>SUM(DD1253:DI1253)-AS1253</f>
        <v>0</v>
      </c>
    </row>
    <row r="1254" spans="4:114" x14ac:dyDescent="0.25">
      <c r="D1254" t="s">
        <v>109</v>
      </c>
      <c r="F1254" t="s">
        <v>4275</v>
      </c>
      <c r="G1254" t="s">
        <v>4276</v>
      </c>
      <c r="H1254" t="s">
        <v>4277</v>
      </c>
      <c r="I1254" s="1">
        <v>45922</v>
      </c>
      <c r="K1254" t="s">
        <v>113</v>
      </c>
      <c r="L1254">
        <v>15</v>
      </c>
      <c r="M1254" t="s">
        <v>114</v>
      </c>
      <c r="N1254" t="s">
        <v>115</v>
      </c>
      <c r="O1254" t="s">
        <v>116</v>
      </c>
      <c r="P1254" t="s">
        <v>117</v>
      </c>
      <c r="Q1254" t="s">
        <v>118</v>
      </c>
      <c r="R1254">
        <v>31</v>
      </c>
      <c r="S1254" s="3">
        <v>805000</v>
      </c>
      <c r="T1254" s="3">
        <v>139166.66666666666</v>
      </c>
      <c r="U1254" s="22">
        <v>0</v>
      </c>
      <c r="V1254" s="3">
        <v>0</v>
      </c>
      <c r="W1254" s="23"/>
      <c r="X1254" s="3">
        <v>3225.1602564102564</v>
      </c>
      <c r="Y1254" s="3">
        <v>1863.4259259259259</v>
      </c>
      <c r="Z1254" s="24">
        <v>335.41666666666663</v>
      </c>
      <c r="AA1254">
        <v>75</v>
      </c>
      <c r="AC1254" s="3">
        <v>0</v>
      </c>
      <c r="AD1254" s="3">
        <v>5167</v>
      </c>
      <c r="AE1254" s="3">
        <v>149832.66951566949</v>
      </c>
      <c r="AF1254" s="3">
        <v>5687.5</v>
      </c>
      <c r="AH1254" s="3">
        <v>155520.16951566949</v>
      </c>
      <c r="AK1254" s="3">
        <v>0</v>
      </c>
      <c r="AL1254" t="s">
        <v>119</v>
      </c>
      <c r="AN1254" s="25">
        <v>8.5000000000000006E-2</v>
      </c>
      <c r="AO1254" s="26">
        <v>155520.16951566949</v>
      </c>
      <c r="AP1254" s="27">
        <v>13219.214408831907</v>
      </c>
      <c r="AQ1254" s="3">
        <v>29700</v>
      </c>
      <c r="AR1254" s="26">
        <v>2524.5</v>
      </c>
      <c r="AS1254" s="26">
        <v>200963.8839245014</v>
      </c>
      <c r="AT1254" s="26">
        <v>185220.16951566949</v>
      </c>
      <c r="AU1254" t="s">
        <v>170</v>
      </c>
      <c r="AV1254" t="s">
        <v>170</v>
      </c>
      <c r="AW1254" t="s">
        <v>171</v>
      </c>
      <c r="AX1254">
        <v>35803</v>
      </c>
      <c r="AY1254" t="s">
        <v>172</v>
      </c>
      <c r="AZ1254">
        <v>94.088300000000004</v>
      </c>
      <c r="BA1254" s="3">
        <v>2135.9072692832306</v>
      </c>
      <c r="BB1254" s="26">
        <v>185220.16951566949</v>
      </c>
      <c r="BC1254" s="26">
        <v>15743.714408831904</v>
      </c>
      <c r="BE1254" t="s">
        <v>122</v>
      </c>
      <c r="BF1254">
        <v>1</v>
      </c>
      <c r="BH1254" t="s">
        <v>173</v>
      </c>
      <c r="BJ1254" t="s">
        <v>358</v>
      </c>
      <c r="BO1254" t="s">
        <v>482</v>
      </c>
      <c r="BP1254" t="s">
        <v>126</v>
      </c>
      <c r="BQ1254" t="s">
        <v>816</v>
      </c>
      <c r="CX1254" t="s">
        <v>177</v>
      </c>
      <c r="CY1254" s="29" t="s">
        <v>5358</v>
      </c>
      <c r="CZ1254" s="29">
        <v>60002</v>
      </c>
      <c r="DA1254" s="29" t="str">
        <f t="shared" si="175"/>
        <v>30001390</v>
      </c>
      <c r="DB1254" s="29" t="str">
        <f t="shared" si="176"/>
        <v>W0005107</v>
      </c>
      <c r="DC1254" s="29" t="s">
        <v>279</v>
      </c>
      <c r="DD1254" s="30">
        <f>SUM(T1254,V1254:W1254,Z1254:AD1254)</f>
        <v>144744.08333333331</v>
      </c>
      <c r="DE1254" s="30">
        <f>SUM(AI1254:AK1254)</f>
        <v>0</v>
      </c>
      <c r="DF1254" s="31">
        <f>AF1254</f>
        <v>5687.5</v>
      </c>
      <c r="DG1254" s="32">
        <f>AQ1254</f>
        <v>29700</v>
      </c>
      <c r="DH1254" s="30">
        <f>SUM(X1254:Y1254)</f>
        <v>5088.586182336182</v>
      </c>
      <c r="DI1254" s="30">
        <f>SUM(AP1254,AR1254)</f>
        <v>15743.714408831907</v>
      </c>
      <c r="DJ1254" s="26">
        <f>SUM(DD1254:DI1254)-AS1254</f>
        <v>0</v>
      </c>
    </row>
    <row r="1255" spans="4:114" x14ac:dyDescent="0.25">
      <c r="D1255" t="s">
        <v>109</v>
      </c>
      <c r="F1255" t="s">
        <v>4278</v>
      </c>
      <c r="G1255" t="s">
        <v>4279</v>
      </c>
      <c r="H1255" t="s">
        <v>4280</v>
      </c>
      <c r="I1255" s="1">
        <v>45922</v>
      </c>
      <c r="K1255" t="s">
        <v>219</v>
      </c>
      <c r="L1255">
        <v>13</v>
      </c>
      <c r="M1255" t="s">
        <v>114</v>
      </c>
      <c r="N1255" t="s">
        <v>115</v>
      </c>
      <c r="O1255" t="s">
        <v>116</v>
      </c>
      <c r="P1255" t="s">
        <v>117</v>
      </c>
      <c r="Q1255" t="s">
        <v>118</v>
      </c>
      <c r="R1255">
        <v>31</v>
      </c>
      <c r="S1255" s="3">
        <v>563000</v>
      </c>
      <c r="T1255" s="3">
        <v>98833.333333333328</v>
      </c>
      <c r="U1255" s="22">
        <v>0</v>
      </c>
      <c r="V1255" s="3">
        <v>0</v>
      </c>
      <c r="W1255" s="23"/>
      <c r="X1255" s="3">
        <v>2255.6089743589741</v>
      </c>
      <c r="Y1255" s="3">
        <v>1303.2407407407406</v>
      </c>
      <c r="Z1255" s="24">
        <v>234.58333333333331</v>
      </c>
      <c r="AA1255">
        <v>75</v>
      </c>
      <c r="AC1255" s="3">
        <v>0</v>
      </c>
      <c r="AD1255" s="3">
        <v>4167</v>
      </c>
      <c r="AE1255" s="3">
        <v>106868.76638176637</v>
      </c>
      <c r="AF1255" s="3">
        <v>5687.5</v>
      </c>
      <c r="AH1255" s="3">
        <v>112556.26638176637</v>
      </c>
      <c r="AK1255" s="3">
        <v>0</v>
      </c>
      <c r="AL1255" t="s">
        <v>119</v>
      </c>
      <c r="AN1255" s="25">
        <v>8.5000000000000006E-2</v>
      </c>
      <c r="AO1255" s="26">
        <v>112556.26638176637</v>
      </c>
      <c r="AP1255" s="27">
        <v>9567.2826424501418</v>
      </c>
      <c r="AQ1255" s="3">
        <v>29700</v>
      </c>
      <c r="AR1255" s="26">
        <v>2524.5</v>
      </c>
      <c r="AS1255" s="26">
        <v>154348.04902421651</v>
      </c>
      <c r="AT1255" s="26">
        <v>142256.26638176636</v>
      </c>
      <c r="AU1255" t="s">
        <v>170</v>
      </c>
      <c r="AV1255" t="s">
        <v>170</v>
      </c>
      <c r="AW1255" t="s">
        <v>171</v>
      </c>
      <c r="AX1255">
        <v>35803</v>
      </c>
      <c r="AY1255" t="s">
        <v>172</v>
      </c>
      <c r="AZ1255">
        <v>94.088300000000004</v>
      </c>
      <c r="BA1255" s="3">
        <v>1640.4595366715787</v>
      </c>
      <c r="BB1255" s="26">
        <v>142256.26638176636</v>
      </c>
      <c r="BC1255" s="26">
        <v>12091.782642450155</v>
      </c>
      <c r="BE1255" t="s">
        <v>122</v>
      </c>
      <c r="BF1255">
        <v>1</v>
      </c>
      <c r="BH1255" t="s">
        <v>173</v>
      </c>
      <c r="BJ1255" t="s">
        <v>358</v>
      </c>
      <c r="BO1255" t="s">
        <v>482</v>
      </c>
      <c r="BP1255" t="s">
        <v>126</v>
      </c>
      <c r="BQ1255" t="s">
        <v>816</v>
      </c>
      <c r="CX1255" t="s">
        <v>177</v>
      </c>
      <c r="CY1255" s="29" t="s">
        <v>5358</v>
      </c>
      <c r="CZ1255" s="29">
        <v>60002</v>
      </c>
      <c r="DA1255" s="29" t="str">
        <f t="shared" si="175"/>
        <v>30001390</v>
      </c>
      <c r="DB1255" s="29" t="str">
        <f t="shared" si="176"/>
        <v>W0004891</v>
      </c>
      <c r="DC1255" s="29" t="s">
        <v>279</v>
      </c>
      <c r="DD1255" s="30">
        <f>SUM(T1255,V1255:W1255,Z1255:AD1255)</f>
        <v>103309.91666666666</v>
      </c>
      <c r="DE1255" s="30">
        <f>SUM(AI1255:AK1255)</f>
        <v>0</v>
      </c>
      <c r="DF1255" s="31">
        <f>AF1255</f>
        <v>5687.5</v>
      </c>
      <c r="DG1255" s="32">
        <f>AQ1255</f>
        <v>29700</v>
      </c>
      <c r="DH1255" s="30">
        <f>SUM(X1255:Y1255)</f>
        <v>3558.8497150997146</v>
      </c>
      <c r="DI1255" s="30">
        <f>SUM(AP1255,AR1255)</f>
        <v>12091.782642450142</v>
      </c>
      <c r="DJ1255" s="26">
        <f>SUM(DD1255:DI1255)-AS1255</f>
        <v>0</v>
      </c>
    </row>
    <row r="1256" spans="4:114" x14ac:dyDescent="0.25">
      <c r="D1256" t="s">
        <v>109</v>
      </c>
      <c r="F1256" t="s">
        <v>4281</v>
      </c>
      <c r="G1256" t="s">
        <v>4282</v>
      </c>
      <c r="H1256" t="s">
        <v>4283</v>
      </c>
      <c r="I1256" s="1">
        <v>45922</v>
      </c>
      <c r="K1256" t="s">
        <v>224</v>
      </c>
      <c r="L1256">
        <v>12</v>
      </c>
      <c r="M1256" t="s">
        <v>114</v>
      </c>
      <c r="N1256" t="s">
        <v>115</v>
      </c>
      <c r="O1256" t="s">
        <v>116</v>
      </c>
      <c r="P1256" t="s">
        <v>117</v>
      </c>
      <c r="Q1256" t="s">
        <v>118</v>
      </c>
      <c r="R1256">
        <v>31</v>
      </c>
      <c r="S1256" s="3">
        <v>425000</v>
      </c>
      <c r="T1256" s="3">
        <v>75833.333333333328</v>
      </c>
      <c r="U1256" s="22">
        <v>0</v>
      </c>
      <c r="V1256" s="3">
        <v>0</v>
      </c>
      <c r="W1256" s="23"/>
      <c r="X1256" s="3">
        <v>1702.7243589743591</v>
      </c>
      <c r="Y1256" s="3">
        <v>983.79629629629619</v>
      </c>
      <c r="Z1256" s="24">
        <v>177.08333333333331</v>
      </c>
      <c r="AA1256">
        <v>75</v>
      </c>
      <c r="AC1256" s="3">
        <v>0</v>
      </c>
      <c r="AD1256" s="3">
        <v>4167</v>
      </c>
      <c r="AE1256" s="3">
        <v>82938.937321937308</v>
      </c>
      <c r="AF1256" s="3">
        <v>5687.5</v>
      </c>
      <c r="AH1256" s="3">
        <v>88626.437321937308</v>
      </c>
      <c r="AK1256" s="3">
        <v>0</v>
      </c>
      <c r="AL1256" t="s">
        <v>119</v>
      </c>
      <c r="AN1256" s="25">
        <v>8.5000000000000006E-2</v>
      </c>
      <c r="AO1256" s="26">
        <v>88626.437321937308</v>
      </c>
      <c r="AP1256" s="27">
        <v>7533.2471723646713</v>
      </c>
      <c r="AQ1256" s="3">
        <v>29700</v>
      </c>
      <c r="AR1256" s="26">
        <v>2524.5</v>
      </c>
      <c r="AS1256" s="26">
        <v>128384.18449430198</v>
      </c>
      <c r="AT1256" s="26">
        <v>118326.43732193731</v>
      </c>
      <c r="AU1256" t="s">
        <v>170</v>
      </c>
      <c r="AV1256" t="s">
        <v>170</v>
      </c>
      <c r="AW1256" t="s">
        <v>171</v>
      </c>
      <c r="AX1256" t="s">
        <v>1844</v>
      </c>
      <c r="AY1256" t="s">
        <v>172</v>
      </c>
      <c r="AZ1256">
        <v>94.088300000000004</v>
      </c>
      <c r="BA1256" s="3">
        <v>1364.5074307252014</v>
      </c>
      <c r="BB1256" s="26">
        <v>118326.43732193731</v>
      </c>
      <c r="BC1256" s="26">
        <v>10057.747172364674</v>
      </c>
      <c r="BE1256" t="s">
        <v>122</v>
      </c>
      <c r="BF1256">
        <v>1</v>
      </c>
      <c r="BH1256" t="s">
        <v>173</v>
      </c>
      <c r="BJ1256" t="s">
        <v>358</v>
      </c>
      <c r="BO1256" t="s">
        <v>482</v>
      </c>
      <c r="BP1256" t="s">
        <v>126</v>
      </c>
      <c r="BQ1256" t="s">
        <v>816</v>
      </c>
      <c r="CX1256" t="s">
        <v>177</v>
      </c>
      <c r="CY1256" s="29" t="s">
        <v>5358</v>
      </c>
      <c r="CZ1256" s="29">
        <v>60002</v>
      </c>
      <c r="DA1256" s="29" t="str">
        <f t="shared" si="175"/>
        <v>30001390</v>
      </c>
      <c r="DB1256" s="29" t="str">
        <f t="shared" si="176"/>
        <v>W0005108</v>
      </c>
      <c r="DC1256" s="29" t="s">
        <v>279</v>
      </c>
      <c r="DD1256" s="30">
        <f>SUM(T1256,V1256:W1256,Z1256:AD1256)</f>
        <v>80252.416666666657</v>
      </c>
      <c r="DE1256" s="30">
        <f>SUM(AI1256:AK1256)</f>
        <v>0</v>
      </c>
      <c r="DF1256" s="31">
        <f>AF1256</f>
        <v>5687.5</v>
      </c>
      <c r="DG1256" s="32">
        <f>AQ1256</f>
        <v>29700</v>
      </c>
      <c r="DH1256" s="30">
        <f>SUM(X1256:Y1256)</f>
        <v>2686.5206552706554</v>
      </c>
      <c r="DI1256" s="30">
        <f>SUM(AP1256,AR1256)</f>
        <v>10057.74717236467</v>
      </c>
      <c r="DJ1256" s="26">
        <f>SUM(DD1256:DI1256)-AS1256</f>
        <v>0</v>
      </c>
    </row>
    <row r="1257" spans="4:114" x14ac:dyDescent="0.25">
      <c r="D1257" t="s">
        <v>109</v>
      </c>
      <c r="F1257" t="s">
        <v>4284</v>
      </c>
      <c r="G1257" t="s">
        <v>4285</v>
      </c>
      <c r="H1257" t="s">
        <v>4286</v>
      </c>
      <c r="I1257" s="1">
        <v>45922</v>
      </c>
      <c r="K1257" t="s">
        <v>224</v>
      </c>
      <c r="L1257">
        <v>12</v>
      </c>
      <c r="M1257" t="s">
        <v>114</v>
      </c>
      <c r="N1257" t="s">
        <v>115</v>
      </c>
      <c r="O1257" t="s">
        <v>116</v>
      </c>
      <c r="P1257" t="s">
        <v>117</v>
      </c>
      <c r="Q1257" t="s">
        <v>118</v>
      </c>
      <c r="R1257">
        <v>31</v>
      </c>
      <c r="S1257" s="3">
        <v>425000</v>
      </c>
      <c r="T1257" s="3">
        <v>75833.333333333328</v>
      </c>
      <c r="U1257" s="22">
        <v>0</v>
      </c>
      <c r="V1257" s="3">
        <v>0</v>
      </c>
      <c r="W1257" s="23"/>
      <c r="X1257" s="3">
        <v>1702.7243589743591</v>
      </c>
      <c r="Y1257" s="3">
        <v>983.79629629629619</v>
      </c>
      <c r="Z1257" s="24">
        <v>177.08333333333331</v>
      </c>
      <c r="AA1257">
        <v>75</v>
      </c>
      <c r="AC1257" s="3">
        <v>0</v>
      </c>
      <c r="AD1257" s="3">
        <v>4167</v>
      </c>
      <c r="AE1257" s="3">
        <v>82938.937321937308</v>
      </c>
      <c r="AF1257" s="3">
        <v>5687.5</v>
      </c>
      <c r="AH1257" s="3">
        <v>88626.437321937308</v>
      </c>
      <c r="AK1257" s="3">
        <v>0</v>
      </c>
      <c r="AL1257" t="s">
        <v>119</v>
      </c>
      <c r="AN1257" s="25">
        <v>8.5000000000000006E-2</v>
      </c>
      <c r="AO1257" s="26">
        <v>88626.437321937308</v>
      </c>
      <c r="AP1257" s="27">
        <v>7533.2471723646713</v>
      </c>
      <c r="AQ1257" s="3">
        <v>29700</v>
      </c>
      <c r="AR1257" s="26">
        <v>2524.5</v>
      </c>
      <c r="AS1257" s="26">
        <v>128384.18449430198</v>
      </c>
      <c r="AT1257" s="26">
        <v>118326.43732193731</v>
      </c>
      <c r="AU1257" t="s">
        <v>170</v>
      </c>
      <c r="AV1257" t="s">
        <v>170</v>
      </c>
      <c r="AW1257" t="s">
        <v>171</v>
      </c>
      <c r="AX1257">
        <v>35802</v>
      </c>
      <c r="AY1257" t="s">
        <v>172</v>
      </c>
      <c r="AZ1257">
        <v>94.088300000000004</v>
      </c>
      <c r="BA1257" s="3">
        <v>1364.5074307252014</v>
      </c>
      <c r="BB1257" s="26">
        <v>118326.43732193731</v>
      </c>
      <c r="BC1257" s="26">
        <v>10057.747172364674</v>
      </c>
      <c r="BE1257" t="s">
        <v>122</v>
      </c>
      <c r="BF1257">
        <v>1</v>
      </c>
      <c r="BH1257" t="s">
        <v>173</v>
      </c>
      <c r="BJ1257" t="s">
        <v>358</v>
      </c>
      <c r="BO1257" t="s">
        <v>438</v>
      </c>
      <c r="BP1257" t="s">
        <v>126</v>
      </c>
      <c r="BQ1257" t="s">
        <v>127</v>
      </c>
      <c r="CX1257" t="s">
        <v>177</v>
      </c>
      <c r="CY1257" s="29" t="s">
        <v>5358</v>
      </c>
      <c r="CZ1257" s="29">
        <v>60002</v>
      </c>
      <c r="DA1257" s="29" t="str">
        <f t="shared" si="175"/>
        <v>30001390</v>
      </c>
      <c r="DB1257" s="29" t="str">
        <f t="shared" si="176"/>
        <v>W0005283</v>
      </c>
      <c r="DC1257" s="29" t="s">
        <v>279</v>
      </c>
      <c r="DD1257" s="30">
        <f>SUM(T1257,V1257:W1257,Z1257:AD1257)</f>
        <v>80252.416666666657</v>
      </c>
      <c r="DE1257" s="30">
        <f>SUM(AI1257:AK1257)</f>
        <v>0</v>
      </c>
      <c r="DF1257" s="31">
        <f>AF1257</f>
        <v>5687.5</v>
      </c>
      <c r="DG1257" s="32">
        <f>AQ1257</f>
        <v>29700</v>
      </c>
      <c r="DH1257" s="30">
        <f>SUM(X1257:Y1257)</f>
        <v>2686.5206552706554</v>
      </c>
      <c r="DI1257" s="30">
        <f>SUM(AP1257,AR1257)</f>
        <v>10057.74717236467</v>
      </c>
      <c r="DJ1257" s="26">
        <f>SUM(DD1257:DI1257)-AS1257</f>
        <v>0</v>
      </c>
    </row>
    <row r="1258" spans="4:114" x14ac:dyDescent="0.25">
      <c r="D1258" t="s">
        <v>109</v>
      </c>
      <c r="F1258" t="s">
        <v>4287</v>
      </c>
      <c r="G1258" t="s">
        <v>4288</v>
      </c>
      <c r="H1258" t="s">
        <v>4289</v>
      </c>
      <c r="I1258" s="1">
        <v>45922</v>
      </c>
      <c r="K1258" t="s">
        <v>219</v>
      </c>
      <c r="L1258">
        <v>13</v>
      </c>
      <c r="M1258" t="s">
        <v>550</v>
      </c>
      <c r="N1258" t="s">
        <v>551</v>
      </c>
      <c r="O1258" t="s">
        <v>116</v>
      </c>
      <c r="P1258" t="s">
        <v>117</v>
      </c>
      <c r="Q1258" t="s">
        <v>118</v>
      </c>
      <c r="R1258">
        <v>31</v>
      </c>
      <c r="S1258" s="3">
        <v>620000</v>
      </c>
      <c r="T1258" s="3">
        <v>108333.33333333333</v>
      </c>
      <c r="U1258" s="22">
        <v>0</v>
      </c>
      <c r="V1258" s="3">
        <v>0</v>
      </c>
      <c r="W1258" s="23"/>
      <c r="X1258" s="3">
        <v>2483.9743589743589</v>
      </c>
      <c r="Y1258" s="3">
        <v>1435.1851851851852</v>
      </c>
      <c r="Z1258" s="24">
        <v>258.33333333333331</v>
      </c>
      <c r="AA1258">
        <v>75</v>
      </c>
      <c r="AC1258" s="3">
        <v>0</v>
      </c>
      <c r="AD1258" s="3">
        <v>4167</v>
      </c>
      <c r="AE1258" s="3">
        <v>116752.8262108262</v>
      </c>
      <c r="AF1258" s="3">
        <v>7046.666666666667</v>
      </c>
      <c r="AH1258" s="3">
        <v>123799.49287749287</v>
      </c>
      <c r="AK1258" s="3">
        <v>0</v>
      </c>
      <c r="AL1258" t="s">
        <v>119</v>
      </c>
      <c r="AN1258" s="25">
        <v>0.1</v>
      </c>
      <c r="AO1258" s="26">
        <v>123799.49287749287</v>
      </c>
      <c r="AP1258" s="27">
        <v>12379.949287749288</v>
      </c>
      <c r="AQ1258" s="3">
        <v>29700</v>
      </c>
      <c r="AR1258" s="26">
        <v>2970</v>
      </c>
      <c r="AS1258" s="26">
        <v>168849.44216524216</v>
      </c>
      <c r="AT1258" s="26">
        <v>153499.49287749286</v>
      </c>
      <c r="AU1258" t="s">
        <v>170</v>
      </c>
      <c r="AV1258" t="s">
        <v>170</v>
      </c>
      <c r="AW1258" t="s">
        <v>171</v>
      </c>
      <c r="AX1258">
        <v>37208</v>
      </c>
      <c r="AY1258" t="s">
        <v>172</v>
      </c>
      <c r="AZ1258">
        <v>94.088300000000004</v>
      </c>
      <c r="BA1258" s="3">
        <v>1794.5848970088964</v>
      </c>
      <c r="BB1258" s="26">
        <v>153499.49287749286</v>
      </c>
      <c r="BC1258" s="26">
        <v>15349.949287749303</v>
      </c>
      <c r="BE1258" t="s">
        <v>122</v>
      </c>
      <c r="BF1258">
        <v>1</v>
      </c>
      <c r="BH1258" t="s">
        <v>173</v>
      </c>
      <c r="BJ1258" t="s">
        <v>554</v>
      </c>
      <c r="BO1258" t="s">
        <v>555</v>
      </c>
      <c r="BP1258" t="s">
        <v>556</v>
      </c>
      <c r="BQ1258" t="s">
        <v>2256</v>
      </c>
      <c r="CX1258" t="s">
        <v>177</v>
      </c>
      <c r="CY1258" s="29" t="s">
        <v>5358</v>
      </c>
      <c r="CZ1258" s="29">
        <v>60002</v>
      </c>
      <c r="DA1258" s="29" t="str">
        <f t="shared" si="175"/>
        <v>30001390</v>
      </c>
      <c r="DB1258" s="29" t="str">
        <f t="shared" si="176"/>
        <v>W0004892</v>
      </c>
      <c r="DC1258" s="29" t="s">
        <v>556</v>
      </c>
      <c r="DD1258" s="30">
        <f>SUM(T1258,V1258:W1258,Z1258:AD1258)</f>
        <v>112833.66666666666</v>
      </c>
      <c r="DE1258" s="30">
        <f>SUM(AI1258:AK1258)</f>
        <v>0</v>
      </c>
      <c r="DF1258" s="31">
        <f>AF1258</f>
        <v>7046.666666666667</v>
      </c>
      <c r="DG1258" s="32">
        <f>AQ1258</f>
        <v>29700</v>
      </c>
      <c r="DH1258" s="30">
        <f>SUM(X1258:Y1258)</f>
        <v>3919.1595441595441</v>
      </c>
      <c r="DI1258" s="30">
        <f>SUM(AP1258,AR1258)</f>
        <v>15349.949287749288</v>
      </c>
      <c r="DJ1258" s="26">
        <f>SUM(DD1258:DI1258)-AS1258</f>
        <v>0</v>
      </c>
    </row>
    <row r="1259" spans="4:114" x14ac:dyDescent="0.25">
      <c r="D1259" t="s">
        <v>109</v>
      </c>
      <c r="F1259" t="s">
        <v>4290</v>
      </c>
      <c r="G1259" t="s">
        <v>4291</v>
      </c>
      <c r="H1259" t="s">
        <v>4292</v>
      </c>
      <c r="I1259" s="1">
        <v>45929</v>
      </c>
      <c r="K1259" t="s">
        <v>224</v>
      </c>
      <c r="L1259">
        <v>12</v>
      </c>
      <c r="M1259" t="s">
        <v>114</v>
      </c>
      <c r="N1259" t="s">
        <v>115</v>
      </c>
      <c r="O1259" t="s">
        <v>116</v>
      </c>
      <c r="P1259" t="s">
        <v>117</v>
      </c>
      <c r="Q1259" t="s">
        <v>118</v>
      </c>
      <c r="R1259">
        <v>31</v>
      </c>
      <c r="S1259" s="3">
        <v>425000</v>
      </c>
      <c r="T1259" s="3">
        <v>75833.333333333328</v>
      </c>
      <c r="U1259" s="22">
        <v>0</v>
      </c>
      <c r="V1259" s="3">
        <v>0</v>
      </c>
      <c r="W1259" s="23"/>
      <c r="X1259" s="3">
        <v>1702.7243589743591</v>
      </c>
      <c r="Y1259" s="3">
        <v>983.79629629629619</v>
      </c>
      <c r="Z1259" s="24">
        <v>177.08333333333331</v>
      </c>
      <c r="AA1259">
        <v>75</v>
      </c>
      <c r="AC1259" s="3">
        <v>0</v>
      </c>
      <c r="AD1259" s="3">
        <v>4167</v>
      </c>
      <c r="AE1259" s="3">
        <v>82938.937321937308</v>
      </c>
      <c r="AF1259" s="3">
        <v>5687.5</v>
      </c>
      <c r="AH1259" s="3">
        <v>88626.437321937308</v>
      </c>
      <c r="AK1259" s="3">
        <v>0</v>
      </c>
      <c r="AL1259" t="s">
        <v>119</v>
      </c>
      <c r="AN1259" s="25">
        <v>8.5000000000000006E-2</v>
      </c>
      <c r="AO1259" s="26">
        <v>88626.437321937308</v>
      </c>
      <c r="AP1259" s="27">
        <v>7533.2471723646713</v>
      </c>
      <c r="AQ1259" s="3">
        <v>29700</v>
      </c>
      <c r="AR1259" s="26">
        <v>2524.5</v>
      </c>
      <c r="AS1259" s="26">
        <v>128384.18449430198</v>
      </c>
      <c r="AT1259" s="26">
        <v>118326.43732193731</v>
      </c>
      <c r="AU1259" t="s">
        <v>170</v>
      </c>
      <c r="AV1259" t="s">
        <v>170</v>
      </c>
      <c r="AW1259" t="s">
        <v>171</v>
      </c>
      <c r="AX1259">
        <v>35802</v>
      </c>
      <c r="AY1259" t="s">
        <v>172</v>
      </c>
      <c r="AZ1259">
        <v>94.088300000000004</v>
      </c>
      <c r="BA1259" s="3">
        <v>1364.5074307252014</v>
      </c>
      <c r="BB1259" s="26">
        <v>118326.43732193731</v>
      </c>
      <c r="BC1259" s="26">
        <v>10057.747172364674</v>
      </c>
      <c r="BE1259" t="s">
        <v>122</v>
      </c>
      <c r="BF1259">
        <v>1</v>
      </c>
      <c r="BH1259" t="s">
        <v>173</v>
      </c>
      <c r="BJ1259" t="s">
        <v>276</v>
      </c>
      <c r="BO1259" t="s">
        <v>125</v>
      </c>
      <c r="BP1259" t="s">
        <v>126</v>
      </c>
      <c r="BQ1259" t="s">
        <v>127</v>
      </c>
      <c r="CX1259" t="s">
        <v>177</v>
      </c>
      <c r="CY1259" s="29" t="s">
        <v>5358</v>
      </c>
      <c r="CZ1259" s="29">
        <v>60002</v>
      </c>
      <c r="DA1259" s="29" t="str">
        <f t="shared" si="175"/>
        <v>30001390</v>
      </c>
      <c r="DB1259" s="29" t="str">
        <f t="shared" si="176"/>
        <v>W0004893</v>
      </c>
      <c r="DC1259" s="29" t="s">
        <v>279</v>
      </c>
      <c r="DD1259" s="30">
        <f>SUM(T1259,V1259:W1259,Z1259:AD1259)</f>
        <v>80252.416666666657</v>
      </c>
      <c r="DE1259" s="30">
        <f>SUM(AI1259:AK1259)</f>
        <v>0</v>
      </c>
      <c r="DF1259" s="31">
        <f>AF1259</f>
        <v>5687.5</v>
      </c>
      <c r="DG1259" s="32">
        <f>AQ1259</f>
        <v>29700</v>
      </c>
      <c r="DH1259" s="30">
        <f>SUM(X1259:Y1259)</f>
        <v>2686.5206552706554</v>
      </c>
      <c r="DI1259" s="30">
        <f>SUM(AP1259,AR1259)</f>
        <v>10057.74717236467</v>
      </c>
      <c r="DJ1259" s="26">
        <f>SUM(DD1259:DI1259)-AS1259</f>
        <v>0</v>
      </c>
    </row>
    <row r="1260" spans="4:114" x14ac:dyDescent="0.25">
      <c r="D1260" t="s">
        <v>109</v>
      </c>
      <c r="F1260" t="s">
        <v>4293</v>
      </c>
      <c r="G1260" t="s">
        <v>4294</v>
      </c>
      <c r="H1260" t="s">
        <v>4295</v>
      </c>
      <c r="I1260" s="1">
        <v>45929</v>
      </c>
      <c r="K1260" t="s">
        <v>131</v>
      </c>
      <c r="L1260">
        <v>14</v>
      </c>
      <c r="M1260" t="s">
        <v>114</v>
      </c>
      <c r="N1260" t="s">
        <v>115</v>
      </c>
      <c r="O1260" t="s">
        <v>116</v>
      </c>
      <c r="P1260" t="s">
        <v>117</v>
      </c>
      <c r="Q1260" t="s">
        <v>118</v>
      </c>
      <c r="R1260">
        <v>31</v>
      </c>
      <c r="S1260" s="3">
        <v>1000000</v>
      </c>
      <c r="T1260" s="3">
        <v>171666.66666666666</v>
      </c>
      <c r="U1260" s="22">
        <v>0</v>
      </c>
      <c r="V1260" s="3">
        <v>0</v>
      </c>
      <c r="W1260" s="23"/>
      <c r="X1260" s="3">
        <v>4006.4102564102559</v>
      </c>
      <c r="Y1260" s="3">
        <v>2314.8148148148148</v>
      </c>
      <c r="Z1260" s="24">
        <v>416.66666666666663</v>
      </c>
      <c r="AA1260">
        <v>75</v>
      </c>
      <c r="AC1260" s="3">
        <v>0</v>
      </c>
      <c r="AD1260" s="3">
        <v>4167</v>
      </c>
      <c r="AE1260" s="3">
        <v>182646.55840455837</v>
      </c>
      <c r="AF1260" s="3">
        <v>5687.5</v>
      </c>
      <c r="AH1260" s="3">
        <v>188334.05840455837</v>
      </c>
      <c r="AK1260" s="3">
        <v>0</v>
      </c>
      <c r="AL1260" t="s">
        <v>119</v>
      </c>
      <c r="AN1260" s="25">
        <v>8.5000000000000006E-2</v>
      </c>
      <c r="AO1260" s="26">
        <v>188334.05840455837</v>
      </c>
      <c r="AP1260" s="27">
        <v>16008.394964387462</v>
      </c>
      <c r="AQ1260" s="3">
        <v>29700</v>
      </c>
      <c r="AR1260" s="26">
        <v>2524.5</v>
      </c>
      <c r="AS1260" s="26">
        <v>236566.95336894583</v>
      </c>
      <c r="AT1260" s="26">
        <v>218034.05840455837</v>
      </c>
      <c r="AU1260" t="s">
        <v>170</v>
      </c>
      <c r="AV1260" t="s">
        <v>170</v>
      </c>
      <c r="AW1260" t="s">
        <v>171</v>
      </c>
      <c r="AX1260">
        <v>94643</v>
      </c>
      <c r="AY1260" t="s">
        <v>172</v>
      </c>
      <c r="AZ1260">
        <v>94.088300000000004</v>
      </c>
      <c r="BA1260" s="3">
        <v>2514.3078721684401</v>
      </c>
      <c r="BB1260" s="26">
        <v>218034.05840455837</v>
      </c>
      <c r="BC1260" s="26">
        <v>18532.894964387466</v>
      </c>
      <c r="BE1260" t="s">
        <v>122</v>
      </c>
      <c r="BF1260">
        <v>1</v>
      </c>
      <c r="BH1260" t="s">
        <v>173</v>
      </c>
      <c r="BJ1260" t="s">
        <v>594</v>
      </c>
      <c r="BO1260" t="s">
        <v>595</v>
      </c>
      <c r="BP1260" t="s">
        <v>126</v>
      </c>
      <c r="BQ1260" t="s">
        <v>127</v>
      </c>
      <c r="CX1260" t="s">
        <v>177</v>
      </c>
      <c r="CY1260" s="29" t="s">
        <v>5358</v>
      </c>
      <c r="CZ1260" s="29">
        <v>60002</v>
      </c>
      <c r="DA1260" s="29" t="str">
        <f t="shared" si="175"/>
        <v>30001390</v>
      </c>
      <c r="DB1260" s="29" t="str">
        <f t="shared" si="176"/>
        <v>W0004894</v>
      </c>
      <c r="DC1260" s="29" t="s">
        <v>279</v>
      </c>
      <c r="DD1260" s="30">
        <f>SUM(T1260,V1260:W1260,Z1260:AD1260)</f>
        <v>176325.33333333331</v>
      </c>
      <c r="DE1260" s="30">
        <f>SUM(AI1260:AK1260)</f>
        <v>0</v>
      </c>
      <c r="DF1260" s="31">
        <f>AF1260</f>
        <v>5687.5</v>
      </c>
      <c r="DG1260" s="32">
        <f>AQ1260</f>
        <v>29700</v>
      </c>
      <c r="DH1260" s="30">
        <f>SUM(X1260:Y1260)</f>
        <v>6321.2250712250707</v>
      </c>
      <c r="DI1260" s="30">
        <f>SUM(AP1260,AR1260)</f>
        <v>18532.894964387462</v>
      </c>
      <c r="DJ1260" s="26">
        <f>SUM(DD1260:DI1260)-AS1260</f>
        <v>0</v>
      </c>
    </row>
    <row r="1261" spans="4:114" x14ac:dyDescent="0.25">
      <c r="D1261" t="s">
        <v>109</v>
      </c>
      <c r="F1261" t="s">
        <v>4296</v>
      </c>
      <c r="G1261" t="s">
        <v>4297</v>
      </c>
      <c r="H1261" t="s">
        <v>4298</v>
      </c>
      <c r="I1261" s="1">
        <v>45929</v>
      </c>
      <c r="K1261" t="s">
        <v>224</v>
      </c>
      <c r="L1261">
        <v>12</v>
      </c>
      <c r="M1261" t="s">
        <v>550</v>
      </c>
      <c r="N1261" t="s">
        <v>551</v>
      </c>
      <c r="O1261" t="s">
        <v>116</v>
      </c>
      <c r="P1261" t="s">
        <v>117</v>
      </c>
      <c r="Q1261" t="s">
        <v>118</v>
      </c>
      <c r="R1261">
        <v>31</v>
      </c>
      <c r="S1261" s="3">
        <v>400000</v>
      </c>
      <c r="T1261" s="3">
        <v>66666.666666666672</v>
      </c>
      <c r="U1261" s="22">
        <v>0</v>
      </c>
      <c r="V1261" s="3">
        <v>0</v>
      </c>
      <c r="W1261" s="23"/>
      <c r="X1261" s="3">
        <v>1602.5641025641025</v>
      </c>
      <c r="Y1261" s="3">
        <v>925.92592592592598</v>
      </c>
      <c r="Z1261" s="24">
        <v>166.66666666666669</v>
      </c>
      <c r="AA1261">
        <v>75</v>
      </c>
      <c r="AC1261" s="3">
        <v>0</v>
      </c>
      <c r="AD1261" s="3">
        <v>4167</v>
      </c>
      <c r="AE1261" s="3">
        <v>73603.823361823379</v>
      </c>
      <c r="AF1261" s="3">
        <v>7046.666666666667</v>
      </c>
      <c r="AH1261" s="3">
        <v>80650.49002849005</v>
      </c>
      <c r="AK1261" s="3">
        <v>0</v>
      </c>
      <c r="AL1261" t="s">
        <v>119</v>
      </c>
      <c r="AN1261" s="25">
        <v>0.1</v>
      </c>
      <c r="AO1261" s="26">
        <v>80650.49002849005</v>
      </c>
      <c r="AP1261" s="27">
        <v>8065.0490028490058</v>
      </c>
      <c r="AQ1261" s="3">
        <v>29700</v>
      </c>
      <c r="AR1261" s="26">
        <v>2970</v>
      </c>
      <c r="AS1261" s="26">
        <v>121385.53903133905</v>
      </c>
      <c r="AT1261" s="26">
        <v>110350.49002849005</v>
      </c>
      <c r="AU1261" t="s">
        <v>170</v>
      </c>
      <c r="AV1261" t="s">
        <v>170</v>
      </c>
      <c r="AW1261" t="s">
        <v>171</v>
      </c>
      <c r="AX1261">
        <v>90292</v>
      </c>
      <c r="AY1261" t="s">
        <v>172</v>
      </c>
      <c r="AZ1261">
        <v>94.088300000000004</v>
      </c>
      <c r="BA1261" s="3">
        <v>1290.1236288820082</v>
      </c>
      <c r="BB1261" s="26">
        <v>110350.49002849005</v>
      </c>
      <c r="BC1261" s="26">
        <v>11035.049002849002</v>
      </c>
      <c r="BE1261" t="s">
        <v>122</v>
      </c>
      <c r="BF1261">
        <v>1</v>
      </c>
      <c r="BH1261" t="s">
        <v>173</v>
      </c>
      <c r="BJ1261" t="s">
        <v>668</v>
      </c>
      <c r="BO1261" t="s">
        <v>555</v>
      </c>
      <c r="BP1261" t="s">
        <v>556</v>
      </c>
      <c r="BQ1261" t="s">
        <v>296</v>
      </c>
      <c r="CX1261" t="s">
        <v>177</v>
      </c>
      <c r="CY1261" s="29" t="s">
        <v>5358</v>
      </c>
      <c r="CZ1261" s="29">
        <v>60002</v>
      </c>
      <c r="DA1261" s="29" t="str">
        <f t="shared" si="175"/>
        <v>30001390</v>
      </c>
      <c r="DB1261" s="29" t="str">
        <f t="shared" si="176"/>
        <v>W0005284</v>
      </c>
      <c r="DC1261" s="29" t="s">
        <v>556</v>
      </c>
      <c r="DD1261" s="30">
        <f>SUM(T1261,V1261:W1261,Z1261:AD1261)</f>
        <v>71075.333333333343</v>
      </c>
      <c r="DE1261" s="30">
        <f>SUM(AI1261:AK1261)</f>
        <v>0</v>
      </c>
      <c r="DF1261" s="31">
        <f>AF1261</f>
        <v>7046.666666666667</v>
      </c>
      <c r="DG1261" s="32">
        <f>AQ1261</f>
        <v>29700</v>
      </c>
      <c r="DH1261" s="30">
        <f>SUM(X1261:Y1261)</f>
        <v>2528.4900284900286</v>
      </c>
      <c r="DI1261" s="30">
        <f>SUM(AP1261,AR1261)</f>
        <v>11035.049002849006</v>
      </c>
      <c r="DJ1261" s="26">
        <f>SUM(DD1261:DI1261)-AS1261</f>
        <v>0</v>
      </c>
    </row>
    <row r="1262" spans="4:114" x14ac:dyDescent="0.25">
      <c r="D1262" t="s">
        <v>109</v>
      </c>
      <c r="F1262" t="s">
        <v>4299</v>
      </c>
      <c r="G1262" t="s">
        <v>4300</v>
      </c>
      <c r="H1262" t="s">
        <v>4301</v>
      </c>
      <c r="I1262" s="1">
        <v>45929</v>
      </c>
      <c r="K1262" t="s">
        <v>113</v>
      </c>
      <c r="L1262">
        <v>15</v>
      </c>
      <c r="M1262" t="s">
        <v>114</v>
      </c>
      <c r="N1262" t="s">
        <v>115</v>
      </c>
      <c r="O1262" t="s">
        <v>2066</v>
      </c>
      <c r="P1262" t="s">
        <v>117</v>
      </c>
      <c r="Q1262" t="s">
        <v>118</v>
      </c>
      <c r="R1262">
        <v>31</v>
      </c>
      <c r="S1262" s="3">
        <v>935000</v>
      </c>
      <c r="T1262" s="3">
        <v>160833.33333333334</v>
      </c>
      <c r="U1262" s="22">
        <v>0</v>
      </c>
      <c r="V1262" s="3">
        <v>0</v>
      </c>
      <c r="W1262" s="23"/>
      <c r="X1262" s="3">
        <v>3745.9935897435894</v>
      </c>
      <c r="Y1262" s="3">
        <v>2164.3518518518522</v>
      </c>
      <c r="Z1262" s="24">
        <v>389.58333333333337</v>
      </c>
      <c r="AA1262">
        <v>75</v>
      </c>
      <c r="AC1262" s="3">
        <v>0</v>
      </c>
      <c r="AD1262" s="3">
        <v>4167</v>
      </c>
      <c r="AE1262" s="3">
        <v>171375.26210826213</v>
      </c>
      <c r="AF1262" s="3">
        <v>5687.5</v>
      </c>
      <c r="AH1262" s="3">
        <v>177062.76210826213</v>
      </c>
      <c r="AK1262" s="3">
        <v>0</v>
      </c>
      <c r="AL1262" t="s">
        <v>119</v>
      </c>
      <c r="AN1262" s="25">
        <v>8.5000000000000006E-2</v>
      </c>
      <c r="AO1262" s="26">
        <v>177062.76210826213</v>
      </c>
      <c r="AP1262" s="27">
        <v>15050.334779202283</v>
      </c>
      <c r="AQ1262" s="3">
        <v>0</v>
      </c>
      <c r="AR1262" s="26">
        <v>0</v>
      </c>
      <c r="AS1262" s="26">
        <v>192113.0968874644</v>
      </c>
      <c r="AT1262" s="26">
        <v>177062.76210826213</v>
      </c>
      <c r="AU1262" t="s">
        <v>765</v>
      </c>
      <c r="AV1262" t="s">
        <v>2067</v>
      </c>
      <c r="AW1262" t="s">
        <v>2068</v>
      </c>
      <c r="AX1262" t="s">
        <v>3121</v>
      </c>
      <c r="AY1262" t="s">
        <v>233</v>
      </c>
      <c r="AZ1262">
        <v>1</v>
      </c>
      <c r="BA1262" s="3">
        <v>192113.0968874644</v>
      </c>
      <c r="BB1262" s="26">
        <v>177062.76210826213</v>
      </c>
      <c r="BC1262" s="26">
        <v>15050.334779202269</v>
      </c>
      <c r="BE1262" t="s">
        <v>122</v>
      </c>
      <c r="BF1262">
        <v>1</v>
      </c>
      <c r="BH1262" t="s">
        <v>2069</v>
      </c>
      <c r="BJ1262" t="s">
        <v>658</v>
      </c>
      <c r="BO1262" t="s">
        <v>659</v>
      </c>
      <c r="BP1262" t="s">
        <v>214</v>
      </c>
      <c r="BQ1262" t="s">
        <v>127</v>
      </c>
      <c r="CX1262" t="s">
        <v>177</v>
      </c>
      <c r="CY1262" s="29" t="s">
        <v>5370</v>
      </c>
      <c r="CZ1262" s="29">
        <v>60001</v>
      </c>
      <c r="DA1262" s="29" t="str">
        <f t="shared" si="175"/>
        <v>30001394</v>
      </c>
      <c r="DB1262" s="29" t="str">
        <f t="shared" si="176"/>
        <v>W0004895</v>
      </c>
      <c r="DC1262" s="29" t="s">
        <v>279</v>
      </c>
      <c r="DD1262" s="30">
        <f>SUM(T1262,V1262:W1262,Z1262:AD1262)</f>
        <v>165464.91666666669</v>
      </c>
      <c r="DE1262" s="30">
        <f>SUM(AI1262:AK1262)</f>
        <v>0</v>
      </c>
      <c r="DF1262" s="31">
        <f>AF1262</f>
        <v>5687.5</v>
      </c>
      <c r="DG1262" s="32">
        <f>AQ1262</f>
        <v>0</v>
      </c>
      <c r="DH1262" s="30">
        <f>SUM(X1262:Y1262)</f>
        <v>5910.345441595442</v>
      </c>
      <c r="DI1262" s="30">
        <f>SUM(AP1262,AR1262)</f>
        <v>15050.334779202283</v>
      </c>
      <c r="DJ1262" s="26">
        <f>SUM(DD1262:DI1262)-AS1262</f>
        <v>0</v>
      </c>
    </row>
    <row r="1263" spans="4:114" x14ac:dyDescent="0.25">
      <c r="D1263" t="s">
        <v>109</v>
      </c>
      <c r="F1263" t="s">
        <v>4302</v>
      </c>
      <c r="G1263" t="s">
        <v>4303</v>
      </c>
      <c r="H1263" t="s">
        <v>4304</v>
      </c>
      <c r="I1263" s="1">
        <v>45929</v>
      </c>
      <c r="K1263" t="s">
        <v>224</v>
      </c>
      <c r="L1263">
        <v>12</v>
      </c>
      <c r="M1263" t="s">
        <v>114</v>
      </c>
      <c r="N1263" t="s">
        <v>115</v>
      </c>
      <c r="O1263" t="s">
        <v>2066</v>
      </c>
      <c r="P1263" t="s">
        <v>117</v>
      </c>
      <c r="Q1263" t="s">
        <v>118</v>
      </c>
      <c r="R1263">
        <v>31</v>
      </c>
      <c r="S1263" s="3">
        <v>350000</v>
      </c>
      <c r="T1263" s="3">
        <v>58333.333333333336</v>
      </c>
      <c r="U1263" s="22">
        <v>0</v>
      </c>
      <c r="V1263" s="3">
        <v>0</v>
      </c>
      <c r="W1263" s="23">
        <v>7800</v>
      </c>
      <c r="X1263" s="3">
        <v>1402.2435897435898</v>
      </c>
      <c r="Y1263" s="3">
        <v>810.18518518518533</v>
      </c>
      <c r="Z1263" s="24">
        <v>145.83333333333334</v>
      </c>
      <c r="AA1263">
        <v>75</v>
      </c>
      <c r="AC1263" s="3">
        <v>0</v>
      </c>
      <c r="AD1263" s="3">
        <v>4167</v>
      </c>
      <c r="AE1263" s="3">
        <v>72733.595441595447</v>
      </c>
      <c r="AF1263" s="3">
        <v>5687.5</v>
      </c>
      <c r="AH1263" s="3">
        <v>78421.095441595447</v>
      </c>
      <c r="AJ1263" s="3">
        <v>5100</v>
      </c>
      <c r="AK1263" s="3">
        <v>0</v>
      </c>
      <c r="AL1263" t="s">
        <v>119</v>
      </c>
      <c r="AN1263" s="25">
        <v>8.5000000000000006E-2</v>
      </c>
      <c r="AO1263" s="26">
        <v>83521.095441595447</v>
      </c>
      <c r="AP1263" s="27">
        <v>7099.2931125356135</v>
      </c>
      <c r="AQ1263" s="3">
        <v>0</v>
      </c>
      <c r="AR1263" s="26">
        <v>0</v>
      </c>
      <c r="AS1263" s="26">
        <v>90620.388554131059</v>
      </c>
      <c r="AT1263" s="26">
        <v>83521.095441595447</v>
      </c>
      <c r="AU1263" t="s">
        <v>765</v>
      </c>
      <c r="AV1263" t="s">
        <v>2067</v>
      </c>
      <c r="AW1263" t="s">
        <v>2068</v>
      </c>
      <c r="AX1263" t="s">
        <v>3455</v>
      </c>
      <c r="AY1263" t="s">
        <v>233</v>
      </c>
      <c r="AZ1263">
        <v>1</v>
      </c>
      <c r="BA1263" s="3">
        <v>90620.388554131059</v>
      </c>
      <c r="BB1263" s="26">
        <v>83521.095441595447</v>
      </c>
      <c r="BC1263" s="26">
        <v>7099.2931125356117</v>
      </c>
      <c r="BE1263" t="s">
        <v>122</v>
      </c>
      <c r="BF1263">
        <v>1</v>
      </c>
      <c r="BH1263" t="s">
        <v>2069</v>
      </c>
      <c r="BJ1263" t="s">
        <v>276</v>
      </c>
      <c r="BO1263" t="s">
        <v>847</v>
      </c>
      <c r="BP1263" t="s">
        <v>126</v>
      </c>
      <c r="BQ1263" t="s">
        <v>964</v>
      </c>
      <c r="CX1263" t="s">
        <v>177</v>
      </c>
      <c r="CY1263" s="29" t="s">
        <v>5370</v>
      </c>
      <c r="CZ1263" s="29">
        <v>60001</v>
      </c>
      <c r="DA1263" s="29" t="str">
        <f t="shared" si="175"/>
        <v>30001394</v>
      </c>
      <c r="DB1263" s="29" t="str">
        <f t="shared" si="176"/>
        <v>W0005285</v>
      </c>
      <c r="DC1263" s="29" t="s">
        <v>279</v>
      </c>
      <c r="DD1263" s="30">
        <f>SUM(T1263,V1263:W1263,Z1263:AD1263)</f>
        <v>70521.166666666672</v>
      </c>
      <c r="DE1263" s="30">
        <f>SUM(AI1263:AK1263)</f>
        <v>5100</v>
      </c>
      <c r="DF1263" s="31">
        <f>AF1263</f>
        <v>5687.5</v>
      </c>
      <c r="DG1263" s="32">
        <f>AQ1263</f>
        <v>0</v>
      </c>
      <c r="DH1263" s="30">
        <f>SUM(X1263:Y1263)</f>
        <v>2212.4287749287751</v>
      </c>
      <c r="DI1263" s="30">
        <f>SUM(AP1263,AR1263)</f>
        <v>7099.2931125356135</v>
      </c>
      <c r="DJ1263" s="26">
        <f>SUM(DD1263:DI1263)-AS1263</f>
        <v>0</v>
      </c>
    </row>
    <row r="1264" spans="4:114" x14ac:dyDescent="0.25">
      <c r="D1264" t="s">
        <v>109</v>
      </c>
      <c r="F1264" t="s">
        <v>4305</v>
      </c>
      <c r="G1264" t="s">
        <v>4306</v>
      </c>
      <c r="H1264" t="s">
        <v>4307</v>
      </c>
      <c r="I1264" s="1">
        <v>45929</v>
      </c>
      <c r="K1264" t="s">
        <v>131</v>
      </c>
      <c r="L1264">
        <v>14</v>
      </c>
      <c r="M1264" t="s">
        <v>2289</v>
      </c>
      <c r="N1264" t="s">
        <v>2290</v>
      </c>
      <c r="O1264" t="s">
        <v>116</v>
      </c>
      <c r="P1264" t="s">
        <v>117</v>
      </c>
      <c r="Q1264" t="s">
        <v>118</v>
      </c>
      <c r="R1264">
        <v>31</v>
      </c>
      <c r="S1264" s="3">
        <v>670000</v>
      </c>
      <c r="T1264" s="3">
        <v>111666.66666666667</v>
      </c>
      <c r="U1264" s="22">
        <v>0</v>
      </c>
      <c r="V1264" s="3">
        <v>0</v>
      </c>
      <c r="W1264" s="23"/>
      <c r="X1264" s="3">
        <v>2684.2948717948721</v>
      </c>
      <c r="Y1264" s="3">
        <v>1550.9259259259261</v>
      </c>
      <c r="Z1264" s="24">
        <v>279.16666666666669</v>
      </c>
      <c r="AA1264">
        <v>75</v>
      </c>
      <c r="AC1264" s="3">
        <v>0</v>
      </c>
      <c r="AD1264" s="3">
        <v>5167</v>
      </c>
      <c r="AE1264" s="3">
        <v>121423.05413105414</v>
      </c>
      <c r="AF1264" s="3">
        <v>13617.5</v>
      </c>
      <c r="AH1264" s="3">
        <v>135040.55413105414</v>
      </c>
      <c r="AK1264" s="3">
        <v>0</v>
      </c>
      <c r="AL1264" t="s">
        <v>119</v>
      </c>
      <c r="AN1264" s="25">
        <v>8.5000000000000006E-2</v>
      </c>
      <c r="AO1264" s="26">
        <v>135040.55413105414</v>
      </c>
      <c r="AP1264" s="27">
        <v>11478.447101139604</v>
      </c>
      <c r="AQ1264" s="3">
        <v>29700</v>
      </c>
      <c r="AR1264" s="26">
        <v>2524.5</v>
      </c>
      <c r="AS1264" s="26">
        <v>178743.50123219375</v>
      </c>
      <c r="AT1264" s="26">
        <v>164740.55413105414</v>
      </c>
      <c r="AU1264" t="s">
        <v>170</v>
      </c>
      <c r="AV1264" t="s">
        <v>170</v>
      </c>
      <c r="AW1264" t="s">
        <v>171</v>
      </c>
      <c r="AX1264">
        <v>37214</v>
      </c>
      <c r="AY1264" t="s">
        <v>172</v>
      </c>
      <c r="AZ1264">
        <v>94.088300000000004</v>
      </c>
      <c r="BA1264" s="3">
        <v>1899.7420639143629</v>
      </c>
      <c r="BB1264" s="26">
        <v>164740.55413105414</v>
      </c>
      <c r="BC1264" s="26">
        <v>14002.947101139609</v>
      </c>
      <c r="BE1264" t="s">
        <v>122</v>
      </c>
      <c r="BF1264">
        <v>1</v>
      </c>
      <c r="BH1264" t="s">
        <v>173</v>
      </c>
      <c r="BJ1264" t="s">
        <v>2291</v>
      </c>
      <c r="BO1264" t="s">
        <v>2570</v>
      </c>
      <c r="BP1264" t="s">
        <v>198</v>
      </c>
      <c r="BQ1264" t="s">
        <v>199</v>
      </c>
      <c r="CX1264" t="s">
        <v>177</v>
      </c>
      <c r="CY1264" s="29" t="s">
        <v>5358</v>
      </c>
      <c r="CZ1264" s="29">
        <v>60002</v>
      </c>
      <c r="DA1264" s="29" t="str">
        <f t="shared" si="175"/>
        <v>30001390</v>
      </c>
      <c r="DB1264" s="29" t="str">
        <f t="shared" si="176"/>
        <v>W0005448</v>
      </c>
      <c r="DC1264" s="29" t="s">
        <v>2293</v>
      </c>
      <c r="DD1264" s="30">
        <f>SUM(T1264,V1264:W1264,Z1264:AD1264)</f>
        <v>117187.83333333334</v>
      </c>
      <c r="DE1264" s="30">
        <f>SUM(AI1264:AK1264)</f>
        <v>0</v>
      </c>
      <c r="DF1264" s="31">
        <f>AF1264</f>
        <v>13617.5</v>
      </c>
      <c r="DG1264" s="32">
        <f>AQ1264</f>
        <v>29700</v>
      </c>
      <c r="DH1264" s="30">
        <f>SUM(X1264:Y1264)</f>
        <v>4235.2207977207981</v>
      </c>
      <c r="DI1264" s="30">
        <f>SUM(AP1264,AR1264)</f>
        <v>14002.947101139604</v>
      </c>
      <c r="DJ1264" s="26">
        <f>SUM(DD1264:DI1264)-AS1264</f>
        <v>0</v>
      </c>
    </row>
    <row r="1265" spans="4:114" x14ac:dyDescent="0.25">
      <c r="D1265" t="s">
        <v>109</v>
      </c>
      <c r="F1265" t="s">
        <v>4308</v>
      </c>
      <c r="G1265" t="s">
        <v>4309</v>
      </c>
      <c r="H1265" t="s">
        <v>4310</v>
      </c>
      <c r="I1265" s="1">
        <v>45929</v>
      </c>
      <c r="K1265" t="s">
        <v>207</v>
      </c>
      <c r="L1265">
        <v>11</v>
      </c>
      <c r="M1265" t="s">
        <v>182</v>
      </c>
      <c r="N1265" t="s">
        <v>183</v>
      </c>
      <c r="O1265" t="s">
        <v>116</v>
      </c>
      <c r="P1265" t="s">
        <v>117</v>
      </c>
      <c r="Q1265" t="s">
        <v>118</v>
      </c>
      <c r="R1265">
        <v>31</v>
      </c>
      <c r="S1265" s="3">
        <v>270000</v>
      </c>
      <c r="T1265" s="3">
        <v>45000</v>
      </c>
      <c r="U1265" s="22">
        <v>0</v>
      </c>
      <c r="V1265" s="3">
        <v>0</v>
      </c>
      <c r="W1265" s="23"/>
      <c r="X1265" s="3">
        <v>1081.7307692307693</v>
      </c>
      <c r="Y1265" s="3">
        <v>625</v>
      </c>
      <c r="Z1265" s="24">
        <v>112.5</v>
      </c>
      <c r="AA1265">
        <v>75</v>
      </c>
      <c r="AC1265" s="3">
        <v>0</v>
      </c>
      <c r="AD1265" s="3">
        <v>4167</v>
      </c>
      <c r="AE1265" s="3">
        <v>51061.230769230766</v>
      </c>
      <c r="AF1265" s="3">
        <v>4154.166666666667</v>
      </c>
      <c r="AH1265" s="3">
        <v>55215.39743589743</v>
      </c>
      <c r="AK1265" s="3">
        <v>0</v>
      </c>
      <c r="AL1265" t="s">
        <v>119</v>
      </c>
      <c r="AN1265" s="25">
        <v>0.05</v>
      </c>
      <c r="AO1265" s="26">
        <v>55215.39743589743</v>
      </c>
      <c r="AP1265" s="27">
        <v>2760.7698717948715</v>
      </c>
      <c r="AQ1265" s="3">
        <v>29700</v>
      </c>
      <c r="AR1265" s="26">
        <v>1485</v>
      </c>
      <c r="AS1265" s="26">
        <v>89161.167307692303</v>
      </c>
      <c r="AT1265" s="26">
        <v>84915.397435897437</v>
      </c>
      <c r="AU1265" t="s">
        <v>261</v>
      </c>
      <c r="AV1265" t="s">
        <v>262</v>
      </c>
      <c r="AW1265" t="s">
        <v>263</v>
      </c>
      <c r="AX1265">
        <v>2750</v>
      </c>
      <c r="AY1265" t="s">
        <v>264</v>
      </c>
      <c r="AZ1265">
        <v>65.109899999999996</v>
      </c>
      <c r="BA1265" s="3">
        <v>1369.3949354505583</v>
      </c>
      <c r="BB1265" s="26">
        <v>84915.397435897437</v>
      </c>
      <c r="BC1265" s="26">
        <v>4245.769871794866</v>
      </c>
      <c r="BE1265" t="s">
        <v>122</v>
      </c>
      <c r="BF1265">
        <v>1</v>
      </c>
      <c r="BH1265" t="s">
        <v>265</v>
      </c>
      <c r="BJ1265" t="s">
        <v>189</v>
      </c>
      <c r="BO1265" t="s">
        <v>190</v>
      </c>
      <c r="BP1265" t="s">
        <v>262</v>
      </c>
      <c r="BQ1265" t="s">
        <v>266</v>
      </c>
      <c r="CX1265" t="s">
        <v>177</v>
      </c>
      <c r="CY1265" s="29" t="s">
        <v>5361</v>
      </c>
      <c r="CZ1265" s="29">
        <v>60014</v>
      </c>
      <c r="DA1265" s="29" t="str">
        <f t="shared" si="175"/>
        <v>30001416</v>
      </c>
      <c r="DB1265" s="29" t="str">
        <f t="shared" si="176"/>
        <v>W0005109</v>
      </c>
      <c r="DC1265" s="29" t="s">
        <v>193</v>
      </c>
      <c r="DD1265" s="30">
        <f>SUM(T1265,V1265:W1265,Z1265:AD1265)</f>
        <v>49354.5</v>
      </c>
      <c r="DE1265" s="30">
        <f>SUM(AI1265:AK1265)</f>
        <v>0</v>
      </c>
      <c r="DF1265" s="31">
        <f>AF1265</f>
        <v>4154.166666666667</v>
      </c>
      <c r="DG1265" s="32">
        <f>AQ1265</f>
        <v>29700</v>
      </c>
      <c r="DH1265" s="30">
        <f>SUM(X1265:Y1265)</f>
        <v>1706.7307692307693</v>
      </c>
      <c r="DI1265" s="30">
        <f>SUM(AP1265,AR1265)</f>
        <v>4245.7698717948715</v>
      </c>
      <c r="DJ1265" s="26">
        <f>SUM(DD1265:DI1265)-AS1265</f>
        <v>0</v>
      </c>
    </row>
    <row r="1266" spans="4:114" x14ac:dyDescent="0.25">
      <c r="D1266" t="s">
        <v>109</v>
      </c>
      <c r="F1266" t="s">
        <v>4311</v>
      </c>
      <c r="G1266" t="s">
        <v>4312</v>
      </c>
      <c r="H1266" t="s">
        <v>4313</v>
      </c>
      <c r="I1266" s="1">
        <v>45929</v>
      </c>
      <c r="K1266" t="s">
        <v>207</v>
      </c>
      <c r="L1266">
        <v>11</v>
      </c>
      <c r="M1266" t="s">
        <v>182</v>
      </c>
      <c r="N1266" t="s">
        <v>183</v>
      </c>
      <c r="O1266" t="s">
        <v>116</v>
      </c>
      <c r="P1266" t="s">
        <v>117</v>
      </c>
      <c r="Q1266" t="s">
        <v>118</v>
      </c>
      <c r="R1266">
        <v>31</v>
      </c>
      <c r="S1266" s="3">
        <v>291150</v>
      </c>
      <c r="T1266" s="3">
        <v>48525</v>
      </c>
      <c r="U1266" s="22">
        <v>0</v>
      </c>
      <c r="V1266" s="3">
        <v>0</v>
      </c>
      <c r="W1266" s="23"/>
      <c r="X1266" s="3">
        <v>1166.4663461538462</v>
      </c>
      <c r="Y1266" s="3">
        <v>673.95833333333337</v>
      </c>
      <c r="Z1266" s="24">
        <v>121.3125</v>
      </c>
      <c r="AA1266">
        <v>75</v>
      </c>
      <c r="AC1266" s="3">
        <v>0</v>
      </c>
      <c r="AD1266" s="3">
        <v>4167</v>
      </c>
      <c r="AE1266" s="3">
        <v>54728.73717948718</v>
      </c>
      <c r="AF1266" s="3">
        <v>4154.166666666667</v>
      </c>
      <c r="AH1266" s="3">
        <v>58882.903846153844</v>
      </c>
      <c r="AK1266" s="3">
        <v>0</v>
      </c>
      <c r="AL1266" t="s">
        <v>119</v>
      </c>
      <c r="AN1266" s="25">
        <v>0.05</v>
      </c>
      <c r="AO1266" s="26">
        <v>58882.903846153844</v>
      </c>
      <c r="AP1266" s="27">
        <v>2944.1451923076925</v>
      </c>
      <c r="AQ1266" s="3">
        <v>29700</v>
      </c>
      <c r="AR1266" s="26">
        <v>1485</v>
      </c>
      <c r="AS1266" s="26">
        <v>93012.049038461526</v>
      </c>
      <c r="AT1266" s="26">
        <v>88582.903846153844</v>
      </c>
      <c r="AU1266" t="s">
        <v>261</v>
      </c>
      <c r="AV1266" t="s">
        <v>262</v>
      </c>
      <c r="AW1266" t="s">
        <v>263</v>
      </c>
      <c r="AX1266">
        <v>2750</v>
      </c>
      <c r="AY1266" t="s">
        <v>264</v>
      </c>
      <c r="AZ1266">
        <v>65.109899999999996</v>
      </c>
      <c r="BA1266" s="3">
        <v>1428.5392703484652</v>
      </c>
      <c r="BB1266" s="26">
        <v>88582.903846153844</v>
      </c>
      <c r="BC1266" s="26">
        <v>4429.145192307682</v>
      </c>
      <c r="BE1266" t="s">
        <v>122</v>
      </c>
      <c r="BF1266">
        <v>1</v>
      </c>
      <c r="BH1266" t="s">
        <v>265</v>
      </c>
      <c r="BJ1266" t="s">
        <v>189</v>
      </c>
      <c r="BO1266" t="s">
        <v>190</v>
      </c>
      <c r="BP1266" t="s">
        <v>262</v>
      </c>
      <c r="BQ1266" t="s">
        <v>266</v>
      </c>
      <c r="CX1266" t="s">
        <v>177</v>
      </c>
      <c r="CY1266" s="29" t="s">
        <v>5361</v>
      </c>
      <c r="CZ1266" s="29">
        <v>60014</v>
      </c>
      <c r="DA1266" s="29" t="str">
        <f t="shared" si="175"/>
        <v>30001416</v>
      </c>
      <c r="DB1266" s="29" t="str">
        <f t="shared" si="176"/>
        <v>W0004896</v>
      </c>
      <c r="DC1266" s="29" t="s">
        <v>193</v>
      </c>
      <c r="DD1266" s="30">
        <f>SUM(T1266,V1266:W1266,Z1266:AD1266)</f>
        <v>52888.3125</v>
      </c>
      <c r="DE1266" s="30">
        <f>SUM(AI1266:AK1266)</f>
        <v>0</v>
      </c>
      <c r="DF1266" s="31">
        <f>AF1266</f>
        <v>4154.166666666667</v>
      </c>
      <c r="DG1266" s="32">
        <f>AQ1266</f>
        <v>29700</v>
      </c>
      <c r="DH1266" s="30">
        <f>SUM(X1266:Y1266)</f>
        <v>1840.4246794871797</v>
      </c>
      <c r="DI1266" s="30">
        <f>SUM(AP1266,AR1266)</f>
        <v>4429.1451923076929</v>
      </c>
      <c r="DJ1266" s="26">
        <f>SUM(DD1266:DI1266)-AS1266</f>
        <v>0</v>
      </c>
    </row>
    <row r="1267" spans="4:114" x14ac:dyDescent="0.25">
      <c r="D1267" t="s">
        <v>109</v>
      </c>
      <c r="F1267" t="s">
        <v>4314</v>
      </c>
      <c r="G1267" t="s">
        <v>4315</v>
      </c>
      <c r="H1267" t="s">
        <v>183</v>
      </c>
      <c r="I1267" s="1">
        <v>45936</v>
      </c>
      <c r="K1267" t="s">
        <v>3890</v>
      </c>
      <c r="L1267">
        <v>20</v>
      </c>
      <c r="M1267" t="s">
        <v>182</v>
      </c>
      <c r="N1267" t="s">
        <v>228</v>
      </c>
      <c r="O1267" t="s">
        <v>116</v>
      </c>
      <c r="P1267" t="s">
        <v>396</v>
      </c>
      <c r="Q1267" t="s">
        <v>118</v>
      </c>
      <c r="R1267">
        <v>31</v>
      </c>
      <c r="S1267" s="3">
        <v>4500000</v>
      </c>
      <c r="T1267" s="3">
        <v>750000</v>
      </c>
      <c r="U1267" s="22">
        <v>0.22</v>
      </c>
      <c r="V1267" s="3">
        <v>165000</v>
      </c>
      <c r="W1267" s="23"/>
      <c r="X1267" s="3">
        <v>18028.846153846152</v>
      </c>
      <c r="Y1267" s="3">
        <v>10416.666666666666</v>
      </c>
      <c r="Z1267" s="24">
        <v>1875</v>
      </c>
      <c r="AA1267">
        <v>75</v>
      </c>
      <c r="AC1267" s="3">
        <v>0</v>
      </c>
      <c r="AD1267" s="3">
        <v>4167</v>
      </c>
      <c r="AE1267" s="3">
        <v>949562.51282051275</v>
      </c>
      <c r="AF1267" s="3">
        <v>4154.166666666667</v>
      </c>
      <c r="AH1267" s="3">
        <v>953716.67948717938</v>
      </c>
      <c r="AK1267" s="3">
        <v>0</v>
      </c>
      <c r="AL1267" t="s">
        <v>119</v>
      </c>
      <c r="AN1267" s="25">
        <v>0.05</v>
      </c>
      <c r="AO1267" s="26">
        <v>953716.67948717938</v>
      </c>
      <c r="AP1267" s="27">
        <v>47685.833974358975</v>
      </c>
      <c r="AQ1267" s="3">
        <v>29700</v>
      </c>
      <c r="AR1267" s="26">
        <v>1485</v>
      </c>
      <c r="AS1267" s="26">
        <v>1032587.5134615384</v>
      </c>
      <c r="AT1267" s="26">
        <v>983416.67948717938</v>
      </c>
      <c r="AU1267" t="s">
        <v>230</v>
      </c>
      <c r="AV1267" t="s">
        <v>398</v>
      </c>
      <c r="AW1267" t="s">
        <v>398</v>
      </c>
      <c r="AX1267" t="s">
        <v>232</v>
      </c>
      <c r="AY1267" t="s">
        <v>233</v>
      </c>
      <c r="AZ1267">
        <v>1</v>
      </c>
      <c r="BA1267" s="3">
        <v>1032587.5134615384</v>
      </c>
      <c r="BB1267" s="26">
        <v>983416.67948717938</v>
      </c>
      <c r="BC1267" s="26">
        <v>49170.833974358975</v>
      </c>
      <c r="BE1267" t="s">
        <v>122</v>
      </c>
      <c r="BF1267">
        <v>1</v>
      </c>
      <c r="BH1267" t="s">
        <v>234</v>
      </c>
      <c r="BJ1267" t="s">
        <v>189</v>
      </c>
      <c r="BO1267" t="s">
        <v>197</v>
      </c>
      <c r="BP1267" t="s">
        <v>1527</v>
      </c>
      <c r="BQ1267" t="s">
        <v>1527</v>
      </c>
      <c r="CX1267" t="s">
        <v>234</v>
      </c>
      <c r="CY1267" s="29"/>
    </row>
    <row r="1268" spans="4:114" x14ac:dyDescent="0.25">
      <c r="D1268" t="s">
        <v>109</v>
      </c>
      <c r="F1268" t="s">
        <v>4316</v>
      </c>
      <c r="G1268" t="s">
        <v>4317</v>
      </c>
      <c r="H1268" t="s">
        <v>4318</v>
      </c>
      <c r="I1268" s="1">
        <v>45936</v>
      </c>
      <c r="K1268" t="s">
        <v>219</v>
      </c>
      <c r="L1268">
        <v>13</v>
      </c>
      <c r="M1268" t="s">
        <v>550</v>
      </c>
      <c r="N1268" t="s">
        <v>551</v>
      </c>
      <c r="O1268" t="s">
        <v>116</v>
      </c>
      <c r="P1268" t="s">
        <v>117</v>
      </c>
      <c r="Q1268" t="s">
        <v>118</v>
      </c>
      <c r="R1268">
        <v>31</v>
      </c>
      <c r="S1268" s="3">
        <v>619300</v>
      </c>
      <c r="T1268" s="3">
        <v>103216.66666666667</v>
      </c>
      <c r="U1268" s="22">
        <v>0</v>
      </c>
      <c r="V1268" s="3">
        <v>0</v>
      </c>
      <c r="W1268" s="23"/>
      <c r="X1268" s="3">
        <v>2481.1698717948721</v>
      </c>
      <c r="Y1268" s="3">
        <v>1433.5648148148148</v>
      </c>
      <c r="Z1268" s="24">
        <v>258.04166666666669</v>
      </c>
      <c r="AA1268">
        <v>75</v>
      </c>
      <c r="AC1268" s="3">
        <v>0</v>
      </c>
      <c r="AD1268" s="3">
        <v>4167</v>
      </c>
      <c r="AE1268" s="3">
        <v>111631.44301994304</v>
      </c>
      <c r="AF1268" s="3">
        <v>7046.666666666667</v>
      </c>
      <c r="AH1268" s="3">
        <v>118678.10968660971</v>
      </c>
      <c r="AK1268" s="3">
        <v>0</v>
      </c>
      <c r="AL1268" t="s">
        <v>119</v>
      </c>
      <c r="AN1268" s="25">
        <v>0.1</v>
      </c>
      <c r="AO1268" s="26">
        <v>118678.10968660971</v>
      </c>
      <c r="AP1268" s="27">
        <v>11867.810968660971</v>
      </c>
      <c r="AQ1268" s="3">
        <v>29700</v>
      </c>
      <c r="AR1268" s="26">
        <v>2970</v>
      </c>
      <c r="AS1268" s="26">
        <v>163215.92065527069</v>
      </c>
      <c r="AT1268" s="26">
        <v>148378.10968660971</v>
      </c>
      <c r="AU1268" t="s">
        <v>170</v>
      </c>
      <c r="AV1268" t="s">
        <v>170</v>
      </c>
      <c r="AW1268" t="s">
        <v>171</v>
      </c>
      <c r="AX1268">
        <v>90324</v>
      </c>
      <c r="AY1268" t="s">
        <v>172</v>
      </c>
      <c r="AZ1268">
        <v>94.088300000000004</v>
      </c>
      <c r="BA1268" s="3">
        <v>1734.7100612432223</v>
      </c>
      <c r="BB1268" s="26">
        <v>148378.10968660971</v>
      </c>
      <c r="BC1268" s="26">
        <v>14837.810968660982</v>
      </c>
      <c r="BE1268" t="s">
        <v>122</v>
      </c>
      <c r="BF1268">
        <v>1</v>
      </c>
      <c r="BH1268" t="s">
        <v>173</v>
      </c>
      <c r="BJ1268" t="s">
        <v>572</v>
      </c>
      <c r="BO1268" t="s">
        <v>573</v>
      </c>
      <c r="BP1268" t="s">
        <v>170</v>
      </c>
      <c r="BQ1268" t="s">
        <v>296</v>
      </c>
      <c r="CX1268" t="s">
        <v>177</v>
      </c>
      <c r="CY1268" s="29" t="s">
        <v>5358</v>
      </c>
      <c r="CZ1268" s="29">
        <v>60002</v>
      </c>
      <c r="DA1268" s="29" t="str">
        <f t="shared" ref="DA1268:DA1278" si="177">MID(BH1268,3,8)</f>
        <v>30001390</v>
      </c>
      <c r="DB1268" s="29" t="str">
        <f t="shared" ref="DB1268:DB1278" si="178">F1268</f>
        <v>W0004897</v>
      </c>
      <c r="DC1268" s="29" t="s">
        <v>556</v>
      </c>
      <c r="DD1268" s="30">
        <f>SUM(T1268,V1268:W1268,Z1268:AD1268)</f>
        <v>107716.70833333334</v>
      </c>
      <c r="DE1268" s="30">
        <f>SUM(AI1268:AK1268)</f>
        <v>0</v>
      </c>
      <c r="DF1268" s="31">
        <f>AF1268</f>
        <v>7046.666666666667</v>
      </c>
      <c r="DG1268" s="32">
        <f>AQ1268</f>
        <v>29700</v>
      </c>
      <c r="DH1268" s="30">
        <f>SUM(X1268:Y1268)</f>
        <v>3914.7346866096868</v>
      </c>
      <c r="DI1268" s="30">
        <f>SUM(AP1268,AR1268)</f>
        <v>14837.810968660971</v>
      </c>
      <c r="DJ1268" s="26">
        <f>SUM(DD1268:DI1268)-AS1268</f>
        <v>0</v>
      </c>
    </row>
    <row r="1269" spans="4:114" x14ac:dyDescent="0.25">
      <c r="D1269" t="s">
        <v>109</v>
      </c>
      <c r="F1269" t="s">
        <v>4319</v>
      </c>
      <c r="G1269" t="s">
        <v>4320</v>
      </c>
      <c r="H1269" t="s">
        <v>4321</v>
      </c>
      <c r="I1269" s="1">
        <v>45936</v>
      </c>
      <c r="K1269" t="s">
        <v>224</v>
      </c>
      <c r="L1269">
        <v>12</v>
      </c>
      <c r="M1269" t="s">
        <v>114</v>
      </c>
      <c r="N1269" t="s">
        <v>115</v>
      </c>
      <c r="O1269" t="s">
        <v>116</v>
      </c>
      <c r="P1269" t="s">
        <v>117</v>
      </c>
      <c r="Q1269" t="s">
        <v>118</v>
      </c>
      <c r="R1269">
        <v>31</v>
      </c>
      <c r="S1269" s="3">
        <v>500000</v>
      </c>
      <c r="T1269" s="3">
        <v>88333.333333333328</v>
      </c>
      <c r="U1269" s="22">
        <v>0</v>
      </c>
      <c r="V1269" s="3">
        <v>0</v>
      </c>
      <c r="W1269" s="23"/>
      <c r="X1269" s="3">
        <v>2003.2051282051279</v>
      </c>
      <c r="Y1269" s="3">
        <v>1157.4074074074074</v>
      </c>
      <c r="Z1269" s="24">
        <v>208.33333333333331</v>
      </c>
      <c r="AA1269">
        <v>75</v>
      </c>
      <c r="AC1269" s="3">
        <v>0</v>
      </c>
      <c r="AD1269" s="3">
        <v>4167</v>
      </c>
      <c r="AE1269" s="3">
        <v>95944.279202279184</v>
      </c>
      <c r="AF1269" s="3">
        <v>5687.5</v>
      </c>
      <c r="AH1269" s="3">
        <v>101631.77920227918</v>
      </c>
      <c r="AK1269" s="3">
        <v>0</v>
      </c>
      <c r="AL1269" t="s">
        <v>119</v>
      </c>
      <c r="AN1269" s="25">
        <v>8.5000000000000006E-2</v>
      </c>
      <c r="AO1269" s="26">
        <v>101631.77920227918</v>
      </c>
      <c r="AP1269" s="27">
        <v>8638.7012321937309</v>
      </c>
      <c r="AQ1269" s="3">
        <v>29700</v>
      </c>
      <c r="AR1269" s="26">
        <v>2524.5</v>
      </c>
      <c r="AS1269" s="26">
        <v>142494.98043447291</v>
      </c>
      <c r="AT1269" s="26">
        <v>131331.77920227917</v>
      </c>
      <c r="AU1269" t="s">
        <v>170</v>
      </c>
      <c r="AV1269" t="s">
        <v>170</v>
      </c>
      <c r="AW1269" t="s">
        <v>171</v>
      </c>
      <c r="AX1269">
        <v>35802</v>
      </c>
      <c r="AY1269" t="s">
        <v>172</v>
      </c>
      <c r="AZ1269">
        <v>94.088300000000004</v>
      </c>
      <c r="BA1269" s="3">
        <v>1514.4814013482326</v>
      </c>
      <c r="BB1269" s="26">
        <v>131331.77920227917</v>
      </c>
      <c r="BC1269" s="26">
        <v>11163.201232193736</v>
      </c>
      <c r="BE1269" t="s">
        <v>122</v>
      </c>
      <c r="BF1269">
        <v>1</v>
      </c>
      <c r="BH1269" t="s">
        <v>173</v>
      </c>
      <c r="BJ1269" t="s">
        <v>358</v>
      </c>
      <c r="BO1269" t="s">
        <v>438</v>
      </c>
      <c r="BP1269" t="s">
        <v>126</v>
      </c>
      <c r="BQ1269" t="s">
        <v>127</v>
      </c>
      <c r="CX1269" t="s">
        <v>177</v>
      </c>
      <c r="CY1269" s="29" t="s">
        <v>5358</v>
      </c>
      <c r="CZ1269" s="29">
        <v>60002</v>
      </c>
      <c r="DA1269" s="29" t="str">
        <f t="shared" si="177"/>
        <v>30001390</v>
      </c>
      <c r="DB1269" s="29" t="str">
        <f t="shared" si="178"/>
        <v>W0004898</v>
      </c>
      <c r="DC1269" s="29" t="s">
        <v>279</v>
      </c>
      <c r="DD1269" s="30">
        <f>SUM(T1269,V1269:W1269,Z1269:AD1269)</f>
        <v>92783.666666666657</v>
      </c>
      <c r="DE1269" s="30">
        <f>SUM(AI1269:AK1269)</f>
        <v>0</v>
      </c>
      <c r="DF1269" s="31">
        <f>AF1269</f>
        <v>5687.5</v>
      </c>
      <c r="DG1269" s="32">
        <f>AQ1269</f>
        <v>29700</v>
      </c>
      <c r="DH1269" s="30">
        <f>SUM(X1269:Y1269)</f>
        <v>3160.6125356125353</v>
      </c>
      <c r="DI1269" s="30">
        <f>SUM(AP1269,AR1269)</f>
        <v>11163.201232193731</v>
      </c>
      <c r="DJ1269" s="26">
        <f>SUM(DD1269:DI1269)-AS1269</f>
        <v>0</v>
      </c>
    </row>
    <row r="1270" spans="4:114" x14ac:dyDescent="0.25">
      <c r="D1270" t="s">
        <v>109</v>
      </c>
      <c r="F1270" t="s">
        <v>4322</v>
      </c>
      <c r="G1270" t="s">
        <v>4323</v>
      </c>
      <c r="H1270" t="s">
        <v>4324</v>
      </c>
      <c r="I1270" s="1">
        <v>45936</v>
      </c>
      <c r="K1270" t="s">
        <v>131</v>
      </c>
      <c r="L1270">
        <v>14</v>
      </c>
      <c r="M1270" t="s">
        <v>114</v>
      </c>
      <c r="N1270" t="s">
        <v>115</v>
      </c>
      <c r="O1270" t="s">
        <v>116</v>
      </c>
      <c r="P1270" t="s">
        <v>117</v>
      </c>
      <c r="Q1270" t="s">
        <v>118</v>
      </c>
      <c r="R1270">
        <v>31</v>
      </c>
      <c r="S1270" s="3">
        <v>800000</v>
      </c>
      <c r="T1270" s="3">
        <v>138333.33333333334</v>
      </c>
      <c r="U1270" s="22">
        <v>0</v>
      </c>
      <c r="V1270" s="3">
        <v>0</v>
      </c>
      <c r="W1270" s="23"/>
      <c r="X1270" s="3">
        <v>3205.1282051282051</v>
      </c>
      <c r="Y1270" s="3">
        <v>1851.851851851852</v>
      </c>
      <c r="Z1270" s="24">
        <v>333.33333333333337</v>
      </c>
      <c r="AA1270">
        <v>75</v>
      </c>
      <c r="AC1270" s="3">
        <v>0</v>
      </c>
      <c r="AD1270" s="3">
        <v>4167</v>
      </c>
      <c r="AE1270" s="3">
        <v>147965.64672364676</v>
      </c>
      <c r="AF1270" s="3">
        <v>5687.5</v>
      </c>
      <c r="AH1270" s="3">
        <v>153653.14672364676</v>
      </c>
      <c r="AK1270" s="3">
        <v>0</v>
      </c>
      <c r="AL1270" t="s">
        <v>119</v>
      </c>
      <c r="AN1270" s="25">
        <v>8.5000000000000006E-2</v>
      </c>
      <c r="AO1270" s="26">
        <v>153653.14672364676</v>
      </c>
      <c r="AP1270" s="27">
        <v>13060.517471509975</v>
      </c>
      <c r="AQ1270" s="3">
        <v>29700</v>
      </c>
      <c r="AR1270" s="26">
        <v>2524.5</v>
      </c>
      <c r="AS1270" s="26">
        <v>198938.16419515674</v>
      </c>
      <c r="AT1270" s="26">
        <v>183353.14672364676</v>
      </c>
      <c r="AU1270" t="s">
        <v>765</v>
      </c>
      <c r="AV1270" t="s">
        <v>765</v>
      </c>
      <c r="AW1270" t="s">
        <v>766</v>
      </c>
      <c r="AX1270" t="s">
        <v>3121</v>
      </c>
      <c r="AY1270" t="s">
        <v>212</v>
      </c>
      <c r="AZ1270">
        <v>125.569</v>
      </c>
      <c r="BA1270" s="3">
        <v>1584.2936090528453</v>
      </c>
      <c r="BB1270" s="26">
        <v>183353.14672364676</v>
      </c>
      <c r="BC1270" s="26">
        <v>15585.017471509986</v>
      </c>
      <c r="BE1270" t="s">
        <v>122</v>
      </c>
      <c r="BF1270">
        <v>1</v>
      </c>
      <c r="BH1270" t="s">
        <v>768</v>
      </c>
      <c r="BJ1270" t="s">
        <v>658</v>
      </c>
      <c r="BO1270">
        <v>0</v>
      </c>
      <c r="BP1270" t="s">
        <v>126</v>
      </c>
      <c r="BQ1270" t="s">
        <v>127</v>
      </c>
      <c r="CX1270" t="s">
        <v>177</v>
      </c>
      <c r="CY1270" s="29" t="s">
        <v>5362</v>
      </c>
      <c r="CZ1270" s="29">
        <v>60008</v>
      </c>
      <c r="DA1270" s="29" t="str">
        <f t="shared" si="177"/>
        <v>30001418</v>
      </c>
      <c r="DB1270" s="29" t="str">
        <f t="shared" si="178"/>
        <v>W0005449</v>
      </c>
      <c r="DC1270" s="29" t="s">
        <v>279</v>
      </c>
      <c r="DD1270" s="30">
        <f>SUM(T1270,V1270:W1270,Z1270:AD1270)</f>
        <v>142908.66666666669</v>
      </c>
      <c r="DE1270" s="30">
        <f>SUM(AI1270:AK1270)</f>
        <v>0</v>
      </c>
      <c r="DF1270" s="31">
        <f>AF1270</f>
        <v>5687.5</v>
      </c>
      <c r="DG1270" s="32">
        <f>AQ1270</f>
        <v>29700</v>
      </c>
      <c r="DH1270" s="30">
        <f>SUM(X1270:Y1270)</f>
        <v>5056.9800569800573</v>
      </c>
      <c r="DI1270" s="30">
        <f>SUM(AP1270,AR1270)</f>
        <v>15585.017471509975</v>
      </c>
      <c r="DJ1270" s="26">
        <f>SUM(DD1270:DI1270)-AS1270</f>
        <v>0</v>
      </c>
    </row>
    <row r="1271" spans="4:114" x14ac:dyDescent="0.25">
      <c r="D1271" t="s">
        <v>109</v>
      </c>
      <c r="F1271" t="s">
        <v>4325</v>
      </c>
      <c r="G1271" t="s">
        <v>4326</v>
      </c>
      <c r="H1271" t="s">
        <v>4327</v>
      </c>
      <c r="I1271" s="1">
        <v>45936</v>
      </c>
      <c r="K1271" t="s">
        <v>224</v>
      </c>
      <c r="L1271">
        <v>12</v>
      </c>
      <c r="M1271" t="s">
        <v>114</v>
      </c>
      <c r="N1271" t="s">
        <v>115</v>
      </c>
      <c r="O1271" t="s">
        <v>116</v>
      </c>
      <c r="P1271" t="s">
        <v>117</v>
      </c>
      <c r="Q1271" t="s">
        <v>118</v>
      </c>
      <c r="R1271">
        <v>31</v>
      </c>
      <c r="S1271" s="3">
        <v>360000</v>
      </c>
      <c r="T1271" s="3">
        <v>65000.000000000007</v>
      </c>
      <c r="U1271" s="22">
        <v>0</v>
      </c>
      <c r="V1271" s="3">
        <v>0</v>
      </c>
      <c r="W1271" s="23"/>
      <c r="X1271" s="3">
        <v>1442.3076923076924</v>
      </c>
      <c r="Y1271" s="3">
        <v>833.33333333333337</v>
      </c>
      <c r="Z1271" s="24">
        <v>150</v>
      </c>
      <c r="AA1271">
        <v>75</v>
      </c>
      <c r="AC1271" s="3">
        <v>0</v>
      </c>
      <c r="AD1271" s="3">
        <v>4167</v>
      </c>
      <c r="AE1271" s="3">
        <v>71667.641025641031</v>
      </c>
      <c r="AF1271" s="3">
        <v>5687.5</v>
      </c>
      <c r="AH1271" s="3">
        <v>77355.141025641031</v>
      </c>
      <c r="AK1271" s="3">
        <v>0</v>
      </c>
      <c r="AL1271" t="s">
        <v>119</v>
      </c>
      <c r="AN1271" s="25">
        <v>8.5000000000000006E-2</v>
      </c>
      <c r="AO1271" s="26">
        <v>77355.141025641031</v>
      </c>
      <c r="AP1271" s="27">
        <v>6575.1869871794879</v>
      </c>
      <c r="AQ1271" s="3">
        <v>29700</v>
      </c>
      <c r="AR1271" s="26">
        <v>2524.5</v>
      </c>
      <c r="AS1271" s="26">
        <v>116154.82801282052</v>
      </c>
      <c r="AT1271" s="26">
        <v>107055.14102564103</v>
      </c>
      <c r="AU1271" t="s">
        <v>170</v>
      </c>
      <c r="AV1271" t="s">
        <v>170</v>
      </c>
      <c r="AW1271" t="s">
        <v>171</v>
      </c>
      <c r="AX1271">
        <v>35802</v>
      </c>
      <c r="AY1271" t="s">
        <v>172</v>
      </c>
      <c r="AZ1271">
        <v>94.088300000000004</v>
      </c>
      <c r="BA1271" s="3">
        <v>1234.5299895185747</v>
      </c>
      <c r="BB1271" s="26">
        <v>107055.14102564103</v>
      </c>
      <c r="BC1271" s="26">
        <v>9099.6869871794916</v>
      </c>
      <c r="BE1271" t="s">
        <v>122</v>
      </c>
      <c r="BF1271">
        <v>1</v>
      </c>
      <c r="BH1271" t="s">
        <v>173</v>
      </c>
      <c r="BJ1271" t="s">
        <v>276</v>
      </c>
      <c r="BO1271" t="s">
        <v>125</v>
      </c>
      <c r="BP1271" t="s">
        <v>126</v>
      </c>
      <c r="BQ1271" t="s">
        <v>127</v>
      </c>
      <c r="CX1271" t="s">
        <v>177</v>
      </c>
      <c r="CY1271" s="29" t="s">
        <v>5358</v>
      </c>
      <c r="CZ1271" s="29">
        <v>60002</v>
      </c>
      <c r="DA1271" s="29" t="str">
        <f t="shared" si="177"/>
        <v>30001390</v>
      </c>
      <c r="DB1271" s="29" t="str">
        <f t="shared" si="178"/>
        <v>W0005450</v>
      </c>
      <c r="DC1271" s="29" t="s">
        <v>279</v>
      </c>
      <c r="DD1271" s="30">
        <f>SUM(T1271,V1271:W1271,Z1271:AD1271)</f>
        <v>69392</v>
      </c>
      <c r="DE1271" s="30">
        <f>SUM(AI1271:AK1271)</f>
        <v>0</v>
      </c>
      <c r="DF1271" s="31">
        <f>AF1271</f>
        <v>5687.5</v>
      </c>
      <c r="DG1271" s="32">
        <f>AQ1271</f>
        <v>29700</v>
      </c>
      <c r="DH1271" s="30">
        <f>SUM(X1271:Y1271)</f>
        <v>2275.6410256410259</v>
      </c>
      <c r="DI1271" s="30">
        <f>SUM(AP1271,AR1271)</f>
        <v>9099.6869871794879</v>
      </c>
      <c r="DJ1271" s="26">
        <f>SUM(DD1271:DI1271)-AS1271</f>
        <v>0</v>
      </c>
    </row>
    <row r="1272" spans="4:114" x14ac:dyDescent="0.25">
      <c r="D1272" t="s">
        <v>109</v>
      </c>
      <c r="F1272" t="s">
        <v>4328</v>
      </c>
      <c r="G1272" t="s">
        <v>4329</v>
      </c>
      <c r="H1272" t="s">
        <v>4330</v>
      </c>
      <c r="I1272" s="1">
        <v>45936</v>
      </c>
      <c r="J1272" s="1">
        <v>46107</v>
      </c>
      <c r="K1272" t="s">
        <v>224</v>
      </c>
      <c r="L1272">
        <v>12</v>
      </c>
      <c r="M1272" t="s">
        <v>114</v>
      </c>
      <c r="N1272" t="s">
        <v>115</v>
      </c>
      <c r="O1272" t="s">
        <v>2066</v>
      </c>
      <c r="P1272" t="s">
        <v>117</v>
      </c>
      <c r="Q1272" t="s">
        <v>602</v>
      </c>
      <c r="R1272">
        <v>26</v>
      </c>
      <c r="S1272" s="3">
        <v>358500</v>
      </c>
      <c r="T1272" s="3">
        <v>50112.903225806454</v>
      </c>
      <c r="U1272" s="22">
        <v>0</v>
      </c>
      <c r="V1272" s="3">
        <v>0</v>
      </c>
      <c r="W1272" s="23"/>
      <c r="X1272" s="3">
        <v>1436.2980769230769</v>
      </c>
      <c r="Y1272" s="3">
        <v>829.8611111111112</v>
      </c>
      <c r="Z1272" s="24">
        <v>149.375</v>
      </c>
      <c r="AA1272">
        <v>75</v>
      </c>
      <c r="AC1272" s="3">
        <v>0</v>
      </c>
      <c r="AD1272" s="3">
        <v>4167</v>
      </c>
      <c r="AE1272" s="3">
        <v>56770.437413840642</v>
      </c>
      <c r="AF1272" s="3">
        <v>5687.5</v>
      </c>
      <c r="AH1272" s="3">
        <v>62457.937413840642</v>
      </c>
      <c r="AI1272" s="3">
        <v>19180</v>
      </c>
      <c r="AK1272" s="3">
        <v>0</v>
      </c>
      <c r="AL1272" t="s">
        <v>119</v>
      </c>
      <c r="AN1272" s="25">
        <v>8.5000000000000006E-2</v>
      </c>
      <c r="AO1272" s="26">
        <v>81637.937413840642</v>
      </c>
      <c r="AP1272" s="27">
        <v>6939.224680176455</v>
      </c>
      <c r="AQ1272" s="3">
        <v>0</v>
      </c>
      <c r="AR1272" s="26">
        <v>0</v>
      </c>
      <c r="AS1272" s="26">
        <v>88577.162094017098</v>
      </c>
      <c r="AT1272" s="26">
        <v>81637.937413840642</v>
      </c>
      <c r="AU1272" t="s">
        <v>2067</v>
      </c>
      <c r="AV1272" t="s">
        <v>2067</v>
      </c>
      <c r="AW1272" t="s">
        <v>2068</v>
      </c>
      <c r="AX1272" t="s">
        <v>4331</v>
      </c>
      <c r="AY1272" t="s">
        <v>233</v>
      </c>
      <c r="AZ1272">
        <v>1</v>
      </c>
      <c r="BA1272" s="3">
        <v>88577.162094017098</v>
      </c>
      <c r="BB1272" s="26">
        <v>81637.937413840642</v>
      </c>
      <c r="BC1272" s="26">
        <v>6939.2246801764559</v>
      </c>
      <c r="BE1272" t="s">
        <v>122</v>
      </c>
      <c r="BF1272">
        <v>1</v>
      </c>
      <c r="BH1272" t="s">
        <v>2069</v>
      </c>
      <c r="BJ1272" t="s">
        <v>414</v>
      </c>
      <c r="BO1272">
        <v>0</v>
      </c>
      <c r="BP1272" t="s">
        <v>126</v>
      </c>
      <c r="BQ1272" t="s">
        <v>127</v>
      </c>
      <c r="CX1272" t="s">
        <v>177</v>
      </c>
      <c r="CY1272" s="29" t="s">
        <v>5370</v>
      </c>
      <c r="CZ1272" s="29">
        <v>60001</v>
      </c>
      <c r="DA1272" s="29" t="str">
        <f t="shared" si="177"/>
        <v>30001394</v>
      </c>
      <c r="DB1272" s="29" t="str">
        <f t="shared" si="178"/>
        <v>W0004899</v>
      </c>
      <c r="DC1272" s="29" t="s">
        <v>279</v>
      </c>
      <c r="DD1272" s="30">
        <f>SUM(T1272,V1272:W1272,Z1272:AD1272)</f>
        <v>54504.278225806454</v>
      </c>
      <c r="DE1272" s="30">
        <f>SUM(AI1272:AK1272)</f>
        <v>19180</v>
      </c>
      <c r="DF1272" s="31">
        <f>AF1272</f>
        <v>5687.5</v>
      </c>
      <c r="DG1272" s="32">
        <f>AQ1272</f>
        <v>0</v>
      </c>
      <c r="DH1272" s="30">
        <f>SUM(X1272:Y1272)</f>
        <v>2266.159188034188</v>
      </c>
      <c r="DI1272" s="30">
        <f>SUM(AP1272,AR1272)</f>
        <v>6939.224680176455</v>
      </c>
      <c r="DJ1272" s="26">
        <f>SUM(DD1272:DI1272)-AS1272</f>
        <v>0</v>
      </c>
    </row>
    <row r="1273" spans="4:114" x14ac:dyDescent="0.25">
      <c r="D1273" t="s">
        <v>109</v>
      </c>
      <c r="F1273" t="s">
        <v>4332</v>
      </c>
      <c r="G1273" t="s">
        <v>4333</v>
      </c>
      <c r="H1273" t="s">
        <v>4334</v>
      </c>
      <c r="I1273" s="1">
        <v>45936</v>
      </c>
      <c r="K1273" t="s">
        <v>224</v>
      </c>
      <c r="L1273">
        <v>12</v>
      </c>
      <c r="M1273" t="s">
        <v>292</v>
      </c>
      <c r="N1273" t="s">
        <v>183</v>
      </c>
      <c r="O1273" t="s">
        <v>116</v>
      </c>
      <c r="P1273" t="s">
        <v>117</v>
      </c>
      <c r="Q1273" t="s">
        <v>118</v>
      </c>
      <c r="R1273">
        <v>31</v>
      </c>
      <c r="S1273" s="3">
        <v>425000</v>
      </c>
      <c r="T1273" s="3">
        <v>70833.333333333328</v>
      </c>
      <c r="U1273" s="22">
        <v>0</v>
      </c>
      <c r="V1273" s="3">
        <v>0</v>
      </c>
      <c r="W1273" s="23"/>
      <c r="X1273" s="3">
        <v>1702.7243589743591</v>
      </c>
      <c r="Y1273" s="3">
        <v>983.79629629629619</v>
      </c>
      <c r="Z1273" s="24">
        <v>177.08333333333331</v>
      </c>
      <c r="AA1273">
        <v>75</v>
      </c>
      <c r="AC1273" s="3">
        <v>0</v>
      </c>
      <c r="AD1273" s="3">
        <v>4167</v>
      </c>
      <c r="AE1273" s="3">
        <v>77938.937321937308</v>
      </c>
      <c r="AF1273" s="3">
        <v>23570.833333333332</v>
      </c>
      <c r="AH1273" s="3">
        <v>101509.77065527064</v>
      </c>
      <c r="AK1273" s="3">
        <v>0</v>
      </c>
      <c r="AL1273" t="s">
        <v>119</v>
      </c>
      <c r="AN1273" s="25">
        <v>8.5000000000000006E-2</v>
      </c>
      <c r="AO1273" s="26">
        <v>101509.77065527064</v>
      </c>
      <c r="AP1273" s="27">
        <v>8628.3305056980043</v>
      </c>
      <c r="AQ1273" s="3">
        <v>29700</v>
      </c>
      <c r="AR1273" s="26">
        <v>2524.5</v>
      </c>
      <c r="AS1273" s="26">
        <v>142362.60116096865</v>
      </c>
      <c r="AT1273" s="26">
        <v>131209.77065527064</v>
      </c>
      <c r="AU1273" t="s">
        <v>208</v>
      </c>
      <c r="AV1273" t="s">
        <v>209</v>
      </c>
      <c r="AW1273" t="s">
        <v>210</v>
      </c>
      <c r="AX1273" t="s">
        <v>211</v>
      </c>
      <c r="AY1273" t="s">
        <v>212</v>
      </c>
      <c r="AZ1273">
        <v>125.569</v>
      </c>
      <c r="BA1273" s="3">
        <v>1133.7400246953359</v>
      </c>
      <c r="BB1273" s="26">
        <v>131209.77065527064</v>
      </c>
      <c r="BC1273" s="26">
        <v>11152.830505698017</v>
      </c>
      <c r="BE1273" t="s">
        <v>122</v>
      </c>
      <c r="BF1273">
        <v>1</v>
      </c>
      <c r="BH1273" t="s">
        <v>213</v>
      </c>
      <c r="BJ1273" t="s">
        <v>633</v>
      </c>
      <c r="BO1273" t="s">
        <v>4018</v>
      </c>
      <c r="BP1273" t="s">
        <v>4019</v>
      </c>
      <c r="BQ1273" t="s">
        <v>3266</v>
      </c>
      <c r="CX1273" t="s">
        <v>177</v>
      </c>
      <c r="CY1273" s="29" t="s">
        <v>5360</v>
      </c>
      <c r="CZ1273" s="29">
        <v>60009</v>
      </c>
      <c r="DA1273" s="29" t="str">
        <f t="shared" si="177"/>
        <v>30001412</v>
      </c>
      <c r="DB1273" s="29" t="str">
        <f t="shared" si="178"/>
        <v>W0005451</v>
      </c>
      <c r="DC1273" s="29" t="s">
        <v>297</v>
      </c>
      <c r="DD1273" s="30">
        <f>SUM(T1273,V1273:W1273,Z1273:AD1273)</f>
        <v>75252.416666666657</v>
      </c>
      <c r="DE1273" s="30">
        <f>SUM(AI1273:AK1273)</f>
        <v>0</v>
      </c>
      <c r="DF1273" s="31">
        <f>AF1273</f>
        <v>23570.833333333332</v>
      </c>
      <c r="DG1273" s="32">
        <f>AQ1273</f>
        <v>29700</v>
      </c>
      <c r="DH1273" s="30">
        <f>SUM(X1273:Y1273)</f>
        <v>2686.5206552706554</v>
      </c>
      <c r="DI1273" s="30">
        <f>SUM(AP1273,AR1273)</f>
        <v>11152.830505698004</v>
      </c>
      <c r="DJ1273" s="26">
        <f>SUM(DD1273:DI1273)-AS1273</f>
        <v>0</v>
      </c>
    </row>
    <row r="1274" spans="4:114" x14ac:dyDescent="0.25">
      <c r="D1274" t="s">
        <v>109</v>
      </c>
      <c r="F1274" t="s">
        <v>4335</v>
      </c>
      <c r="G1274" t="s">
        <v>4336</v>
      </c>
      <c r="H1274" t="s">
        <v>4337</v>
      </c>
      <c r="I1274" s="1">
        <v>45936</v>
      </c>
      <c r="K1274" t="s">
        <v>131</v>
      </c>
      <c r="L1274">
        <v>14</v>
      </c>
      <c r="M1274" t="s">
        <v>114</v>
      </c>
      <c r="N1274" t="s">
        <v>115</v>
      </c>
      <c r="O1274" t="s">
        <v>116</v>
      </c>
      <c r="P1274" t="s">
        <v>117</v>
      </c>
      <c r="Q1274" t="s">
        <v>118</v>
      </c>
      <c r="R1274">
        <v>31</v>
      </c>
      <c r="S1274" s="3">
        <v>1018000</v>
      </c>
      <c r="T1274" s="3">
        <v>174666.66666666666</v>
      </c>
      <c r="U1274" s="22">
        <v>0</v>
      </c>
      <c r="V1274" s="3">
        <v>0</v>
      </c>
      <c r="W1274" s="23"/>
      <c r="X1274" s="3">
        <v>4078.5256410256407</v>
      </c>
      <c r="Y1274" s="3">
        <v>2356.4814814814813</v>
      </c>
      <c r="Z1274" s="24">
        <v>424.16666666666663</v>
      </c>
      <c r="AA1274">
        <v>75</v>
      </c>
      <c r="AC1274" s="3">
        <v>0</v>
      </c>
      <c r="AD1274" s="3">
        <v>4167</v>
      </c>
      <c r="AE1274" s="3">
        <v>185767.84045584046</v>
      </c>
      <c r="AF1274" s="3">
        <v>5687.5</v>
      </c>
      <c r="AH1274" s="3">
        <v>191455.34045584046</v>
      </c>
      <c r="AK1274" s="3">
        <v>0</v>
      </c>
      <c r="AL1274" t="s">
        <v>119</v>
      </c>
      <c r="AN1274" s="25">
        <v>8.5000000000000006E-2</v>
      </c>
      <c r="AO1274" s="26">
        <v>191455.34045584046</v>
      </c>
      <c r="AP1274" s="27">
        <v>16273.703938746439</v>
      </c>
      <c r="AQ1274" s="3">
        <v>29700</v>
      </c>
      <c r="AR1274" s="26">
        <v>2524.5</v>
      </c>
      <c r="AS1274" s="26">
        <v>239953.5443945869</v>
      </c>
      <c r="AT1274" s="26">
        <v>221155.34045584046</v>
      </c>
      <c r="AU1274" t="s">
        <v>170</v>
      </c>
      <c r="AV1274" t="s">
        <v>170</v>
      </c>
      <c r="AW1274" t="s">
        <v>171</v>
      </c>
      <c r="AX1274">
        <v>35803</v>
      </c>
      <c r="AY1274" t="s">
        <v>172</v>
      </c>
      <c r="AZ1274">
        <v>94.088300000000004</v>
      </c>
      <c r="BA1274" s="3">
        <v>2550.3016251179679</v>
      </c>
      <c r="BB1274" s="26">
        <v>221155.34045584046</v>
      </c>
      <c r="BC1274" s="26">
        <v>18798.203938746447</v>
      </c>
      <c r="BE1274" t="s">
        <v>122</v>
      </c>
      <c r="BF1274">
        <v>1</v>
      </c>
      <c r="BH1274" t="s">
        <v>173</v>
      </c>
      <c r="BJ1274" t="s">
        <v>358</v>
      </c>
      <c r="BO1274" t="s">
        <v>482</v>
      </c>
      <c r="BP1274" t="s">
        <v>126</v>
      </c>
      <c r="BQ1274" t="s">
        <v>816</v>
      </c>
      <c r="CX1274" t="s">
        <v>177</v>
      </c>
      <c r="CY1274" s="29" t="s">
        <v>5358</v>
      </c>
      <c r="CZ1274" s="29">
        <v>60002</v>
      </c>
      <c r="DA1274" s="29" t="str">
        <f t="shared" si="177"/>
        <v>30001390</v>
      </c>
      <c r="DB1274" s="29" t="str">
        <f t="shared" si="178"/>
        <v>W0005452</v>
      </c>
      <c r="DC1274" s="29" t="s">
        <v>279</v>
      </c>
      <c r="DD1274" s="30">
        <f>SUM(T1274,V1274:W1274,Z1274:AD1274)</f>
        <v>179332.83333333331</v>
      </c>
      <c r="DE1274" s="30">
        <f>SUM(AI1274:AK1274)</f>
        <v>0</v>
      </c>
      <c r="DF1274" s="31">
        <f>AF1274</f>
        <v>5687.5</v>
      </c>
      <c r="DG1274" s="32">
        <f>AQ1274</f>
        <v>29700</v>
      </c>
      <c r="DH1274" s="30">
        <f>SUM(X1274:Y1274)</f>
        <v>6435.0071225071224</v>
      </c>
      <c r="DI1274" s="30">
        <f>SUM(AP1274,AR1274)</f>
        <v>18798.203938746439</v>
      </c>
      <c r="DJ1274" s="26">
        <f>SUM(DD1274:DI1274)-AS1274</f>
        <v>0</v>
      </c>
    </row>
    <row r="1275" spans="4:114" x14ac:dyDescent="0.25">
      <c r="D1275" t="s">
        <v>109</v>
      </c>
      <c r="F1275" t="s">
        <v>4338</v>
      </c>
      <c r="G1275" t="s">
        <v>4339</v>
      </c>
      <c r="H1275" t="s">
        <v>4340</v>
      </c>
      <c r="I1275" s="1">
        <v>45936</v>
      </c>
      <c r="J1275" s="1">
        <v>46083</v>
      </c>
      <c r="K1275" t="s">
        <v>131</v>
      </c>
      <c r="L1275">
        <v>14</v>
      </c>
      <c r="M1275" t="s">
        <v>114</v>
      </c>
      <c r="N1275" t="s">
        <v>115</v>
      </c>
      <c r="O1275" t="s">
        <v>116</v>
      </c>
      <c r="P1275" t="s">
        <v>117</v>
      </c>
      <c r="Q1275" t="s">
        <v>602</v>
      </c>
      <c r="R1275">
        <v>2</v>
      </c>
      <c r="S1275" s="3">
        <v>700000</v>
      </c>
      <c r="T1275" s="3">
        <v>7849.4623655913983</v>
      </c>
      <c r="U1275" s="22">
        <v>0</v>
      </c>
      <c r="V1275" s="3">
        <v>0</v>
      </c>
      <c r="W1275" s="23"/>
      <c r="X1275" s="3">
        <v>2804.4871794871797</v>
      </c>
      <c r="Y1275" s="3">
        <v>1620.3703703703707</v>
      </c>
      <c r="Z1275" s="24">
        <v>291.66666666666669</v>
      </c>
      <c r="AA1275">
        <v>75</v>
      </c>
      <c r="AC1275" s="3">
        <v>0</v>
      </c>
      <c r="AD1275" s="3">
        <v>4167</v>
      </c>
      <c r="AE1275" s="3">
        <v>16807.986582115613</v>
      </c>
      <c r="AF1275" s="3">
        <v>5687.5</v>
      </c>
      <c r="AH1275" s="3">
        <v>22495.486582115613</v>
      </c>
      <c r="AK1275" s="3">
        <v>0</v>
      </c>
      <c r="AL1275" t="s">
        <v>119</v>
      </c>
      <c r="AN1275" s="25">
        <v>8.5000000000000006E-2</v>
      </c>
      <c r="AO1275" s="26">
        <v>22495.486582115613</v>
      </c>
      <c r="AP1275" s="27">
        <v>1912.1163594798272</v>
      </c>
      <c r="AQ1275" s="3">
        <v>1916.1290322580646</v>
      </c>
      <c r="AR1275" s="26">
        <v>162.87096774193552</v>
      </c>
      <c r="AS1275" s="26">
        <v>26486.60294159544</v>
      </c>
      <c r="AT1275" s="26">
        <v>24411.615614373677</v>
      </c>
      <c r="AU1275" t="s">
        <v>170</v>
      </c>
      <c r="AV1275" t="s">
        <v>170</v>
      </c>
      <c r="AW1275" t="s">
        <v>171</v>
      </c>
      <c r="AX1275">
        <v>35803</v>
      </c>
      <c r="AY1275" t="s">
        <v>172</v>
      </c>
      <c r="AZ1275">
        <v>94.088300000000004</v>
      </c>
      <c r="BA1275" s="3">
        <v>281.50793394710541</v>
      </c>
      <c r="BB1275" s="26">
        <v>24411.615614373677</v>
      </c>
      <c r="BC1275" s="26">
        <v>2074.9873272217628</v>
      </c>
      <c r="BE1275" t="s">
        <v>122</v>
      </c>
      <c r="BF1275">
        <v>1</v>
      </c>
      <c r="BH1275" t="s">
        <v>173</v>
      </c>
      <c r="BJ1275" t="s">
        <v>358</v>
      </c>
      <c r="BO1275" t="s">
        <v>482</v>
      </c>
      <c r="BP1275" t="s">
        <v>126</v>
      </c>
      <c r="BQ1275" t="s">
        <v>816</v>
      </c>
      <c r="CX1275" t="s">
        <v>177</v>
      </c>
      <c r="CY1275" s="29" t="s">
        <v>5358</v>
      </c>
      <c r="CZ1275" s="29">
        <v>60002</v>
      </c>
      <c r="DA1275" s="29" t="str">
        <f t="shared" si="177"/>
        <v>30001390</v>
      </c>
      <c r="DB1275" s="29" t="str">
        <f t="shared" si="178"/>
        <v>W0004900</v>
      </c>
      <c r="DC1275" s="29" t="s">
        <v>279</v>
      </c>
      <c r="DD1275" s="30">
        <f>SUM(T1275,V1275:W1275,Z1275:AD1275)</f>
        <v>12383.129032258064</v>
      </c>
      <c r="DE1275" s="30">
        <f>SUM(AI1275:AK1275)</f>
        <v>0</v>
      </c>
      <c r="DF1275" s="31">
        <f>AF1275</f>
        <v>5687.5</v>
      </c>
      <c r="DG1275" s="32">
        <f>AQ1275</f>
        <v>1916.1290322580646</v>
      </c>
      <c r="DH1275" s="30">
        <f>SUM(X1275:Y1275)</f>
        <v>4424.8575498575501</v>
      </c>
      <c r="DI1275" s="30">
        <f>SUM(AP1275,AR1275)</f>
        <v>2074.9873272217628</v>
      </c>
      <c r="DJ1275" s="26">
        <f>SUM(DD1275:DI1275)-AS1275</f>
        <v>0</v>
      </c>
    </row>
    <row r="1276" spans="4:114" x14ac:dyDescent="0.25">
      <c r="D1276" t="s">
        <v>109</v>
      </c>
      <c r="F1276" t="s">
        <v>4341</v>
      </c>
      <c r="G1276" t="s">
        <v>4342</v>
      </c>
      <c r="H1276" t="s">
        <v>4343</v>
      </c>
      <c r="I1276" s="1">
        <v>45936</v>
      </c>
      <c r="K1276" t="s">
        <v>224</v>
      </c>
      <c r="L1276">
        <v>12</v>
      </c>
      <c r="M1276" t="s">
        <v>114</v>
      </c>
      <c r="N1276" t="s">
        <v>115</v>
      </c>
      <c r="O1276" t="s">
        <v>116</v>
      </c>
      <c r="P1276" t="s">
        <v>117</v>
      </c>
      <c r="Q1276" t="s">
        <v>118</v>
      </c>
      <c r="R1276">
        <v>31</v>
      </c>
      <c r="S1276" s="3">
        <v>387500</v>
      </c>
      <c r="T1276" s="3">
        <v>69583.333333333328</v>
      </c>
      <c r="U1276" s="22">
        <v>0</v>
      </c>
      <c r="V1276" s="3">
        <v>0</v>
      </c>
      <c r="W1276" s="23"/>
      <c r="X1276" s="3">
        <v>1552.4839743589744</v>
      </c>
      <c r="Y1276" s="3">
        <v>896.99074074074076</v>
      </c>
      <c r="Z1276" s="24">
        <v>161.45833333333334</v>
      </c>
      <c r="AA1276">
        <v>75</v>
      </c>
      <c r="AC1276" s="3">
        <v>0</v>
      </c>
      <c r="AD1276" s="3">
        <v>4167</v>
      </c>
      <c r="AE1276" s="3">
        <v>76436.266381766371</v>
      </c>
      <c r="AF1276" s="3">
        <v>5687.5</v>
      </c>
      <c r="AH1276" s="3">
        <v>82123.766381766371</v>
      </c>
      <c r="AK1276" s="3">
        <v>0</v>
      </c>
      <c r="AL1276" t="s">
        <v>119</v>
      </c>
      <c r="AN1276" s="25">
        <v>8.5000000000000006E-2</v>
      </c>
      <c r="AO1276" s="26">
        <v>82123.766381766371</v>
      </c>
      <c r="AP1276" s="27">
        <v>6980.520142450142</v>
      </c>
      <c r="AQ1276" s="3">
        <v>29700</v>
      </c>
      <c r="AR1276" s="26">
        <v>2524.5</v>
      </c>
      <c r="AS1276" s="26">
        <v>121328.78652421651</v>
      </c>
      <c r="AT1276" s="26">
        <v>111823.76638176637</v>
      </c>
      <c r="AU1276" t="s">
        <v>170</v>
      </c>
      <c r="AV1276" t="s">
        <v>170</v>
      </c>
      <c r="AW1276" t="s">
        <v>171</v>
      </c>
      <c r="AX1276" t="s">
        <v>1844</v>
      </c>
      <c r="AY1276" t="s">
        <v>172</v>
      </c>
      <c r="AZ1276">
        <v>94.088300000000004</v>
      </c>
      <c r="BA1276" s="3">
        <v>1289.520445413686</v>
      </c>
      <c r="BB1276" s="26">
        <v>111823.76638176637</v>
      </c>
      <c r="BC1276" s="26">
        <v>9505.0201424501429</v>
      </c>
      <c r="BE1276" t="s">
        <v>122</v>
      </c>
      <c r="BF1276">
        <v>1</v>
      </c>
      <c r="BH1276" t="s">
        <v>173</v>
      </c>
      <c r="BJ1276" t="s">
        <v>358</v>
      </c>
      <c r="BO1276" t="s">
        <v>338</v>
      </c>
      <c r="BP1276" t="s">
        <v>126</v>
      </c>
      <c r="BQ1276" t="s">
        <v>127</v>
      </c>
      <c r="CX1276" t="s">
        <v>177</v>
      </c>
      <c r="CY1276" s="29" t="s">
        <v>5358</v>
      </c>
      <c r="CZ1276" s="29">
        <v>60002</v>
      </c>
      <c r="DA1276" s="29" t="str">
        <f t="shared" si="177"/>
        <v>30001390</v>
      </c>
      <c r="DB1276" s="29" t="str">
        <f t="shared" si="178"/>
        <v>W0005453</v>
      </c>
      <c r="DC1276" s="29" t="s">
        <v>279</v>
      </c>
      <c r="DD1276" s="30">
        <f>SUM(T1276,V1276:W1276,Z1276:AD1276)</f>
        <v>73986.791666666657</v>
      </c>
      <c r="DE1276" s="30">
        <f>SUM(AI1276:AK1276)</f>
        <v>0</v>
      </c>
      <c r="DF1276" s="31">
        <f>AF1276</f>
        <v>5687.5</v>
      </c>
      <c r="DG1276" s="32">
        <f>AQ1276</f>
        <v>29700</v>
      </c>
      <c r="DH1276" s="30">
        <f>SUM(X1276:Y1276)</f>
        <v>2449.474715099715</v>
      </c>
      <c r="DI1276" s="30">
        <f>SUM(AP1276,AR1276)</f>
        <v>9505.0201424501429</v>
      </c>
      <c r="DJ1276" s="26">
        <f>SUM(DD1276:DI1276)-AS1276</f>
        <v>0</v>
      </c>
    </row>
    <row r="1277" spans="4:114" x14ac:dyDescent="0.25">
      <c r="D1277" t="s">
        <v>109</v>
      </c>
      <c r="F1277" t="s">
        <v>4344</v>
      </c>
      <c r="G1277" t="s">
        <v>4345</v>
      </c>
      <c r="H1277" t="s">
        <v>4346</v>
      </c>
      <c r="I1277" s="1">
        <v>45936</v>
      </c>
      <c r="K1277" t="s">
        <v>224</v>
      </c>
      <c r="L1277">
        <v>12</v>
      </c>
      <c r="M1277" t="s">
        <v>114</v>
      </c>
      <c r="N1277" t="s">
        <v>115</v>
      </c>
      <c r="O1277" t="s">
        <v>116</v>
      </c>
      <c r="P1277" t="s">
        <v>117</v>
      </c>
      <c r="Q1277" t="s">
        <v>118</v>
      </c>
      <c r="R1277">
        <v>31</v>
      </c>
      <c r="S1277" s="3">
        <v>375000</v>
      </c>
      <c r="T1277" s="3">
        <v>67500</v>
      </c>
      <c r="U1277" s="22">
        <v>0</v>
      </c>
      <c r="V1277" s="3">
        <v>0</v>
      </c>
      <c r="W1277" s="23"/>
      <c r="X1277" s="3">
        <v>1502.403846153846</v>
      </c>
      <c r="Y1277" s="3">
        <v>868.05555555555554</v>
      </c>
      <c r="Z1277" s="24">
        <v>156.25</v>
      </c>
      <c r="AA1277">
        <v>75</v>
      </c>
      <c r="AC1277" s="3">
        <v>0</v>
      </c>
      <c r="AD1277" s="3">
        <v>4167</v>
      </c>
      <c r="AE1277" s="3">
        <v>74268.709401709406</v>
      </c>
      <c r="AF1277" s="3">
        <v>5687.5</v>
      </c>
      <c r="AH1277" s="3">
        <v>79956.209401709406</v>
      </c>
      <c r="AK1277" s="3">
        <v>0</v>
      </c>
      <c r="AL1277" t="s">
        <v>119</v>
      </c>
      <c r="AN1277" s="25">
        <v>8.5000000000000006E-2</v>
      </c>
      <c r="AO1277" s="26">
        <v>79956.209401709406</v>
      </c>
      <c r="AP1277" s="27">
        <v>6796.2777991453004</v>
      </c>
      <c r="AQ1277" s="3">
        <v>29700</v>
      </c>
      <c r="AR1277" s="26">
        <v>2524.5</v>
      </c>
      <c r="AS1277" s="26">
        <v>118976.98720085471</v>
      </c>
      <c r="AT1277" s="26">
        <v>109656.20940170941</v>
      </c>
      <c r="AU1277" t="s">
        <v>170</v>
      </c>
      <c r="AV1277" t="s">
        <v>170</v>
      </c>
      <c r="AW1277" t="s">
        <v>171</v>
      </c>
      <c r="AX1277" t="s">
        <v>1844</v>
      </c>
      <c r="AY1277" t="s">
        <v>172</v>
      </c>
      <c r="AZ1277">
        <v>94.088300000000004</v>
      </c>
      <c r="BA1277" s="3">
        <v>1264.5247836431811</v>
      </c>
      <c r="BB1277" s="26">
        <v>109656.20940170941</v>
      </c>
      <c r="BC1277" s="26">
        <v>9320.777799145304</v>
      </c>
      <c r="BE1277" t="s">
        <v>122</v>
      </c>
      <c r="BF1277">
        <v>1</v>
      </c>
      <c r="BH1277" t="s">
        <v>173</v>
      </c>
      <c r="BJ1277" t="s">
        <v>358</v>
      </c>
      <c r="BO1277" t="s">
        <v>338</v>
      </c>
      <c r="BP1277" t="s">
        <v>126</v>
      </c>
      <c r="BQ1277" t="s">
        <v>127</v>
      </c>
      <c r="CX1277" t="s">
        <v>177</v>
      </c>
      <c r="CY1277" s="29" t="s">
        <v>5358</v>
      </c>
      <c r="CZ1277" s="29">
        <v>60002</v>
      </c>
      <c r="DA1277" s="29" t="str">
        <f t="shared" si="177"/>
        <v>30001390</v>
      </c>
      <c r="DB1277" s="29" t="str">
        <f t="shared" si="178"/>
        <v>W0004901</v>
      </c>
      <c r="DC1277" s="29" t="s">
        <v>279</v>
      </c>
      <c r="DD1277" s="30">
        <f>SUM(T1277,V1277:W1277,Z1277:AD1277)</f>
        <v>71898.25</v>
      </c>
      <c r="DE1277" s="30">
        <f>SUM(AI1277:AK1277)</f>
        <v>0</v>
      </c>
      <c r="DF1277" s="31">
        <f>AF1277</f>
        <v>5687.5</v>
      </c>
      <c r="DG1277" s="32">
        <f>AQ1277</f>
        <v>29700</v>
      </c>
      <c r="DH1277" s="30">
        <f>SUM(X1277:Y1277)</f>
        <v>2370.4594017094014</v>
      </c>
      <c r="DI1277" s="30">
        <f>SUM(AP1277,AR1277)</f>
        <v>9320.7777991453004</v>
      </c>
      <c r="DJ1277" s="26">
        <f>SUM(DD1277:DI1277)-AS1277</f>
        <v>0</v>
      </c>
    </row>
    <row r="1278" spans="4:114" x14ac:dyDescent="0.25">
      <c r="D1278" t="s">
        <v>109</v>
      </c>
      <c r="F1278" t="s">
        <v>4347</v>
      </c>
      <c r="G1278" t="s">
        <v>4348</v>
      </c>
      <c r="H1278" t="s">
        <v>4349</v>
      </c>
      <c r="I1278" s="1">
        <v>45936</v>
      </c>
      <c r="K1278" t="s">
        <v>224</v>
      </c>
      <c r="L1278">
        <v>12</v>
      </c>
      <c r="M1278" t="s">
        <v>114</v>
      </c>
      <c r="N1278" t="s">
        <v>115</v>
      </c>
      <c r="O1278" t="s">
        <v>116</v>
      </c>
      <c r="P1278" t="s">
        <v>117</v>
      </c>
      <c r="Q1278" t="s">
        <v>118</v>
      </c>
      <c r="R1278">
        <v>31</v>
      </c>
      <c r="S1278" s="3">
        <v>400000</v>
      </c>
      <c r="T1278" s="3">
        <v>71666.666666666672</v>
      </c>
      <c r="U1278" s="22">
        <v>0</v>
      </c>
      <c r="V1278" s="3">
        <v>0</v>
      </c>
      <c r="W1278" s="23"/>
      <c r="X1278" s="3">
        <v>1602.5641025641025</v>
      </c>
      <c r="Y1278" s="3">
        <v>925.92592592592598</v>
      </c>
      <c r="Z1278" s="24">
        <v>166.66666666666669</v>
      </c>
      <c r="AA1278">
        <v>75</v>
      </c>
      <c r="AC1278" s="3">
        <v>0</v>
      </c>
      <c r="AD1278" s="3">
        <v>4167</v>
      </c>
      <c r="AE1278" s="3">
        <v>78603.823361823379</v>
      </c>
      <c r="AF1278" s="3">
        <v>5687.5</v>
      </c>
      <c r="AH1278" s="3">
        <v>84291.323361823379</v>
      </c>
      <c r="AK1278" s="3">
        <v>0</v>
      </c>
      <c r="AL1278" t="s">
        <v>119</v>
      </c>
      <c r="AN1278" s="25">
        <v>8.5000000000000006E-2</v>
      </c>
      <c r="AO1278" s="26">
        <v>84291.323361823379</v>
      </c>
      <c r="AP1278" s="27">
        <v>7164.7624857549881</v>
      </c>
      <c r="AQ1278" s="3">
        <v>29700</v>
      </c>
      <c r="AR1278" s="26">
        <v>2524.5</v>
      </c>
      <c r="AS1278" s="26">
        <v>123680.58584757836</v>
      </c>
      <c r="AT1278" s="26">
        <v>113991.32336182338</v>
      </c>
      <c r="AU1278" t="s">
        <v>170</v>
      </c>
      <c r="AV1278" t="s">
        <v>170</v>
      </c>
      <c r="AW1278" t="s">
        <v>171</v>
      </c>
      <c r="AX1278" t="s">
        <v>1844</v>
      </c>
      <c r="AY1278" t="s">
        <v>172</v>
      </c>
      <c r="AZ1278">
        <v>94.088300000000004</v>
      </c>
      <c r="BA1278" s="3">
        <v>1314.5161071841915</v>
      </c>
      <c r="BB1278" s="26">
        <v>113991.32336182338</v>
      </c>
      <c r="BC1278" s="26">
        <v>9689.2624857549818</v>
      </c>
      <c r="BE1278" t="s">
        <v>122</v>
      </c>
      <c r="BF1278">
        <v>1</v>
      </c>
      <c r="BH1278" t="s">
        <v>173</v>
      </c>
      <c r="BJ1278" t="s">
        <v>358</v>
      </c>
      <c r="BO1278" t="s">
        <v>482</v>
      </c>
      <c r="BP1278" t="s">
        <v>126</v>
      </c>
      <c r="BQ1278" t="s">
        <v>816</v>
      </c>
      <c r="CX1278" t="s">
        <v>177</v>
      </c>
      <c r="CY1278" s="29" t="s">
        <v>5358</v>
      </c>
      <c r="CZ1278" s="29">
        <v>60002</v>
      </c>
      <c r="DA1278" s="29" t="str">
        <f t="shared" si="177"/>
        <v>30001390</v>
      </c>
      <c r="DB1278" s="29" t="str">
        <f t="shared" si="178"/>
        <v>W0004902</v>
      </c>
      <c r="DC1278" s="29" t="s">
        <v>279</v>
      </c>
      <c r="DD1278" s="30">
        <f>SUM(T1278,V1278:W1278,Z1278:AD1278)</f>
        <v>76075.333333333343</v>
      </c>
      <c r="DE1278" s="30">
        <f>SUM(AI1278:AK1278)</f>
        <v>0</v>
      </c>
      <c r="DF1278" s="31">
        <f>AF1278</f>
        <v>5687.5</v>
      </c>
      <c r="DG1278" s="32">
        <f>AQ1278</f>
        <v>29700</v>
      </c>
      <c r="DH1278" s="30">
        <f>SUM(X1278:Y1278)</f>
        <v>2528.4900284900286</v>
      </c>
      <c r="DI1278" s="30">
        <f>SUM(AP1278,AR1278)</f>
        <v>9689.262485754989</v>
      </c>
      <c r="DJ1278" s="26">
        <f>SUM(DD1278:DI1278)-AS1278</f>
        <v>0</v>
      </c>
    </row>
    <row r="1279" spans="4:114" x14ac:dyDescent="0.25">
      <c r="D1279" t="s">
        <v>109</v>
      </c>
      <c r="F1279" t="s">
        <v>4350</v>
      </c>
      <c r="G1279" t="s">
        <v>4351</v>
      </c>
      <c r="H1279" t="s">
        <v>4352</v>
      </c>
      <c r="I1279" s="1">
        <v>45936</v>
      </c>
      <c r="K1279" t="s">
        <v>131</v>
      </c>
      <c r="L1279">
        <v>14</v>
      </c>
      <c r="M1279" t="s">
        <v>2289</v>
      </c>
      <c r="N1279" t="s">
        <v>2290</v>
      </c>
      <c r="O1279" t="s">
        <v>116</v>
      </c>
      <c r="P1279" t="s">
        <v>117</v>
      </c>
      <c r="Q1279" t="s">
        <v>118</v>
      </c>
      <c r="R1279">
        <v>31</v>
      </c>
      <c r="S1279" s="3">
        <v>750000</v>
      </c>
      <c r="T1279" s="3">
        <v>125000</v>
      </c>
      <c r="U1279" s="22">
        <v>0</v>
      </c>
      <c r="V1279" s="3">
        <v>0</v>
      </c>
      <c r="W1279" s="23"/>
      <c r="X1279" s="3">
        <v>3004.8076923076919</v>
      </c>
      <c r="Y1279" s="3">
        <v>1736.1111111111111</v>
      </c>
      <c r="Z1279" s="24">
        <v>312.5</v>
      </c>
      <c r="AA1279">
        <v>75</v>
      </c>
      <c r="AC1279" s="3">
        <v>0</v>
      </c>
      <c r="AD1279" s="3">
        <v>4167</v>
      </c>
      <c r="AE1279" s="3">
        <v>134295.41880341881</v>
      </c>
      <c r="AF1279" s="3">
        <v>13617.5</v>
      </c>
      <c r="AH1279" s="3">
        <v>147912.91880341881</v>
      </c>
      <c r="AK1279" s="3">
        <v>0</v>
      </c>
      <c r="AL1279" t="s">
        <v>119</v>
      </c>
      <c r="AN1279" s="25">
        <v>8.5000000000000006E-2</v>
      </c>
      <c r="AO1279" s="26">
        <v>147912.91880341881</v>
      </c>
      <c r="AP1279" s="27">
        <v>12572.5980982906</v>
      </c>
      <c r="AQ1279" s="3">
        <v>29700</v>
      </c>
      <c r="AR1279" s="26">
        <v>2524.5</v>
      </c>
      <c r="AS1279" s="26">
        <v>192710.0169017094</v>
      </c>
      <c r="AT1279" s="26">
        <v>177612.91880341881</v>
      </c>
      <c r="AU1279" t="s">
        <v>120</v>
      </c>
      <c r="AV1279" t="s">
        <v>120</v>
      </c>
      <c r="AW1279" t="s">
        <v>120</v>
      </c>
      <c r="AX1279">
        <v>2046100</v>
      </c>
      <c r="AY1279" t="s">
        <v>121</v>
      </c>
      <c r="AZ1279">
        <v>108.643</v>
      </c>
      <c r="BA1279" s="3">
        <v>1773.791380040218</v>
      </c>
      <c r="BB1279" s="26">
        <v>177612.91880341881</v>
      </c>
      <c r="BC1279" s="26">
        <v>15097.098098290589</v>
      </c>
      <c r="BE1279" t="s">
        <v>122</v>
      </c>
      <c r="BF1279">
        <v>1</v>
      </c>
      <c r="BH1279" t="s">
        <v>123</v>
      </c>
      <c r="BJ1279" t="s">
        <v>2291</v>
      </c>
      <c r="BO1279" t="s">
        <v>2570</v>
      </c>
      <c r="BP1279" t="s">
        <v>2570</v>
      </c>
      <c r="BQ1279" t="s">
        <v>2570</v>
      </c>
      <c r="CX1279" t="s">
        <v>128</v>
      </c>
      <c r="CY1279" s="29"/>
    </row>
    <row r="1280" spans="4:114" x14ac:dyDescent="0.25">
      <c r="D1280" t="s">
        <v>109</v>
      </c>
      <c r="F1280" t="s">
        <v>4353</v>
      </c>
      <c r="G1280" t="s">
        <v>4354</v>
      </c>
      <c r="H1280" t="s">
        <v>4355</v>
      </c>
      <c r="I1280" s="1">
        <v>45936</v>
      </c>
      <c r="K1280" t="s">
        <v>219</v>
      </c>
      <c r="L1280">
        <v>13</v>
      </c>
      <c r="M1280" t="s">
        <v>550</v>
      </c>
      <c r="N1280" t="s">
        <v>551</v>
      </c>
      <c r="O1280" t="s">
        <v>116</v>
      </c>
      <c r="P1280" t="s">
        <v>117</v>
      </c>
      <c r="Q1280" t="s">
        <v>118</v>
      </c>
      <c r="R1280">
        <v>31</v>
      </c>
      <c r="S1280" s="3">
        <v>620000</v>
      </c>
      <c r="T1280" s="3">
        <v>103333.33333333333</v>
      </c>
      <c r="U1280" s="22">
        <v>0</v>
      </c>
      <c r="V1280" s="3">
        <v>0</v>
      </c>
      <c r="W1280" s="23"/>
      <c r="X1280" s="3">
        <v>2483.9743589743589</v>
      </c>
      <c r="Y1280" s="3">
        <v>1435.1851851851852</v>
      </c>
      <c r="Z1280" s="24">
        <v>258.33333333333331</v>
      </c>
      <c r="AA1280">
        <v>75</v>
      </c>
      <c r="AC1280" s="3">
        <v>0</v>
      </c>
      <c r="AD1280" s="3">
        <v>4167</v>
      </c>
      <c r="AE1280" s="3">
        <v>111752.8262108262</v>
      </c>
      <c r="AF1280" s="3">
        <v>7046.666666666667</v>
      </c>
      <c r="AH1280" s="3">
        <v>118799.49287749287</v>
      </c>
      <c r="AK1280" s="3">
        <v>0</v>
      </c>
      <c r="AL1280" t="s">
        <v>119</v>
      </c>
      <c r="AN1280" s="25">
        <v>0.1</v>
      </c>
      <c r="AO1280" s="26">
        <v>118799.49287749287</v>
      </c>
      <c r="AP1280" s="27">
        <v>11879.949287749288</v>
      </c>
      <c r="AQ1280" s="3">
        <v>29700</v>
      </c>
      <c r="AR1280" s="26">
        <v>2970</v>
      </c>
      <c r="AS1280" s="26">
        <v>163349.44216524216</v>
      </c>
      <c r="AT1280" s="26">
        <v>148499.49287749286</v>
      </c>
      <c r="AU1280" t="s">
        <v>170</v>
      </c>
      <c r="AV1280" t="s">
        <v>170</v>
      </c>
      <c r="AW1280" t="s">
        <v>171</v>
      </c>
      <c r="AX1280">
        <v>90324</v>
      </c>
      <c r="AY1280" t="s">
        <v>172</v>
      </c>
      <c r="AZ1280">
        <v>94.088300000000004</v>
      </c>
      <c r="BA1280" s="3">
        <v>1736.1291697824506</v>
      </c>
      <c r="BB1280" s="26">
        <v>148499.49287749286</v>
      </c>
      <c r="BC1280" s="26">
        <v>14849.949287749303</v>
      </c>
      <c r="BE1280" t="s">
        <v>122</v>
      </c>
      <c r="BF1280">
        <v>1</v>
      </c>
      <c r="BH1280" t="s">
        <v>173</v>
      </c>
      <c r="BJ1280" t="s">
        <v>572</v>
      </c>
      <c r="BO1280" t="s">
        <v>1262</v>
      </c>
      <c r="BP1280" t="s">
        <v>170</v>
      </c>
      <c r="BQ1280" t="s">
        <v>296</v>
      </c>
      <c r="CX1280" t="s">
        <v>177</v>
      </c>
      <c r="CY1280" s="29" t="s">
        <v>5358</v>
      </c>
      <c r="CZ1280" s="29">
        <v>60002</v>
      </c>
      <c r="DA1280" s="29" t="str">
        <f>MID(BH1280,3,8)</f>
        <v>30001390</v>
      </c>
      <c r="DB1280" s="29" t="str">
        <f>F1280</f>
        <v>W0005110</v>
      </c>
      <c r="DC1280" s="29" t="s">
        <v>556</v>
      </c>
      <c r="DD1280" s="30">
        <f>SUM(T1280,V1280:W1280,Z1280:AD1280)</f>
        <v>107833.66666666666</v>
      </c>
      <c r="DE1280" s="30">
        <f>SUM(AI1280:AK1280)</f>
        <v>0</v>
      </c>
      <c r="DF1280" s="31">
        <f>AF1280</f>
        <v>7046.666666666667</v>
      </c>
      <c r="DG1280" s="32">
        <f>AQ1280</f>
        <v>29700</v>
      </c>
      <c r="DH1280" s="30">
        <f>SUM(X1280:Y1280)</f>
        <v>3919.1595441595441</v>
      </c>
      <c r="DI1280" s="30">
        <f>SUM(AP1280,AR1280)</f>
        <v>14849.949287749288</v>
      </c>
      <c r="DJ1280" s="26">
        <f>SUM(DD1280:DI1280)-AS1280</f>
        <v>0</v>
      </c>
    </row>
    <row r="1281" spans="4:114" x14ac:dyDescent="0.25">
      <c r="D1281" t="s">
        <v>109</v>
      </c>
      <c r="F1281" t="s">
        <v>4356</v>
      </c>
      <c r="G1281" t="s">
        <v>4357</v>
      </c>
      <c r="H1281" t="s">
        <v>4358</v>
      </c>
      <c r="I1281" s="1">
        <v>45936</v>
      </c>
      <c r="K1281" t="s">
        <v>219</v>
      </c>
      <c r="L1281">
        <v>13</v>
      </c>
      <c r="M1281" t="s">
        <v>2289</v>
      </c>
      <c r="N1281" t="s">
        <v>2290</v>
      </c>
      <c r="O1281" t="s">
        <v>116</v>
      </c>
      <c r="P1281" t="s">
        <v>117</v>
      </c>
      <c r="Q1281" t="s">
        <v>118</v>
      </c>
      <c r="R1281">
        <v>31</v>
      </c>
      <c r="S1281" s="3">
        <v>520000</v>
      </c>
      <c r="T1281" s="3">
        <v>86666.666666666672</v>
      </c>
      <c r="U1281" s="22">
        <v>0</v>
      </c>
      <c r="V1281" s="3">
        <v>0</v>
      </c>
      <c r="W1281" s="23"/>
      <c r="X1281" s="3">
        <v>2083.3333333333335</v>
      </c>
      <c r="Y1281" s="3">
        <v>1203.7037037037039</v>
      </c>
      <c r="Z1281" s="24">
        <v>216.66666666666669</v>
      </c>
      <c r="AA1281">
        <v>75</v>
      </c>
      <c r="AC1281" s="3">
        <v>0</v>
      </c>
      <c r="AD1281" s="3">
        <v>4167</v>
      </c>
      <c r="AE1281" s="3">
        <v>94412.37037037038</v>
      </c>
      <c r="AF1281" s="3">
        <v>13617.5</v>
      </c>
      <c r="AH1281" s="3">
        <v>108029.87037037038</v>
      </c>
      <c r="AK1281" s="3">
        <v>0</v>
      </c>
      <c r="AL1281" t="s">
        <v>119</v>
      </c>
      <c r="AN1281" s="25">
        <v>8.5000000000000006E-2</v>
      </c>
      <c r="AO1281" s="26">
        <v>108029.87037037038</v>
      </c>
      <c r="AP1281" s="27">
        <v>9182.5389814814826</v>
      </c>
      <c r="AQ1281" s="3">
        <v>29700</v>
      </c>
      <c r="AR1281" s="26">
        <v>2524.5</v>
      </c>
      <c r="AS1281" s="26">
        <v>149436.90935185185</v>
      </c>
      <c r="AT1281" s="26">
        <v>137729.87037037039</v>
      </c>
      <c r="AU1281" t="s">
        <v>120</v>
      </c>
      <c r="AV1281" t="s">
        <v>120</v>
      </c>
      <c r="AW1281" t="s">
        <v>120</v>
      </c>
      <c r="AX1281">
        <v>2046100</v>
      </c>
      <c r="AY1281" t="s">
        <v>121</v>
      </c>
      <c r="AZ1281">
        <v>108.643</v>
      </c>
      <c r="BA1281" s="3">
        <v>1375.4858513834472</v>
      </c>
      <c r="BB1281" s="26">
        <v>137729.87037037039</v>
      </c>
      <c r="BC1281" s="26">
        <v>11707.038981481455</v>
      </c>
      <c r="BE1281" t="s">
        <v>122</v>
      </c>
      <c r="BF1281">
        <v>1</v>
      </c>
      <c r="BH1281" t="s">
        <v>123</v>
      </c>
      <c r="BJ1281" t="s">
        <v>2291</v>
      </c>
      <c r="BO1281" t="s">
        <v>2570</v>
      </c>
      <c r="BP1281" t="s">
        <v>2570</v>
      </c>
      <c r="BQ1281" t="s">
        <v>2570</v>
      </c>
      <c r="CX1281" t="s">
        <v>128</v>
      </c>
      <c r="CY1281" s="29"/>
    </row>
    <row r="1282" spans="4:114" x14ac:dyDescent="0.25">
      <c r="D1282" t="s">
        <v>109</v>
      </c>
      <c r="F1282" t="s">
        <v>4359</v>
      </c>
      <c r="G1282" t="s">
        <v>4360</v>
      </c>
      <c r="H1282" t="s">
        <v>4361</v>
      </c>
      <c r="I1282" s="1">
        <v>45943</v>
      </c>
      <c r="K1282" t="s">
        <v>131</v>
      </c>
      <c r="L1282">
        <v>14</v>
      </c>
      <c r="M1282" t="s">
        <v>2289</v>
      </c>
      <c r="N1282" t="s">
        <v>2290</v>
      </c>
      <c r="O1282" t="s">
        <v>116</v>
      </c>
      <c r="P1282" t="s">
        <v>117</v>
      </c>
      <c r="Q1282" t="s">
        <v>118</v>
      </c>
      <c r="R1282">
        <v>31</v>
      </c>
      <c r="S1282" s="3">
        <v>725000</v>
      </c>
      <c r="T1282" s="3">
        <v>120833.33333333333</v>
      </c>
      <c r="U1282" s="22">
        <v>0</v>
      </c>
      <c r="V1282" s="3">
        <v>0</v>
      </c>
      <c r="W1282" s="23"/>
      <c r="X1282" s="3">
        <v>2904.6474358974356</v>
      </c>
      <c r="Y1282" s="3">
        <v>1678.2407407407406</v>
      </c>
      <c r="Z1282" s="24">
        <v>302.08333333333331</v>
      </c>
      <c r="AA1282">
        <v>75</v>
      </c>
      <c r="AC1282" s="3">
        <v>0</v>
      </c>
      <c r="AD1282" s="3">
        <v>4167</v>
      </c>
      <c r="AE1282" s="3">
        <v>129960.30484330484</v>
      </c>
      <c r="AF1282" s="3">
        <v>13617.5</v>
      </c>
      <c r="AH1282" s="3">
        <v>143577.80484330485</v>
      </c>
      <c r="AK1282" s="3">
        <v>0</v>
      </c>
      <c r="AL1282" t="s">
        <v>119</v>
      </c>
      <c r="AN1282" s="25">
        <v>8.5000000000000006E-2</v>
      </c>
      <c r="AO1282" s="26">
        <v>143577.80484330485</v>
      </c>
      <c r="AP1282" s="27">
        <v>12204.113411680913</v>
      </c>
      <c r="AQ1282" s="3">
        <v>29700</v>
      </c>
      <c r="AR1282" s="26">
        <v>2524.5</v>
      </c>
      <c r="AS1282" s="26">
        <v>188006.41825498577</v>
      </c>
      <c r="AT1282" s="26">
        <v>173277.80484330485</v>
      </c>
      <c r="AU1282" t="s">
        <v>120</v>
      </c>
      <c r="AV1282" t="s">
        <v>120</v>
      </c>
      <c r="AW1282" t="s">
        <v>120</v>
      </c>
      <c r="AX1282">
        <v>2046100</v>
      </c>
      <c r="AY1282" t="s">
        <v>121</v>
      </c>
      <c r="AZ1282">
        <v>108.643</v>
      </c>
      <c r="BA1282" s="3">
        <v>1730.4973008383952</v>
      </c>
      <c r="BB1282" s="26">
        <v>173277.80484330485</v>
      </c>
      <c r="BC1282" s="26">
        <v>14728.613411680912</v>
      </c>
      <c r="BE1282" t="s">
        <v>122</v>
      </c>
      <c r="BF1282">
        <v>1</v>
      </c>
      <c r="BH1282" t="s">
        <v>123</v>
      </c>
      <c r="BJ1282" t="s">
        <v>2291</v>
      </c>
      <c r="BO1282" t="s">
        <v>2570</v>
      </c>
      <c r="BP1282" t="s">
        <v>2570</v>
      </c>
      <c r="BQ1282" t="s">
        <v>2570</v>
      </c>
      <c r="CX1282" t="s">
        <v>128</v>
      </c>
      <c r="CY1282" s="29"/>
    </row>
    <row r="1283" spans="4:114" x14ac:dyDescent="0.25">
      <c r="D1283" t="s">
        <v>109</v>
      </c>
      <c r="F1283" t="s">
        <v>4362</v>
      </c>
      <c r="G1283" t="s">
        <v>4363</v>
      </c>
      <c r="H1283" t="s">
        <v>4364</v>
      </c>
      <c r="I1283" s="1">
        <v>45943</v>
      </c>
      <c r="K1283" t="s">
        <v>207</v>
      </c>
      <c r="L1283">
        <v>11</v>
      </c>
      <c r="M1283" t="s">
        <v>182</v>
      </c>
      <c r="N1283" t="s">
        <v>183</v>
      </c>
      <c r="O1283" t="s">
        <v>116</v>
      </c>
      <c r="P1283" t="s">
        <v>117</v>
      </c>
      <c r="Q1283" t="s">
        <v>118</v>
      </c>
      <c r="R1283">
        <v>31</v>
      </c>
      <c r="S1283" s="3">
        <v>291150</v>
      </c>
      <c r="T1283" s="3">
        <v>48525</v>
      </c>
      <c r="U1283" s="22">
        <v>0</v>
      </c>
      <c r="V1283" s="3">
        <v>0</v>
      </c>
      <c r="W1283" s="23"/>
      <c r="X1283" s="3">
        <v>1166.4663461538462</v>
      </c>
      <c r="Y1283" s="3">
        <v>673.95833333333337</v>
      </c>
      <c r="Z1283" s="24">
        <v>121.3125</v>
      </c>
      <c r="AA1283">
        <v>75</v>
      </c>
      <c r="AC1283" s="3">
        <v>0</v>
      </c>
      <c r="AD1283" s="3">
        <v>4167</v>
      </c>
      <c r="AE1283" s="3">
        <v>54728.73717948718</v>
      </c>
      <c r="AF1283" s="3">
        <v>4154.166666666667</v>
      </c>
      <c r="AH1283" s="3">
        <v>58882.903846153844</v>
      </c>
      <c r="AK1283" s="3">
        <v>0</v>
      </c>
      <c r="AL1283" t="s">
        <v>119</v>
      </c>
      <c r="AN1283" s="25">
        <v>0.05</v>
      </c>
      <c r="AO1283" s="26">
        <v>58882.903846153844</v>
      </c>
      <c r="AP1283" s="27">
        <v>2944.1451923076925</v>
      </c>
      <c r="AQ1283" s="3">
        <v>29700</v>
      </c>
      <c r="AR1283" s="26">
        <v>1485</v>
      </c>
      <c r="AS1283" s="26">
        <v>93012.049038461526</v>
      </c>
      <c r="AT1283" s="26">
        <v>88582.903846153844</v>
      </c>
      <c r="AU1283" t="s">
        <v>261</v>
      </c>
      <c r="AV1283" t="s">
        <v>262</v>
      </c>
      <c r="AW1283" t="s">
        <v>263</v>
      </c>
      <c r="AX1283">
        <v>5185</v>
      </c>
      <c r="AY1283" t="s">
        <v>264</v>
      </c>
      <c r="AZ1283">
        <v>65.109899999999996</v>
      </c>
      <c r="BA1283" s="3">
        <v>1428.5392703484652</v>
      </c>
      <c r="BB1283" s="26">
        <v>88582.903846153844</v>
      </c>
      <c r="BC1283" s="26">
        <v>4429.145192307682</v>
      </c>
      <c r="BE1283" t="s">
        <v>122</v>
      </c>
      <c r="BF1283">
        <v>1</v>
      </c>
      <c r="BH1283" t="s">
        <v>265</v>
      </c>
      <c r="BJ1283" t="s">
        <v>189</v>
      </c>
      <c r="BO1283" t="s">
        <v>190</v>
      </c>
      <c r="BP1283" t="s">
        <v>262</v>
      </c>
      <c r="BQ1283" t="s">
        <v>326</v>
      </c>
      <c r="CX1283" t="s">
        <v>177</v>
      </c>
      <c r="CY1283" s="29" t="s">
        <v>5361</v>
      </c>
      <c r="CZ1283" s="29">
        <v>60014</v>
      </c>
      <c r="DA1283" s="29" t="str">
        <f>MID(BH1283,3,8)</f>
        <v>30001416</v>
      </c>
      <c r="DB1283" s="29" t="str">
        <f>F1283</f>
        <v>W0004904</v>
      </c>
      <c r="DC1283" s="29" t="s">
        <v>193</v>
      </c>
      <c r="DD1283" s="30">
        <f>SUM(T1283,V1283:W1283,Z1283:AD1283)</f>
        <v>52888.3125</v>
      </c>
      <c r="DE1283" s="30">
        <f>SUM(AI1283:AK1283)</f>
        <v>0</v>
      </c>
      <c r="DF1283" s="31">
        <f>AF1283</f>
        <v>4154.166666666667</v>
      </c>
      <c r="DG1283" s="32">
        <f>AQ1283</f>
        <v>29700</v>
      </c>
      <c r="DH1283" s="30">
        <f>SUM(X1283:Y1283)</f>
        <v>1840.4246794871797</v>
      </c>
      <c r="DI1283" s="30">
        <f>SUM(AP1283,AR1283)</f>
        <v>4429.1451923076929</v>
      </c>
      <c r="DJ1283" s="26">
        <f>SUM(DD1283:DI1283)-AS1283</f>
        <v>0</v>
      </c>
    </row>
    <row r="1284" spans="4:114" x14ac:dyDescent="0.25">
      <c r="D1284" t="s">
        <v>109</v>
      </c>
      <c r="F1284" t="s">
        <v>4365</v>
      </c>
      <c r="G1284" t="s">
        <v>4366</v>
      </c>
      <c r="H1284" t="s">
        <v>4367</v>
      </c>
      <c r="I1284" s="1">
        <v>45943</v>
      </c>
      <c r="K1284" t="s">
        <v>131</v>
      </c>
      <c r="L1284">
        <v>14</v>
      </c>
      <c r="M1284" t="s">
        <v>132</v>
      </c>
      <c r="N1284" t="s">
        <v>133</v>
      </c>
      <c r="O1284" t="s">
        <v>116</v>
      </c>
      <c r="P1284" t="s">
        <v>117</v>
      </c>
      <c r="Q1284" t="s">
        <v>118</v>
      </c>
      <c r="R1284">
        <v>31</v>
      </c>
      <c r="S1284" s="3">
        <v>652500</v>
      </c>
      <c r="T1284" s="3">
        <v>108750</v>
      </c>
      <c r="U1284" s="22">
        <v>0</v>
      </c>
      <c r="V1284" s="3">
        <v>0</v>
      </c>
      <c r="W1284" s="23"/>
      <c r="X1284" s="3">
        <v>2614.1826923076924</v>
      </c>
      <c r="Y1284" s="3">
        <v>1510.4166666666667</v>
      </c>
      <c r="Z1284" s="24">
        <v>271.875</v>
      </c>
      <c r="AA1284">
        <v>75</v>
      </c>
      <c r="AC1284" s="3">
        <v>0</v>
      </c>
      <c r="AD1284" s="3">
        <v>4167</v>
      </c>
      <c r="AE1284" s="3">
        <v>117388.47435897436</v>
      </c>
      <c r="AF1284" s="3">
        <v>12402.5</v>
      </c>
      <c r="AH1284" s="3">
        <v>129790.97435897436</v>
      </c>
      <c r="AK1284" s="3">
        <v>33281</v>
      </c>
      <c r="AL1284" t="s">
        <v>168</v>
      </c>
      <c r="AM1284" t="s">
        <v>169</v>
      </c>
      <c r="AN1284" s="25">
        <v>0.05</v>
      </c>
      <c r="AO1284" s="26">
        <v>163071.97435897437</v>
      </c>
      <c r="AP1284" s="27">
        <v>8153.5987179487192</v>
      </c>
      <c r="AQ1284" s="3">
        <v>29700</v>
      </c>
      <c r="AR1284" s="26">
        <v>1485</v>
      </c>
      <c r="AS1284" s="26">
        <v>202410.57307692309</v>
      </c>
      <c r="AT1284" s="26">
        <v>192771.97435897437</v>
      </c>
      <c r="AU1284" t="s">
        <v>164</v>
      </c>
      <c r="AV1284" t="s">
        <v>241</v>
      </c>
      <c r="AW1284" t="s">
        <v>241</v>
      </c>
      <c r="AX1284" t="s">
        <v>242</v>
      </c>
      <c r="AY1284" t="s">
        <v>233</v>
      </c>
      <c r="AZ1284">
        <v>1</v>
      </c>
      <c r="BA1284" s="3">
        <v>202410.57307692309</v>
      </c>
      <c r="BB1284" s="26">
        <v>192771.97435897437</v>
      </c>
      <c r="BC1284" s="26">
        <v>9638.5987179487129</v>
      </c>
      <c r="BE1284" t="s">
        <v>234</v>
      </c>
      <c r="BF1284">
        <v>1</v>
      </c>
      <c r="BH1284" t="s">
        <v>234</v>
      </c>
      <c r="BJ1284" t="s">
        <v>174</v>
      </c>
      <c r="BO1284" t="s">
        <v>1116</v>
      </c>
      <c r="BP1284" t="s">
        <v>176</v>
      </c>
      <c r="BQ1284" t="s">
        <v>176</v>
      </c>
      <c r="CX1284" t="s">
        <v>234</v>
      </c>
      <c r="CY1284" s="29"/>
    </row>
    <row r="1285" spans="4:114" x14ac:dyDescent="0.25">
      <c r="D1285" t="s">
        <v>109</v>
      </c>
      <c r="F1285" t="s">
        <v>4368</v>
      </c>
      <c r="G1285" t="s">
        <v>4369</v>
      </c>
      <c r="H1285" t="s">
        <v>4370</v>
      </c>
      <c r="I1285" s="1">
        <v>45943</v>
      </c>
      <c r="K1285" t="s">
        <v>131</v>
      </c>
      <c r="L1285">
        <v>14</v>
      </c>
      <c r="M1285" t="s">
        <v>2289</v>
      </c>
      <c r="N1285" t="s">
        <v>2290</v>
      </c>
      <c r="O1285" t="s">
        <v>116</v>
      </c>
      <c r="P1285" t="s">
        <v>117</v>
      </c>
      <c r="Q1285" t="s">
        <v>118</v>
      </c>
      <c r="R1285">
        <v>31</v>
      </c>
      <c r="S1285" s="3">
        <v>750000</v>
      </c>
      <c r="T1285" s="3">
        <v>125000</v>
      </c>
      <c r="U1285" s="22">
        <v>0</v>
      </c>
      <c r="V1285" s="3">
        <v>0</v>
      </c>
      <c r="W1285" s="23"/>
      <c r="X1285" s="3">
        <v>3004.8076923076919</v>
      </c>
      <c r="Y1285" s="3">
        <v>1736.1111111111111</v>
      </c>
      <c r="Z1285" s="24">
        <v>312.5</v>
      </c>
      <c r="AA1285">
        <v>75</v>
      </c>
      <c r="AC1285" s="3">
        <v>0</v>
      </c>
      <c r="AD1285" s="3">
        <v>4167</v>
      </c>
      <c r="AE1285" s="3">
        <v>134295.41880341881</v>
      </c>
      <c r="AF1285" s="3">
        <v>13617.5</v>
      </c>
      <c r="AH1285" s="3">
        <v>147912.91880341881</v>
      </c>
      <c r="AK1285" s="3">
        <v>0</v>
      </c>
      <c r="AL1285" t="s">
        <v>119</v>
      </c>
      <c r="AN1285" s="25">
        <v>8.5000000000000006E-2</v>
      </c>
      <c r="AO1285" s="26">
        <v>147912.91880341881</v>
      </c>
      <c r="AP1285" s="27">
        <v>12572.5980982906</v>
      </c>
      <c r="AQ1285" s="3">
        <v>29700</v>
      </c>
      <c r="AR1285" s="26">
        <v>2524.5</v>
      </c>
      <c r="AS1285" s="26">
        <v>192710.0169017094</v>
      </c>
      <c r="AT1285" s="26">
        <v>177612.91880341881</v>
      </c>
      <c r="AU1285" t="s">
        <v>170</v>
      </c>
      <c r="AV1285" t="s">
        <v>170</v>
      </c>
      <c r="AW1285" t="s">
        <v>171</v>
      </c>
      <c r="AX1285">
        <v>37214</v>
      </c>
      <c r="AY1285" t="s">
        <v>172</v>
      </c>
      <c r="AZ1285">
        <v>94.088300000000004</v>
      </c>
      <c r="BA1285" s="3">
        <v>2048.182578510924</v>
      </c>
      <c r="BB1285" s="26">
        <v>177612.91880341881</v>
      </c>
      <c r="BC1285" s="26">
        <v>15097.098098290589</v>
      </c>
      <c r="BE1285" t="s">
        <v>122</v>
      </c>
      <c r="BF1285">
        <v>1</v>
      </c>
      <c r="BH1285" t="s">
        <v>173</v>
      </c>
      <c r="BJ1285" t="s">
        <v>2291</v>
      </c>
      <c r="BO1285" t="s">
        <v>2570</v>
      </c>
      <c r="BP1285" t="s">
        <v>198</v>
      </c>
      <c r="BQ1285" t="s">
        <v>199</v>
      </c>
      <c r="CX1285" t="s">
        <v>177</v>
      </c>
      <c r="CY1285" s="29" t="s">
        <v>5358</v>
      </c>
      <c r="CZ1285" s="29">
        <v>60002</v>
      </c>
      <c r="DA1285" s="29" t="str">
        <f t="shared" ref="DA1285:DA1287" si="179">MID(BH1285,3,8)</f>
        <v>30001390</v>
      </c>
      <c r="DB1285" s="29" t="str">
        <f t="shared" ref="DB1285:DB1287" si="180">F1285</f>
        <v>W0005112</v>
      </c>
      <c r="DC1285" s="29" t="s">
        <v>2293</v>
      </c>
      <c r="DD1285" s="30">
        <f>SUM(T1285,V1285:W1285,Z1285:AD1285)</f>
        <v>129554.5</v>
      </c>
      <c r="DE1285" s="30">
        <f>SUM(AI1285:AK1285)</f>
        <v>0</v>
      </c>
      <c r="DF1285" s="31">
        <f>AF1285</f>
        <v>13617.5</v>
      </c>
      <c r="DG1285" s="32">
        <f>AQ1285</f>
        <v>29700</v>
      </c>
      <c r="DH1285" s="30">
        <f>SUM(X1285:Y1285)</f>
        <v>4740.9188034188028</v>
      </c>
      <c r="DI1285" s="30">
        <f>SUM(AP1285,AR1285)</f>
        <v>15097.0980982906</v>
      </c>
      <c r="DJ1285" s="26">
        <f>SUM(DD1285:DI1285)-AS1285</f>
        <v>0</v>
      </c>
    </row>
    <row r="1286" spans="4:114" x14ac:dyDescent="0.25">
      <c r="D1286" t="s">
        <v>109</v>
      </c>
      <c r="F1286" t="s">
        <v>4371</v>
      </c>
      <c r="G1286" t="s">
        <v>4372</v>
      </c>
      <c r="H1286" t="s">
        <v>4373</v>
      </c>
      <c r="I1286" s="1">
        <v>45943</v>
      </c>
      <c r="K1286" t="s">
        <v>219</v>
      </c>
      <c r="L1286">
        <v>13</v>
      </c>
      <c r="M1286" t="s">
        <v>2289</v>
      </c>
      <c r="N1286" t="s">
        <v>2290</v>
      </c>
      <c r="O1286" t="s">
        <v>116</v>
      </c>
      <c r="P1286" t="s">
        <v>117</v>
      </c>
      <c r="Q1286" t="s">
        <v>118</v>
      </c>
      <c r="R1286">
        <v>31</v>
      </c>
      <c r="S1286" s="3">
        <v>525000</v>
      </c>
      <c r="T1286" s="3">
        <v>87500</v>
      </c>
      <c r="U1286" s="22">
        <v>0</v>
      </c>
      <c r="V1286" s="3">
        <v>0</v>
      </c>
      <c r="W1286" s="23"/>
      <c r="X1286" s="3">
        <v>2103.3653846153843</v>
      </c>
      <c r="Y1286" s="3">
        <v>1215.2777777777778</v>
      </c>
      <c r="Z1286" s="24">
        <v>218.75</v>
      </c>
      <c r="AA1286">
        <v>75</v>
      </c>
      <c r="AC1286" s="3">
        <v>0</v>
      </c>
      <c r="AD1286" s="3">
        <v>4167</v>
      </c>
      <c r="AE1286" s="3">
        <v>95279.393162393171</v>
      </c>
      <c r="AF1286" s="3">
        <v>13617.5</v>
      </c>
      <c r="AH1286" s="3">
        <v>108896.89316239317</v>
      </c>
      <c r="AK1286" s="3">
        <v>0</v>
      </c>
      <c r="AL1286" t="s">
        <v>119</v>
      </c>
      <c r="AN1286" s="25">
        <v>8.5000000000000006E-2</v>
      </c>
      <c r="AO1286" s="26">
        <v>108896.89316239317</v>
      </c>
      <c r="AP1286" s="27">
        <v>9256.2359188034206</v>
      </c>
      <c r="AQ1286" s="3">
        <v>29700</v>
      </c>
      <c r="AR1286" s="26">
        <v>2524.5</v>
      </c>
      <c r="AS1286" s="26">
        <v>150377.62908119659</v>
      </c>
      <c r="AT1286" s="26">
        <v>138596.89316239319</v>
      </c>
      <c r="AU1286" t="s">
        <v>170</v>
      </c>
      <c r="AV1286" t="s">
        <v>170</v>
      </c>
      <c r="AW1286" t="s">
        <v>171</v>
      </c>
      <c r="AX1286">
        <v>37214</v>
      </c>
      <c r="AY1286" t="s">
        <v>172</v>
      </c>
      <c r="AZ1286">
        <v>94.088300000000004</v>
      </c>
      <c r="BA1286" s="3">
        <v>1598.260666641831</v>
      </c>
      <c r="BB1286" s="26">
        <v>138596.89316239319</v>
      </c>
      <c r="BC1286" s="26">
        <v>11780.735918803402</v>
      </c>
      <c r="BE1286" t="s">
        <v>122</v>
      </c>
      <c r="BF1286">
        <v>1</v>
      </c>
      <c r="BH1286" t="s">
        <v>173</v>
      </c>
      <c r="BJ1286" t="s">
        <v>2291</v>
      </c>
      <c r="BO1286" t="s">
        <v>2570</v>
      </c>
      <c r="BP1286" t="s">
        <v>198</v>
      </c>
      <c r="BQ1286" t="s">
        <v>199</v>
      </c>
      <c r="CX1286" t="s">
        <v>177</v>
      </c>
      <c r="CY1286" s="29" t="s">
        <v>5358</v>
      </c>
      <c r="CZ1286" s="29">
        <v>60002</v>
      </c>
      <c r="DA1286" s="29" t="str">
        <f t="shared" si="179"/>
        <v>30001390</v>
      </c>
      <c r="DB1286" s="29" t="str">
        <f t="shared" si="180"/>
        <v>W0004907</v>
      </c>
      <c r="DC1286" s="29" t="s">
        <v>2293</v>
      </c>
      <c r="DD1286" s="30">
        <f>SUM(T1286,V1286:W1286,Z1286:AD1286)</f>
        <v>91960.75</v>
      </c>
      <c r="DE1286" s="30">
        <f>SUM(AI1286:AK1286)</f>
        <v>0</v>
      </c>
      <c r="DF1286" s="31">
        <f>AF1286</f>
        <v>13617.5</v>
      </c>
      <c r="DG1286" s="32">
        <f>AQ1286</f>
        <v>29700</v>
      </c>
      <c r="DH1286" s="30">
        <f>SUM(X1286:Y1286)</f>
        <v>3318.6431623931621</v>
      </c>
      <c r="DI1286" s="30">
        <f>SUM(AP1286,AR1286)</f>
        <v>11780.735918803421</v>
      </c>
      <c r="DJ1286" s="26">
        <f>SUM(DD1286:DI1286)-AS1286</f>
        <v>0</v>
      </c>
    </row>
    <row r="1287" spans="4:114" x14ac:dyDescent="0.25">
      <c r="D1287" t="s">
        <v>109</v>
      </c>
      <c r="F1287" t="s">
        <v>4374</v>
      </c>
      <c r="G1287" t="s">
        <v>4375</v>
      </c>
      <c r="H1287" t="s">
        <v>4376</v>
      </c>
      <c r="I1287" s="1">
        <v>45943</v>
      </c>
      <c r="K1287" t="s">
        <v>224</v>
      </c>
      <c r="L1287">
        <v>12</v>
      </c>
      <c r="M1287" t="s">
        <v>114</v>
      </c>
      <c r="N1287" t="s">
        <v>115</v>
      </c>
      <c r="O1287" t="s">
        <v>116</v>
      </c>
      <c r="P1287" t="s">
        <v>117</v>
      </c>
      <c r="Q1287" t="s">
        <v>118</v>
      </c>
      <c r="R1287">
        <v>31</v>
      </c>
      <c r="S1287" s="3">
        <v>365000</v>
      </c>
      <c r="T1287" s="3">
        <v>65833.333333333328</v>
      </c>
      <c r="U1287" s="22">
        <v>0</v>
      </c>
      <c r="V1287" s="3">
        <v>0</v>
      </c>
      <c r="W1287" s="23"/>
      <c r="X1287" s="3">
        <v>1462.3397435897434</v>
      </c>
      <c r="Y1287" s="3">
        <v>844.90740740740739</v>
      </c>
      <c r="Z1287" s="24">
        <v>152.08333333333334</v>
      </c>
      <c r="AA1287">
        <v>75</v>
      </c>
      <c r="AC1287" s="3">
        <v>0</v>
      </c>
      <c r="AD1287" s="3">
        <v>4167</v>
      </c>
      <c r="AE1287" s="3">
        <v>72534.663817663808</v>
      </c>
      <c r="AF1287" s="3">
        <v>5687.5</v>
      </c>
      <c r="AH1287" s="3">
        <v>78222.163817663808</v>
      </c>
      <c r="AK1287" s="3">
        <v>0</v>
      </c>
      <c r="AL1287" t="s">
        <v>119</v>
      </c>
      <c r="AN1287" s="25">
        <v>8.5000000000000006E-2</v>
      </c>
      <c r="AO1287" s="26">
        <v>78222.163817663808</v>
      </c>
      <c r="AP1287" s="27">
        <v>6648.8839245014242</v>
      </c>
      <c r="AQ1287" s="3">
        <v>29700</v>
      </c>
      <c r="AR1287" s="26">
        <v>2524.5</v>
      </c>
      <c r="AS1287" s="26">
        <v>117095.54774216523</v>
      </c>
      <c r="AT1287" s="26">
        <v>107922.16381766381</v>
      </c>
      <c r="AU1287" t="s">
        <v>170</v>
      </c>
      <c r="AV1287" t="s">
        <v>170</v>
      </c>
      <c r="AW1287" t="s">
        <v>171</v>
      </c>
      <c r="AX1287" t="s">
        <v>1844</v>
      </c>
      <c r="AY1287" t="s">
        <v>172</v>
      </c>
      <c r="AZ1287">
        <v>94.088300000000004</v>
      </c>
      <c r="BA1287" s="3">
        <v>1244.5282542267767</v>
      </c>
      <c r="BB1287" s="26">
        <v>107922.16381766381</v>
      </c>
      <c r="BC1287" s="26">
        <v>9173.3839245014242</v>
      </c>
      <c r="BE1287" t="s">
        <v>122</v>
      </c>
      <c r="BF1287">
        <v>1</v>
      </c>
      <c r="BH1287" t="s">
        <v>173</v>
      </c>
      <c r="BJ1287" t="s">
        <v>358</v>
      </c>
      <c r="BO1287" t="s">
        <v>482</v>
      </c>
      <c r="BP1287" t="s">
        <v>126</v>
      </c>
      <c r="BQ1287" t="s">
        <v>816</v>
      </c>
      <c r="CX1287" t="s">
        <v>177</v>
      </c>
      <c r="CY1287" s="29" t="s">
        <v>5358</v>
      </c>
      <c r="CZ1287" s="29">
        <v>60002</v>
      </c>
      <c r="DA1287" s="29" t="str">
        <f t="shared" si="179"/>
        <v>30001390</v>
      </c>
      <c r="DB1287" s="29" t="str">
        <f t="shared" si="180"/>
        <v>W0004908</v>
      </c>
      <c r="DC1287" s="29" t="s">
        <v>279</v>
      </c>
      <c r="DD1287" s="30">
        <f>SUM(T1287,V1287:W1287,Z1287:AD1287)</f>
        <v>70227.416666666657</v>
      </c>
      <c r="DE1287" s="30">
        <f>SUM(AI1287:AK1287)</f>
        <v>0</v>
      </c>
      <c r="DF1287" s="31">
        <f>AF1287</f>
        <v>5687.5</v>
      </c>
      <c r="DG1287" s="32">
        <f>AQ1287</f>
        <v>29700</v>
      </c>
      <c r="DH1287" s="30">
        <f>SUM(X1287:Y1287)</f>
        <v>2307.247150997151</v>
      </c>
      <c r="DI1287" s="30">
        <f>SUM(AP1287,AR1287)</f>
        <v>9173.3839245014242</v>
      </c>
      <c r="DJ1287" s="26">
        <f>SUM(DD1287:DI1287)-AS1287</f>
        <v>0</v>
      </c>
    </row>
    <row r="1288" spans="4:114" x14ac:dyDescent="0.25">
      <c r="D1288" t="s">
        <v>109</v>
      </c>
      <c r="F1288" t="s">
        <v>4377</v>
      </c>
      <c r="G1288" t="s">
        <v>4378</v>
      </c>
      <c r="H1288" t="s">
        <v>4379</v>
      </c>
      <c r="I1288" s="1">
        <v>45943</v>
      </c>
      <c r="K1288" t="s">
        <v>113</v>
      </c>
      <c r="L1288">
        <v>15</v>
      </c>
      <c r="M1288" t="s">
        <v>2289</v>
      </c>
      <c r="N1288" t="s">
        <v>2290</v>
      </c>
      <c r="O1288" t="s">
        <v>116</v>
      </c>
      <c r="P1288" t="s">
        <v>117</v>
      </c>
      <c r="Q1288" t="s">
        <v>118</v>
      </c>
      <c r="R1288">
        <v>31</v>
      </c>
      <c r="S1288" s="3">
        <v>1000000</v>
      </c>
      <c r="T1288" s="3">
        <v>166666.66666666666</v>
      </c>
      <c r="U1288" s="22">
        <v>0</v>
      </c>
      <c r="V1288" s="3">
        <v>0</v>
      </c>
      <c r="W1288" s="23"/>
      <c r="X1288" s="3">
        <v>4006.4102564102559</v>
      </c>
      <c r="Y1288" s="3">
        <v>2314.8148148148148</v>
      </c>
      <c r="Z1288" s="24">
        <v>416.66666666666663</v>
      </c>
      <c r="AA1288">
        <v>75</v>
      </c>
      <c r="AC1288" s="3">
        <v>0</v>
      </c>
      <c r="AD1288" s="3">
        <v>4167</v>
      </c>
      <c r="AE1288" s="3">
        <v>177646.55840455837</v>
      </c>
      <c r="AF1288" s="3">
        <v>13617.5</v>
      </c>
      <c r="AH1288" s="3">
        <v>191264.05840455837</v>
      </c>
      <c r="AK1288" s="3">
        <v>0</v>
      </c>
      <c r="AL1288" t="s">
        <v>119</v>
      </c>
      <c r="AN1288" s="25">
        <v>8.5000000000000006E-2</v>
      </c>
      <c r="AO1288" s="26">
        <v>191264.05840455837</v>
      </c>
      <c r="AP1288" s="27">
        <v>16257.444964387463</v>
      </c>
      <c r="AQ1288" s="3">
        <v>29700</v>
      </c>
      <c r="AR1288" s="26">
        <v>2524.5</v>
      </c>
      <c r="AS1288" s="26">
        <v>239746.00336894582</v>
      </c>
      <c r="AT1288" s="26">
        <v>220964.05840455837</v>
      </c>
      <c r="AU1288" t="s">
        <v>120</v>
      </c>
      <c r="AV1288" t="s">
        <v>120</v>
      </c>
      <c r="AW1288" t="s">
        <v>120</v>
      </c>
      <c r="AX1288">
        <v>2046100</v>
      </c>
      <c r="AY1288" t="s">
        <v>121</v>
      </c>
      <c r="AZ1288">
        <v>108.643</v>
      </c>
      <c r="BA1288" s="3">
        <v>2206.7321720584468</v>
      </c>
      <c r="BB1288" s="26">
        <v>220964.05840455837</v>
      </c>
      <c r="BC1288" s="26">
        <v>18781.944964387454</v>
      </c>
      <c r="BE1288" t="s">
        <v>122</v>
      </c>
      <c r="BF1288">
        <v>1</v>
      </c>
      <c r="BH1288" t="s">
        <v>123</v>
      </c>
      <c r="BJ1288" t="s">
        <v>2291</v>
      </c>
      <c r="BO1288" t="s">
        <v>2570</v>
      </c>
      <c r="BP1288" t="s">
        <v>2570</v>
      </c>
      <c r="BQ1288" t="s">
        <v>2570</v>
      </c>
      <c r="CX1288" t="s">
        <v>128</v>
      </c>
      <c r="CY1288" s="29"/>
    </row>
    <row r="1289" spans="4:114" x14ac:dyDescent="0.25">
      <c r="D1289" t="s">
        <v>109</v>
      </c>
      <c r="F1289" t="s">
        <v>4380</v>
      </c>
      <c r="G1289" t="s">
        <v>4381</v>
      </c>
      <c r="H1289" t="s">
        <v>4382</v>
      </c>
      <c r="I1289" s="1">
        <v>45943</v>
      </c>
      <c r="K1289" t="s">
        <v>113</v>
      </c>
      <c r="L1289">
        <v>15</v>
      </c>
      <c r="M1289" t="s">
        <v>132</v>
      </c>
      <c r="N1289" t="s">
        <v>133</v>
      </c>
      <c r="O1289" t="s">
        <v>116</v>
      </c>
      <c r="P1289" t="s">
        <v>117</v>
      </c>
      <c r="Q1289" t="s">
        <v>118</v>
      </c>
      <c r="R1289">
        <v>31</v>
      </c>
      <c r="S1289" s="3">
        <v>861300</v>
      </c>
      <c r="T1289" s="3">
        <v>143550</v>
      </c>
      <c r="U1289" s="22">
        <v>0</v>
      </c>
      <c r="V1289" s="3">
        <v>0</v>
      </c>
      <c r="W1289" s="23"/>
      <c r="X1289" s="3">
        <v>3450.7211538461538</v>
      </c>
      <c r="Y1289" s="3">
        <v>1993.75</v>
      </c>
      <c r="Z1289" s="24">
        <v>358.875</v>
      </c>
      <c r="AA1289">
        <v>75</v>
      </c>
      <c r="AC1289" s="3">
        <v>0</v>
      </c>
      <c r="AD1289" s="3">
        <v>5167</v>
      </c>
      <c r="AE1289" s="3">
        <v>154595.34615384616</v>
      </c>
      <c r="AF1289" s="3">
        <v>12402.5</v>
      </c>
      <c r="AH1289" s="3">
        <v>166997.84615384616</v>
      </c>
      <c r="AK1289" s="3">
        <v>33281</v>
      </c>
      <c r="AL1289" t="s">
        <v>168</v>
      </c>
      <c r="AM1289" t="s">
        <v>169</v>
      </c>
      <c r="AN1289" s="25">
        <v>0.05</v>
      </c>
      <c r="AO1289" s="26">
        <v>200278.84615384616</v>
      </c>
      <c r="AP1289" s="27">
        <v>10013.942307692309</v>
      </c>
      <c r="AQ1289" s="3">
        <v>29700</v>
      </c>
      <c r="AR1289" s="26">
        <v>1485</v>
      </c>
      <c r="AS1289" s="26">
        <v>241477.78846153847</v>
      </c>
      <c r="AT1289" s="26">
        <v>229978.84615384616</v>
      </c>
      <c r="AU1289" t="s">
        <v>170</v>
      </c>
      <c r="AV1289" t="s">
        <v>170</v>
      </c>
      <c r="AW1289" t="s">
        <v>171</v>
      </c>
      <c r="AX1289">
        <v>90208</v>
      </c>
      <c r="AY1289" t="s">
        <v>172</v>
      </c>
      <c r="AZ1289">
        <v>94.088300000000004</v>
      </c>
      <c r="BA1289" s="3">
        <v>2566.5017697369221</v>
      </c>
      <c r="BB1289" s="26">
        <v>229978.84615384616</v>
      </c>
      <c r="BC1289" s="26">
        <v>11498.942307692312</v>
      </c>
      <c r="BE1289" t="s">
        <v>122</v>
      </c>
      <c r="BF1289">
        <v>1</v>
      </c>
      <c r="BH1289" t="s">
        <v>173</v>
      </c>
      <c r="BJ1289" t="s">
        <v>174</v>
      </c>
      <c r="BO1289" t="s">
        <v>3181</v>
      </c>
      <c r="BP1289" t="s">
        <v>170</v>
      </c>
      <c r="BQ1289" t="s">
        <v>176</v>
      </c>
      <c r="CX1289" t="s">
        <v>177</v>
      </c>
      <c r="CY1289" s="29" t="s">
        <v>5358</v>
      </c>
      <c r="CZ1289" s="29">
        <v>60002</v>
      </c>
      <c r="DA1289" s="29" t="str">
        <f>MID(BH1289,3,8)</f>
        <v>30001390</v>
      </c>
      <c r="DB1289" s="29" t="str">
        <f>F1289</f>
        <v>W0004910</v>
      </c>
      <c r="DC1289" s="29" t="s">
        <v>178</v>
      </c>
      <c r="DD1289" s="30">
        <f>SUM(T1289,V1289:W1289,Z1289:AD1289)</f>
        <v>149150.875</v>
      </c>
      <c r="DE1289" s="30">
        <f>SUM(AI1289:AK1289)</f>
        <v>33281</v>
      </c>
      <c r="DF1289" s="31">
        <f>AF1289</f>
        <v>12402.5</v>
      </c>
      <c r="DG1289" s="32">
        <f>AQ1289</f>
        <v>29700</v>
      </c>
      <c r="DH1289" s="30">
        <f>SUM(X1289:Y1289)</f>
        <v>5444.4711538461543</v>
      </c>
      <c r="DI1289" s="30">
        <f>SUM(AP1289,AR1289)</f>
        <v>11498.942307692309</v>
      </c>
      <c r="DJ1289" s="26">
        <f>SUM(DD1289:DI1289)-AS1289</f>
        <v>0</v>
      </c>
    </row>
    <row r="1290" spans="4:114" x14ac:dyDescent="0.25">
      <c r="D1290" t="s">
        <v>109</v>
      </c>
      <c r="F1290" t="s">
        <v>4383</v>
      </c>
      <c r="G1290" t="s">
        <v>4384</v>
      </c>
      <c r="H1290" t="s">
        <v>4385</v>
      </c>
      <c r="I1290" s="1">
        <v>45943</v>
      </c>
      <c r="K1290" t="s">
        <v>131</v>
      </c>
      <c r="L1290">
        <v>14</v>
      </c>
      <c r="M1290" t="s">
        <v>132</v>
      </c>
      <c r="N1290" t="s">
        <v>133</v>
      </c>
      <c r="O1290" t="s">
        <v>116</v>
      </c>
      <c r="P1290" t="s">
        <v>117</v>
      </c>
      <c r="Q1290" t="s">
        <v>118</v>
      </c>
      <c r="R1290">
        <v>31</v>
      </c>
      <c r="S1290" s="3">
        <v>625000</v>
      </c>
      <c r="T1290" s="3">
        <v>104166.66666666667</v>
      </c>
      <c r="U1290" s="22">
        <v>0</v>
      </c>
      <c r="V1290" s="3">
        <v>0</v>
      </c>
      <c r="W1290" s="23"/>
      <c r="X1290" s="3">
        <v>2504.0064102564102</v>
      </c>
      <c r="Y1290" s="3">
        <v>1446.7592592592594</v>
      </c>
      <c r="Z1290" s="24">
        <v>260.41666666666669</v>
      </c>
      <c r="AA1290">
        <v>75</v>
      </c>
      <c r="AC1290" s="3">
        <v>0</v>
      </c>
      <c r="AD1290" s="3">
        <v>4167</v>
      </c>
      <c r="AE1290" s="3">
        <v>112619.84900284901</v>
      </c>
      <c r="AF1290" s="3">
        <v>12402.5</v>
      </c>
      <c r="AH1290" s="3">
        <v>125022.34900284901</v>
      </c>
      <c r="AK1290" s="3">
        <v>33281</v>
      </c>
      <c r="AL1290" t="s">
        <v>168</v>
      </c>
      <c r="AM1290" t="s">
        <v>169</v>
      </c>
      <c r="AN1290" s="25">
        <v>0.05</v>
      </c>
      <c r="AO1290" s="26">
        <v>158303.34900284902</v>
      </c>
      <c r="AP1290" s="27">
        <v>7915.1674501424513</v>
      </c>
      <c r="AQ1290" s="3">
        <v>29700</v>
      </c>
      <c r="AR1290" s="26">
        <v>1485</v>
      </c>
      <c r="AS1290" s="26">
        <v>197403.51645299146</v>
      </c>
      <c r="AT1290" s="26">
        <v>188003.34900284902</v>
      </c>
      <c r="AU1290" t="s">
        <v>164</v>
      </c>
      <c r="AV1290" t="s">
        <v>241</v>
      </c>
      <c r="AW1290" t="s">
        <v>241</v>
      </c>
      <c r="AX1290" t="s">
        <v>242</v>
      </c>
      <c r="AY1290" t="s">
        <v>233</v>
      </c>
      <c r="AZ1290">
        <v>1</v>
      </c>
      <c r="BA1290" s="3">
        <v>197403.51645299146</v>
      </c>
      <c r="BB1290" s="26">
        <v>188003.34900284902</v>
      </c>
      <c r="BC1290" s="26">
        <v>9400.1674501424422</v>
      </c>
      <c r="BE1290" t="s">
        <v>234</v>
      </c>
      <c r="BF1290">
        <v>1</v>
      </c>
      <c r="BH1290" t="s">
        <v>234</v>
      </c>
      <c r="BJ1290" t="s">
        <v>174</v>
      </c>
      <c r="BO1290" t="s">
        <v>1116</v>
      </c>
      <c r="BP1290" t="s">
        <v>164</v>
      </c>
      <c r="BQ1290" t="s">
        <v>176</v>
      </c>
      <c r="CX1290" t="s">
        <v>234</v>
      </c>
      <c r="CY1290" s="29"/>
    </row>
    <row r="1291" spans="4:114" x14ac:dyDescent="0.25">
      <c r="D1291" t="s">
        <v>109</v>
      </c>
      <c r="F1291" t="s">
        <v>4386</v>
      </c>
      <c r="G1291" t="s">
        <v>4387</v>
      </c>
      <c r="H1291" t="s">
        <v>4388</v>
      </c>
      <c r="I1291" s="1">
        <v>45943</v>
      </c>
      <c r="K1291" t="s">
        <v>224</v>
      </c>
      <c r="L1291">
        <v>12</v>
      </c>
      <c r="M1291" t="s">
        <v>114</v>
      </c>
      <c r="N1291" t="s">
        <v>115</v>
      </c>
      <c r="O1291" t="s">
        <v>116</v>
      </c>
      <c r="P1291" t="s">
        <v>117</v>
      </c>
      <c r="Q1291" t="s">
        <v>118</v>
      </c>
      <c r="R1291">
        <v>31</v>
      </c>
      <c r="S1291" s="3">
        <v>365000</v>
      </c>
      <c r="T1291" s="3">
        <v>65833.333333333328</v>
      </c>
      <c r="U1291" s="22">
        <v>0</v>
      </c>
      <c r="V1291" s="3">
        <v>0</v>
      </c>
      <c r="W1291" s="23"/>
      <c r="X1291" s="3">
        <v>1462.3397435897434</v>
      </c>
      <c r="Y1291" s="3">
        <v>844.90740740740739</v>
      </c>
      <c r="Z1291" s="24">
        <v>152.08333333333334</v>
      </c>
      <c r="AA1291">
        <v>75</v>
      </c>
      <c r="AC1291" s="3">
        <v>0</v>
      </c>
      <c r="AD1291" s="3">
        <v>4167</v>
      </c>
      <c r="AE1291" s="3">
        <v>72534.663817663808</v>
      </c>
      <c r="AF1291" s="3">
        <v>5687.5</v>
      </c>
      <c r="AH1291" s="3">
        <v>78222.163817663808</v>
      </c>
      <c r="AK1291" s="3">
        <v>0</v>
      </c>
      <c r="AL1291" t="s">
        <v>119</v>
      </c>
      <c r="AN1291" s="25">
        <v>8.5000000000000006E-2</v>
      </c>
      <c r="AO1291" s="26">
        <v>78222.163817663808</v>
      </c>
      <c r="AP1291" s="27">
        <v>6648.8839245014242</v>
      </c>
      <c r="AQ1291" s="3">
        <v>29700</v>
      </c>
      <c r="AR1291" s="26">
        <v>2524.5</v>
      </c>
      <c r="AS1291" s="26">
        <v>117095.54774216523</v>
      </c>
      <c r="AT1291" s="26">
        <v>107922.16381766381</v>
      </c>
      <c r="AU1291" t="s">
        <v>170</v>
      </c>
      <c r="AV1291" t="s">
        <v>170</v>
      </c>
      <c r="AW1291" t="s">
        <v>171</v>
      </c>
      <c r="AX1291">
        <v>35802</v>
      </c>
      <c r="AY1291" t="s">
        <v>172</v>
      </c>
      <c r="AZ1291">
        <v>94.088300000000004</v>
      </c>
      <c r="BA1291" s="3">
        <v>1244.5282542267767</v>
      </c>
      <c r="BB1291" s="26">
        <v>107922.16381766381</v>
      </c>
      <c r="BC1291" s="26">
        <v>9173.3839245014242</v>
      </c>
      <c r="BE1291" t="s">
        <v>122</v>
      </c>
      <c r="BF1291">
        <v>1</v>
      </c>
      <c r="BH1291" t="s">
        <v>173</v>
      </c>
      <c r="BJ1291" t="s">
        <v>276</v>
      </c>
      <c r="BO1291" t="s">
        <v>419</v>
      </c>
      <c r="BP1291" t="s">
        <v>126</v>
      </c>
      <c r="BQ1291" t="s">
        <v>127</v>
      </c>
      <c r="CX1291" t="s">
        <v>177</v>
      </c>
      <c r="CY1291" s="29" t="s">
        <v>5358</v>
      </c>
      <c r="CZ1291" s="29">
        <v>60002</v>
      </c>
      <c r="DA1291" s="29" t="str">
        <f>MID(BH1291,3,8)</f>
        <v>30001390</v>
      </c>
      <c r="DB1291" s="29" t="str">
        <f>F1291</f>
        <v>W0004911</v>
      </c>
      <c r="DC1291" s="29" t="s">
        <v>279</v>
      </c>
      <c r="DD1291" s="30">
        <f>SUM(T1291,V1291:W1291,Z1291:AD1291)</f>
        <v>70227.416666666657</v>
      </c>
      <c r="DE1291" s="30">
        <f>SUM(AI1291:AK1291)</f>
        <v>0</v>
      </c>
      <c r="DF1291" s="31">
        <f>AF1291</f>
        <v>5687.5</v>
      </c>
      <c r="DG1291" s="32">
        <f>AQ1291</f>
        <v>29700</v>
      </c>
      <c r="DH1291" s="30">
        <f>SUM(X1291:Y1291)</f>
        <v>2307.247150997151</v>
      </c>
      <c r="DI1291" s="30">
        <f>SUM(AP1291,AR1291)</f>
        <v>9173.3839245014242</v>
      </c>
      <c r="DJ1291" s="26">
        <f>SUM(DD1291:DI1291)-AS1291</f>
        <v>0</v>
      </c>
    </row>
    <row r="1292" spans="4:114" x14ac:dyDescent="0.25">
      <c r="D1292" t="s">
        <v>109</v>
      </c>
      <c r="F1292" t="s">
        <v>4389</v>
      </c>
      <c r="G1292" t="s">
        <v>4390</v>
      </c>
      <c r="H1292" t="s">
        <v>4391</v>
      </c>
      <c r="I1292" s="1">
        <v>45943</v>
      </c>
      <c r="K1292" t="s">
        <v>131</v>
      </c>
      <c r="L1292">
        <v>14</v>
      </c>
      <c r="M1292" t="s">
        <v>132</v>
      </c>
      <c r="N1292" t="s">
        <v>133</v>
      </c>
      <c r="O1292" t="s">
        <v>116</v>
      </c>
      <c r="P1292" t="s">
        <v>117</v>
      </c>
      <c r="Q1292" t="s">
        <v>118</v>
      </c>
      <c r="R1292">
        <v>31</v>
      </c>
      <c r="S1292" s="3">
        <v>600000</v>
      </c>
      <c r="T1292" s="3">
        <v>100000</v>
      </c>
      <c r="U1292" s="22">
        <v>0</v>
      </c>
      <c r="V1292" s="3">
        <v>0</v>
      </c>
      <c r="W1292" s="23"/>
      <c r="X1292" s="3">
        <v>2403.8461538461538</v>
      </c>
      <c r="Y1292" s="3">
        <v>1388.8888888888891</v>
      </c>
      <c r="Z1292" s="24">
        <v>250</v>
      </c>
      <c r="AA1292">
        <v>75</v>
      </c>
      <c r="AC1292" s="3">
        <v>0</v>
      </c>
      <c r="AD1292" s="3">
        <v>4167</v>
      </c>
      <c r="AE1292" s="3">
        <v>108284.73504273505</v>
      </c>
      <c r="AF1292" s="3">
        <v>12402.5</v>
      </c>
      <c r="AH1292" s="3">
        <v>120687.23504273505</v>
      </c>
      <c r="AK1292" s="3">
        <v>33281</v>
      </c>
      <c r="AL1292" t="s">
        <v>168</v>
      </c>
      <c r="AM1292" t="s">
        <v>169</v>
      </c>
      <c r="AN1292" s="25">
        <v>0.05</v>
      </c>
      <c r="AO1292" s="26">
        <v>153968.23504273506</v>
      </c>
      <c r="AP1292" s="27">
        <v>7698.4117521367534</v>
      </c>
      <c r="AQ1292" s="3">
        <v>29700</v>
      </c>
      <c r="AR1292" s="26">
        <v>1485</v>
      </c>
      <c r="AS1292" s="26">
        <v>192851.64679487181</v>
      </c>
      <c r="AT1292" s="26">
        <v>183668.23504273506</v>
      </c>
      <c r="AU1292" t="s">
        <v>164</v>
      </c>
      <c r="AV1292" t="s">
        <v>241</v>
      </c>
      <c r="AW1292" t="s">
        <v>241</v>
      </c>
      <c r="AX1292" t="s">
        <v>164</v>
      </c>
      <c r="AY1292" t="s">
        <v>233</v>
      </c>
      <c r="AZ1292">
        <v>1</v>
      </c>
      <c r="BA1292" s="3">
        <v>192851.64679487181</v>
      </c>
      <c r="BB1292" s="26">
        <v>183668.23504273506</v>
      </c>
      <c r="BC1292" s="26">
        <v>9183.4117521367443</v>
      </c>
      <c r="BE1292" t="s">
        <v>234</v>
      </c>
      <c r="BF1292">
        <v>1</v>
      </c>
      <c r="BH1292" t="s">
        <v>234</v>
      </c>
      <c r="BJ1292" t="s">
        <v>174</v>
      </c>
      <c r="BO1292" t="s">
        <v>1116</v>
      </c>
      <c r="BP1292" t="s">
        <v>176</v>
      </c>
      <c r="BQ1292" t="s">
        <v>176</v>
      </c>
      <c r="CX1292" t="s">
        <v>234</v>
      </c>
      <c r="CY1292" s="29"/>
    </row>
    <row r="1293" spans="4:114" x14ac:dyDescent="0.25">
      <c r="D1293" t="s">
        <v>109</v>
      </c>
      <c r="F1293" t="s">
        <v>4392</v>
      </c>
      <c r="G1293" t="s">
        <v>4393</v>
      </c>
      <c r="H1293" t="s">
        <v>4394</v>
      </c>
      <c r="I1293" s="1">
        <v>45943</v>
      </c>
      <c r="K1293" t="s">
        <v>113</v>
      </c>
      <c r="L1293">
        <v>15</v>
      </c>
      <c r="M1293" t="s">
        <v>2289</v>
      </c>
      <c r="N1293" t="s">
        <v>2290</v>
      </c>
      <c r="O1293" t="s">
        <v>116</v>
      </c>
      <c r="P1293" t="s">
        <v>117</v>
      </c>
      <c r="Q1293" t="s">
        <v>118</v>
      </c>
      <c r="R1293">
        <v>31</v>
      </c>
      <c r="S1293" s="3">
        <v>925000</v>
      </c>
      <c r="T1293" s="3">
        <v>154166.66666666666</v>
      </c>
      <c r="U1293" s="22">
        <v>0</v>
      </c>
      <c r="V1293" s="3">
        <v>0</v>
      </c>
      <c r="W1293" s="23"/>
      <c r="X1293" s="3">
        <v>3705.9294871794868</v>
      </c>
      <c r="Y1293" s="3">
        <v>2141.2037037037035</v>
      </c>
      <c r="Z1293" s="24">
        <v>385.41666666666663</v>
      </c>
      <c r="AA1293">
        <v>75</v>
      </c>
      <c r="AC1293" s="3">
        <v>0</v>
      </c>
      <c r="AD1293" s="3">
        <v>4167</v>
      </c>
      <c r="AE1293" s="3">
        <v>164641.21652421652</v>
      </c>
      <c r="AF1293" s="3">
        <v>13617.5</v>
      </c>
      <c r="AH1293" s="3">
        <v>178258.71652421652</v>
      </c>
      <c r="AK1293" s="3">
        <v>0</v>
      </c>
      <c r="AL1293" t="s">
        <v>119</v>
      </c>
      <c r="AN1293" s="25">
        <v>8.5000000000000006E-2</v>
      </c>
      <c r="AO1293" s="26">
        <v>178258.71652421652</v>
      </c>
      <c r="AP1293" s="27">
        <v>15151.990904558405</v>
      </c>
      <c r="AQ1293" s="3">
        <v>29700</v>
      </c>
      <c r="AR1293" s="26">
        <v>2524.5</v>
      </c>
      <c r="AS1293" s="26">
        <v>225635.20742877491</v>
      </c>
      <c r="AT1293" s="26">
        <v>207958.71652421652</v>
      </c>
      <c r="AU1293" t="s">
        <v>120</v>
      </c>
      <c r="AV1293" t="s">
        <v>120</v>
      </c>
      <c r="AW1293" t="s">
        <v>120</v>
      </c>
      <c r="AX1293">
        <v>2046100</v>
      </c>
      <c r="AY1293" t="s">
        <v>121</v>
      </c>
      <c r="AZ1293">
        <v>108.643</v>
      </c>
      <c r="BA1293" s="3">
        <v>2076.8499344529782</v>
      </c>
      <c r="BB1293" s="26">
        <v>207958.71652421652</v>
      </c>
      <c r="BC1293" s="26">
        <v>17676.490904558392</v>
      </c>
      <c r="BE1293" t="s">
        <v>122</v>
      </c>
      <c r="BF1293">
        <v>1</v>
      </c>
      <c r="BH1293" t="s">
        <v>123</v>
      </c>
      <c r="BJ1293" t="s">
        <v>2291</v>
      </c>
      <c r="BO1293" t="s">
        <v>2570</v>
      </c>
      <c r="BP1293" t="s">
        <v>2570</v>
      </c>
      <c r="BQ1293" t="s">
        <v>2570</v>
      </c>
      <c r="CX1293" t="s">
        <v>128</v>
      </c>
      <c r="CY1293" s="29"/>
    </row>
    <row r="1294" spans="4:114" x14ac:dyDescent="0.25">
      <c r="D1294" t="s">
        <v>109</v>
      </c>
      <c r="F1294" t="s">
        <v>4395</v>
      </c>
      <c r="G1294" t="s">
        <v>4396</v>
      </c>
      <c r="H1294" t="s">
        <v>4397</v>
      </c>
      <c r="I1294" s="1">
        <v>45951</v>
      </c>
      <c r="K1294" t="s">
        <v>224</v>
      </c>
      <c r="L1294">
        <v>12</v>
      </c>
      <c r="M1294" t="s">
        <v>114</v>
      </c>
      <c r="N1294" t="s">
        <v>115</v>
      </c>
      <c r="O1294" t="s">
        <v>116</v>
      </c>
      <c r="P1294" t="s">
        <v>117</v>
      </c>
      <c r="Q1294" t="s">
        <v>118</v>
      </c>
      <c r="R1294">
        <v>31</v>
      </c>
      <c r="S1294" s="3">
        <v>375000</v>
      </c>
      <c r="T1294" s="3">
        <v>67500</v>
      </c>
      <c r="U1294" s="22">
        <v>0</v>
      </c>
      <c r="V1294" s="3">
        <v>0</v>
      </c>
      <c r="W1294" s="23"/>
      <c r="X1294" s="3">
        <v>1502.403846153846</v>
      </c>
      <c r="Y1294" s="3">
        <v>868.05555555555554</v>
      </c>
      <c r="Z1294" s="24">
        <v>156.25</v>
      </c>
      <c r="AA1294">
        <v>75</v>
      </c>
      <c r="AC1294" s="3">
        <v>0</v>
      </c>
      <c r="AD1294" s="3">
        <v>4167</v>
      </c>
      <c r="AE1294" s="3">
        <v>74268.709401709406</v>
      </c>
      <c r="AF1294" s="3">
        <v>5687.5</v>
      </c>
      <c r="AH1294" s="3">
        <v>79956.209401709406</v>
      </c>
      <c r="AK1294" s="3">
        <v>0</v>
      </c>
      <c r="AL1294" t="s">
        <v>119</v>
      </c>
      <c r="AN1294" s="25">
        <v>8.5000000000000006E-2</v>
      </c>
      <c r="AO1294" s="26">
        <v>79956.209401709406</v>
      </c>
      <c r="AP1294" s="27">
        <v>6796.2777991453004</v>
      </c>
      <c r="AQ1294" s="3">
        <v>29700</v>
      </c>
      <c r="AR1294" s="26">
        <v>2524.5</v>
      </c>
      <c r="AS1294" s="26">
        <v>118976.98720085471</v>
      </c>
      <c r="AT1294" s="26">
        <v>109656.20940170941</v>
      </c>
      <c r="AU1294" t="s">
        <v>170</v>
      </c>
      <c r="AV1294" t="s">
        <v>170</v>
      </c>
      <c r="AW1294" t="s">
        <v>171</v>
      </c>
      <c r="AX1294" t="s">
        <v>1844</v>
      </c>
      <c r="AY1294" t="s">
        <v>172</v>
      </c>
      <c r="AZ1294">
        <v>94.088300000000004</v>
      </c>
      <c r="BA1294" s="3">
        <v>1264.5247836431811</v>
      </c>
      <c r="BB1294" s="26">
        <v>109656.20940170941</v>
      </c>
      <c r="BC1294" s="26">
        <v>9320.777799145304</v>
      </c>
      <c r="BE1294" t="s">
        <v>122</v>
      </c>
      <c r="BF1294">
        <v>1</v>
      </c>
      <c r="BH1294" t="s">
        <v>173</v>
      </c>
      <c r="BJ1294" t="s">
        <v>358</v>
      </c>
      <c r="BO1294" t="s">
        <v>338</v>
      </c>
      <c r="BP1294" t="s">
        <v>126</v>
      </c>
      <c r="BQ1294" t="s">
        <v>127</v>
      </c>
      <c r="CX1294" t="s">
        <v>177</v>
      </c>
      <c r="CY1294" s="29" t="s">
        <v>5358</v>
      </c>
      <c r="CZ1294" s="29">
        <v>60002</v>
      </c>
      <c r="DA1294" s="29" t="str">
        <f t="shared" ref="DA1294:DA1298" si="181">MID(BH1294,3,8)</f>
        <v>30001390</v>
      </c>
      <c r="DB1294" s="29" t="str">
        <f t="shared" ref="DB1294:DB1298" si="182">F1294</f>
        <v>W0005455</v>
      </c>
      <c r="DC1294" s="29" t="s">
        <v>279</v>
      </c>
      <c r="DD1294" s="30">
        <f>SUM(T1294,V1294:W1294,Z1294:AD1294)</f>
        <v>71898.25</v>
      </c>
      <c r="DE1294" s="30">
        <f>SUM(AI1294:AK1294)</f>
        <v>0</v>
      </c>
      <c r="DF1294" s="31">
        <f>AF1294</f>
        <v>5687.5</v>
      </c>
      <c r="DG1294" s="32">
        <f>AQ1294</f>
        <v>29700</v>
      </c>
      <c r="DH1294" s="30">
        <f>SUM(X1294:Y1294)</f>
        <v>2370.4594017094014</v>
      </c>
      <c r="DI1294" s="30">
        <f>SUM(AP1294,AR1294)</f>
        <v>9320.7777991453004</v>
      </c>
      <c r="DJ1294" s="26">
        <f>SUM(DD1294:DI1294)-AS1294</f>
        <v>0</v>
      </c>
    </row>
    <row r="1295" spans="4:114" x14ac:dyDescent="0.25">
      <c r="D1295" t="s">
        <v>109</v>
      </c>
      <c r="F1295" t="s">
        <v>4398</v>
      </c>
      <c r="G1295" t="s">
        <v>4399</v>
      </c>
      <c r="H1295" t="s">
        <v>4400</v>
      </c>
      <c r="I1295" s="1">
        <v>45951</v>
      </c>
      <c r="K1295" t="s">
        <v>3317</v>
      </c>
      <c r="L1295">
        <v>10</v>
      </c>
      <c r="M1295" t="s">
        <v>182</v>
      </c>
      <c r="N1295" t="s">
        <v>183</v>
      </c>
      <c r="O1295" t="s">
        <v>116</v>
      </c>
      <c r="P1295" t="s">
        <v>117</v>
      </c>
      <c r="Q1295" t="s">
        <v>118</v>
      </c>
      <c r="R1295">
        <v>31</v>
      </c>
      <c r="S1295" s="3">
        <v>252120</v>
      </c>
      <c r="T1295" s="3">
        <v>38750</v>
      </c>
      <c r="U1295" s="22">
        <v>0</v>
      </c>
      <c r="V1295" s="3">
        <v>0</v>
      </c>
      <c r="W1295" s="23"/>
      <c r="X1295" s="3">
        <v>1010.0961538461538</v>
      </c>
      <c r="Y1295" s="3">
        <v>583.6111111111112</v>
      </c>
      <c r="Z1295" s="24">
        <v>105.05</v>
      </c>
      <c r="AA1295">
        <v>75</v>
      </c>
      <c r="AC1295" s="3">
        <v>0</v>
      </c>
      <c r="AD1295" s="3">
        <v>4167</v>
      </c>
      <c r="AE1295" s="3">
        <v>44690.757264957268</v>
      </c>
      <c r="AF1295" s="3">
        <v>4154.166666666667</v>
      </c>
      <c r="AH1295" s="3">
        <v>48844.923931623933</v>
      </c>
      <c r="AK1295" s="3">
        <v>0</v>
      </c>
      <c r="AL1295" t="s">
        <v>119</v>
      </c>
      <c r="AN1295" s="25">
        <v>0.05</v>
      </c>
      <c r="AO1295" s="26">
        <v>48844.923931623933</v>
      </c>
      <c r="AP1295" s="27">
        <v>2442.2461965811967</v>
      </c>
      <c r="AQ1295" s="3">
        <v>29700</v>
      </c>
      <c r="AR1295" s="26">
        <v>1485</v>
      </c>
      <c r="AS1295" s="26">
        <v>82472.170128205122</v>
      </c>
      <c r="AT1295" s="26">
        <v>78544.923931623925</v>
      </c>
      <c r="AU1295" t="s">
        <v>261</v>
      </c>
      <c r="AV1295" t="s">
        <v>262</v>
      </c>
      <c r="AW1295" t="s">
        <v>263</v>
      </c>
      <c r="AX1295">
        <v>2750</v>
      </c>
      <c r="AY1295" t="s">
        <v>264</v>
      </c>
      <c r="AZ1295">
        <v>65.109899999999996</v>
      </c>
      <c r="BA1295" s="3">
        <v>1266.6609859361652</v>
      </c>
      <c r="BB1295" s="26">
        <v>78544.923931623925</v>
      </c>
      <c r="BC1295" s="26">
        <v>3927.2461965811963</v>
      </c>
      <c r="BE1295" t="s">
        <v>122</v>
      </c>
      <c r="BF1295">
        <v>1</v>
      </c>
      <c r="BH1295" t="s">
        <v>265</v>
      </c>
      <c r="BJ1295" t="s">
        <v>189</v>
      </c>
      <c r="BO1295" t="s">
        <v>190</v>
      </c>
      <c r="BP1295" t="s">
        <v>262</v>
      </c>
      <c r="BQ1295" t="s">
        <v>266</v>
      </c>
      <c r="CX1295" t="s">
        <v>177</v>
      </c>
      <c r="CY1295" s="29" t="s">
        <v>5361</v>
      </c>
      <c r="CZ1295" s="29">
        <v>60014</v>
      </c>
      <c r="DA1295" s="29" t="str">
        <f t="shared" si="181"/>
        <v>30001416</v>
      </c>
      <c r="DB1295" s="29" t="str">
        <f t="shared" si="182"/>
        <v>W0004914</v>
      </c>
      <c r="DC1295" s="29" t="s">
        <v>193</v>
      </c>
      <c r="DD1295" s="30">
        <f>SUM(T1295,V1295:W1295,Z1295:AD1295)</f>
        <v>43097.05</v>
      </c>
      <c r="DE1295" s="30">
        <f>SUM(AI1295:AK1295)</f>
        <v>0</v>
      </c>
      <c r="DF1295" s="31">
        <f>AF1295</f>
        <v>4154.166666666667</v>
      </c>
      <c r="DG1295" s="32">
        <f>AQ1295</f>
        <v>29700</v>
      </c>
      <c r="DH1295" s="30">
        <f>SUM(X1295:Y1295)</f>
        <v>1593.7072649572651</v>
      </c>
      <c r="DI1295" s="30">
        <f>SUM(AP1295,AR1295)</f>
        <v>3927.2461965811967</v>
      </c>
      <c r="DJ1295" s="26">
        <f>SUM(DD1295:DI1295)-AS1295</f>
        <v>0</v>
      </c>
    </row>
    <row r="1296" spans="4:114" x14ac:dyDescent="0.25">
      <c r="D1296" t="s">
        <v>109</v>
      </c>
      <c r="F1296" t="s">
        <v>4401</v>
      </c>
      <c r="G1296" t="s">
        <v>4402</v>
      </c>
      <c r="H1296" t="s">
        <v>4403</v>
      </c>
      <c r="I1296" s="1">
        <v>45951</v>
      </c>
      <c r="K1296" t="s">
        <v>207</v>
      </c>
      <c r="L1296">
        <v>11</v>
      </c>
      <c r="M1296" t="s">
        <v>182</v>
      </c>
      <c r="N1296" t="s">
        <v>183</v>
      </c>
      <c r="O1296" t="s">
        <v>116</v>
      </c>
      <c r="P1296" t="s">
        <v>117</v>
      </c>
      <c r="Q1296" t="s">
        <v>118</v>
      </c>
      <c r="R1296">
        <v>31</v>
      </c>
      <c r="S1296" s="3">
        <v>275000</v>
      </c>
      <c r="T1296" s="3">
        <v>45833.333333333336</v>
      </c>
      <c r="U1296" s="22">
        <v>0</v>
      </c>
      <c r="V1296" s="3">
        <v>0</v>
      </c>
      <c r="W1296" s="23"/>
      <c r="X1296" s="3">
        <v>1101.7628205128206</v>
      </c>
      <c r="Y1296" s="3">
        <v>636.57407407407413</v>
      </c>
      <c r="Z1296" s="24">
        <v>114.58333333333334</v>
      </c>
      <c r="AA1296">
        <v>75</v>
      </c>
      <c r="AC1296" s="3">
        <v>0</v>
      </c>
      <c r="AD1296" s="3">
        <v>4167</v>
      </c>
      <c r="AE1296" s="3">
        <v>51928.253561253565</v>
      </c>
      <c r="AF1296" s="3">
        <v>4154.166666666667</v>
      </c>
      <c r="AH1296" s="3">
        <v>56082.420227920229</v>
      </c>
      <c r="AK1296" s="3">
        <v>0</v>
      </c>
      <c r="AL1296" t="s">
        <v>119</v>
      </c>
      <c r="AN1296" s="25">
        <v>0.05</v>
      </c>
      <c r="AO1296" s="26">
        <v>56082.420227920229</v>
      </c>
      <c r="AP1296" s="27">
        <v>2804.1210113960115</v>
      </c>
      <c r="AQ1296" s="3">
        <v>29700</v>
      </c>
      <c r="AR1296" s="26">
        <v>1485</v>
      </c>
      <c r="AS1296" s="26">
        <v>90071.541239316241</v>
      </c>
      <c r="AT1296" s="26">
        <v>85782.420227920229</v>
      </c>
      <c r="AU1296" t="s">
        <v>261</v>
      </c>
      <c r="AV1296" t="s">
        <v>262</v>
      </c>
      <c r="AW1296" t="s">
        <v>263</v>
      </c>
      <c r="AX1296">
        <v>2750</v>
      </c>
      <c r="AY1296" t="s">
        <v>264</v>
      </c>
      <c r="AZ1296">
        <v>65.109899999999996</v>
      </c>
      <c r="BA1296" s="3">
        <v>1383.3770477195671</v>
      </c>
      <c r="BB1296" s="26">
        <v>85782.420227920229</v>
      </c>
      <c r="BC1296" s="26">
        <v>4289.1210113960115</v>
      </c>
      <c r="BE1296" t="s">
        <v>122</v>
      </c>
      <c r="BF1296">
        <v>1</v>
      </c>
      <c r="BH1296" t="s">
        <v>265</v>
      </c>
      <c r="BJ1296" t="s">
        <v>189</v>
      </c>
      <c r="BO1296" t="s">
        <v>190</v>
      </c>
      <c r="BP1296" t="s">
        <v>262</v>
      </c>
      <c r="BQ1296" t="s">
        <v>266</v>
      </c>
      <c r="CX1296" t="s">
        <v>177</v>
      </c>
      <c r="CY1296" s="29" t="s">
        <v>5361</v>
      </c>
      <c r="CZ1296" s="29">
        <v>60014</v>
      </c>
      <c r="DA1296" s="29" t="str">
        <f t="shared" si="181"/>
        <v>30001416</v>
      </c>
      <c r="DB1296" s="29" t="str">
        <f t="shared" si="182"/>
        <v>W0004915</v>
      </c>
      <c r="DC1296" s="29" t="s">
        <v>193</v>
      </c>
      <c r="DD1296" s="30">
        <f>SUM(T1296,V1296:W1296,Z1296:AD1296)</f>
        <v>50189.916666666672</v>
      </c>
      <c r="DE1296" s="30">
        <f>SUM(AI1296:AK1296)</f>
        <v>0</v>
      </c>
      <c r="DF1296" s="31">
        <f>AF1296</f>
        <v>4154.166666666667</v>
      </c>
      <c r="DG1296" s="32">
        <f>AQ1296</f>
        <v>29700</v>
      </c>
      <c r="DH1296" s="30">
        <f>SUM(X1296:Y1296)</f>
        <v>1738.3368945868947</v>
      </c>
      <c r="DI1296" s="30">
        <f>SUM(AP1296,AR1296)</f>
        <v>4289.1210113960115</v>
      </c>
      <c r="DJ1296" s="26">
        <f>SUM(DD1296:DI1296)-AS1296</f>
        <v>0</v>
      </c>
    </row>
    <row r="1297" spans="4:114" x14ac:dyDescent="0.25">
      <c r="D1297" t="s">
        <v>109</v>
      </c>
      <c r="F1297" t="s">
        <v>4404</v>
      </c>
      <c r="G1297" t="s">
        <v>4405</v>
      </c>
      <c r="H1297" t="s">
        <v>4406</v>
      </c>
      <c r="I1297" s="1">
        <v>45951</v>
      </c>
      <c r="K1297" t="s">
        <v>207</v>
      </c>
      <c r="L1297">
        <v>11</v>
      </c>
      <c r="M1297" t="s">
        <v>182</v>
      </c>
      <c r="N1297" t="s">
        <v>183</v>
      </c>
      <c r="O1297" t="s">
        <v>116</v>
      </c>
      <c r="P1297" t="s">
        <v>117</v>
      </c>
      <c r="Q1297" t="s">
        <v>118</v>
      </c>
      <c r="R1297">
        <v>31</v>
      </c>
      <c r="S1297" s="3">
        <v>252120</v>
      </c>
      <c r="T1297" s="3">
        <v>38820</v>
      </c>
      <c r="U1297" s="22">
        <v>0</v>
      </c>
      <c r="V1297" s="3">
        <v>0</v>
      </c>
      <c r="W1297" s="23"/>
      <c r="X1297" s="3">
        <v>1010.0961538461538</v>
      </c>
      <c r="Y1297" s="3">
        <v>583.6111111111112</v>
      </c>
      <c r="Z1297" s="24">
        <v>105.05</v>
      </c>
      <c r="AA1297">
        <v>75</v>
      </c>
      <c r="AC1297" s="3">
        <v>0</v>
      </c>
      <c r="AD1297" s="3">
        <v>4167</v>
      </c>
      <c r="AE1297" s="3">
        <v>44760.757264957268</v>
      </c>
      <c r="AF1297" s="3">
        <v>4154.166666666667</v>
      </c>
      <c r="AH1297" s="3">
        <v>48914.923931623933</v>
      </c>
      <c r="AK1297" s="3">
        <v>0</v>
      </c>
      <c r="AL1297" t="s">
        <v>119</v>
      </c>
      <c r="AN1297" s="25">
        <v>0.05</v>
      </c>
      <c r="AO1297" s="26">
        <v>48914.923931623933</v>
      </c>
      <c r="AP1297" s="27">
        <v>2445.7461965811967</v>
      </c>
      <c r="AQ1297" s="3">
        <v>29700</v>
      </c>
      <c r="AR1297" s="26">
        <v>1485</v>
      </c>
      <c r="AS1297" s="26">
        <v>82545.670128205122</v>
      </c>
      <c r="AT1297" s="26">
        <v>78614.923931623925</v>
      </c>
      <c r="AU1297" t="s">
        <v>262</v>
      </c>
      <c r="AV1297" t="s">
        <v>262</v>
      </c>
      <c r="AW1297" t="s">
        <v>263</v>
      </c>
      <c r="AX1297">
        <v>7826</v>
      </c>
      <c r="AY1297" t="s">
        <v>264</v>
      </c>
      <c r="AZ1297">
        <v>65.109899999999996</v>
      </c>
      <c r="BA1297" s="3">
        <v>1267.7898465241865</v>
      </c>
      <c r="BB1297" s="26">
        <v>78614.923931623925</v>
      </c>
      <c r="BC1297" s="26">
        <v>3930.7461965811963</v>
      </c>
      <c r="BE1297" t="s">
        <v>122</v>
      </c>
      <c r="BF1297">
        <v>1</v>
      </c>
      <c r="BH1297" t="s">
        <v>265</v>
      </c>
      <c r="BJ1297" t="s">
        <v>189</v>
      </c>
      <c r="BO1297" t="s">
        <v>190</v>
      </c>
      <c r="BP1297" t="s">
        <v>262</v>
      </c>
      <c r="BQ1297" t="s">
        <v>2566</v>
      </c>
      <c r="CX1297" t="s">
        <v>177</v>
      </c>
      <c r="CY1297" s="29" t="s">
        <v>5361</v>
      </c>
      <c r="CZ1297" s="29">
        <v>60014</v>
      </c>
      <c r="DA1297" s="29" t="str">
        <f t="shared" si="181"/>
        <v>30001416</v>
      </c>
      <c r="DB1297" s="29" t="str">
        <f t="shared" si="182"/>
        <v>W0004916</v>
      </c>
      <c r="DC1297" s="29" t="s">
        <v>193</v>
      </c>
      <c r="DD1297" s="30">
        <f>SUM(T1297,V1297:W1297,Z1297:AD1297)</f>
        <v>43167.05</v>
      </c>
      <c r="DE1297" s="30">
        <f>SUM(AI1297:AK1297)</f>
        <v>0</v>
      </c>
      <c r="DF1297" s="31">
        <f>AF1297</f>
        <v>4154.166666666667</v>
      </c>
      <c r="DG1297" s="32">
        <f>AQ1297</f>
        <v>29700</v>
      </c>
      <c r="DH1297" s="30">
        <f>SUM(X1297:Y1297)</f>
        <v>1593.7072649572651</v>
      </c>
      <c r="DI1297" s="30">
        <f>SUM(AP1297,AR1297)</f>
        <v>3930.7461965811967</v>
      </c>
      <c r="DJ1297" s="26">
        <f>SUM(DD1297:DI1297)-AS1297</f>
        <v>0</v>
      </c>
    </row>
    <row r="1298" spans="4:114" x14ac:dyDescent="0.25">
      <c r="D1298" t="s">
        <v>109</v>
      </c>
      <c r="F1298" t="s">
        <v>4407</v>
      </c>
      <c r="G1298" t="s">
        <v>4408</v>
      </c>
      <c r="H1298" t="s">
        <v>4409</v>
      </c>
      <c r="I1298" s="1">
        <v>45951</v>
      </c>
      <c r="K1298" t="s">
        <v>224</v>
      </c>
      <c r="L1298">
        <v>12</v>
      </c>
      <c r="M1298" t="s">
        <v>114</v>
      </c>
      <c r="N1298" t="s">
        <v>115</v>
      </c>
      <c r="O1298" t="s">
        <v>116</v>
      </c>
      <c r="P1298" t="s">
        <v>117</v>
      </c>
      <c r="Q1298" t="s">
        <v>118</v>
      </c>
      <c r="R1298">
        <v>31</v>
      </c>
      <c r="S1298" s="3">
        <v>425000</v>
      </c>
      <c r="T1298" s="3">
        <v>75833.333333333328</v>
      </c>
      <c r="U1298" s="22">
        <v>0</v>
      </c>
      <c r="V1298" s="3">
        <v>0</v>
      </c>
      <c r="W1298" s="23"/>
      <c r="X1298" s="3">
        <v>1702.7243589743591</v>
      </c>
      <c r="Y1298" s="3">
        <v>983.79629629629619</v>
      </c>
      <c r="Z1298" s="24">
        <v>177.08333333333331</v>
      </c>
      <c r="AA1298">
        <v>75</v>
      </c>
      <c r="AC1298" s="3">
        <v>0</v>
      </c>
      <c r="AD1298" s="3">
        <v>4167</v>
      </c>
      <c r="AE1298" s="3">
        <v>82938.937321937308</v>
      </c>
      <c r="AF1298" s="3">
        <v>5687.5</v>
      </c>
      <c r="AH1298" s="3">
        <v>88626.437321937308</v>
      </c>
      <c r="AK1298" s="3">
        <v>0</v>
      </c>
      <c r="AL1298" t="s">
        <v>119</v>
      </c>
      <c r="AN1298" s="25">
        <v>8.5000000000000006E-2</v>
      </c>
      <c r="AO1298" s="26">
        <v>88626.437321937308</v>
      </c>
      <c r="AP1298" s="27">
        <v>7533.2471723646713</v>
      </c>
      <c r="AQ1298" s="3">
        <v>29700</v>
      </c>
      <c r="AR1298" s="26">
        <v>2524.5</v>
      </c>
      <c r="AS1298" s="26">
        <v>128384.18449430198</v>
      </c>
      <c r="AT1298" s="26">
        <v>118326.43732193731</v>
      </c>
      <c r="AU1298" t="s">
        <v>170</v>
      </c>
      <c r="AV1298" t="s">
        <v>170</v>
      </c>
      <c r="AW1298" t="s">
        <v>171</v>
      </c>
      <c r="AX1298" t="s">
        <v>1844</v>
      </c>
      <c r="AY1298" t="s">
        <v>172</v>
      </c>
      <c r="AZ1298">
        <v>94.088300000000004</v>
      </c>
      <c r="BA1298" s="3">
        <v>1364.5074307252014</v>
      </c>
      <c r="BB1298" s="26">
        <v>118326.43732193731</v>
      </c>
      <c r="BC1298" s="26">
        <v>10057.747172364674</v>
      </c>
      <c r="BE1298" t="s">
        <v>122</v>
      </c>
      <c r="BF1298">
        <v>1</v>
      </c>
      <c r="BH1298" t="s">
        <v>173</v>
      </c>
      <c r="BJ1298" t="s">
        <v>358</v>
      </c>
      <c r="BO1298" t="s">
        <v>482</v>
      </c>
      <c r="BP1298" t="s">
        <v>126</v>
      </c>
      <c r="BQ1298" t="s">
        <v>816</v>
      </c>
      <c r="CX1298" t="s">
        <v>177</v>
      </c>
      <c r="CY1298" s="29" t="s">
        <v>5358</v>
      </c>
      <c r="CZ1298" s="29">
        <v>60002</v>
      </c>
      <c r="DA1298" s="29" t="str">
        <f t="shared" si="181"/>
        <v>30001390</v>
      </c>
      <c r="DB1298" s="29" t="str">
        <f t="shared" si="182"/>
        <v>W0004917</v>
      </c>
      <c r="DC1298" s="29" t="s">
        <v>279</v>
      </c>
      <c r="DD1298" s="30">
        <f>SUM(T1298,V1298:W1298,Z1298:AD1298)</f>
        <v>80252.416666666657</v>
      </c>
      <c r="DE1298" s="30">
        <f>SUM(AI1298:AK1298)</f>
        <v>0</v>
      </c>
      <c r="DF1298" s="31">
        <f>AF1298</f>
        <v>5687.5</v>
      </c>
      <c r="DG1298" s="32">
        <f>AQ1298</f>
        <v>29700</v>
      </c>
      <c r="DH1298" s="30">
        <f>SUM(X1298:Y1298)</f>
        <v>2686.5206552706554</v>
      </c>
      <c r="DI1298" s="30">
        <f>SUM(AP1298,AR1298)</f>
        <v>10057.74717236467</v>
      </c>
      <c r="DJ1298" s="26">
        <f>SUM(DD1298:DI1298)-AS1298</f>
        <v>0</v>
      </c>
    </row>
    <row r="1299" spans="4:114" x14ac:dyDescent="0.25">
      <c r="D1299" t="s">
        <v>109</v>
      </c>
      <c r="F1299" t="s">
        <v>4410</v>
      </c>
      <c r="G1299" t="s">
        <v>4411</v>
      </c>
      <c r="H1299" t="s">
        <v>4412</v>
      </c>
      <c r="I1299" s="1">
        <v>45957</v>
      </c>
      <c r="K1299" t="s">
        <v>224</v>
      </c>
      <c r="L1299">
        <v>12</v>
      </c>
      <c r="M1299" t="s">
        <v>550</v>
      </c>
      <c r="N1299" t="s">
        <v>4011</v>
      </c>
      <c r="O1299" t="s">
        <v>116</v>
      </c>
      <c r="P1299" t="s">
        <v>117</v>
      </c>
      <c r="Q1299" t="s">
        <v>118</v>
      </c>
      <c r="R1299">
        <v>31</v>
      </c>
      <c r="S1299" s="3">
        <v>442500</v>
      </c>
      <c r="T1299" s="3">
        <v>73750</v>
      </c>
      <c r="U1299" s="22">
        <v>0</v>
      </c>
      <c r="V1299" s="3">
        <v>0</v>
      </c>
      <c r="W1299" s="23"/>
      <c r="X1299" s="3">
        <v>1772.8365384615383</v>
      </c>
      <c r="Y1299" s="3">
        <v>1024.3055555555557</v>
      </c>
      <c r="Z1299" s="24">
        <v>184.375</v>
      </c>
      <c r="AA1299">
        <v>75</v>
      </c>
      <c r="AC1299" s="3">
        <v>0</v>
      </c>
      <c r="AD1299" s="3">
        <v>4167</v>
      </c>
      <c r="AE1299" s="3">
        <v>80973.517094017094</v>
      </c>
      <c r="AF1299" s="3">
        <v>7046.666666666667</v>
      </c>
      <c r="AH1299" s="3">
        <v>88020.183760683765</v>
      </c>
      <c r="AK1299" s="3">
        <v>0</v>
      </c>
      <c r="AL1299" t="s">
        <v>119</v>
      </c>
      <c r="AN1299" s="25">
        <v>0.1</v>
      </c>
      <c r="AO1299" s="26">
        <v>88020.183760683765</v>
      </c>
      <c r="AP1299" s="27">
        <v>8802.0183760683776</v>
      </c>
      <c r="AQ1299" s="3">
        <v>29700</v>
      </c>
      <c r="AR1299" s="26">
        <v>2970</v>
      </c>
      <c r="AS1299" s="26">
        <v>129492.20213675214</v>
      </c>
      <c r="AT1299" s="26">
        <v>117720.18376068377</v>
      </c>
      <c r="AU1299" t="s">
        <v>120</v>
      </c>
      <c r="AV1299" t="s">
        <v>120</v>
      </c>
      <c r="AW1299" t="s">
        <v>120</v>
      </c>
      <c r="AX1299">
        <v>2048086</v>
      </c>
      <c r="AY1299" t="s">
        <v>121</v>
      </c>
      <c r="AZ1299">
        <v>108.643</v>
      </c>
      <c r="BA1299" s="3">
        <v>1191.9056187398373</v>
      </c>
      <c r="BB1299" s="26">
        <v>117720.18376068377</v>
      </c>
      <c r="BC1299" s="26">
        <v>11772.018376068372</v>
      </c>
      <c r="BE1299" t="s">
        <v>122</v>
      </c>
      <c r="BF1299">
        <v>1</v>
      </c>
      <c r="BH1299" t="s">
        <v>123</v>
      </c>
      <c r="BJ1299" t="s">
        <v>358</v>
      </c>
      <c r="BO1299" t="s">
        <v>1262</v>
      </c>
      <c r="BP1299" t="s">
        <v>3603</v>
      </c>
      <c r="BQ1299" t="s">
        <v>3603</v>
      </c>
      <c r="CX1299" t="s">
        <v>128</v>
      </c>
      <c r="CY1299" s="29"/>
    </row>
    <row r="1300" spans="4:114" x14ac:dyDescent="0.25">
      <c r="D1300" t="s">
        <v>109</v>
      </c>
      <c r="F1300" t="s">
        <v>4413</v>
      </c>
      <c r="G1300" t="s">
        <v>4414</v>
      </c>
      <c r="H1300" t="s">
        <v>4415</v>
      </c>
      <c r="I1300" s="1">
        <v>45957</v>
      </c>
      <c r="K1300" t="s">
        <v>131</v>
      </c>
      <c r="L1300">
        <v>14</v>
      </c>
      <c r="M1300" t="s">
        <v>550</v>
      </c>
      <c r="N1300" t="s">
        <v>551</v>
      </c>
      <c r="O1300" t="s">
        <v>143</v>
      </c>
      <c r="P1300" t="s">
        <v>117</v>
      </c>
      <c r="Q1300" t="s">
        <v>118</v>
      </c>
      <c r="R1300">
        <v>31</v>
      </c>
      <c r="S1300" s="3">
        <v>800000</v>
      </c>
      <c r="T1300" s="3">
        <v>133333.33333333334</v>
      </c>
      <c r="U1300" s="22">
        <v>0</v>
      </c>
      <c r="V1300" s="3">
        <v>0</v>
      </c>
      <c r="W1300" s="23"/>
      <c r="X1300" s="3">
        <v>3205.1282051282051</v>
      </c>
      <c r="Y1300" s="3">
        <v>1851.851851851852</v>
      </c>
      <c r="Z1300" s="24">
        <v>333.33333333333337</v>
      </c>
      <c r="AA1300">
        <v>75</v>
      </c>
      <c r="AC1300" s="3">
        <v>0</v>
      </c>
      <c r="AD1300" s="3">
        <v>4167</v>
      </c>
      <c r="AE1300" s="3">
        <v>142965.64672364676</v>
      </c>
      <c r="AF1300" s="3">
        <v>7046.666666666667</v>
      </c>
      <c r="AH1300" s="3">
        <v>150012.31339031341</v>
      </c>
      <c r="AK1300" s="3">
        <v>0</v>
      </c>
      <c r="AL1300" t="s">
        <v>119</v>
      </c>
      <c r="AN1300" s="25">
        <v>0.1</v>
      </c>
      <c r="AO1300" s="26">
        <v>150012.31339031341</v>
      </c>
      <c r="AP1300" s="27">
        <v>15001.231339031343</v>
      </c>
      <c r="AQ1300" s="3">
        <v>29700</v>
      </c>
      <c r="AR1300" s="26">
        <v>2970</v>
      </c>
      <c r="AS1300" s="26">
        <v>197683.54472934475</v>
      </c>
      <c r="AT1300" s="26">
        <v>179712.31339031341</v>
      </c>
      <c r="AU1300" t="s">
        <v>170</v>
      </c>
      <c r="AV1300" t="s">
        <v>170</v>
      </c>
      <c r="AW1300" t="s">
        <v>171</v>
      </c>
      <c r="AX1300">
        <v>37208</v>
      </c>
      <c r="AY1300" t="s">
        <v>172</v>
      </c>
      <c r="AZ1300">
        <v>94.088300000000004</v>
      </c>
      <c r="BA1300" s="3">
        <v>2101.0427941555404</v>
      </c>
      <c r="BB1300" s="26">
        <v>179712.31339031341</v>
      </c>
      <c r="BC1300" s="26">
        <v>17971.231339031336</v>
      </c>
      <c r="BE1300" t="s">
        <v>122</v>
      </c>
      <c r="BF1300">
        <v>1</v>
      </c>
      <c r="BH1300" t="s">
        <v>173</v>
      </c>
      <c r="BJ1300" t="s">
        <v>554</v>
      </c>
      <c r="BO1300" t="s">
        <v>555</v>
      </c>
      <c r="BP1300" t="s">
        <v>556</v>
      </c>
      <c r="BQ1300" t="s">
        <v>2256</v>
      </c>
      <c r="CX1300" t="s">
        <v>177</v>
      </c>
      <c r="CY1300" s="29" t="s">
        <v>5358</v>
      </c>
      <c r="CZ1300" s="29">
        <v>60002</v>
      </c>
      <c r="DA1300" s="29" t="str">
        <f t="shared" ref="DA1300:DA1301" si="183">MID(BH1300,3,8)</f>
        <v>30001390</v>
      </c>
      <c r="DB1300" s="29" t="str">
        <f t="shared" ref="DB1300:DB1301" si="184">F1300</f>
        <v>W0005287</v>
      </c>
      <c r="DC1300" s="29" t="s">
        <v>556</v>
      </c>
      <c r="DD1300" s="30">
        <f>SUM(T1300,V1300:W1300,Z1300:AD1300)</f>
        <v>137908.66666666669</v>
      </c>
      <c r="DE1300" s="30">
        <f>SUM(AI1300:AK1300)</f>
        <v>0</v>
      </c>
      <c r="DF1300" s="31">
        <f>AF1300</f>
        <v>7046.666666666667</v>
      </c>
      <c r="DG1300" s="32">
        <f>AQ1300</f>
        <v>29700</v>
      </c>
      <c r="DH1300" s="30">
        <f>SUM(X1300:Y1300)</f>
        <v>5056.9800569800573</v>
      </c>
      <c r="DI1300" s="30">
        <f>SUM(AP1300,AR1300)</f>
        <v>17971.231339031343</v>
      </c>
      <c r="DJ1300" s="26">
        <f>SUM(DD1300:DI1300)-AS1300</f>
        <v>0</v>
      </c>
    </row>
    <row r="1301" spans="4:114" x14ac:dyDescent="0.25">
      <c r="D1301" t="s">
        <v>109</v>
      </c>
      <c r="F1301" t="s">
        <v>4416</v>
      </c>
      <c r="G1301" t="s">
        <v>4417</v>
      </c>
      <c r="H1301" t="s">
        <v>4418</v>
      </c>
      <c r="I1301" s="1">
        <v>45957</v>
      </c>
      <c r="K1301" t="s">
        <v>224</v>
      </c>
      <c r="L1301">
        <v>12</v>
      </c>
      <c r="M1301" t="s">
        <v>114</v>
      </c>
      <c r="N1301" t="s">
        <v>115</v>
      </c>
      <c r="O1301" t="s">
        <v>116</v>
      </c>
      <c r="P1301" t="s">
        <v>117</v>
      </c>
      <c r="Q1301" t="s">
        <v>118</v>
      </c>
      <c r="R1301">
        <v>31</v>
      </c>
      <c r="S1301" s="3">
        <v>425000</v>
      </c>
      <c r="T1301" s="3">
        <v>75833.333333333328</v>
      </c>
      <c r="U1301" s="22">
        <v>0</v>
      </c>
      <c r="V1301" s="3">
        <v>0</v>
      </c>
      <c r="W1301" s="23"/>
      <c r="X1301" s="3">
        <v>1702.7243589743591</v>
      </c>
      <c r="Y1301" s="3">
        <v>983.79629629629619</v>
      </c>
      <c r="Z1301" s="24">
        <v>177.08333333333331</v>
      </c>
      <c r="AA1301">
        <v>75</v>
      </c>
      <c r="AC1301" s="3">
        <v>0</v>
      </c>
      <c r="AD1301" s="3">
        <v>4167</v>
      </c>
      <c r="AE1301" s="3">
        <v>82938.937321937308</v>
      </c>
      <c r="AF1301" s="3">
        <v>5687.5</v>
      </c>
      <c r="AH1301" s="3">
        <v>88626.437321937308</v>
      </c>
      <c r="AK1301" s="3">
        <v>0</v>
      </c>
      <c r="AL1301" t="s">
        <v>119</v>
      </c>
      <c r="AN1301" s="25">
        <v>8.5000000000000006E-2</v>
      </c>
      <c r="AO1301" s="26">
        <v>88626.437321937308</v>
      </c>
      <c r="AP1301" s="27">
        <v>7533.2471723646713</v>
      </c>
      <c r="AQ1301" s="3">
        <v>29700</v>
      </c>
      <c r="AR1301" s="26">
        <v>2524.5</v>
      </c>
      <c r="AS1301" s="26">
        <v>128384.18449430198</v>
      </c>
      <c r="AT1301" s="26">
        <v>118326.43732193731</v>
      </c>
      <c r="AU1301" t="s">
        <v>170</v>
      </c>
      <c r="AV1301" t="s">
        <v>170</v>
      </c>
      <c r="AW1301" t="s">
        <v>171</v>
      </c>
      <c r="AX1301">
        <v>35803</v>
      </c>
      <c r="AY1301" t="s">
        <v>172</v>
      </c>
      <c r="AZ1301">
        <v>94.088300000000004</v>
      </c>
      <c r="BA1301" s="3">
        <v>1364.5074307252014</v>
      </c>
      <c r="BB1301" s="26">
        <v>118326.43732193731</v>
      </c>
      <c r="BC1301" s="26">
        <v>10057.747172364674</v>
      </c>
      <c r="BE1301" t="s">
        <v>122</v>
      </c>
      <c r="BF1301">
        <v>1</v>
      </c>
      <c r="BH1301" t="s">
        <v>173</v>
      </c>
      <c r="BJ1301" t="s">
        <v>358</v>
      </c>
      <c r="BO1301" t="s">
        <v>277</v>
      </c>
      <c r="BP1301" t="s">
        <v>235</v>
      </c>
      <c r="BQ1301" t="s">
        <v>816</v>
      </c>
      <c r="CX1301" t="s">
        <v>177</v>
      </c>
      <c r="CY1301" s="29" t="s">
        <v>5358</v>
      </c>
      <c r="CZ1301" s="29">
        <v>60002</v>
      </c>
      <c r="DA1301" s="29" t="str">
        <f t="shared" si="183"/>
        <v>30001390</v>
      </c>
      <c r="DB1301" s="29" t="str">
        <f t="shared" si="184"/>
        <v>W0005114</v>
      </c>
      <c r="DC1301" s="29" t="s">
        <v>279</v>
      </c>
      <c r="DD1301" s="30">
        <f>SUM(T1301,V1301:W1301,Z1301:AD1301)</f>
        <v>80252.416666666657</v>
      </c>
      <c r="DE1301" s="30">
        <f>SUM(AI1301:AK1301)</f>
        <v>0</v>
      </c>
      <c r="DF1301" s="31">
        <f>AF1301</f>
        <v>5687.5</v>
      </c>
      <c r="DG1301" s="32">
        <f>AQ1301</f>
        <v>29700</v>
      </c>
      <c r="DH1301" s="30">
        <f>SUM(X1301:Y1301)</f>
        <v>2686.5206552706554</v>
      </c>
      <c r="DI1301" s="30">
        <f>SUM(AP1301,AR1301)</f>
        <v>10057.74717236467</v>
      </c>
      <c r="DJ1301" s="26">
        <f>SUM(DD1301:DI1301)-AS1301</f>
        <v>0</v>
      </c>
    </row>
    <row r="1302" spans="4:114" x14ac:dyDescent="0.25">
      <c r="D1302" t="s">
        <v>109</v>
      </c>
      <c r="F1302" t="s">
        <v>4419</v>
      </c>
      <c r="G1302" t="s">
        <v>4420</v>
      </c>
      <c r="H1302" t="s">
        <v>4421</v>
      </c>
      <c r="I1302" s="1">
        <v>45957</v>
      </c>
      <c r="K1302" t="s">
        <v>131</v>
      </c>
      <c r="L1302">
        <v>14</v>
      </c>
      <c r="M1302" t="s">
        <v>550</v>
      </c>
      <c r="N1302" t="s">
        <v>551</v>
      </c>
      <c r="O1302" t="s">
        <v>116</v>
      </c>
      <c r="P1302" t="s">
        <v>117</v>
      </c>
      <c r="Q1302" t="s">
        <v>118</v>
      </c>
      <c r="R1302">
        <v>31</v>
      </c>
      <c r="S1302" s="3">
        <v>950000</v>
      </c>
      <c r="T1302" s="3">
        <v>158333.33333333334</v>
      </c>
      <c r="U1302" s="22">
        <v>0</v>
      </c>
      <c r="V1302" s="3">
        <v>0</v>
      </c>
      <c r="W1302" s="23"/>
      <c r="X1302" s="3">
        <v>3806.0897435897441</v>
      </c>
      <c r="Y1302" s="3">
        <v>2199.0740740740744</v>
      </c>
      <c r="Z1302" s="24">
        <v>395.83333333333337</v>
      </c>
      <c r="AA1302">
        <v>75</v>
      </c>
      <c r="AC1302" s="3">
        <v>0</v>
      </c>
      <c r="AD1302" s="3">
        <v>4167</v>
      </c>
      <c r="AE1302" s="3">
        <v>168976.33048433051</v>
      </c>
      <c r="AF1302" s="3">
        <v>7046.666666666667</v>
      </c>
      <c r="AH1302" s="3">
        <v>176022.99715099717</v>
      </c>
      <c r="AK1302" s="3">
        <v>0</v>
      </c>
      <c r="AL1302" t="s">
        <v>119</v>
      </c>
      <c r="AN1302" s="25">
        <v>0.1</v>
      </c>
      <c r="AO1302" s="26">
        <v>176022.99715099717</v>
      </c>
      <c r="AP1302" s="27">
        <v>17602.299715099718</v>
      </c>
      <c r="AQ1302" s="3">
        <v>29700</v>
      </c>
      <c r="AR1302" s="26">
        <v>2970</v>
      </c>
      <c r="AS1302" s="26">
        <v>226295.29686609688</v>
      </c>
      <c r="AT1302" s="26">
        <v>205722.99715099717</v>
      </c>
      <c r="AU1302" t="s">
        <v>120</v>
      </c>
      <c r="AV1302" t="s">
        <v>120</v>
      </c>
      <c r="AW1302" t="s">
        <v>120</v>
      </c>
      <c r="AX1302">
        <v>2051062</v>
      </c>
      <c r="AY1302" t="s">
        <v>121</v>
      </c>
      <c r="AZ1302">
        <v>108.643</v>
      </c>
      <c r="BA1302" s="3">
        <v>2082.9257003773541</v>
      </c>
      <c r="BB1302" s="26">
        <v>205722.99715099717</v>
      </c>
      <c r="BC1302" s="26">
        <v>20572.299715099711</v>
      </c>
      <c r="BE1302" t="s">
        <v>122</v>
      </c>
      <c r="BF1302">
        <v>1</v>
      </c>
      <c r="BH1302" t="s">
        <v>123</v>
      </c>
      <c r="BJ1302" t="s">
        <v>668</v>
      </c>
      <c r="BO1302" t="s">
        <v>4422</v>
      </c>
      <c r="BP1302" t="s">
        <v>164</v>
      </c>
      <c r="BQ1302" t="s">
        <v>2131</v>
      </c>
      <c r="CX1302" t="s">
        <v>128</v>
      </c>
      <c r="CY1302" s="29"/>
    </row>
    <row r="1303" spans="4:114" x14ac:dyDescent="0.25">
      <c r="D1303" t="s">
        <v>109</v>
      </c>
      <c r="F1303" t="s">
        <v>4423</v>
      </c>
      <c r="G1303" t="s">
        <v>4424</v>
      </c>
      <c r="H1303" t="s">
        <v>4425</v>
      </c>
      <c r="I1303" s="1">
        <v>45957</v>
      </c>
      <c r="K1303" t="s">
        <v>140</v>
      </c>
      <c r="L1303">
        <v>17</v>
      </c>
      <c r="M1303" t="s">
        <v>132</v>
      </c>
      <c r="N1303" t="s">
        <v>133</v>
      </c>
      <c r="O1303" t="s">
        <v>116</v>
      </c>
      <c r="P1303" t="s">
        <v>117</v>
      </c>
      <c r="Q1303" t="s">
        <v>118</v>
      </c>
      <c r="R1303">
        <v>31</v>
      </c>
      <c r="S1303" s="3">
        <v>2000000</v>
      </c>
      <c r="T1303" s="3">
        <v>333333.33333333331</v>
      </c>
      <c r="U1303" s="22">
        <v>0.15</v>
      </c>
      <c r="V1303" s="3">
        <v>49999.999999999993</v>
      </c>
      <c r="W1303" s="23"/>
      <c r="X1303" s="3">
        <v>8012.8205128205118</v>
      </c>
      <c r="Y1303" s="3">
        <v>4629.6296296296296</v>
      </c>
      <c r="Z1303" s="24">
        <v>833.33333333333326</v>
      </c>
      <c r="AA1303">
        <v>75</v>
      </c>
      <c r="AC1303" s="3">
        <v>0</v>
      </c>
      <c r="AD1303" s="3">
        <v>4167</v>
      </c>
      <c r="AE1303" s="3">
        <v>401051.11680911673</v>
      </c>
      <c r="AF1303" s="3">
        <v>12402.5</v>
      </c>
      <c r="AH1303" s="3">
        <v>413453.61680911673</v>
      </c>
      <c r="AK1303" s="3">
        <v>0</v>
      </c>
      <c r="AL1303" t="s">
        <v>119</v>
      </c>
      <c r="AN1303" s="25">
        <v>0.05</v>
      </c>
      <c r="AO1303" s="26">
        <v>413453.61680911673</v>
      </c>
      <c r="AP1303" s="27">
        <v>20672.68084045584</v>
      </c>
      <c r="AQ1303" s="3">
        <v>29700</v>
      </c>
      <c r="AR1303" s="26">
        <v>1485</v>
      </c>
      <c r="AS1303" s="26">
        <v>465311.2976495726</v>
      </c>
      <c r="AT1303" s="26">
        <v>443153.61680911673</v>
      </c>
      <c r="AU1303" t="s">
        <v>120</v>
      </c>
      <c r="AV1303" t="s">
        <v>120</v>
      </c>
      <c r="AW1303" t="s">
        <v>120</v>
      </c>
      <c r="AX1303">
        <v>2047600</v>
      </c>
      <c r="AY1303" t="s">
        <v>121</v>
      </c>
      <c r="AZ1303">
        <v>108.643</v>
      </c>
      <c r="BA1303" s="3">
        <v>4282.9385938309197</v>
      </c>
      <c r="BB1303" s="26">
        <v>443153.61680911673</v>
      </c>
      <c r="BC1303" s="26">
        <v>22157.680840455869</v>
      </c>
      <c r="BE1303" t="s">
        <v>122</v>
      </c>
      <c r="BF1303">
        <v>1</v>
      </c>
      <c r="BH1303" t="s">
        <v>123</v>
      </c>
      <c r="BJ1303" t="s">
        <v>643</v>
      </c>
      <c r="BO1303" t="s">
        <v>499</v>
      </c>
      <c r="BP1303" t="s">
        <v>2428</v>
      </c>
      <c r="BQ1303" t="s">
        <v>176</v>
      </c>
      <c r="CX1303" t="s">
        <v>128</v>
      </c>
      <c r="CY1303" s="29"/>
    </row>
    <row r="1304" spans="4:114" x14ac:dyDescent="0.25">
      <c r="D1304" t="s">
        <v>109</v>
      </c>
      <c r="F1304" t="s">
        <v>4426</v>
      </c>
      <c r="G1304" t="s">
        <v>4427</v>
      </c>
      <c r="H1304" t="s">
        <v>4428</v>
      </c>
      <c r="I1304" s="1">
        <v>45957</v>
      </c>
      <c r="K1304" t="s">
        <v>131</v>
      </c>
      <c r="L1304">
        <v>14</v>
      </c>
      <c r="M1304" t="s">
        <v>2289</v>
      </c>
      <c r="N1304" t="s">
        <v>2290</v>
      </c>
      <c r="O1304" t="s">
        <v>116</v>
      </c>
      <c r="P1304" t="s">
        <v>117</v>
      </c>
      <c r="Q1304" t="s">
        <v>118</v>
      </c>
      <c r="R1304">
        <v>31</v>
      </c>
      <c r="S1304" s="3">
        <v>670000</v>
      </c>
      <c r="T1304" s="3">
        <v>111666.66666666667</v>
      </c>
      <c r="U1304" s="22">
        <v>0</v>
      </c>
      <c r="V1304" s="3">
        <v>0</v>
      </c>
      <c r="W1304" s="23"/>
      <c r="X1304" s="3">
        <v>2684.2948717948721</v>
      </c>
      <c r="Y1304" s="3">
        <v>1550.9259259259261</v>
      </c>
      <c r="Z1304" s="24">
        <v>279.16666666666669</v>
      </c>
      <c r="AA1304">
        <v>75</v>
      </c>
      <c r="AC1304" s="3">
        <v>0</v>
      </c>
      <c r="AD1304" s="3">
        <v>4167</v>
      </c>
      <c r="AE1304" s="3">
        <v>120423.05413105414</v>
      </c>
      <c r="AF1304" s="3">
        <v>13617.5</v>
      </c>
      <c r="AH1304" s="3">
        <v>134040.55413105414</v>
      </c>
      <c r="AK1304" s="3">
        <v>0</v>
      </c>
      <c r="AL1304" t="s">
        <v>119</v>
      </c>
      <c r="AN1304" s="25">
        <v>8.5000000000000006E-2</v>
      </c>
      <c r="AO1304" s="26">
        <v>134040.55413105414</v>
      </c>
      <c r="AP1304" s="27">
        <v>11393.447101139604</v>
      </c>
      <c r="AQ1304" s="3">
        <v>29700</v>
      </c>
      <c r="AR1304" s="26">
        <v>2524.5</v>
      </c>
      <c r="AS1304" s="26">
        <v>177658.50123219375</v>
      </c>
      <c r="AT1304" s="26">
        <v>163740.55413105414</v>
      </c>
      <c r="AU1304" t="s">
        <v>120</v>
      </c>
      <c r="AV1304" t="s">
        <v>120</v>
      </c>
      <c r="AW1304" t="s">
        <v>120</v>
      </c>
      <c r="AX1304">
        <v>2047500</v>
      </c>
      <c r="AY1304" t="s">
        <v>121</v>
      </c>
      <c r="AZ1304">
        <v>108.643</v>
      </c>
      <c r="BA1304" s="3">
        <v>1635.2503265943849</v>
      </c>
      <c r="BB1304" s="26">
        <v>163740.55413105414</v>
      </c>
      <c r="BC1304" s="26">
        <v>13917.947101139609</v>
      </c>
      <c r="BE1304" t="s">
        <v>122</v>
      </c>
      <c r="BF1304">
        <v>1</v>
      </c>
      <c r="BH1304" t="s">
        <v>123</v>
      </c>
      <c r="BJ1304" t="s">
        <v>2291</v>
      </c>
      <c r="BO1304" t="s">
        <v>2570</v>
      </c>
      <c r="BP1304" t="s">
        <v>2570</v>
      </c>
      <c r="BQ1304" t="s">
        <v>2570</v>
      </c>
      <c r="CX1304" t="s">
        <v>128</v>
      </c>
      <c r="CY1304" s="29"/>
    </row>
    <row r="1305" spans="4:114" x14ac:dyDescent="0.25">
      <c r="D1305" t="s">
        <v>109</v>
      </c>
      <c r="F1305" t="s">
        <v>4429</v>
      </c>
      <c r="G1305" t="s">
        <v>4430</v>
      </c>
      <c r="H1305" t="s">
        <v>4431</v>
      </c>
      <c r="I1305" s="1">
        <v>45957</v>
      </c>
      <c r="K1305" t="s">
        <v>219</v>
      </c>
      <c r="L1305">
        <v>13</v>
      </c>
      <c r="M1305" t="s">
        <v>240</v>
      </c>
      <c r="N1305" t="s">
        <v>228</v>
      </c>
      <c r="O1305" t="s">
        <v>116</v>
      </c>
      <c r="P1305" t="s">
        <v>117</v>
      </c>
      <c r="Q1305" t="s">
        <v>118</v>
      </c>
      <c r="R1305">
        <v>31</v>
      </c>
      <c r="S1305" s="3">
        <v>500000</v>
      </c>
      <c r="T1305" s="3">
        <v>83333.333333333328</v>
      </c>
      <c r="U1305" s="22">
        <v>0</v>
      </c>
      <c r="V1305" s="3">
        <v>0</v>
      </c>
      <c r="W1305" s="23"/>
      <c r="X1305" s="3">
        <v>2003.2051282051279</v>
      </c>
      <c r="Y1305" s="3">
        <v>1157.4074074074074</v>
      </c>
      <c r="Z1305" s="24">
        <v>208.33333333333331</v>
      </c>
      <c r="AA1305">
        <v>75</v>
      </c>
      <c r="AC1305" s="3">
        <v>0</v>
      </c>
      <c r="AD1305" s="3">
        <v>4167</v>
      </c>
      <c r="AE1305" s="3">
        <v>90944.279202279184</v>
      </c>
      <c r="AF1305" s="3">
        <v>0</v>
      </c>
      <c r="AH1305" s="3">
        <v>90944.279202279184</v>
      </c>
      <c r="AK1305" s="3">
        <v>0</v>
      </c>
      <c r="AL1305" t="s">
        <v>119</v>
      </c>
      <c r="AN1305" s="25">
        <v>0</v>
      </c>
      <c r="AO1305" s="26">
        <v>90944.279202279184</v>
      </c>
      <c r="AP1305" s="27">
        <v>0</v>
      </c>
      <c r="AQ1305" s="3">
        <v>29700</v>
      </c>
      <c r="AR1305" s="26">
        <v>0</v>
      </c>
      <c r="AS1305" s="26">
        <v>120644.27920227918</v>
      </c>
      <c r="AT1305" s="26">
        <v>120644.27920227918</v>
      </c>
      <c r="AU1305" t="s">
        <v>164</v>
      </c>
      <c r="AV1305" t="s">
        <v>241</v>
      </c>
      <c r="AW1305" t="s">
        <v>241</v>
      </c>
      <c r="AX1305" t="s">
        <v>164</v>
      </c>
      <c r="AY1305" t="s">
        <v>233</v>
      </c>
      <c r="AZ1305">
        <v>1</v>
      </c>
      <c r="BA1305" s="3">
        <v>120644.27920227918</v>
      </c>
      <c r="BB1305" s="26">
        <v>120644.27920227918</v>
      </c>
      <c r="BC1305" s="26">
        <v>0</v>
      </c>
      <c r="BE1305" t="s">
        <v>234</v>
      </c>
      <c r="BF1305">
        <v>1</v>
      </c>
      <c r="BH1305" t="s">
        <v>234</v>
      </c>
      <c r="BJ1305" t="s">
        <v>414</v>
      </c>
      <c r="BO1305" t="s">
        <v>248</v>
      </c>
      <c r="BP1305" t="s">
        <v>164</v>
      </c>
      <c r="BQ1305" t="s">
        <v>164</v>
      </c>
      <c r="CX1305" t="s">
        <v>234</v>
      </c>
      <c r="CY1305" s="29"/>
    </row>
    <row r="1306" spans="4:114" x14ac:dyDescent="0.25">
      <c r="D1306" t="s">
        <v>109</v>
      </c>
      <c r="F1306" t="s">
        <v>4432</v>
      </c>
      <c r="G1306" t="s">
        <v>4433</v>
      </c>
      <c r="H1306" t="s">
        <v>4434</v>
      </c>
      <c r="I1306" s="1">
        <v>45964</v>
      </c>
      <c r="K1306" t="s">
        <v>207</v>
      </c>
      <c r="L1306">
        <v>11</v>
      </c>
      <c r="M1306" t="s">
        <v>182</v>
      </c>
      <c r="N1306" t="s">
        <v>183</v>
      </c>
      <c r="O1306" t="s">
        <v>116</v>
      </c>
      <c r="P1306" t="s">
        <v>117</v>
      </c>
      <c r="Q1306" t="s">
        <v>118</v>
      </c>
      <c r="R1306">
        <v>31</v>
      </c>
      <c r="S1306" s="3">
        <v>275000</v>
      </c>
      <c r="T1306" s="3">
        <v>45833.333333333336</v>
      </c>
      <c r="U1306" s="22">
        <v>0</v>
      </c>
      <c r="V1306" s="3">
        <v>0</v>
      </c>
      <c r="W1306" s="23"/>
      <c r="X1306" s="3">
        <v>1101.7628205128206</v>
      </c>
      <c r="Y1306" s="3">
        <v>636.57407407407413</v>
      </c>
      <c r="Z1306" s="24">
        <v>114.58333333333334</v>
      </c>
      <c r="AA1306">
        <v>75</v>
      </c>
      <c r="AC1306" s="3">
        <v>0</v>
      </c>
      <c r="AD1306" s="3">
        <v>4167</v>
      </c>
      <c r="AE1306" s="3">
        <v>51928.253561253565</v>
      </c>
      <c r="AF1306" s="3">
        <v>4154.166666666667</v>
      </c>
      <c r="AH1306" s="3">
        <v>56082.420227920229</v>
      </c>
      <c r="AK1306" s="3">
        <v>0</v>
      </c>
      <c r="AL1306" t="s">
        <v>119</v>
      </c>
      <c r="AN1306" s="25">
        <v>0.05</v>
      </c>
      <c r="AO1306" s="26">
        <v>56082.420227920229</v>
      </c>
      <c r="AP1306" s="27">
        <v>2804.1210113960115</v>
      </c>
      <c r="AQ1306" s="3">
        <v>29700</v>
      </c>
      <c r="AR1306" s="26">
        <v>1485</v>
      </c>
      <c r="AS1306" s="26">
        <v>90071.541239316241</v>
      </c>
      <c r="AT1306" s="26">
        <v>85782.420227920229</v>
      </c>
      <c r="AU1306" t="s">
        <v>261</v>
      </c>
      <c r="AV1306" t="s">
        <v>262</v>
      </c>
      <c r="AW1306" t="s">
        <v>263</v>
      </c>
      <c r="AX1306">
        <v>5520</v>
      </c>
      <c r="AY1306" t="s">
        <v>264</v>
      </c>
      <c r="AZ1306">
        <v>65.109899999999996</v>
      </c>
      <c r="BA1306" s="3">
        <v>1383.3770477195671</v>
      </c>
      <c r="BB1306" s="26">
        <v>85782.420227920229</v>
      </c>
      <c r="BC1306" s="26">
        <v>4289.1210113960115</v>
      </c>
      <c r="BE1306" t="s">
        <v>122</v>
      </c>
      <c r="BF1306">
        <v>1</v>
      </c>
      <c r="BH1306" t="s">
        <v>265</v>
      </c>
      <c r="BJ1306" t="s">
        <v>358</v>
      </c>
      <c r="BO1306" t="s">
        <v>190</v>
      </c>
      <c r="BP1306" t="s">
        <v>262</v>
      </c>
      <c r="BQ1306" t="s">
        <v>2734</v>
      </c>
      <c r="CX1306" t="s">
        <v>177</v>
      </c>
      <c r="CY1306" s="29" t="s">
        <v>5361</v>
      </c>
      <c r="CZ1306" s="29">
        <v>60014</v>
      </c>
      <c r="DA1306" s="29" t="str">
        <f t="shared" ref="DA1306:DA1308" si="185">MID(BH1306,3,8)</f>
        <v>30001416</v>
      </c>
      <c r="DB1306" s="29" t="str">
        <f t="shared" ref="DB1306:DB1308" si="186">F1306</f>
        <v>W0004920</v>
      </c>
      <c r="DC1306" s="29" t="s">
        <v>193</v>
      </c>
      <c r="DD1306" s="30">
        <f>SUM(T1306,V1306:W1306,Z1306:AD1306)</f>
        <v>50189.916666666672</v>
      </c>
      <c r="DE1306" s="30">
        <f>SUM(AI1306:AK1306)</f>
        <v>0</v>
      </c>
      <c r="DF1306" s="31">
        <f>AF1306</f>
        <v>4154.166666666667</v>
      </c>
      <c r="DG1306" s="32">
        <f>AQ1306</f>
        <v>29700</v>
      </c>
      <c r="DH1306" s="30">
        <f>SUM(X1306:Y1306)</f>
        <v>1738.3368945868947</v>
      </c>
      <c r="DI1306" s="30">
        <f>SUM(AP1306,AR1306)</f>
        <v>4289.1210113960115</v>
      </c>
      <c r="DJ1306" s="26">
        <f>SUM(DD1306:DI1306)-AS1306</f>
        <v>0</v>
      </c>
    </row>
    <row r="1307" spans="4:114" x14ac:dyDescent="0.25">
      <c r="D1307" t="s">
        <v>109</v>
      </c>
      <c r="F1307" t="s">
        <v>4435</v>
      </c>
      <c r="G1307" t="s">
        <v>4436</v>
      </c>
      <c r="H1307" t="s">
        <v>4437</v>
      </c>
      <c r="I1307" s="1">
        <v>45964</v>
      </c>
      <c r="K1307" t="s">
        <v>207</v>
      </c>
      <c r="L1307">
        <v>11</v>
      </c>
      <c r="M1307" t="s">
        <v>182</v>
      </c>
      <c r="N1307" t="s">
        <v>183</v>
      </c>
      <c r="O1307" t="s">
        <v>116</v>
      </c>
      <c r="P1307" t="s">
        <v>117</v>
      </c>
      <c r="Q1307" t="s">
        <v>118</v>
      </c>
      <c r="R1307">
        <v>31</v>
      </c>
      <c r="S1307" s="3">
        <v>252120</v>
      </c>
      <c r="T1307" s="3">
        <v>38820</v>
      </c>
      <c r="U1307" s="22">
        <v>0</v>
      </c>
      <c r="V1307" s="3">
        <v>0</v>
      </c>
      <c r="W1307" s="23"/>
      <c r="X1307" s="3">
        <v>1010.0961538461538</v>
      </c>
      <c r="Y1307" s="3">
        <v>583.6111111111112</v>
      </c>
      <c r="Z1307" s="24">
        <v>105.05</v>
      </c>
      <c r="AA1307">
        <v>75</v>
      </c>
      <c r="AC1307" s="3">
        <v>0</v>
      </c>
      <c r="AD1307" s="3">
        <v>4167</v>
      </c>
      <c r="AE1307" s="3">
        <v>44760.757264957268</v>
      </c>
      <c r="AF1307" s="3">
        <v>4154.166666666667</v>
      </c>
      <c r="AH1307" s="3">
        <v>48914.923931623933</v>
      </c>
      <c r="AK1307" s="3">
        <v>0</v>
      </c>
      <c r="AL1307" t="s">
        <v>119</v>
      </c>
      <c r="AN1307" s="25">
        <v>0.05</v>
      </c>
      <c r="AO1307" s="26">
        <v>48914.923931623933</v>
      </c>
      <c r="AP1307" s="27">
        <v>2445.7461965811967</v>
      </c>
      <c r="AQ1307" s="3">
        <v>29700</v>
      </c>
      <c r="AR1307" s="26">
        <v>1485</v>
      </c>
      <c r="AS1307" s="26">
        <v>82545.670128205122</v>
      </c>
      <c r="AT1307" s="26">
        <v>78614.923931623925</v>
      </c>
      <c r="AU1307" t="s">
        <v>261</v>
      </c>
      <c r="AV1307" t="s">
        <v>262</v>
      </c>
      <c r="AW1307" t="s">
        <v>263</v>
      </c>
      <c r="AX1307">
        <v>7071</v>
      </c>
      <c r="AY1307" t="s">
        <v>264</v>
      </c>
      <c r="AZ1307">
        <v>65.109899999999996</v>
      </c>
      <c r="BA1307" s="3">
        <v>1267.7898465241865</v>
      </c>
      <c r="BB1307" s="26">
        <v>78614.923931623925</v>
      </c>
      <c r="BC1307" s="26">
        <v>3930.7461965811963</v>
      </c>
      <c r="BE1307" t="s">
        <v>122</v>
      </c>
      <c r="BF1307">
        <v>1</v>
      </c>
      <c r="BH1307" t="s">
        <v>265</v>
      </c>
      <c r="BJ1307" t="s">
        <v>189</v>
      </c>
      <c r="BO1307" t="s">
        <v>190</v>
      </c>
      <c r="BP1307" t="s">
        <v>262</v>
      </c>
      <c r="BQ1307" t="s">
        <v>2734</v>
      </c>
      <c r="CX1307" t="s">
        <v>177</v>
      </c>
      <c r="CY1307" s="29" t="s">
        <v>5361</v>
      </c>
      <c r="CZ1307" s="29">
        <v>60014</v>
      </c>
      <c r="DA1307" s="29" t="str">
        <f t="shared" si="185"/>
        <v>30001416</v>
      </c>
      <c r="DB1307" s="29" t="str">
        <f t="shared" si="186"/>
        <v>W0004921</v>
      </c>
      <c r="DC1307" s="29" t="s">
        <v>193</v>
      </c>
      <c r="DD1307" s="30">
        <f>SUM(T1307,V1307:W1307,Z1307:AD1307)</f>
        <v>43167.05</v>
      </c>
      <c r="DE1307" s="30">
        <f>SUM(AI1307:AK1307)</f>
        <v>0</v>
      </c>
      <c r="DF1307" s="31">
        <f>AF1307</f>
        <v>4154.166666666667</v>
      </c>
      <c r="DG1307" s="32">
        <f>AQ1307</f>
        <v>29700</v>
      </c>
      <c r="DH1307" s="30">
        <f>SUM(X1307:Y1307)</f>
        <v>1593.7072649572651</v>
      </c>
      <c r="DI1307" s="30">
        <f>SUM(AP1307,AR1307)</f>
        <v>3930.7461965811967</v>
      </c>
      <c r="DJ1307" s="26">
        <f>SUM(DD1307:DI1307)-AS1307</f>
        <v>0</v>
      </c>
    </row>
    <row r="1308" spans="4:114" x14ac:dyDescent="0.25">
      <c r="D1308" t="s">
        <v>109</v>
      </c>
      <c r="F1308" t="s">
        <v>4438</v>
      </c>
      <c r="G1308" t="s">
        <v>4439</v>
      </c>
      <c r="H1308" t="s">
        <v>4440</v>
      </c>
      <c r="I1308" s="1">
        <v>45966</v>
      </c>
      <c r="K1308" t="s">
        <v>113</v>
      </c>
      <c r="L1308">
        <v>15</v>
      </c>
      <c r="M1308" t="s">
        <v>550</v>
      </c>
      <c r="N1308" t="s">
        <v>551</v>
      </c>
      <c r="O1308" t="s">
        <v>116</v>
      </c>
      <c r="P1308" t="s">
        <v>117</v>
      </c>
      <c r="Q1308" t="s">
        <v>118</v>
      </c>
      <c r="R1308">
        <v>31</v>
      </c>
      <c r="S1308" s="3">
        <v>925000</v>
      </c>
      <c r="T1308" s="3">
        <v>154166.66666666666</v>
      </c>
      <c r="U1308" s="22">
        <v>0</v>
      </c>
      <c r="V1308" s="3">
        <v>0</v>
      </c>
      <c r="W1308" s="23"/>
      <c r="X1308" s="3">
        <v>3705.9294871794868</v>
      </c>
      <c r="Y1308" s="3">
        <v>2141.2037037037035</v>
      </c>
      <c r="Z1308" s="24">
        <v>385.41666666666663</v>
      </c>
      <c r="AA1308">
        <v>75</v>
      </c>
      <c r="AC1308" s="3">
        <v>0</v>
      </c>
      <c r="AD1308" s="3">
        <v>4167</v>
      </c>
      <c r="AE1308" s="3">
        <v>164641.21652421652</v>
      </c>
      <c r="AF1308" s="3">
        <v>7046.666666666667</v>
      </c>
      <c r="AH1308" s="3">
        <v>171687.88319088318</v>
      </c>
      <c r="AK1308" s="3">
        <v>0</v>
      </c>
      <c r="AL1308" t="s">
        <v>119</v>
      </c>
      <c r="AN1308" s="25">
        <v>0.1</v>
      </c>
      <c r="AO1308" s="26">
        <v>171687.88319088318</v>
      </c>
      <c r="AP1308" s="27">
        <v>17168.788319088319</v>
      </c>
      <c r="AQ1308" s="3">
        <v>29700</v>
      </c>
      <c r="AR1308" s="26">
        <v>2970</v>
      </c>
      <c r="AS1308" s="26">
        <v>221526.67150997149</v>
      </c>
      <c r="AT1308" s="26">
        <v>201387.88319088318</v>
      </c>
      <c r="AU1308" t="s">
        <v>170</v>
      </c>
      <c r="AV1308" t="s">
        <v>170</v>
      </c>
      <c r="AW1308" t="s">
        <v>171</v>
      </c>
      <c r="AX1308">
        <v>37208</v>
      </c>
      <c r="AY1308" t="s">
        <v>172</v>
      </c>
      <c r="AZ1308">
        <v>94.088300000000004</v>
      </c>
      <c r="BA1308" s="3">
        <v>2354.455033303519</v>
      </c>
      <c r="BB1308" s="26">
        <v>201387.88319088318</v>
      </c>
      <c r="BC1308" s="26">
        <v>20138.788319088315</v>
      </c>
      <c r="BE1308" t="s">
        <v>122</v>
      </c>
      <c r="BF1308">
        <v>1</v>
      </c>
      <c r="BH1308" t="s">
        <v>173</v>
      </c>
      <c r="BJ1308" t="s">
        <v>572</v>
      </c>
      <c r="BO1308" t="s">
        <v>3402</v>
      </c>
      <c r="BP1308" t="s">
        <v>170</v>
      </c>
      <c r="BQ1308" t="s">
        <v>2256</v>
      </c>
      <c r="CX1308" t="s">
        <v>177</v>
      </c>
      <c r="CY1308" s="29" t="s">
        <v>5358</v>
      </c>
      <c r="CZ1308" s="29">
        <v>60002</v>
      </c>
      <c r="DA1308" s="29" t="str">
        <f t="shared" si="185"/>
        <v>30001390</v>
      </c>
      <c r="DB1308" s="29" t="str">
        <f t="shared" si="186"/>
        <v>W0005117</v>
      </c>
      <c r="DC1308" s="29" t="s">
        <v>556</v>
      </c>
      <c r="DD1308" s="30">
        <f>SUM(T1308,V1308:W1308,Z1308:AD1308)</f>
        <v>158794.08333333331</v>
      </c>
      <c r="DE1308" s="30">
        <f>SUM(AI1308:AK1308)</f>
        <v>0</v>
      </c>
      <c r="DF1308" s="31">
        <f>AF1308</f>
        <v>7046.666666666667</v>
      </c>
      <c r="DG1308" s="32">
        <f>AQ1308</f>
        <v>29700</v>
      </c>
      <c r="DH1308" s="30">
        <f>SUM(X1308:Y1308)</f>
        <v>5847.1331908831908</v>
      </c>
      <c r="DI1308" s="30">
        <f>SUM(AP1308,AR1308)</f>
        <v>20138.788319088319</v>
      </c>
      <c r="DJ1308" s="26">
        <f>SUM(DD1308:DI1308)-AS1308</f>
        <v>0</v>
      </c>
    </row>
    <row r="1309" spans="4:114" x14ac:dyDescent="0.25">
      <c r="D1309" t="s">
        <v>109</v>
      </c>
      <c r="F1309" t="s">
        <v>4441</v>
      </c>
      <c r="G1309" t="s">
        <v>4442</v>
      </c>
      <c r="H1309" t="s">
        <v>4443</v>
      </c>
      <c r="I1309" s="1">
        <v>45964</v>
      </c>
      <c r="K1309" t="s">
        <v>131</v>
      </c>
      <c r="L1309">
        <v>14</v>
      </c>
      <c r="M1309" t="s">
        <v>550</v>
      </c>
      <c r="N1309" t="s">
        <v>551</v>
      </c>
      <c r="O1309" t="s">
        <v>116</v>
      </c>
      <c r="P1309" t="s">
        <v>117</v>
      </c>
      <c r="Q1309" t="s">
        <v>118</v>
      </c>
      <c r="R1309">
        <v>31</v>
      </c>
      <c r="S1309" s="3">
        <v>725000</v>
      </c>
      <c r="T1309" s="3">
        <v>120833.33333333333</v>
      </c>
      <c r="U1309" s="22">
        <v>0</v>
      </c>
      <c r="V1309" s="3">
        <v>0</v>
      </c>
      <c r="W1309" s="23"/>
      <c r="X1309" s="3">
        <v>2904.6474358974356</v>
      </c>
      <c r="Y1309" s="3">
        <v>1678.2407407407406</v>
      </c>
      <c r="Z1309" s="24">
        <v>302.08333333333331</v>
      </c>
      <c r="AA1309">
        <v>75</v>
      </c>
      <c r="AC1309" s="3">
        <v>0</v>
      </c>
      <c r="AD1309" s="3">
        <v>4167</v>
      </c>
      <c r="AE1309" s="3">
        <v>129960.30484330484</v>
      </c>
      <c r="AF1309" s="3">
        <v>7046.666666666667</v>
      </c>
      <c r="AH1309" s="3">
        <v>137006.97150997151</v>
      </c>
      <c r="AK1309" s="3">
        <v>0</v>
      </c>
      <c r="AL1309" t="s">
        <v>119</v>
      </c>
      <c r="AN1309" s="25">
        <v>0.1</v>
      </c>
      <c r="AO1309" s="26">
        <v>137006.97150997151</v>
      </c>
      <c r="AP1309" s="27">
        <v>13700.697150997152</v>
      </c>
      <c r="AQ1309" s="3">
        <v>29700</v>
      </c>
      <c r="AR1309" s="26">
        <v>2970</v>
      </c>
      <c r="AS1309" s="26">
        <v>183377.66866096866</v>
      </c>
      <c r="AT1309" s="26">
        <v>166706.97150997151</v>
      </c>
      <c r="AU1309" t="s">
        <v>1840</v>
      </c>
      <c r="AV1309" t="s">
        <v>1840</v>
      </c>
      <c r="AW1309" t="s">
        <v>1840</v>
      </c>
      <c r="AX1309">
        <v>2061149</v>
      </c>
      <c r="AY1309" t="s">
        <v>121</v>
      </c>
      <c r="AZ1309">
        <v>108.643</v>
      </c>
      <c r="BA1309" s="3">
        <v>1687.8921666464353</v>
      </c>
      <c r="BB1309" s="26">
        <v>166706.97150997151</v>
      </c>
      <c r="BC1309" s="26">
        <v>16670.697150997148</v>
      </c>
      <c r="BE1309" t="s">
        <v>122</v>
      </c>
      <c r="BF1309">
        <v>1</v>
      </c>
      <c r="BH1309" t="s">
        <v>123</v>
      </c>
      <c r="BJ1309" t="s">
        <v>728</v>
      </c>
      <c r="BO1309" t="s">
        <v>2463</v>
      </c>
      <c r="BP1309" t="s">
        <v>2131</v>
      </c>
      <c r="BQ1309" t="s">
        <v>2131</v>
      </c>
      <c r="CX1309" t="s">
        <v>128</v>
      </c>
      <c r="CY1309" s="29" t="s">
        <v>5369</v>
      </c>
      <c r="CZ1309" s="29">
        <v>60025</v>
      </c>
      <c r="DA1309" s="29">
        <v>0</v>
      </c>
      <c r="DB1309" s="29" t="str">
        <f>F1309</f>
        <v>W0004922</v>
      </c>
      <c r="DC1309" s="29" t="str">
        <f>M1309</f>
        <v>IT Capability Center</v>
      </c>
      <c r="DD1309" s="30">
        <f>SUM(T1309,V1309:W1309,Z1309:AD1309)</f>
        <v>125377.41666666666</v>
      </c>
      <c r="DE1309" s="30">
        <f>SUM(AI1309:AK1309)</f>
        <v>0</v>
      </c>
      <c r="DF1309" s="31">
        <f>AF1309</f>
        <v>7046.666666666667</v>
      </c>
      <c r="DG1309" s="32">
        <f>AQ1309</f>
        <v>29700</v>
      </c>
      <c r="DH1309" s="30">
        <f>SUM(X1309:Y1309)</f>
        <v>4582.8881766381764</v>
      </c>
      <c r="DI1309" s="30">
        <f>SUM(AP1309,AR1309)</f>
        <v>16670.697150997152</v>
      </c>
      <c r="DJ1309" s="26">
        <f>SUM(DD1309:DI1309)-AS1309</f>
        <v>0</v>
      </c>
    </row>
    <row r="1310" spans="4:114" x14ac:dyDescent="0.25">
      <c r="D1310" t="s">
        <v>109</v>
      </c>
      <c r="F1310" t="s">
        <v>4444</v>
      </c>
      <c r="G1310" t="s">
        <v>4445</v>
      </c>
      <c r="H1310" t="s">
        <v>4446</v>
      </c>
      <c r="I1310" s="1">
        <v>45964</v>
      </c>
      <c r="K1310" t="s">
        <v>207</v>
      </c>
      <c r="L1310">
        <v>11</v>
      </c>
      <c r="M1310" t="s">
        <v>550</v>
      </c>
      <c r="N1310" t="s">
        <v>183</v>
      </c>
      <c r="O1310" t="s">
        <v>116</v>
      </c>
      <c r="P1310" t="s">
        <v>117</v>
      </c>
      <c r="Q1310" t="s">
        <v>118</v>
      </c>
      <c r="R1310">
        <v>31</v>
      </c>
      <c r="S1310" s="3">
        <v>252120</v>
      </c>
      <c r="T1310" s="3">
        <v>41666.666666666664</v>
      </c>
      <c r="U1310" s="22">
        <v>0</v>
      </c>
      <c r="V1310" s="3">
        <v>0</v>
      </c>
      <c r="W1310" s="23"/>
      <c r="X1310" s="3">
        <v>1010.0961538461538</v>
      </c>
      <c r="Y1310" s="3">
        <v>583.6111111111112</v>
      </c>
      <c r="Z1310" s="24">
        <v>105.05</v>
      </c>
      <c r="AA1310">
        <v>75</v>
      </c>
      <c r="AC1310" s="3">
        <v>0</v>
      </c>
      <c r="AD1310" s="3">
        <v>4167</v>
      </c>
      <c r="AE1310" s="3">
        <v>47607.423931623933</v>
      </c>
      <c r="AF1310" s="3">
        <v>7046.666666666667</v>
      </c>
      <c r="AH1310" s="3">
        <v>54654.090598290597</v>
      </c>
      <c r="AK1310" s="3">
        <v>0</v>
      </c>
      <c r="AL1310" t="s">
        <v>119</v>
      </c>
      <c r="AN1310" s="25">
        <v>0.1</v>
      </c>
      <c r="AO1310" s="26">
        <v>54654.090598290597</v>
      </c>
      <c r="AP1310" s="27">
        <v>5465.4090598290604</v>
      </c>
      <c r="AQ1310" s="3">
        <v>29700</v>
      </c>
      <c r="AR1310" s="26">
        <v>2970</v>
      </c>
      <c r="AS1310" s="26">
        <v>92789.499658119661</v>
      </c>
      <c r="AT1310" s="26">
        <v>84354.090598290597</v>
      </c>
      <c r="AU1310" t="s">
        <v>261</v>
      </c>
      <c r="AV1310" t="s">
        <v>262</v>
      </c>
      <c r="AW1310" t="s">
        <v>263</v>
      </c>
      <c r="AX1310" t="s">
        <v>4447</v>
      </c>
      <c r="AY1310" t="s">
        <v>264</v>
      </c>
      <c r="AZ1310">
        <v>65.109899999999996</v>
      </c>
      <c r="BA1310" s="3">
        <v>1425.1212128742275</v>
      </c>
      <c r="BB1310" s="26">
        <v>84354.090598290597</v>
      </c>
      <c r="BC1310" s="26">
        <v>8435.4090598290641</v>
      </c>
      <c r="BE1310" t="s">
        <v>122</v>
      </c>
      <c r="BF1310">
        <v>1</v>
      </c>
      <c r="BH1310" t="s">
        <v>265</v>
      </c>
      <c r="BJ1310" t="s">
        <v>358</v>
      </c>
      <c r="BO1310" t="s">
        <v>190</v>
      </c>
      <c r="BP1310" t="s">
        <v>262</v>
      </c>
      <c r="BQ1310" t="s">
        <v>4448</v>
      </c>
      <c r="CX1310" t="s">
        <v>177</v>
      </c>
      <c r="CY1310" s="29" t="s">
        <v>5361</v>
      </c>
      <c r="CZ1310" s="29">
        <v>60014</v>
      </c>
      <c r="DA1310" s="29" t="str">
        <f t="shared" ref="DA1310:DA1319" si="187">MID(BH1310,3,8)</f>
        <v>30001416</v>
      </c>
      <c r="DB1310" s="29" t="str">
        <f>F1310</f>
        <v>W0005288</v>
      </c>
      <c r="DC1310" s="29" t="s">
        <v>556</v>
      </c>
      <c r="DD1310" s="30">
        <f>SUM(T1310,V1310:W1310,Z1310:AD1310)</f>
        <v>46013.716666666667</v>
      </c>
      <c r="DE1310" s="30">
        <f>SUM(AI1310:AK1310)</f>
        <v>0</v>
      </c>
      <c r="DF1310" s="31">
        <f>AF1310</f>
        <v>7046.666666666667</v>
      </c>
      <c r="DG1310" s="32">
        <f>AQ1310</f>
        <v>29700</v>
      </c>
      <c r="DH1310" s="30">
        <f>SUM(X1310:Y1310)</f>
        <v>1593.7072649572651</v>
      </c>
      <c r="DI1310" s="30">
        <f>SUM(AP1310,AR1310)</f>
        <v>8435.4090598290604</v>
      </c>
      <c r="DJ1310" s="26">
        <f>SUM(DD1310:DI1310)-AS1310</f>
        <v>0</v>
      </c>
    </row>
    <row r="1311" spans="4:114" x14ac:dyDescent="0.25">
      <c r="D1311" t="s">
        <v>109</v>
      </c>
      <c r="F1311" t="s">
        <v>4449</v>
      </c>
      <c r="G1311" t="s">
        <v>4450</v>
      </c>
      <c r="H1311" t="s">
        <v>4451</v>
      </c>
      <c r="I1311" s="1">
        <v>45964</v>
      </c>
      <c r="K1311" t="s">
        <v>113</v>
      </c>
      <c r="L1311">
        <v>15</v>
      </c>
      <c r="M1311" t="s">
        <v>114</v>
      </c>
      <c r="N1311" t="s">
        <v>115</v>
      </c>
      <c r="O1311" t="s">
        <v>116</v>
      </c>
      <c r="P1311" t="s">
        <v>117</v>
      </c>
      <c r="Q1311" t="s">
        <v>118</v>
      </c>
      <c r="R1311">
        <v>31</v>
      </c>
      <c r="S1311" s="3">
        <v>850000</v>
      </c>
      <c r="T1311" s="3">
        <v>141666.66666666666</v>
      </c>
      <c r="U1311" s="22">
        <v>0</v>
      </c>
      <c r="V1311" s="3">
        <v>0</v>
      </c>
      <c r="W1311" s="23"/>
      <c r="X1311" s="3">
        <v>3405.4487179487182</v>
      </c>
      <c r="Y1311" s="3">
        <v>1967.5925925925924</v>
      </c>
      <c r="Z1311" s="24">
        <v>354.16666666666663</v>
      </c>
      <c r="AA1311">
        <v>75</v>
      </c>
      <c r="AC1311" s="3">
        <v>0</v>
      </c>
      <c r="AD1311" s="3">
        <v>4167</v>
      </c>
      <c r="AE1311" s="3">
        <v>151635.87464387462</v>
      </c>
      <c r="AF1311" s="3">
        <v>5687.5</v>
      </c>
      <c r="AH1311" s="3">
        <v>157323.37464387462</v>
      </c>
      <c r="AK1311" s="3">
        <v>0</v>
      </c>
      <c r="AL1311" t="s">
        <v>119</v>
      </c>
      <c r="AN1311" s="25">
        <v>8.5000000000000006E-2</v>
      </c>
      <c r="AO1311" s="26">
        <v>157323.37464387462</v>
      </c>
      <c r="AP1311" s="27">
        <v>13372.486844729343</v>
      </c>
      <c r="AQ1311" s="3">
        <v>29700</v>
      </c>
      <c r="AR1311" s="26">
        <v>2524.5</v>
      </c>
      <c r="AS1311" s="26">
        <v>202920.36148860396</v>
      </c>
      <c r="AT1311" s="26">
        <v>187023.37464387462</v>
      </c>
      <c r="AU1311" t="s">
        <v>261</v>
      </c>
      <c r="AV1311" t="s">
        <v>262</v>
      </c>
      <c r="AW1311" t="s">
        <v>263</v>
      </c>
      <c r="AX1311">
        <v>6390</v>
      </c>
      <c r="AY1311" t="s">
        <v>264</v>
      </c>
      <c r="AZ1311">
        <v>65.109899999999996</v>
      </c>
      <c r="BA1311" s="3">
        <v>3116.5822937618391</v>
      </c>
      <c r="BB1311" s="26">
        <v>187023.37464387462</v>
      </c>
      <c r="BC1311" s="26">
        <v>15896.986844729341</v>
      </c>
      <c r="BE1311" t="s">
        <v>122</v>
      </c>
      <c r="BF1311">
        <v>1</v>
      </c>
      <c r="BH1311" t="s">
        <v>265</v>
      </c>
      <c r="BJ1311" t="s">
        <v>658</v>
      </c>
      <c r="BO1311" t="s">
        <v>595</v>
      </c>
      <c r="BP1311" t="s">
        <v>126</v>
      </c>
      <c r="BQ1311" t="s">
        <v>127</v>
      </c>
      <c r="CX1311" t="s">
        <v>177</v>
      </c>
      <c r="CY1311" s="29" t="s">
        <v>5361</v>
      </c>
      <c r="CZ1311" s="29">
        <v>60014</v>
      </c>
      <c r="DA1311" s="29" t="str">
        <f t="shared" si="187"/>
        <v>30001416</v>
      </c>
      <c r="DB1311" s="29" t="str">
        <f>F1311</f>
        <v>W0005118</v>
      </c>
      <c r="DC1311" s="29" t="s">
        <v>279</v>
      </c>
      <c r="DD1311" s="30">
        <f>SUM(T1311,V1311:W1311,Z1311:AD1311)</f>
        <v>146262.83333333331</v>
      </c>
      <c r="DE1311" s="30">
        <f>SUM(AI1311:AK1311)</f>
        <v>0</v>
      </c>
      <c r="DF1311" s="31">
        <f>AF1311</f>
        <v>5687.5</v>
      </c>
      <c r="DG1311" s="32">
        <f>AQ1311</f>
        <v>29700</v>
      </c>
      <c r="DH1311" s="30">
        <f>SUM(X1311:Y1311)</f>
        <v>5373.0413105413108</v>
      </c>
      <c r="DI1311" s="30">
        <f>SUM(AP1311,AR1311)</f>
        <v>15896.986844729343</v>
      </c>
      <c r="DJ1311" s="26">
        <f>SUM(DD1311:DI1311)-AS1311</f>
        <v>0</v>
      </c>
    </row>
    <row r="1312" spans="4:114" x14ac:dyDescent="0.25">
      <c r="D1312" t="s">
        <v>109</v>
      </c>
      <c r="F1312" t="s">
        <v>4452</v>
      </c>
      <c r="G1312" t="s">
        <v>4453</v>
      </c>
      <c r="H1312" t="s">
        <v>4454</v>
      </c>
      <c r="I1312" s="1">
        <v>45964</v>
      </c>
      <c r="K1312" t="s">
        <v>224</v>
      </c>
      <c r="L1312">
        <v>12</v>
      </c>
      <c r="M1312" t="s">
        <v>114</v>
      </c>
      <c r="N1312" t="s">
        <v>115</v>
      </c>
      <c r="O1312" t="s">
        <v>116</v>
      </c>
      <c r="P1312" t="s">
        <v>117</v>
      </c>
      <c r="Q1312" t="s">
        <v>118</v>
      </c>
      <c r="R1312">
        <v>31</v>
      </c>
      <c r="S1312" s="3">
        <v>360000</v>
      </c>
      <c r="T1312" s="3">
        <v>65000.000000000007</v>
      </c>
      <c r="U1312" s="22">
        <v>0</v>
      </c>
      <c r="V1312" s="3">
        <v>0</v>
      </c>
      <c r="W1312" s="23"/>
      <c r="X1312" s="3">
        <v>1442.3076923076924</v>
      </c>
      <c r="Y1312" s="3">
        <v>833.33333333333337</v>
      </c>
      <c r="Z1312" s="24">
        <v>150</v>
      </c>
      <c r="AA1312">
        <v>75</v>
      </c>
      <c r="AC1312" s="3">
        <v>0</v>
      </c>
      <c r="AD1312" s="3">
        <v>4167</v>
      </c>
      <c r="AE1312" s="3">
        <v>71667.641025641031</v>
      </c>
      <c r="AF1312" s="3">
        <v>5687.5</v>
      </c>
      <c r="AH1312" s="3">
        <v>77355.141025641031</v>
      </c>
      <c r="AK1312" s="3">
        <v>0</v>
      </c>
      <c r="AL1312" t="s">
        <v>119</v>
      </c>
      <c r="AN1312" s="25">
        <v>8.5000000000000006E-2</v>
      </c>
      <c r="AO1312" s="26">
        <v>77355.141025641031</v>
      </c>
      <c r="AP1312" s="27">
        <v>6575.1869871794879</v>
      </c>
      <c r="AQ1312" s="3">
        <v>29700</v>
      </c>
      <c r="AR1312" s="26">
        <v>2524.5</v>
      </c>
      <c r="AS1312" s="26">
        <v>116154.82801282052</v>
      </c>
      <c r="AT1312" s="26">
        <v>107055.14102564103</v>
      </c>
      <c r="AU1312" t="s">
        <v>170</v>
      </c>
      <c r="AV1312" t="s">
        <v>170</v>
      </c>
      <c r="AW1312" t="s">
        <v>171</v>
      </c>
      <c r="AX1312">
        <v>35802</v>
      </c>
      <c r="AY1312" t="s">
        <v>172</v>
      </c>
      <c r="AZ1312">
        <v>94.088300000000004</v>
      </c>
      <c r="BA1312" s="3">
        <v>1234.5299895185747</v>
      </c>
      <c r="BB1312" s="26">
        <v>107055.14102564103</v>
      </c>
      <c r="BC1312" s="26">
        <v>9099.6869871794916</v>
      </c>
      <c r="BE1312" t="s">
        <v>122</v>
      </c>
      <c r="BF1312">
        <v>1</v>
      </c>
      <c r="BH1312" t="s">
        <v>173</v>
      </c>
      <c r="BJ1312" t="s">
        <v>358</v>
      </c>
      <c r="BO1312" t="s">
        <v>438</v>
      </c>
      <c r="BP1312" t="s">
        <v>126</v>
      </c>
      <c r="BQ1312" t="s">
        <v>127</v>
      </c>
      <c r="CX1312" t="s">
        <v>177</v>
      </c>
      <c r="CY1312" s="29" t="s">
        <v>5358</v>
      </c>
      <c r="CZ1312" s="29">
        <v>60002</v>
      </c>
      <c r="DA1312" s="29" t="str">
        <f t="shared" si="187"/>
        <v>30001390</v>
      </c>
      <c r="DB1312" s="29" t="str">
        <f>F1312</f>
        <v>W0005119</v>
      </c>
      <c r="DC1312" s="29" t="s">
        <v>279</v>
      </c>
      <c r="DD1312" s="30">
        <f>SUM(T1312,V1312:W1312,Z1312:AD1312)</f>
        <v>69392</v>
      </c>
      <c r="DE1312" s="30">
        <f>SUM(AI1312:AK1312)</f>
        <v>0</v>
      </c>
      <c r="DF1312" s="31">
        <f>AF1312</f>
        <v>5687.5</v>
      </c>
      <c r="DG1312" s="32">
        <f>AQ1312</f>
        <v>29700</v>
      </c>
      <c r="DH1312" s="30">
        <f>SUM(X1312:Y1312)</f>
        <v>2275.6410256410259</v>
      </c>
      <c r="DI1312" s="30">
        <f>SUM(AP1312,AR1312)</f>
        <v>9099.6869871794879</v>
      </c>
      <c r="DJ1312" s="26">
        <f>SUM(DD1312:DI1312)-AS1312</f>
        <v>0</v>
      </c>
    </row>
    <row r="1313" spans="4:114" x14ac:dyDescent="0.25">
      <c r="D1313" t="s">
        <v>109</v>
      </c>
      <c r="F1313" t="s">
        <v>4455</v>
      </c>
      <c r="G1313" t="s">
        <v>4456</v>
      </c>
      <c r="H1313" t="s">
        <v>4457</v>
      </c>
      <c r="I1313" s="1">
        <v>45964</v>
      </c>
      <c r="K1313" t="s">
        <v>207</v>
      </c>
      <c r="L1313">
        <v>11</v>
      </c>
      <c r="M1313" t="s">
        <v>182</v>
      </c>
      <c r="N1313" t="s">
        <v>183</v>
      </c>
      <c r="O1313" t="s">
        <v>116</v>
      </c>
      <c r="P1313" t="s">
        <v>117</v>
      </c>
      <c r="Q1313" t="s">
        <v>118</v>
      </c>
      <c r="R1313">
        <v>31</v>
      </c>
      <c r="S1313" s="3">
        <v>252120</v>
      </c>
      <c r="T1313" s="3">
        <v>38820</v>
      </c>
      <c r="U1313" s="22">
        <v>0</v>
      </c>
      <c r="V1313" s="3">
        <v>0</v>
      </c>
      <c r="W1313" s="23"/>
      <c r="X1313" s="3">
        <v>1010.0961538461538</v>
      </c>
      <c r="Y1313" s="3">
        <v>583.6111111111112</v>
      </c>
      <c r="Z1313" s="24">
        <v>105.05</v>
      </c>
      <c r="AA1313">
        <v>75</v>
      </c>
      <c r="AC1313" s="3">
        <v>0</v>
      </c>
      <c r="AD1313" s="3">
        <v>4167</v>
      </c>
      <c r="AE1313" s="3">
        <v>44760.757264957268</v>
      </c>
      <c r="AF1313" s="3">
        <v>4154.166666666667</v>
      </c>
      <c r="AH1313" s="3">
        <v>48914.923931623933</v>
      </c>
      <c r="AK1313" s="3">
        <v>0</v>
      </c>
      <c r="AL1313" t="s">
        <v>119</v>
      </c>
      <c r="AN1313" s="25">
        <v>0.05</v>
      </c>
      <c r="AO1313" s="26">
        <v>48914.923931623933</v>
      </c>
      <c r="AP1313" s="27">
        <v>2445.7461965811967</v>
      </c>
      <c r="AQ1313" s="3">
        <v>29700</v>
      </c>
      <c r="AR1313" s="26">
        <v>1485</v>
      </c>
      <c r="AS1313" s="26">
        <v>82545.670128205122</v>
      </c>
      <c r="AT1313" s="26">
        <v>78614.923931623925</v>
      </c>
      <c r="AU1313" t="s">
        <v>261</v>
      </c>
      <c r="AV1313" t="s">
        <v>262</v>
      </c>
      <c r="AW1313" t="s">
        <v>263</v>
      </c>
      <c r="AX1313">
        <v>7071</v>
      </c>
      <c r="AY1313" t="s">
        <v>264</v>
      </c>
      <c r="AZ1313">
        <v>65.109899999999996</v>
      </c>
      <c r="BA1313" s="3">
        <v>1267.7898465241865</v>
      </c>
      <c r="BB1313" s="26">
        <v>78614.923931623925</v>
      </c>
      <c r="BC1313" s="26">
        <v>3930.7461965811963</v>
      </c>
      <c r="BE1313" t="s">
        <v>122</v>
      </c>
      <c r="BF1313">
        <v>1</v>
      </c>
      <c r="BH1313" t="s">
        <v>265</v>
      </c>
      <c r="BJ1313" t="s">
        <v>358</v>
      </c>
      <c r="BO1313" t="s">
        <v>190</v>
      </c>
      <c r="BP1313" t="s">
        <v>262</v>
      </c>
      <c r="BQ1313" t="s">
        <v>2734</v>
      </c>
      <c r="CX1313" t="s">
        <v>177</v>
      </c>
      <c r="CY1313" s="29" t="s">
        <v>5361</v>
      </c>
      <c r="CZ1313" s="29">
        <v>60014</v>
      </c>
      <c r="DA1313" s="29" t="str">
        <f t="shared" si="187"/>
        <v>30001416</v>
      </c>
      <c r="DB1313" s="29" t="str">
        <f>F1313</f>
        <v>W0005289</v>
      </c>
      <c r="DC1313" s="29" t="s">
        <v>193</v>
      </c>
      <c r="DD1313" s="30">
        <f>SUM(T1313,V1313:W1313,Z1313:AD1313)</f>
        <v>43167.05</v>
      </c>
      <c r="DE1313" s="30">
        <f>SUM(AI1313:AK1313)</f>
        <v>0</v>
      </c>
      <c r="DF1313" s="31">
        <f>AF1313</f>
        <v>4154.166666666667</v>
      </c>
      <c r="DG1313" s="32">
        <f>AQ1313</f>
        <v>29700</v>
      </c>
      <c r="DH1313" s="30">
        <f>SUM(X1313:Y1313)</f>
        <v>1593.7072649572651</v>
      </c>
      <c r="DI1313" s="30">
        <f>SUM(AP1313,AR1313)</f>
        <v>3930.7461965811967</v>
      </c>
      <c r="DJ1313" s="26">
        <f>SUM(DD1313:DI1313)-AS1313</f>
        <v>0</v>
      </c>
    </row>
    <row r="1314" spans="4:114" x14ac:dyDescent="0.25">
      <c r="D1314" t="s">
        <v>109</v>
      </c>
      <c r="F1314" t="s">
        <v>4458</v>
      </c>
      <c r="G1314" t="s">
        <v>4459</v>
      </c>
      <c r="H1314" t="s">
        <v>4460</v>
      </c>
      <c r="I1314" s="1">
        <v>45964</v>
      </c>
      <c r="K1314" t="s">
        <v>224</v>
      </c>
      <c r="L1314">
        <v>12</v>
      </c>
      <c r="M1314" t="s">
        <v>114</v>
      </c>
      <c r="N1314" t="s">
        <v>115</v>
      </c>
      <c r="O1314" t="s">
        <v>116</v>
      </c>
      <c r="P1314" t="s">
        <v>117</v>
      </c>
      <c r="Q1314" t="s">
        <v>118</v>
      </c>
      <c r="R1314">
        <v>31</v>
      </c>
      <c r="S1314" s="3">
        <v>370000</v>
      </c>
      <c r="T1314" s="3">
        <v>66666.666666666672</v>
      </c>
      <c r="U1314" s="22">
        <v>0</v>
      </c>
      <c r="V1314" s="3">
        <v>0</v>
      </c>
      <c r="W1314" s="23"/>
      <c r="X1314" s="3">
        <v>1482.3717948717949</v>
      </c>
      <c r="Y1314" s="3">
        <v>856.48148148148152</v>
      </c>
      <c r="Z1314" s="24">
        <v>154.16666666666666</v>
      </c>
      <c r="AA1314">
        <v>75</v>
      </c>
      <c r="AC1314" s="3">
        <v>0</v>
      </c>
      <c r="AD1314" s="3">
        <v>4167</v>
      </c>
      <c r="AE1314" s="3">
        <v>73401.686609686614</v>
      </c>
      <c r="AF1314" s="3">
        <v>5687.5</v>
      </c>
      <c r="AH1314" s="3">
        <v>79089.186609686614</v>
      </c>
      <c r="AK1314" s="3">
        <v>0</v>
      </c>
      <c r="AL1314" t="s">
        <v>119</v>
      </c>
      <c r="AN1314" s="25">
        <v>8.5000000000000006E-2</v>
      </c>
      <c r="AO1314" s="26">
        <v>79089.186609686614</v>
      </c>
      <c r="AP1314" s="27">
        <v>6722.5808618233623</v>
      </c>
      <c r="AQ1314" s="3">
        <v>29700</v>
      </c>
      <c r="AR1314" s="26">
        <v>2524.5</v>
      </c>
      <c r="AS1314" s="26">
        <v>118036.26747150997</v>
      </c>
      <c r="AT1314" s="26">
        <v>108789.18660968661</v>
      </c>
      <c r="AU1314" t="s">
        <v>170</v>
      </c>
      <c r="AV1314" t="s">
        <v>170</v>
      </c>
      <c r="AW1314" t="s">
        <v>171</v>
      </c>
      <c r="AX1314" t="s">
        <v>1844</v>
      </c>
      <c r="AY1314" t="s">
        <v>172</v>
      </c>
      <c r="AZ1314">
        <v>94.088300000000004</v>
      </c>
      <c r="BA1314" s="3">
        <v>1254.5265189349789</v>
      </c>
      <c r="BB1314" s="26">
        <v>108789.18660968661</v>
      </c>
      <c r="BC1314" s="26">
        <v>9247.0808618233568</v>
      </c>
      <c r="BE1314" t="s">
        <v>122</v>
      </c>
      <c r="BF1314">
        <v>1</v>
      </c>
      <c r="BH1314" t="s">
        <v>173</v>
      </c>
      <c r="BJ1314" t="s">
        <v>276</v>
      </c>
      <c r="BO1314" t="s">
        <v>482</v>
      </c>
      <c r="BP1314" t="s">
        <v>126</v>
      </c>
      <c r="BQ1314" t="s">
        <v>816</v>
      </c>
      <c r="CX1314" t="s">
        <v>177</v>
      </c>
      <c r="CY1314" s="29" t="s">
        <v>5358</v>
      </c>
      <c r="CZ1314" s="29">
        <v>60002</v>
      </c>
      <c r="DA1314" s="29" t="str">
        <f t="shared" si="187"/>
        <v>30001390</v>
      </c>
      <c r="DB1314" s="29" t="str">
        <f>F1314</f>
        <v>W0004923</v>
      </c>
      <c r="DC1314" s="29" t="s">
        <v>279</v>
      </c>
      <c r="DD1314" s="30">
        <f>SUM(T1314,V1314:W1314,Z1314:AD1314)</f>
        <v>71062.833333333343</v>
      </c>
      <c r="DE1314" s="30">
        <f>SUM(AI1314:AK1314)</f>
        <v>0</v>
      </c>
      <c r="DF1314" s="31">
        <f>AF1314</f>
        <v>5687.5</v>
      </c>
      <c r="DG1314" s="32">
        <f>AQ1314</f>
        <v>29700</v>
      </c>
      <c r="DH1314" s="30">
        <f>SUM(X1314:Y1314)</f>
        <v>2338.8532763532767</v>
      </c>
      <c r="DI1314" s="30">
        <f>SUM(AP1314,AR1314)</f>
        <v>9247.0808618233623</v>
      </c>
      <c r="DJ1314" s="26">
        <f>SUM(DD1314:DI1314)-AS1314</f>
        <v>0</v>
      </c>
    </row>
    <row r="1315" spans="4:114" x14ac:dyDescent="0.25">
      <c r="D1315" t="s">
        <v>109</v>
      </c>
      <c r="F1315" t="s">
        <v>4461</v>
      </c>
      <c r="G1315" t="s">
        <v>4462</v>
      </c>
      <c r="H1315" t="s">
        <v>4463</v>
      </c>
      <c r="I1315" s="1">
        <v>45964</v>
      </c>
      <c r="K1315" t="s">
        <v>113</v>
      </c>
      <c r="L1315">
        <v>15</v>
      </c>
      <c r="M1315" t="s">
        <v>114</v>
      </c>
      <c r="N1315" t="s">
        <v>115</v>
      </c>
      <c r="O1315" t="s">
        <v>116</v>
      </c>
      <c r="P1315" t="s">
        <v>117</v>
      </c>
      <c r="Q1315" t="s">
        <v>118</v>
      </c>
      <c r="R1315">
        <v>31</v>
      </c>
      <c r="S1315" s="3">
        <v>700000</v>
      </c>
      <c r="T1315" s="3">
        <v>121666.66666666667</v>
      </c>
      <c r="U1315" s="22">
        <v>0</v>
      </c>
      <c r="V1315" s="3">
        <v>0</v>
      </c>
      <c r="W1315" s="23"/>
      <c r="X1315" s="3">
        <v>2804.4871794871797</v>
      </c>
      <c r="Y1315" s="3">
        <v>1620.3703703703707</v>
      </c>
      <c r="Z1315" s="24">
        <v>291.66666666666669</v>
      </c>
      <c r="AA1315">
        <v>75</v>
      </c>
      <c r="AC1315" s="3">
        <v>0</v>
      </c>
      <c r="AD1315" s="3">
        <v>4167</v>
      </c>
      <c r="AE1315" s="3">
        <v>130625.19088319088</v>
      </c>
      <c r="AF1315" s="3">
        <v>5687.5</v>
      </c>
      <c r="AH1315" s="3">
        <v>136312.69088319089</v>
      </c>
      <c r="AK1315" s="3">
        <v>0</v>
      </c>
      <c r="AL1315" t="s">
        <v>119</v>
      </c>
      <c r="AN1315" s="25">
        <v>8.5000000000000006E-2</v>
      </c>
      <c r="AO1315" s="26">
        <v>136312.69088319089</v>
      </c>
      <c r="AP1315" s="27">
        <v>11586.578725071227</v>
      </c>
      <c r="AQ1315" s="3">
        <v>29700</v>
      </c>
      <c r="AR1315" s="26">
        <v>2524.5</v>
      </c>
      <c r="AS1315" s="26">
        <v>180123.76960826211</v>
      </c>
      <c r="AT1315" s="26">
        <v>166012.69088319089</v>
      </c>
      <c r="AU1315" t="s">
        <v>170</v>
      </c>
      <c r="AV1315" t="s">
        <v>170</v>
      </c>
      <c r="AW1315" t="s">
        <v>171</v>
      </c>
      <c r="AX1315">
        <v>35803</v>
      </c>
      <c r="AY1315" t="s">
        <v>172</v>
      </c>
      <c r="AZ1315">
        <v>94.088300000000004</v>
      </c>
      <c r="BA1315" s="3">
        <v>1914.4119896763159</v>
      </c>
      <c r="BB1315" s="26">
        <v>166012.69088319089</v>
      </c>
      <c r="BC1315" s="26">
        <v>14111.078725071216</v>
      </c>
      <c r="BE1315" t="s">
        <v>122</v>
      </c>
      <c r="BF1315">
        <v>1</v>
      </c>
      <c r="BH1315" t="s">
        <v>173</v>
      </c>
      <c r="BJ1315" t="s">
        <v>276</v>
      </c>
      <c r="BO1315" t="s">
        <v>482</v>
      </c>
      <c r="BP1315" t="s">
        <v>126</v>
      </c>
      <c r="BQ1315" t="s">
        <v>816</v>
      </c>
      <c r="CX1315" t="s">
        <v>177</v>
      </c>
      <c r="CY1315" s="29" t="s">
        <v>5358</v>
      </c>
      <c r="CZ1315" s="29">
        <v>60002</v>
      </c>
      <c r="DA1315" s="29" t="str">
        <f t="shared" si="187"/>
        <v>30001390</v>
      </c>
      <c r="DB1315" s="29" t="str">
        <f>F1315</f>
        <v>W0005120</v>
      </c>
      <c r="DC1315" s="29" t="s">
        <v>279</v>
      </c>
      <c r="DD1315" s="30">
        <f>SUM(T1315,V1315:W1315,Z1315:AD1315)</f>
        <v>126200.33333333334</v>
      </c>
      <c r="DE1315" s="30">
        <f>SUM(AI1315:AK1315)</f>
        <v>0</v>
      </c>
      <c r="DF1315" s="31">
        <f>AF1315</f>
        <v>5687.5</v>
      </c>
      <c r="DG1315" s="32">
        <f>AQ1315</f>
        <v>29700</v>
      </c>
      <c r="DH1315" s="30">
        <f>SUM(X1315:Y1315)</f>
        <v>4424.8575498575501</v>
      </c>
      <c r="DI1315" s="30">
        <f>SUM(AP1315,AR1315)</f>
        <v>14111.078725071227</v>
      </c>
      <c r="DJ1315" s="26">
        <f>SUM(DD1315:DI1315)-AS1315</f>
        <v>0</v>
      </c>
    </row>
    <row r="1316" spans="4:114" x14ac:dyDescent="0.25">
      <c r="D1316" t="s">
        <v>109</v>
      </c>
      <c r="F1316" t="s">
        <v>4464</v>
      </c>
      <c r="G1316" t="s">
        <v>4465</v>
      </c>
      <c r="H1316" t="s">
        <v>4466</v>
      </c>
      <c r="I1316" s="1">
        <v>45964</v>
      </c>
      <c r="K1316" t="s">
        <v>224</v>
      </c>
      <c r="L1316">
        <v>12</v>
      </c>
      <c r="M1316" t="s">
        <v>114</v>
      </c>
      <c r="N1316" t="s">
        <v>4467</v>
      </c>
      <c r="O1316" t="s">
        <v>2066</v>
      </c>
      <c r="P1316" t="s">
        <v>117</v>
      </c>
      <c r="Q1316" t="s">
        <v>118</v>
      </c>
      <c r="R1316">
        <v>31</v>
      </c>
      <c r="S1316" s="3">
        <v>325000</v>
      </c>
      <c r="T1316" s="3">
        <v>54166.666666666664</v>
      </c>
      <c r="U1316" s="22">
        <v>0</v>
      </c>
      <c r="V1316" s="3">
        <v>0</v>
      </c>
      <c r="W1316" s="23"/>
      <c r="X1316" s="3">
        <v>1302.0833333333333</v>
      </c>
      <c r="Y1316" s="3">
        <v>752.31481481481489</v>
      </c>
      <c r="Z1316" s="24">
        <v>135.41666666666666</v>
      </c>
      <c r="AA1316">
        <v>75</v>
      </c>
      <c r="AC1316" s="3">
        <v>0</v>
      </c>
      <c r="AD1316" s="3">
        <v>4167</v>
      </c>
      <c r="AE1316" s="3">
        <v>60598.481481481482</v>
      </c>
      <c r="AF1316" s="3">
        <v>5687.5</v>
      </c>
      <c r="AH1316" s="3">
        <v>66285.981481481489</v>
      </c>
      <c r="AI1316" s="3">
        <v>19180</v>
      </c>
      <c r="AK1316" s="3">
        <v>0</v>
      </c>
      <c r="AL1316" t="s">
        <v>119</v>
      </c>
      <c r="AN1316" s="25">
        <v>8.5000000000000006E-2</v>
      </c>
      <c r="AO1316" s="26">
        <v>85465.981481481489</v>
      </c>
      <c r="AP1316" s="27">
        <v>7264.6084259259269</v>
      </c>
      <c r="AQ1316" s="3">
        <v>0</v>
      </c>
      <c r="AR1316" s="26">
        <v>0</v>
      </c>
      <c r="AS1316" s="26">
        <v>92730.589907407411</v>
      </c>
      <c r="AT1316" s="26">
        <v>85465.981481481489</v>
      </c>
      <c r="AU1316" t="s">
        <v>2067</v>
      </c>
      <c r="AV1316" t="s">
        <v>2067</v>
      </c>
      <c r="AW1316" t="s">
        <v>2068</v>
      </c>
      <c r="AX1316" t="s">
        <v>4331</v>
      </c>
      <c r="AY1316" t="s">
        <v>233</v>
      </c>
      <c r="AZ1316">
        <v>1</v>
      </c>
      <c r="BA1316" s="3">
        <v>92730.589907407411</v>
      </c>
      <c r="BB1316" s="26">
        <v>85465.981481481489</v>
      </c>
      <c r="BC1316" s="26">
        <v>7264.6084259259223</v>
      </c>
      <c r="BE1316" t="s">
        <v>122</v>
      </c>
      <c r="BF1316">
        <v>1</v>
      </c>
      <c r="BH1316" t="s">
        <v>2069</v>
      </c>
      <c r="BJ1316" t="s">
        <v>414</v>
      </c>
      <c r="BO1316">
        <v>0</v>
      </c>
      <c r="BP1316" t="s">
        <v>2067</v>
      </c>
      <c r="BQ1316" t="s">
        <v>127</v>
      </c>
      <c r="CX1316" t="s">
        <v>177</v>
      </c>
      <c r="CY1316" s="29" t="s">
        <v>5370</v>
      </c>
      <c r="CZ1316" s="29">
        <v>60001</v>
      </c>
      <c r="DA1316" s="29" t="str">
        <f t="shared" si="187"/>
        <v>30001394</v>
      </c>
      <c r="DB1316" s="29" t="str">
        <f>F1316</f>
        <v>W0005457</v>
      </c>
      <c r="DC1316" s="29" t="s">
        <v>279</v>
      </c>
      <c r="DD1316" s="30">
        <f>SUM(T1316,V1316:W1316,Z1316:AD1316)</f>
        <v>58544.083333333328</v>
      </c>
      <c r="DE1316" s="30">
        <f>SUM(AI1316:AK1316)</f>
        <v>19180</v>
      </c>
      <c r="DF1316" s="31">
        <f>AF1316</f>
        <v>5687.5</v>
      </c>
      <c r="DG1316" s="32">
        <f>AQ1316</f>
        <v>0</v>
      </c>
      <c r="DH1316" s="30">
        <f>SUM(X1316:Y1316)</f>
        <v>2054.3981481481483</v>
      </c>
      <c r="DI1316" s="30">
        <f>SUM(AP1316,AR1316)</f>
        <v>7264.6084259259269</v>
      </c>
      <c r="DJ1316" s="26">
        <f>SUM(DD1316:DI1316)-AS1316</f>
        <v>0</v>
      </c>
    </row>
    <row r="1317" spans="4:114" x14ac:dyDescent="0.25">
      <c r="D1317" t="s">
        <v>109</v>
      </c>
      <c r="F1317" t="s">
        <v>4468</v>
      </c>
      <c r="G1317" t="s">
        <v>4469</v>
      </c>
      <c r="H1317" t="s">
        <v>4470</v>
      </c>
      <c r="I1317" s="1">
        <v>45965</v>
      </c>
      <c r="K1317" t="s">
        <v>207</v>
      </c>
      <c r="L1317">
        <v>11</v>
      </c>
      <c r="M1317" t="s">
        <v>182</v>
      </c>
      <c r="N1317" t="s">
        <v>183</v>
      </c>
      <c r="O1317" t="s">
        <v>116</v>
      </c>
      <c r="P1317" t="s">
        <v>117</v>
      </c>
      <c r="Q1317" t="s">
        <v>118</v>
      </c>
      <c r="R1317">
        <v>31</v>
      </c>
      <c r="S1317" s="3">
        <v>270000</v>
      </c>
      <c r="T1317" s="3">
        <v>45000</v>
      </c>
      <c r="U1317" s="22">
        <v>0</v>
      </c>
      <c r="V1317" s="3">
        <v>0</v>
      </c>
      <c r="W1317" s="23"/>
      <c r="X1317" s="3">
        <v>1081.7307692307693</v>
      </c>
      <c r="Y1317" s="3">
        <v>625</v>
      </c>
      <c r="Z1317" s="24">
        <v>112.5</v>
      </c>
      <c r="AA1317">
        <v>75</v>
      </c>
      <c r="AC1317" s="3">
        <v>0</v>
      </c>
      <c r="AD1317" s="3">
        <v>4167</v>
      </c>
      <c r="AE1317" s="3">
        <v>51061.230769230766</v>
      </c>
      <c r="AF1317" s="3">
        <v>4154.166666666667</v>
      </c>
      <c r="AH1317" s="3">
        <v>55215.39743589743</v>
      </c>
      <c r="AK1317" s="3">
        <v>0</v>
      </c>
      <c r="AL1317" t="s">
        <v>119</v>
      </c>
      <c r="AN1317" s="25">
        <v>0.05</v>
      </c>
      <c r="AO1317" s="26">
        <v>55215.39743589743</v>
      </c>
      <c r="AP1317" s="27">
        <v>2760.7698717948715</v>
      </c>
      <c r="AQ1317" s="3">
        <v>29700</v>
      </c>
      <c r="AR1317" s="26">
        <v>1485</v>
      </c>
      <c r="AS1317" s="26">
        <v>89161.167307692303</v>
      </c>
      <c r="AT1317" s="26">
        <v>84915.397435897437</v>
      </c>
      <c r="AU1317" t="s">
        <v>261</v>
      </c>
      <c r="AV1317" t="s">
        <v>262</v>
      </c>
      <c r="AW1317" t="s">
        <v>263</v>
      </c>
      <c r="AX1317">
        <v>5520</v>
      </c>
      <c r="AY1317" t="s">
        <v>264</v>
      </c>
      <c r="AZ1317">
        <v>65.109899999999996</v>
      </c>
      <c r="BA1317" s="3">
        <v>1369.3949354505583</v>
      </c>
      <c r="BB1317" s="26">
        <v>84915.397435897437</v>
      </c>
      <c r="BC1317" s="26">
        <v>4245.769871794866</v>
      </c>
      <c r="BE1317" t="s">
        <v>122</v>
      </c>
      <c r="BF1317">
        <v>1</v>
      </c>
      <c r="BH1317" t="s">
        <v>265</v>
      </c>
      <c r="BJ1317" t="s">
        <v>358</v>
      </c>
      <c r="BO1317" t="s">
        <v>190</v>
      </c>
      <c r="BP1317" t="s">
        <v>262</v>
      </c>
      <c r="BQ1317" t="s">
        <v>2734</v>
      </c>
      <c r="CX1317" t="s">
        <v>177</v>
      </c>
      <c r="CY1317" s="29" t="s">
        <v>5361</v>
      </c>
      <c r="CZ1317" s="29">
        <v>60014</v>
      </c>
      <c r="DA1317" s="29" t="str">
        <f t="shared" si="187"/>
        <v>30001416</v>
      </c>
      <c r="DB1317" s="29" t="str">
        <f>F1317</f>
        <v>W0004924</v>
      </c>
      <c r="DC1317" s="29" t="s">
        <v>193</v>
      </c>
      <c r="DD1317" s="30">
        <f>SUM(T1317,V1317:W1317,Z1317:AD1317)</f>
        <v>49354.5</v>
      </c>
      <c r="DE1317" s="30">
        <f>SUM(AI1317:AK1317)</f>
        <v>0</v>
      </c>
      <c r="DF1317" s="31">
        <f>AF1317</f>
        <v>4154.166666666667</v>
      </c>
      <c r="DG1317" s="32">
        <f>AQ1317</f>
        <v>29700</v>
      </c>
      <c r="DH1317" s="30">
        <f>SUM(X1317:Y1317)</f>
        <v>1706.7307692307693</v>
      </c>
      <c r="DI1317" s="30">
        <f>SUM(AP1317,AR1317)</f>
        <v>4245.7698717948715</v>
      </c>
      <c r="DJ1317" s="26">
        <f>SUM(DD1317:DI1317)-AS1317</f>
        <v>0</v>
      </c>
    </row>
    <row r="1318" spans="4:114" x14ac:dyDescent="0.25">
      <c r="D1318" t="s">
        <v>109</v>
      </c>
      <c r="F1318" t="s">
        <v>4471</v>
      </c>
      <c r="G1318" t="s">
        <v>4472</v>
      </c>
      <c r="H1318" t="s">
        <v>4473</v>
      </c>
      <c r="I1318" s="1">
        <v>45971</v>
      </c>
      <c r="K1318" t="s">
        <v>224</v>
      </c>
      <c r="L1318">
        <v>12</v>
      </c>
      <c r="M1318" t="s">
        <v>114</v>
      </c>
      <c r="N1318" t="s">
        <v>115</v>
      </c>
      <c r="O1318" t="s">
        <v>116</v>
      </c>
      <c r="P1318" t="s">
        <v>117</v>
      </c>
      <c r="Q1318" t="s">
        <v>118</v>
      </c>
      <c r="R1318">
        <v>31</v>
      </c>
      <c r="S1318" s="3">
        <v>475000</v>
      </c>
      <c r="T1318" s="3">
        <v>84166.666666666672</v>
      </c>
      <c r="U1318" s="22">
        <v>0</v>
      </c>
      <c r="V1318" s="3">
        <v>0</v>
      </c>
      <c r="W1318" s="23"/>
      <c r="X1318" s="3">
        <v>1903.0448717948721</v>
      </c>
      <c r="Y1318" s="3">
        <v>1099.5370370370372</v>
      </c>
      <c r="Z1318" s="24">
        <v>197.91666666666669</v>
      </c>
      <c r="AA1318">
        <v>75</v>
      </c>
      <c r="AC1318" s="3">
        <v>0</v>
      </c>
      <c r="AD1318" s="3">
        <v>4167</v>
      </c>
      <c r="AE1318" s="3">
        <v>91609.165242165254</v>
      </c>
      <c r="AF1318" s="3">
        <v>5687.5</v>
      </c>
      <c r="AH1318" s="3">
        <v>97296.665242165254</v>
      </c>
      <c r="AK1318" s="3">
        <v>0</v>
      </c>
      <c r="AL1318" t="s">
        <v>119</v>
      </c>
      <c r="AN1318" s="25">
        <v>8.5000000000000006E-2</v>
      </c>
      <c r="AO1318" s="26">
        <v>97296.665242165254</v>
      </c>
      <c r="AP1318" s="27">
        <v>8270.2165455840477</v>
      </c>
      <c r="AQ1318" s="3">
        <v>29700</v>
      </c>
      <c r="AR1318" s="26">
        <v>2524.5</v>
      </c>
      <c r="AS1318" s="26">
        <v>137791.3817877493</v>
      </c>
      <c r="AT1318" s="26">
        <v>126996.66524216525</v>
      </c>
      <c r="AU1318" t="s">
        <v>170</v>
      </c>
      <c r="AV1318" t="s">
        <v>170</v>
      </c>
      <c r="AW1318" t="s">
        <v>171</v>
      </c>
      <c r="AX1318">
        <v>35802</v>
      </c>
      <c r="AY1318" t="s">
        <v>172</v>
      </c>
      <c r="AZ1318">
        <v>94.088300000000004</v>
      </c>
      <c r="BA1318" s="3">
        <v>1464.4900778072224</v>
      </c>
      <c r="BB1318" s="26">
        <v>126996.66524216525</v>
      </c>
      <c r="BC1318" s="26">
        <v>10794.716545584044</v>
      </c>
      <c r="BE1318" t="s">
        <v>122</v>
      </c>
      <c r="BF1318">
        <v>1</v>
      </c>
      <c r="BH1318" t="s">
        <v>173</v>
      </c>
      <c r="BJ1318" t="s">
        <v>358</v>
      </c>
      <c r="BO1318" t="s">
        <v>438</v>
      </c>
      <c r="BP1318" t="s">
        <v>126</v>
      </c>
      <c r="BQ1318" t="s">
        <v>127</v>
      </c>
      <c r="CX1318" t="s">
        <v>177</v>
      </c>
      <c r="CY1318" s="29" t="s">
        <v>5358</v>
      </c>
      <c r="CZ1318" s="29">
        <v>60002</v>
      </c>
      <c r="DA1318" s="29" t="str">
        <f t="shared" si="187"/>
        <v>30001390</v>
      </c>
      <c r="DB1318" s="29" t="str">
        <f>F1318</f>
        <v>W0005121</v>
      </c>
      <c r="DC1318" s="29" t="s">
        <v>279</v>
      </c>
      <c r="DD1318" s="30">
        <f>SUM(T1318,V1318:W1318,Z1318:AD1318)</f>
        <v>88606.583333333343</v>
      </c>
      <c r="DE1318" s="30">
        <f>SUM(AI1318:AK1318)</f>
        <v>0</v>
      </c>
      <c r="DF1318" s="31">
        <f>AF1318</f>
        <v>5687.5</v>
      </c>
      <c r="DG1318" s="32">
        <f>AQ1318</f>
        <v>29700</v>
      </c>
      <c r="DH1318" s="30">
        <f>SUM(X1318:Y1318)</f>
        <v>3002.5819088319095</v>
      </c>
      <c r="DI1318" s="30">
        <f>SUM(AP1318,AR1318)</f>
        <v>10794.716545584048</v>
      </c>
      <c r="DJ1318" s="26">
        <f>SUM(DD1318:DI1318)-AS1318</f>
        <v>0</v>
      </c>
    </row>
    <row r="1319" spans="4:114" x14ac:dyDescent="0.25">
      <c r="D1319" t="s">
        <v>109</v>
      </c>
      <c r="F1319" t="s">
        <v>4474</v>
      </c>
      <c r="G1319" t="s">
        <v>4475</v>
      </c>
      <c r="H1319" t="s">
        <v>4476</v>
      </c>
      <c r="I1319" s="1">
        <v>45971</v>
      </c>
      <c r="K1319" t="s">
        <v>224</v>
      </c>
      <c r="L1319">
        <v>12</v>
      </c>
      <c r="M1319" t="s">
        <v>114</v>
      </c>
      <c r="N1319" t="s">
        <v>115</v>
      </c>
      <c r="O1319" t="s">
        <v>116</v>
      </c>
      <c r="P1319" t="s">
        <v>117</v>
      </c>
      <c r="Q1319" t="s">
        <v>118</v>
      </c>
      <c r="R1319">
        <v>31</v>
      </c>
      <c r="S1319" s="3">
        <v>357500</v>
      </c>
      <c r="T1319" s="3">
        <v>64583.333333333336</v>
      </c>
      <c r="U1319" s="22">
        <v>0</v>
      </c>
      <c r="V1319" s="3">
        <v>0</v>
      </c>
      <c r="W1319" s="23"/>
      <c r="X1319" s="3">
        <v>1432.2916666666667</v>
      </c>
      <c r="Y1319" s="3">
        <v>827.5462962962963</v>
      </c>
      <c r="Z1319" s="24">
        <v>148.95833333333334</v>
      </c>
      <c r="AA1319">
        <v>75</v>
      </c>
      <c r="AC1319" s="3">
        <v>0</v>
      </c>
      <c r="AD1319" s="3">
        <v>4167</v>
      </c>
      <c r="AE1319" s="3">
        <v>71234.12962962962</v>
      </c>
      <c r="AF1319" s="3">
        <v>5687.5</v>
      </c>
      <c r="AH1319" s="3">
        <v>76921.62962962962</v>
      </c>
      <c r="AK1319" s="3">
        <v>0</v>
      </c>
      <c r="AL1319" t="s">
        <v>119</v>
      </c>
      <c r="AN1319" s="25">
        <v>8.5000000000000006E-2</v>
      </c>
      <c r="AO1319" s="26">
        <v>76921.62962962962</v>
      </c>
      <c r="AP1319" s="27">
        <v>6538.338518518518</v>
      </c>
      <c r="AQ1319" s="3">
        <v>29700</v>
      </c>
      <c r="AR1319" s="26">
        <v>2524.5</v>
      </c>
      <c r="AS1319" s="26">
        <v>115684.46814814814</v>
      </c>
      <c r="AT1319" s="26">
        <v>106621.62962962962</v>
      </c>
      <c r="AU1319" t="s">
        <v>170</v>
      </c>
      <c r="AV1319" t="s">
        <v>170</v>
      </c>
      <c r="AW1319" t="s">
        <v>171</v>
      </c>
      <c r="AX1319" t="s">
        <v>1844</v>
      </c>
      <c r="AY1319" t="s">
        <v>172</v>
      </c>
      <c r="AZ1319">
        <v>94.088300000000004</v>
      </c>
      <c r="BA1319" s="3">
        <v>1229.5308571644734</v>
      </c>
      <c r="BB1319" s="26">
        <v>106621.62962962962</v>
      </c>
      <c r="BC1319" s="26">
        <v>9062.838518518518</v>
      </c>
      <c r="BE1319" t="s">
        <v>122</v>
      </c>
      <c r="BF1319">
        <v>1</v>
      </c>
      <c r="BH1319" t="s">
        <v>173</v>
      </c>
      <c r="BJ1319" t="s">
        <v>358</v>
      </c>
      <c r="BO1319" t="s">
        <v>338</v>
      </c>
      <c r="BP1319" t="s">
        <v>126</v>
      </c>
      <c r="BQ1319" t="s">
        <v>127</v>
      </c>
      <c r="CX1319" t="s">
        <v>177</v>
      </c>
      <c r="CY1319" s="29" t="s">
        <v>5358</v>
      </c>
      <c r="CZ1319" s="29">
        <v>60002</v>
      </c>
      <c r="DA1319" s="29" t="str">
        <f t="shared" si="187"/>
        <v>30001390</v>
      </c>
      <c r="DB1319" s="29" t="str">
        <f>F1319</f>
        <v>W0004925</v>
      </c>
      <c r="DC1319" s="29" t="s">
        <v>279</v>
      </c>
      <c r="DD1319" s="30">
        <f>SUM(T1319,V1319:W1319,Z1319:AD1319)</f>
        <v>68974.291666666672</v>
      </c>
      <c r="DE1319" s="30">
        <f>SUM(AI1319:AK1319)</f>
        <v>0</v>
      </c>
      <c r="DF1319" s="31">
        <f>AF1319</f>
        <v>5687.5</v>
      </c>
      <c r="DG1319" s="32">
        <f>AQ1319</f>
        <v>29700</v>
      </c>
      <c r="DH1319" s="30">
        <f>SUM(X1319:Y1319)</f>
        <v>2259.837962962963</v>
      </c>
      <c r="DI1319" s="30">
        <f>SUM(AP1319,AR1319)</f>
        <v>9062.838518518518</v>
      </c>
      <c r="DJ1319" s="26">
        <f>SUM(DD1319:DI1319)-AS1319</f>
        <v>0</v>
      </c>
    </row>
    <row r="1320" spans="4:114" x14ac:dyDescent="0.25">
      <c r="D1320" t="s">
        <v>109</v>
      </c>
      <c r="F1320" t="s">
        <v>4477</v>
      </c>
      <c r="G1320" t="s">
        <v>4478</v>
      </c>
      <c r="H1320" t="s">
        <v>4479</v>
      </c>
      <c r="I1320" s="1">
        <v>45971</v>
      </c>
      <c r="K1320" t="s">
        <v>156</v>
      </c>
      <c r="L1320">
        <v>16</v>
      </c>
      <c r="M1320" t="s">
        <v>114</v>
      </c>
      <c r="N1320" t="s">
        <v>115</v>
      </c>
      <c r="O1320" t="s">
        <v>116</v>
      </c>
      <c r="P1320" t="s">
        <v>117</v>
      </c>
      <c r="Q1320" t="s">
        <v>118</v>
      </c>
      <c r="R1320">
        <v>31</v>
      </c>
      <c r="S1320" s="3">
        <v>936000</v>
      </c>
      <c r="T1320" s="3">
        <v>156000</v>
      </c>
      <c r="U1320" s="22">
        <v>0</v>
      </c>
      <c r="V1320" s="3">
        <v>0</v>
      </c>
      <c r="W1320" s="23"/>
      <c r="X1320" s="3">
        <v>3750</v>
      </c>
      <c r="Y1320" s="3">
        <v>2166.6666666666665</v>
      </c>
      <c r="Z1320" s="24">
        <v>390</v>
      </c>
      <c r="AA1320">
        <v>75</v>
      </c>
      <c r="AC1320" s="3">
        <v>0</v>
      </c>
      <c r="AD1320" s="3">
        <v>4167</v>
      </c>
      <c r="AE1320" s="3">
        <v>166548.66666666666</v>
      </c>
      <c r="AF1320" s="3">
        <v>5687.5</v>
      </c>
      <c r="AH1320" s="3">
        <v>172236.16666666666</v>
      </c>
      <c r="AK1320" s="3">
        <v>0</v>
      </c>
      <c r="AL1320" t="s">
        <v>119</v>
      </c>
      <c r="AN1320" s="25">
        <v>8.5000000000000006E-2</v>
      </c>
      <c r="AO1320" s="26">
        <v>172236.16666666666</v>
      </c>
      <c r="AP1320" s="27">
        <v>14640.074166666667</v>
      </c>
      <c r="AQ1320" s="3">
        <v>29700</v>
      </c>
      <c r="AR1320" s="26">
        <v>2524.5</v>
      </c>
      <c r="AS1320" s="26">
        <v>219100.74083333332</v>
      </c>
      <c r="AT1320" s="26">
        <v>201936.16666666666</v>
      </c>
      <c r="AU1320" t="s">
        <v>120</v>
      </c>
      <c r="AV1320" t="s">
        <v>120</v>
      </c>
      <c r="AW1320" t="s">
        <v>120</v>
      </c>
      <c r="AX1320">
        <v>2045310</v>
      </c>
      <c r="AY1320" t="s">
        <v>121</v>
      </c>
      <c r="AZ1320">
        <v>108.643</v>
      </c>
      <c r="BA1320" s="3">
        <v>2016.7037069423093</v>
      </c>
      <c r="BB1320" s="26">
        <v>201936.16666666666</v>
      </c>
      <c r="BC1320" s="26">
        <v>17164.574166666658</v>
      </c>
      <c r="BE1320" t="s">
        <v>122</v>
      </c>
      <c r="BF1320">
        <v>1</v>
      </c>
      <c r="BH1320" t="s">
        <v>123</v>
      </c>
      <c r="BJ1320" t="s">
        <v>124</v>
      </c>
      <c r="BO1320" t="s">
        <v>125</v>
      </c>
      <c r="BP1320" t="s">
        <v>126</v>
      </c>
      <c r="BQ1320" t="s">
        <v>127</v>
      </c>
      <c r="CX1320" t="s">
        <v>128</v>
      </c>
      <c r="CY1320" s="29"/>
    </row>
    <row r="1321" spans="4:114" x14ac:dyDescent="0.25">
      <c r="D1321" t="s">
        <v>109</v>
      </c>
      <c r="F1321" t="s">
        <v>4480</v>
      </c>
      <c r="G1321" t="s">
        <v>4481</v>
      </c>
      <c r="H1321" t="s">
        <v>4482</v>
      </c>
      <c r="I1321" s="1">
        <v>45971</v>
      </c>
      <c r="K1321" t="s">
        <v>207</v>
      </c>
      <c r="L1321">
        <v>11</v>
      </c>
      <c r="M1321" t="s">
        <v>182</v>
      </c>
      <c r="N1321" t="s">
        <v>183</v>
      </c>
      <c r="O1321" t="s">
        <v>116</v>
      </c>
      <c r="P1321" t="s">
        <v>117</v>
      </c>
      <c r="Q1321" t="s">
        <v>118</v>
      </c>
      <c r="R1321">
        <v>31</v>
      </c>
      <c r="S1321" s="3">
        <v>275000</v>
      </c>
      <c r="T1321" s="3">
        <v>45833.333333333336</v>
      </c>
      <c r="U1321" s="22">
        <v>0</v>
      </c>
      <c r="V1321" s="3">
        <v>0</v>
      </c>
      <c r="W1321" s="23"/>
      <c r="X1321" s="3">
        <v>1101.7628205128206</v>
      </c>
      <c r="Y1321" s="3">
        <v>636.57407407407413</v>
      </c>
      <c r="Z1321" s="24">
        <v>114.58333333333334</v>
      </c>
      <c r="AA1321">
        <v>75</v>
      </c>
      <c r="AC1321" s="3">
        <v>0</v>
      </c>
      <c r="AD1321" s="3">
        <v>4167</v>
      </c>
      <c r="AE1321" s="3">
        <v>51928.253561253565</v>
      </c>
      <c r="AF1321" s="3">
        <v>4154.166666666667</v>
      </c>
      <c r="AH1321" s="3">
        <v>56082.420227920229</v>
      </c>
      <c r="AK1321" s="3">
        <v>0</v>
      </c>
      <c r="AL1321" t="s">
        <v>119</v>
      </c>
      <c r="AN1321" s="25">
        <v>0.05</v>
      </c>
      <c r="AO1321" s="26">
        <v>56082.420227920229</v>
      </c>
      <c r="AP1321" s="27">
        <v>2804.1210113960115</v>
      </c>
      <c r="AQ1321" s="3">
        <v>29700</v>
      </c>
      <c r="AR1321" s="26">
        <v>1485</v>
      </c>
      <c r="AS1321" s="26">
        <v>90071.541239316241</v>
      </c>
      <c r="AT1321" s="26">
        <v>85782.420227920229</v>
      </c>
      <c r="AU1321" t="s">
        <v>208</v>
      </c>
      <c r="AV1321" t="s">
        <v>208</v>
      </c>
      <c r="AW1321" t="s">
        <v>210</v>
      </c>
      <c r="AX1321" t="s">
        <v>314</v>
      </c>
      <c r="AY1321" t="s">
        <v>212</v>
      </c>
      <c r="AZ1321">
        <v>125.569</v>
      </c>
      <c r="BA1321" s="3">
        <v>717.3071477778451</v>
      </c>
      <c r="BB1321" s="26">
        <v>85782.420227920229</v>
      </c>
      <c r="BC1321" s="26">
        <v>4289.1210113960115</v>
      </c>
      <c r="BE1321" t="s">
        <v>122</v>
      </c>
      <c r="BF1321">
        <v>1</v>
      </c>
      <c r="BH1321" t="s">
        <v>315</v>
      </c>
      <c r="BJ1321" t="s">
        <v>358</v>
      </c>
      <c r="BO1321" t="s">
        <v>190</v>
      </c>
      <c r="BP1321" t="s">
        <v>214</v>
      </c>
      <c r="BQ1321" t="s">
        <v>316</v>
      </c>
      <c r="CX1321" t="s">
        <v>177</v>
      </c>
      <c r="CY1321" s="29" t="s">
        <v>5360</v>
      </c>
      <c r="CZ1321" s="29">
        <v>60009</v>
      </c>
      <c r="DA1321" s="29" t="str">
        <f t="shared" ref="DA1321:DA1326" si="188">MID(BH1321,3,8)</f>
        <v>30001417</v>
      </c>
      <c r="DB1321" s="29" t="str">
        <f t="shared" ref="DB1321:DB1326" si="189">F1321</f>
        <v>W0004927</v>
      </c>
      <c r="DC1321" s="29" t="s">
        <v>193</v>
      </c>
      <c r="DD1321" s="30">
        <f>SUM(T1321,V1321:W1321,Z1321:AD1321)</f>
        <v>50189.916666666672</v>
      </c>
      <c r="DE1321" s="30">
        <f>SUM(AI1321:AK1321)</f>
        <v>0</v>
      </c>
      <c r="DF1321" s="31">
        <f>AF1321</f>
        <v>4154.166666666667</v>
      </c>
      <c r="DG1321" s="32">
        <f>AQ1321</f>
        <v>29700</v>
      </c>
      <c r="DH1321" s="30">
        <f>SUM(X1321:Y1321)</f>
        <v>1738.3368945868947</v>
      </c>
      <c r="DI1321" s="30">
        <f>SUM(AP1321,AR1321)</f>
        <v>4289.1210113960115</v>
      </c>
      <c r="DJ1321" s="26">
        <f>SUM(DD1321:DI1321)-AS1321</f>
        <v>0</v>
      </c>
    </row>
    <row r="1322" spans="4:114" x14ac:dyDescent="0.25">
      <c r="D1322" t="s">
        <v>109</v>
      </c>
      <c r="F1322" t="s">
        <v>4483</v>
      </c>
      <c r="G1322" t="s">
        <v>4484</v>
      </c>
      <c r="H1322" t="s">
        <v>4485</v>
      </c>
      <c r="I1322" s="1">
        <v>45971</v>
      </c>
      <c r="K1322" t="s">
        <v>224</v>
      </c>
      <c r="L1322">
        <v>12</v>
      </c>
      <c r="M1322" t="s">
        <v>114</v>
      </c>
      <c r="N1322" t="s">
        <v>115</v>
      </c>
      <c r="O1322" t="s">
        <v>116</v>
      </c>
      <c r="P1322" t="s">
        <v>117</v>
      </c>
      <c r="Q1322" t="s">
        <v>118</v>
      </c>
      <c r="R1322">
        <v>31</v>
      </c>
      <c r="S1322" s="3">
        <v>425000</v>
      </c>
      <c r="T1322" s="3">
        <v>75833.333333333328</v>
      </c>
      <c r="U1322" s="22">
        <v>0</v>
      </c>
      <c r="V1322" s="3">
        <v>0</v>
      </c>
      <c r="W1322" s="23"/>
      <c r="X1322" s="3">
        <v>1702.7243589743591</v>
      </c>
      <c r="Y1322" s="3">
        <v>983.79629629629619</v>
      </c>
      <c r="Z1322" s="24">
        <v>177.08333333333331</v>
      </c>
      <c r="AA1322">
        <v>75</v>
      </c>
      <c r="AC1322" s="3">
        <v>0</v>
      </c>
      <c r="AD1322" s="3">
        <v>4167</v>
      </c>
      <c r="AE1322" s="3">
        <v>82938.937321937308</v>
      </c>
      <c r="AF1322" s="3">
        <v>5687.5</v>
      </c>
      <c r="AH1322" s="3">
        <v>88626.437321937308</v>
      </c>
      <c r="AK1322" s="3">
        <v>0</v>
      </c>
      <c r="AL1322" t="s">
        <v>119</v>
      </c>
      <c r="AN1322" s="25">
        <v>8.5000000000000006E-2</v>
      </c>
      <c r="AO1322" s="26">
        <v>88626.437321937308</v>
      </c>
      <c r="AP1322" s="27">
        <v>7533.2471723646713</v>
      </c>
      <c r="AQ1322" s="3">
        <v>29700</v>
      </c>
      <c r="AR1322" s="26">
        <v>2524.5</v>
      </c>
      <c r="AS1322" s="26">
        <v>128384.18449430198</v>
      </c>
      <c r="AT1322" s="26">
        <v>118326.43732193731</v>
      </c>
      <c r="AU1322" t="s">
        <v>170</v>
      </c>
      <c r="AV1322" t="s">
        <v>170</v>
      </c>
      <c r="AW1322" t="s">
        <v>171</v>
      </c>
      <c r="AX1322" t="s">
        <v>1844</v>
      </c>
      <c r="AY1322" t="s">
        <v>172</v>
      </c>
      <c r="AZ1322">
        <v>94.088300000000004</v>
      </c>
      <c r="BA1322" s="3">
        <v>1364.5074307252014</v>
      </c>
      <c r="BB1322" s="26">
        <v>118326.43732193731</v>
      </c>
      <c r="BC1322" s="26">
        <v>10057.747172364674</v>
      </c>
      <c r="BE1322" t="s">
        <v>122</v>
      </c>
      <c r="BF1322">
        <v>1</v>
      </c>
      <c r="BH1322" t="s">
        <v>173</v>
      </c>
      <c r="BJ1322" t="s">
        <v>276</v>
      </c>
      <c r="BO1322" t="s">
        <v>482</v>
      </c>
      <c r="BP1322" t="s">
        <v>126</v>
      </c>
      <c r="BQ1322" t="s">
        <v>127</v>
      </c>
      <c r="CX1322" t="s">
        <v>177</v>
      </c>
      <c r="CY1322" s="29" t="s">
        <v>5358</v>
      </c>
      <c r="CZ1322" s="29">
        <v>60002</v>
      </c>
      <c r="DA1322" s="29" t="str">
        <f t="shared" si="188"/>
        <v>30001390</v>
      </c>
      <c r="DB1322" s="29" t="str">
        <f t="shared" si="189"/>
        <v>W0005122</v>
      </c>
      <c r="DC1322" s="29" t="s">
        <v>279</v>
      </c>
      <c r="DD1322" s="30">
        <f>SUM(T1322,V1322:W1322,Z1322:AD1322)</f>
        <v>80252.416666666657</v>
      </c>
      <c r="DE1322" s="30">
        <f>SUM(AI1322:AK1322)</f>
        <v>0</v>
      </c>
      <c r="DF1322" s="31">
        <f>AF1322</f>
        <v>5687.5</v>
      </c>
      <c r="DG1322" s="32">
        <f>AQ1322</f>
        <v>29700</v>
      </c>
      <c r="DH1322" s="30">
        <f>SUM(X1322:Y1322)</f>
        <v>2686.5206552706554</v>
      </c>
      <c r="DI1322" s="30">
        <f>SUM(AP1322,AR1322)</f>
        <v>10057.74717236467</v>
      </c>
      <c r="DJ1322" s="26">
        <f>SUM(DD1322:DI1322)-AS1322</f>
        <v>0</v>
      </c>
    </row>
    <row r="1323" spans="4:114" x14ac:dyDescent="0.25">
      <c r="D1323" t="s">
        <v>109</v>
      </c>
      <c r="F1323" t="s">
        <v>4486</v>
      </c>
      <c r="G1323" t="s">
        <v>4487</v>
      </c>
      <c r="H1323" t="s">
        <v>4488</v>
      </c>
      <c r="I1323" s="1">
        <v>45971</v>
      </c>
      <c r="K1323" t="s">
        <v>131</v>
      </c>
      <c r="L1323">
        <v>14</v>
      </c>
      <c r="M1323" t="s">
        <v>114</v>
      </c>
      <c r="N1323" t="s">
        <v>115</v>
      </c>
      <c r="O1323" t="s">
        <v>116</v>
      </c>
      <c r="P1323" t="s">
        <v>117</v>
      </c>
      <c r="Q1323" t="s">
        <v>118</v>
      </c>
      <c r="R1323">
        <v>31</v>
      </c>
      <c r="S1323" s="3">
        <v>1050000</v>
      </c>
      <c r="T1323" s="3">
        <v>180000</v>
      </c>
      <c r="U1323" s="22">
        <v>0</v>
      </c>
      <c r="V1323" s="3">
        <v>0</v>
      </c>
      <c r="W1323" s="23"/>
      <c r="X1323" s="3">
        <v>4206.7307692307686</v>
      </c>
      <c r="Y1323" s="3">
        <v>2430.5555555555557</v>
      </c>
      <c r="Z1323" s="24">
        <v>437.5</v>
      </c>
      <c r="AA1323">
        <v>75</v>
      </c>
      <c r="AC1323" s="3">
        <v>0</v>
      </c>
      <c r="AD1323" s="3">
        <v>4167</v>
      </c>
      <c r="AE1323" s="3">
        <v>191316.78632478634</v>
      </c>
      <c r="AF1323" s="3">
        <v>5687.5</v>
      </c>
      <c r="AH1323" s="3">
        <v>197004.28632478634</v>
      </c>
      <c r="AK1323" s="3">
        <v>0</v>
      </c>
      <c r="AL1323" t="s">
        <v>119</v>
      </c>
      <c r="AN1323" s="25">
        <v>8.5000000000000006E-2</v>
      </c>
      <c r="AO1323" s="26">
        <v>197004.28632478634</v>
      </c>
      <c r="AP1323" s="27">
        <v>16745.364337606839</v>
      </c>
      <c r="AQ1323" s="3">
        <v>29700</v>
      </c>
      <c r="AR1323" s="26">
        <v>2524.5</v>
      </c>
      <c r="AS1323" s="26">
        <v>245974.15066239319</v>
      </c>
      <c r="AT1323" s="26">
        <v>226704.28632478634</v>
      </c>
      <c r="AU1323" t="s">
        <v>170</v>
      </c>
      <c r="AV1323" t="s">
        <v>170</v>
      </c>
      <c r="AW1323" t="s">
        <v>171</v>
      </c>
      <c r="AX1323">
        <v>90030</v>
      </c>
      <c r="AY1323" t="s">
        <v>172</v>
      </c>
      <c r="AZ1323">
        <v>94.088300000000004</v>
      </c>
      <c r="BA1323" s="3">
        <v>2614.2905192504613</v>
      </c>
      <c r="BB1323" s="26">
        <v>226704.28632478634</v>
      </c>
      <c r="BC1323" s="26">
        <v>19269.86433760685</v>
      </c>
      <c r="BE1323" t="s">
        <v>122</v>
      </c>
      <c r="BF1323">
        <v>1</v>
      </c>
      <c r="BH1323" t="s">
        <v>173</v>
      </c>
      <c r="BJ1323" t="s">
        <v>594</v>
      </c>
      <c r="BO1323" t="s">
        <v>659</v>
      </c>
      <c r="BP1323" t="s">
        <v>126</v>
      </c>
      <c r="BQ1323" t="s">
        <v>127</v>
      </c>
      <c r="CX1323" t="s">
        <v>177</v>
      </c>
      <c r="CY1323" s="29" t="s">
        <v>5358</v>
      </c>
      <c r="CZ1323" s="29">
        <v>60002</v>
      </c>
      <c r="DA1323" s="29" t="str">
        <f t="shared" si="188"/>
        <v>30001390</v>
      </c>
      <c r="DB1323" s="29" t="str">
        <f t="shared" si="189"/>
        <v>W0004928</v>
      </c>
      <c r="DC1323" s="29" t="s">
        <v>279</v>
      </c>
      <c r="DD1323" s="30">
        <f>SUM(T1323,V1323:W1323,Z1323:AD1323)</f>
        <v>184679.5</v>
      </c>
      <c r="DE1323" s="30">
        <f>SUM(AI1323:AK1323)</f>
        <v>0</v>
      </c>
      <c r="DF1323" s="31">
        <f>AF1323</f>
        <v>5687.5</v>
      </c>
      <c r="DG1323" s="32">
        <f>AQ1323</f>
        <v>29700</v>
      </c>
      <c r="DH1323" s="30">
        <f>SUM(X1323:Y1323)</f>
        <v>6637.2863247863243</v>
      </c>
      <c r="DI1323" s="30">
        <f>SUM(AP1323,AR1323)</f>
        <v>19269.864337606839</v>
      </c>
      <c r="DJ1323" s="26">
        <f>SUM(DD1323:DI1323)-AS1323</f>
        <v>0</v>
      </c>
    </row>
    <row r="1324" spans="4:114" x14ac:dyDescent="0.25">
      <c r="D1324" t="s">
        <v>109</v>
      </c>
      <c r="F1324" t="s">
        <v>4489</v>
      </c>
      <c r="G1324" t="s">
        <v>4490</v>
      </c>
      <c r="H1324" t="s">
        <v>4491</v>
      </c>
      <c r="I1324" s="1">
        <v>45978</v>
      </c>
      <c r="K1324" t="s">
        <v>219</v>
      </c>
      <c r="L1324">
        <v>13</v>
      </c>
      <c r="M1324" t="s">
        <v>292</v>
      </c>
      <c r="N1324" t="s">
        <v>293</v>
      </c>
      <c r="O1324" t="s">
        <v>116</v>
      </c>
      <c r="P1324" t="s">
        <v>117</v>
      </c>
      <c r="Q1324" t="s">
        <v>118</v>
      </c>
      <c r="R1324">
        <v>31</v>
      </c>
      <c r="S1324" s="3">
        <v>608000</v>
      </c>
      <c r="T1324" s="3">
        <v>106333.33333333333</v>
      </c>
      <c r="U1324" s="22">
        <v>0</v>
      </c>
      <c r="V1324" s="3">
        <v>0</v>
      </c>
      <c r="W1324" s="23"/>
      <c r="X1324" s="3">
        <v>2435.897435897436</v>
      </c>
      <c r="Y1324" s="3">
        <v>1407.4074074074074</v>
      </c>
      <c r="Z1324" s="24">
        <v>253.33333333333331</v>
      </c>
      <c r="AA1324">
        <v>75</v>
      </c>
      <c r="AC1324" s="3">
        <v>0</v>
      </c>
      <c r="AD1324" s="3">
        <v>4167</v>
      </c>
      <c r="AE1324" s="3">
        <v>114671.9715099715</v>
      </c>
      <c r="AF1324" s="3">
        <v>23570.833333333332</v>
      </c>
      <c r="AH1324" s="3">
        <v>138242.80484330482</v>
      </c>
      <c r="AK1324" s="3">
        <v>0</v>
      </c>
      <c r="AL1324" t="s">
        <v>119</v>
      </c>
      <c r="AN1324" s="25">
        <v>8.5000000000000006E-2</v>
      </c>
      <c r="AO1324" s="26">
        <v>138242.80484330482</v>
      </c>
      <c r="AP1324" s="27">
        <v>11750.638411680911</v>
      </c>
      <c r="AQ1324" s="3">
        <v>29700</v>
      </c>
      <c r="AR1324" s="26">
        <v>2524.5</v>
      </c>
      <c r="AS1324" s="26">
        <v>182217.94325498573</v>
      </c>
      <c r="AT1324" s="26">
        <v>167942.80484330482</v>
      </c>
      <c r="AU1324" t="s">
        <v>170</v>
      </c>
      <c r="AV1324" t="s">
        <v>170</v>
      </c>
      <c r="AW1324" t="s">
        <v>171</v>
      </c>
      <c r="AX1324" t="s">
        <v>4492</v>
      </c>
      <c r="AY1324" t="s">
        <v>172</v>
      </c>
      <c r="AZ1324">
        <v>94.088300000000004</v>
      </c>
      <c r="BA1324" s="3">
        <v>1936.6695248504407</v>
      </c>
      <c r="BB1324" s="26">
        <v>167942.80484330482</v>
      </c>
      <c r="BC1324" s="26">
        <v>14275.138411680906</v>
      </c>
      <c r="BE1324" t="s">
        <v>122</v>
      </c>
      <c r="BF1324">
        <v>1</v>
      </c>
      <c r="BH1324" t="s">
        <v>173</v>
      </c>
      <c r="BJ1324" t="s">
        <v>633</v>
      </c>
      <c r="BO1324" t="s">
        <v>4018</v>
      </c>
      <c r="BP1324" t="s">
        <v>4019</v>
      </c>
      <c r="BQ1324" t="s">
        <v>635</v>
      </c>
      <c r="CX1324" t="s">
        <v>177</v>
      </c>
      <c r="CY1324" s="29" t="s">
        <v>5358</v>
      </c>
      <c r="CZ1324" s="29">
        <v>60002</v>
      </c>
      <c r="DA1324" s="29" t="str">
        <f t="shared" si="188"/>
        <v>30001390</v>
      </c>
      <c r="DB1324" s="29" t="str">
        <f t="shared" si="189"/>
        <v>W0008985</v>
      </c>
      <c r="DC1324" s="29" t="s">
        <v>297</v>
      </c>
      <c r="DD1324" s="30">
        <f>SUM(T1324,V1324:W1324,Z1324:AD1324)</f>
        <v>110828.66666666666</v>
      </c>
      <c r="DE1324" s="30">
        <f>SUM(AI1324:AK1324)</f>
        <v>0</v>
      </c>
      <c r="DF1324" s="31">
        <f>AF1324</f>
        <v>23570.833333333332</v>
      </c>
      <c r="DG1324" s="32">
        <f>AQ1324</f>
        <v>29700</v>
      </c>
      <c r="DH1324" s="30">
        <f>SUM(X1324:Y1324)</f>
        <v>3843.3048433048434</v>
      </c>
      <c r="DI1324" s="30">
        <f>SUM(AP1324,AR1324)</f>
        <v>14275.138411680911</v>
      </c>
      <c r="DJ1324" s="26">
        <f>SUM(DD1324:DI1324)-AS1324</f>
        <v>0</v>
      </c>
    </row>
    <row r="1325" spans="4:114" x14ac:dyDescent="0.25">
      <c r="D1325" t="s">
        <v>109</v>
      </c>
      <c r="F1325" t="s">
        <v>4493</v>
      </c>
      <c r="G1325" t="s">
        <v>4494</v>
      </c>
      <c r="H1325" t="s">
        <v>4495</v>
      </c>
      <c r="I1325" s="1">
        <v>45985</v>
      </c>
      <c r="K1325" t="s">
        <v>207</v>
      </c>
      <c r="L1325">
        <v>11</v>
      </c>
      <c r="M1325" t="s">
        <v>182</v>
      </c>
      <c r="N1325" t="s">
        <v>183</v>
      </c>
      <c r="O1325" t="s">
        <v>116</v>
      </c>
      <c r="P1325" t="s">
        <v>117</v>
      </c>
      <c r="Q1325" t="s">
        <v>118</v>
      </c>
      <c r="R1325">
        <v>31</v>
      </c>
      <c r="S1325" s="3">
        <v>290000</v>
      </c>
      <c r="T1325" s="3">
        <v>48333.333333333336</v>
      </c>
      <c r="U1325" s="22">
        <v>0</v>
      </c>
      <c r="V1325" s="3">
        <v>0</v>
      </c>
      <c r="W1325" s="23"/>
      <c r="X1325" s="3">
        <v>1161.8589743589744</v>
      </c>
      <c r="Y1325" s="3">
        <v>671.2962962962963</v>
      </c>
      <c r="Z1325" s="24">
        <v>120.83333333333334</v>
      </c>
      <c r="AA1325">
        <v>75</v>
      </c>
      <c r="AC1325" s="3">
        <v>0</v>
      </c>
      <c r="AD1325" s="3">
        <v>5167</v>
      </c>
      <c r="AE1325" s="3">
        <v>55529.321937321947</v>
      </c>
      <c r="AF1325" s="3">
        <v>4154.166666666667</v>
      </c>
      <c r="AH1325" s="3">
        <v>59683.488603988611</v>
      </c>
      <c r="AK1325" s="3">
        <v>0</v>
      </c>
      <c r="AL1325" t="s">
        <v>119</v>
      </c>
      <c r="AN1325" s="25">
        <v>0.05</v>
      </c>
      <c r="AO1325" s="26">
        <v>59683.488603988611</v>
      </c>
      <c r="AP1325" s="27">
        <v>2984.1744301994308</v>
      </c>
      <c r="AQ1325" s="3">
        <v>29700</v>
      </c>
      <c r="AR1325" s="26">
        <v>1485</v>
      </c>
      <c r="AS1325" s="26">
        <v>93852.663034188037</v>
      </c>
      <c r="AT1325" s="26">
        <v>89383.488603988604</v>
      </c>
      <c r="AU1325" t="s">
        <v>208</v>
      </c>
      <c r="AV1325" t="s">
        <v>209</v>
      </c>
      <c r="AW1325" t="s">
        <v>210</v>
      </c>
      <c r="AX1325" t="s">
        <v>211</v>
      </c>
      <c r="AY1325" t="s">
        <v>212</v>
      </c>
      <c r="AZ1325">
        <v>125.569</v>
      </c>
      <c r="BA1325" s="3">
        <v>747.41905274540716</v>
      </c>
      <c r="BB1325" s="26">
        <v>89383.488603988604</v>
      </c>
      <c r="BC1325" s="26">
        <v>4469.1744301994331</v>
      </c>
      <c r="BE1325" t="s">
        <v>122</v>
      </c>
      <c r="BF1325">
        <v>1</v>
      </c>
      <c r="BH1325" t="s">
        <v>213</v>
      </c>
      <c r="BJ1325" t="s">
        <v>358</v>
      </c>
      <c r="BO1325" t="s">
        <v>190</v>
      </c>
      <c r="BP1325" t="s">
        <v>214</v>
      </c>
      <c r="BQ1325" t="s">
        <v>215</v>
      </c>
      <c r="CX1325" t="s">
        <v>177</v>
      </c>
      <c r="CY1325" s="29" t="s">
        <v>5360</v>
      </c>
      <c r="CZ1325" s="29">
        <v>60009</v>
      </c>
      <c r="DA1325" s="29" t="str">
        <f t="shared" si="188"/>
        <v>30001412</v>
      </c>
      <c r="DB1325" s="29" t="str">
        <f t="shared" si="189"/>
        <v>W0008986</v>
      </c>
      <c r="DC1325" s="29" t="s">
        <v>193</v>
      </c>
      <c r="DD1325" s="30">
        <f>SUM(T1325,V1325:W1325,Z1325:AD1325)</f>
        <v>53696.166666666672</v>
      </c>
      <c r="DE1325" s="30">
        <f>SUM(AI1325:AK1325)</f>
        <v>0</v>
      </c>
      <c r="DF1325" s="31">
        <f>AF1325</f>
        <v>4154.166666666667</v>
      </c>
      <c r="DG1325" s="32">
        <f>AQ1325</f>
        <v>29700</v>
      </c>
      <c r="DH1325" s="30">
        <f>SUM(X1325:Y1325)</f>
        <v>1833.1552706552707</v>
      </c>
      <c r="DI1325" s="30">
        <f>SUM(AP1325,AR1325)</f>
        <v>4469.1744301994313</v>
      </c>
      <c r="DJ1325" s="26">
        <f>SUM(DD1325:DI1325)-AS1325</f>
        <v>0</v>
      </c>
    </row>
    <row r="1326" spans="4:114" x14ac:dyDescent="0.25">
      <c r="D1326" t="s">
        <v>109</v>
      </c>
      <c r="F1326" t="s">
        <v>4496</v>
      </c>
      <c r="G1326" t="s">
        <v>4497</v>
      </c>
      <c r="H1326" t="s">
        <v>4498</v>
      </c>
      <c r="I1326" s="1">
        <v>45978</v>
      </c>
      <c r="K1326" t="s">
        <v>224</v>
      </c>
      <c r="L1326">
        <v>12</v>
      </c>
      <c r="M1326" t="s">
        <v>114</v>
      </c>
      <c r="N1326" t="s">
        <v>962</v>
      </c>
      <c r="O1326" t="s">
        <v>2066</v>
      </c>
      <c r="P1326" t="s">
        <v>117</v>
      </c>
      <c r="Q1326" t="s">
        <v>118</v>
      </c>
      <c r="R1326">
        <v>31</v>
      </c>
      <c r="S1326" s="3">
        <v>425000</v>
      </c>
      <c r="T1326" s="3">
        <v>70833.333333333328</v>
      </c>
      <c r="U1326" s="22">
        <v>0</v>
      </c>
      <c r="V1326" s="3">
        <v>0</v>
      </c>
      <c r="W1326" s="23"/>
      <c r="X1326" s="3">
        <v>1702.7243589743591</v>
      </c>
      <c r="Y1326" s="3">
        <v>983.79629629629619</v>
      </c>
      <c r="Z1326" s="24">
        <v>177.08333333333331</v>
      </c>
      <c r="AA1326">
        <v>75</v>
      </c>
      <c r="AC1326" s="3">
        <v>0</v>
      </c>
      <c r="AD1326" s="3">
        <v>4167</v>
      </c>
      <c r="AE1326" s="3">
        <v>77938.937321937308</v>
      </c>
      <c r="AF1326" s="3">
        <v>5687.5</v>
      </c>
      <c r="AH1326" s="3">
        <v>83626.437321937308</v>
      </c>
      <c r="AK1326" s="3">
        <v>0</v>
      </c>
      <c r="AL1326" t="s">
        <v>119</v>
      </c>
      <c r="AN1326" s="25">
        <v>8.5000000000000006E-2</v>
      </c>
      <c r="AO1326" s="26">
        <v>83626.437321937308</v>
      </c>
      <c r="AP1326" s="27">
        <v>7108.2471723646713</v>
      </c>
      <c r="AQ1326" s="3">
        <v>0</v>
      </c>
      <c r="AR1326" s="26">
        <v>0</v>
      </c>
      <c r="AS1326" s="26">
        <v>90734.684494301982</v>
      </c>
      <c r="AT1326" s="26">
        <v>83626.437321937308</v>
      </c>
      <c r="AU1326" t="s">
        <v>765</v>
      </c>
      <c r="AV1326" t="s">
        <v>2067</v>
      </c>
      <c r="AW1326" t="s">
        <v>2068</v>
      </c>
      <c r="AX1326" t="s">
        <v>3197</v>
      </c>
      <c r="AY1326" t="s">
        <v>233</v>
      </c>
      <c r="AZ1326">
        <v>1</v>
      </c>
      <c r="BA1326" s="3">
        <v>90734.684494301982</v>
      </c>
      <c r="BB1326" s="26">
        <v>83626.437321937308</v>
      </c>
      <c r="BC1326" s="26">
        <v>7108.247172364674</v>
      </c>
      <c r="BE1326" t="s">
        <v>122</v>
      </c>
      <c r="BF1326">
        <v>1</v>
      </c>
      <c r="BH1326" t="s">
        <v>2069</v>
      </c>
      <c r="BJ1326" t="s">
        <v>414</v>
      </c>
      <c r="BO1326">
        <v>0</v>
      </c>
      <c r="BP1326" t="s">
        <v>126</v>
      </c>
      <c r="BQ1326" t="s">
        <v>964</v>
      </c>
      <c r="CX1326" t="s">
        <v>177</v>
      </c>
      <c r="CY1326" s="29" t="s">
        <v>5370</v>
      </c>
      <c r="CZ1326" s="29">
        <v>60001</v>
      </c>
      <c r="DA1326" s="29" t="str">
        <f t="shared" si="188"/>
        <v>30001394</v>
      </c>
      <c r="DB1326" s="29" t="str">
        <f t="shared" si="189"/>
        <v>W0008987</v>
      </c>
      <c r="DC1326" s="29" t="s">
        <v>279</v>
      </c>
      <c r="DD1326" s="30">
        <f>SUM(T1326,V1326:W1326,Z1326:AD1326)</f>
        <v>75252.416666666657</v>
      </c>
      <c r="DE1326" s="30">
        <f>SUM(AI1326:AK1326)</f>
        <v>0</v>
      </c>
      <c r="DF1326" s="31">
        <f>AF1326</f>
        <v>5687.5</v>
      </c>
      <c r="DG1326" s="32">
        <f>AQ1326</f>
        <v>0</v>
      </c>
      <c r="DH1326" s="30">
        <f>SUM(X1326:Y1326)</f>
        <v>2686.5206552706554</v>
      </c>
      <c r="DI1326" s="30">
        <f>SUM(AP1326,AR1326)</f>
        <v>7108.2471723646713</v>
      </c>
      <c r="DJ1326" s="26">
        <f>SUM(DD1326:DI1326)-AS1326</f>
        <v>0</v>
      </c>
    </row>
    <row r="1327" spans="4:114" x14ac:dyDescent="0.25">
      <c r="D1327" t="s">
        <v>109</v>
      </c>
      <c r="F1327" t="s">
        <v>4499</v>
      </c>
      <c r="G1327" t="s">
        <v>4500</v>
      </c>
      <c r="H1327" t="s">
        <v>4501</v>
      </c>
      <c r="I1327" s="1">
        <v>45978</v>
      </c>
      <c r="K1327" t="s">
        <v>131</v>
      </c>
      <c r="L1327">
        <v>14</v>
      </c>
      <c r="M1327" t="s">
        <v>132</v>
      </c>
      <c r="N1327" t="s">
        <v>133</v>
      </c>
      <c r="O1327" t="s">
        <v>116</v>
      </c>
      <c r="P1327" t="s">
        <v>117</v>
      </c>
      <c r="Q1327" t="s">
        <v>118</v>
      </c>
      <c r="R1327">
        <v>31</v>
      </c>
      <c r="S1327" s="3">
        <v>625000</v>
      </c>
      <c r="T1327" s="3">
        <v>104166.66666666667</v>
      </c>
      <c r="U1327" s="22">
        <v>0</v>
      </c>
      <c r="V1327" s="3">
        <v>0</v>
      </c>
      <c r="W1327" s="23"/>
      <c r="X1327" s="3">
        <v>2504.0064102564102</v>
      </c>
      <c r="Y1327" s="3">
        <v>1446.7592592592594</v>
      </c>
      <c r="Z1327" s="24">
        <v>260.41666666666669</v>
      </c>
      <c r="AA1327">
        <v>75</v>
      </c>
      <c r="AC1327" s="3">
        <v>0</v>
      </c>
      <c r="AD1327" s="3">
        <v>4167</v>
      </c>
      <c r="AE1327" s="3">
        <v>112619.84900284901</v>
      </c>
      <c r="AF1327" s="3">
        <v>12402.5</v>
      </c>
      <c r="AH1327" s="3">
        <v>125022.34900284901</v>
      </c>
      <c r="AK1327" s="3">
        <v>33281</v>
      </c>
      <c r="AL1327" t="s">
        <v>168</v>
      </c>
      <c r="AM1327" t="s">
        <v>169</v>
      </c>
      <c r="AN1327" s="25">
        <v>0.05</v>
      </c>
      <c r="AO1327" s="26">
        <v>158303.34900284902</v>
      </c>
      <c r="AP1327" s="27">
        <v>7915.1674501424513</v>
      </c>
      <c r="AQ1327" s="3">
        <v>29700</v>
      </c>
      <c r="AR1327" s="26">
        <v>1485</v>
      </c>
      <c r="AS1327" s="26">
        <v>197403.51645299146</v>
      </c>
      <c r="AT1327" s="26">
        <v>188003.34900284902</v>
      </c>
      <c r="AU1327" t="s">
        <v>164</v>
      </c>
      <c r="AV1327" t="s">
        <v>241</v>
      </c>
      <c r="AW1327" t="s">
        <v>241</v>
      </c>
      <c r="AX1327" t="s">
        <v>242</v>
      </c>
      <c r="AY1327" t="s">
        <v>233</v>
      </c>
      <c r="AZ1327">
        <v>1</v>
      </c>
      <c r="BA1327" s="3">
        <v>197403.51645299146</v>
      </c>
      <c r="BB1327" s="26">
        <v>188003.34900284902</v>
      </c>
      <c r="BC1327" s="26">
        <v>9400.1674501424422</v>
      </c>
      <c r="BE1327" t="s">
        <v>234</v>
      </c>
      <c r="BF1327">
        <v>1</v>
      </c>
      <c r="BH1327" t="s">
        <v>234</v>
      </c>
      <c r="BJ1327" t="s">
        <v>174</v>
      </c>
      <c r="BO1327" t="s">
        <v>1116</v>
      </c>
      <c r="BP1327" t="s">
        <v>164</v>
      </c>
      <c r="BQ1327" t="s">
        <v>176</v>
      </c>
      <c r="CX1327" t="s">
        <v>234</v>
      </c>
      <c r="CY1327" s="29"/>
    </row>
    <row r="1328" spans="4:114" x14ac:dyDescent="0.25">
      <c r="D1328" t="s">
        <v>109</v>
      </c>
      <c r="F1328" t="s">
        <v>4502</v>
      </c>
      <c r="G1328" t="s">
        <v>4503</v>
      </c>
      <c r="H1328" t="s">
        <v>4504</v>
      </c>
      <c r="I1328" s="1">
        <v>45978</v>
      </c>
      <c r="K1328" t="s">
        <v>3317</v>
      </c>
      <c r="L1328">
        <v>10</v>
      </c>
      <c r="M1328" t="s">
        <v>182</v>
      </c>
      <c r="N1328" t="s">
        <v>183</v>
      </c>
      <c r="O1328" t="s">
        <v>116</v>
      </c>
      <c r="P1328" t="s">
        <v>117</v>
      </c>
      <c r="Q1328" t="s">
        <v>118</v>
      </c>
      <c r="R1328">
        <v>31</v>
      </c>
      <c r="S1328" s="3">
        <v>252120</v>
      </c>
      <c r="T1328" s="3">
        <v>31200</v>
      </c>
      <c r="U1328" s="22">
        <v>0</v>
      </c>
      <c r="V1328" s="3">
        <v>0</v>
      </c>
      <c r="W1328" s="23">
        <v>10000</v>
      </c>
      <c r="X1328" s="3">
        <v>1010.0961538461538</v>
      </c>
      <c r="Y1328" s="3">
        <v>583.6111111111112</v>
      </c>
      <c r="Z1328" s="24">
        <v>105.05</v>
      </c>
      <c r="AA1328">
        <v>75</v>
      </c>
      <c r="AC1328" s="3">
        <v>0</v>
      </c>
      <c r="AD1328" s="3">
        <v>4167</v>
      </c>
      <c r="AE1328" s="3">
        <v>47140.757264957268</v>
      </c>
      <c r="AF1328" s="3">
        <v>4154.166666666667</v>
      </c>
      <c r="AH1328" s="3">
        <v>51294.923931623933</v>
      </c>
      <c r="AK1328" s="3">
        <v>0</v>
      </c>
      <c r="AL1328" t="s">
        <v>119</v>
      </c>
      <c r="AN1328" s="25">
        <v>0.05</v>
      </c>
      <c r="AO1328" s="26">
        <v>51294.923931623933</v>
      </c>
      <c r="AP1328" s="27">
        <v>2564.7461965811967</v>
      </c>
      <c r="AQ1328" s="3">
        <v>29700</v>
      </c>
      <c r="AR1328" s="26">
        <v>1485</v>
      </c>
      <c r="AS1328" s="26">
        <v>85044.670128205122</v>
      </c>
      <c r="AT1328" s="26">
        <v>80994.923931623925</v>
      </c>
      <c r="AU1328" t="s">
        <v>170</v>
      </c>
      <c r="AV1328" t="s">
        <v>170</v>
      </c>
      <c r="AW1328" t="s">
        <v>171</v>
      </c>
      <c r="AX1328">
        <v>38542</v>
      </c>
      <c r="AY1328" t="s">
        <v>172</v>
      </c>
      <c r="AZ1328">
        <v>94.088300000000004</v>
      </c>
      <c r="BA1328" s="3">
        <v>903.88146165044031</v>
      </c>
      <c r="BB1328" s="26">
        <v>80994.923931623925</v>
      </c>
      <c r="BC1328" s="26">
        <v>4049.7461965811963</v>
      </c>
      <c r="BE1328" t="s">
        <v>122</v>
      </c>
      <c r="BF1328">
        <v>1</v>
      </c>
      <c r="BH1328" t="s">
        <v>173</v>
      </c>
      <c r="BJ1328" t="s">
        <v>358</v>
      </c>
      <c r="BO1328" t="s">
        <v>190</v>
      </c>
      <c r="BP1328" t="s">
        <v>368</v>
      </c>
      <c r="BQ1328" t="s">
        <v>369</v>
      </c>
      <c r="CX1328" t="s">
        <v>177</v>
      </c>
      <c r="CY1328" s="29" t="s">
        <v>5358</v>
      </c>
      <c r="CZ1328" s="29">
        <v>60002</v>
      </c>
      <c r="DA1328" s="29" t="str">
        <f>MID(BH1328,3,8)</f>
        <v>30001390</v>
      </c>
      <c r="DB1328" s="29" t="str">
        <f>F1328</f>
        <v>W0008989</v>
      </c>
      <c r="DC1328" s="29" t="s">
        <v>193</v>
      </c>
      <c r="DD1328" s="30">
        <f>SUM(T1328,V1328:W1328,Z1328:AD1328)</f>
        <v>45547.05</v>
      </c>
      <c r="DE1328" s="30">
        <f>SUM(AI1328:AK1328)</f>
        <v>0</v>
      </c>
      <c r="DF1328" s="31">
        <f>AF1328</f>
        <v>4154.166666666667</v>
      </c>
      <c r="DG1328" s="32">
        <f>AQ1328</f>
        <v>29700</v>
      </c>
      <c r="DH1328" s="30">
        <f>SUM(X1328:Y1328)</f>
        <v>1593.7072649572651</v>
      </c>
      <c r="DI1328" s="30">
        <f>SUM(AP1328,AR1328)</f>
        <v>4049.7461965811967</v>
      </c>
      <c r="DJ1328" s="26">
        <f>SUM(DD1328:DI1328)-AS1328</f>
        <v>0</v>
      </c>
    </row>
    <row r="1329" spans="1:114" x14ac:dyDescent="0.25">
      <c r="D1329" t="s">
        <v>109</v>
      </c>
      <c r="F1329" t="s">
        <v>4505</v>
      </c>
      <c r="G1329" t="s">
        <v>4506</v>
      </c>
      <c r="H1329" t="s">
        <v>4507</v>
      </c>
      <c r="I1329" s="1">
        <v>45978</v>
      </c>
      <c r="K1329" t="s">
        <v>140</v>
      </c>
      <c r="L1329">
        <v>17</v>
      </c>
      <c r="M1329" t="s">
        <v>550</v>
      </c>
      <c r="N1329" t="s">
        <v>551</v>
      </c>
      <c r="O1329" t="s">
        <v>116</v>
      </c>
      <c r="P1329" t="s">
        <v>117</v>
      </c>
      <c r="Q1329" t="s">
        <v>118</v>
      </c>
      <c r="R1329">
        <v>31</v>
      </c>
      <c r="S1329" s="3">
        <v>2250000</v>
      </c>
      <c r="T1329" s="3">
        <v>375000</v>
      </c>
      <c r="U1329" s="22">
        <v>0.15</v>
      </c>
      <c r="V1329" s="3">
        <v>56250</v>
      </c>
      <c r="W1329" s="23"/>
      <c r="X1329" s="3">
        <v>9014.4230769230762</v>
      </c>
      <c r="Y1329" s="3">
        <v>5208.333333333333</v>
      </c>
      <c r="Z1329" s="24">
        <v>937.5</v>
      </c>
      <c r="AA1329">
        <v>75</v>
      </c>
      <c r="AC1329" s="3">
        <v>0</v>
      </c>
      <c r="AD1329" s="3">
        <v>4167</v>
      </c>
      <c r="AE1329" s="3">
        <v>450652.25641025638</v>
      </c>
      <c r="AF1329" s="3">
        <v>7046.666666666667</v>
      </c>
      <c r="AH1329" s="3">
        <v>457698.92307692306</v>
      </c>
      <c r="AK1329" s="3">
        <v>0</v>
      </c>
      <c r="AL1329" t="s">
        <v>119</v>
      </c>
      <c r="AN1329" s="25">
        <v>0.1</v>
      </c>
      <c r="AO1329" s="26">
        <v>457698.92307692306</v>
      </c>
      <c r="AP1329" s="27">
        <v>45769.892307692309</v>
      </c>
      <c r="AQ1329" s="3">
        <v>29700</v>
      </c>
      <c r="AR1329" s="26">
        <v>2970</v>
      </c>
      <c r="AS1329" s="26">
        <v>536138.81538461545</v>
      </c>
      <c r="AT1329" s="26">
        <v>487398.92307692306</v>
      </c>
      <c r="AU1329" t="s">
        <v>120</v>
      </c>
      <c r="AV1329" t="s">
        <v>120</v>
      </c>
      <c r="AW1329" t="s">
        <v>120</v>
      </c>
      <c r="AX1329">
        <v>2041081</v>
      </c>
      <c r="AY1329" t="s">
        <v>121</v>
      </c>
      <c r="AZ1329">
        <v>108.643</v>
      </c>
      <c r="BA1329" s="3">
        <v>4934.867551380351</v>
      </c>
      <c r="BB1329" s="26">
        <v>487398.92307692306</v>
      </c>
      <c r="BC1329" s="26">
        <v>48739.892307692382</v>
      </c>
      <c r="BE1329" t="s">
        <v>122</v>
      </c>
      <c r="BF1329">
        <v>1</v>
      </c>
      <c r="BH1329" t="s">
        <v>123</v>
      </c>
      <c r="BJ1329" t="s">
        <v>572</v>
      </c>
      <c r="BO1329" t="s">
        <v>573</v>
      </c>
      <c r="BP1329" t="s">
        <v>2131</v>
      </c>
      <c r="BQ1329" t="s">
        <v>2131</v>
      </c>
      <c r="CX1329" t="s">
        <v>128</v>
      </c>
      <c r="CY1329" s="29"/>
    </row>
    <row r="1330" spans="1:114" x14ac:dyDescent="0.25">
      <c r="D1330" t="s">
        <v>109</v>
      </c>
      <c r="F1330" t="s">
        <v>4508</v>
      </c>
      <c r="G1330" t="s">
        <v>4509</v>
      </c>
      <c r="H1330" t="s">
        <v>4510</v>
      </c>
      <c r="I1330" s="1">
        <v>45978</v>
      </c>
      <c r="K1330" t="s">
        <v>131</v>
      </c>
      <c r="L1330">
        <v>14</v>
      </c>
      <c r="M1330" t="s">
        <v>550</v>
      </c>
      <c r="N1330" t="s">
        <v>551</v>
      </c>
      <c r="O1330" t="s">
        <v>116</v>
      </c>
      <c r="P1330" t="s">
        <v>117</v>
      </c>
      <c r="Q1330" t="s">
        <v>118</v>
      </c>
      <c r="R1330">
        <v>31</v>
      </c>
      <c r="S1330" s="3">
        <v>650000</v>
      </c>
      <c r="T1330" s="3">
        <v>108333.33333333333</v>
      </c>
      <c r="U1330" s="22">
        <v>0</v>
      </c>
      <c r="V1330" s="3">
        <v>0</v>
      </c>
      <c r="W1330" s="23"/>
      <c r="X1330" s="3">
        <v>2604.1666666666665</v>
      </c>
      <c r="Y1330" s="3">
        <v>1504.6296296296298</v>
      </c>
      <c r="Z1330" s="24">
        <v>270.83333333333331</v>
      </c>
      <c r="AA1330">
        <v>75</v>
      </c>
      <c r="AC1330" s="3">
        <v>0</v>
      </c>
      <c r="AD1330" s="3">
        <v>4167</v>
      </c>
      <c r="AE1330" s="3">
        <v>116954.96296296296</v>
      </c>
      <c r="AF1330" s="3">
        <v>7046.666666666667</v>
      </c>
      <c r="AH1330" s="3">
        <v>124001.62962962964</v>
      </c>
      <c r="AK1330" s="3">
        <v>0</v>
      </c>
      <c r="AL1330" t="s">
        <v>119</v>
      </c>
      <c r="AN1330" s="25">
        <v>0.1</v>
      </c>
      <c r="AO1330" s="26">
        <v>124001.62962962964</v>
      </c>
      <c r="AP1330" s="27">
        <v>12400.162962962964</v>
      </c>
      <c r="AQ1330" s="3">
        <v>29700</v>
      </c>
      <c r="AR1330" s="26">
        <v>2970</v>
      </c>
      <c r="AS1330" s="26">
        <v>169071.7925925926</v>
      </c>
      <c r="AT1330" s="26">
        <v>153701.62962962964</v>
      </c>
      <c r="AU1330" t="s">
        <v>120</v>
      </c>
      <c r="AV1330" t="s">
        <v>120</v>
      </c>
      <c r="AW1330" t="s">
        <v>120</v>
      </c>
      <c r="AX1330">
        <v>2041090</v>
      </c>
      <c r="AY1330" t="s">
        <v>121</v>
      </c>
      <c r="AZ1330">
        <v>108.643</v>
      </c>
      <c r="BA1330" s="3">
        <v>1556.2143220694622</v>
      </c>
      <c r="BB1330" s="26">
        <v>153701.62962962964</v>
      </c>
      <c r="BC1330" s="26">
        <v>15370.162962962961</v>
      </c>
      <c r="BE1330" t="s">
        <v>122</v>
      </c>
      <c r="BF1330">
        <v>1</v>
      </c>
      <c r="BH1330" t="s">
        <v>123</v>
      </c>
      <c r="BJ1330" t="s">
        <v>668</v>
      </c>
      <c r="BO1330" t="s">
        <v>555</v>
      </c>
      <c r="BP1330" t="s">
        <v>170</v>
      </c>
      <c r="BQ1330" t="s">
        <v>296</v>
      </c>
      <c r="CX1330" t="s">
        <v>128</v>
      </c>
      <c r="CY1330" s="29"/>
    </row>
    <row r="1331" spans="1:114" x14ac:dyDescent="0.25">
      <c r="D1331" t="s">
        <v>109</v>
      </c>
      <c r="F1331" t="s">
        <v>4511</v>
      </c>
      <c r="G1331" t="s">
        <v>4512</v>
      </c>
      <c r="H1331" t="s">
        <v>4513</v>
      </c>
      <c r="I1331" s="1">
        <v>45985</v>
      </c>
      <c r="K1331" t="s">
        <v>224</v>
      </c>
      <c r="L1331">
        <v>12</v>
      </c>
      <c r="M1331" t="s">
        <v>114</v>
      </c>
      <c r="N1331" t="s">
        <v>115</v>
      </c>
      <c r="O1331" t="s">
        <v>116</v>
      </c>
      <c r="P1331" t="s">
        <v>117</v>
      </c>
      <c r="Q1331" t="s">
        <v>118</v>
      </c>
      <c r="R1331">
        <v>31</v>
      </c>
      <c r="S1331" s="3">
        <v>425000</v>
      </c>
      <c r="T1331" s="3">
        <v>75833.333333333328</v>
      </c>
      <c r="U1331" s="22">
        <v>0</v>
      </c>
      <c r="V1331" s="3">
        <v>0</v>
      </c>
      <c r="W1331" s="23"/>
      <c r="X1331" s="3">
        <v>1702.7243589743591</v>
      </c>
      <c r="Y1331" s="3">
        <v>983.79629629629619</v>
      </c>
      <c r="Z1331" s="24">
        <v>177.08333333333331</v>
      </c>
      <c r="AA1331">
        <v>75</v>
      </c>
      <c r="AC1331" s="3">
        <v>0</v>
      </c>
      <c r="AD1331" s="3">
        <v>4167</v>
      </c>
      <c r="AE1331" s="3">
        <v>82938.937321937308</v>
      </c>
      <c r="AF1331" s="3">
        <v>5687.5</v>
      </c>
      <c r="AH1331" s="3">
        <v>88626.437321937308</v>
      </c>
      <c r="AK1331" s="3">
        <v>0</v>
      </c>
      <c r="AL1331" t="s">
        <v>119</v>
      </c>
      <c r="AN1331" s="25">
        <v>8.5000000000000006E-2</v>
      </c>
      <c r="AO1331" s="26">
        <v>88626.437321937308</v>
      </c>
      <c r="AP1331" s="27">
        <v>7533.2471723646713</v>
      </c>
      <c r="AQ1331" s="3">
        <v>29700</v>
      </c>
      <c r="AR1331" s="26">
        <v>2524.5</v>
      </c>
      <c r="AS1331" s="26">
        <v>128384.18449430198</v>
      </c>
      <c r="AT1331" s="26">
        <v>118326.43732193731</v>
      </c>
      <c r="AU1331" t="s">
        <v>170</v>
      </c>
      <c r="AV1331" t="s">
        <v>170</v>
      </c>
      <c r="AW1331" t="s">
        <v>171</v>
      </c>
      <c r="AX1331" t="s">
        <v>1844</v>
      </c>
      <c r="AY1331" t="s">
        <v>172</v>
      </c>
      <c r="AZ1331">
        <v>94.088300000000004</v>
      </c>
      <c r="BA1331" s="3">
        <v>1364.5074307252014</v>
      </c>
      <c r="BB1331" s="26">
        <v>118326.43732193731</v>
      </c>
      <c r="BC1331" s="26">
        <v>10057.747172364674</v>
      </c>
      <c r="BE1331" t="s">
        <v>122</v>
      </c>
      <c r="BF1331">
        <v>1</v>
      </c>
      <c r="BH1331" t="s">
        <v>173</v>
      </c>
      <c r="BJ1331" t="s">
        <v>358</v>
      </c>
      <c r="BO1331" t="s">
        <v>338</v>
      </c>
      <c r="BP1331" t="s">
        <v>126</v>
      </c>
      <c r="BQ1331" t="s">
        <v>127</v>
      </c>
      <c r="CX1331" t="s">
        <v>177</v>
      </c>
      <c r="CY1331" s="29" t="s">
        <v>5358</v>
      </c>
      <c r="CZ1331" s="29">
        <v>60002</v>
      </c>
      <c r="DA1331" s="29" t="str">
        <f t="shared" ref="DA1331:DA1344" si="190">MID(BH1331,3,8)</f>
        <v>30001390</v>
      </c>
      <c r="DB1331" s="29" t="str">
        <f t="shared" ref="DB1331:DB1344" si="191">F1331</f>
        <v>W0008992</v>
      </c>
      <c r="DC1331" s="29" t="s">
        <v>279</v>
      </c>
      <c r="DD1331" s="30">
        <f>SUM(T1331,V1331:W1331,Z1331:AD1331)</f>
        <v>80252.416666666657</v>
      </c>
      <c r="DE1331" s="30">
        <f>SUM(AI1331:AK1331)</f>
        <v>0</v>
      </c>
      <c r="DF1331" s="31">
        <f>AF1331</f>
        <v>5687.5</v>
      </c>
      <c r="DG1331" s="32">
        <f>AQ1331</f>
        <v>29700</v>
      </c>
      <c r="DH1331" s="30">
        <f>SUM(X1331:Y1331)</f>
        <v>2686.5206552706554</v>
      </c>
      <c r="DI1331" s="30">
        <f>SUM(AP1331,AR1331)</f>
        <v>10057.74717236467</v>
      </c>
      <c r="DJ1331" s="26">
        <f>SUM(DD1331:DI1331)-AS1331</f>
        <v>0</v>
      </c>
    </row>
    <row r="1332" spans="1:114" x14ac:dyDescent="0.25">
      <c r="D1332" t="s">
        <v>109</v>
      </c>
      <c r="F1332" t="s">
        <v>4514</v>
      </c>
      <c r="G1332" t="s">
        <v>4515</v>
      </c>
      <c r="H1332" t="s">
        <v>4516</v>
      </c>
      <c r="I1332" s="1">
        <v>45985</v>
      </c>
      <c r="K1332" t="s">
        <v>207</v>
      </c>
      <c r="L1332">
        <v>11</v>
      </c>
      <c r="M1332" t="s">
        <v>550</v>
      </c>
      <c r="N1332" t="s">
        <v>183</v>
      </c>
      <c r="O1332" t="s">
        <v>116</v>
      </c>
      <c r="P1332" t="s">
        <v>117</v>
      </c>
      <c r="Q1332" t="s">
        <v>118</v>
      </c>
      <c r="R1332">
        <v>31</v>
      </c>
      <c r="S1332" s="3">
        <v>252120</v>
      </c>
      <c r="T1332" s="3">
        <v>41666.666666666664</v>
      </c>
      <c r="U1332" s="22">
        <v>0</v>
      </c>
      <c r="V1332" s="3">
        <v>0</v>
      </c>
      <c r="W1332" s="23"/>
      <c r="X1332" s="3">
        <v>1010.0961538461538</v>
      </c>
      <c r="Y1332" s="3">
        <v>583.6111111111112</v>
      </c>
      <c r="Z1332" s="24">
        <v>105.05</v>
      </c>
      <c r="AA1332">
        <v>75</v>
      </c>
      <c r="AC1332" s="3">
        <v>0</v>
      </c>
      <c r="AD1332" s="3">
        <v>4167</v>
      </c>
      <c r="AE1332" s="3">
        <v>47607.423931623933</v>
      </c>
      <c r="AF1332" s="3">
        <v>7046.666666666667</v>
      </c>
      <c r="AH1332" s="3">
        <v>54654.090598290597</v>
      </c>
      <c r="AK1332" s="3">
        <v>0</v>
      </c>
      <c r="AL1332" t="s">
        <v>119</v>
      </c>
      <c r="AN1332" s="25">
        <v>0.1</v>
      </c>
      <c r="AO1332" s="26">
        <v>54654.090598290597</v>
      </c>
      <c r="AP1332" s="27">
        <v>5465.4090598290604</v>
      </c>
      <c r="AQ1332" s="3">
        <v>29700</v>
      </c>
      <c r="AR1332" s="26">
        <v>2970</v>
      </c>
      <c r="AS1332" s="26">
        <v>92789.499658119661</v>
      </c>
      <c r="AT1332" s="26">
        <v>84354.090598290597</v>
      </c>
      <c r="AU1332" t="s">
        <v>261</v>
      </c>
      <c r="AV1332" t="s">
        <v>262</v>
      </c>
      <c r="AW1332" t="s">
        <v>263</v>
      </c>
      <c r="AX1332" t="s">
        <v>4447</v>
      </c>
      <c r="AY1332" t="s">
        <v>264</v>
      </c>
      <c r="AZ1332">
        <v>65.109899999999996</v>
      </c>
      <c r="BA1332" s="3">
        <v>1425.1212128742275</v>
      </c>
      <c r="BB1332" s="26">
        <v>84354.090598290597</v>
      </c>
      <c r="BC1332" s="26">
        <v>8435.4090598290641</v>
      </c>
      <c r="BE1332" t="s">
        <v>122</v>
      </c>
      <c r="BF1332">
        <v>1</v>
      </c>
      <c r="BH1332" t="s">
        <v>265</v>
      </c>
      <c r="BJ1332" t="s">
        <v>358</v>
      </c>
      <c r="BO1332" t="s">
        <v>190</v>
      </c>
      <c r="BP1332" t="s">
        <v>262</v>
      </c>
      <c r="BQ1332" t="s">
        <v>4448</v>
      </c>
      <c r="CX1332" t="s">
        <v>177</v>
      </c>
      <c r="CY1332" s="29" t="s">
        <v>5361</v>
      </c>
      <c r="CZ1332" s="29">
        <v>60014</v>
      </c>
      <c r="DA1332" s="29" t="str">
        <f t="shared" si="190"/>
        <v>30001416</v>
      </c>
      <c r="DB1332" s="29" t="str">
        <f t="shared" si="191"/>
        <v>W0008993</v>
      </c>
      <c r="DC1332" s="29" t="s">
        <v>556</v>
      </c>
      <c r="DD1332" s="30">
        <f>SUM(T1332,V1332:W1332,Z1332:AD1332)</f>
        <v>46013.716666666667</v>
      </c>
      <c r="DE1332" s="30">
        <f>SUM(AI1332:AK1332)</f>
        <v>0</v>
      </c>
      <c r="DF1332" s="31">
        <f>AF1332</f>
        <v>7046.666666666667</v>
      </c>
      <c r="DG1332" s="32">
        <f>AQ1332</f>
        <v>29700</v>
      </c>
      <c r="DH1332" s="30">
        <f>SUM(X1332:Y1332)</f>
        <v>1593.7072649572651</v>
      </c>
      <c r="DI1332" s="30">
        <f>SUM(AP1332,AR1332)</f>
        <v>8435.4090598290604</v>
      </c>
      <c r="DJ1332" s="26">
        <f>SUM(DD1332:DI1332)-AS1332</f>
        <v>0</v>
      </c>
    </row>
    <row r="1333" spans="1:114" x14ac:dyDescent="0.25">
      <c r="D1333" t="s">
        <v>109</v>
      </c>
      <c r="F1333" t="s">
        <v>4517</v>
      </c>
      <c r="G1333" t="s">
        <v>4518</v>
      </c>
      <c r="H1333" t="s">
        <v>4519</v>
      </c>
      <c r="I1333" s="1">
        <v>45985</v>
      </c>
      <c r="K1333" t="s">
        <v>224</v>
      </c>
      <c r="L1333">
        <v>12</v>
      </c>
      <c r="M1333" t="s">
        <v>114</v>
      </c>
      <c r="N1333" t="s">
        <v>115</v>
      </c>
      <c r="O1333" t="s">
        <v>116</v>
      </c>
      <c r="P1333" t="s">
        <v>117</v>
      </c>
      <c r="Q1333" t="s">
        <v>118</v>
      </c>
      <c r="R1333">
        <v>31</v>
      </c>
      <c r="S1333" s="3">
        <v>500000</v>
      </c>
      <c r="T1333" s="3">
        <v>88333.333333333328</v>
      </c>
      <c r="U1333" s="22">
        <v>0</v>
      </c>
      <c r="V1333" s="3">
        <v>0</v>
      </c>
      <c r="W1333" s="23"/>
      <c r="X1333" s="3">
        <v>2003.2051282051279</v>
      </c>
      <c r="Y1333" s="3">
        <v>1157.4074074074074</v>
      </c>
      <c r="Z1333" s="24">
        <v>208.33333333333331</v>
      </c>
      <c r="AA1333">
        <v>75</v>
      </c>
      <c r="AC1333" s="3">
        <v>0</v>
      </c>
      <c r="AD1333" s="3">
        <v>4167</v>
      </c>
      <c r="AE1333" s="3">
        <v>95944.279202279184</v>
      </c>
      <c r="AF1333" s="3">
        <v>5687.5</v>
      </c>
      <c r="AH1333" s="3">
        <v>101631.77920227918</v>
      </c>
      <c r="AK1333" s="3">
        <v>0</v>
      </c>
      <c r="AL1333" t="s">
        <v>119</v>
      </c>
      <c r="AN1333" s="25">
        <v>8.5000000000000006E-2</v>
      </c>
      <c r="AO1333" s="26">
        <v>101631.77920227918</v>
      </c>
      <c r="AP1333" s="27">
        <v>8638.7012321937309</v>
      </c>
      <c r="AQ1333" s="3">
        <v>29700</v>
      </c>
      <c r="AR1333" s="26">
        <v>2524.5</v>
      </c>
      <c r="AS1333" s="26">
        <v>142494.98043447291</v>
      </c>
      <c r="AT1333" s="26">
        <v>131331.77920227917</v>
      </c>
      <c r="AU1333" t="s">
        <v>170</v>
      </c>
      <c r="AV1333" t="s">
        <v>170</v>
      </c>
      <c r="AW1333" t="s">
        <v>171</v>
      </c>
      <c r="AX1333">
        <v>35802</v>
      </c>
      <c r="AY1333" t="s">
        <v>172</v>
      </c>
      <c r="AZ1333">
        <v>94.088300000000004</v>
      </c>
      <c r="BA1333" s="3">
        <v>1514.4814013482326</v>
      </c>
      <c r="BB1333" s="26">
        <v>131331.77920227917</v>
      </c>
      <c r="BC1333" s="26">
        <v>11163.201232193736</v>
      </c>
      <c r="BE1333" t="s">
        <v>122</v>
      </c>
      <c r="BF1333">
        <v>1</v>
      </c>
      <c r="BH1333" t="s">
        <v>173</v>
      </c>
      <c r="BJ1333" t="s">
        <v>276</v>
      </c>
      <c r="BO1333" t="s">
        <v>125</v>
      </c>
      <c r="BP1333" t="s">
        <v>126</v>
      </c>
      <c r="BQ1333" t="s">
        <v>127</v>
      </c>
      <c r="CX1333" t="s">
        <v>177</v>
      </c>
      <c r="CY1333" s="29" t="s">
        <v>5358</v>
      </c>
      <c r="CZ1333" s="29">
        <v>60002</v>
      </c>
      <c r="DA1333" s="29" t="str">
        <f t="shared" si="190"/>
        <v>30001390</v>
      </c>
      <c r="DB1333" s="29" t="str">
        <f t="shared" si="191"/>
        <v>W0008994</v>
      </c>
      <c r="DC1333" s="29" t="s">
        <v>279</v>
      </c>
      <c r="DD1333" s="30">
        <f>SUM(T1333,V1333:W1333,Z1333:AD1333)</f>
        <v>92783.666666666657</v>
      </c>
      <c r="DE1333" s="30">
        <f>SUM(AI1333:AK1333)</f>
        <v>0</v>
      </c>
      <c r="DF1333" s="31">
        <f>AF1333</f>
        <v>5687.5</v>
      </c>
      <c r="DG1333" s="32">
        <f>AQ1333</f>
        <v>29700</v>
      </c>
      <c r="DH1333" s="30">
        <f>SUM(X1333:Y1333)</f>
        <v>3160.6125356125353</v>
      </c>
      <c r="DI1333" s="30">
        <f>SUM(AP1333,AR1333)</f>
        <v>11163.201232193731</v>
      </c>
      <c r="DJ1333" s="26">
        <f>SUM(DD1333:DI1333)-AS1333</f>
        <v>0</v>
      </c>
    </row>
    <row r="1334" spans="1:114" x14ac:dyDescent="0.25">
      <c r="D1334" t="s">
        <v>109</v>
      </c>
      <c r="F1334" t="s">
        <v>4520</v>
      </c>
      <c r="G1334" t="s">
        <v>4521</v>
      </c>
      <c r="H1334" t="s">
        <v>4522</v>
      </c>
      <c r="I1334" s="1">
        <v>45985</v>
      </c>
      <c r="K1334" t="s">
        <v>224</v>
      </c>
      <c r="L1334">
        <v>12</v>
      </c>
      <c r="M1334" t="s">
        <v>114</v>
      </c>
      <c r="N1334" t="s">
        <v>115</v>
      </c>
      <c r="O1334" t="s">
        <v>2066</v>
      </c>
      <c r="P1334" t="s">
        <v>117</v>
      </c>
      <c r="Q1334" t="s">
        <v>118</v>
      </c>
      <c r="R1334">
        <v>31</v>
      </c>
      <c r="S1334" s="3">
        <v>290000</v>
      </c>
      <c r="T1334" s="3">
        <v>48333.333333333336</v>
      </c>
      <c r="U1334" s="22">
        <v>0</v>
      </c>
      <c r="V1334" s="3">
        <v>0</v>
      </c>
      <c r="W1334" s="23">
        <v>6900</v>
      </c>
      <c r="X1334" s="3">
        <v>1161.8589743589744</v>
      </c>
      <c r="Y1334" s="3">
        <v>671.2962962962963</v>
      </c>
      <c r="Z1334" s="24">
        <v>120.83333333333334</v>
      </c>
      <c r="AA1334">
        <v>75</v>
      </c>
      <c r="AC1334" s="3">
        <v>0</v>
      </c>
      <c r="AD1334" s="3">
        <v>4167</v>
      </c>
      <c r="AE1334" s="3">
        <v>61429.321937321947</v>
      </c>
      <c r="AF1334" s="3">
        <v>5687.5</v>
      </c>
      <c r="AH1334" s="3">
        <v>67116.821937321947</v>
      </c>
      <c r="AJ1334" s="3">
        <v>5100</v>
      </c>
      <c r="AK1334" s="3">
        <v>0</v>
      </c>
      <c r="AL1334" t="s">
        <v>119</v>
      </c>
      <c r="AN1334" s="25">
        <v>8.5000000000000006E-2</v>
      </c>
      <c r="AO1334" s="26">
        <v>72216.821937321947</v>
      </c>
      <c r="AP1334" s="27">
        <v>6138.4298646723655</v>
      </c>
      <c r="AQ1334" s="3">
        <v>0</v>
      </c>
      <c r="AR1334" s="26">
        <v>0</v>
      </c>
      <c r="AS1334" s="26">
        <v>78355.251801994309</v>
      </c>
      <c r="AT1334" s="26">
        <v>72216.821937321947</v>
      </c>
      <c r="AU1334" t="s">
        <v>765</v>
      </c>
      <c r="AV1334" t="s">
        <v>2067</v>
      </c>
      <c r="AW1334" t="s">
        <v>2068</v>
      </c>
      <c r="AX1334" t="s">
        <v>963</v>
      </c>
      <c r="AY1334" t="s">
        <v>233</v>
      </c>
      <c r="AZ1334">
        <v>1</v>
      </c>
      <c r="BA1334" s="3">
        <v>78355.251801994309</v>
      </c>
      <c r="BB1334" s="26">
        <v>72216.821937321947</v>
      </c>
      <c r="BC1334" s="26">
        <v>6138.4298646723619</v>
      </c>
      <c r="BE1334" t="s">
        <v>122</v>
      </c>
      <c r="BF1334">
        <v>1</v>
      </c>
      <c r="BH1334" t="s">
        <v>2069</v>
      </c>
      <c r="BJ1334" t="s">
        <v>4523</v>
      </c>
      <c r="BO1334">
        <v>0</v>
      </c>
      <c r="BP1334" t="s">
        <v>126</v>
      </c>
      <c r="BQ1334" t="s">
        <v>964</v>
      </c>
      <c r="CX1334" t="s">
        <v>177</v>
      </c>
      <c r="CY1334" s="29" t="s">
        <v>5370</v>
      </c>
      <c r="CZ1334" s="29">
        <v>60001</v>
      </c>
      <c r="DA1334" s="29" t="str">
        <f t="shared" si="190"/>
        <v>30001394</v>
      </c>
      <c r="DB1334" s="29" t="str">
        <f t="shared" si="191"/>
        <v>W0008995</v>
      </c>
      <c r="DC1334" s="29" t="s">
        <v>279</v>
      </c>
      <c r="DD1334" s="30">
        <f>SUM(T1334,V1334:W1334,Z1334:AD1334)</f>
        <v>59596.166666666672</v>
      </c>
      <c r="DE1334" s="30">
        <f>SUM(AI1334:AK1334)</f>
        <v>5100</v>
      </c>
      <c r="DF1334" s="31">
        <f>AF1334</f>
        <v>5687.5</v>
      </c>
      <c r="DG1334" s="32">
        <f>AQ1334</f>
        <v>0</v>
      </c>
      <c r="DH1334" s="30">
        <f>SUM(X1334:Y1334)</f>
        <v>1833.1552706552707</v>
      </c>
      <c r="DI1334" s="30">
        <f>SUM(AP1334,AR1334)</f>
        <v>6138.4298646723655</v>
      </c>
      <c r="DJ1334" s="26">
        <f>SUM(DD1334:DI1334)-AS1334</f>
        <v>0</v>
      </c>
    </row>
    <row r="1335" spans="1:114" x14ac:dyDescent="0.25">
      <c r="D1335" t="s">
        <v>109</v>
      </c>
      <c r="F1335" t="s">
        <v>4524</v>
      </c>
      <c r="G1335" t="s">
        <v>4525</v>
      </c>
      <c r="H1335" t="s">
        <v>4526</v>
      </c>
      <c r="I1335" s="1">
        <v>45985</v>
      </c>
      <c r="K1335" t="s">
        <v>207</v>
      </c>
      <c r="L1335">
        <v>11</v>
      </c>
      <c r="M1335" t="s">
        <v>114</v>
      </c>
      <c r="N1335" t="s">
        <v>115</v>
      </c>
      <c r="O1335" t="s">
        <v>2066</v>
      </c>
      <c r="P1335" t="s">
        <v>117</v>
      </c>
      <c r="Q1335" t="s">
        <v>118</v>
      </c>
      <c r="R1335">
        <v>31</v>
      </c>
      <c r="S1335" s="3">
        <v>290000</v>
      </c>
      <c r="T1335" s="3">
        <v>48333.333333333336</v>
      </c>
      <c r="U1335" s="22">
        <v>0</v>
      </c>
      <c r="V1335" s="3">
        <v>0</v>
      </c>
      <c r="W1335" s="23">
        <v>5400</v>
      </c>
      <c r="X1335" s="3">
        <v>1161.8589743589744</v>
      </c>
      <c r="Y1335" s="3">
        <v>671.2962962962963</v>
      </c>
      <c r="Z1335" s="24">
        <v>120.83333333333334</v>
      </c>
      <c r="AA1335">
        <v>75</v>
      </c>
      <c r="AC1335" s="3">
        <v>0</v>
      </c>
      <c r="AD1335" s="3">
        <v>4167</v>
      </c>
      <c r="AE1335" s="3">
        <v>59929.321937321947</v>
      </c>
      <c r="AF1335" s="3">
        <v>5687.5</v>
      </c>
      <c r="AH1335" s="3">
        <v>65616.821937321947</v>
      </c>
      <c r="AJ1335" s="3">
        <v>5100</v>
      </c>
      <c r="AK1335" s="3">
        <v>0</v>
      </c>
      <c r="AL1335" t="s">
        <v>119</v>
      </c>
      <c r="AN1335" s="25">
        <v>8.5000000000000006E-2</v>
      </c>
      <c r="AO1335" s="26">
        <v>70716.821937321947</v>
      </c>
      <c r="AP1335" s="27">
        <v>6010.9298646723655</v>
      </c>
      <c r="AQ1335" s="3">
        <v>0</v>
      </c>
      <c r="AR1335" s="26">
        <v>0</v>
      </c>
      <c r="AS1335" s="26">
        <v>76727.751801994309</v>
      </c>
      <c r="AT1335" s="26">
        <v>70716.821937321947</v>
      </c>
      <c r="AU1335" t="s">
        <v>765</v>
      </c>
      <c r="AV1335" t="s">
        <v>2067</v>
      </c>
      <c r="AW1335" t="s">
        <v>2068</v>
      </c>
      <c r="AX1335" t="s">
        <v>963</v>
      </c>
      <c r="AY1335" t="s">
        <v>233</v>
      </c>
      <c r="AZ1335">
        <v>1</v>
      </c>
      <c r="BA1335" s="3">
        <v>76727.751801994309</v>
      </c>
      <c r="BB1335" s="26">
        <v>70716.821937321947</v>
      </c>
      <c r="BC1335" s="26">
        <v>6010.9298646723619</v>
      </c>
      <c r="BE1335" t="s">
        <v>122</v>
      </c>
      <c r="BF1335">
        <v>1</v>
      </c>
      <c r="BH1335" t="s">
        <v>2069</v>
      </c>
      <c r="BJ1335" t="s">
        <v>276</v>
      </c>
      <c r="BO1335">
        <v>0</v>
      </c>
      <c r="BP1335" t="s">
        <v>126</v>
      </c>
      <c r="BQ1335" t="s">
        <v>964</v>
      </c>
      <c r="CX1335" t="s">
        <v>177</v>
      </c>
      <c r="CY1335" s="29" t="s">
        <v>5370</v>
      </c>
      <c r="CZ1335" s="29">
        <v>60001</v>
      </c>
      <c r="DA1335" s="29" t="str">
        <f t="shared" si="190"/>
        <v>30001394</v>
      </c>
      <c r="DB1335" s="29" t="str">
        <f t="shared" si="191"/>
        <v>W0008996</v>
      </c>
      <c r="DC1335" s="29" t="s">
        <v>279</v>
      </c>
      <c r="DD1335" s="30">
        <f>SUM(T1335,V1335:W1335,Z1335:AD1335)</f>
        <v>58096.166666666672</v>
      </c>
      <c r="DE1335" s="30">
        <f>SUM(AI1335:AK1335)</f>
        <v>5100</v>
      </c>
      <c r="DF1335" s="31">
        <f>AF1335</f>
        <v>5687.5</v>
      </c>
      <c r="DG1335" s="32">
        <f>AQ1335</f>
        <v>0</v>
      </c>
      <c r="DH1335" s="30">
        <f>SUM(X1335:Y1335)</f>
        <v>1833.1552706552707</v>
      </c>
      <c r="DI1335" s="30">
        <f>SUM(AP1335,AR1335)</f>
        <v>6010.9298646723655</v>
      </c>
      <c r="DJ1335" s="26">
        <f>SUM(DD1335:DI1335)-AS1335</f>
        <v>0</v>
      </c>
    </row>
    <row r="1336" spans="1:114" x14ac:dyDescent="0.25">
      <c r="A1336" t="s">
        <v>4527</v>
      </c>
      <c r="D1336" t="s">
        <v>109</v>
      </c>
      <c r="F1336" t="s">
        <v>4528</v>
      </c>
      <c r="G1336" t="s">
        <v>4529</v>
      </c>
      <c r="H1336" t="s">
        <v>4530</v>
      </c>
      <c r="I1336" s="1">
        <v>45985</v>
      </c>
      <c r="K1336" t="s">
        <v>207</v>
      </c>
      <c r="L1336">
        <v>11</v>
      </c>
      <c r="M1336" t="s">
        <v>182</v>
      </c>
      <c r="N1336" t="s">
        <v>183</v>
      </c>
      <c r="O1336" t="s">
        <v>116</v>
      </c>
      <c r="P1336" t="s">
        <v>117</v>
      </c>
      <c r="Q1336" t="s">
        <v>118</v>
      </c>
      <c r="R1336">
        <v>31</v>
      </c>
      <c r="S1336" s="3">
        <v>275000</v>
      </c>
      <c r="T1336" s="3">
        <v>45833.333333333336</v>
      </c>
      <c r="U1336" s="22">
        <v>0</v>
      </c>
      <c r="V1336" s="3">
        <v>0</v>
      </c>
      <c r="W1336" s="23"/>
      <c r="X1336" s="3">
        <v>1101.7628205128206</v>
      </c>
      <c r="Y1336" s="3">
        <v>636.57407407407413</v>
      </c>
      <c r="Z1336" s="24">
        <v>114.58333333333334</v>
      </c>
      <c r="AA1336">
        <v>75</v>
      </c>
      <c r="AC1336" s="3">
        <v>0</v>
      </c>
      <c r="AD1336" s="3">
        <v>4167</v>
      </c>
      <c r="AE1336" s="3">
        <v>51928.253561253565</v>
      </c>
      <c r="AF1336" s="3">
        <v>4154.166666666667</v>
      </c>
      <c r="AH1336" s="3">
        <v>56082.420227920229</v>
      </c>
      <c r="AK1336" s="3">
        <v>0</v>
      </c>
      <c r="AL1336" t="s">
        <v>119</v>
      </c>
      <c r="AN1336" s="25">
        <v>0.05</v>
      </c>
      <c r="AO1336" s="26">
        <v>56082.420227920229</v>
      </c>
      <c r="AP1336" s="27">
        <v>2804.1210113960115</v>
      </c>
      <c r="AQ1336" s="3">
        <v>29700</v>
      </c>
      <c r="AR1336" s="26">
        <v>1485</v>
      </c>
      <c r="AS1336" s="26">
        <v>90071.541239316241</v>
      </c>
      <c r="AT1336" s="26">
        <v>85782.420227920229</v>
      </c>
      <c r="AU1336" t="s">
        <v>261</v>
      </c>
      <c r="AV1336" t="s">
        <v>262</v>
      </c>
      <c r="AW1336" t="s">
        <v>263</v>
      </c>
      <c r="AX1336" t="s">
        <v>4447</v>
      </c>
      <c r="AY1336" t="s">
        <v>264</v>
      </c>
      <c r="AZ1336">
        <v>65.109899999999996</v>
      </c>
      <c r="BA1336" s="3">
        <v>1383.3770477195671</v>
      </c>
      <c r="BB1336" s="26">
        <v>85782.420227920229</v>
      </c>
      <c r="BC1336" s="26">
        <v>4289.1210113960115</v>
      </c>
      <c r="BE1336" t="s">
        <v>122</v>
      </c>
      <c r="BF1336">
        <v>1</v>
      </c>
      <c r="BH1336" t="s">
        <v>265</v>
      </c>
      <c r="BJ1336" t="s">
        <v>358</v>
      </c>
      <c r="BO1336" t="s">
        <v>190</v>
      </c>
      <c r="BP1336" t="s">
        <v>262</v>
      </c>
      <c r="BQ1336" t="s">
        <v>4448</v>
      </c>
      <c r="CX1336" t="s">
        <v>177</v>
      </c>
      <c r="CY1336" s="29" t="s">
        <v>5361</v>
      </c>
      <c r="CZ1336" s="29">
        <v>60014</v>
      </c>
      <c r="DA1336" s="29" t="str">
        <f t="shared" si="190"/>
        <v>30001416</v>
      </c>
      <c r="DB1336" s="29" t="str">
        <f t="shared" si="191"/>
        <v>W0008997</v>
      </c>
      <c r="DC1336" s="29" t="s">
        <v>193</v>
      </c>
      <c r="DD1336" s="30">
        <f>SUM(T1336,V1336:W1336,Z1336:AD1336)</f>
        <v>50189.916666666672</v>
      </c>
      <c r="DE1336" s="30">
        <f>SUM(AI1336:AK1336)</f>
        <v>0</v>
      </c>
      <c r="DF1336" s="31">
        <f>AF1336</f>
        <v>4154.166666666667</v>
      </c>
      <c r="DG1336" s="32">
        <f>AQ1336</f>
        <v>29700</v>
      </c>
      <c r="DH1336" s="30">
        <f>SUM(X1336:Y1336)</f>
        <v>1738.3368945868947</v>
      </c>
      <c r="DI1336" s="30">
        <f>SUM(AP1336,AR1336)</f>
        <v>4289.1210113960115</v>
      </c>
      <c r="DJ1336" s="26">
        <f>SUM(DD1336:DI1336)-AS1336</f>
        <v>0</v>
      </c>
    </row>
    <row r="1337" spans="1:114" x14ac:dyDescent="0.25">
      <c r="D1337" t="s">
        <v>109</v>
      </c>
      <c r="F1337" t="s">
        <v>4531</v>
      </c>
      <c r="G1337" t="s">
        <v>4532</v>
      </c>
      <c r="H1337" t="s">
        <v>4533</v>
      </c>
      <c r="I1337" s="1">
        <v>45992</v>
      </c>
      <c r="J1337" s="1">
        <v>46091</v>
      </c>
      <c r="K1337" t="s">
        <v>207</v>
      </c>
      <c r="L1337">
        <v>11</v>
      </c>
      <c r="M1337" t="s">
        <v>182</v>
      </c>
      <c r="N1337" t="s">
        <v>183</v>
      </c>
      <c r="O1337" t="s">
        <v>2066</v>
      </c>
      <c r="P1337" t="s">
        <v>117</v>
      </c>
      <c r="Q1337" t="s">
        <v>602</v>
      </c>
      <c r="R1337">
        <v>10</v>
      </c>
      <c r="S1337" s="3">
        <v>260000</v>
      </c>
      <c r="T1337" s="3">
        <v>13978.494623655915</v>
      </c>
      <c r="U1337" s="22">
        <v>0</v>
      </c>
      <c r="V1337" s="3">
        <v>0</v>
      </c>
      <c r="W1337" s="23"/>
      <c r="X1337" s="3">
        <v>1041.6666666666667</v>
      </c>
      <c r="Y1337" s="3">
        <v>601.85185185185196</v>
      </c>
      <c r="Z1337" s="24">
        <v>108.33333333333334</v>
      </c>
      <c r="AA1337">
        <v>75</v>
      </c>
      <c r="AC1337" s="3">
        <v>0</v>
      </c>
      <c r="AD1337" s="3">
        <v>4167</v>
      </c>
      <c r="AE1337" s="3">
        <v>19972.346475507766</v>
      </c>
      <c r="AF1337" s="3">
        <v>4154.166666666667</v>
      </c>
      <c r="AH1337" s="3">
        <v>24126.513142174434</v>
      </c>
      <c r="AK1337" s="3">
        <v>0</v>
      </c>
      <c r="AL1337" t="s">
        <v>119</v>
      </c>
      <c r="AN1337" s="25">
        <v>0.05</v>
      </c>
      <c r="AO1337" s="26">
        <v>24126.513142174434</v>
      </c>
      <c r="AP1337" s="27">
        <v>1206.3256571087218</v>
      </c>
      <c r="AQ1337" s="3">
        <v>0</v>
      </c>
      <c r="AR1337" s="26">
        <v>0</v>
      </c>
      <c r="AS1337" s="26">
        <v>25332.838799283156</v>
      </c>
      <c r="AT1337" s="26">
        <v>24126.513142174434</v>
      </c>
      <c r="AU1337" t="s">
        <v>261</v>
      </c>
      <c r="AV1337" t="s">
        <v>2067</v>
      </c>
      <c r="AW1337" t="s">
        <v>2068</v>
      </c>
      <c r="AX1337">
        <v>2085</v>
      </c>
      <c r="AY1337" t="s">
        <v>233</v>
      </c>
      <c r="AZ1337">
        <v>1</v>
      </c>
      <c r="BA1337" s="3">
        <v>25332.838799283156</v>
      </c>
      <c r="BB1337" s="26">
        <v>24126.513142174434</v>
      </c>
      <c r="BC1337" s="26">
        <v>1206.3256571087222</v>
      </c>
      <c r="BE1337" t="s">
        <v>122</v>
      </c>
      <c r="BF1337">
        <v>1</v>
      </c>
      <c r="BH1337" t="s">
        <v>2069</v>
      </c>
      <c r="BJ1337" t="s">
        <v>358</v>
      </c>
      <c r="BO1337" t="s">
        <v>190</v>
      </c>
      <c r="BP1337" t="s">
        <v>262</v>
      </c>
      <c r="BQ1337" t="s">
        <v>3750</v>
      </c>
      <c r="CX1337" t="s">
        <v>177</v>
      </c>
      <c r="CY1337" s="29" t="s">
        <v>5370</v>
      </c>
      <c r="CZ1337" s="29">
        <v>60001</v>
      </c>
      <c r="DA1337" s="29" t="str">
        <f t="shared" si="190"/>
        <v>30001394</v>
      </c>
      <c r="DB1337" s="29" t="str">
        <f t="shared" si="191"/>
        <v>W0009009</v>
      </c>
      <c r="DC1337" s="29" t="s">
        <v>193</v>
      </c>
      <c r="DD1337" s="30">
        <f>SUM(T1337,V1337:W1337,Z1337:AD1337)</f>
        <v>18328.827956989247</v>
      </c>
      <c r="DE1337" s="30">
        <f>SUM(AI1337:AK1337)</f>
        <v>0</v>
      </c>
      <c r="DF1337" s="31">
        <f>AF1337</f>
        <v>4154.166666666667</v>
      </c>
      <c r="DG1337" s="32">
        <f>AQ1337</f>
        <v>0</v>
      </c>
      <c r="DH1337" s="30">
        <f>SUM(X1337:Y1337)</f>
        <v>1643.5185185185187</v>
      </c>
      <c r="DI1337" s="30">
        <f>SUM(AP1337,AR1337)</f>
        <v>1206.3256571087218</v>
      </c>
      <c r="DJ1337" s="26">
        <f>SUM(DD1337:DI1337)-AS1337</f>
        <v>0</v>
      </c>
    </row>
    <row r="1338" spans="1:114" x14ac:dyDescent="0.25">
      <c r="D1338" t="s">
        <v>109</v>
      </c>
      <c r="F1338" t="s">
        <v>4534</v>
      </c>
      <c r="G1338" t="s">
        <v>4535</v>
      </c>
      <c r="H1338" t="s">
        <v>4536</v>
      </c>
      <c r="I1338" s="1">
        <v>45992</v>
      </c>
      <c r="K1338" t="s">
        <v>207</v>
      </c>
      <c r="L1338">
        <v>11</v>
      </c>
      <c r="M1338" t="s">
        <v>182</v>
      </c>
      <c r="N1338" t="s">
        <v>183</v>
      </c>
      <c r="O1338" t="s">
        <v>2066</v>
      </c>
      <c r="P1338" t="s">
        <v>117</v>
      </c>
      <c r="Q1338" t="s">
        <v>118</v>
      </c>
      <c r="R1338">
        <v>31</v>
      </c>
      <c r="S1338" s="3">
        <v>260000</v>
      </c>
      <c r="T1338" s="3">
        <v>43333.333333333336</v>
      </c>
      <c r="U1338" s="22">
        <v>0</v>
      </c>
      <c r="V1338" s="3">
        <v>0</v>
      </c>
      <c r="W1338" s="23"/>
      <c r="X1338" s="3">
        <v>1041.6666666666667</v>
      </c>
      <c r="Y1338" s="3">
        <v>601.85185185185196</v>
      </c>
      <c r="Z1338" s="24">
        <v>108.33333333333334</v>
      </c>
      <c r="AA1338">
        <v>75</v>
      </c>
      <c r="AC1338" s="3">
        <v>0</v>
      </c>
      <c r="AD1338" s="3">
        <v>4167</v>
      </c>
      <c r="AE1338" s="3">
        <v>49327.18518518519</v>
      </c>
      <c r="AF1338" s="3">
        <v>4154.166666666667</v>
      </c>
      <c r="AH1338" s="3">
        <v>53481.351851851854</v>
      </c>
      <c r="AK1338" s="3">
        <v>0</v>
      </c>
      <c r="AL1338" t="s">
        <v>119</v>
      </c>
      <c r="AN1338" s="25">
        <v>0.05</v>
      </c>
      <c r="AO1338" s="26">
        <v>53481.351851851854</v>
      </c>
      <c r="AP1338" s="27">
        <v>2674.067592592593</v>
      </c>
      <c r="AQ1338" s="3">
        <v>0</v>
      </c>
      <c r="AR1338" s="26">
        <v>0</v>
      </c>
      <c r="AS1338" s="26">
        <v>56155.419444444444</v>
      </c>
      <c r="AT1338" s="26">
        <v>53481.351851851854</v>
      </c>
      <c r="AU1338" t="s">
        <v>261</v>
      </c>
      <c r="AV1338" t="s">
        <v>2067</v>
      </c>
      <c r="AW1338" t="s">
        <v>2068</v>
      </c>
      <c r="AX1338">
        <v>2085</v>
      </c>
      <c r="AY1338" t="s">
        <v>233</v>
      </c>
      <c r="AZ1338">
        <v>1</v>
      </c>
      <c r="BA1338" s="3">
        <v>56155.419444444444</v>
      </c>
      <c r="BB1338" s="26">
        <v>53481.351851851854</v>
      </c>
      <c r="BC1338" s="26">
        <v>2674.0675925925898</v>
      </c>
      <c r="BE1338" t="s">
        <v>122</v>
      </c>
      <c r="BF1338">
        <v>1</v>
      </c>
      <c r="BH1338" t="s">
        <v>2069</v>
      </c>
      <c r="BJ1338" t="s">
        <v>358</v>
      </c>
      <c r="BO1338" t="s">
        <v>190</v>
      </c>
      <c r="BP1338" t="s">
        <v>262</v>
      </c>
      <c r="BQ1338" t="s">
        <v>3750</v>
      </c>
      <c r="CX1338" t="s">
        <v>177</v>
      </c>
      <c r="CY1338" s="29" t="s">
        <v>5370</v>
      </c>
      <c r="CZ1338" s="29">
        <v>60001</v>
      </c>
      <c r="DA1338" s="29" t="str">
        <f t="shared" si="190"/>
        <v>30001394</v>
      </c>
      <c r="DB1338" s="29" t="str">
        <f t="shared" si="191"/>
        <v>W0009010</v>
      </c>
      <c r="DC1338" s="29" t="s">
        <v>193</v>
      </c>
      <c r="DD1338" s="30">
        <f>SUM(T1338,V1338:W1338,Z1338:AD1338)</f>
        <v>47683.666666666672</v>
      </c>
      <c r="DE1338" s="30">
        <f>SUM(AI1338:AK1338)</f>
        <v>0</v>
      </c>
      <c r="DF1338" s="31">
        <f>AF1338</f>
        <v>4154.166666666667</v>
      </c>
      <c r="DG1338" s="32">
        <f>AQ1338</f>
        <v>0</v>
      </c>
      <c r="DH1338" s="30">
        <f>SUM(X1338:Y1338)</f>
        <v>1643.5185185185187</v>
      </c>
      <c r="DI1338" s="30">
        <f>SUM(AP1338,AR1338)</f>
        <v>2674.067592592593</v>
      </c>
      <c r="DJ1338" s="26">
        <f>SUM(DD1338:DI1338)-AS1338</f>
        <v>0</v>
      </c>
    </row>
    <row r="1339" spans="1:114" x14ac:dyDescent="0.25">
      <c r="D1339" t="s">
        <v>109</v>
      </c>
      <c r="F1339" t="s">
        <v>4537</v>
      </c>
      <c r="G1339" t="s">
        <v>4538</v>
      </c>
      <c r="H1339" t="s">
        <v>4539</v>
      </c>
      <c r="I1339" s="1">
        <v>45992</v>
      </c>
      <c r="K1339" t="s">
        <v>207</v>
      </c>
      <c r="L1339">
        <v>11</v>
      </c>
      <c r="M1339" t="s">
        <v>182</v>
      </c>
      <c r="N1339" t="s">
        <v>183</v>
      </c>
      <c r="O1339" t="s">
        <v>2066</v>
      </c>
      <c r="P1339" t="s">
        <v>117</v>
      </c>
      <c r="Q1339" t="s">
        <v>118</v>
      </c>
      <c r="R1339">
        <v>31</v>
      </c>
      <c r="S1339" s="3">
        <v>270000</v>
      </c>
      <c r="T1339" s="3">
        <v>45000</v>
      </c>
      <c r="U1339" s="22">
        <v>0</v>
      </c>
      <c r="V1339" s="3">
        <v>0</v>
      </c>
      <c r="W1339" s="23"/>
      <c r="X1339" s="3">
        <v>1081.7307692307693</v>
      </c>
      <c r="Y1339" s="3">
        <v>625</v>
      </c>
      <c r="Z1339" s="24">
        <v>112.5</v>
      </c>
      <c r="AA1339">
        <v>75</v>
      </c>
      <c r="AC1339" s="3">
        <v>0</v>
      </c>
      <c r="AD1339" s="3">
        <v>4167</v>
      </c>
      <c r="AE1339" s="3">
        <v>51061.230769230766</v>
      </c>
      <c r="AF1339" s="3">
        <v>4154.166666666667</v>
      </c>
      <c r="AH1339" s="3">
        <v>55215.39743589743</v>
      </c>
      <c r="AK1339" s="3">
        <v>0</v>
      </c>
      <c r="AL1339" t="s">
        <v>119</v>
      </c>
      <c r="AN1339" s="25">
        <v>0.05</v>
      </c>
      <c r="AO1339" s="26">
        <v>55215.39743589743</v>
      </c>
      <c r="AP1339" s="27">
        <v>2760.7698717948715</v>
      </c>
      <c r="AQ1339" s="3">
        <v>0</v>
      </c>
      <c r="AR1339" s="26">
        <v>0</v>
      </c>
      <c r="AS1339" s="26">
        <v>57976.167307692303</v>
      </c>
      <c r="AT1339" s="26">
        <v>55215.39743589743</v>
      </c>
      <c r="AU1339" t="s">
        <v>261</v>
      </c>
      <c r="AV1339" t="s">
        <v>2067</v>
      </c>
      <c r="AW1339" t="s">
        <v>2068</v>
      </c>
      <c r="AX1339">
        <v>2085</v>
      </c>
      <c r="AY1339" t="s">
        <v>233</v>
      </c>
      <c r="AZ1339">
        <v>1</v>
      </c>
      <c r="BA1339" s="3">
        <v>57976.167307692303</v>
      </c>
      <c r="BB1339" s="26">
        <v>55215.39743589743</v>
      </c>
      <c r="BC1339" s="26">
        <v>2760.7698717948733</v>
      </c>
      <c r="BE1339" t="s">
        <v>122</v>
      </c>
      <c r="BF1339">
        <v>1</v>
      </c>
      <c r="BH1339" t="s">
        <v>2069</v>
      </c>
      <c r="BJ1339" t="s">
        <v>358</v>
      </c>
      <c r="BO1339" t="s">
        <v>190</v>
      </c>
      <c r="BP1339" t="s">
        <v>262</v>
      </c>
      <c r="BQ1339" t="s">
        <v>3750</v>
      </c>
      <c r="CX1339" t="s">
        <v>177</v>
      </c>
      <c r="CY1339" s="29" t="s">
        <v>5370</v>
      </c>
      <c r="CZ1339" s="29">
        <v>60001</v>
      </c>
      <c r="DA1339" s="29" t="str">
        <f t="shared" si="190"/>
        <v>30001394</v>
      </c>
      <c r="DB1339" s="29" t="str">
        <f t="shared" si="191"/>
        <v>W0009011</v>
      </c>
      <c r="DC1339" s="29" t="s">
        <v>193</v>
      </c>
      <c r="DD1339" s="30">
        <f>SUM(T1339,V1339:W1339,Z1339:AD1339)</f>
        <v>49354.5</v>
      </c>
      <c r="DE1339" s="30">
        <f>SUM(AI1339:AK1339)</f>
        <v>0</v>
      </c>
      <c r="DF1339" s="31">
        <f>AF1339</f>
        <v>4154.166666666667</v>
      </c>
      <c r="DG1339" s="32">
        <f>AQ1339</f>
        <v>0</v>
      </c>
      <c r="DH1339" s="30">
        <f>SUM(X1339:Y1339)</f>
        <v>1706.7307692307693</v>
      </c>
      <c r="DI1339" s="30">
        <f>SUM(AP1339,AR1339)</f>
        <v>2760.7698717948715</v>
      </c>
      <c r="DJ1339" s="26">
        <f>SUM(DD1339:DI1339)-AS1339</f>
        <v>0</v>
      </c>
    </row>
    <row r="1340" spans="1:114" x14ac:dyDescent="0.25">
      <c r="D1340" t="s">
        <v>109</v>
      </c>
      <c r="F1340" t="s">
        <v>4540</v>
      </c>
      <c r="G1340" t="s">
        <v>4541</v>
      </c>
      <c r="H1340" t="s">
        <v>4542</v>
      </c>
      <c r="I1340" s="1">
        <v>45992</v>
      </c>
      <c r="K1340" t="s">
        <v>219</v>
      </c>
      <c r="L1340">
        <v>13</v>
      </c>
      <c r="M1340" t="s">
        <v>182</v>
      </c>
      <c r="N1340" t="s">
        <v>183</v>
      </c>
      <c r="O1340" t="s">
        <v>2066</v>
      </c>
      <c r="P1340" t="s">
        <v>117</v>
      </c>
      <c r="Q1340" t="s">
        <v>118</v>
      </c>
      <c r="R1340">
        <v>31</v>
      </c>
      <c r="S1340" s="3">
        <v>364824</v>
      </c>
      <c r="T1340" s="3">
        <v>60804</v>
      </c>
      <c r="U1340" s="22">
        <v>0</v>
      </c>
      <c r="V1340" s="3">
        <v>0</v>
      </c>
      <c r="W1340" s="23"/>
      <c r="X1340" s="3">
        <v>1461.6346153846155</v>
      </c>
      <c r="Y1340" s="3">
        <v>844.5</v>
      </c>
      <c r="Z1340" s="24">
        <v>152.01</v>
      </c>
      <c r="AA1340">
        <v>75</v>
      </c>
      <c r="AC1340" s="3">
        <v>0</v>
      </c>
      <c r="AD1340" s="3">
        <v>4167</v>
      </c>
      <c r="AE1340" s="3">
        <v>67504.144615384619</v>
      </c>
      <c r="AF1340" s="3">
        <v>4154.166666666667</v>
      </c>
      <c r="AH1340" s="3">
        <v>71658.311282051291</v>
      </c>
      <c r="AK1340" s="3">
        <v>0</v>
      </c>
      <c r="AL1340" t="s">
        <v>119</v>
      </c>
      <c r="AN1340" s="25">
        <v>0.05</v>
      </c>
      <c r="AO1340" s="26">
        <v>71658.311282051291</v>
      </c>
      <c r="AP1340" s="27">
        <v>3582.9155641025645</v>
      </c>
      <c r="AQ1340" s="3">
        <v>0</v>
      </c>
      <c r="AR1340" s="26">
        <v>0</v>
      </c>
      <c r="AS1340" s="26">
        <v>75241.226846153848</v>
      </c>
      <c r="AT1340" s="26">
        <v>71658.311282051291</v>
      </c>
      <c r="AU1340" t="s">
        <v>261</v>
      </c>
      <c r="AV1340" t="s">
        <v>2067</v>
      </c>
      <c r="AW1340" t="s">
        <v>2068</v>
      </c>
      <c r="AX1340">
        <v>2085</v>
      </c>
      <c r="AY1340" t="s">
        <v>233</v>
      </c>
      <c r="AZ1340">
        <v>1</v>
      </c>
      <c r="BA1340" s="3">
        <v>75241.226846153848</v>
      </c>
      <c r="BB1340" s="26">
        <v>71658.311282051291</v>
      </c>
      <c r="BC1340" s="26">
        <v>3582.9155641025573</v>
      </c>
      <c r="BE1340" t="s">
        <v>122</v>
      </c>
      <c r="BF1340">
        <v>1</v>
      </c>
      <c r="BH1340" t="s">
        <v>2069</v>
      </c>
      <c r="BJ1340" t="s">
        <v>189</v>
      </c>
      <c r="BO1340" t="s">
        <v>197</v>
      </c>
      <c r="BP1340" t="s">
        <v>262</v>
      </c>
      <c r="BQ1340" t="s">
        <v>3750</v>
      </c>
      <c r="CX1340" t="s">
        <v>177</v>
      </c>
      <c r="CY1340" s="29" t="s">
        <v>5370</v>
      </c>
      <c r="CZ1340" s="29">
        <v>60001</v>
      </c>
      <c r="DA1340" s="29" t="str">
        <f t="shared" si="190"/>
        <v>30001394</v>
      </c>
      <c r="DB1340" s="29" t="str">
        <f t="shared" si="191"/>
        <v>W0009012</v>
      </c>
      <c r="DC1340" s="29" t="s">
        <v>193</v>
      </c>
      <c r="DD1340" s="30">
        <f>SUM(T1340,V1340:W1340,Z1340:AD1340)</f>
        <v>65198.01</v>
      </c>
      <c r="DE1340" s="30">
        <f>SUM(AI1340:AK1340)</f>
        <v>0</v>
      </c>
      <c r="DF1340" s="31">
        <f>AF1340</f>
        <v>4154.166666666667</v>
      </c>
      <c r="DG1340" s="32">
        <f>AQ1340</f>
        <v>0</v>
      </c>
      <c r="DH1340" s="30">
        <f>SUM(X1340:Y1340)</f>
        <v>2306.1346153846152</v>
      </c>
      <c r="DI1340" s="30">
        <f>SUM(AP1340,AR1340)</f>
        <v>3582.9155641025645</v>
      </c>
      <c r="DJ1340" s="26">
        <f>SUM(DD1340:DI1340)-AS1340</f>
        <v>0</v>
      </c>
    </row>
    <row r="1341" spans="1:114" x14ac:dyDescent="0.25">
      <c r="D1341" t="s">
        <v>109</v>
      </c>
      <c r="F1341" t="s">
        <v>4543</v>
      </c>
      <c r="G1341" t="s">
        <v>4544</v>
      </c>
      <c r="H1341" t="s">
        <v>4545</v>
      </c>
      <c r="I1341" s="1">
        <v>45992</v>
      </c>
      <c r="K1341" t="s">
        <v>207</v>
      </c>
      <c r="L1341">
        <v>11</v>
      </c>
      <c r="M1341" t="s">
        <v>182</v>
      </c>
      <c r="N1341" t="s">
        <v>183</v>
      </c>
      <c r="O1341" t="s">
        <v>2066</v>
      </c>
      <c r="P1341" t="s">
        <v>117</v>
      </c>
      <c r="Q1341" t="s">
        <v>118</v>
      </c>
      <c r="R1341">
        <v>31</v>
      </c>
      <c r="S1341" s="3">
        <v>252120</v>
      </c>
      <c r="T1341" s="3">
        <v>37500</v>
      </c>
      <c r="U1341" s="22">
        <v>0</v>
      </c>
      <c r="V1341" s="3">
        <v>0</v>
      </c>
      <c r="W1341" s="23"/>
      <c r="X1341" s="3">
        <v>1010.0961538461538</v>
      </c>
      <c r="Y1341" s="3">
        <v>583.6111111111112</v>
      </c>
      <c r="Z1341" s="24">
        <v>105.05</v>
      </c>
      <c r="AA1341">
        <v>75</v>
      </c>
      <c r="AC1341" s="3">
        <v>0</v>
      </c>
      <c r="AD1341" s="3">
        <v>4167</v>
      </c>
      <c r="AE1341" s="3">
        <v>43440.757264957268</v>
      </c>
      <c r="AF1341" s="3">
        <v>4154.166666666667</v>
      </c>
      <c r="AH1341" s="3">
        <v>47594.923931623933</v>
      </c>
      <c r="AK1341" s="3">
        <v>0</v>
      </c>
      <c r="AL1341" t="s">
        <v>119</v>
      </c>
      <c r="AN1341" s="25">
        <v>0.05</v>
      </c>
      <c r="AO1341" s="26">
        <v>47594.923931623933</v>
      </c>
      <c r="AP1341" s="27">
        <v>2379.7461965811967</v>
      </c>
      <c r="AQ1341" s="3">
        <v>0</v>
      </c>
      <c r="AR1341" s="26">
        <v>0</v>
      </c>
      <c r="AS1341" s="26">
        <v>49974.670128205129</v>
      </c>
      <c r="AT1341" s="26">
        <v>47594.923931623933</v>
      </c>
      <c r="AU1341" t="s">
        <v>261</v>
      </c>
      <c r="AV1341" t="s">
        <v>2067</v>
      </c>
      <c r="AW1341" t="s">
        <v>2068</v>
      </c>
      <c r="AX1341">
        <v>2085</v>
      </c>
      <c r="AY1341" t="s">
        <v>233</v>
      </c>
      <c r="AZ1341">
        <v>1</v>
      </c>
      <c r="BA1341" s="3">
        <v>49974.670128205129</v>
      </c>
      <c r="BB1341" s="26">
        <v>47594.923931623933</v>
      </c>
      <c r="BC1341" s="26">
        <v>2379.7461965811963</v>
      </c>
      <c r="BE1341" t="s">
        <v>122</v>
      </c>
      <c r="BF1341">
        <v>1</v>
      </c>
      <c r="BH1341" t="s">
        <v>2069</v>
      </c>
      <c r="BJ1341" t="s">
        <v>358</v>
      </c>
      <c r="BO1341" t="s">
        <v>190</v>
      </c>
      <c r="BP1341" t="s">
        <v>262</v>
      </c>
      <c r="BQ1341" t="s">
        <v>3750</v>
      </c>
      <c r="CX1341" t="s">
        <v>177</v>
      </c>
      <c r="CY1341" s="29" t="s">
        <v>5370</v>
      </c>
      <c r="CZ1341" s="29">
        <v>60001</v>
      </c>
      <c r="DA1341" s="29" t="str">
        <f t="shared" si="190"/>
        <v>30001394</v>
      </c>
      <c r="DB1341" s="29" t="str">
        <f t="shared" si="191"/>
        <v>W0009013</v>
      </c>
      <c r="DC1341" s="29" t="s">
        <v>193</v>
      </c>
      <c r="DD1341" s="30">
        <f>SUM(T1341,V1341:W1341,Z1341:AD1341)</f>
        <v>41847.050000000003</v>
      </c>
      <c r="DE1341" s="30">
        <f>SUM(AI1341:AK1341)</f>
        <v>0</v>
      </c>
      <c r="DF1341" s="31">
        <f>AF1341</f>
        <v>4154.166666666667</v>
      </c>
      <c r="DG1341" s="32">
        <f>AQ1341</f>
        <v>0</v>
      </c>
      <c r="DH1341" s="30">
        <f>SUM(X1341:Y1341)</f>
        <v>1593.7072649572651</v>
      </c>
      <c r="DI1341" s="30">
        <f>SUM(AP1341,AR1341)</f>
        <v>2379.7461965811967</v>
      </c>
      <c r="DJ1341" s="26">
        <f>SUM(DD1341:DI1341)-AS1341</f>
        <v>0</v>
      </c>
    </row>
    <row r="1342" spans="1:114" x14ac:dyDescent="0.25">
      <c r="D1342" t="s">
        <v>109</v>
      </c>
      <c r="F1342" t="s">
        <v>4546</v>
      </c>
      <c r="G1342" t="s">
        <v>4547</v>
      </c>
      <c r="H1342" t="s">
        <v>4548</v>
      </c>
      <c r="I1342" s="1">
        <v>45992</v>
      </c>
      <c r="K1342" t="s">
        <v>113</v>
      </c>
      <c r="L1342">
        <v>15</v>
      </c>
      <c r="M1342" t="s">
        <v>550</v>
      </c>
      <c r="N1342" t="s">
        <v>551</v>
      </c>
      <c r="O1342" t="s">
        <v>116</v>
      </c>
      <c r="P1342" t="s">
        <v>117</v>
      </c>
      <c r="Q1342" t="s">
        <v>118</v>
      </c>
      <c r="R1342">
        <v>31</v>
      </c>
      <c r="S1342" s="3">
        <v>850000</v>
      </c>
      <c r="T1342" s="3">
        <v>141666.66666666666</v>
      </c>
      <c r="U1342" s="22">
        <v>0</v>
      </c>
      <c r="V1342" s="3">
        <v>0</v>
      </c>
      <c r="W1342" s="23"/>
      <c r="X1342" s="3">
        <v>3405.4487179487182</v>
      </c>
      <c r="Y1342" s="3">
        <v>1967.5925925925924</v>
      </c>
      <c r="Z1342" s="24">
        <v>354.16666666666663</v>
      </c>
      <c r="AA1342">
        <v>75</v>
      </c>
      <c r="AC1342" s="3">
        <v>0</v>
      </c>
      <c r="AD1342" s="3">
        <v>4167</v>
      </c>
      <c r="AE1342" s="3">
        <v>151635.87464387462</v>
      </c>
      <c r="AF1342" s="3">
        <v>7046.666666666667</v>
      </c>
      <c r="AH1342" s="3">
        <v>158682.54131054127</v>
      </c>
      <c r="AK1342" s="3">
        <v>0</v>
      </c>
      <c r="AL1342" t="s">
        <v>119</v>
      </c>
      <c r="AN1342" s="25">
        <v>0.1</v>
      </c>
      <c r="AO1342" s="26">
        <v>158682.54131054127</v>
      </c>
      <c r="AP1342" s="27">
        <v>15868.254131054127</v>
      </c>
      <c r="AQ1342" s="3">
        <v>29700</v>
      </c>
      <c r="AR1342" s="26">
        <v>2970</v>
      </c>
      <c r="AS1342" s="26">
        <v>207220.7954415954</v>
      </c>
      <c r="AT1342" s="26">
        <v>188382.54131054127</v>
      </c>
      <c r="AU1342" t="s">
        <v>170</v>
      </c>
      <c r="AV1342" t="s">
        <v>170</v>
      </c>
      <c r="AW1342" t="s">
        <v>171</v>
      </c>
      <c r="AX1342">
        <v>37208</v>
      </c>
      <c r="AY1342" t="s">
        <v>172</v>
      </c>
      <c r="AZ1342">
        <v>94.088300000000004</v>
      </c>
      <c r="BA1342" s="3">
        <v>2202.4076898147314</v>
      </c>
      <c r="BB1342" s="26">
        <v>188382.54131054127</v>
      </c>
      <c r="BC1342" s="26">
        <v>18838.254131054127</v>
      </c>
      <c r="BE1342" t="s">
        <v>122</v>
      </c>
      <c r="BF1342">
        <v>1</v>
      </c>
      <c r="BH1342" t="s">
        <v>173</v>
      </c>
      <c r="BJ1342" t="s">
        <v>554</v>
      </c>
      <c r="BO1342" t="s">
        <v>555</v>
      </c>
      <c r="BP1342" t="s">
        <v>556</v>
      </c>
      <c r="BQ1342" t="s">
        <v>2256</v>
      </c>
      <c r="CX1342" t="s">
        <v>177</v>
      </c>
      <c r="CY1342" s="29" t="s">
        <v>5358</v>
      </c>
      <c r="CZ1342" s="29">
        <v>60002</v>
      </c>
      <c r="DA1342" s="29" t="str">
        <f t="shared" si="190"/>
        <v>30001390</v>
      </c>
      <c r="DB1342" s="29" t="str">
        <f t="shared" si="191"/>
        <v>W0009014</v>
      </c>
      <c r="DC1342" s="29" t="s">
        <v>556</v>
      </c>
      <c r="DD1342" s="30">
        <f>SUM(T1342,V1342:W1342,Z1342:AD1342)</f>
        <v>146262.83333333331</v>
      </c>
      <c r="DE1342" s="30">
        <f>SUM(AI1342:AK1342)</f>
        <v>0</v>
      </c>
      <c r="DF1342" s="31">
        <f>AF1342</f>
        <v>7046.666666666667</v>
      </c>
      <c r="DG1342" s="32">
        <f>AQ1342</f>
        <v>29700</v>
      </c>
      <c r="DH1342" s="30">
        <f>SUM(X1342:Y1342)</f>
        <v>5373.0413105413108</v>
      </c>
      <c r="DI1342" s="30">
        <f>SUM(AP1342,AR1342)</f>
        <v>18838.254131054127</v>
      </c>
      <c r="DJ1342" s="26">
        <f>SUM(DD1342:DI1342)-AS1342</f>
        <v>0</v>
      </c>
    </row>
    <row r="1343" spans="1:114" x14ac:dyDescent="0.25">
      <c r="D1343" t="s">
        <v>109</v>
      </c>
      <c r="F1343" t="s">
        <v>4549</v>
      </c>
      <c r="G1343" t="s">
        <v>4550</v>
      </c>
      <c r="H1343" t="s">
        <v>4551</v>
      </c>
      <c r="I1343" s="1">
        <v>45992</v>
      </c>
      <c r="K1343" t="s">
        <v>156</v>
      </c>
      <c r="L1343">
        <v>16</v>
      </c>
      <c r="M1343" t="s">
        <v>550</v>
      </c>
      <c r="N1343" t="s">
        <v>551</v>
      </c>
      <c r="O1343" t="s">
        <v>116</v>
      </c>
      <c r="P1343" t="s">
        <v>117</v>
      </c>
      <c r="Q1343" t="s">
        <v>118</v>
      </c>
      <c r="R1343">
        <v>31</v>
      </c>
      <c r="S1343" s="3">
        <v>1500000</v>
      </c>
      <c r="T1343" s="3">
        <v>250000</v>
      </c>
      <c r="U1343" s="22">
        <v>0</v>
      </c>
      <c r="V1343" s="3">
        <v>0</v>
      </c>
      <c r="W1343" s="23"/>
      <c r="X1343" s="3">
        <v>6009.6153846153838</v>
      </c>
      <c r="Y1343" s="3">
        <v>3472.2222222222222</v>
      </c>
      <c r="Z1343" s="24">
        <v>625</v>
      </c>
      <c r="AA1343">
        <v>75</v>
      </c>
      <c r="AC1343" s="3">
        <v>0</v>
      </c>
      <c r="AD1343" s="3">
        <v>4167</v>
      </c>
      <c r="AE1343" s="3">
        <v>264348.83760683762</v>
      </c>
      <c r="AF1343" s="3">
        <v>7046.666666666667</v>
      </c>
      <c r="AH1343" s="3">
        <v>271395.50427350431</v>
      </c>
      <c r="AK1343" s="3">
        <v>0</v>
      </c>
      <c r="AL1343" t="s">
        <v>119</v>
      </c>
      <c r="AN1343" s="25">
        <v>0.1</v>
      </c>
      <c r="AO1343" s="26">
        <v>271395.50427350431</v>
      </c>
      <c r="AP1343" s="27">
        <v>27139.550427350434</v>
      </c>
      <c r="AQ1343" s="3">
        <v>29700</v>
      </c>
      <c r="AR1343" s="26">
        <v>2970</v>
      </c>
      <c r="AS1343" s="26">
        <v>331205.05470085476</v>
      </c>
      <c r="AT1343" s="26">
        <v>301095.50427350431</v>
      </c>
      <c r="AU1343" t="s">
        <v>170</v>
      </c>
      <c r="AV1343" t="s">
        <v>170</v>
      </c>
      <c r="AW1343" t="s">
        <v>171</v>
      </c>
      <c r="AX1343">
        <v>37208</v>
      </c>
      <c r="AY1343" t="s">
        <v>172</v>
      </c>
      <c r="AZ1343">
        <v>94.088300000000004</v>
      </c>
      <c r="BA1343" s="3">
        <v>3520.1513333842227</v>
      </c>
      <c r="BB1343" s="26">
        <v>301095.50427350431</v>
      </c>
      <c r="BC1343" s="26">
        <v>30109.550427350448</v>
      </c>
      <c r="BE1343" t="s">
        <v>122</v>
      </c>
      <c r="BF1343">
        <v>1</v>
      </c>
      <c r="BH1343" t="s">
        <v>173</v>
      </c>
      <c r="BJ1343" t="s">
        <v>668</v>
      </c>
      <c r="BO1343" t="s">
        <v>555</v>
      </c>
      <c r="BP1343" t="s">
        <v>2256</v>
      </c>
      <c r="BQ1343" t="s">
        <v>3266</v>
      </c>
      <c r="CX1343" t="s">
        <v>177</v>
      </c>
      <c r="CY1343" s="29" t="s">
        <v>5358</v>
      </c>
      <c r="CZ1343" s="29">
        <v>60002</v>
      </c>
      <c r="DA1343" s="29" t="str">
        <f t="shared" si="190"/>
        <v>30001390</v>
      </c>
      <c r="DB1343" s="29" t="str">
        <f t="shared" si="191"/>
        <v>W0009015</v>
      </c>
      <c r="DC1343" s="29" t="s">
        <v>556</v>
      </c>
      <c r="DD1343" s="30">
        <f>SUM(T1343,V1343:W1343,Z1343:AD1343)</f>
        <v>254867</v>
      </c>
      <c r="DE1343" s="30">
        <f>SUM(AI1343:AK1343)</f>
        <v>0</v>
      </c>
      <c r="DF1343" s="31">
        <f>AF1343</f>
        <v>7046.666666666667</v>
      </c>
      <c r="DG1343" s="32">
        <f>AQ1343</f>
        <v>29700</v>
      </c>
      <c r="DH1343" s="30">
        <f>SUM(X1343:Y1343)</f>
        <v>9481.8376068376056</v>
      </c>
      <c r="DI1343" s="30">
        <f>SUM(AP1343,AR1343)</f>
        <v>30109.550427350434</v>
      </c>
      <c r="DJ1343" s="26">
        <f>SUM(DD1343:DI1343)-AS1343</f>
        <v>0</v>
      </c>
    </row>
    <row r="1344" spans="1:114" x14ac:dyDescent="0.25">
      <c r="D1344" t="s">
        <v>109</v>
      </c>
      <c r="F1344" t="s">
        <v>4552</v>
      </c>
      <c r="G1344" t="s">
        <v>4553</v>
      </c>
      <c r="H1344" t="s">
        <v>4554</v>
      </c>
      <c r="I1344" s="1">
        <v>45999</v>
      </c>
      <c r="K1344" t="s">
        <v>224</v>
      </c>
      <c r="L1344">
        <v>12</v>
      </c>
      <c r="M1344" t="s">
        <v>114</v>
      </c>
      <c r="N1344" t="s">
        <v>115</v>
      </c>
      <c r="O1344" t="s">
        <v>116</v>
      </c>
      <c r="P1344" t="s">
        <v>117</v>
      </c>
      <c r="Q1344" t="s">
        <v>118</v>
      </c>
      <c r="R1344">
        <v>31</v>
      </c>
      <c r="S1344" s="3">
        <v>400000</v>
      </c>
      <c r="T1344" s="3">
        <v>71666.666666666672</v>
      </c>
      <c r="U1344" s="22">
        <v>0</v>
      </c>
      <c r="V1344" s="3">
        <v>0</v>
      </c>
      <c r="W1344" s="23"/>
      <c r="X1344" s="3">
        <v>1602.5641025641025</v>
      </c>
      <c r="Y1344" s="3">
        <v>925.92592592592598</v>
      </c>
      <c r="Z1344" s="24">
        <v>166.66666666666669</v>
      </c>
      <c r="AA1344">
        <v>75</v>
      </c>
      <c r="AC1344" s="3">
        <v>0</v>
      </c>
      <c r="AD1344" s="3">
        <v>4167</v>
      </c>
      <c r="AE1344" s="3">
        <v>78603.823361823379</v>
      </c>
      <c r="AF1344" s="3">
        <v>5687.5</v>
      </c>
      <c r="AH1344" s="3">
        <v>84291.323361823379</v>
      </c>
      <c r="AK1344" s="3">
        <v>0</v>
      </c>
      <c r="AL1344" t="s">
        <v>119</v>
      </c>
      <c r="AN1344" s="25">
        <v>8.5000000000000006E-2</v>
      </c>
      <c r="AO1344" s="26">
        <v>84291.323361823379</v>
      </c>
      <c r="AP1344" s="27">
        <v>7164.7624857549881</v>
      </c>
      <c r="AQ1344" s="3">
        <v>29700</v>
      </c>
      <c r="AR1344" s="26">
        <v>2524.5</v>
      </c>
      <c r="AS1344" s="26">
        <v>123680.58584757836</v>
      </c>
      <c r="AT1344" s="26">
        <v>113991.32336182338</v>
      </c>
      <c r="AU1344" t="s">
        <v>170</v>
      </c>
      <c r="AV1344" t="s">
        <v>170</v>
      </c>
      <c r="AW1344" t="s">
        <v>171</v>
      </c>
      <c r="AX1344">
        <v>90264</v>
      </c>
      <c r="AY1344" t="s">
        <v>172</v>
      </c>
      <c r="AZ1344">
        <v>94.088300000000004</v>
      </c>
      <c r="BA1344" s="3">
        <v>1314.5161071841915</v>
      </c>
      <c r="BB1344" s="26">
        <v>113991.32336182338</v>
      </c>
      <c r="BC1344" s="26">
        <v>9689.2624857549818</v>
      </c>
      <c r="BE1344" t="s">
        <v>122</v>
      </c>
      <c r="BF1344">
        <v>1</v>
      </c>
      <c r="BH1344" t="s">
        <v>173</v>
      </c>
      <c r="BJ1344" t="s">
        <v>276</v>
      </c>
      <c r="BO1344" t="s">
        <v>431</v>
      </c>
      <c r="BP1344" t="s">
        <v>126</v>
      </c>
      <c r="BQ1344" t="s">
        <v>127</v>
      </c>
      <c r="CX1344" t="s">
        <v>177</v>
      </c>
      <c r="CY1344" s="29" t="s">
        <v>5358</v>
      </c>
      <c r="CZ1344" s="29">
        <v>60002</v>
      </c>
      <c r="DA1344" s="29" t="str">
        <f t="shared" si="190"/>
        <v>30001390</v>
      </c>
      <c r="DB1344" s="29" t="str">
        <f t="shared" si="191"/>
        <v>W0009016</v>
      </c>
      <c r="DC1344" s="29" t="s">
        <v>279</v>
      </c>
      <c r="DD1344" s="30">
        <f>SUM(T1344,V1344:W1344,Z1344:AD1344)</f>
        <v>76075.333333333343</v>
      </c>
      <c r="DE1344" s="30">
        <f>SUM(AI1344:AK1344)</f>
        <v>0</v>
      </c>
      <c r="DF1344" s="31">
        <f>AF1344</f>
        <v>5687.5</v>
      </c>
      <c r="DG1344" s="32">
        <f>AQ1344</f>
        <v>29700</v>
      </c>
      <c r="DH1344" s="30">
        <f>SUM(X1344:Y1344)</f>
        <v>2528.4900284900286</v>
      </c>
      <c r="DI1344" s="30">
        <f>SUM(AP1344,AR1344)</f>
        <v>9689.262485754989</v>
      </c>
      <c r="DJ1344" s="26">
        <f>SUM(DD1344:DI1344)-AS1344</f>
        <v>0</v>
      </c>
    </row>
    <row r="1345" spans="4:114" x14ac:dyDescent="0.25">
      <c r="D1345" t="s">
        <v>109</v>
      </c>
      <c r="F1345" t="s">
        <v>4555</v>
      </c>
      <c r="G1345" t="s">
        <v>4556</v>
      </c>
      <c r="H1345" t="s">
        <v>4557</v>
      </c>
      <c r="I1345" s="1">
        <v>45999</v>
      </c>
      <c r="K1345" t="s">
        <v>113</v>
      </c>
      <c r="L1345">
        <v>15</v>
      </c>
      <c r="M1345" t="s">
        <v>550</v>
      </c>
      <c r="N1345" t="s">
        <v>551</v>
      </c>
      <c r="O1345" t="s">
        <v>116</v>
      </c>
      <c r="P1345" t="s">
        <v>117</v>
      </c>
      <c r="Q1345" t="s">
        <v>118</v>
      </c>
      <c r="R1345">
        <v>31</v>
      </c>
      <c r="S1345" s="3">
        <v>1000000</v>
      </c>
      <c r="T1345" s="3">
        <v>166666.66666666666</v>
      </c>
      <c r="U1345" s="22">
        <v>0</v>
      </c>
      <c r="V1345" s="3">
        <v>0</v>
      </c>
      <c r="W1345" s="23"/>
      <c r="X1345" s="3">
        <v>4006.4102564102559</v>
      </c>
      <c r="Y1345" s="3">
        <v>2314.8148148148148</v>
      </c>
      <c r="Z1345" s="24">
        <v>416.66666666666663</v>
      </c>
      <c r="AA1345">
        <v>75</v>
      </c>
      <c r="AC1345" s="3">
        <v>0</v>
      </c>
      <c r="AD1345" s="3">
        <v>4167</v>
      </c>
      <c r="AE1345" s="3">
        <v>177646.55840455837</v>
      </c>
      <c r="AF1345" s="3">
        <v>7046.666666666667</v>
      </c>
      <c r="AH1345" s="3">
        <v>184693.22507122502</v>
      </c>
      <c r="AK1345" s="3">
        <v>0</v>
      </c>
      <c r="AL1345" t="s">
        <v>119</v>
      </c>
      <c r="AN1345" s="25">
        <v>0.1</v>
      </c>
      <c r="AO1345" s="26">
        <v>184693.22507122502</v>
      </c>
      <c r="AP1345" s="27">
        <v>18469.322507122502</v>
      </c>
      <c r="AQ1345" s="3">
        <v>29700</v>
      </c>
      <c r="AR1345" s="26">
        <v>2970</v>
      </c>
      <c r="AS1345" s="26">
        <v>235832.54757834753</v>
      </c>
      <c r="AT1345" s="26">
        <v>214393.22507122502</v>
      </c>
      <c r="AU1345" t="s">
        <v>120</v>
      </c>
      <c r="AV1345" t="s">
        <v>120</v>
      </c>
      <c r="AW1345" t="s">
        <v>120</v>
      </c>
      <c r="AX1345">
        <v>2047400</v>
      </c>
      <c r="AY1345" t="s">
        <v>121</v>
      </c>
      <c r="AZ1345">
        <v>108.643</v>
      </c>
      <c r="BA1345" s="3">
        <v>2170.7109300953352</v>
      </c>
      <c r="BB1345" s="26">
        <v>214393.22507122502</v>
      </c>
      <c r="BC1345" s="26">
        <v>21439.322507122502</v>
      </c>
      <c r="BE1345" t="s">
        <v>122</v>
      </c>
      <c r="BF1345">
        <v>1</v>
      </c>
      <c r="BH1345" t="s">
        <v>123</v>
      </c>
      <c r="BJ1345" t="s">
        <v>728</v>
      </c>
      <c r="BO1345" t="s">
        <v>4558</v>
      </c>
      <c r="BP1345" t="s">
        <v>2428</v>
      </c>
      <c r="BQ1345" t="s">
        <v>2131</v>
      </c>
      <c r="CX1345" t="s">
        <v>128</v>
      </c>
      <c r="CY1345" s="29"/>
    </row>
    <row r="1346" spans="4:114" x14ac:dyDescent="0.25">
      <c r="D1346" t="s">
        <v>109</v>
      </c>
      <c r="F1346" t="s">
        <v>4559</v>
      </c>
      <c r="G1346" t="s">
        <v>4560</v>
      </c>
      <c r="H1346" t="s">
        <v>4561</v>
      </c>
      <c r="I1346" s="1">
        <v>45999</v>
      </c>
      <c r="K1346" t="s">
        <v>113</v>
      </c>
      <c r="L1346">
        <v>15</v>
      </c>
      <c r="M1346" t="s">
        <v>292</v>
      </c>
      <c r="N1346" t="s">
        <v>4011</v>
      </c>
      <c r="O1346" t="s">
        <v>116</v>
      </c>
      <c r="P1346" t="s">
        <v>117</v>
      </c>
      <c r="Q1346" t="s">
        <v>118</v>
      </c>
      <c r="R1346">
        <v>31</v>
      </c>
      <c r="S1346" s="3">
        <v>987000</v>
      </c>
      <c r="T1346" s="3">
        <v>164500</v>
      </c>
      <c r="U1346" s="22">
        <v>0</v>
      </c>
      <c r="V1346" s="3">
        <v>0</v>
      </c>
      <c r="W1346" s="23"/>
      <c r="X1346" s="3">
        <v>3954.3269230769224</v>
      </c>
      <c r="Y1346" s="3">
        <v>2284.7222222222222</v>
      </c>
      <c r="Z1346" s="24">
        <v>411.25</v>
      </c>
      <c r="AA1346">
        <v>75</v>
      </c>
      <c r="AC1346" s="3">
        <v>0</v>
      </c>
      <c r="AD1346" s="3">
        <v>4167</v>
      </c>
      <c r="AE1346" s="3">
        <v>175392.29914529916</v>
      </c>
      <c r="AF1346" s="3">
        <v>23570.833333333332</v>
      </c>
      <c r="AH1346" s="3">
        <v>198963.1324786325</v>
      </c>
      <c r="AK1346" s="3">
        <v>0</v>
      </c>
      <c r="AL1346" t="s">
        <v>119</v>
      </c>
      <c r="AN1346" s="25">
        <v>8.5000000000000006E-2</v>
      </c>
      <c r="AO1346" s="26">
        <v>198963.1324786325</v>
      </c>
      <c r="AP1346" s="27">
        <v>16911.866260683764</v>
      </c>
      <c r="AQ1346" s="3">
        <v>29700</v>
      </c>
      <c r="AR1346" s="26">
        <v>2524.5</v>
      </c>
      <c r="AS1346" s="26">
        <v>248099.49873931627</v>
      </c>
      <c r="AT1346" s="26">
        <v>228663.1324786325</v>
      </c>
      <c r="AU1346" t="s">
        <v>120</v>
      </c>
      <c r="AV1346" t="s">
        <v>120</v>
      </c>
      <c r="AW1346" t="s">
        <v>120</v>
      </c>
      <c r="AX1346">
        <v>2045220</v>
      </c>
      <c r="AY1346" t="s">
        <v>121</v>
      </c>
      <c r="AZ1346">
        <v>108.643</v>
      </c>
      <c r="BA1346" s="3">
        <v>2283.6215746924909</v>
      </c>
      <c r="BB1346" s="26">
        <v>228663.1324786325</v>
      </c>
      <c r="BC1346" s="26">
        <v>19436.366260683775</v>
      </c>
      <c r="BE1346" t="s">
        <v>122</v>
      </c>
      <c r="BF1346">
        <v>1</v>
      </c>
      <c r="BH1346" t="s">
        <v>123</v>
      </c>
      <c r="BJ1346" t="s">
        <v>294</v>
      </c>
      <c r="BO1346" t="s">
        <v>295</v>
      </c>
      <c r="BP1346" t="s">
        <v>2428</v>
      </c>
      <c r="BQ1346" t="s">
        <v>4246</v>
      </c>
      <c r="CX1346" t="s">
        <v>128</v>
      </c>
      <c r="CY1346" s="29"/>
    </row>
    <row r="1347" spans="4:114" x14ac:dyDescent="0.25">
      <c r="D1347" t="s">
        <v>109</v>
      </c>
      <c r="F1347" t="s">
        <v>4562</v>
      </c>
      <c r="G1347" t="s">
        <v>4563</v>
      </c>
      <c r="H1347" t="s">
        <v>4564</v>
      </c>
      <c r="I1347" s="1">
        <v>45999</v>
      </c>
      <c r="K1347" t="s">
        <v>207</v>
      </c>
      <c r="L1347">
        <v>11</v>
      </c>
      <c r="M1347" t="s">
        <v>182</v>
      </c>
      <c r="N1347" t="s">
        <v>183</v>
      </c>
      <c r="O1347" t="s">
        <v>116</v>
      </c>
      <c r="P1347" t="s">
        <v>117</v>
      </c>
      <c r="Q1347" t="s">
        <v>118</v>
      </c>
      <c r="R1347">
        <v>31</v>
      </c>
      <c r="S1347" s="3">
        <v>260000</v>
      </c>
      <c r="T1347" s="3">
        <v>43333.333333333336</v>
      </c>
      <c r="U1347" s="22">
        <v>0</v>
      </c>
      <c r="V1347" s="3">
        <v>0</v>
      </c>
      <c r="W1347" s="23"/>
      <c r="X1347" s="3">
        <v>1041.6666666666667</v>
      </c>
      <c r="Y1347" s="3">
        <v>601.85185185185196</v>
      </c>
      <c r="Z1347" s="24">
        <v>108.33333333333334</v>
      </c>
      <c r="AA1347">
        <v>75</v>
      </c>
      <c r="AC1347" s="3">
        <v>0</v>
      </c>
      <c r="AD1347" s="3">
        <v>4167</v>
      </c>
      <c r="AE1347" s="3">
        <v>49327.18518518519</v>
      </c>
      <c r="AF1347" s="3">
        <v>4154.166666666667</v>
      </c>
      <c r="AH1347" s="3">
        <v>53481.351851851854</v>
      </c>
      <c r="AK1347" s="3">
        <v>0</v>
      </c>
      <c r="AL1347" t="s">
        <v>119</v>
      </c>
      <c r="AN1347" s="25">
        <v>0.05</v>
      </c>
      <c r="AO1347" s="26">
        <v>53481.351851851854</v>
      </c>
      <c r="AP1347" s="27">
        <v>2674.067592592593</v>
      </c>
      <c r="AQ1347" s="3">
        <v>29700</v>
      </c>
      <c r="AR1347" s="26">
        <v>1485</v>
      </c>
      <c r="AS1347" s="26">
        <v>87340.419444444444</v>
      </c>
      <c r="AT1347" s="26">
        <v>83181.351851851854</v>
      </c>
      <c r="AU1347" t="s">
        <v>208</v>
      </c>
      <c r="AV1347" t="s">
        <v>208</v>
      </c>
      <c r="AW1347" t="s">
        <v>210</v>
      </c>
      <c r="AX1347" t="s">
        <v>314</v>
      </c>
      <c r="AY1347" t="s">
        <v>212</v>
      </c>
      <c r="AZ1347">
        <v>125.569</v>
      </c>
      <c r="BA1347" s="3">
        <v>695.55717927549347</v>
      </c>
      <c r="BB1347" s="26">
        <v>83181.351851851854</v>
      </c>
      <c r="BC1347" s="26">
        <v>4159.0675925925898</v>
      </c>
      <c r="BE1347" t="s">
        <v>122</v>
      </c>
      <c r="BF1347">
        <v>1</v>
      </c>
      <c r="BH1347" t="s">
        <v>315</v>
      </c>
      <c r="BJ1347" t="s">
        <v>358</v>
      </c>
      <c r="BO1347" t="s">
        <v>190</v>
      </c>
      <c r="BP1347" t="s">
        <v>214</v>
      </c>
      <c r="BQ1347" t="s">
        <v>316</v>
      </c>
      <c r="CX1347" t="s">
        <v>177</v>
      </c>
      <c r="CY1347" s="29" t="s">
        <v>5360</v>
      </c>
      <c r="CZ1347" s="29">
        <v>60009</v>
      </c>
      <c r="DA1347" s="29" t="str">
        <f>MID(BH1347,3,8)</f>
        <v>30001417</v>
      </c>
      <c r="DB1347" s="29" t="str">
        <f>F1347</f>
        <v>W0009019</v>
      </c>
      <c r="DC1347" s="29" t="s">
        <v>193</v>
      </c>
      <c r="DD1347" s="30">
        <f>SUM(T1347,V1347:W1347,Z1347:AD1347)</f>
        <v>47683.666666666672</v>
      </c>
      <c r="DE1347" s="30">
        <f>SUM(AI1347:AK1347)</f>
        <v>0</v>
      </c>
      <c r="DF1347" s="31">
        <f>AF1347</f>
        <v>4154.166666666667</v>
      </c>
      <c r="DG1347" s="32">
        <f>AQ1347</f>
        <v>29700</v>
      </c>
      <c r="DH1347" s="30">
        <f>SUM(X1347:Y1347)</f>
        <v>1643.5185185185187</v>
      </c>
      <c r="DI1347" s="30">
        <f>SUM(AP1347,AR1347)</f>
        <v>4159.0675925925934</v>
      </c>
      <c r="DJ1347" s="26">
        <f>SUM(DD1347:DI1347)-AS1347</f>
        <v>0</v>
      </c>
    </row>
    <row r="1348" spans="4:114" x14ac:dyDescent="0.25">
      <c r="D1348" t="s">
        <v>109</v>
      </c>
      <c r="F1348" t="s">
        <v>4565</v>
      </c>
      <c r="G1348" t="s">
        <v>4566</v>
      </c>
      <c r="H1348" t="s">
        <v>4567</v>
      </c>
      <c r="I1348" s="1">
        <v>46003</v>
      </c>
      <c r="K1348" t="s">
        <v>113</v>
      </c>
      <c r="L1348">
        <v>15</v>
      </c>
      <c r="M1348" t="s">
        <v>550</v>
      </c>
      <c r="N1348" t="s">
        <v>4011</v>
      </c>
      <c r="O1348" t="s">
        <v>116</v>
      </c>
      <c r="P1348" t="s">
        <v>117</v>
      </c>
      <c r="Q1348" t="s">
        <v>118</v>
      </c>
      <c r="R1348">
        <v>31</v>
      </c>
      <c r="S1348" s="3">
        <v>1050000</v>
      </c>
      <c r="T1348" s="3">
        <v>175000</v>
      </c>
      <c r="U1348" s="22">
        <v>0</v>
      </c>
      <c r="V1348" s="3">
        <v>0</v>
      </c>
      <c r="W1348" s="23"/>
      <c r="X1348" s="3">
        <v>4206.7307692307686</v>
      </c>
      <c r="Y1348" s="3">
        <v>2430.5555555555557</v>
      </c>
      <c r="Z1348" s="24">
        <v>437.5</v>
      </c>
      <c r="AA1348">
        <v>75</v>
      </c>
      <c r="AC1348" s="3">
        <v>0</v>
      </c>
      <c r="AD1348" s="3">
        <v>4167</v>
      </c>
      <c r="AE1348" s="3">
        <v>186316.78632478634</v>
      </c>
      <c r="AF1348" s="3">
        <v>7046.666666666667</v>
      </c>
      <c r="AH1348" s="3">
        <v>193363.452991453</v>
      </c>
      <c r="AK1348" s="3">
        <v>0</v>
      </c>
      <c r="AL1348" t="s">
        <v>119</v>
      </c>
      <c r="AN1348" s="25">
        <v>0.1</v>
      </c>
      <c r="AO1348" s="26">
        <v>193363.452991453</v>
      </c>
      <c r="AP1348" s="27">
        <v>19336.345299145301</v>
      </c>
      <c r="AQ1348" s="3">
        <v>29700</v>
      </c>
      <c r="AR1348" s="26">
        <v>2970</v>
      </c>
      <c r="AS1348" s="26">
        <v>245369.79829059829</v>
      </c>
      <c r="AT1348" s="26">
        <v>223063.452991453</v>
      </c>
      <c r="AU1348" t="s">
        <v>164</v>
      </c>
      <c r="AV1348" t="s">
        <v>241</v>
      </c>
      <c r="AW1348" t="s">
        <v>241</v>
      </c>
      <c r="AX1348" t="s">
        <v>164</v>
      </c>
      <c r="AY1348" t="s">
        <v>233</v>
      </c>
      <c r="AZ1348">
        <v>1</v>
      </c>
      <c r="BA1348" s="3">
        <v>245369.79829059829</v>
      </c>
      <c r="BB1348" s="26">
        <v>223063.452991453</v>
      </c>
      <c r="BC1348" s="26">
        <v>22306.345299145294</v>
      </c>
      <c r="BE1348" t="s">
        <v>234</v>
      </c>
      <c r="BF1348">
        <v>1</v>
      </c>
      <c r="BH1348" t="s">
        <v>234</v>
      </c>
      <c r="BJ1348" t="s">
        <v>358</v>
      </c>
      <c r="BO1348" t="s">
        <v>1262</v>
      </c>
      <c r="BP1348" t="s">
        <v>164</v>
      </c>
      <c r="BQ1348" t="s">
        <v>164</v>
      </c>
      <c r="CX1348" t="s">
        <v>234</v>
      </c>
      <c r="CY1348" s="29"/>
    </row>
    <row r="1349" spans="4:114" x14ac:dyDescent="0.25">
      <c r="D1349" t="s">
        <v>109</v>
      </c>
      <c r="F1349" t="s">
        <v>4568</v>
      </c>
      <c r="G1349" t="s">
        <v>4569</v>
      </c>
      <c r="H1349" t="s">
        <v>4570</v>
      </c>
      <c r="I1349" s="1">
        <v>45992</v>
      </c>
      <c r="K1349" t="s">
        <v>224</v>
      </c>
      <c r="L1349">
        <v>12</v>
      </c>
      <c r="M1349" t="s">
        <v>114</v>
      </c>
      <c r="N1349" t="s">
        <v>115</v>
      </c>
      <c r="O1349" t="s">
        <v>116</v>
      </c>
      <c r="P1349" t="s">
        <v>117</v>
      </c>
      <c r="Q1349" t="s">
        <v>118</v>
      </c>
      <c r="R1349">
        <v>31</v>
      </c>
      <c r="S1349" s="3">
        <v>425000</v>
      </c>
      <c r="T1349" s="3">
        <v>75833.333333333328</v>
      </c>
      <c r="U1349" s="22">
        <v>0</v>
      </c>
      <c r="V1349" s="3">
        <v>0</v>
      </c>
      <c r="W1349" s="23"/>
      <c r="X1349" s="3">
        <v>1702.7243589743591</v>
      </c>
      <c r="Y1349" s="3">
        <v>983.79629629629619</v>
      </c>
      <c r="Z1349" s="24">
        <v>177.08333333333331</v>
      </c>
      <c r="AA1349">
        <v>75</v>
      </c>
      <c r="AC1349" s="3">
        <v>0</v>
      </c>
      <c r="AD1349" s="3">
        <v>4167</v>
      </c>
      <c r="AE1349" s="3">
        <v>82938.937321937308</v>
      </c>
      <c r="AF1349" s="3">
        <v>5687.5</v>
      </c>
      <c r="AH1349" s="3">
        <v>88626.437321937308</v>
      </c>
      <c r="AK1349" s="3">
        <v>0</v>
      </c>
      <c r="AL1349" t="s">
        <v>119</v>
      </c>
      <c r="AN1349" s="25">
        <v>8.5000000000000006E-2</v>
      </c>
      <c r="AO1349" s="26">
        <v>88626.437321937308</v>
      </c>
      <c r="AP1349" s="27">
        <v>7533.2471723646713</v>
      </c>
      <c r="AQ1349" s="3">
        <v>29700</v>
      </c>
      <c r="AR1349" s="26">
        <v>2524.5</v>
      </c>
      <c r="AS1349" s="26">
        <v>128384.18449430198</v>
      </c>
      <c r="AT1349" s="26">
        <v>118326.43732193731</v>
      </c>
      <c r="AU1349" t="s">
        <v>170</v>
      </c>
      <c r="AV1349" t="s">
        <v>170</v>
      </c>
      <c r="AW1349" t="s">
        <v>171</v>
      </c>
      <c r="AX1349">
        <v>90373</v>
      </c>
      <c r="AY1349" t="s">
        <v>172</v>
      </c>
      <c r="AZ1349">
        <v>94.088300000000004</v>
      </c>
      <c r="BA1349" s="3">
        <v>1364.5074307252014</v>
      </c>
      <c r="BB1349" s="26">
        <v>118326.43732193731</v>
      </c>
      <c r="BC1349" s="26">
        <v>10057.747172364674</v>
      </c>
      <c r="BE1349" t="s">
        <v>122</v>
      </c>
      <c r="BF1349">
        <v>1</v>
      </c>
      <c r="BH1349" t="s">
        <v>173</v>
      </c>
      <c r="BJ1349" t="s">
        <v>276</v>
      </c>
      <c r="BO1349" t="s">
        <v>847</v>
      </c>
      <c r="BP1349" t="s">
        <v>126</v>
      </c>
      <c r="BQ1349" t="s">
        <v>127</v>
      </c>
      <c r="CX1349" t="s">
        <v>177</v>
      </c>
      <c r="CY1349" s="29" t="s">
        <v>5358</v>
      </c>
      <c r="CZ1349" s="29">
        <v>60002</v>
      </c>
      <c r="DA1349" s="29" t="str">
        <f t="shared" ref="DA1349:DA1350" si="192">MID(BH1349,3,8)</f>
        <v>30001390</v>
      </c>
      <c r="DB1349" s="29" t="str">
        <f t="shared" ref="DB1349:DB1350" si="193">F1349</f>
        <v>W0009021</v>
      </c>
      <c r="DC1349" s="29" t="s">
        <v>279</v>
      </c>
      <c r="DD1349" s="30">
        <f>SUM(T1349,V1349:W1349,Z1349:AD1349)</f>
        <v>80252.416666666657</v>
      </c>
      <c r="DE1349" s="30">
        <f>SUM(AI1349:AK1349)</f>
        <v>0</v>
      </c>
      <c r="DF1349" s="31">
        <f>AF1349</f>
        <v>5687.5</v>
      </c>
      <c r="DG1349" s="32">
        <f>AQ1349</f>
        <v>29700</v>
      </c>
      <c r="DH1349" s="30">
        <f>SUM(X1349:Y1349)</f>
        <v>2686.5206552706554</v>
      </c>
      <c r="DI1349" s="30">
        <f>SUM(AP1349,AR1349)</f>
        <v>10057.74717236467</v>
      </c>
      <c r="DJ1349" s="26">
        <f>SUM(DD1349:DI1349)-AS1349</f>
        <v>0</v>
      </c>
    </row>
    <row r="1350" spans="4:114" x14ac:dyDescent="0.25">
      <c r="D1350" t="s">
        <v>109</v>
      </c>
      <c r="F1350" t="s">
        <v>4571</v>
      </c>
      <c r="G1350" t="s">
        <v>4572</v>
      </c>
      <c r="H1350" t="s">
        <v>4573</v>
      </c>
      <c r="I1350" s="1">
        <v>45999</v>
      </c>
      <c r="K1350" t="s">
        <v>131</v>
      </c>
      <c r="L1350">
        <v>14</v>
      </c>
      <c r="M1350" t="s">
        <v>550</v>
      </c>
      <c r="N1350" t="s">
        <v>551</v>
      </c>
      <c r="O1350" t="s">
        <v>116</v>
      </c>
      <c r="P1350" t="s">
        <v>117</v>
      </c>
      <c r="Q1350" t="s">
        <v>118</v>
      </c>
      <c r="R1350">
        <v>31</v>
      </c>
      <c r="S1350" s="3">
        <v>750000</v>
      </c>
      <c r="T1350" s="3">
        <v>125000</v>
      </c>
      <c r="U1350" s="22">
        <v>0</v>
      </c>
      <c r="V1350" s="3">
        <v>0</v>
      </c>
      <c r="W1350" s="23"/>
      <c r="X1350" s="3">
        <v>3004.8076923076919</v>
      </c>
      <c r="Y1350" s="3">
        <v>1736.1111111111111</v>
      </c>
      <c r="Z1350" s="24">
        <v>312.5</v>
      </c>
      <c r="AA1350">
        <v>75</v>
      </c>
      <c r="AC1350" s="3">
        <v>0</v>
      </c>
      <c r="AD1350" s="3">
        <v>4167</v>
      </c>
      <c r="AE1350" s="3">
        <v>134295.41880341881</v>
      </c>
      <c r="AF1350" s="3">
        <v>7046.666666666667</v>
      </c>
      <c r="AH1350" s="3">
        <v>141342.08547008547</v>
      </c>
      <c r="AK1350" s="3">
        <v>0</v>
      </c>
      <c r="AL1350" t="s">
        <v>119</v>
      </c>
      <c r="AN1350" s="25">
        <v>0.1</v>
      </c>
      <c r="AO1350" s="26">
        <v>141342.08547008547</v>
      </c>
      <c r="AP1350" s="27">
        <v>14134.208547008548</v>
      </c>
      <c r="AQ1350" s="3">
        <v>29700</v>
      </c>
      <c r="AR1350" s="26">
        <v>2970</v>
      </c>
      <c r="AS1350" s="26">
        <v>188146.29401709401</v>
      </c>
      <c r="AT1350" s="26">
        <v>171042.08547008547</v>
      </c>
      <c r="AU1350" t="s">
        <v>3079</v>
      </c>
      <c r="AV1350" t="s">
        <v>3079</v>
      </c>
      <c r="AW1350" t="s">
        <v>3079</v>
      </c>
      <c r="AX1350">
        <v>80153020</v>
      </c>
      <c r="AY1350" t="s">
        <v>121</v>
      </c>
      <c r="AZ1350">
        <v>108.643</v>
      </c>
      <c r="BA1350" s="3">
        <v>1731.7847815054261</v>
      </c>
      <c r="BB1350" s="26">
        <v>171042.08547008547</v>
      </c>
      <c r="BC1350" s="26">
        <v>17104.208547008544</v>
      </c>
      <c r="BE1350" t="s">
        <v>122</v>
      </c>
      <c r="BF1350">
        <v>1</v>
      </c>
      <c r="BH1350" t="s">
        <v>3080</v>
      </c>
      <c r="BJ1350" t="s">
        <v>554</v>
      </c>
      <c r="BO1350" t="s">
        <v>555</v>
      </c>
      <c r="BP1350" t="s">
        <v>556</v>
      </c>
      <c r="BQ1350" t="s">
        <v>2131</v>
      </c>
      <c r="CX1350" t="s">
        <v>177</v>
      </c>
      <c r="CY1350" s="29" t="s">
        <v>5373</v>
      </c>
      <c r="CZ1350" s="29">
        <v>60029</v>
      </c>
      <c r="DA1350" s="29" t="str">
        <f t="shared" si="192"/>
        <v>30001399</v>
      </c>
      <c r="DB1350" s="29" t="str">
        <f t="shared" si="193"/>
        <v>W0009023</v>
      </c>
      <c r="DC1350" s="29" t="s">
        <v>556</v>
      </c>
      <c r="DD1350" s="30">
        <f>SUM(T1350,V1350:W1350,Z1350:AD1350)</f>
        <v>129554.5</v>
      </c>
      <c r="DE1350" s="30">
        <f>SUM(AI1350:AK1350)</f>
        <v>0</v>
      </c>
      <c r="DF1350" s="31">
        <f>AF1350</f>
        <v>7046.666666666667</v>
      </c>
      <c r="DG1350" s="32">
        <f>AQ1350</f>
        <v>29700</v>
      </c>
      <c r="DH1350" s="30">
        <f>SUM(X1350:Y1350)</f>
        <v>4740.9188034188028</v>
      </c>
      <c r="DI1350" s="30">
        <f>SUM(AP1350,AR1350)</f>
        <v>17104.208547008548</v>
      </c>
      <c r="DJ1350" s="26">
        <f>SUM(DD1350:DI1350)-AS1350</f>
        <v>0</v>
      </c>
    </row>
    <row r="1351" spans="4:114" x14ac:dyDescent="0.25">
      <c r="D1351" t="s">
        <v>109</v>
      </c>
      <c r="F1351" t="s">
        <v>4574</v>
      </c>
      <c r="G1351" t="s">
        <v>4575</v>
      </c>
      <c r="H1351" t="s">
        <v>4576</v>
      </c>
      <c r="I1351" s="1">
        <v>45999</v>
      </c>
      <c r="K1351" t="s">
        <v>219</v>
      </c>
      <c r="L1351">
        <v>13</v>
      </c>
      <c r="M1351" t="s">
        <v>550</v>
      </c>
      <c r="N1351" t="s">
        <v>551</v>
      </c>
      <c r="O1351" t="s">
        <v>116</v>
      </c>
      <c r="P1351" t="s">
        <v>117</v>
      </c>
      <c r="Q1351" t="s">
        <v>118</v>
      </c>
      <c r="R1351">
        <v>31</v>
      </c>
      <c r="S1351" s="3">
        <v>600000</v>
      </c>
      <c r="T1351" s="3">
        <v>100000</v>
      </c>
      <c r="U1351" s="22">
        <v>0</v>
      </c>
      <c r="V1351" s="3">
        <v>0</v>
      </c>
      <c r="W1351" s="23"/>
      <c r="X1351" s="3">
        <v>2403.8461538461538</v>
      </c>
      <c r="Y1351" s="3">
        <v>1388.8888888888891</v>
      </c>
      <c r="Z1351" s="24">
        <v>250</v>
      </c>
      <c r="AA1351">
        <v>75</v>
      </c>
      <c r="AC1351" s="3">
        <v>0</v>
      </c>
      <c r="AD1351" s="3">
        <v>5167</v>
      </c>
      <c r="AE1351" s="3">
        <v>109284.73504273505</v>
      </c>
      <c r="AF1351" s="3">
        <v>7046.666666666667</v>
      </c>
      <c r="AH1351" s="3">
        <v>116331.40170940172</v>
      </c>
      <c r="AK1351" s="3">
        <v>0</v>
      </c>
      <c r="AL1351" t="s">
        <v>119</v>
      </c>
      <c r="AN1351" s="25">
        <v>0.1</v>
      </c>
      <c r="AO1351" s="26">
        <v>116331.40170940172</v>
      </c>
      <c r="AP1351" s="27">
        <v>11633.140170940173</v>
      </c>
      <c r="AQ1351" s="3">
        <v>29700</v>
      </c>
      <c r="AR1351" s="26">
        <v>2970</v>
      </c>
      <c r="AS1351" s="26">
        <v>160634.54188034189</v>
      </c>
      <c r="AT1351" s="26">
        <v>146031.40170940172</v>
      </c>
      <c r="AU1351" t="s">
        <v>120</v>
      </c>
      <c r="AV1351" t="s">
        <v>120</v>
      </c>
      <c r="AW1351" t="s">
        <v>120</v>
      </c>
      <c r="AX1351">
        <v>2051062</v>
      </c>
      <c r="AY1351" t="s">
        <v>121</v>
      </c>
      <c r="AZ1351">
        <v>108.643</v>
      </c>
      <c r="BA1351" s="3">
        <v>1478.5539968552221</v>
      </c>
      <c r="BB1351" s="26">
        <v>146031.40170940172</v>
      </c>
      <c r="BC1351" s="26">
        <v>14603.140170940169</v>
      </c>
      <c r="BE1351" t="s">
        <v>122</v>
      </c>
      <c r="BF1351">
        <v>1</v>
      </c>
      <c r="BH1351" t="s">
        <v>123</v>
      </c>
      <c r="BJ1351" t="s">
        <v>668</v>
      </c>
      <c r="BO1351" t="s">
        <v>555</v>
      </c>
      <c r="BP1351" t="s">
        <v>2428</v>
      </c>
      <c r="BQ1351" t="s">
        <v>3603</v>
      </c>
      <c r="CX1351" t="s">
        <v>128</v>
      </c>
      <c r="CY1351" s="29"/>
    </row>
    <row r="1352" spans="4:114" x14ac:dyDescent="0.25">
      <c r="D1352" t="s">
        <v>109</v>
      </c>
      <c r="F1352" t="s">
        <v>4577</v>
      </c>
      <c r="G1352" s="35" t="s">
        <v>4578</v>
      </c>
      <c r="H1352" t="s">
        <v>4579</v>
      </c>
      <c r="I1352" s="1">
        <v>45992</v>
      </c>
      <c r="K1352" t="s">
        <v>156</v>
      </c>
      <c r="L1352">
        <v>16</v>
      </c>
      <c r="M1352" t="s">
        <v>550</v>
      </c>
      <c r="N1352" t="s">
        <v>551</v>
      </c>
      <c r="O1352" t="s">
        <v>116</v>
      </c>
      <c r="P1352" t="s">
        <v>117</v>
      </c>
      <c r="Q1352" t="s">
        <v>118</v>
      </c>
      <c r="R1352">
        <v>31</v>
      </c>
      <c r="S1352" s="3">
        <v>1700000</v>
      </c>
      <c r="T1352" s="3">
        <v>283333.33333333331</v>
      </c>
      <c r="U1352" s="22">
        <v>0</v>
      </c>
      <c r="V1352" s="3">
        <v>0</v>
      </c>
      <c r="W1352" s="23"/>
      <c r="X1352" s="3">
        <v>6810.8974358974365</v>
      </c>
      <c r="Y1352" s="3">
        <v>3935.1851851851848</v>
      </c>
      <c r="Z1352" s="24">
        <v>708.33333333333326</v>
      </c>
      <c r="AA1352">
        <v>75</v>
      </c>
      <c r="AC1352" s="3">
        <v>0</v>
      </c>
      <c r="AD1352" s="3">
        <v>4167</v>
      </c>
      <c r="AE1352" s="3">
        <v>299029.74928774923</v>
      </c>
      <c r="AF1352" s="3">
        <v>7046.666666666667</v>
      </c>
      <c r="AH1352" s="3">
        <v>306076.41595441592</v>
      </c>
      <c r="AK1352" s="3">
        <v>0</v>
      </c>
      <c r="AL1352" t="s">
        <v>119</v>
      </c>
      <c r="AN1352" s="25">
        <v>0.1</v>
      </c>
      <c r="AO1352" s="26">
        <v>306076.41595441592</v>
      </c>
      <c r="AP1352" s="27">
        <v>30607.641595441593</v>
      </c>
      <c r="AQ1352" s="3">
        <v>29700</v>
      </c>
      <c r="AR1352" s="26">
        <v>2970</v>
      </c>
      <c r="AS1352" s="26">
        <v>369354.05754985753</v>
      </c>
      <c r="AT1352" s="26">
        <v>335776.41595441592</v>
      </c>
      <c r="AU1352" t="s">
        <v>2067</v>
      </c>
      <c r="AV1352" t="s">
        <v>2067</v>
      </c>
      <c r="AW1352" t="s">
        <v>2068</v>
      </c>
      <c r="AX1352" t="s">
        <v>2067</v>
      </c>
      <c r="AY1352" t="s">
        <v>233</v>
      </c>
      <c r="AZ1352">
        <v>1</v>
      </c>
      <c r="BA1352" s="3">
        <v>369354.05754985753</v>
      </c>
      <c r="BB1352" s="26">
        <v>335776.41595441592</v>
      </c>
      <c r="BC1352" s="26">
        <v>33577.641595441615</v>
      </c>
      <c r="BE1352" t="s">
        <v>122</v>
      </c>
      <c r="BF1352">
        <v>1</v>
      </c>
      <c r="BH1352" t="s">
        <v>2069</v>
      </c>
      <c r="BJ1352" t="s">
        <v>572</v>
      </c>
      <c r="BO1352" t="s">
        <v>555</v>
      </c>
      <c r="BP1352" t="s">
        <v>2067</v>
      </c>
      <c r="BQ1352" t="s">
        <v>2067</v>
      </c>
      <c r="CX1352" t="s">
        <v>177</v>
      </c>
      <c r="CY1352" s="29" t="s">
        <v>5370</v>
      </c>
      <c r="CZ1352" s="29">
        <v>60001</v>
      </c>
      <c r="DA1352" s="29" t="str">
        <f t="shared" ref="DA1352:DA1356" si="194">MID(BH1352,3,8)</f>
        <v>30001394</v>
      </c>
      <c r="DB1352" s="29" t="str">
        <f t="shared" ref="DB1352:DB1356" si="195">F1352</f>
        <v>W0009025</v>
      </c>
      <c r="DC1352" s="29" t="s">
        <v>556</v>
      </c>
      <c r="DD1352" s="30">
        <f>SUM(T1352,V1352:W1352,Z1352:AD1352)</f>
        <v>288283.66666666663</v>
      </c>
      <c r="DE1352" s="30">
        <f>SUM(AI1352:AK1352)</f>
        <v>0</v>
      </c>
      <c r="DF1352" s="31">
        <f>AF1352</f>
        <v>7046.666666666667</v>
      </c>
      <c r="DG1352" s="32">
        <f>AQ1352</f>
        <v>29700</v>
      </c>
      <c r="DH1352" s="30">
        <f>SUM(X1352:Y1352)</f>
        <v>10746.082621082622</v>
      </c>
      <c r="DI1352" s="30">
        <f>SUM(AP1352,AR1352)</f>
        <v>33577.641595441593</v>
      </c>
      <c r="DJ1352" s="26">
        <f>SUM(DD1352:DI1352)-AS1352</f>
        <v>0</v>
      </c>
    </row>
    <row r="1353" spans="4:114" x14ac:dyDescent="0.25">
      <c r="D1353" t="s">
        <v>109</v>
      </c>
      <c r="F1353" t="s">
        <v>4580</v>
      </c>
      <c r="G1353" t="s">
        <v>4581</v>
      </c>
      <c r="H1353" t="s">
        <v>4582</v>
      </c>
      <c r="I1353" s="1">
        <v>45992</v>
      </c>
      <c r="K1353" t="s">
        <v>207</v>
      </c>
      <c r="L1353">
        <v>11</v>
      </c>
      <c r="M1353" t="s">
        <v>182</v>
      </c>
      <c r="N1353" t="s">
        <v>183</v>
      </c>
      <c r="O1353" t="s">
        <v>2066</v>
      </c>
      <c r="P1353" t="s">
        <v>117</v>
      </c>
      <c r="Q1353" t="s">
        <v>118</v>
      </c>
      <c r="R1353">
        <v>31</v>
      </c>
      <c r="S1353" s="3">
        <v>252120</v>
      </c>
      <c r="T1353" s="3">
        <v>35000</v>
      </c>
      <c r="U1353" s="22">
        <v>0</v>
      </c>
      <c r="V1353" s="3">
        <v>0</v>
      </c>
      <c r="W1353" s="23"/>
      <c r="X1353" s="3">
        <v>1010.0961538461538</v>
      </c>
      <c r="Y1353" s="3">
        <v>583.6111111111112</v>
      </c>
      <c r="Z1353" s="24">
        <v>105.05</v>
      </c>
      <c r="AA1353">
        <v>75</v>
      </c>
      <c r="AC1353" s="3">
        <v>0</v>
      </c>
      <c r="AD1353" s="3">
        <v>4167</v>
      </c>
      <c r="AE1353" s="3">
        <v>40940.757264957268</v>
      </c>
      <c r="AF1353" s="3">
        <v>4154.166666666667</v>
      </c>
      <c r="AH1353" s="3">
        <v>45094.923931623933</v>
      </c>
      <c r="AK1353" s="3">
        <v>0</v>
      </c>
      <c r="AL1353" t="s">
        <v>119</v>
      </c>
      <c r="AN1353" s="25">
        <v>0.05</v>
      </c>
      <c r="AO1353" s="26">
        <v>45094.923931623933</v>
      </c>
      <c r="AP1353" s="27">
        <v>2254.7461965811967</v>
      </c>
      <c r="AQ1353" s="3">
        <v>0</v>
      </c>
      <c r="AR1353" s="26">
        <v>0</v>
      </c>
      <c r="AS1353" s="26">
        <v>47349.670128205129</v>
      </c>
      <c r="AT1353" s="26">
        <v>45094.923931623933</v>
      </c>
      <c r="AU1353" t="s">
        <v>261</v>
      </c>
      <c r="AV1353" t="s">
        <v>2067</v>
      </c>
      <c r="AW1353" t="s">
        <v>2068</v>
      </c>
      <c r="AX1353">
        <v>2085</v>
      </c>
      <c r="AY1353" t="s">
        <v>233</v>
      </c>
      <c r="AZ1353">
        <v>1</v>
      </c>
      <c r="BA1353" s="3">
        <v>47349.670128205129</v>
      </c>
      <c r="BB1353" s="26">
        <v>45094.923931623933</v>
      </c>
      <c r="BC1353" s="26">
        <v>2254.7461965811963</v>
      </c>
      <c r="BE1353" t="s">
        <v>122</v>
      </c>
      <c r="BF1353">
        <v>1</v>
      </c>
      <c r="BH1353" t="s">
        <v>2069</v>
      </c>
      <c r="BJ1353" t="s">
        <v>358</v>
      </c>
      <c r="BO1353" t="s">
        <v>190</v>
      </c>
      <c r="BP1353" t="s">
        <v>262</v>
      </c>
      <c r="BQ1353" t="s">
        <v>3750</v>
      </c>
      <c r="CX1353" t="s">
        <v>177</v>
      </c>
      <c r="CY1353" s="29" t="s">
        <v>5370</v>
      </c>
      <c r="CZ1353" s="29">
        <v>60001</v>
      </c>
      <c r="DA1353" s="29" t="str">
        <f t="shared" si="194"/>
        <v>30001394</v>
      </c>
      <c r="DB1353" s="29" t="str">
        <f t="shared" si="195"/>
        <v>W0009026</v>
      </c>
      <c r="DC1353" s="29" t="s">
        <v>193</v>
      </c>
      <c r="DD1353" s="30">
        <f>SUM(T1353,V1353:W1353,Z1353:AD1353)</f>
        <v>39347.050000000003</v>
      </c>
      <c r="DE1353" s="30">
        <f>SUM(AI1353:AK1353)</f>
        <v>0</v>
      </c>
      <c r="DF1353" s="31">
        <f>AF1353</f>
        <v>4154.166666666667</v>
      </c>
      <c r="DG1353" s="32">
        <f>AQ1353</f>
        <v>0</v>
      </c>
      <c r="DH1353" s="30">
        <f>SUM(X1353:Y1353)</f>
        <v>1593.7072649572651</v>
      </c>
      <c r="DI1353" s="30">
        <f>SUM(AP1353,AR1353)</f>
        <v>2254.7461965811967</v>
      </c>
      <c r="DJ1353" s="26">
        <f>SUM(DD1353:DI1353)-AS1353</f>
        <v>0</v>
      </c>
    </row>
    <row r="1354" spans="4:114" x14ac:dyDescent="0.25">
      <c r="D1354" t="s">
        <v>109</v>
      </c>
      <c r="F1354" t="s">
        <v>4583</v>
      </c>
      <c r="G1354" t="s">
        <v>4584</v>
      </c>
      <c r="H1354" t="s">
        <v>4585</v>
      </c>
      <c r="I1354" s="1">
        <v>45992</v>
      </c>
      <c r="K1354" t="s">
        <v>207</v>
      </c>
      <c r="L1354">
        <v>11</v>
      </c>
      <c r="M1354" t="s">
        <v>182</v>
      </c>
      <c r="N1354" t="s">
        <v>183</v>
      </c>
      <c r="O1354" t="s">
        <v>2066</v>
      </c>
      <c r="P1354" t="s">
        <v>117</v>
      </c>
      <c r="Q1354" t="s">
        <v>118</v>
      </c>
      <c r="R1354">
        <v>31</v>
      </c>
      <c r="S1354" s="3">
        <v>260000</v>
      </c>
      <c r="T1354" s="3">
        <v>43333.333333333336</v>
      </c>
      <c r="U1354" s="22">
        <v>0</v>
      </c>
      <c r="V1354" s="3">
        <v>0</v>
      </c>
      <c r="W1354" s="23"/>
      <c r="X1354" s="3">
        <v>1041.6666666666667</v>
      </c>
      <c r="Y1354" s="3">
        <v>601.85185185185196</v>
      </c>
      <c r="Z1354" s="24">
        <v>108.33333333333334</v>
      </c>
      <c r="AA1354">
        <v>75</v>
      </c>
      <c r="AC1354" s="3">
        <v>0</v>
      </c>
      <c r="AD1354" s="3">
        <v>4167</v>
      </c>
      <c r="AE1354" s="3">
        <v>49327.18518518519</v>
      </c>
      <c r="AF1354" s="3">
        <v>4154.166666666667</v>
      </c>
      <c r="AH1354" s="3">
        <v>53481.351851851854</v>
      </c>
      <c r="AK1354" s="3">
        <v>0</v>
      </c>
      <c r="AL1354" t="s">
        <v>119</v>
      </c>
      <c r="AN1354" s="25">
        <v>0.05</v>
      </c>
      <c r="AO1354" s="26">
        <v>53481.351851851854</v>
      </c>
      <c r="AP1354" s="27">
        <v>2674.067592592593</v>
      </c>
      <c r="AQ1354" s="3">
        <v>0</v>
      </c>
      <c r="AR1354" s="26">
        <v>0</v>
      </c>
      <c r="AS1354" s="26">
        <v>56155.419444444444</v>
      </c>
      <c r="AT1354" s="26">
        <v>53481.351851851854</v>
      </c>
      <c r="AU1354" t="s">
        <v>261</v>
      </c>
      <c r="AV1354" t="s">
        <v>2067</v>
      </c>
      <c r="AW1354" t="s">
        <v>2068</v>
      </c>
      <c r="AX1354">
        <v>2085</v>
      </c>
      <c r="AY1354" t="s">
        <v>233</v>
      </c>
      <c r="AZ1354">
        <v>1</v>
      </c>
      <c r="BA1354" s="3">
        <v>56155.419444444444</v>
      </c>
      <c r="BB1354" s="26">
        <v>53481.351851851854</v>
      </c>
      <c r="BC1354" s="26">
        <v>2674.0675925925898</v>
      </c>
      <c r="BE1354" t="s">
        <v>122</v>
      </c>
      <c r="BF1354">
        <v>1</v>
      </c>
      <c r="BH1354" t="s">
        <v>2069</v>
      </c>
      <c r="BJ1354" t="s">
        <v>358</v>
      </c>
      <c r="BO1354" t="s">
        <v>190</v>
      </c>
      <c r="BP1354" t="s">
        <v>262</v>
      </c>
      <c r="BQ1354" t="s">
        <v>3750</v>
      </c>
      <c r="CX1354" t="s">
        <v>177</v>
      </c>
      <c r="CY1354" s="29" t="s">
        <v>5370</v>
      </c>
      <c r="CZ1354" s="29">
        <v>60001</v>
      </c>
      <c r="DA1354" s="29" t="str">
        <f t="shared" si="194"/>
        <v>30001394</v>
      </c>
      <c r="DB1354" s="29" t="str">
        <f t="shared" si="195"/>
        <v>W0009027</v>
      </c>
      <c r="DC1354" s="29" t="s">
        <v>193</v>
      </c>
      <c r="DD1354" s="30">
        <f>SUM(T1354,V1354:W1354,Z1354:AD1354)</f>
        <v>47683.666666666672</v>
      </c>
      <c r="DE1354" s="30">
        <f>SUM(AI1354:AK1354)</f>
        <v>0</v>
      </c>
      <c r="DF1354" s="31">
        <f>AF1354</f>
        <v>4154.166666666667</v>
      </c>
      <c r="DG1354" s="32">
        <f>AQ1354</f>
        <v>0</v>
      </c>
      <c r="DH1354" s="30">
        <f>SUM(X1354:Y1354)</f>
        <v>1643.5185185185187</v>
      </c>
      <c r="DI1354" s="30">
        <f>SUM(AP1354,AR1354)</f>
        <v>2674.067592592593</v>
      </c>
      <c r="DJ1354" s="26">
        <f>SUM(DD1354:DI1354)-AS1354</f>
        <v>0</v>
      </c>
    </row>
    <row r="1355" spans="4:114" x14ac:dyDescent="0.25">
      <c r="D1355" t="s">
        <v>109</v>
      </c>
      <c r="F1355" t="s">
        <v>4586</v>
      </c>
      <c r="G1355" t="s">
        <v>4587</v>
      </c>
      <c r="H1355" t="s">
        <v>4588</v>
      </c>
      <c r="I1355" s="1">
        <v>45992</v>
      </c>
      <c r="K1355" t="s">
        <v>131</v>
      </c>
      <c r="L1355">
        <v>14</v>
      </c>
      <c r="M1355" t="s">
        <v>114</v>
      </c>
      <c r="N1355" t="s">
        <v>115</v>
      </c>
      <c r="O1355" t="s">
        <v>116</v>
      </c>
      <c r="P1355" t="s">
        <v>117</v>
      </c>
      <c r="Q1355" t="s">
        <v>118</v>
      </c>
      <c r="R1355">
        <v>31</v>
      </c>
      <c r="S1355" s="3">
        <v>870000</v>
      </c>
      <c r="T1355" s="3">
        <v>145000</v>
      </c>
      <c r="U1355" s="22">
        <v>0</v>
      </c>
      <c r="V1355" s="3">
        <v>0</v>
      </c>
      <c r="W1355" s="23"/>
      <c r="X1355" s="3">
        <v>3485.5769230769233</v>
      </c>
      <c r="Y1355" s="3">
        <v>2013.8888888888891</v>
      </c>
      <c r="Z1355" s="24">
        <v>362.5</v>
      </c>
      <c r="AA1355">
        <v>75</v>
      </c>
      <c r="AC1355" s="3">
        <v>0</v>
      </c>
      <c r="AD1355" s="3">
        <v>4167</v>
      </c>
      <c r="AE1355" s="3">
        <v>155103.96581196581</v>
      </c>
      <c r="AF1355" s="3">
        <v>5687.5</v>
      </c>
      <c r="AH1355" s="3">
        <v>160791.46581196581</v>
      </c>
      <c r="AK1355" s="3">
        <v>0</v>
      </c>
      <c r="AL1355" t="s">
        <v>119</v>
      </c>
      <c r="AN1355" s="25">
        <v>8.5000000000000006E-2</v>
      </c>
      <c r="AO1355" s="26">
        <v>160791.46581196581</v>
      </c>
      <c r="AP1355" s="27">
        <v>13667.274594017095</v>
      </c>
      <c r="AQ1355" s="3">
        <v>29700</v>
      </c>
      <c r="AR1355" s="26">
        <v>2524.5</v>
      </c>
      <c r="AS1355" s="26">
        <v>206683.24040598291</v>
      </c>
      <c r="AT1355" s="26">
        <v>190491.46581196581</v>
      </c>
      <c r="AU1355" t="s">
        <v>262</v>
      </c>
      <c r="AV1355" t="s">
        <v>262</v>
      </c>
      <c r="AW1355" t="s">
        <v>263</v>
      </c>
      <c r="AX1355">
        <v>6390</v>
      </c>
      <c r="AY1355" t="s">
        <v>264</v>
      </c>
      <c r="AZ1355">
        <v>65.109899999999996</v>
      </c>
      <c r="BA1355" s="3">
        <v>3174.3750244737425</v>
      </c>
      <c r="BB1355" s="26">
        <v>190491.46581196581</v>
      </c>
      <c r="BC1355" s="26">
        <v>16191.774594017101</v>
      </c>
      <c r="BE1355" t="s">
        <v>122</v>
      </c>
      <c r="BF1355">
        <v>1</v>
      </c>
      <c r="BH1355" t="s">
        <v>265</v>
      </c>
      <c r="BJ1355" t="s">
        <v>594</v>
      </c>
      <c r="BO1355" t="s">
        <v>659</v>
      </c>
      <c r="BP1355" t="s">
        <v>126</v>
      </c>
      <c r="BQ1355" t="s">
        <v>127</v>
      </c>
      <c r="CX1355" t="s">
        <v>177</v>
      </c>
      <c r="CY1355" s="29" t="s">
        <v>5361</v>
      </c>
      <c r="CZ1355" s="29">
        <v>60014</v>
      </c>
      <c r="DA1355" s="29" t="str">
        <f t="shared" si="194"/>
        <v>30001416</v>
      </c>
      <c r="DB1355" s="29" t="str">
        <f t="shared" si="195"/>
        <v>W0009028</v>
      </c>
      <c r="DC1355" s="29" t="s">
        <v>279</v>
      </c>
      <c r="DD1355" s="30">
        <f>SUM(T1355,V1355:W1355,Z1355:AD1355)</f>
        <v>149604.5</v>
      </c>
      <c r="DE1355" s="30">
        <f>SUM(AI1355:AK1355)</f>
        <v>0</v>
      </c>
      <c r="DF1355" s="31">
        <f>AF1355</f>
        <v>5687.5</v>
      </c>
      <c r="DG1355" s="32">
        <f>AQ1355</f>
        <v>29700</v>
      </c>
      <c r="DH1355" s="30">
        <f>SUM(X1355:Y1355)</f>
        <v>5499.4658119658125</v>
      </c>
      <c r="DI1355" s="30">
        <f>SUM(AP1355,AR1355)</f>
        <v>16191.774594017095</v>
      </c>
      <c r="DJ1355" s="26">
        <f>SUM(DD1355:DI1355)-AS1355</f>
        <v>0</v>
      </c>
    </row>
    <row r="1356" spans="4:114" x14ac:dyDescent="0.25">
      <c r="D1356" t="s">
        <v>109</v>
      </c>
      <c r="F1356" t="s">
        <v>4589</v>
      </c>
      <c r="G1356" t="s">
        <v>4590</v>
      </c>
      <c r="H1356" t="s">
        <v>4591</v>
      </c>
      <c r="I1356" s="1">
        <v>46006</v>
      </c>
      <c r="K1356" t="s">
        <v>207</v>
      </c>
      <c r="L1356">
        <v>11</v>
      </c>
      <c r="M1356" t="s">
        <v>114</v>
      </c>
      <c r="N1356" t="s">
        <v>115</v>
      </c>
      <c r="O1356" t="s">
        <v>2066</v>
      </c>
      <c r="P1356" t="s">
        <v>117</v>
      </c>
      <c r="Q1356" t="s">
        <v>118</v>
      </c>
      <c r="R1356">
        <v>31</v>
      </c>
      <c r="S1356" s="3">
        <v>275000</v>
      </c>
      <c r="T1356" s="3">
        <v>45833.333333333336</v>
      </c>
      <c r="U1356" s="22">
        <v>0</v>
      </c>
      <c r="V1356" s="3">
        <v>0</v>
      </c>
      <c r="W1356" s="23">
        <v>4200</v>
      </c>
      <c r="X1356" s="3">
        <v>1101.7628205128206</v>
      </c>
      <c r="Y1356" s="3">
        <v>636.57407407407413</v>
      </c>
      <c r="Z1356" s="24">
        <v>114.58333333333334</v>
      </c>
      <c r="AA1356">
        <v>75</v>
      </c>
      <c r="AC1356" s="3">
        <v>0</v>
      </c>
      <c r="AD1356" s="3">
        <v>4167</v>
      </c>
      <c r="AE1356" s="3">
        <v>56128.253561253565</v>
      </c>
      <c r="AF1356" s="3">
        <v>5687.5</v>
      </c>
      <c r="AH1356" s="3">
        <v>61815.753561253565</v>
      </c>
      <c r="AJ1356" s="3">
        <v>5100</v>
      </c>
      <c r="AK1356" s="3">
        <v>0</v>
      </c>
      <c r="AL1356" t="s">
        <v>119</v>
      </c>
      <c r="AN1356" s="25">
        <v>8.5000000000000006E-2</v>
      </c>
      <c r="AO1356" s="26">
        <v>66915.753561253572</v>
      </c>
      <c r="AP1356" s="27">
        <v>5687.839052706554</v>
      </c>
      <c r="AQ1356" s="3">
        <v>0</v>
      </c>
      <c r="AR1356" s="26">
        <v>0</v>
      </c>
      <c r="AS1356" s="26">
        <v>72603.592613960122</v>
      </c>
      <c r="AT1356" s="26">
        <v>66915.753561253572</v>
      </c>
      <c r="AU1356" t="s">
        <v>262</v>
      </c>
      <c r="AV1356" t="s">
        <v>2067</v>
      </c>
      <c r="AW1356" t="s">
        <v>2068</v>
      </c>
      <c r="AX1356">
        <v>2169</v>
      </c>
      <c r="AY1356" t="s">
        <v>233</v>
      </c>
      <c r="AZ1356">
        <v>1</v>
      </c>
      <c r="BA1356" s="3">
        <v>72603.592613960122</v>
      </c>
      <c r="BB1356" s="26">
        <v>66915.753561253572</v>
      </c>
      <c r="BC1356" s="26">
        <v>5687.8390527065494</v>
      </c>
      <c r="BE1356" t="s">
        <v>122</v>
      </c>
      <c r="BF1356">
        <v>1</v>
      </c>
      <c r="BH1356" t="s">
        <v>2069</v>
      </c>
      <c r="BJ1356" t="s">
        <v>276</v>
      </c>
      <c r="BO1356" t="s">
        <v>431</v>
      </c>
      <c r="BP1356" t="s">
        <v>262</v>
      </c>
      <c r="BQ1356" t="s">
        <v>262</v>
      </c>
      <c r="CX1356" t="s">
        <v>177</v>
      </c>
      <c r="CY1356" s="29" t="s">
        <v>5370</v>
      </c>
      <c r="CZ1356" s="29">
        <v>60001</v>
      </c>
      <c r="DA1356" s="29" t="str">
        <f t="shared" si="194"/>
        <v>30001394</v>
      </c>
      <c r="DB1356" s="29" t="str">
        <f t="shared" si="195"/>
        <v>W0009032</v>
      </c>
      <c r="DC1356" s="29" t="s">
        <v>279</v>
      </c>
      <c r="DD1356" s="30">
        <f>SUM(T1356,V1356:W1356,Z1356:AD1356)</f>
        <v>54389.916666666672</v>
      </c>
      <c r="DE1356" s="30">
        <f>SUM(AI1356:AK1356)</f>
        <v>5100</v>
      </c>
      <c r="DF1356" s="31">
        <f>AF1356</f>
        <v>5687.5</v>
      </c>
      <c r="DG1356" s="32">
        <f>AQ1356</f>
        <v>0</v>
      </c>
      <c r="DH1356" s="30">
        <f>SUM(X1356:Y1356)</f>
        <v>1738.3368945868947</v>
      </c>
      <c r="DI1356" s="30">
        <f>SUM(AP1356,AR1356)</f>
        <v>5687.839052706554</v>
      </c>
      <c r="DJ1356" s="26">
        <f>SUM(DD1356:DI1356)-AS1356</f>
        <v>0</v>
      </c>
    </row>
    <row r="1357" spans="4:114" x14ac:dyDescent="0.25">
      <c r="D1357" t="s">
        <v>109</v>
      </c>
      <c r="F1357" t="s">
        <v>4592</v>
      </c>
      <c r="G1357" t="s">
        <v>4593</v>
      </c>
      <c r="H1357" t="s">
        <v>4594</v>
      </c>
      <c r="I1357" s="1">
        <v>46006</v>
      </c>
      <c r="K1357" t="s">
        <v>131</v>
      </c>
      <c r="L1357">
        <v>14</v>
      </c>
      <c r="M1357" t="s">
        <v>240</v>
      </c>
      <c r="N1357" t="s">
        <v>228</v>
      </c>
      <c r="O1357" t="s">
        <v>116</v>
      </c>
      <c r="P1357" t="s">
        <v>117</v>
      </c>
      <c r="Q1357" t="s">
        <v>118</v>
      </c>
      <c r="R1357">
        <v>31</v>
      </c>
      <c r="S1357" s="3">
        <v>638000</v>
      </c>
      <c r="T1357" s="3">
        <v>106333.33333333333</v>
      </c>
      <c r="U1357" s="22">
        <v>0</v>
      </c>
      <c r="V1357" s="3">
        <v>0</v>
      </c>
      <c r="W1357" s="23"/>
      <c r="X1357" s="3">
        <v>2556.0897435897436</v>
      </c>
      <c r="Y1357" s="3">
        <v>1476.8518518518517</v>
      </c>
      <c r="Z1357" s="24">
        <v>265.83333333333331</v>
      </c>
      <c r="AA1357">
        <v>75</v>
      </c>
      <c r="AC1357" s="3">
        <v>0</v>
      </c>
      <c r="AD1357" s="3">
        <v>4167</v>
      </c>
      <c r="AE1357" s="3">
        <v>114874.10826210826</v>
      </c>
      <c r="AF1357" s="3">
        <v>0</v>
      </c>
      <c r="AH1357" s="3">
        <v>114874.10826210826</v>
      </c>
      <c r="AK1357" s="3">
        <v>0</v>
      </c>
      <c r="AL1357" t="s">
        <v>119</v>
      </c>
      <c r="AN1357" s="25">
        <v>0</v>
      </c>
      <c r="AO1357" s="26">
        <v>114874.10826210826</v>
      </c>
      <c r="AP1357" s="27">
        <v>0</v>
      </c>
      <c r="AQ1357" s="3">
        <v>29700</v>
      </c>
      <c r="AR1357" s="26">
        <v>0</v>
      </c>
      <c r="AS1357" s="26">
        <v>144574.10826210826</v>
      </c>
      <c r="AT1357" s="26">
        <v>144574.10826210826</v>
      </c>
      <c r="AU1357" t="s">
        <v>164</v>
      </c>
      <c r="AV1357" t="s">
        <v>241</v>
      </c>
      <c r="AW1357" t="s">
        <v>241</v>
      </c>
      <c r="AX1357">
        <v>6203000010</v>
      </c>
      <c r="AY1357" t="s">
        <v>233</v>
      </c>
      <c r="AZ1357">
        <v>1</v>
      </c>
      <c r="BA1357" s="3">
        <v>144574.10826210826</v>
      </c>
      <c r="BB1357" s="26">
        <v>144574.10826210826</v>
      </c>
      <c r="BC1357" s="26">
        <v>0</v>
      </c>
      <c r="BE1357" t="s">
        <v>234</v>
      </c>
      <c r="BF1357">
        <v>1</v>
      </c>
      <c r="BH1357" t="s">
        <v>234</v>
      </c>
      <c r="BJ1357" t="s">
        <v>414</v>
      </c>
      <c r="BO1357" t="s">
        <v>248</v>
      </c>
      <c r="BP1357" t="s">
        <v>164</v>
      </c>
      <c r="BQ1357" t="s">
        <v>164</v>
      </c>
      <c r="CX1357" t="s">
        <v>234</v>
      </c>
      <c r="CY1357" s="29"/>
    </row>
    <row r="1358" spans="4:114" x14ac:dyDescent="0.25">
      <c r="D1358" t="s">
        <v>109</v>
      </c>
      <c r="F1358" t="s">
        <v>4595</v>
      </c>
      <c r="G1358" t="s">
        <v>4596</v>
      </c>
      <c r="H1358" t="s">
        <v>4597</v>
      </c>
      <c r="I1358" s="1">
        <v>46006</v>
      </c>
      <c r="K1358" t="s">
        <v>207</v>
      </c>
      <c r="L1358">
        <v>11</v>
      </c>
      <c r="M1358" t="s">
        <v>114</v>
      </c>
      <c r="N1358" t="s">
        <v>115</v>
      </c>
      <c r="O1358" t="s">
        <v>2066</v>
      </c>
      <c r="P1358" t="s">
        <v>117</v>
      </c>
      <c r="Q1358" t="s">
        <v>118</v>
      </c>
      <c r="R1358">
        <v>31</v>
      </c>
      <c r="S1358" s="3">
        <v>275000</v>
      </c>
      <c r="T1358" s="3">
        <v>45833.333333333336</v>
      </c>
      <c r="U1358" s="22">
        <v>0</v>
      </c>
      <c r="V1358" s="3">
        <v>0</v>
      </c>
      <c r="W1358" s="23">
        <v>8100</v>
      </c>
      <c r="X1358" s="3">
        <v>1101.7628205128206</v>
      </c>
      <c r="Y1358" s="3">
        <v>636.57407407407413</v>
      </c>
      <c r="Z1358" s="24">
        <v>114.58333333333334</v>
      </c>
      <c r="AA1358">
        <v>75</v>
      </c>
      <c r="AC1358" s="3">
        <v>0</v>
      </c>
      <c r="AD1358" s="3">
        <v>4167</v>
      </c>
      <c r="AE1358" s="3">
        <v>60028.253561253565</v>
      </c>
      <c r="AF1358" s="3">
        <v>5687.5</v>
      </c>
      <c r="AH1358" s="3">
        <v>65715.753561253572</v>
      </c>
      <c r="AJ1358" s="3">
        <v>5100</v>
      </c>
      <c r="AK1358" s="3">
        <v>0</v>
      </c>
      <c r="AL1358" t="s">
        <v>119</v>
      </c>
      <c r="AN1358" s="25">
        <v>8.5000000000000006E-2</v>
      </c>
      <c r="AO1358" s="26">
        <v>70815.753561253572</v>
      </c>
      <c r="AP1358" s="27">
        <v>6019.339052706554</v>
      </c>
      <c r="AQ1358" s="3">
        <v>0</v>
      </c>
      <c r="AR1358" s="26">
        <v>0</v>
      </c>
      <c r="AS1358" s="26">
        <v>76835.092613960122</v>
      </c>
      <c r="AT1358" s="26">
        <v>70815.753561253572</v>
      </c>
      <c r="AU1358" t="s">
        <v>4598</v>
      </c>
      <c r="AV1358" t="s">
        <v>2067</v>
      </c>
      <c r="AW1358" t="s">
        <v>2068</v>
      </c>
      <c r="AX1358" t="s">
        <v>963</v>
      </c>
      <c r="AY1358" t="s">
        <v>233</v>
      </c>
      <c r="AZ1358">
        <v>1</v>
      </c>
      <c r="BA1358" s="3">
        <v>76835.092613960122</v>
      </c>
      <c r="BB1358" s="26">
        <v>70815.753561253572</v>
      </c>
      <c r="BC1358" s="26">
        <v>6019.3390527065494</v>
      </c>
      <c r="BE1358" t="s">
        <v>122</v>
      </c>
      <c r="BF1358">
        <v>1</v>
      </c>
      <c r="BH1358" t="s">
        <v>2069</v>
      </c>
      <c r="BJ1358" t="s">
        <v>276</v>
      </c>
      <c r="BO1358" t="s">
        <v>847</v>
      </c>
      <c r="BP1358" t="s">
        <v>214</v>
      </c>
      <c r="BQ1358" t="s">
        <v>964</v>
      </c>
      <c r="CX1358" t="s">
        <v>177</v>
      </c>
      <c r="CY1358" s="29" t="s">
        <v>5370</v>
      </c>
      <c r="CZ1358" s="29">
        <v>60001</v>
      </c>
      <c r="DA1358" s="29" t="str">
        <f>MID(BH1358,3,8)</f>
        <v>30001394</v>
      </c>
      <c r="DB1358" s="29" t="str">
        <f>F1358</f>
        <v>W0009034</v>
      </c>
      <c r="DC1358" s="29" t="s">
        <v>279</v>
      </c>
      <c r="DD1358" s="30">
        <f>SUM(T1358,V1358:W1358,Z1358:AD1358)</f>
        <v>58289.916666666672</v>
      </c>
      <c r="DE1358" s="30">
        <f>SUM(AI1358:AK1358)</f>
        <v>5100</v>
      </c>
      <c r="DF1358" s="31">
        <f>AF1358</f>
        <v>5687.5</v>
      </c>
      <c r="DG1358" s="32">
        <f>AQ1358</f>
        <v>0</v>
      </c>
      <c r="DH1358" s="30">
        <f>SUM(X1358:Y1358)</f>
        <v>1738.3368945868947</v>
      </c>
      <c r="DI1358" s="30">
        <f>SUM(AP1358,AR1358)</f>
        <v>6019.339052706554</v>
      </c>
      <c r="DJ1358" s="26">
        <f>SUM(DD1358:DI1358)-AS1358</f>
        <v>0</v>
      </c>
    </row>
    <row r="1359" spans="4:114" x14ac:dyDescent="0.25">
      <c r="D1359" t="s">
        <v>109</v>
      </c>
      <c r="F1359" t="s">
        <v>4599</v>
      </c>
      <c r="G1359" t="s">
        <v>4600</v>
      </c>
      <c r="H1359" t="s">
        <v>4601</v>
      </c>
      <c r="I1359" s="1">
        <v>46006</v>
      </c>
      <c r="K1359" t="s">
        <v>219</v>
      </c>
      <c r="L1359">
        <v>13</v>
      </c>
      <c r="M1359" t="s">
        <v>550</v>
      </c>
      <c r="N1359" t="s">
        <v>551</v>
      </c>
      <c r="O1359" t="s">
        <v>116</v>
      </c>
      <c r="P1359" t="s">
        <v>117</v>
      </c>
      <c r="Q1359" t="s">
        <v>118</v>
      </c>
      <c r="R1359">
        <v>31</v>
      </c>
      <c r="S1359" s="3">
        <v>610000</v>
      </c>
      <c r="T1359" s="3">
        <v>101666.66666666667</v>
      </c>
      <c r="U1359" s="22">
        <v>0</v>
      </c>
      <c r="V1359" s="3">
        <v>0</v>
      </c>
      <c r="W1359" s="23"/>
      <c r="X1359" s="3">
        <v>2443.9102564102564</v>
      </c>
      <c r="Y1359" s="3">
        <v>1412.0370370370372</v>
      </c>
      <c r="Z1359" s="24">
        <v>254.16666666666669</v>
      </c>
      <c r="AA1359">
        <v>75</v>
      </c>
      <c r="AC1359" s="3">
        <v>0</v>
      </c>
      <c r="AD1359" s="3">
        <v>4167</v>
      </c>
      <c r="AE1359" s="3">
        <v>110018.78062678063</v>
      </c>
      <c r="AF1359" s="3">
        <v>7046.666666666667</v>
      </c>
      <c r="AH1359" s="3">
        <v>117065.4472934473</v>
      </c>
      <c r="AK1359" s="3">
        <v>0</v>
      </c>
      <c r="AL1359" t="s">
        <v>119</v>
      </c>
      <c r="AN1359" s="25">
        <v>0.1</v>
      </c>
      <c r="AO1359" s="26">
        <v>117065.4472934473</v>
      </c>
      <c r="AP1359" s="27">
        <v>11706.544729344731</v>
      </c>
      <c r="AQ1359" s="3">
        <v>29700</v>
      </c>
      <c r="AR1359" s="26">
        <v>2970</v>
      </c>
      <c r="AS1359" s="26">
        <v>161441.99202279205</v>
      </c>
      <c r="AT1359" s="26">
        <v>146765.4472934473</v>
      </c>
      <c r="AU1359" t="s">
        <v>120</v>
      </c>
      <c r="AV1359" t="s">
        <v>120</v>
      </c>
      <c r="AW1359" t="s">
        <v>120</v>
      </c>
      <c r="AX1359" t="s">
        <v>4602</v>
      </c>
      <c r="AY1359" t="s">
        <v>121</v>
      </c>
      <c r="AZ1359">
        <v>108.643</v>
      </c>
      <c r="BA1359" s="3">
        <v>1485.9861382950769</v>
      </c>
      <c r="BB1359" s="26">
        <v>146765.4472934473</v>
      </c>
      <c r="BC1359" s="26">
        <v>14676.544729344751</v>
      </c>
      <c r="BE1359" t="s">
        <v>122</v>
      </c>
      <c r="BF1359">
        <v>1</v>
      </c>
      <c r="BH1359" t="s">
        <v>123</v>
      </c>
      <c r="BJ1359" t="s">
        <v>572</v>
      </c>
      <c r="BO1359" t="s">
        <v>573</v>
      </c>
      <c r="BP1359" t="s">
        <v>556</v>
      </c>
      <c r="BQ1359" t="s">
        <v>2131</v>
      </c>
      <c r="CX1359" t="s">
        <v>128</v>
      </c>
      <c r="CY1359" s="29"/>
    </row>
    <row r="1360" spans="4:114" x14ac:dyDescent="0.25">
      <c r="D1360" t="s">
        <v>109</v>
      </c>
      <c r="F1360" t="s">
        <v>4603</v>
      </c>
      <c r="G1360" t="s">
        <v>4604</v>
      </c>
      <c r="H1360" t="s">
        <v>4605</v>
      </c>
      <c r="I1360" s="1">
        <v>46006</v>
      </c>
      <c r="K1360" t="s">
        <v>131</v>
      </c>
      <c r="L1360">
        <v>14</v>
      </c>
      <c r="M1360" t="s">
        <v>2289</v>
      </c>
      <c r="N1360" t="s">
        <v>2290</v>
      </c>
      <c r="O1360" t="s">
        <v>116</v>
      </c>
      <c r="P1360" t="s">
        <v>117</v>
      </c>
      <c r="Q1360" t="s">
        <v>118</v>
      </c>
      <c r="R1360">
        <v>31</v>
      </c>
      <c r="S1360" s="3">
        <v>1150000</v>
      </c>
      <c r="T1360" s="3">
        <v>191666.66666666666</v>
      </c>
      <c r="U1360" s="22">
        <v>0</v>
      </c>
      <c r="V1360" s="3">
        <v>0</v>
      </c>
      <c r="W1360" s="23"/>
      <c r="X1360" s="3">
        <v>4607.3717948717949</v>
      </c>
      <c r="Y1360" s="3">
        <v>2662.037037037037</v>
      </c>
      <c r="Z1360" s="24">
        <v>479.16666666666663</v>
      </c>
      <c r="AA1360">
        <v>75</v>
      </c>
      <c r="AC1360" s="3">
        <v>0</v>
      </c>
      <c r="AD1360" s="3">
        <v>4167</v>
      </c>
      <c r="AE1360" s="3">
        <v>203657.24216524215</v>
      </c>
      <c r="AF1360" s="3">
        <v>13617.5</v>
      </c>
      <c r="AH1360" s="3">
        <v>217274.74216524215</v>
      </c>
      <c r="AK1360" s="3">
        <v>0</v>
      </c>
      <c r="AL1360" t="s">
        <v>119</v>
      </c>
      <c r="AN1360" s="25">
        <v>8.5000000000000006E-2</v>
      </c>
      <c r="AO1360" s="26">
        <v>217274.74216524215</v>
      </c>
      <c r="AP1360" s="27">
        <v>18468.353084045582</v>
      </c>
      <c r="AQ1360" s="3">
        <v>29700</v>
      </c>
      <c r="AR1360" s="26">
        <v>2524.5</v>
      </c>
      <c r="AS1360" s="26">
        <v>267967.59524928773</v>
      </c>
      <c r="AT1360" s="26">
        <v>246974.74216524215</v>
      </c>
      <c r="AU1360" t="s">
        <v>120</v>
      </c>
      <c r="AV1360" t="s">
        <v>120</v>
      </c>
      <c r="AW1360" t="s">
        <v>120</v>
      </c>
      <c r="AX1360">
        <v>2047500</v>
      </c>
      <c r="AY1360" t="s">
        <v>121</v>
      </c>
      <c r="AZ1360">
        <v>108.643</v>
      </c>
      <c r="BA1360" s="3">
        <v>2466.4966472693845</v>
      </c>
      <c r="BB1360" s="26">
        <v>246974.74216524215</v>
      </c>
      <c r="BC1360" s="26">
        <v>20992.853084045579</v>
      </c>
      <c r="BE1360" t="s">
        <v>122</v>
      </c>
      <c r="BF1360">
        <v>1</v>
      </c>
      <c r="BH1360" t="s">
        <v>123</v>
      </c>
      <c r="BJ1360" t="s">
        <v>4606</v>
      </c>
      <c r="BO1360" t="s">
        <v>2570</v>
      </c>
      <c r="BP1360" t="s">
        <v>2570</v>
      </c>
      <c r="BQ1360" t="s">
        <v>2570</v>
      </c>
      <c r="CX1360" t="s">
        <v>128</v>
      </c>
      <c r="CY1360" s="29"/>
    </row>
    <row r="1361" spans="2:114" x14ac:dyDescent="0.25">
      <c r="D1361" t="s">
        <v>109</v>
      </c>
      <c r="F1361" t="s">
        <v>4607</v>
      </c>
      <c r="G1361" t="s">
        <v>4608</v>
      </c>
      <c r="H1361" t="s">
        <v>4609</v>
      </c>
      <c r="I1361" s="1">
        <v>46006</v>
      </c>
      <c r="K1361" t="s">
        <v>219</v>
      </c>
      <c r="L1361">
        <v>13</v>
      </c>
      <c r="M1361" t="s">
        <v>550</v>
      </c>
      <c r="N1361" t="s">
        <v>551</v>
      </c>
      <c r="O1361" t="s">
        <v>116</v>
      </c>
      <c r="P1361" t="s">
        <v>117</v>
      </c>
      <c r="Q1361" t="s">
        <v>118</v>
      </c>
      <c r="R1361">
        <v>31</v>
      </c>
      <c r="S1361" s="3">
        <v>550000</v>
      </c>
      <c r="T1361" s="3">
        <v>91666.666666666672</v>
      </c>
      <c r="U1361" s="22">
        <v>0</v>
      </c>
      <c r="V1361" s="3">
        <v>0</v>
      </c>
      <c r="W1361" s="23"/>
      <c r="X1361" s="3">
        <v>2203.5256410256411</v>
      </c>
      <c r="Y1361" s="3">
        <v>1273.1481481481483</v>
      </c>
      <c r="Z1361" s="24">
        <v>229.16666666666669</v>
      </c>
      <c r="AA1361">
        <v>75</v>
      </c>
      <c r="AC1361" s="3">
        <v>0</v>
      </c>
      <c r="AD1361" s="3">
        <v>4167</v>
      </c>
      <c r="AE1361" s="3">
        <v>99614.50712250713</v>
      </c>
      <c r="AF1361" s="3">
        <v>7046.666666666667</v>
      </c>
      <c r="AH1361" s="3">
        <v>106661.1737891738</v>
      </c>
      <c r="AK1361" s="3">
        <v>0</v>
      </c>
      <c r="AL1361" t="s">
        <v>119</v>
      </c>
      <c r="AN1361" s="25">
        <v>0.1</v>
      </c>
      <c r="AO1361" s="26">
        <v>106661.1737891738</v>
      </c>
      <c r="AP1361" s="27">
        <v>10666.117378917381</v>
      </c>
      <c r="AQ1361" s="3">
        <v>29700</v>
      </c>
      <c r="AR1361" s="26">
        <v>2970</v>
      </c>
      <c r="AS1361" s="26">
        <v>149997.29116809118</v>
      </c>
      <c r="AT1361" s="26">
        <v>136361.1737891738</v>
      </c>
      <c r="AU1361" t="s">
        <v>120</v>
      </c>
      <c r="AV1361" t="s">
        <v>120</v>
      </c>
      <c r="AW1361" t="s">
        <v>120</v>
      </c>
      <c r="AX1361" t="s">
        <v>4602</v>
      </c>
      <c r="AY1361" t="s">
        <v>121</v>
      </c>
      <c r="AZ1361">
        <v>108.643</v>
      </c>
      <c r="BA1361" s="3">
        <v>1380.6438626334984</v>
      </c>
      <c r="BB1361" s="26">
        <v>136361.1737891738</v>
      </c>
      <c r="BC1361" s="26">
        <v>13636.117378917377</v>
      </c>
      <c r="BE1361" t="s">
        <v>122</v>
      </c>
      <c r="BF1361">
        <v>1</v>
      </c>
      <c r="BH1361" t="s">
        <v>123</v>
      </c>
      <c r="BJ1361" t="s">
        <v>572</v>
      </c>
      <c r="BO1361" t="s">
        <v>1262</v>
      </c>
      <c r="BP1361" t="s">
        <v>556</v>
      </c>
      <c r="BQ1361" t="s">
        <v>2131</v>
      </c>
      <c r="CX1361" t="s">
        <v>128</v>
      </c>
      <c r="CY1361" s="29"/>
    </row>
    <row r="1362" spans="2:114" x14ac:dyDescent="0.25">
      <c r="D1362" t="s">
        <v>109</v>
      </c>
      <c r="F1362" t="s">
        <v>4610</v>
      </c>
      <c r="G1362" t="s">
        <v>4611</v>
      </c>
      <c r="H1362" t="s">
        <v>4612</v>
      </c>
      <c r="I1362" s="1">
        <v>46006</v>
      </c>
      <c r="K1362" t="s">
        <v>156</v>
      </c>
      <c r="L1362">
        <v>16</v>
      </c>
      <c r="M1362" t="s">
        <v>550</v>
      </c>
      <c r="N1362" t="s">
        <v>551</v>
      </c>
      <c r="O1362" t="s">
        <v>116</v>
      </c>
      <c r="P1362" t="s">
        <v>117</v>
      </c>
      <c r="Q1362" t="s">
        <v>118</v>
      </c>
      <c r="R1362">
        <v>31</v>
      </c>
      <c r="S1362" s="3">
        <v>1250000</v>
      </c>
      <c r="T1362" s="3">
        <v>208333.33333333334</v>
      </c>
      <c r="U1362" s="22">
        <v>0</v>
      </c>
      <c r="V1362" s="3">
        <v>0</v>
      </c>
      <c r="W1362" s="23"/>
      <c r="X1362" s="3">
        <v>5008.0128205128203</v>
      </c>
      <c r="Y1362" s="3">
        <v>2893.5185185185187</v>
      </c>
      <c r="Z1362" s="24">
        <v>520.83333333333337</v>
      </c>
      <c r="AA1362">
        <v>75</v>
      </c>
      <c r="AC1362" s="3">
        <v>0</v>
      </c>
      <c r="AD1362" s="3">
        <v>4167</v>
      </c>
      <c r="AE1362" s="3">
        <v>220997.69800569801</v>
      </c>
      <c r="AF1362" s="3">
        <v>7046.666666666667</v>
      </c>
      <c r="AH1362" s="3">
        <v>228044.36467236467</v>
      </c>
      <c r="AK1362" s="3">
        <v>0</v>
      </c>
      <c r="AL1362" t="s">
        <v>119</v>
      </c>
      <c r="AN1362" s="25">
        <v>0.1</v>
      </c>
      <c r="AO1362" s="26">
        <v>228044.36467236467</v>
      </c>
      <c r="AP1362" s="27">
        <v>22804.436467236468</v>
      </c>
      <c r="AQ1362" s="3">
        <v>29700</v>
      </c>
      <c r="AR1362" s="26">
        <v>2970</v>
      </c>
      <c r="AS1362" s="26">
        <v>283518.80113960116</v>
      </c>
      <c r="AT1362" s="26">
        <v>257744.36467236467</v>
      </c>
      <c r="AU1362" t="s">
        <v>170</v>
      </c>
      <c r="AV1362" t="s">
        <v>170</v>
      </c>
      <c r="AW1362" t="s">
        <v>171</v>
      </c>
      <c r="AX1362">
        <v>37208</v>
      </c>
      <c r="AY1362" t="s">
        <v>172</v>
      </c>
      <c r="AZ1362">
        <v>94.088300000000004</v>
      </c>
      <c r="BA1362" s="3">
        <v>3013.3268550882644</v>
      </c>
      <c r="BB1362" s="26">
        <v>257744.36467236467</v>
      </c>
      <c r="BC1362" s="26">
        <v>25774.43646723649</v>
      </c>
      <c r="BE1362" t="s">
        <v>122</v>
      </c>
      <c r="BF1362">
        <v>1</v>
      </c>
      <c r="BH1362" t="s">
        <v>173</v>
      </c>
      <c r="BJ1362" t="s">
        <v>554</v>
      </c>
      <c r="BO1362" t="s">
        <v>555</v>
      </c>
      <c r="BP1362" t="s">
        <v>556</v>
      </c>
      <c r="BQ1362" t="s">
        <v>296</v>
      </c>
      <c r="CX1362" t="s">
        <v>177</v>
      </c>
      <c r="CY1362" s="29" t="s">
        <v>5358</v>
      </c>
      <c r="CZ1362" s="29">
        <v>60002</v>
      </c>
      <c r="DA1362" s="29" t="str">
        <f t="shared" ref="DA1362:DA1363" si="196">MID(BH1362,3,8)</f>
        <v>30001390</v>
      </c>
      <c r="DB1362" s="29" t="str">
        <f t="shared" ref="DB1362:DB1363" si="197">F1362</f>
        <v>W0009039</v>
      </c>
      <c r="DC1362" s="29" t="s">
        <v>556</v>
      </c>
      <c r="DD1362" s="30">
        <f>SUM(T1362,V1362:W1362,Z1362:AD1362)</f>
        <v>213096.16666666669</v>
      </c>
      <c r="DE1362" s="30">
        <f>SUM(AI1362:AK1362)</f>
        <v>0</v>
      </c>
      <c r="DF1362" s="31">
        <f>AF1362</f>
        <v>7046.666666666667</v>
      </c>
      <c r="DG1362" s="32">
        <f>AQ1362</f>
        <v>29700</v>
      </c>
      <c r="DH1362" s="30">
        <f>SUM(X1362:Y1362)</f>
        <v>7901.5313390313386</v>
      </c>
      <c r="DI1362" s="30">
        <f>SUM(AP1362,AR1362)</f>
        <v>25774.436467236468</v>
      </c>
      <c r="DJ1362" s="26">
        <f>SUM(DD1362:DI1362)-AS1362</f>
        <v>0</v>
      </c>
    </row>
    <row r="1363" spans="2:114" x14ac:dyDescent="0.25">
      <c r="D1363" t="s">
        <v>109</v>
      </c>
      <c r="F1363" t="s">
        <v>4613</v>
      </c>
      <c r="G1363" t="s">
        <v>4614</v>
      </c>
      <c r="H1363" t="s">
        <v>4615</v>
      </c>
      <c r="I1363" s="1">
        <v>46006</v>
      </c>
      <c r="K1363" t="s">
        <v>224</v>
      </c>
      <c r="L1363">
        <v>12</v>
      </c>
      <c r="M1363" t="s">
        <v>550</v>
      </c>
      <c r="N1363" t="s">
        <v>551</v>
      </c>
      <c r="O1363" t="s">
        <v>116</v>
      </c>
      <c r="P1363" t="s">
        <v>117</v>
      </c>
      <c r="Q1363" t="s">
        <v>118</v>
      </c>
      <c r="R1363">
        <v>31</v>
      </c>
      <c r="S1363" s="3">
        <v>375000</v>
      </c>
      <c r="T1363" s="3">
        <v>62500</v>
      </c>
      <c r="U1363" s="22">
        <v>0</v>
      </c>
      <c r="V1363" s="3">
        <v>0</v>
      </c>
      <c r="W1363" s="23"/>
      <c r="X1363" s="3">
        <v>1502.403846153846</v>
      </c>
      <c r="Y1363" s="3">
        <v>868.05555555555554</v>
      </c>
      <c r="Z1363" s="24">
        <v>156.25</v>
      </c>
      <c r="AA1363">
        <v>75</v>
      </c>
      <c r="AC1363" s="3">
        <v>0</v>
      </c>
      <c r="AD1363" s="3">
        <v>4167</v>
      </c>
      <c r="AE1363" s="3">
        <v>69268.709401709406</v>
      </c>
      <c r="AF1363" s="3">
        <v>7046.666666666667</v>
      </c>
      <c r="AH1363" s="3">
        <v>76315.376068376077</v>
      </c>
      <c r="AK1363" s="3">
        <v>0</v>
      </c>
      <c r="AL1363" t="s">
        <v>119</v>
      </c>
      <c r="AN1363" s="25">
        <v>0.1</v>
      </c>
      <c r="AO1363" s="26">
        <v>76315.376068376077</v>
      </c>
      <c r="AP1363" s="27">
        <v>7631.5376068376081</v>
      </c>
      <c r="AQ1363" s="3">
        <v>29700</v>
      </c>
      <c r="AR1363" s="26">
        <v>2970</v>
      </c>
      <c r="AS1363" s="26">
        <v>116616.91367521368</v>
      </c>
      <c r="AT1363" s="26">
        <v>106015.37606837608</v>
      </c>
      <c r="AU1363" t="s">
        <v>765</v>
      </c>
      <c r="AV1363" t="s">
        <v>765</v>
      </c>
      <c r="AW1363" t="s">
        <v>766</v>
      </c>
      <c r="AX1363" t="s">
        <v>3981</v>
      </c>
      <c r="AY1363" t="s">
        <v>212</v>
      </c>
      <c r="AZ1363">
        <v>125.569</v>
      </c>
      <c r="BA1363" s="3">
        <v>928.70783135338877</v>
      </c>
      <c r="BB1363" s="26">
        <v>106015.37606837608</v>
      </c>
      <c r="BC1363" s="26">
        <v>10601.537606837606</v>
      </c>
      <c r="BE1363" t="s">
        <v>122</v>
      </c>
      <c r="BF1363">
        <v>1</v>
      </c>
      <c r="BH1363" t="s">
        <v>768</v>
      </c>
      <c r="BJ1363" t="s">
        <v>572</v>
      </c>
      <c r="BO1363" t="s">
        <v>854</v>
      </c>
      <c r="BP1363" t="s">
        <v>214</v>
      </c>
      <c r="BQ1363" t="s">
        <v>964</v>
      </c>
      <c r="CX1363" t="s">
        <v>177</v>
      </c>
      <c r="CY1363" s="29" t="s">
        <v>5362</v>
      </c>
      <c r="CZ1363" s="29">
        <v>60008</v>
      </c>
      <c r="DA1363" s="29" t="str">
        <f t="shared" si="196"/>
        <v>30001418</v>
      </c>
      <c r="DB1363" s="29" t="str">
        <f t="shared" si="197"/>
        <v>W0009040</v>
      </c>
      <c r="DC1363" s="29" t="s">
        <v>556</v>
      </c>
      <c r="DD1363" s="30">
        <f>SUM(T1363,V1363:W1363,Z1363:AD1363)</f>
        <v>66898.25</v>
      </c>
      <c r="DE1363" s="30">
        <f>SUM(AI1363:AK1363)</f>
        <v>0</v>
      </c>
      <c r="DF1363" s="31">
        <f>AF1363</f>
        <v>7046.666666666667</v>
      </c>
      <c r="DG1363" s="32">
        <f>AQ1363</f>
        <v>29700</v>
      </c>
      <c r="DH1363" s="30">
        <f>SUM(X1363:Y1363)</f>
        <v>2370.4594017094014</v>
      </c>
      <c r="DI1363" s="30">
        <f>SUM(AP1363,AR1363)</f>
        <v>10601.537606837608</v>
      </c>
      <c r="DJ1363" s="26">
        <f>SUM(DD1363:DI1363)-AS1363</f>
        <v>0</v>
      </c>
    </row>
    <row r="1364" spans="2:114" x14ac:dyDescent="0.25">
      <c r="D1364" t="s">
        <v>109</v>
      </c>
      <c r="F1364" t="s">
        <v>4616</v>
      </c>
      <c r="G1364" t="s">
        <v>4617</v>
      </c>
      <c r="H1364" t="s">
        <v>4618</v>
      </c>
      <c r="I1364" s="1">
        <v>46006</v>
      </c>
      <c r="K1364" t="s">
        <v>131</v>
      </c>
      <c r="L1364">
        <v>14</v>
      </c>
      <c r="M1364" t="s">
        <v>550</v>
      </c>
      <c r="N1364" t="s">
        <v>551</v>
      </c>
      <c r="O1364" t="s">
        <v>116</v>
      </c>
      <c r="P1364" t="s">
        <v>117</v>
      </c>
      <c r="Q1364" t="s">
        <v>118</v>
      </c>
      <c r="R1364">
        <v>31</v>
      </c>
      <c r="S1364" s="3">
        <v>797500</v>
      </c>
      <c r="T1364" s="3">
        <v>132916.66666666666</v>
      </c>
      <c r="U1364" s="22">
        <v>0</v>
      </c>
      <c r="V1364" s="3">
        <v>0</v>
      </c>
      <c r="W1364" s="23"/>
      <c r="X1364" s="3">
        <v>3195.1121794871797</v>
      </c>
      <c r="Y1364" s="3">
        <v>1846.0648148148148</v>
      </c>
      <c r="Z1364" s="24">
        <v>332.29166666666663</v>
      </c>
      <c r="AA1364">
        <v>75</v>
      </c>
      <c r="AC1364" s="3">
        <v>0</v>
      </c>
      <c r="AD1364" s="3">
        <v>4167</v>
      </c>
      <c r="AE1364" s="3">
        <v>142532.1353276353</v>
      </c>
      <c r="AF1364" s="3">
        <v>7046.666666666667</v>
      </c>
      <c r="AH1364" s="3">
        <v>149578.80199430196</v>
      </c>
      <c r="AK1364" s="3">
        <v>0</v>
      </c>
      <c r="AL1364" t="s">
        <v>119</v>
      </c>
      <c r="AN1364" s="25">
        <v>0.1</v>
      </c>
      <c r="AO1364" s="26">
        <v>149578.80199430196</v>
      </c>
      <c r="AP1364" s="27">
        <v>14957.880199430198</v>
      </c>
      <c r="AQ1364" s="3">
        <v>29700</v>
      </c>
      <c r="AR1364" s="26">
        <v>2970</v>
      </c>
      <c r="AS1364" s="26">
        <v>197206.68219373215</v>
      </c>
      <c r="AT1364" s="26">
        <v>179278.80199430196</v>
      </c>
      <c r="AU1364" t="s">
        <v>120</v>
      </c>
      <c r="AV1364" t="s">
        <v>120</v>
      </c>
      <c r="AW1364" t="s">
        <v>120</v>
      </c>
      <c r="AX1364">
        <v>2041128</v>
      </c>
      <c r="AY1364" t="s">
        <v>121</v>
      </c>
      <c r="AZ1364">
        <v>108.643</v>
      </c>
      <c r="BA1364" s="3">
        <v>1815.1807497375087</v>
      </c>
      <c r="BB1364" s="26">
        <v>179278.80199430196</v>
      </c>
      <c r="BC1364" s="26">
        <v>17927.88019943019</v>
      </c>
      <c r="BE1364" t="s">
        <v>122</v>
      </c>
      <c r="BF1364">
        <v>1</v>
      </c>
      <c r="BH1364" t="s">
        <v>123</v>
      </c>
      <c r="BJ1364" t="s">
        <v>668</v>
      </c>
      <c r="BO1364" t="s">
        <v>555</v>
      </c>
      <c r="BP1364" t="s">
        <v>2428</v>
      </c>
      <c r="BQ1364" t="s">
        <v>3603</v>
      </c>
      <c r="CX1364" t="s">
        <v>128</v>
      </c>
      <c r="CY1364" s="29"/>
    </row>
    <row r="1365" spans="2:114" x14ac:dyDescent="0.25">
      <c r="D1365" t="s">
        <v>109</v>
      </c>
      <c r="F1365" t="s">
        <v>4619</v>
      </c>
      <c r="G1365" t="s">
        <v>4620</v>
      </c>
      <c r="H1365" t="s">
        <v>4621</v>
      </c>
      <c r="I1365" s="1">
        <v>46006</v>
      </c>
      <c r="K1365" t="s">
        <v>224</v>
      </c>
      <c r="L1365">
        <v>12</v>
      </c>
      <c r="M1365" t="s">
        <v>114</v>
      </c>
      <c r="N1365" t="s">
        <v>962</v>
      </c>
      <c r="O1365" t="s">
        <v>2066</v>
      </c>
      <c r="P1365" t="s">
        <v>117</v>
      </c>
      <c r="Q1365" t="s">
        <v>118</v>
      </c>
      <c r="R1365">
        <v>31</v>
      </c>
      <c r="S1365" s="3">
        <v>390000</v>
      </c>
      <c r="T1365" s="3">
        <v>65000.000000000007</v>
      </c>
      <c r="U1365" s="22">
        <v>0</v>
      </c>
      <c r="V1365" s="3">
        <v>0</v>
      </c>
      <c r="W1365" s="23"/>
      <c r="X1365" s="3">
        <v>1562.5</v>
      </c>
      <c r="Y1365" s="3">
        <v>902.77777777777783</v>
      </c>
      <c r="Z1365" s="24">
        <v>162.5</v>
      </c>
      <c r="AA1365">
        <v>75</v>
      </c>
      <c r="AC1365" s="3">
        <v>0</v>
      </c>
      <c r="AD1365" s="3">
        <v>4167</v>
      </c>
      <c r="AE1365" s="3">
        <v>71869.777777777781</v>
      </c>
      <c r="AF1365" s="3">
        <v>5687.5</v>
      </c>
      <c r="AH1365" s="3">
        <v>77557.277777777781</v>
      </c>
      <c r="AK1365" s="3">
        <v>0</v>
      </c>
      <c r="AL1365" t="s">
        <v>119</v>
      </c>
      <c r="AN1365" s="25">
        <v>8.5000000000000006E-2</v>
      </c>
      <c r="AO1365" s="26">
        <v>77557.277777777781</v>
      </c>
      <c r="AP1365" s="27">
        <v>6592.3686111111119</v>
      </c>
      <c r="AQ1365" s="3">
        <v>0</v>
      </c>
      <c r="AR1365" s="26">
        <v>0</v>
      </c>
      <c r="AS1365" s="26">
        <v>84149.646388888897</v>
      </c>
      <c r="AT1365" s="26">
        <v>77557.277777777781</v>
      </c>
      <c r="AU1365" t="s">
        <v>765</v>
      </c>
      <c r="AV1365" t="s">
        <v>2067</v>
      </c>
      <c r="AW1365" t="s">
        <v>2068</v>
      </c>
      <c r="AX1365" t="s">
        <v>3197</v>
      </c>
      <c r="AY1365" t="s">
        <v>233</v>
      </c>
      <c r="AZ1365">
        <v>1</v>
      </c>
      <c r="BA1365" s="3">
        <v>84149.646388888897</v>
      </c>
      <c r="BB1365" s="26">
        <v>77557.277777777781</v>
      </c>
      <c r="BC1365" s="26">
        <v>6592.3686111111165</v>
      </c>
      <c r="BE1365" t="s">
        <v>122</v>
      </c>
      <c r="BF1365">
        <v>1</v>
      </c>
      <c r="BH1365" t="s">
        <v>2069</v>
      </c>
      <c r="BJ1365" t="s">
        <v>414</v>
      </c>
      <c r="BO1365">
        <v>0</v>
      </c>
      <c r="BP1365" t="s">
        <v>126</v>
      </c>
      <c r="BQ1365" t="s">
        <v>964</v>
      </c>
      <c r="CX1365" t="s">
        <v>177</v>
      </c>
      <c r="CY1365" s="29" t="s">
        <v>5370</v>
      </c>
      <c r="CZ1365" s="29">
        <v>60001</v>
      </c>
      <c r="DA1365" s="29" t="str">
        <f t="shared" ref="DA1365:DA1367" si="198">MID(BH1365,3,8)</f>
        <v>30001394</v>
      </c>
      <c r="DB1365" s="29" t="str">
        <f t="shared" ref="DB1365:DB1367" si="199">F1365</f>
        <v>W0009042</v>
      </c>
      <c r="DC1365" s="29" t="s">
        <v>279</v>
      </c>
      <c r="DD1365" s="30">
        <f>SUM(T1365,V1365:W1365,Z1365:AD1365)</f>
        <v>69404.5</v>
      </c>
      <c r="DE1365" s="30">
        <f>SUM(AI1365:AK1365)</f>
        <v>0</v>
      </c>
      <c r="DF1365" s="31">
        <f>AF1365</f>
        <v>5687.5</v>
      </c>
      <c r="DG1365" s="32">
        <f>AQ1365</f>
        <v>0</v>
      </c>
      <c r="DH1365" s="30">
        <f>SUM(X1365:Y1365)</f>
        <v>2465.2777777777778</v>
      </c>
      <c r="DI1365" s="30">
        <f>SUM(AP1365,AR1365)</f>
        <v>6592.3686111111119</v>
      </c>
      <c r="DJ1365" s="26">
        <f>SUM(DD1365:DI1365)-AS1365</f>
        <v>0</v>
      </c>
    </row>
    <row r="1366" spans="2:114" x14ac:dyDescent="0.25">
      <c r="D1366" t="s">
        <v>109</v>
      </c>
      <c r="F1366" t="s">
        <v>4622</v>
      </c>
      <c r="G1366" t="s">
        <v>4623</v>
      </c>
      <c r="H1366" t="s">
        <v>4624</v>
      </c>
      <c r="I1366" s="1">
        <v>46006</v>
      </c>
      <c r="K1366" t="s">
        <v>113</v>
      </c>
      <c r="L1366">
        <v>15</v>
      </c>
      <c r="M1366" t="s">
        <v>550</v>
      </c>
      <c r="N1366" t="s">
        <v>551</v>
      </c>
      <c r="O1366" t="s">
        <v>116</v>
      </c>
      <c r="P1366" t="s">
        <v>117</v>
      </c>
      <c r="Q1366" t="s">
        <v>118</v>
      </c>
      <c r="R1366">
        <v>31</v>
      </c>
      <c r="S1366" s="3">
        <v>1100000</v>
      </c>
      <c r="T1366" s="3">
        <v>183333.33333333334</v>
      </c>
      <c r="U1366" s="22">
        <v>0</v>
      </c>
      <c r="V1366" s="3">
        <v>0</v>
      </c>
      <c r="W1366" s="23"/>
      <c r="X1366" s="3">
        <v>4407.0512820512822</v>
      </c>
      <c r="Y1366" s="3">
        <v>2546.2962962962965</v>
      </c>
      <c r="Z1366" s="24">
        <v>458.33333333333337</v>
      </c>
      <c r="AA1366">
        <v>75</v>
      </c>
      <c r="AC1366" s="3">
        <v>0</v>
      </c>
      <c r="AD1366" s="3">
        <v>4167</v>
      </c>
      <c r="AE1366" s="3">
        <v>194987.01424501426</v>
      </c>
      <c r="AF1366" s="3">
        <v>7046.666666666667</v>
      </c>
      <c r="AH1366" s="3">
        <v>202033.68091168092</v>
      </c>
      <c r="AK1366" s="3">
        <v>0</v>
      </c>
      <c r="AL1366" t="s">
        <v>119</v>
      </c>
      <c r="AN1366" s="25">
        <v>0.1</v>
      </c>
      <c r="AO1366" s="26">
        <v>202033.68091168092</v>
      </c>
      <c r="AP1366" s="27">
        <v>20203.368091168093</v>
      </c>
      <c r="AQ1366" s="3">
        <v>29700</v>
      </c>
      <c r="AR1366" s="26">
        <v>2970</v>
      </c>
      <c r="AS1366" s="26">
        <v>254907.049002849</v>
      </c>
      <c r="AT1366" s="26">
        <v>231733.68091168092</v>
      </c>
      <c r="AU1366" t="s">
        <v>765</v>
      </c>
      <c r="AV1366" t="s">
        <v>765</v>
      </c>
      <c r="AW1366" t="s">
        <v>766</v>
      </c>
      <c r="AX1366" t="s">
        <v>1154</v>
      </c>
      <c r="AY1366" t="s">
        <v>212</v>
      </c>
      <c r="AZ1366">
        <v>125.569</v>
      </c>
      <c r="BA1366" s="3">
        <v>2030.0157602819884</v>
      </c>
      <c r="BB1366" s="26">
        <v>231733.68091168092</v>
      </c>
      <c r="BC1366" s="26">
        <v>23173.368091168086</v>
      </c>
      <c r="BE1366" t="s">
        <v>122</v>
      </c>
      <c r="BF1366">
        <v>1</v>
      </c>
      <c r="BH1366" t="s">
        <v>768</v>
      </c>
      <c r="BJ1366" t="s">
        <v>668</v>
      </c>
      <c r="BO1366" t="s">
        <v>1041</v>
      </c>
      <c r="BP1366" t="s">
        <v>556</v>
      </c>
      <c r="BQ1366" t="s">
        <v>964</v>
      </c>
      <c r="CX1366" t="s">
        <v>177</v>
      </c>
      <c r="CY1366" s="29" t="s">
        <v>5362</v>
      </c>
      <c r="CZ1366" s="29">
        <v>60008</v>
      </c>
      <c r="DA1366" s="29" t="str">
        <f t="shared" si="198"/>
        <v>30001418</v>
      </c>
      <c r="DB1366" s="29" t="str">
        <f t="shared" si="199"/>
        <v>W0009043</v>
      </c>
      <c r="DC1366" s="29" t="s">
        <v>556</v>
      </c>
      <c r="DD1366" s="30">
        <f>SUM(T1366,V1366:W1366,Z1366:AD1366)</f>
        <v>188033.66666666669</v>
      </c>
      <c r="DE1366" s="30">
        <f>SUM(AI1366:AK1366)</f>
        <v>0</v>
      </c>
      <c r="DF1366" s="31">
        <f>AF1366</f>
        <v>7046.666666666667</v>
      </c>
      <c r="DG1366" s="32">
        <f>AQ1366</f>
        <v>29700</v>
      </c>
      <c r="DH1366" s="30">
        <f>SUM(X1366:Y1366)</f>
        <v>6953.3475783475787</v>
      </c>
      <c r="DI1366" s="30">
        <f>SUM(AP1366,AR1366)</f>
        <v>23173.368091168093</v>
      </c>
      <c r="DJ1366" s="26">
        <f>SUM(DD1366:DI1366)-AS1366</f>
        <v>0</v>
      </c>
    </row>
    <row r="1367" spans="2:114" x14ac:dyDescent="0.25">
      <c r="D1367" t="s">
        <v>109</v>
      </c>
      <c r="F1367" t="s">
        <v>4625</v>
      </c>
      <c r="G1367" t="s">
        <v>4626</v>
      </c>
      <c r="H1367" t="s">
        <v>4627</v>
      </c>
      <c r="I1367" s="1">
        <v>46006</v>
      </c>
      <c r="K1367" t="s">
        <v>207</v>
      </c>
      <c r="L1367">
        <v>11</v>
      </c>
      <c r="M1367" t="s">
        <v>114</v>
      </c>
      <c r="N1367" t="s">
        <v>115</v>
      </c>
      <c r="O1367" t="s">
        <v>2066</v>
      </c>
      <c r="P1367" t="s">
        <v>117</v>
      </c>
      <c r="Q1367" t="s">
        <v>118</v>
      </c>
      <c r="R1367">
        <v>31</v>
      </c>
      <c r="S1367" s="3">
        <v>290000</v>
      </c>
      <c r="T1367" s="3">
        <v>48333.333333333336</v>
      </c>
      <c r="U1367" s="22">
        <v>0</v>
      </c>
      <c r="V1367" s="3">
        <v>0</v>
      </c>
      <c r="W1367" s="23"/>
      <c r="X1367" s="3">
        <v>1161.8589743589744</v>
      </c>
      <c r="Y1367" s="3">
        <v>671.2962962962963</v>
      </c>
      <c r="Z1367" s="24">
        <v>120.83333333333334</v>
      </c>
      <c r="AA1367">
        <v>75</v>
      </c>
      <c r="AC1367" s="3">
        <v>0</v>
      </c>
      <c r="AD1367" s="3">
        <v>4167</v>
      </c>
      <c r="AE1367" s="3">
        <v>54529.321937321947</v>
      </c>
      <c r="AF1367" s="3">
        <v>5687.5</v>
      </c>
      <c r="AH1367" s="3">
        <v>60216.821937321947</v>
      </c>
      <c r="AK1367" s="3">
        <v>0</v>
      </c>
      <c r="AL1367" t="s">
        <v>119</v>
      </c>
      <c r="AN1367" s="25">
        <v>8.5000000000000006E-2</v>
      </c>
      <c r="AO1367" s="26">
        <v>60216.821937321947</v>
      </c>
      <c r="AP1367" s="27">
        <v>5118.4298646723655</v>
      </c>
      <c r="AQ1367" s="3">
        <v>0</v>
      </c>
      <c r="AR1367" s="26">
        <v>0</v>
      </c>
      <c r="AS1367" s="26">
        <v>65335.251801994309</v>
      </c>
      <c r="AT1367" s="26">
        <v>60216.821937321947</v>
      </c>
      <c r="AU1367" t="s">
        <v>2428</v>
      </c>
      <c r="AV1367" t="s">
        <v>2067</v>
      </c>
      <c r="AW1367" t="s">
        <v>2068</v>
      </c>
      <c r="AX1367">
        <v>1500400</v>
      </c>
      <c r="AY1367" t="s">
        <v>233</v>
      </c>
      <c r="AZ1367">
        <v>1</v>
      </c>
      <c r="BA1367" s="3">
        <v>65335.251801994309</v>
      </c>
      <c r="BB1367" s="26">
        <v>60216.821937321947</v>
      </c>
      <c r="BC1367" s="26">
        <v>5118.4298646723619</v>
      </c>
      <c r="BE1367" t="s">
        <v>122</v>
      </c>
      <c r="BF1367">
        <v>1</v>
      </c>
      <c r="BH1367" t="s">
        <v>2069</v>
      </c>
      <c r="BJ1367" t="s">
        <v>358</v>
      </c>
      <c r="BO1367" t="s">
        <v>431</v>
      </c>
      <c r="BP1367" t="s">
        <v>126</v>
      </c>
      <c r="BQ1367" t="s">
        <v>127</v>
      </c>
      <c r="CX1367" t="s">
        <v>177</v>
      </c>
      <c r="CY1367" s="29" t="s">
        <v>5370</v>
      </c>
      <c r="CZ1367" s="29">
        <v>60001</v>
      </c>
      <c r="DA1367" s="29" t="str">
        <f t="shared" si="198"/>
        <v>30001394</v>
      </c>
      <c r="DB1367" s="29" t="str">
        <f t="shared" si="199"/>
        <v>W0009044</v>
      </c>
      <c r="DC1367" s="29" t="s">
        <v>279</v>
      </c>
      <c r="DD1367" s="30">
        <f>SUM(T1367,V1367:W1367,Z1367:AD1367)</f>
        <v>52696.166666666672</v>
      </c>
      <c r="DE1367" s="30">
        <f>SUM(AI1367:AK1367)</f>
        <v>0</v>
      </c>
      <c r="DF1367" s="31">
        <f>AF1367</f>
        <v>5687.5</v>
      </c>
      <c r="DG1367" s="32">
        <f>AQ1367</f>
        <v>0</v>
      </c>
      <c r="DH1367" s="30">
        <f>SUM(X1367:Y1367)</f>
        <v>1833.1552706552707</v>
      </c>
      <c r="DI1367" s="30">
        <f>SUM(AP1367,AR1367)</f>
        <v>5118.4298646723655</v>
      </c>
      <c r="DJ1367" s="26">
        <f>SUM(DD1367:DI1367)-AS1367</f>
        <v>0</v>
      </c>
    </row>
    <row r="1368" spans="2:114" x14ac:dyDescent="0.25">
      <c r="D1368" t="s">
        <v>109</v>
      </c>
      <c r="F1368" t="s">
        <v>4628</v>
      </c>
      <c r="G1368" t="s">
        <v>4629</v>
      </c>
      <c r="H1368" t="s">
        <v>4630</v>
      </c>
      <c r="I1368" s="1">
        <v>46009</v>
      </c>
      <c r="K1368" t="s">
        <v>156</v>
      </c>
      <c r="L1368">
        <v>16</v>
      </c>
      <c r="M1368" t="s">
        <v>141</v>
      </c>
      <c r="N1368" t="s">
        <v>142</v>
      </c>
      <c r="O1368" t="s">
        <v>143</v>
      </c>
      <c r="P1368" t="s">
        <v>117</v>
      </c>
      <c r="Q1368" t="s">
        <v>118</v>
      </c>
      <c r="R1368">
        <v>31</v>
      </c>
      <c r="S1368" s="3">
        <v>1150000</v>
      </c>
      <c r="T1368" s="3">
        <v>191666.66666666666</v>
      </c>
      <c r="U1368" s="22">
        <v>0</v>
      </c>
      <c r="V1368" s="3">
        <v>0</v>
      </c>
      <c r="W1368" s="23"/>
      <c r="X1368" s="3">
        <v>4607.3717948717949</v>
      </c>
      <c r="Y1368" s="3">
        <v>2662.037037037037</v>
      </c>
      <c r="Z1368" s="24">
        <v>479.16666666666663</v>
      </c>
      <c r="AA1368">
        <v>75</v>
      </c>
      <c r="AC1368" s="3">
        <v>0</v>
      </c>
      <c r="AD1368" s="3">
        <v>4167</v>
      </c>
      <c r="AE1368" s="3">
        <v>203657.24216524215</v>
      </c>
      <c r="AF1368" s="3">
        <v>0</v>
      </c>
      <c r="AH1368" s="3">
        <v>203657.24216524215</v>
      </c>
      <c r="AK1368" s="3">
        <v>0</v>
      </c>
      <c r="AL1368" t="s">
        <v>119</v>
      </c>
      <c r="AN1368" s="25">
        <v>8.5000000000000006E-2</v>
      </c>
      <c r="AO1368" s="26">
        <v>203657.24216524215</v>
      </c>
      <c r="AP1368" s="27">
        <v>17310.865584045583</v>
      </c>
      <c r="AQ1368" s="3">
        <v>29700</v>
      </c>
      <c r="AR1368" s="26">
        <v>2524.5</v>
      </c>
      <c r="AS1368" s="26">
        <v>253192.60774928774</v>
      </c>
      <c r="AT1368" s="26">
        <v>233357.24216524215</v>
      </c>
      <c r="AU1368" t="s">
        <v>120</v>
      </c>
      <c r="AV1368" t="s">
        <v>120</v>
      </c>
      <c r="AW1368" t="s">
        <v>120</v>
      </c>
      <c r="AX1368">
        <v>1005220</v>
      </c>
      <c r="AY1368" t="s">
        <v>121</v>
      </c>
      <c r="AZ1368">
        <v>108.643</v>
      </c>
      <c r="BA1368" s="3">
        <v>2330.5008859225882</v>
      </c>
      <c r="BB1368" s="26">
        <v>233357.24216524215</v>
      </c>
      <c r="BC1368" s="26">
        <v>19835.36558404559</v>
      </c>
      <c r="BE1368" t="s">
        <v>122</v>
      </c>
      <c r="BF1368">
        <v>1</v>
      </c>
      <c r="BH1368" t="s">
        <v>123</v>
      </c>
      <c r="BJ1368" t="s">
        <v>124</v>
      </c>
      <c r="BO1368" t="s">
        <v>141</v>
      </c>
      <c r="BP1368" t="s">
        <v>141</v>
      </c>
      <c r="BQ1368" t="s">
        <v>141</v>
      </c>
      <c r="CX1368" t="s">
        <v>128</v>
      </c>
      <c r="CY1368" s="29"/>
    </row>
    <row r="1369" spans="2:114" x14ac:dyDescent="0.25">
      <c r="D1369" t="s">
        <v>109</v>
      </c>
      <c r="F1369" t="s">
        <v>4631</v>
      </c>
      <c r="G1369" t="s">
        <v>4632</v>
      </c>
      <c r="H1369" t="s">
        <v>4633</v>
      </c>
      <c r="I1369" s="1">
        <v>46013</v>
      </c>
      <c r="K1369" t="s">
        <v>140</v>
      </c>
      <c r="L1369">
        <v>17</v>
      </c>
      <c r="M1369" t="s">
        <v>132</v>
      </c>
      <c r="N1369" t="s">
        <v>133</v>
      </c>
      <c r="O1369" t="s">
        <v>116</v>
      </c>
      <c r="P1369" t="s">
        <v>117</v>
      </c>
      <c r="Q1369" t="s">
        <v>118</v>
      </c>
      <c r="R1369">
        <v>31</v>
      </c>
      <c r="S1369" s="3">
        <v>2000000</v>
      </c>
      <c r="T1369" s="3">
        <v>333333.33333333331</v>
      </c>
      <c r="U1369" s="22">
        <v>0.15</v>
      </c>
      <c r="V1369" s="3">
        <v>49999.999999999993</v>
      </c>
      <c r="W1369" s="23"/>
      <c r="X1369" s="3">
        <v>8012.8205128205118</v>
      </c>
      <c r="Y1369" s="3">
        <v>4629.6296296296296</v>
      </c>
      <c r="Z1369" s="24">
        <v>833.33333333333326</v>
      </c>
      <c r="AA1369">
        <v>75</v>
      </c>
      <c r="AC1369" s="3">
        <v>0</v>
      </c>
      <c r="AD1369" s="3">
        <v>4167</v>
      </c>
      <c r="AE1369" s="3">
        <v>401051.11680911673</v>
      </c>
      <c r="AF1369" s="3">
        <v>12402.5</v>
      </c>
      <c r="AH1369" s="3">
        <v>413453.61680911673</v>
      </c>
      <c r="AK1369" s="3">
        <v>0</v>
      </c>
      <c r="AL1369" t="s">
        <v>119</v>
      </c>
      <c r="AN1369" s="25">
        <v>0.05</v>
      </c>
      <c r="AO1369" s="26">
        <v>413453.61680911673</v>
      </c>
      <c r="AP1369" s="27">
        <v>20672.68084045584</v>
      </c>
      <c r="AQ1369" s="3">
        <v>29700</v>
      </c>
      <c r="AR1369" s="26">
        <v>1485</v>
      </c>
      <c r="AS1369" s="26">
        <v>465311.2976495726</v>
      </c>
      <c r="AT1369" s="26">
        <v>443153.61680911673</v>
      </c>
      <c r="AU1369" t="s">
        <v>120</v>
      </c>
      <c r="AV1369" t="s">
        <v>120</v>
      </c>
      <c r="AW1369" t="s">
        <v>120</v>
      </c>
      <c r="AX1369">
        <v>1007600</v>
      </c>
      <c r="AY1369" t="s">
        <v>121</v>
      </c>
      <c r="AZ1369">
        <v>108.643</v>
      </c>
      <c r="BA1369" s="3">
        <v>4282.9385938309197</v>
      </c>
      <c r="BB1369" s="26">
        <v>443153.61680911673</v>
      </c>
      <c r="BC1369" s="26">
        <v>22157.680840455869</v>
      </c>
      <c r="BE1369" t="s">
        <v>122</v>
      </c>
      <c r="BF1369">
        <v>1</v>
      </c>
      <c r="BH1369" t="s">
        <v>123</v>
      </c>
      <c r="BJ1369" t="s">
        <v>643</v>
      </c>
      <c r="BO1369" t="s">
        <v>178</v>
      </c>
      <c r="BP1369" t="s">
        <v>164</v>
      </c>
      <c r="BQ1369" t="s">
        <v>176</v>
      </c>
      <c r="CX1369" t="s">
        <v>128</v>
      </c>
      <c r="CY1369" s="29"/>
    </row>
    <row r="1370" spans="2:114" x14ac:dyDescent="0.25">
      <c r="D1370" t="s">
        <v>109</v>
      </c>
      <c r="F1370" t="s">
        <v>4634</v>
      </c>
      <c r="G1370" t="s">
        <v>4635</v>
      </c>
      <c r="H1370" t="s">
        <v>4636</v>
      </c>
      <c r="I1370" s="1">
        <v>46013</v>
      </c>
      <c r="K1370" t="s">
        <v>113</v>
      </c>
      <c r="L1370">
        <v>15</v>
      </c>
      <c r="M1370" t="s">
        <v>550</v>
      </c>
      <c r="N1370" t="s">
        <v>551</v>
      </c>
      <c r="O1370" t="s">
        <v>116</v>
      </c>
      <c r="P1370" t="s">
        <v>117</v>
      </c>
      <c r="Q1370" t="s">
        <v>118</v>
      </c>
      <c r="R1370">
        <v>31</v>
      </c>
      <c r="S1370" s="3">
        <v>1149000</v>
      </c>
      <c r="T1370" s="3">
        <v>191500</v>
      </c>
      <c r="U1370" s="22">
        <v>0</v>
      </c>
      <c r="V1370" s="3">
        <v>0</v>
      </c>
      <c r="W1370" s="23"/>
      <c r="X1370" s="3">
        <v>4603.3653846153848</v>
      </c>
      <c r="Y1370" s="3">
        <v>2659.7222222222222</v>
      </c>
      <c r="Z1370" s="24">
        <v>478.75</v>
      </c>
      <c r="AA1370">
        <v>75</v>
      </c>
      <c r="AC1370" s="3">
        <v>0</v>
      </c>
      <c r="AD1370" s="3">
        <v>4167</v>
      </c>
      <c r="AE1370" s="3">
        <v>203483.83760683759</v>
      </c>
      <c r="AF1370" s="3">
        <v>7046.666666666667</v>
      </c>
      <c r="AH1370" s="3">
        <v>210530.50427350425</v>
      </c>
      <c r="AK1370" s="3">
        <v>0</v>
      </c>
      <c r="AL1370" t="s">
        <v>119</v>
      </c>
      <c r="AN1370" s="25">
        <v>0.1</v>
      </c>
      <c r="AO1370" s="26">
        <v>210530.50427350425</v>
      </c>
      <c r="AP1370" s="27">
        <v>21053.050427350427</v>
      </c>
      <c r="AQ1370" s="3">
        <v>29700</v>
      </c>
      <c r="AR1370" s="26">
        <v>2970</v>
      </c>
      <c r="AS1370" s="26">
        <v>264253.5547008547</v>
      </c>
      <c r="AT1370" s="26">
        <v>240230.50427350425</v>
      </c>
      <c r="AU1370" t="s">
        <v>170</v>
      </c>
      <c r="AV1370" t="s">
        <v>170</v>
      </c>
      <c r="AW1370" t="s">
        <v>171</v>
      </c>
      <c r="AX1370">
        <v>37946</v>
      </c>
      <c r="AY1370" t="s">
        <v>172</v>
      </c>
      <c r="AZ1370">
        <v>94.088300000000004</v>
      </c>
      <c r="BA1370" s="3">
        <v>2808.5697658566974</v>
      </c>
      <c r="BB1370" s="26">
        <v>240230.50427350425</v>
      </c>
      <c r="BC1370" s="26">
        <v>24023.050427350448</v>
      </c>
      <c r="BE1370" t="s">
        <v>122</v>
      </c>
      <c r="BF1370">
        <v>1</v>
      </c>
      <c r="BH1370" t="s">
        <v>173</v>
      </c>
      <c r="BJ1370" t="s">
        <v>668</v>
      </c>
      <c r="BO1370" t="s">
        <v>555</v>
      </c>
      <c r="BP1370" t="s">
        <v>2256</v>
      </c>
      <c r="BQ1370" t="s">
        <v>296</v>
      </c>
      <c r="CX1370" t="s">
        <v>177</v>
      </c>
      <c r="CY1370" s="29" t="s">
        <v>5358</v>
      </c>
      <c r="CZ1370" s="29">
        <v>60002</v>
      </c>
      <c r="DA1370" s="29" t="str">
        <f t="shared" ref="DA1370:DA1385" si="200">MID(BH1370,3,8)</f>
        <v>30001390</v>
      </c>
      <c r="DB1370" s="29" t="str">
        <f t="shared" ref="DB1370:DB1385" si="201">F1370</f>
        <v>W0009047</v>
      </c>
      <c r="DC1370" s="29" t="s">
        <v>556</v>
      </c>
      <c r="DD1370" s="30">
        <f>SUM(T1370,V1370:W1370,Z1370:AD1370)</f>
        <v>196220.75</v>
      </c>
      <c r="DE1370" s="30">
        <f>SUM(AI1370:AK1370)</f>
        <v>0</v>
      </c>
      <c r="DF1370" s="31">
        <f>AF1370</f>
        <v>7046.666666666667</v>
      </c>
      <c r="DG1370" s="32">
        <f>AQ1370</f>
        <v>29700</v>
      </c>
      <c r="DH1370" s="30">
        <f>SUM(X1370:Y1370)</f>
        <v>7263.0876068376074</v>
      </c>
      <c r="DI1370" s="30">
        <f>SUM(AP1370,AR1370)</f>
        <v>24023.050427350427</v>
      </c>
      <c r="DJ1370" s="26">
        <f>SUM(DD1370:DI1370)-AS1370</f>
        <v>0</v>
      </c>
    </row>
    <row r="1371" spans="2:114" x14ac:dyDescent="0.25">
      <c r="D1371" t="s">
        <v>109</v>
      </c>
      <c r="F1371" t="s">
        <v>4637</v>
      </c>
      <c r="G1371" t="s">
        <v>4638</v>
      </c>
      <c r="H1371" t="s">
        <v>4639</v>
      </c>
      <c r="I1371" s="1">
        <v>46013</v>
      </c>
      <c r="K1371" t="s">
        <v>219</v>
      </c>
      <c r="L1371">
        <v>13</v>
      </c>
      <c r="M1371" t="s">
        <v>2289</v>
      </c>
      <c r="N1371" t="s">
        <v>2290</v>
      </c>
      <c r="O1371" t="s">
        <v>116</v>
      </c>
      <c r="P1371" t="s">
        <v>117</v>
      </c>
      <c r="Q1371" t="s">
        <v>118</v>
      </c>
      <c r="R1371">
        <v>31</v>
      </c>
      <c r="S1371" s="3">
        <v>675000</v>
      </c>
      <c r="T1371" s="3">
        <v>112500</v>
      </c>
      <c r="U1371" s="22">
        <v>0</v>
      </c>
      <c r="V1371" s="3">
        <v>0</v>
      </c>
      <c r="W1371" s="23"/>
      <c r="X1371" s="3">
        <v>2704.3269230769233</v>
      </c>
      <c r="Y1371" s="3">
        <v>1562.5</v>
      </c>
      <c r="Z1371" s="24">
        <v>281.25</v>
      </c>
      <c r="AA1371">
        <v>75</v>
      </c>
      <c r="AC1371" s="3">
        <v>0</v>
      </c>
      <c r="AD1371" s="3">
        <v>4167</v>
      </c>
      <c r="AE1371" s="3">
        <v>121290.07692307692</v>
      </c>
      <c r="AF1371" s="3">
        <v>13617.5</v>
      </c>
      <c r="AH1371" s="3">
        <v>134907.57692307694</v>
      </c>
      <c r="AK1371" s="3">
        <v>0</v>
      </c>
      <c r="AL1371" t="s">
        <v>119</v>
      </c>
      <c r="AN1371" s="25">
        <v>8.5000000000000006E-2</v>
      </c>
      <c r="AO1371" s="26">
        <v>134907.57692307694</v>
      </c>
      <c r="AP1371" s="27">
        <v>11467.14403846154</v>
      </c>
      <c r="AQ1371" s="3">
        <v>29700</v>
      </c>
      <c r="AR1371" s="26">
        <v>2524.5</v>
      </c>
      <c r="AS1371" s="26">
        <v>178599.22096153846</v>
      </c>
      <c r="AT1371" s="26">
        <v>164607.57692307694</v>
      </c>
      <c r="AU1371" t="s">
        <v>170</v>
      </c>
      <c r="AV1371" t="s">
        <v>170</v>
      </c>
      <c r="AW1371" t="s">
        <v>171</v>
      </c>
      <c r="AX1371">
        <v>37214</v>
      </c>
      <c r="AY1371" t="s">
        <v>172</v>
      </c>
      <c r="AZ1371">
        <v>94.088300000000004</v>
      </c>
      <c r="BA1371" s="3">
        <v>1898.2086078878931</v>
      </c>
      <c r="BB1371" s="26">
        <v>164607.57692307694</v>
      </c>
      <c r="BC1371" s="26">
        <v>13991.644038461527</v>
      </c>
      <c r="BE1371" t="s">
        <v>122</v>
      </c>
      <c r="BF1371">
        <v>1</v>
      </c>
      <c r="BH1371" t="s">
        <v>173</v>
      </c>
      <c r="BJ1371" t="s">
        <v>4606</v>
      </c>
      <c r="BO1371" t="s">
        <v>2570</v>
      </c>
      <c r="BP1371" t="s">
        <v>198</v>
      </c>
      <c r="BQ1371" t="s">
        <v>199</v>
      </c>
      <c r="CX1371" t="s">
        <v>177</v>
      </c>
      <c r="CY1371" s="29" t="s">
        <v>5358</v>
      </c>
      <c r="CZ1371" s="29">
        <v>60002</v>
      </c>
      <c r="DA1371" s="29" t="str">
        <f t="shared" si="200"/>
        <v>30001390</v>
      </c>
      <c r="DB1371" s="29" t="str">
        <f t="shared" si="201"/>
        <v>W0009048</v>
      </c>
      <c r="DC1371" s="29" t="s">
        <v>2293</v>
      </c>
      <c r="DD1371" s="30">
        <f>SUM(T1371,V1371:W1371,Z1371:AD1371)</f>
        <v>117023.25</v>
      </c>
      <c r="DE1371" s="30">
        <f>SUM(AI1371:AK1371)</f>
        <v>0</v>
      </c>
      <c r="DF1371" s="31">
        <f>AF1371</f>
        <v>13617.5</v>
      </c>
      <c r="DG1371" s="32">
        <f>AQ1371</f>
        <v>29700</v>
      </c>
      <c r="DH1371" s="30">
        <f>SUM(X1371:Y1371)</f>
        <v>4266.8269230769238</v>
      </c>
      <c r="DI1371" s="30">
        <f>SUM(AP1371,AR1371)</f>
        <v>13991.64403846154</v>
      </c>
      <c r="DJ1371" s="26">
        <f>SUM(DD1371:DI1371)-AS1371</f>
        <v>0</v>
      </c>
    </row>
    <row r="1372" spans="2:114" x14ac:dyDescent="0.25">
      <c r="D1372" t="s">
        <v>109</v>
      </c>
      <c r="F1372" t="s">
        <v>4640</v>
      </c>
      <c r="G1372" t="s">
        <v>4641</v>
      </c>
      <c r="H1372" t="s">
        <v>4642</v>
      </c>
      <c r="I1372" s="1">
        <v>45973</v>
      </c>
      <c r="K1372" t="s">
        <v>224</v>
      </c>
      <c r="L1372">
        <v>12</v>
      </c>
      <c r="M1372" t="s">
        <v>550</v>
      </c>
      <c r="N1372" t="s">
        <v>551</v>
      </c>
      <c r="O1372" t="s">
        <v>116</v>
      </c>
      <c r="P1372" t="s">
        <v>117</v>
      </c>
      <c r="Q1372" t="s">
        <v>118</v>
      </c>
      <c r="R1372">
        <v>31</v>
      </c>
      <c r="S1372" s="3">
        <v>375000</v>
      </c>
      <c r="T1372" s="3">
        <v>62500</v>
      </c>
      <c r="U1372" s="22">
        <v>0</v>
      </c>
      <c r="V1372" s="3">
        <v>0</v>
      </c>
      <c r="W1372" s="23"/>
      <c r="X1372" s="3">
        <v>1502.403846153846</v>
      </c>
      <c r="Y1372" s="3">
        <v>868.05555555555554</v>
      </c>
      <c r="Z1372" s="24">
        <v>156.25</v>
      </c>
      <c r="AA1372">
        <v>75</v>
      </c>
      <c r="AC1372" s="3">
        <v>0</v>
      </c>
      <c r="AD1372" s="3">
        <v>4167</v>
      </c>
      <c r="AE1372" s="3">
        <v>69268.709401709406</v>
      </c>
      <c r="AF1372" s="3">
        <v>7046.666666666667</v>
      </c>
      <c r="AH1372" s="3">
        <v>76315.376068376077</v>
      </c>
      <c r="AK1372" s="3">
        <v>0</v>
      </c>
      <c r="AL1372" t="s">
        <v>119</v>
      </c>
      <c r="AN1372" s="25">
        <v>0.1</v>
      </c>
      <c r="AO1372" s="26">
        <v>76315.376068376077</v>
      </c>
      <c r="AP1372" s="27">
        <v>7631.5376068376081</v>
      </c>
      <c r="AQ1372" s="3">
        <v>29700</v>
      </c>
      <c r="AR1372" s="26">
        <v>2970</v>
      </c>
      <c r="AS1372" s="26">
        <v>116616.91367521368</v>
      </c>
      <c r="AT1372" s="26">
        <v>106015.37606837608</v>
      </c>
      <c r="AU1372" t="s">
        <v>170</v>
      </c>
      <c r="AV1372" t="s">
        <v>170</v>
      </c>
      <c r="AW1372" t="s">
        <v>171</v>
      </c>
      <c r="AX1372">
        <v>90292</v>
      </c>
      <c r="AY1372" t="s">
        <v>172</v>
      </c>
      <c r="AZ1372">
        <v>94.088300000000004</v>
      </c>
      <c r="BA1372" s="3">
        <v>1239.4411810524123</v>
      </c>
      <c r="BB1372" s="26">
        <v>106015.37606837608</v>
      </c>
      <c r="BC1372" s="26">
        <v>10601.537606837606</v>
      </c>
      <c r="BE1372" t="s">
        <v>122</v>
      </c>
      <c r="BF1372">
        <v>1</v>
      </c>
      <c r="BH1372" t="s">
        <v>173</v>
      </c>
      <c r="BJ1372" t="s">
        <v>572</v>
      </c>
      <c r="BO1372" t="s">
        <v>854</v>
      </c>
      <c r="BP1372" t="s">
        <v>170</v>
      </c>
      <c r="BQ1372" t="s">
        <v>296</v>
      </c>
      <c r="CX1372" t="s">
        <v>177</v>
      </c>
      <c r="CY1372" s="29" t="s">
        <v>5358</v>
      </c>
      <c r="CZ1372" s="29">
        <v>60002</v>
      </c>
      <c r="DA1372" s="29" t="str">
        <f t="shared" si="200"/>
        <v>30001390</v>
      </c>
      <c r="DB1372" s="29" t="str">
        <f t="shared" si="201"/>
        <v>W0009049</v>
      </c>
      <c r="DC1372" s="29" t="s">
        <v>556</v>
      </c>
      <c r="DD1372" s="30">
        <f>SUM(T1372,V1372:W1372,Z1372:AD1372)</f>
        <v>66898.25</v>
      </c>
      <c r="DE1372" s="30">
        <f>SUM(AI1372:AK1372)</f>
        <v>0</v>
      </c>
      <c r="DF1372" s="31">
        <f>AF1372</f>
        <v>7046.666666666667</v>
      </c>
      <c r="DG1372" s="32">
        <f>AQ1372</f>
        <v>29700</v>
      </c>
      <c r="DH1372" s="30">
        <f>SUM(X1372:Y1372)</f>
        <v>2370.4594017094014</v>
      </c>
      <c r="DI1372" s="30">
        <f>SUM(AP1372,AR1372)</f>
        <v>10601.537606837608</v>
      </c>
      <c r="DJ1372" s="26">
        <f>SUM(DD1372:DI1372)-AS1372</f>
        <v>0</v>
      </c>
    </row>
    <row r="1373" spans="2:114" x14ac:dyDescent="0.25">
      <c r="D1373" t="s">
        <v>109</v>
      </c>
      <c r="F1373" t="s">
        <v>4643</v>
      </c>
      <c r="G1373" t="s">
        <v>4644</v>
      </c>
      <c r="H1373" t="s">
        <v>4645</v>
      </c>
      <c r="I1373" s="1">
        <v>45973</v>
      </c>
      <c r="K1373" t="s">
        <v>131</v>
      </c>
      <c r="L1373">
        <v>14</v>
      </c>
      <c r="M1373" t="s">
        <v>550</v>
      </c>
      <c r="N1373" t="s">
        <v>551</v>
      </c>
      <c r="O1373" t="s">
        <v>116</v>
      </c>
      <c r="P1373" t="s">
        <v>117</v>
      </c>
      <c r="Q1373" t="s">
        <v>118</v>
      </c>
      <c r="R1373">
        <v>31</v>
      </c>
      <c r="S1373" s="3">
        <v>670000</v>
      </c>
      <c r="T1373" s="3">
        <v>111666.66666666667</v>
      </c>
      <c r="U1373" s="22">
        <v>0</v>
      </c>
      <c r="V1373" s="3">
        <v>0</v>
      </c>
      <c r="W1373" s="23"/>
      <c r="X1373" s="3">
        <v>2684.2948717948721</v>
      </c>
      <c r="Y1373" s="3">
        <v>1550.9259259259261</v>
      </c>
      <c r="Z1373" s="24">
        <v>279.16666666666669</v>
      </c>
      <c r="AA1373">
        <v>75</v>
      </c>
      <c r="AC1373" s="3">
        <v>0</v>
      </c>
      <c r="AD1373" s="3">
        <v>4167</v>
      </c>
      <c r="AE1373" s="3">
        <v>120423.05413105414</v>
      </c>
      <c r="AF1373" s="3">
        <v>7046.666666666667</v>
      </c>
      <c r="AH1373" s="3">
        <v>127469.72079772082</v>
      </c>
      <c r="AK1373" s="3">
        <v>0</v>
      </c>
      <c r="AL1373" t="s">
        <v>119</v>
      </c>
      <c r="AN1373" s="25">
        <v>0.1</v>
      </c>
      <c r="AO1373" s="26">
        <v>127469.72079772082</v>
      </c>
      <c r="AP1373" s="27">
        <v>12746.972079772082</v>
      </c>
      <c r="AQ1373" s="3">
        <v>29700</v>
      </c>
      <c r="AR1373" s="26">
        <v>2970</v>
      </c>
      <c r="AS1373" s="26">
        <v>172886.6928774929</v>
      </c>
      <c r="AT1373" s="26">
        <v>157169.72079772083</v>
      </c>
      <c r="AU1373" t="s">
        <v>170</v>
      </c>
      <c r="AV1373" t="s">
        <v>170</v>
      </c>
      <c r="AW1373" t="s">
        <v>171</v>
      </c>
      <c r="AX1373">
        <v>37208</v>
      </c>
      <c r="AY1373" t="s">
        <v>172</v>
      </c>
      <c r="AZ1373">
        <v>94.088300000000004</v>
      </c>
      <c r="BA1373" s="3">
        <v>1837.4940654416425</v>
      </c>
      <c r="BB1373" s="26">
        <v>157169.72079772083</v>
      </c>
      <c r="BC1373" s="26">
        <v>15716.972079772066</v>
      </c>
      <c r="BE1373" t="s">
        <v>122</v>
      </c>
      <c r="BF1373">
        <v>1</v>
      </c>
      <c r="BH1373" t="s">
        <v>173</v>
      </c>
      <c r="BJ1373" t="s">
        <v>572</v>
      </c>
      <c r="BO1373" t="s">
        <v>854</v>
      </c>
      <c r="BP1373" t="s">
        <v>170</v>
      </c>
      <c r="BQ1373" t="s">
        <v>2256</v>
      </c>
      <c r="CX1373" t="s">
        <v>177</v>
      </c>
      <c r="CY1373" s="29" t="s">
        <v>5358</v>
      </c>
      <c r="CZ1373" s="29">
        <v>60002</v>
      </c>
      <c r="DA1373" s="29" t="str">
        <f t="shared" si="200"/>
        <v>30001390</v>
      </c>
      <c r="DB1373" s="29" t="str">
        <f t="shared" si="201"/>
        <v>W0009050</v>
      </c>
      <c r="DC1373" s="29" t="s">
        <v>556</v>
      </c>
      <c r="DD1373" s="30">
        <f>SUM(T1373,V1373:W1373,Z1373:AD1373)</f>
        <v>116187.83333333334</v>
      </c>
      <c r="DE1373" s="30">
        <f>SUM(AI1373:AK1373)</f>
        <v>0</v>
      </c>
      <c r="DF1373" s="31">
        <f>AF1373</f>
        <v>7046.666666666667</v>
      </c>
      <c r="DG1373" s="32">
        <f>AQ1373</f>
        <v>29700</v>
      </c>
      <c r="DH1373" s="30">
        <f>SUM(X1373:Y1373)</f>
        <v>4235.2207977207981</v>
      </c>
      <c r="DI1373" s="30">
        <f>SUM(AP1373,AR1373)</f>
        <v>15716.972079772082</v>
      </c>
      <c r="DJ1373" s="26">
        <f>SUM(DD1373:DI1373)-AS1373</f>
        <v>0</v>
      </c>
    </row>
    <row r="1374" spans="2:114" x14ac:dyDescent="0.25">
      <c r="D1374" t="s">
        <v>109</v>
      </c>
      <c r="F1374" t="s">
        <v>4646</v>
      </c>
      <c r="G1374" t="s">
        <v>4647</v>
      </c>
      <c r="H1374" t="s">
        <v>4648</v>
      </c>
      <c r="I1374" s="1">
        <v>46020</v>
      </c>
      <c r="K1374" t="s">
        <v>224</v>
      </c>
      <c r="L1374">
        <v>12</v>
      </c>
      <c r="M1374" t="s">
        <v>550</v>
      </c>
      <c r="N1374" t="s">
        <v>551</v>
      </c>
      <c r="O1374" t="s">
        <v>116</v>
      </c>
      <c r="P1374" t="s">
        <v>117</v>
      </c>
      <c r="Q1374" t="s">
        <v>118</v>
      </c>
      <c r="R1374">
        <v>31</v>
      </c>
      <c r="S1374" s="3">
        <v>450000</v>
      </c>
      <c r="T1374" s="3">
        <v>75000</v>
      </c>
      <c r="U1374" s="22">
        <v>0</v>
      </c>
      <c r="V1374" s="3">
        <v>0</v>
      </c>
      <c r="W1374" s="23"/>
      <c r="X1374" s="3">
        <v>1802.8846153846155</v>
      </c>
      <c r="Y1374" s="3">
        <v>1041.6666666666667</v>
      </c>
      <c r="Z1374" s="24">
        <v>187.5</v>
      </c>
      <c r="AA1374">
        <v>75</v>
      </c>
      <c r="AC1374" s="3">
        <v>0</v>
      </c>
      <c r="AD1374" s="3">
        <v>4167</v>
      </c>
      <c r="AE1374" s="3">
        <v>82274.051282051281</v>
      </c>
      <c r="AF1374" s="3">
        <v>7046.666666666667</v>
      </c>
      <c r="AH1374" s="3">
        <v>89320.717948717953</v>
      </c>
      <c r="AK1374" s="3">
        <v>0</v>
      </c>
      <c r="AL1374" t="s">
        <v>119</v>
      </c>
      <c r="AN1374" s="25">
        <v>0.1</v>
      </c>
      <c r="AO1374" s="26">
        <v>89320.717948717953</v>
      </c>
      <c r="AP1374" s="27">
        <v>8932.0717948717956</v>
      </c>
      <c r="AQ1374" s="3">
        <v>29700</v>
      </c>
      <c r="AR1374" s="26">
        <v>2970</v>
      </c>
      <c r="AS1374" s="26">
        <v>130922.78974358975</v>
      </c>
      <c r="AT1374" s="26">
        <v>119020.71794871795</v>
      </c>
      <c r="AU1374" t="s">
        <v>170</v>
      </c>
      <c r="AV1374" t="s">
        <v>170</v>
      </c>
      <c r="AW1374" t="s">
        <v>171</v>
      </c>
      <c r="AX1374">
        <v>37208</v>
      </c>
      <c r="AY1374" t="s">
        <v>172</v>
      </c>
      <c r="AZ1374">
        <v>94.088300000000004</v>
      </c>
      <c r="BA1374" s="3">
        <v>1391.4885245411995</v>
      </c>
      <c r="BB1374" s="26">
        <v>119020.71794871795</v>
      </c>
      <c r="BC1374" s="26">
        <v>11902.071794871794</v>
      </c>
      <c r="BE1374" t="s">
        <v>122</v>
      </c>
      <c r="BF1374">
        <v>1</v>
      </c>
      <c r="BH1374" t="s">
        <v>173</v>
      </c>
      <c r="BJ1374" t="s">
        <v>572</v>
      </c>
      <c r="BO1374" t="s">
        <v>854</v>
      </c>
      <c r="BP1374" t="s">
        <v>170</v>
      </c>
      <c r="BQ1374" t="s">
        <v>2256</v>
      </c>
      <c r="CX1374" t="s">
        <v>177</v>
      </c>
      <c r="CY1374" s="29" t="s">
        <v>5358</v>
      </c>
      <c r="CZ1374" s="29">
        <v>60002</v>
      </c>
      <c r="DA1374" s="29" t="str">
        <f t="shared" si="200"/>
        <v>30001390</v>
      </c>
      <c r="DB1374" s="29" t="str">
        <f t="shared" si="201"/>
        <v>W0009052</v>
      </c>
      <c r="DC1374" s="29" t="s">
        <v>556</v>
      </c>
      <c r="DD1374" s="30">
        <f>SUM(T1374,V1374:W1374,Z1374:AD1374)</f>
        <v>79429.5</v>
      </c>
      <c r="DE1374" s="30">
        <f>SUM(AI1374:AK1374)</f>
        <v>0</v>
      </c>
      <c r="DF1374" s="31">
        <f>AF1374</f>
        <v>7046.666666666667</v>
      </c>
      <c r="DG1374" s="32">
        <f>AQ1374</f>
        <v>29700</v>
      </c>
      <c r="DH1374" s="30">
        <f>SUM(X1374:Y1374)</f>
        <v>2844.5512820512822</v>
      </c>
      <c r="DI1374" s="30">
        <f>SUM(AP1374,AR1374)</f>
        <v>11902.071794871796</v>
      </c>
      <c r="DJ1374" s="26">
        <f>SUM(DD1374:DI1374)-AS1374</f>
        <v>0</v>
      </c>
    </row>
    <row r="1375" spans="2:114" x14ac:dyDescent="0.25">
      <c r="D1375" t="s">
        <v>109</v>
      </c>
      <c r="F1375" t="s">
        <v>4649</v>
      </c>
      <c r="G1375" t="s">
        <v>4650</v>
      </c>
      <c r="H1375" t="s">
        <v>4651</v>
      </c>
      <c r="I1375" s="1">
        <v>46020</v>
      </c>
      <c r="K1375" t="s">
        <v>224</v>
      </c>
      <c r="L1375">
        <v>12</v>
      </c>
      <c r="M1375" t="s">
        <v>114</v>
      </c>
      <c r="N1375" t="s">
        <v>115</v>
      </c>
      <c r="O1375" t="s">
        <v>116</v>
      </c>
      <c r="P1375" t="s">
        <v>117</v>
      </c>
      <c r="Q1375" t="s">
        <v>118</v>
      </c>
      <c r="R1375">
        <v>31</v>
      </c>
      <c r="S1375" s="3">
        <v>425000</v>
      </c>
      <c r="T1375" s="3">
        <v>70833.333333333328</v>
      </c>
      <c r="U1375" s="22">
        <v>0</v>
      </c>
      <c r="V1375" s="3">
        <v>0</v>
      </c>
      <c r="W1375" s="23"/>
      <c r="X1375" s="3">
        <v>1702.7243589743591</v>
      </c>
      <c r="Y1375" s="3">
        <v>983.79629629629619</v>
      </c>
      <c r="Z1375" s="24">
        <v>177.08333333333331</v>
      </c>
      <c r="AA1375">
        <v>75</v>
      </c>
      <c r="AC1375" s="3">
        <v>0</v>
      </c>
      <c r="AD1375" s="3">
        <v>4167</v>
      </c>
      <c r="AE1375" s="3">
        <v>77938.937321937308</v>
      </c>
      <c r="AF1375" s="3">
        <v>5687.5</v>
      </c>
      <c r="AH1375" s="3">
        <v>83626.437321937308</v>
      </c>
      <c r="AK1375" s="3">
        <v>0</v>
      </c>
      <c r="AL1375" t="s">
        <v>119</v>
      </c>
      <c r="AN1375" s="25">
        <v>8.5000000000000006E-2</v>
      </c>
      <c r="AO1375" s="26">
        <v>83626.437321937308</v>
      </c>
      <c r="AP1375" s="27">
        <v>7108.2471723646713</v>
      </c>
      <c r="AQ1375" s="3">
        <v>29700</v>
      </c>
      <c r="AR1375" s="26">
        <v>2524.5</v>
      </c>
      <c r="AS1375" s="26">
        <v>122959.18449430198</v>
      </c>
      <c r="AT1375" s="26">
        <v>113326.43732193731</v>
      </c>
      <c r="AU1375" t="s">
        <v>918</v>
      </c>
      <c r="AV1375" t="s">
        <v>918</v>
      </c>
      <c r="AW1375" t="s">
        <v>919</v>
      </c>
      <c r="AX1375">
        <v>1116</v>
      </c>
      <c r="AY1375" t="s">
        <v>121</v>
      </c>
      <c r="AZ1375">
        <v>108.643</v>
      </c>
      <c r="BA1375" s="3">
        <v>1131.7727280570491</v>
      </c>
      <c r="BB1375" s="26">
        <v>113326.43732193731</v>
      </c>
      <c r="BC1375" s="26">
        <v>9632.747172364674</v>
      </c>
      <c r="BE1375" t="s">
        <v>122</v>
      </c>
      <c r="BF1375">
        <v>1</v>
      </c>
      <c r="BH1375" t="s">
        <v>920</v>
      </c>
      <c r="BJ1375" t="s">
        <v>414</v>
      </c>
      <c r="BO1375" t="s">
        <v>482</v>
      </c>
      <c r="BP1375" t="s">
        <v>2505</v>
      </c>
      <c r="BQ1375" t="s">
        <v>127</v>
      </c>
      <c r="CX1375" t="s">
        <v>177</v>
      </c>
      <c r="CY1375" s="29" t="s">
        <v>5363</v>
      </c>
      <c r="CZ1375" s="29">
        <v>60013</v>
      </c>
      <c r="DA1375" s="29" t="str">
        <f t="shared" si="200"/>
        <v>30001419</v>
      </c>
      <c r="DB1375" s="29" t="str">
        <f t="shared" si="201"/>
        <v>W0009053</v>
      </c>
      <c r="DC1375" s="29" t="s">
        <v>279</v>
      </c>
      <c r="DD1375" s="30">
        <f>SUM(T1375,V1375:W1375,Z1375:AD1375)</f>
        <v>75252.416666666657</v>
      </c>
      <c r="DE1375" s="30">
        <f>SUM(AI1375:AK1375)</f>
        <v>0</v>
      </c>
      <c r="DF1375" s="31">
        <f>AF1375</f>
        <v>5687.5</v>
      </c>
      <c r="DG1375" s="32">
        <f>AQ1375</f>
        <v>29700</v>
      </c>
      <c r="DH1375" s="30">
        <f>SUM(X1375:Y1375)</f>
        <v>2686.5206552706554</v>
      </c>
      <c r="DI1375" s="30">
        <f>SUM(AP1375,AR1375)</f>
        <v>9632.7471723646704</v>
      </c>
      <c r="DJ1375" s="26">
        <f>SUM(DD1375:DI1375)-AS1375</f>
        <v>0</v>
      </c>
    </row>
    <row r="1376" spans="2:114" x14ac:dyDescent="0.25">
      <c r="B1376">
        <f>+COUNTIF(G1376:G4529,G1376)</f>
        <v>2</v>
      </c>
      <c r="C1376">
        <v>2</v>
      </c>
      <c r="D1376" t="s">
        <v>109</v>
      </c>
      <c r="F1376" t="s">
        <v>4652</v>
      </c>
      <c r="G1376" t="s">
        <v>4653</v>
      </c>
      <c r="H1376" t="s">
        <v>4654</v>
      </c>
      <c r="I1376" s="1">
        <v>46020</v>
      </c>
      <c r="K1376" t="s">
        <v>224</v>
      </c>
      <c r="L1376">
        <v>12</v>
      </c>
      <c r="M1376" t="s">
        <v>114</v>
      </c>
      <c r="N1376" t="s">
        <v>115</v>
      </c>
      <c r="O1376" t="s">
        <v>116</v>
      </c>
      <c r="P1376" t="s">
        <v>117</v>
      </c>
      <c r="Q1376" t="s">
        <v>118</v>
      </c>
      <c r="R1376">
        <v>31</v>
      </c>
      <c r="S1376" s="3">
        <v>405000</v>
      </c>
      <c r="T1376" s="3">
        <v>67500</v>
      </c>
      <c r="U1376" s="22">
        <v>0</v>
      </c>
      <c r="V1376" s="3">
        <v>0</v>
      </c>
      <c r="W1376" s="23"/>
      <c r="X1376" s="3">
        <v>1622.596153846154</v>
      </c>
      <c r="Y1376" s="3">
        <v>937.5</v>
      </c>
      <c r="Z1376" s="24">
        <v>168.75</v>
      </c>
      <c r="AA1376">
        <v>75</v>
      </c>
      <c r="AC1376" s="3">
        <v>0</v>
      </c>
      <c r="AD1376" s="3">
        <v>4167</v>
      </c>
      <c r="AE1376" s="3">
        <v>74470.846153846156</v>
      </c>
      <c r="AF1376" s="3">
        <v>5687.5</v>
      </c>
      <c r="AH1376" s="3">
        <v>80158.346153846156</v>
      </c>
      <c r="AK1376" s="3">
        <v>0</v>
      </c>
      <c r="AL1376" t="s">
        <v>119</v>
      </c>
      <c r="AN1376" s="25">
        <v>8.5000000000000006E-2</v>
      </c>
      <c r="AO1376" s="26">
        <v>80158.346153846156</v>
      </c>
      <c r="AP1376" s="27">
        <v>6813.4594230769235</v>
      </c>
      <c r="AQ1376" s="3">
        <v>29700</v>
      </c>
      <c r="AR1376" s="26">
        <v>2524.5</v>
      </c>
      <c r="AS1376" s="26">
        <v>119196.30557692309</v>
      </c>
      <c r="AT1376" s="26">
        <v>109858.34615384616</v>
      </c>
      <c r="AU1376" t="s">
        <v>184</v>
      </c>
      <c r="AV1376" t="s">
        <v>184</v>
      </c>
      <c r="AW1376" t="s">
        <v>185</v>
      </c>
      <c r="AX1376">
        <v>1208</v>
      </c>
      <c r="AY1376" t="s">
        <v>187</v>
      </c>
      <c r="AZ1376">
        <v>67.992199999999997</v>
      </c>
      <c r="BA1376" s="3">
        <v>1753.0879362180233</v>
      </c>
      <c r="BB1376" s="26">
        <v>109858.34615384616</v>
      </c>
      <c r="BC1376" s="26">
        <v>9337.9594230769289</v>
      </c>
      <c r="BE1376" t="s">
        <v>122</v>
      </c>
      <c r="BF1376">
        <v>1</v>
      </c>
      <c r="BH1376" t="s">
        <v>188</v>
      </c>
      <c r="BJ1376" t="s">
        <v>414</v>
      </c>
      <c r="BO1376" t="s">
        <v>506</v>
      </c>
      <c r="BP1376" t="s">
        <v>191</v>
      </c>
      <c r="BQ1376" t="s">
        <v>278</v>
      </c>
      <c r="CX1376" t="s">
        <v>177</v>
      </c>
      <c r="CY1376" s="29" t="s">
        <v>5359</v>
      </c>
      <c r="CZ1376" s="29">
        <v>60005</v>
      </c>
      <c r="DA1376" s="29" t="str">
        <f t="shared" si="200"/>
        <v>30001401</v>
      </c>
      <c r="DB1376" s="29" t="str">
        <f t="shared" si="201"/>
        <v>W0009054</v>
      </c>
      <c r="DC1376" s="29" t="s">
        <v>279</v>
      </c>
      <c r="DD1376" s="30">
        <f>SUM(T1376,V1376:W1376,Z1376:AD1376)</f>
        <v>71910.75</v>
      </c>
      <c r="DE1376" s="30">
        <f>SUM(AI1376:AK1376)</f>
        <v>0</v>
      </c>
      <c r="DF1376" s="31">
        <f>AF1376</f>
        <v>5687.5</v>
      </c>
      <c r="DG1376" s="32">
        <f>AQ1376</f>
        <v>29700</v>
      </c>
      <c r="DH1376" s="30">
        <f>SUM(X1376:Y1376)</f>
        <v>2560.0961538461543</v>
      </c>
      <c r="DI1376" s="30">
        <f>SUM(AP1376,AR1376)</f>
        <v>9337.9594230769235</v>
      </c>
      <c r="DJ1376" s="26">
        <f>SUM(DD1376:DI1376)-AS1376</f>
        <v>0</v>
      </c>
    </row>
    <row r="1377" spans="4:114" x14ac:dyDescent="0.25">
      <c r="D1377" t="s">
        <v>109</v>
      </c>
      <c r="F1377" t="s">
        <v>4655</v>
      </c>
      <c r="G1377" t="s">
        <v>4656</v>
      </c>
      <c r="H1377" t="s">
        <v>4657</v>
      </c>
      <c r="I1377" s="1">
        <v>46020</v>
      </c>
      <c r="K1377" t="s">
        <v>131</v>
      </c>
      <c r="L1377">
        <v>14</v>
      </c>
      <c r="M1377" t="s">
        <v>114</v>
      </c>
      <c r="N1377" t="s">
        <v>115</v>
      </c>
      <c r="O1377" t="s">
        <v>2066</v>
      </c>
      <c r="P1377" t="s">
        <v>117</v>
      </c>
      <c r="Q1377" t="s">
        <v>118</v>
      </c>
      <c r="R1377">
        <v>31</v>
      </c>
      <c r="S1377" s="3">
        <v>725000</v>
      </c>
      <c r="T1377" s="3">
        <v>120833.33333333333</v>
      </c>
      <c r="U1377" s="22">
        <v>0</v>
      </c>
      <c r="V1377" s="3">
        <v>0</v>
      </c>
      <c r="W1377" s="23"/>
      <c r="X1377" s="3">
        <v>2904.6474358974356</v>
      </c>
      <c r="Y1377" s="3">
        <v>1678.2407407407406</v>
      </c>
      <c r="Z1377" s="24">
        <v>302.08333333333331</v>
      </c>
      <c r="AA1377">
        <v>75</v>
      </c>
      <c r="AC1377" s="3">
        <v>0</v>
      </c>
      <c r="AD1377" s="3">
        <v>4167</v>
      </c>
      <c r="AE1377" s="3">
        <v>129960.30484330484</v>
      </c>
      <c r="AF1377" s="3">
        <v>5687.5</v>
      </c>
      <c r="AH1377" s="3">
        <v>135647.80484330485</v>
      </c>
      <c r="AK1377" s="3">
        <v>0</v>
      </c>
      <c r="AL1377" t="s">
        <v>119</v>
      </c>
      <c r="AN1377" s="25">
        <v>8.5000000000000006E-2</v>
      </c>
      <c r="AO1377" s="26">
        <v>135647.80484330485</v>
      </c>
      <c r="AP1377" s="27">
        <v>11530.063411680914</v>
      </c>
      <c r="AQ1377" s="3">
        <v>0</v>
      </c>
      <c r="AR1377" s="26">
        <v>0</v>
      </c>
      <c r="AS1377" s="26">
        <v>147177.86825498578</v>
      </c>
      <c r="AT1377" s="26">
        <v>135647.80484330485</v>
      </c>
      <c r="AU1377" t="s">
        <v>765</v>
      </c>
      <c r="AV1377" t="s">
        <v>2067</v>
      </c>
      <c r="AW1377" t="s">
        <v>2068</v>
      </c>
      <c r="AX1377" t="s">
        <v>4658</v>
      </c>
      <c r="AY1377" t="s">
        <v>233</v>
      </c>
      <c r="AZ1377">
        <v>1</v>
      </c>
      <c r="BA1377" s="3">
        <v>147177.86825498578</v>
      </c>
      <c r="BB1377" s="26">
        <v>135647.80484330485</v>
      </c>
      <c r="BC1377" s="26">
        <v>11530.063411680923</v>
      </c>
      <c r="BE1377" t="s">
        <v>122</v>
      </c>
      <c r="BF1377">
        <v>1</v>
      </c>
      <c r="BH1377" t="s">
        <v>2069</v>
      </c>
      <c r="BJ1377" t="s">
        <v>594</v>
      </c>
      <c r="BO1377" t="s">
        <v>659</v>
      </c>
      <c r="BP1377" t="s">
        <v>214</v>
      </c>
      <c r="BQ1377" t="s">
        <v>127</v>
      </c>
      <c r="CX1377" t="s">
        <v>177</v>
      </c>
      <c r="CY1377" s="29" t="s">
        <v>5370</v>
      </c>
      <c r="CZ1377" s="29">
        <v>60001</v>
      </c>
      <c r="DA1377" s="29" t="str">
        <f t="shared" si="200"/>
        <v>30001394</v>
      </c>
      <c r="DB1377" s="29" t="str">
        <f t="shared" si="201"/>
        <v>W0009055</v>
      </c>
      <c r="DC1377" s="29" t="s">
        <v>279</v>
      </c>
      <c r="DD1377" s="30">
        <f>SUM(T1377,V1377:W1377,Z1377:AD1377)</f>
        <v>125377.41666666666</v>
      </c>
      <c r="DE1377" s="30">
        <f>SUM(AI1377:AK1377)</f>
        <v>0</v>
      </c>
      <c r="DF1377" s="31">
        <f>AF1377</f>
        <v>5687.5</v>
      </c>
      <c r="DG1377" s="32">
        <f>AQ1377</f>
        <v>0</v>
      </c>
      <c r="DH1377" s="30">
        <f>SUM(X1377:Y1377)</f>
        <v>4582.8881766381764</v>
      </c>
      <c r="DI1377" s="30">
        <f>SUM(AP1377,AR1377)</f>
        <v>11530.063411680914</v>
      </c>
      <c r="DJ1377" s="26">
        <f>SUM(DD1377:DI1377)-AS1377</f>
        <v>0</v>
      </c>
    </row>
    <row r="1378" spans="4:114" x14ac:dyDescent="0.25">
      <c r="D1378" t="s">
        <v>109</v>
      </c>
      <c r="F1378" t="s">
        <v>4659</v>
      </c>
      <c r="G1378" t="s">
        <v>4660</v>
      </c>
      <c r="H1378" t="s">
        <v>4661</v>
      </c>
      <c r="I1378" s="1">
        <v>46020</v>
      </c>
      <c r="K1378" t="s">
        <v>113</v>
      </c>
      <c r="L1378">
        <v>15</v>
      </c>
      <c r="M1378" t="s">
        <v>550</v>
      </c>
      <c r="N1378" t="s">
        <v>551</v>
      </c>
      <c r="O1378" t="s">
        <v>116</v>
      </c>
      <c r="P1378" t="s">
        <v>117</v>
      </c>
      <c r="Q1378" t="s">
        <v>118</v>
      </c>
      <c r="R1378">
        <v>31</v>
      </c>
      <c r="S1378" s="3">
        <v>950000</v>
      </c>
      <c r="T1378" s="3">
        <v>158333.33333333334</v>
      </c>
      <c r="U1378" s="22">
        <v>0</v>
      </c>
      <c r="V1378" s="3">
        <v>0</v>
      </c>
      <c r="W1378" s="23"/>
      <c r="X1378" s="3">
        <v>3806.0897435897441</v>
      </c>
      <c r="Y1378" s="3">
        <v>2199.0740740740744</v>
      </c>
      <c r="Z1378" s="24">
        <v>395.83333333333337</v>
      </c>
      <c r="AA1378">
        <v>75</v>
      </c>
      <c r="AC1378" s="3">
        <v>0</v>
      </c>
      <c r="AD1378" s="3">
        <v>4167</v>
      </c>
      <c r="AE1378" s="3">
        <v>168976.33048433051</v>
      </c>
      <c r="AF1378" s="3">
        <v>7046.666666666667</v>
      </c>
      <c r="AH1378" s="3">
        <v>176022.99715099717</v>
      </c>
      <c r="AK1378" s="3">
        <v>0</v>
      </c>
      <c r="AL1378" t="s">
        <v>119</v>
      </c>
      <c r="AN1378" s="25">
        <v>0.1</v>
      </c>
      <c r="AO1378" s="26">
        <v>176022.99715099717</v>
      </c>
      <c r="AP1378" s="27">
        <v>17602.299715099718</v>
      </c>
      <c r="AQ1378" s="3">
        <v>29700</v>
      </c>
      <c r="AR1378" s="26">
        <v>2970</v>
      </c>
      <c r="AS1378" s="26">
        <v>226295.29686609688</v>
      </c>
      <c r="AT1378" s="26">
        <v>205722.99715099717</v>
      </c>
      <c r="AU1378" t="s">
        <v>170</v>
      </c>
      <c r="AV1378" t="s">
        <v>170</v>
      </c>
      <c r="AW1378" t="s">
        <v>171</v>
      </c>
      <c r="AX1378">
        <v>37208</v>
      </c>
      <c r="AY1378" t="s">
        <v>172</v>
      </c>
      <c r="AZ1378">
        <v>94.088300000000004</v>
      </c>
      <c r="BA1378" s="3">
        <v>2405.1374811331152</v>
      </c>
      <c r="BB1378" s="26">
        <v>205722.99715099717</v>
      </c>
      <c r="BC1378" s="26">
        <v>20572.299715099711</v>
      </c>
      <c r="BE1378" t="s">
        <v>122</v>
      </c>
      <c r="BF1378">
        <v>1</v>
      </c>
      <c r="BH1378" t="s">
        <v>173</v>
      </c>
      <c r="BJ1378" t="s">
        <v>554</v>
      </c>
      <c r="BO1378" t="s">
        <v>555</v>
      </c>
      <c r="BP1378" t="s">
        <v>556</v>
      </c>
      <c r="BQ1378" t="s">
        <v>2256</v>
      </c>
      <c r="CX1378" t="s">
        <v>177</v>
      </c>
      <c r="CY1378" s="29" t="s">
        <v>5358</v>
      </c>
      <c r="CZ1378" s="29">
        <v>60002</v>
      </c>
      <c r="DA1378" s="29" t="str">
        <f t="shared" si="200"/>
        <v>30001390</v>
      </c>
      <c r="DB1378" s="29" t="str">
        <f t="shared" si="201"/>
        <v>W0009056</v>
      </c>
      <c r="DC1378" s="29" t="s">
        <v>556</v>
      </c>
      <c r="DD1378" s="30">
        <f>SUM(T1378,V1378:W1378,Z1378:AD1378)</f>
        <v>162971.16666666669</v>
      </c>
      <c r="DE1378" s="30">
        <f>SUM(AI1378:AK1378)</f>
        <v>0</v>
      </c>
      <c r="DF1378" s="31">
        <f>AF1378</f>
        <v>7046.666666666667</v>
      </c>
      <c r="DG1378" s="32">
        <f>AQ1378</f>
        <v>29700</v>
      </c>
      <c r="DH1378" s="30">
        <f>SUM(X1378:Y1378)</f>
        <v>6005.1638176638189</v>
      </c>
      <c r="DI1378" s="30">
        <f>SUM(AP1378,AR1378)</f>
        <v>20572.299715099718</v>
      </c>
      <c r="DJ1378" s="26">
        <f>SUM(DD1378:DI1378)-AS1378</f>
        <v>0</v>
      </c>
    </row>
    <row r="1379" spans="4:114" x14ac:dyDescent="0.25">
      <c r="D1379" t="s">
        <v>109</v>
      </c>
      <c r="F1379" t="s">
        <v>4662</v>
      </c>
      <c r="G1379" t="s">
        <v>4662</v>
      </c>
      <c r="H1379" t="s">
        <v>4663</v>
      </c>
      <c r="I1379" s="1">
        <v>46027</v>
      </c>
      <c r="K1379" t="s">
        <v>219</v>
      </c>
      <c r="L1379">
        <v>13</v>
      </c>
      <c r="M1379" t="s">
        <v>292</v>
      </c>
      <c r="N1379" t="s">
        <v>293</v>
      </c>
      <c r="O1379" t="s">
        <v>116</v>
      </c>
      <c r="P1379" t="s">
        <v>117</v>
      </c>
      <c r="Q1379" t="s">
        <v>118</v>
      </c>
      <c r="R1379">
        <v>31</v>
      </c>
      <c r="S1379" s="3">
        <v>465000</v>
      </c>
      <c r="T1379" s="3">
        <v>77500</v>
      </c>
      <c r="U1379" s="22">
        <v>0</v>
      </c>
      <c r="V1379" s="3">
        <v>0</v>
      </c>
      <c r="W1379" s="23"/>
      <c r="X1379" s="3">
        <v>1862.9807692307693</v>
      </c>
      <c r="Y1379" s="3">
        <v>1076.3888888888889</v>
      </c>
      <c r="Z1379" s="24">
        <v>193.75</v>
      </c>
      <c r="AA1379">
        <v>75</v>
      </c>
      <c r="AC1379" s="3">
        <v>0</v>
      </c>
      <c r="AD1379" s="3">
        <v>4167</v>
      </c>
      <c r="AE1379" s="3">
        <v>84875.119658119656</v>
      </c>
      <c r="AF1379" s="3">
        <v>23570.833333333332</v>
      </c>
      <c r="AH1379" s="3">
        <v>108445.95299145298</v>
      </c>
      <c r="AK1379" s="3">
        <v>0</v>
      </c>
      <c r="AL1379" t="s">
        <v>119</v>
      </c>
      <c r="AN1379" s="25">
        <v>8.5000000000000006E-2</v>
      </c>
      <c r="AO1379" s="26">
        <v>108445.95299145298</v>
      </c>
      <c r="AP1379" s="27">
        <v>9217.9060042735036</v>
      </c>
      <c r="AQ1379" s="3">
        <v>29700</v>
      </c>
      <c r="AR1379" s="26">
        <v>2524.5</v>
      </c>
      <c r="AS1379" s="26">
        <v>149888.35899572651</v>
      </c>
      <c r="AT1379" s="26">
        <v>138145.952991453</v>
      </c>
      <c r="AU1379" t="s">
        <v>170</v>
      </c>
      <c r="AV1379" t="s">
        <v>170</v>
      </c>
      <c r="AW1379" t="s">
        <v>171</v>
      </c>
      <c r="AX1379" t="s">
        <v>4664</v>
      </c>
      <c r="AY1379" t="s">
        <v>172</v>
      </c>
      <c r="AZ1379">
        <v>94.088300000000004</v>
      </c>
      <c r="BA1379" s="3">
        <v>1593.0605505225039</v>
      </c>
      <c r="BB1379" s="26">
        <v>138145.952991453</v>
      </c>
      <c r="BC1379" s="26">
        <v>11742.406004273507</v>
      </c>
      <c r="BE1379" t="s">
        <v>122</v>
      </c>
      <c r="BF1379">
        <v>1</v>
      </c>
      <c r="BH1379" t="s">
        <v>173</v>
      </c>
      <c r="BJ1379" t="s">
        <v>633</v>
      </c>
      <c r="BO1379" t="s">
        <v>4018</v>
      </c>
      <c r="BP1379" t="s">
        <v>4019</v>
      </c>
      <c r="BQ1379">
        <v>0</v>
      </c>
      <c r="CX1379" t="s">
        <v>177</v>
      </c>
      <c r="CY1379" s="29" t="s">
        <v>5358</v>
      </c>
      <c r="CZ1379" s="29">
        <v>60002</v>
      </c>
      <c r="DA1379" s="29" t="str">
        <f t="shared" si="200"/>
        <v>30001390</v>
      </c>
      <c r="DB1379" s="29" t="str">
        <f t="shared" si="201"/>
        <v>W0009243</v>
      </c>
      <c r="DC1379" s="29" t="s">
        <v>297</v>
      </c>
      <c r="DD1379" s="30">
        <f>SUM(T1379,V1379:W1379,Z1379:AD1379)</f>
        <v>81935.75</v>
      </c>
      <c r="DE1379" s="30">
        <f>SUM(AI1379:AK1379)</f>
        <v>0</v>
      </c>
      <c r="DF1379" s="31">
        <f>AF1379</f>
        <v>23570.833333333332</v>
      </c>
      <c r="DG1379" s="32">
        <f>AQ1379</f>
        <v>29700</v>
      </c>
      <c r="DH1379" s="30">
        <f>SUM(X1379:Y1379)</f>
        <v>2939.3696581196582</v>
      </c>
      <c r="DI1379" s="30">
        <f>SUM(AP1379,AR1379)</f>
        <v>11742.406004273504</v>
      </c>
      <c r="DJ1379" s="26">
        <f>SUM(DD1379:DI1379)-AS1379</f>
        <v>0</v>
      </c>
    </row>
    <row r="1380" spans="4:114" x14ac:dyDescent="0.25">
      <c r="D1380" t="s">
        <v>109</v>
      </c>
      <c r="F1380" t="s">
        <v>4665</v>
      </c>
      <c r="G1380" t="s">
        <v>4665</v>
      </c>
      <c r="H1380" t="s">
        <v>4666</v>
      </c>
      <c r="I1380" s="1">
        <v>46027</v>
      </c>
      <c r="K1380" t="s">
        <v>3317</v>
      </c>
      <c r="L1380">
        <v>10</v>
      </c>
      <c r="M1380" t="s">
        <v>182</v>
      </c>
      <c r="N1380" t="s">
        <v>183</v>
      </c>
      <c r="O1380" t="s">
        <v>2066</v>
      </c>
      <c r="P1380" t="s">
        <v>117</v>
      </c>
      <c r="Q1380" t="s">
        <v>118</v>
      </c>
      <c r="R1380">
        <v>31</v>
      </c>
      <c r="S1380" s="3">
        <v>252120</v>
      </c>
      <c r="T1380" s="3">
        <v>35000</v>
      </c>
      <c r="U1380" s="22">
        <v>0</v>
      </c>
      <c r="V1380" s="3">
        <v>0</v>
      </c>
      <c r="W1380" s="23"/>
      <c r="X1380" s="3">
        <v>1010.0961538461538</v>
      </c>
      <c r="Y1380" s="3">
        <v>583.6111111111112</v>
      </c>
      <c r="Z1380" s="24">
        <v>105.05</v>
      </c>
      <c r="AA1380">
        <v>75</v>
      </c>
      <c r="AC1380" s="3">
        <v>0</v>
      </c>
      <c r="AD1380" s="3">
        <v>4167</v>
      </c>
      <c r="AE1380" s="3">
        <v>40940.757264957268</v>
      </c>
      <c r="AF1380" s="3">
        <v>4154.166666666667</v>
      </c>
      <c r="AH1380" s="3">
        <v>45094.923931623933</v>
      </c>
      <c r="AK1380" s="3">
        <v>0</v>
      </c>
      <c r="AL1380" t="s">
        <v>119</v>
      </c>
      <c r="AN1380" s="25">
        <v>0.05</v>
      </c>
      <c r="AO1380" s="26">
        <v>45094.923931623933</v>
      </c>
      <c r="AP1380" s="27">
        <v>2254.7461965811967</v>
      </c>
      <c r="AQ1380" s="3">
        <v>0</v>
      </c>
      <c r="AR1380" s="26">
        <v>0</v>
      </c>
      <c r="AS1380" s="26">
        <v>47349.670128205129</v>
      </c>
      <c r="AT1380" s="26">
        <v>45094.923931623933</v>
      </c>
      <c r="AU1380" t="s">
        <v>261</v>
      </c>
      <c r="AV1380" t="s">
        <v>2067</v>
      </c>
      <c r="AW1380" t="s">
        <v>2068</v>
      </c>
      <c r="AX1380">
        <v>2085</v>
      </c>
      <c r="AY1380" t="s">
        <v>233</v>
      </c>
      <c r="AZ1380">
        <v>1</v>
      </c>
      <c r="BA1380" s="3">
        <v>47349.670128205129</v>
      </c>
      <c r="BB1380" s="26">
        <v>45094.923931623933</v>
      </c>
      <c r="BC1380" s="26">
        <v>2254.7461965811963</v>
      </c>
      <c r="BE1380" t="s">
        <v>122</v>
      </c>
      <c r="BF1380">
        <v>1</v>
      </c>
      <c r="BH1380" t="s">
        <v>2069</v>
      </c>
      <c r="BJ1380" t="s">
        <v>358</v>
      </c>
      <c r="BO1380" t="s">
        <v>190</v>
      </c>
      <c r="BP1380" t="s">
        <v>262</v>
      </c>
      <c r="BQ1380">
        <v>0</v>
      </c>
      <c r="CX1380" t="s">
        <v>177</v>
      </c>
      <c r="CY1380" s="29" t="s">
        <v>5370</v>
      </c>
      <c r="CZ1380" s="29">
        <v>60001</v>
      </c>
      <c r="DA1380" s="29" t="str">
        <f t="shared" si="200"/>
        <v>30001394</v>
      </c>
      <c r="DB1380" s="29" t="str">
        <f t="shared" si="201"/>
        <v>W0009244</v>
      </c>
      <c r="DC1380" s="29" t="s">
        <v>193</v>
      </c>
      <c r="DD1380" s="30">
        <f>SUM(T1380,V1380:W1380,Z1380:AD1380)</f>
        <v>39347.050000000003</v>
      </c>
      <c r="DE1380" s="30">
        <f>SUM(AI1380:AK1380)</f>
        <v>0</v>
      </c>
      <c r="DF1380" s="31">
        <f>AF1380</f>
        <v>4154.166666666667</v>
      </c>
      <c r="DG1380" s="32">
        <f>AQ1380</f>
        <v>0</v>
      </c>
      <c r="DH1380" s="30">
        <f>SUM(X1380:Y1380)</f>
        <v>1593.7072649572651</v>
      </c>
      <c r="DI1380" s="30">
        <f>SUM(AP1380,AR1380)</f>
        <v>2254.7461965811967</v>
      </c>
      <c r="DJ1380" s="26">
        <f>SUM(DD1380:DI1380)-AS1380</f>
        <v>0</v>
      </c>
    </row>
    <row r="1381" spans="4:114" x14ac:dyDescent="0.25">
      <c r="D1381" t="s">
        <v>109</v>
      </c>
      <c r="F1381" t="s">
        <v>4667</v>
      </c>
      <c r="G1381" t="s">
        <v>4667</v>
      </c>
      <c r="H1381" t="s">
        <v>4668</v>
      </c>
      <c r="I1381" s="1">
        <v>46027</v>
      </c>
      <c r="K1381" t="s">
        <v>207</v>
      </c>
      <c r="L1381">
        <v>11</v>
      </c>
      <c r="M1381" t="s">
        <v>182</v>
      </c>
      <c r="N1381" t="s">
        <v>183</v>
      </c>
      <c r="O1381" t="s">
        <v>116</v>
      </c>
      <c r="P1381" t="s">
        <v>117</v>
      </c>
      <c r="Q1381" t="s">
        <v>118</v>
      </c>
      <c r="R1381">
        <v>31</v>
      </c>
      <c r="S1381" s="3">
        <v>280000</v>
      </c>
      <c r="T1381" s="3">
        <v>46666.666666666664</v>
      </c>
      <c r="U1381" s="22">
        <v>0</v>
      </c>
      <c r="V1381" s="3">
        <v>0</v>
      </c>
      <c r="W1381" s="23"/>
      <c r="X1381" s="3">
        <v>1121.7948717948718</v>
      </c>
      <c r="Y1381" s="3">
        <v>648.14814814814815</v>
      </c>
      <c r="Z1381" s="24">
        <v>116.66666666666666</v>
      </c>
      <c r="AA1381">
        <v>75</v>
      </c>
      <c r="AC1381" s="3">
        <v>0</v>
      </c>
      <c r="AD1381" s="3">
        <v>4167</v>
      </c>
      <c r="AE1381" s="3">
        <v>52795.276353276349</v>
      </c>
      <c r="AF1381" s="3">
        <v>4154.166666666667</v>
      </c>
      <c r="AH1381" s="3">
        <v>56949.443019943013</v>
      </c>
      <c r="AK1381" s="3">
        <v>0</v>
      </c>
      <c r="AL1381" t="s">
        <v>119</v>
      </c>
      <c r="AN1381" s="25">
        <v>0.05</v>
      </c>
      <c r="AO1381" s="26">
        <v>56949.443019943013</v>
      </c>
      <c r="AP1381" s="27">
        <v>2847.4721509971509</v>
      </c>
      <c r="AQ1381" s="3">
        <v>29700</v>
      </c>
      <c r="AR1381" s="26">
        <v>1485</v>
      </c>
      <c r="AS1381" s="26">
        <v>90981.915170940163</v>
      </c>
      <c r="AT1381" s="26">
        <v>86649.443019943021</v>
      </c>
      <c r="AU1381" t="s">
        <v>208</v>
      </c>
      <c r="AV1381" t="s">
        <v>209</v>
      </c>
      <c r="AW1381" t="s">
        <v>210</v>
      </c>
      <c r="AX1381" t="s">
        <v>211</v>
      </c>
      <c r="AY1381" t="s">
        <v>212</v>
      </c>
      <c r="AZ1381">
        <v>125.569</v>
      </c>
      <c r="BA1381" s="3">
        <v>724.55713727862894</v>
      </c>
      <c r="BB1381" s="26">
        <v>86649.443019943021</v>
      </c>
      <c r="BC1381" s="26">
        <v>4332.4721509971423</v>
      </c>
      <c r="BE1381" t="s">
        <v>122</v>
      </c>
      <c r="BF1381">
        <v>1</v>
      </c>
      <c r="BH1381" t="s">
        <v>213</v>
      </c>
      <c r="BJ1381" t="s">
        <v>189</v>
      </c>
      <c r="BO1381" t="s">
        <v>190</v>
      </c>
      <c r="BP1381" t="s">
        <v>214</v>
      </c>
      <c r="BQ1381">
        <v>0</v>
      </c>
      <c r="CX1381" t="s">
        <v>177</v>
      </c>
      <c r="CY1381" s="29" t="s">
        <v>5360</v>
      </c>
      <c r="CZ1381" s="29">
        <v>60009</v>
      </c>
      <c r="DA1381" s="29" t="str">
        <f t="shared" si="200"/>
        <v>30001412</v>
      </c>
      <c r="DB1381" s="29" t="str">
        <f t="shared" si="201"/>
        <v>W0009248</v>
      </c>
      <c r="DC1381" s="29" t="s">
        <v>193</v>
      </c>
      <c r="DD1381" s="30">
        <f>SUM(T1381,V1381:W1381,Z1381:AD1381)</f>
        <v>51025.333333333328</v>
      </c>
      <c r="DE1381" s="30">
        <f>SUM(AI1381:AK1381)</f>
        <v>0</v>
      </c>
      <c r="DF1381" s="31">
        <f>AF1381</f>
        <v>4154.166666666667</v>
      </c>
      <c r="DG1381" s="32">
        <f>AQ1381</f>
        <v>29700</v>
      </c>
      <c r="DH1381" s="30">
        <f>SUM(X1381:Y1381)</f>
        <v>1769.9430199430199</v>
      </c>
      <c r="DI1381" s="30">
        <f>SUM(AP1381,AR1381)</f>
        <v>4332.4721509971514</v>
      </c>
      <c r="DJ1381" s="26">
        <f>SUM(DD1381:DI1381)-AS1381</f>
        <v>0</v>
      </c>
    </row>
    <row r="1382" spans="4:114" x14ac:dyDescent="0.25">
      <c r="D1382" t="s">
        <v>109</v>
      </c>
      <c r="F1382" t="s">
        <v>4669</v>
      </c>
      <c r="G1382" t="s">
        <v>4669</v>
      </c>
      <c r="H1382" t="s">
        <v>4670</v>
      </c>
      <c r="I1382" s="1">
        <v>46027</v>
      </c>
      <c r="K1382" t="s">
        <v>219</v>
      </c>
      <c r="L1382">
        <v>13</v>
      </c>
      <c r="M1382" t="s">
        <v>550</v>
      </c>
      <c r="N1382" t="s">
        <v>551</v>
      </c>
      <c r="O1382" t="s">
        <v>116</v>
      </c>
      <c r="P1382" t="s">
        <v>117</v>
      </c>
      <c r="Q1382" t="s">
        <v>118</v>
      </c>
      <c r="R1382">
        <v>31</v>
      </c>
      <c r="S1382" s="3">
        <v>500000</v>
      </c>
      <c r="T1382" s="3">
        <v>83333.333333333328</v>
      </c>
      <c r="U1382" s="22">
        <v>0</v>
      </c>
      <c r="V1382" s="3">
        <v>0</v>
      </c>
      <c r="W1382" s="23"/>
      <c r="X1382" s="3">
        <v>2003.2051282051279</v>
      </c>
      <c r="Y1382" s="3">
        <v>1157.4074074074074</v>
      </c>
      <c r="Z1382" s="24">
        <v>208.33333333333331</v>
      </c>
      <c r="AA1382">
        <v>75</v>
      </c>
      <c r="AC1382" s="3">
        <v>0</v>
      </c>
      <c r="AD1382" s="3">
        <v>4167</v>
      </c>
      <c r="AE1382" s="3">
        <v>90944.279202279184</v>
      </c>
      <c r="AF1382" s="3">
        <v>7046.666666666667</v>
      </c>
      <c r="AH1382" s="3">
        <v>97990.945868945855</v>
      </c>
      <c r="AK1382" s="3">
        <v>0</v>
      </c>
      <c r="AL1382" t="s">
        <v>119</v>
      </c>
      <c r="AN1382" s="25">
        <v>0.1</v>
      </c>
      <c r="AO1382" s="26">
        <v>97990.945868945855</v>
      </c>
      <c r="AP1382" s="27">
        <v>9799.0945868945855</v>
      </c>
      <c r="AQ1382" s="3">
        <v>29700</v>
      </c>
      <c r="AR1382" s="26">
        <v>2970</v>
      </c>
      <c r="AS1382" s="26">
        <v>140460.04045584044</v>
      </c>
      <c r="AT1382" s="26">
        <v>127690.94586894586</v>
      </c>
      <c r="AU1382" t="s">
        <v>170</v>
      </c>
      <c r="AV1382" t="s">
        <v>170</v>
      </c>
      <c r="AW1382" t="s">
        <v>171</v>
      </c>
      <c r="AX1382">
        <v>37208</v>
      </c>
      <c r="AY1382" t="s">
        <v>172</v>
      </c>
      <c r="AZ1382">
        <v>94.088300000000004</v>
      </c>
      <c r="BA1382" s="3">
        <v>1492.8534202003909</v>
      </c>
      <c r="BB1382" s="26">
        <v>127690.94586894586</v>
      </c>
      <c r="BC1382" s="26">
        <v>12769.094586894586</v>
      </c>
      <c r="BE1382" t="s">
        <v>122</v>
      </c>
      <c r="BF1382">
        <v>1</v>
      </c>
      <c r="BH1382" t="s">
        <v>173</v>
      </c>
      <c r="BJ1382" t="s">
        <v>728</v>
      </c>
      <c r="BO1382" t="s">
        <v>3402</v>
      </c>
      <c r="BP1382" t="s">
        <v>170</v>
      </c>
      <c r="BQ1382">
        <v>0</v>
      </c>
      <c r="CX1382" t="s">
        <v>177</v>
      </c>
      <c r="CY1382" s="29" t="s">
        <v>5358</v>
      </c>
      <c r="CZ1382" s="29">
        <v>60002</v>
      </c>
      <c r="DA1382" s="29" t="str">
        <f t="shared" si="200"/>
        <v>30001390</v>
      </c>
      <c r="DB1382" s="29" t="str">
        <f t="shared" si="201"/>
        <v>W0009249</v>
      </c>
      <c r="DC1382" s="29" t="s">
        <v>556</v>
      </c>
      <c r="DD1382" s="30">
        <f>SUM(T1382,V1382:W1382,Z1382:AD1382)</f>
        <v>87783.666666666657</v>
      </c>
      <c r="DE1382" s="30">
        <f>SUM(AI1382:AK1382)</f>
        <v>0</v>
      </c>
      <c r="DF1382" s="31">
        <f>AF1382</f>
        <v>7046.666666666667</v>
      </c>
      <c r="DG1382" s="32">
        <f>AQ1382</f>
        <v>29700</v>
      </c>
      <c r="DH1382" s="30">
        <f>SUM(X1382:Y1382)</f>
        <v>3160.6125356125353</v>
      </c>
      <c r="DI1382" s="30">
        <f>SUM(AP1382,AR1382)</f>
        <v>12769.094586894586</v>
      </c>
      <c r="DJ1382" s="26">
        <f>SUM(DD1382:DI1382)-AS1382</f>
        <v>0</v>
      </c>
    </row>
    <row r="1383" spans="4:114" x14ac:dyDescent="0.25">
      <c r="D1383" t="s">
        <v>109</v>
      </c>
      <c r="F1383" t="s">
        <v>4671</v>
      </c>
      <c r="G1383" t="s">
        <v>4671</v>
      </c>
      <c r="H1383" t="s">
        <v>4672</v>
      </c>
      <c r="I1383" s="1">
        <v>46027</v>
      </c>
      <c r="K1383" t="s">
        <v>219</v>
      </c>
      <c r="L1383">
        <v>13</v>
      </c>
      <c r="M1383" t="s">
        <v>550</v>
      </c>
      <c r="N1383" t="s">
        <v>551</v>
      </c>
      <c r="O1383" t="s">
        <v>116</v>
      </c>
      <c r="P1383" t="s">
        <v>117</v>
      </c>
      <c r="Q1383" t="s">
        <v>118</v>
      </c>
      <c r="R1383">
        <v>31</v>
      </c>
      <c r="S1383" s="3">
        <v>500000</v>
      </c>
      <c r="T1383" s="3">
        <v>83333.333333333328</v>
      </c>
      <c r="U1383" s="22">
        <v>0</v>
      </c>
      <c r="V1383" s="3">
        <v>0</v>
      </c>
      <c r="W1383" s="23"/>
      <c r="X1383" s="3">
        <v>2003.2051282051279</v>
      </c>
      <c r="Y1383" s="3">
        <v>1157.4074074074074</v>
      </c>
      <c r="Z1383" s="24">
        <v>208.33333333333331</v>
      </c>
      <c r="AA1383">
        <v>75</v>
      </c>
      <c r="AC1383" s="3">
        <v>0</v>
      </c>
      <c r="AD1383" s="3">
        <v>4167</v>
      </c>
      <c r="AE1383" s="3">
        <v>90944.279202279184</v>
      </c>
      <c r="AF1383" s="3">
        <v>7046.666666666667</v>
      </c>
      <c r="AH1383" s="3">
        <v>97990.945868945855</v>
      </c>
      <c r="AK1383" s="3">
        <v>0</v>
      </c>
      <c r="AL1383" t="s">
        <v>119</v>
      </c>
      <c r="AN1383" s="25">
        <v>0.1</v>
      </c>
      <c r="AO1383" s="26">
        <v>97990.945868945855</v>
      </c>
      <c r="AP1383" s="27">
        <v>9799.0945868945855</v>
      </c>
      <c r="AQ1383" s="3">
        <v>29700</v>
      </c>
      <c r="AR1383" s="26">
        <v>2970</v>
      </c>
      <c r="AS1383" s="26">
        <v>140460.04045584044</v>
      </c>
      <c r="AT1383" s="26">
        <v>127690.94586894586</v>
      </c>
      <c r="AU1383" t="s">
        <v>170</v>
      </c>
      <c r="AV1383" t="s">
        <v>170</v>
      </c>
      <c r="AW1383" t="s">
        <v>171</v>
      </c>
      <c r="AX1383">
        <v>37208</v>
      </c>
      <c r="AY1383" t="s">
        <v>172</v>
      </c>
      <c r="AZ1383">
        <v>94.088300000000004</v>
      </c>
      <c r="BA1383" s="3">
        <v>1492.8534202003909</v>
      </c>
      <c r="BB1383" s="26">
        <v>127690.94586894586</v>
      </c>
      <c r="BC1383" s="26">
        <v>12769.094586894586</v>
      </c>
      <c r="BE1383" t="s">
        <v>122</v>
      </c>
      <c r="BF1383">
        <v>1</v>
      </c>
      <c r="BH1383" t="s">
        <v>173</v>
      </c>
      <c r="BJ1383" t="s">
        <v>728</v>
      </c>
      <c r="BO1383" t="s">
        <v>3402</v>
      </c>
      <c r="BP1383" t="s">
        <v>170</v>
      </c>
      <c r="BQ1383">
        <v>0</v>
      </c>
      <c r="CX1383" t="s">
        <v>177</v>
      </c>
      <c r="CY1383" s="29" t="s">
        <v>5358</v>
      </c>
      <c r="CZ1383" s="29">
        <v>60002</v>
      </c>
      <c r="DA1383" s="29" t="str">
        <f t="shared" si="200"/>
        <v>30001390</v>
      </c>
      <c r="DB1383" s="29" t="str">
        <f t="shared" si="201"/>
        <v>W0009250</v>
      </c>
      <c r="DC1383" s="29" t="s">
        <v>556</v>
      </c>
      <c r="DD1383" s="30">
        <f>SUM(T1383,V1383:W1383,Z1383:AD1383)</f>
        <v>87783.666666666657</v>
      </c>
      <c r="DE1383" s="30">
        <f>SUM(AI1383:AK1383)</f>
        <v>0</v>
      </c>
      <c r="DF1383" s="31">
        <f>AF1383</f>
        <v>7046.666666666667</v>
      </c>
      <c r="DG1383" s="32">
        <f>AQ1383</f>
        <v>29700</v>
      </c>
      <c r="DH1383" s="30">
        <f>SUM(X1383:Y1383)</f>
        <v>3160.6125356125353</v>
      </c>
      <c r="DI1383" s="30">
        <f>SUM(AP1383,AR1383)</f>
        <v>12769.094586894586</v>
      </c>
      <c r="DJ1383" s="26">
        <f>SUM(DD1383:DI1383)-AS1383</f>
        <v>0</v>
      </c>
    </row>
    <row r="1384" spans="4:114" x14ac:dyDescent="0.25">
      <c r="D1384" t="s">
        <v>109</v>
      </c>
      <c r="F1384" t="s">
        <v>4673</v>
      </c>
      <c r="G1384" t="s">
        <v>4673</v>
      </c>
      <c r="H1384" t="s">
        <v>4674</v>
      </c>
      <c r="I1384" s="1">
        <v>46027</v>
      </c>
      <c r="K1384" t="s">
        <v>131</v>
      </c>
      <c r="L1384">
        <v>14</v>
      </c>
      <c r="M1384" t="s">
        <v>114</v>
      </c>
      <c r="N1384" t="s">
        <v>115</v>
      </c>
      <c r="O1384" t="s">
        <v>116</v>
      </c>
      <c r="P1384" t="s">
        <v>117</v>
      </c>
      <c r="Q1384" t="s">
        <v>118</v>
      </c>
      <c r="R1384">
        <v>31</v>
      </c>
      <c r="S1384" s="3">
        <v>700000</v>
      </c>
      <c r="T1384" s="3">
        <v>116666.66666666667</v>
      </c>
      <c r="U1384" s="22">
        <v>0</v>
      </c>
      <c r="V1384" s="3">
        <v>0</v>
      </c>
      <c r="W1384" s="23"/>
      <c r="X1384" s="3">
        <v>2804.4871794871797</v>
      </c>
      <c r="Y1384" s="3">
        <v>1620.3703703703707</v>
      </c>
      <c r="Z1384" s="24">
        <v>291.66666666666669</v>
      </c>
      <c r="AA1384">
        <v>75</v>
      </c>
      <c r="AC1384" s="3">
        <v>0</v>
      </c>
      <c r="AD1384" s="3">
        <v>4167</v>
      </c>
      <c r="AE1384" s="3">
        <v>125625.19088319088</v>
      </c>
      <c r="AF1384" s="3">
        <v>5687.5</v>
      </c>
      <c r="AH1384" s="3">
        <v>131312.69088319089</v>
      </c>
      <c r="AK1384" s="3">
        <v>0</v>
      </c>
      <c r="AL1384" t="s">
        <v>119</v>
      </c>
      <c r="AN1384" s="25">
        <v>8.5000000000000006E-2</v>
      </c>
      <c r="AO1384" s="26">
        <v>131312.69088319089</v>
      </c>
      <c r="AP1384" s="27">
        <v>11161.578725071227</v>
      </c>
      <c r="AQ1384" s="3">
        <v>29700</v>
      </c>
      <c r="AR1384" s="26">
        <v>2524.5</v>
      </c>
      <c r="AS1384" s="26">
        <v>174698.76960826211</v>
      </c>
      <c r="AT1384" s="26">
        <v>161012.69088319089</v>
      </c>
      <c r="AU1384" t="s">
        <v>261</v>
      </c>
      <c r="AV1384" t="s">
        <v>262</v>
      </c>
      <c r="AW1384" t="s">
        <v>263</v>
      </c>
      <c r="AX1384">
        <v>6390</v>
      </c>
      <c r="AY1384" t="s">
        <v>264</v>
      </c>
      <c r="AZ1384">
        <v>65.109899999999996</v>
      </c>
      <c r="BA1384" s="3">
        <v>2683.136813422569</v>
      </c>
      <c r="BB1384" s="26">
        <v>161012.69088319089</v>
      </c>
      <c r="BC1384" s="26">
        <v>13686.078725071216</v>
      </c>
      <c r="BE1384" t="s">
        <v>122</v>
      </c>
      <c r="BF1384">
        <v>1</v>
      </c>
      <c r="BH1384" t="s">
        <v>265</v>
      </c>
      <c r="BJ1384" t="s">
        <v>658</v>
      </c>
      <c r="BO1384" t="s">
        <v>595</v>
      </c>
      <c r="BP1384" t="s">
        <v>126</v>
      </c>
      <c r="BQ1384">
        <v>0</v>
      </c>
      <c r="CX1384" t="s">
        <v>177</v>
      </c>
      <c r="CY1384" s="29" t="s">
        <v>5361</v>
      </c>
      <c r="CZ1384" s="29">
        <v>60014</v>
      </c>
      <c r="DA1384" s="29" t="str">
        <f t="shared" si="200"/>
        <v>30001416</v>
      </c>
      <c r="DB1384" s="29" t="str">
        <f t="shared" si="201"/>
        <v>W0009242</v>
      </c>
      <c r="DC1384" s="29" t="s">
        <v>279</v>
      </c>
      <c r="DD1384" s="30">
        <f>SUM(T1384,V1384:W1384,Z1384:AD1384)</f>
        <v>121200.33333333334</v>
      </c>
      <c r="DE1384" s="30">
        <f>SUM(AI1384:AK1384)</f>
        <v>0</v>
      </c>
      <c r="DF1384" s="31">
        <f>AF1384</f>
        <v>5687.5</v>
      </c>
      <c r="DG1384" s="32">
        <f>AQ1384</f>
        <v>29700</v>
      </c>
      <c r="DH1384" s="30">
        <f>SUM(X1384:Y1384)</f>
        <v>4424.8575498575501</v>
      </c>
      <c r="DI1384" s="30">
        <f>SUM(AP1384,AR1384)</f>
        <v>13686.078725071227</v>
      </c>
      <c r="DJ1384" s="26">
        <f>SUM(DD1384:DI1384)-AS1384</f>
        <v>0</v>
      </c>
    </row>
    <row r="1385" spans="4:114" x14ac:dyDescent="0.25">
      <c r="D1385" t="s">
        <v>109</v>
      </c>
      <c r="F1385" t="s">
        <v>4675</v>
      </c>
      <c r="G1385" t="s">
        <v>4675</v>
      </c>
      <c r="H1385" t="s">
        <v>4676</v>
      </c>
      <c r="I1385" s="1">
        <v>46027</v>
      </c>
      <c r="K1385" t="s">
        <v>207</v>
      </c>
      <c r="L1385">
        <v>11</v>
      </c>
      <c r="M1385" t="s">
        <v>182</v>
      </c>
      <c r="N1385" t="s">
        <v>183</v>
      </c>
      <c r="O1385" t="s">
        <v>2066</v>
      </c>
      <c r="P1385" t="s">
        <v>117</v>
      </c>
      <c r="Q1385" t="s">
        <v>118</v>
      </c>
      <c r="R1385">
        <v>31</v>
      </c>
      <c r="S1385" s="3">
        <v>252120</v>
      </c>
      <c r="T1385" s="3">
        <v>39000</v>
      </c>
      <c r="U1385" s="22">
        <v>0</v>
      </c>
      <c r="V1385" s="3">
        <v>0</v>
      </c>
      <c r="W1385" s="23"/>
      <c r="X1385" s="3">
        <v>1010.0961538461538</v>
      </c>
      <c r="Y1385" s="3">
        <v>583.6111111111112</v>
      </c>
      <c r="Z1385" s="24">
        <v>105.05</v>
      </c>
      <c r="AA1385">
        <v>75</v>
      </c>
      <c r="AC1385" s="3">
        <v>0</v>
      </c>
      <c r="AD1385" s="3">
        <v>4167</v>
      </c>
      <c r="AE1385" s="3">
        <v>44940.757264957268</v>
      </c>
      <c r="AF1385" s="3">
        <v>4154.166666666667</v>
      </c>
      <c r="AH1385" s="3">
        <v>49094.923931623933</v>
      </c>
      <c r="AK1385" s="3">
        <v>0</v>
      </c>
      <c r="AL1385" t="s">
        <v>119</v>
      </c>
      <c r="AN1385" s="25">
        <v>0.05</v>
      </c>
      <c r="AO1385" s="26">
        <v>49094.923931623933</v>
      </c>
      <c r="AP1385" s="27">
        <v>2454.7461965811967</v>
      </c>
      <c r="AQ1385" s="3">
        <v>0</v>
      </c>
      <c r="AR1385" s="26">
        <v>0</v>
      </c>
      <c r="AS1385" s="26">
        <v>51549.670128205129</v>
      </c>
      <c r="AT1385" s="26">
        <v>49094.923931623933</v>
      </c>
      <c r="AU1385" t="s">
        <v>261</v>
      </c>
      <c r="AV1385" t="s">
        <v>2067</v>
      </c>
      <c r="AW1385" t="s">
        <v>2068</v>
      </c>
      <c r="AX1385">
        <v>2085</v>
      </c>
      <c r="AY1385" t="s">
        <v>233</v>
      </c>
      <c r="AZ1385">
        <v>1</v>
      </c>
      <c r="BA1385" s="3">
        <v>51549.670128205129</v>
      </c>
      <c r="BB1385" s="26">
        <v>49094.923931623933</v>
      </c>
      <c r="BC1385" s="26">
        <v>2454.7461965811963</v>
      </c>
      <c r="BE1385" t="s">
        <v>122</v>
      </c>
      <c r="BF1385">
        <v>1</v>
      </c>
      <c r="BH1385" t="s">
        <v>2069</v>
      </c>
      <c r="BJ1385" t="s">
        <v>358</v>
      </c>
      <c r="BO1385" t="s">
        <v>190</v>
      </c>
      <c r="BP1385" t="s">
        <v>262</v>
      </c>
      <c r="BQ1385">
        <v>0</v>
      </c>
      <c r="CX1385" t="s">
        <v>177</v>
      </c>
      <c r="CY1385" s="29" t="s">
        <v>5370</v>
      </c>
      <c r="CZ1385" s="29">
        <v>60001</v>
      </c>
      <c r="DA1385" s="29" t="str">
        <f t="shared" si="200"/>
        <v>30001394</v>
      </c>
      <c r="DB1385" s="29" t="str">
        <f t="shared" si="201"/>
        <v>W0009245</v>
      </c>
      <c r="DC1385" s="29" t="s">
        <v>193</v>
      </c>
      <c r="DD1385" s="30">
        <f>SUM(T1385,V1385:W1385,Z1385:AD1385)</f>
        <v>43347.05</v>
      </c>
      <c r="DE1385" s="30">
        <f>SUM(AI1385:AK1385)</f>
        <v>0</v>
      </c>
      <c r="DF1385" s="31">
        <f>AF1385</f>
        <v>4154.166666666667</v>
      </c>
      <c r="DG1385" s="32">
        <f>AQ1385</f>
        <v>0</v>
      </c>
      <c r="DH1385" s="30">
        <f>SUM(X1385:Y1385)</f>
        <v>1593.7072649572651</v>
      </c>
      <c r="DI1385" s="30">
        <f>SUM(AP1385,AR1385)</f>
        <v>2454.7461965811967</v>
      </c>
      <c r="DJ1385" s="26">
        <f>SUM(DD1385:DI1385)-AS1385</f>
        <v>0</v>
      </c>
    </row>
    <row r="1386" spans="4:114" x14ac:dyDescent="0.25">
      <c r="D1386" t="s">
        <v>109</v>
      </c>
      <c r="F1386" t="s">
        <v>4677</v>
      </c>
      <c r="G1386" t="s">
        <v>4677</v>
      </c>
      <c r="H1386" t="s">
        <v>4678</v>
      </c>
      <c r="I1386" s="1">
        <v>46027</v>
      </c>
      <c r="K1386" t="s">
        <v>131</v>
      </c>
      <c r="L1386">
        <v>14</v>
      </c>
      <c r="M1386" t="s">
        <v>292</v>
      </c>
      <c r="N1386" t="s">
        <v>293</v>
      </c>
      <c r="O1386" t="s">
        <v>116</v>
      </c>
      <c r="P1386" t="s">
        <v>117</v>
      </c>
      <c r="Q1386" t="s">
        <v>118</v>
      </c>
      <c r="R1386">
        <v>31</v>
      </c>
      <c r="S1386" s="3">
        <v>650000</v>
      </c>
      <c r="T1386" s="3">
        <v>108333.33333333333</v>
      </c>
      <c r="U1386" s="22">
        <v>0</v>
      </c>
      <c r="V1386" s="3">
        <v>0</v>
      </c>
      <c r="W1386" s="23"/>
      <c r="X1386" s="3">
        <v>2604.1666666666665</v>
      </c>
      <c r="Y1386" s="3">
        <v>1504.6296296296298</v>
      </c>
      <c r="Z1386" s="24">
        <v>270.83333333333331</v>
      </c>
      <c r="AA1386">
        <v>75</v>
      </c>
      <c r="AC1386" s="3">
        <v>0</v>
      </c>
      <c r="AD1386" s="3">
        <v>4167</v>
      </c>
      <c r="AE1386" s="3">
        <v>116954.96296296296</v>
      </c>
      <c r="AF1386" s="3">
        <v>23570.833333333332</v>
      </c>
      <c r="AH1386" s="3">
        <v>140525.79629629629</v>
      </c>
      <c r="AK1386" s="3">
        <v>0</v>
      </c>
      <c r="AL1386" t="s">
        <v>119</v>
      </c>
      <c r="AN1386" s="25">
        <v>8.5000000000000006E-2</v>
      </c>
      <c r="AO1386" s="26">
        <v>140525.79629629629</v>
      </c>
      <c r="AP1386" s="27">
        <v>11944.692685185186</v>
      </c>
      <c r="AQ1386" s="3">
        <v>29700</v>
      </c>
      <c r="AR1386" s="26">
        <v>2524.5</v>
      </c>
      <c r="AS1386" s="26">
        <v>184694.98898148147</v>
      </c>
      <c r="AT1386" s="26">
        <v>170225.79629629629</v>
      </c>
      <c r="AU1386" t="s">
        <v>991</v>
      </c>
      <c r="AV1386" t="s">
        <v>991</v>
      </c>
      <c r="AW1386" t="s">
        <v>992</v>
      </c>
      <c r="AX1386" t="s">
        <v>1538</v>
      </c>
      <c r="AY1386" t="s">
        <v>121</v>
      </c>
      <c r="AZ1386">
        <v>108.643</v>
      </c>
      <c r="BA1386" s="3">
        <v>1700.0173870519175</v>
      </c>
      <c r="BB1386" s="26">
        <v>170225.79629629629</v>
      </c>
      <c r="BC1386" s="26">
        <v>14469.192685185175</v>
      </c>
      <c r="BE1386" t="s">
        <v>122</v>
      </c>
      <c r="BF1386">
        <v>1</v>
      </c>
      <c r="BH1386" t="s">
        <v>234</v>
      </c>
      <c r="BJ1386" t="s">
        <v>633</v>
      </c>
      <c r="BO1386" t="s">
        <v>4018</v>
      </c>
      <c r="BP1386" t="s">
        <v>4019</v>
      </c>
      <c r="BQ1386">
        <v>0</v>
      </c>
      <c r="CX1386" t="s">
        <v>128</v>
      </c>
      <c r="CY1386" s="29" t="s">
        <v>5364</v>
      </c>
      <c r="CZ1386" s="29">
        <v>60015</v>
      </c>
      <c r="DA1386" s="29">
        <v>0</v>
      </c>
      <c r="DB1386" s="29" t="str">
        <f>F1386</f>
        <v>W0009246</v>
      </c>
      <c r="DC1386" s="29" t="str">
        <f>M1386</f>
        <v>Business Operations and Service Delivery</v>
      </c>
      <c r="DD1386" s="30">
        <f>SUM(T1386,V1386:W1386,Z1386:AD1386)</f>
        <v>112846.16666666666</v>
      </c>
      <c r="DE1386" s="30">
        <f>SUM(AI1386:AK1386)</f>
        <v>0</v>
      </c>
      <c r="DF1386" s="31">
        <f>AF1386</f>
        <v>23570.833333333332</v>
      </c>
      <c r="DG1386" s="32">
        <f>AQ1386</f>
        <v>29700</v>
      </c>
      <c r="DH1386" s="30">
        <f>SUM(X1386:Y1386)</f>
        <v>4108.7962962962965</v>
      </c>
      <c r="DI1386" s="30">
        <f>SUM(AP1386,AR1386)</f>
        <v>14469.192685185186</v>
      </c>
      <c r="DJ1386" s="26">
        <f>SUM(DD1386:DI1386)-AS1386</f>
        <v>0</v>
      </c>
    </row>
    <row r="1387" spans="4:114" x14ac:dyDescent="0.25">
      <c r="D1387" t="s">
        <v>109</v>
      </c>
      <c r="F1387" t="s">
        <v>4679</v>
      </c>
      <c r="G1387" t="s">
        <v>4679</v>
      </c>
      <c r="H1387" t="s">
        <v>4680</v>
      </c>
      <c r="I1387" s="1">
        <v>46027</v>
      </c>
      <c r="K1387" t="s">
        <v>113</v>
      </c>
      <c r="L1387">
        <v>15</v>
      </c>
      <c r="M1387" t="s">
        <v>550</v>
      </c>
      <c r="N1387" t="s">
        <v>551</v>
      </c>
      <c r="O1387" t="s">
        <v>116</v>
      </c>
      <c r="P1387" t="s">
        <v>117</v>
      </c>
      <c r="Q1387" t="s">
        <v>118</v>
      </c>
      <c r="R1387">
        <v>31</v>
      </c>
      <c r="S1387" s="3">
        <v>850000</v>
      </c>
      <c r="T1387" s="3">
        <v>141666.66666666666</v>
      </c>
      <c r="U1387" s="22">
        <v>0</v>
      </c>
      <c r="V1387" s="3">
        <v>0</v>
      </c>
      <c r="W1387" s="23"/>
      <c r="X1387" s="3">
        <v>3405.4487179487182</v>
      </c>
      <c r="Y1387" s="3">
        <v>1967.5925925925924</v>
      </c>
      <c r="Z1387" s="24">
        <v>354.16666666666663</v>
      </c>
      <c r="AA1387">
        <v>75</v>
      </c>
      <c r="AC1387" s="3">
        <v>0</v>
      </c>
      <c r="AD1387" s="3">
        <v>4167</v>
      </c>
      <c r="AE1387" s="3">
        <v>151635.87464387462</v>
      </c>
      <c r="AF1387" s="3">
        <v>7046.666666666667</v>
      </c>
      <c r="AH1387" s="3">
        <v>158682.54131054127</v>
      </c>
      <c r="AK1387" s="3">
        <v>0</v>
      </c>
      <c r="AL1387" t="s">
        <v>119</v>
      </c>
      <c r="AN1387" s="25">
        <v>0.1</v>
      </c>
      <c r="AO1387" s="26">
        <v>158682.54131054127</v>
      </c>
      <c r="AP1387" s="27">
        <v>15868.254131054127</v>
      </c>
      <c r="AQ1387" s="3">
        <v>29700</v>
      </c>
      <c r="AR1387" s="26">
        <v>2970</v>
      </c>
      <c r="AS1387" s="26">
        <v>207220.7954415954</v>
      </c>
      <c r="AT1387" s="26">
        <v>188382.54131054127</v>
      </c>
      <c r="AU1387" t="s">
        <v>170</v>
      </c>
      <c r="AV1387" t="s">
        <v>170</v>
      </c>
      <c r="AW1387" t="s">
        <v>171</v>
      </c>
      <c r="AX1387">
        <v>37208</v>
      </c>
      <c r="AY1387" t="s">
        <v>172</v>
      </c>
      <c r="AZ1387">
        <v>94.088300000000004</v>
      </c>
      <c r="BA1387" s="3">
        <v>2202.4076898147314</v>
      </c>
      <c r="BB1387" s="26">
        <v>188382.54131054127</v>
      </c>
      <c r="BC1387" s="26">
        <v>18838.254131054127</v>
      </c>
      <c r="BE1387" t="s">
        <v>122</v>
      </c>
      <c r="BF1387">
        <v>1</v>
      </c>
      <c r="BH1387" t="s">
        <v>173</v>
      </c>
      <c r="BJ1387" t="s">
        <v>554</v>
      </c>
      <c r="BO1387" t="s">
        <v>555</v>
      </c>
      <c r="BP1387" t="s">
        <v>556</v>
      </c>
      <c r="BQ1387">
        <v>0</v>
      </c>
      <c r="CX1387" t="s">
        <v>177</v>
      </c>
      <c r="CY1387" s="29" t="s">
        <v>5358</v>
      </c>
      <c r="CZ1387" s="29">
        <v>60002</v>
      </c>
      <c r="DA1387" s="29" t="str">
        <f t="shared" ref="DA1387:DA1391" si="202">MID(BH1387,3,8)</f>
        <v>30001390</v>
      </c>
      <c r="DB1387" s="29" t="str">
        <f>F1387</f>
        <v>W0009247</v>
      </c>
      <c r="DC1387" s="29" t="s">
        <v>556</v>
      </c>
      <c r="DD1387" s="30">
        <f>SUM(T1387,V1387:W1387,Z1387:AD1387)</f>
        <v>146262.83333333331</v>
      </c>
      <c r="DE1387" s="30">
        <f>SUM(AI1387:AK1387)</f>
        <v>0</v>
      </c>
      <c r="DF1387" s="31">
        <f>AF1387</f>
        <v>7046.666666666667</v>
      </c>
      <c r="DG1387" s="32">
        <f>AQ1387</f>
        <v>29700</v>
      </c>
      <c r="DH1387" s="30">
        <f>SUM(X1387:Y1387)</f>
        <v>5373.0413105413108</v>
      </c>
      <c r="DI1387" s="30">
        <f>SUM(AP1387,AR1387)</f>
        <v>18838.254131054127</v>
      </c>
      <c r="DJ1387" s="26">
        <f>SUM(DD1387:DI1387)-AS1387</f>
        <v>0</v>
      </c>
    </row>
    <row r="1388" spans="4:114" x14ac:dyDescent="0.25">
      <c r="D1388" t="s">
        <v>109</v>
      </c>
      <c r="F1388" t="s">
        <v>4681</v>
      </c>
      <c r="G1388" t="s">
        <v>4681</v>
      </c>
      <c r="H1388" t="s">
        <v>4682</v>
      </c>
      <c r="I1388" s="1">
        <v>46027</v>
      </c>
      <c r="K1388" t="s">
        <v>207</v>
      </c>
      <c r="L1388">
        <v>11</v>
      </c>
      <c r="M1388" t="s">
        <v>182</v>
      </c>
      <c r="N1388" t="s">
        <v>183</v>
      </c>
      <c r="O1388" t="s">
        <v>116</v>
      </c>
      <c r="P1388" t="s">
        <v>117</v>
      </c>
      <c r="Q1388" t="s">
        <v>118</v>
      </c>
      <c r="R1388">
        <v>31</v>
      </c>
      <c r="S1388" s="3">
        <v>252120</v>
      </c>
      <c r="T1388" s="3">
        <v>40218.083333333336</v>
      </c>
      <c r="U1388" s="22">
        <v>0</v>
      </c>
      <c r="V1388" s="3">
        <v>0</v>
      </c>
      <c r="W1388" s="23"/>
      <c r="X1388" s="3">
        <v>1010.0961538461538</v>
      </c>
      <c r="Y1388" s="3">
        <v>583.6111111111112</v>
      </c>
      <c r="Z1388" s="24">
        <v>105.05</v>
      </c>
      <c r="AA1388">
        <v>75</v>
      </c>
      <c r="AC1388" s="3">
        <v>0</v>
      </c>
      <c r="AD1388" s="3">
        <v>4167</v>
      </c>
      <c r="AE1388" s="3">
        <v>46158.840598290604</v>
      </c>
      <c r="AF1388" s="3">
        <v>4154.166666666667</v>
      </c>
      <c r="AH1388" s="3">
        <v>50313.007264957268</v>
      </c>
      <c r="AK1388" s="3">
        <v>0</v>
      </c>
      <c r="AL1388" t="s">
        <v>119</v>
      </c>
      <c r="AN1388" s="25">
        <v>0.05</v>
      </c>
      <c r="AO1388" s="26">
        <v>50313.007264957268</v>
      </c>
      <c r="AP1388" s="27">
        <v>2515.6503632478634</v>
      </c>
      <c r="AQ1388" s="3">
        <v>29700</v>
      </c>
      <c r="AR1388" s="26">
        <v>1485</v>
      </c>
      <c r="AS1388" s="26">
        <v>84013.657628205139</v>
      </c>
      <c r="AT1388" s="26">
        <v>80013.007264957268</v>
      </c>
      <c r="AU1388" t="s">
        <v>208</v>
      </c>
      <c r="AV1388" t="s">
        <v>208</v>
      </c>
      <c r="AW1388" t="s">
        <v>210</v>
      </c>
      <c r="AX1388" t="s">
        <v>1772</v>
      </c>
      <c r="AY1388" t="s">
        <v>212</v>
      </c>
      <c r="AZ1388">
        <v>125.569</v>
      </c>
      <c r="BA1388" s="3">
        <v>669.06368313998792</v>
      </c>
      <c r="BB1388" s="26">
        <v>80013.007264957268</v>
      </c>
      <c r="BC1388" s="26">
        <v>4000.6503632478707</v>
      </c>
      <c r="BE1388" t="s">
        <v>122</v>
      </c>
      <c r="BF1388">
        <v>1</v>
      </c>
      <c r="BH1388" t="s">
        <v>315</v>
      </c>
      <c r="BJ1388" t="s">
        <v>358</v>
      </c>
      <c r="BO1388" t="s">
        <v>994</v>
      </c>
      <c r="BP1388" t="s">
        <v>995</v>
      </c>
      <c r="BQ1388" t="s">
        <v>4683</v>
      </c>
      <c r="CX1388" t="s">
        <v>177</v>
      </c>
      <c r="CY1388" s="29" t="s">
        <v>5360</v>
      </c>
      <c r="CZ1388" s="29">
        <v>60009</v>
      </c>
      <c r="DA1388" s="29" t="str">
        <f t="shared" si="202"/>
        <v>30001417</v>
      </c>
      <c r="DB1388" s="29" t="str">
        <f>F1388</f>
        <v>W0009253</v>
      </c>
      <c r="DC1388" s="29" t="s">
        <v>193</v>
      </c>
      <c r="DD1388" s="30">
        <f>SUM(T1388,V1388:W1388,Z1388:AD1388)</f>
        <v>44565.133333333339</v>
      </c>
      <c r="DE1388" s="30">
        <f>SUM(AI1388:AK1388)</f>
        <v>0</v>
      </c>
      <c r="DF1388" s="31">
        <f>AF1388</f>
        <v>4154.166666666667</v>
      </c>
      <c r="DG1388" s="32">
        <f>AQ1388</f>
        <v>29700</v>
      </c>
      <c r="DH1388" s="30">
        <f>SUM(X1388:Y1388)</f>
        <v>1593.7072649572651</v>
      </c>
      <c r="DI1388" s="30">
        <f>SUM(AP1388,AR1388)</f>
        <v>4000.6503632478634</v>
      </c>
      <c r="DJ1388" s="26">
        <f>SUM(DD1388:DI1388)-AS1388</f>
        <v>0</v>
      </c>
    </row>
    <row r="1389" spans="4:114" x14ac:dyDescent="0.25">
      <c r="D1389" t="s">
        <v>109</v>
      </c>
      <c r="F1389" t="s">
        <v>4684</v>
      </c>
      <c r="G1389" t="s">
        <v>4684</v>
      </c>
      <c r="H1389" t="s">
        <v>4685</v>
      </c>
      <c r="I1389" s="1">
        <v>46034</v>
      </c>
      <c r="K1389" t="s">
        <v>207</v>
      </c>
      <c r="L1389">
        <v>11</v>
      </c>
      <c r="M1389" t="s">
        <v>182</v>
      </c>
      <c r="N1389" t="s">
        <v>183</v>
      </c>
      <c r="O1389" t="s">
        <v>116</v>
      </c>
      <c r="P1389" t="s">
        <v>117</v>
      </c>
      <c r="Q1389" t="s">
        <v>118</v>
      </c>
      <c r="R1389">
        <v>31</v>
      </c>
      <c r="S1389" s="3">
        <v>284000</v>
      </c>
      <c r="T1389" s="3">
        <v>47333.333333333336</v>
      </c>
      <c r="U1389" s="22">
        <v>0</v>
      </c>
      <c r="V1389" s="3">
        <v>0</v>
      </c>
      <c r="W1389" s="23"/>
      <c r="X1389" s="3">
        <v>1137.8205128205129</v>
      </c>
      <c r="Y1389" s="3">
        <v>657.40740740740739</v>
      </c>
      <c r="Z1389" s="24">
        <v>118.33333333333334</v>
      </c>
      <c r="AA1389">
        <v>75</v>
      </c>
      <c r="AC1389" s="3">
        <v>0</v>
      </c>
      <c r="AD1389" s="3">
        <v>4167</v>
      </c>
      <c r="AE1389" s="3">
        <v>53488.894586894596</v>
      </c>
      <c r="AF1389" s="3">
        <v>4154.166666666667</v>
      </c>
      <c r="AH1389" s="3">
        <v>57643.06125356126</v>
      </c>
      <c r="AK1389" s="3">
        <v>0</v>
      </c>
      <c r="AL1389" t="s">
        <v>119</v>
      </c>
      <c r="AN1389" s="25">
        <v>0.05</v>
      </c>
      <c r="AO1389" s="26">
        <v>57643.06125356126</v>
      </c>
      <c r="AP1389" s="27">
        <v>2882.1530626780632</v>
      </c>
      <c r="AQ1389" s="3">
        <v>29700</v>
      </c>
      <c r="AR1389" s="26">
        <v>1485</v>
      </c>
      <c r="AS1389" s="26">
        <v>91710.214316239319</v>
      </c>
      <c r="AT1389" s="26">
        <v>87343.06125356126</v>
      </c>
      <c r="AU1389" t="s">
        <v>170</v>
      </c>
      <c r="AV1389" t="s">
        <v>170</v>
      </c>
      <c r="AW1389" t="s">
        <v>171</v>
      </c>
      <c r="AX1389">
        <v>35879</v>
      </c>
      <c r="AY1389" t="s">
        <v>172</v>
      </c>
      <c r="AZ1389">
        <v>94.088300000000004</v>
      </c>
      <c r="BA1389" s="3">
        <v>974.72495853617625</v>
      </c>
      <c r="BB1389" s="26">
        <v>87343.06125356126</v>
      </c>
      <c r="BC1389" s="26">
        <v>4367.1530626780586</v>
      </c>
      <c r="BE1389" t="s">
        <v>122</v>
      </c>
      <c r="BF1389">
        <v>1</v>
      </c>
      <c r="BH1389" t="s">
        <v>173</v>
      </c>
      <c r="BJ1389" t="s">
        <v>358</v>
      </c>
      <c r="BO1389" t="s">
        <v>190</v>
      </c>
      <c r="BP1389" t="s">
        <v>198</v>
      </c>
      <c r="BQ1389">
        <v>0</v>
      </c>
      <c r="CX1389" t="s">
        <v>177</v>
      </c>
      <c r="CY1389" s="29" t="s">
        <v>5358</v>
      </c>
      <c r="CZ1389" s="29">
        <v>60002</v>
      </c>
      <c r="DA1389" s="29" t="str">
        <f t="shared" si="202"/>
        <v>30001390</v>
      </c>
      <c r="DB1389" s="29" t="str">
        <f>F1389</f>
        <v>W0009256</v>
      </c>
      <c r="DC1389" s="29" t="s">
        <v>193</v>
      </c>
      <c r="DD1389" s="30">
        <f>SUM(T1389,V1389:W1389,Z1389:AD1389)</f>
        <v>51693.666666666672</v>
      </c>
      <c r="DE1389" s="30">
        <f>SUM(AI1389:AK1389)</f>
        <v>0</v>
      </c>
      <c r="DF1389" s="31">
        <f>AF1389</f>
        <v>4154.166666666667</v>
      </c>
      <c r="DG1389" s="32">
        <f>AQ1389</f>
        <v>29700</v>
      </c>
      <c r="DH1389" s="30">
        <f>SUM(X1389:Y1389)</f>
        <v>1795.2279202279203</v>
      </c>
      <c r="DI1389" s="30">
        <f>SUM(AP1389,AR1389)</f>
        <v>4367.1530626780632</v>
      </c>
      <c r="DJ1389" s="26">
        <f>SUM(DD1389:DI1389)-AS1389</f>
        <v>0</v>
      </c>
    </row>
    <row r="1390" spans="4:114" x14ac:dyDescent="0.25">
      <c r="D1390" t="s">
        <v>109</v>
      </c>
      <c r="F1390" t="s">
        <v>4686</v>
      </c>
      <c r="G1390" t="s">
        <v>4686</v>
      </c>
      <c r="H1390" t="s">
        <v>4687</v>
      </c>
      <c r="I1390" s="1">
        <v>46034</v>
      </c>
      <c r="K1390" t="s">
        <v>219</v>
      </c>
      <c r="L1390">
        <v>13</v>
      </c>
      <c r="M1390" t="s">
        <v>292</v>
      </c>
      <c r="N1390" t="s">
        <v>293</v>
      </c>
      <c r="O1390" t="s">
        <v>143</v>
      </c>
      <c r="P1390" t="s">
        <v>117</v>
      </c>
      <c r="Q1390" t="s">
        <v>118</v>
      </c>
      <c r="R1390">
        <v>31</v>
      </c>
      <c r="S1390" s="3">
        <v>500000</v>
      </c>
      <c r="T1390" s="3">
        <v>83333.333333333328</v>
      </c>
      <c r="U1390" s="22">
        <v>0</v>
      </c>
      <c r="V1390" s="3">
        <v>0</v>
      </c>
      <c r="W1390" s="23"/>
      <c r="X1390" s="3">
        <v>2003.2051282051279</v>
      </c>
      <c r="Y1390" s="3">
        <v>1157.4074074074074</v>
      </c>
      <c r="Z1390" s="24">
        <v>208.33333333333331</v>
      </c>
      <c r="AA1390">
        <v>75</v>
      </c>
      <c r="AC1390" s="3">
        <v>0</v>
      </c>
      <c r="AD1390" s="3">
        <v>4167</v>
      </c>
      <c r="AE1390" s="3">
        <v>90944.279202279184</v>
      </c>
      <c r="AF1390" s="3">
        <v>23570.833333333332</v>
      </c>
      <c r="AH1390" s="3">
        <v>114515.11253561251</v>
      </c>
      <c r="AK1390" s="3">
        <v>0</v>
      </c>
      <c r="AL1390" t="s">
        <v>119</v>
      </c>
      <c r="AN1390" s="25">
        <v>8.5000000000000006E-2</v>
      </c>
      <c r="AO1390" s="26">
        <v>114515.11253561251</v>
      </c>
      <c r="AP1390" s="27">
        <v>9733.7845655270648</v>
      </c>
      <c r="AQ1390" s="3">
        <v>29700</v>
      </c>
      <c r="AR1390" s="26">
        <v>2524.5</v>
      </c>
      <c r="AS1390" s="26">
        <v>156473.39710113959</v>
      </c>
      <c r="AT1390" s="26">
        <v>144215.11253561251</v>
      </c>
      <c r="AU1390" t="s">
        <v>2067</v>
      </c>
      <c r="AV1390" t="s">
        <v>2067</v>
      </c>
      <c r="AW1390" t="s">
        <v>2068</v>
      </c>
      <c r="AX1390" t="s">
        <v>2067</v>
      </c>
      <c r="AY1390" t="s">
        <v>233</v>
      </c>
      <c r="AZ1390">
        <v>1</v>
      </c>
      <c r="BA1390" s="3">
        <v>156473.39710113959</v>
      </c>
      <c r="BB1390" s="26">
        <v>144215.11253561251</v>
      </c>
      <c r="BC1390" s="26">
        <v>12258.284565527079</v>
      </c>
      <c r="BE1390" t="s">
        <v>122</v>
      </c>
      <c r="BF1390">
        <v>1</v>
      </c>
      <c r="BH1390" t="s">
        <v>2069</v>
      </c>
      <c r="BJ1390" t="s">
        <v>4688</v>
      </c>
      <c r="BO1390" t="s">
        <v>4018</v>
      </c>
      <c r="BP1390" t="s">
        <v>4019</v>
      </c>
      <c r="BQ1390">
        <v>0</v>
      </c>
      <c r="CX1390" t="s">
        <v>177</v>
      </c>
      <c r="CY1390" s="29" t="s">
        <v>5370</v>
      </c>
      <c r="CZ1390" s="29">
        <v>60001</v>
      </c>
      <c r="DA1390" s="29" t="str">
        <f t="shared" si="202"/>
        <v>30001394</v>
      </c>
      <c r="DB1390" s="29" t="str">
        <f>F1390</f>
        <v>W0009258</v>
      </c>
      <c r="DC1390" s="29" t="s">
        <v>297</v>
      </c>
      <c r="DD1390" s="30">
        <f>SUM(T1390,V1390:W1390,Z1390:AD1390)</f>
        <v>87783.666666666657</v>
      </c>
      <c r="DE1390" s="30">
        <f>SUM(AI1390:AK1390)</f>
        <v>0</v>
      </c>
      <c r="DF1390" s="31">
        <f>AF1390</f>
        <v>23570.833333333332</v>
      </c>
      <c r="DG1390" s="32">
        <f>AQ1390</f>
        <v>29700</v>
      </c>
      <c r="DH1390" s="30">
        <f>SUM(X1390:Y1390)</f>
        <v>3160.6125356125353</v>
      </c>
      <c r="DI1390" s="30">
        <f>SUM(AP1390,AR1390)</f>
        <v>12258.284565527065</v>
      </c>
      <c r="DJ1390" s="26">
        <f>SUM(DD1390:DI1390)-AS1390</f>
        <v>0</v>
      </c>
    </row>
    <row r="1391" spans="4:114" x14ac:dyDescent="0.25">
      <c r="D1391" t="s">
        <v>109</v>
      </c>
      <c r="F1391" t="s">
        <v>4689</v>
      </c>
      <c r="G1391" t="s">
        <v>4689</v>
      </c>
      <c r="H1391" t="s">
        <v>4690</v>
      </c>
      <c r="I1391" s="1">
        <v>46034</v>
      </c>
      <c r="K1391" t="s">
        <v>207</v>
      </c>
      <c r="L1391">
        <v>11</v>
      </c>
      <c r="M1391" t="s">
        <v>182</v>
      </c>
      <c r="N1391" t="s">
        <v>183</v>
      </c>
      <c r="O1391" t="s">
        <v>116</v>
      </c>
      <c r="P1391" t="s">
        <v>117</v>
      </c>
      <c r="Q1391" t="s">
        <v>118</v>
      </c>
      <c r="R1391">
        <v>31</v>
      </c>
      <c r="S1391" s="3">
        <v>284000</v>
      </c>
      <c r="T1391" s="3">
        <v>47333.333333333336</v>
      </c>
      <c r="U1391" s="22">
        <v>0</v>
      </c>
      <c r="V1391" s="3">
        <v>0</v>
      </c>
      <c r="W1391" s="23"/>
      <c r="X1391" s="3">
        <v>1137.8205128205129</v>
      </c>
      <c r="Y1391" s="3">
        <v>657.40740740740739</v>
      </c>
      <c r="Z1391" s="24">
        <v>118.33333333333334</v>
      </c>
      <c r="AA1391">
        <v>75</v>
      </c>
      <c r="AC1391" s="3">
        <v>0</v>
      </c>
      <c r="AD1391" s="3">
        <v>5167</v>
      </c>
      <c r="AE1391" s="3">
        <v>54488.894586894596</v>
      </c>
      <c r="AF1391" s="3">
        <v>4154.166666666667</v>
      </c>
      <c r="AH1391" s="3">
        <v>58643.06125356126</v>
      </c>
      <c r="AK1391" s="3">
        <v>0</v>
      </c>
      <c r="AL1391" t="s">
        <v>119</v>
      </c>
      <c r="AN1391" s="25">
        <v>0.05</v>
      </c>
      <c r="AO1391" s="26">
        <v>58643.06125356126</v>
      </c>
      <c r="AP1391" s="27">
        <v>2932.1530626780632</v>
      </c>
      <c r="AQ1391" s="3">
        <v>29700</v>
      </c>
      <c r="AR1391" s="26">
        <v>1485</v>
      </c>
      <c r="AS1391" s="26">
        <v>92760.214316239319</v>
      </c>
      <c r="AT1391" s="26">
        <v>88343.06125356126</v>
      </c>
      <c r="AU1391" t="s">
        <v>261</v>
      </c>
      <c r="AV1391" t="s">
        <v>262</v>
      </c>
      <c r="AW1391" t="s">
        <v>263</v>
      </c>
      <c r="AX1391">
        <v>2750</v>
      </c>
      <c r="AY1391" t="s">
        <v>264</v>
      </c>
      <c r="AZ1391">
        <v>65.109899999999996</v>
      </c>
      <c r="BA1391" s="3">
        <v>1424.6714296326568</v>
      </c>
      <c r="BB1391" s="26">
        <v>88343.06125356126</v>
      </c>
      <c r="BC1391" s="26">
        <v>4417.1530626780586</v>
      </c>
      <c r="BE1391" t="s">
        <v>122</v>
      </c>
      <c r="BF1391">
        <v>1</v>
      </c>
      <c r="BH1391" t="s">
        <v>265</v>
      </c>
      <c r="BJ1391" t="s">
        <v>358</v>
      </c>
      <c r="BO1391" t="s">
        <v>190</v>
      </c>
      <c r="BP1391" t="s">
        <v>262</v>
      </c>
      <c r="BQ1391">
        <v>0</v>
      </c>
      <c r="CX1391" t="s">
        <v>177</v>
      </c>
      <c r="CY1391" s="29" t="s">
        <v>5361</v>
      </c>
      <c r="CZ1391" s="29">
        <v>60014</v>
      </c>
      <c r="DA1391" s="29" t="str">
        <f t="shared" si="202"/>
        <v>30001416</v>
      </c>
      <c r="DB1391" s="29" t="str">
        <f>F1391</f>
        <v>W0009260</v>
      </c>
      <c r="DC1391" s="29" t="s">
        <v>193</v>
      </c>
      <c r="DD1391" s="30">
        <f>SUM(T1391,V1391:W1391,Z1391:AD1391)</f>
        <v>52693.666666666672</v>
      </c>
      <c r="DE1391" s="30">
        <f>SUM(AI1391:AK1391)</f>
        <v>0</v>
      </c>
      <c r="DF1391" s="31">
        <f>AF1391</f>
        <v>4154.166666666667</v>
      </c>
      <c r="DG1391" s="32">
        <f>AQ1391</f>
        <v>29700</v>
      </c>
      <c r="DH1391" s="30">
        <f>SUM(X1391:Y1391)</f>
        <v>1795.2279202279203</v>
      </c>
      <c r="DI1391" s="30">
        <f>SUM(AP1391,AR1391)</f>
        <v>4417.1530626780632</v>
      </c>
      <c r="DJ1391" s="26">
        <f>SUM(DD1391:DI1391)-AS1391</f>
        <v>0</v>
      </c>
    </row>
    <row r="1392" spans="4:114" x14ac:dyDescent="0.25">
      <c r="D1392" t="s">
        <v>109</v>
      </c>
      <c r="F1392" t="s">
        <v>4691</v>
      </c>
      <c r="G1392" t="s">
        <v>4691</v>
      </c>
      <c r="H1392" t="s">
        <v>4692</v>
      </c>
      <c r="I1392" s="1">
        <v>46027</v>
      </c>
      <c r="K1392" t="s">
        <v>113</v>
      </c>
      <c r="L1392">
        <v>15</v>
      </c>
      <c r="M1392" t="s">
        <v>550</v>
      </c>
      <c r="N1392" t="s">
        <v>551</v>
      </c>
      <c r="O1392" t="s">
        <v>116</v>
      </c>
      <c r="P1392" t="s">
        <v>117</v>
      </c>
      <c r="Q1392" t="s">
        <v>118</v>
      </c>
      <c r="R1392">
        <v>31</v>
      </c>
      <c r="S1392" s="3">
        <v>850000</v>
      </c>
      <c r="T1392" s="3">
        <v>141666.66666666666</v>
      </c>
      <c r="U1392" s="22">
        <v>0</v>
      </c>
      <c r="V1392" s="3">
        <v>0</v>
      </c>
      <c r="W1392" s="23"/>
      <c r="X1392" s="3">
        <v>3405.4487179487182</v>
      </c>
      <c r="Y1392" s="3">
        <v>1967.5925925925924</v>
      </c>
      <c r="Z1392" s="24">
        <v>354.16666666666663</v>
      </c>
      <c r="AA1392">
        <v>75</v>
      </c>
      <c r="AC1392" s="3">
        <v>0</v>
      </c>
      <c r="AD1392" s="3">
        <v>4167</v>
      </c>
      <c r="AE1392" s="3">
        <v>151635.87464387462</v>
      </c>
      <c r="AF1392" s="3">
        <v>7046.666666666667</v>
      </c>
      <c r="AH1392" s="3">
        <v>158682.54131054127</v>
      </c>
      <c r="AK1392" s="3">
        <v>0</v>
      </c>
      <c r="AL1392" t="s">
        <v>119</v>
      </c>
      <c r="AN1392" s="25">
        <v>0.1</v>
      </c>
      <c r="AO1392" s="26">
        <v>158682.54131054127</v>
      </c>
      <c r="AP1392" s="27">
        <v>15868.254131054127</v>
      </c>
      <c r="AQ1392" s="3">
        <v>29700</v>
      </c>
      <c r="AR1392" s="26">
        <v>2970</v>
      </c>
      <c r="AS1392" s="26">
        <v>207220.7954415954</v>
      </c>
      <c r="AT1392" s="26">
        <v>188382.54131054127</v>
      </c>
      <c r="AU1392" t="s">
        <v>164</v>
      </c>
      <c r="AV1392" t="s">
        <v>241</v>
      </c>
      <c r="AW1392" t="s">
        <v>241</v>
      </c>
      <c r="AX1392" t="s">
        <v>164</v>
      </c>
      <c r="AY1392" t="s">
        <v>233</v>
      </c>
      <c r="AZ1392">
        <v>1</v>
      </c>
      <c r="BA1392" s="3">
        <v>207220.7954415954</v>
      </c>
      <c r="BB1392" s="26">
        <v>188382.54131054127</v>
      </c>
      <c r="BC1392" s="26">
        <v>18838.254131054127</v>
      </c>
      <c r="BE1392" t="s">
        <v>234</v>
      </c>
      <c r="BF1392">
        <v>1</v>
      </c>
      <c r="BH1392" t="s">
        <v>234</v>
      </c>
      <c r="BJ1392" t="s">
        <v>728</v>
      </c>
      <c r="BO1392" t="s">
        <v>729</v>
      </c>
      <c r="BP1392" t="s">
        <v>164</v>
      </c>
      <c r="BQ1392">
        <v>0</v>
      </c>
      <c r="CX1392" t="s">
        <v>234</v>
      </c>
      <c r="CY1392" s="29"/>
    </row>
    <row r="1393" spans="2:114" x14ac:dyDescent="0.25">
      <c r="D1393" t="s">
        <v>109</v>
      </c>
      <c r="F1393" t="s">
        <v>4693</v>
      </c>
      <c r="G1393" t="s">
        <v>4693</v>
      </c>
      <c r="H1393" t="s">
        <v>4694</v>
      </c>
      <c r="I1393" s="1">
        <v>46027</v>
      </c>
      <c r="K1393" t="s">
        <v>207</v>
      </c>
      <c r="L1393">
        <v>11</v>
      </c>
      <c r="M1393" t="s">
        <v>182</v>
      </c>
      <c r="N1393" t="s">
        <v>183</v>
      </c>
      <c r="O1393" t="s">
        <v>2066</v>
      </c>
      <c r="P1393" t="s">
        <v>117</v>
      </c>
      <c r="Q1393" t="s">
        <v>118</v>
      </c>
      <c r="R1393">
        <v>31</v>
      </c>
      <c r="S1393" s="3">
        <v>255600</v>
      </c>
      <c r="T1393" s="3">
        <v>42600</v>
      </c>
      <c r="U1393" s="22">
        <v>0</v>
      </c>
      <c r="V1393" s="3">
        <v>0</v>
      </c>
      <c r="W1393" s="23"/>
      <c r="X1393" s="3">
        <v>1024.0384615384617</v>
      </c>
      <c r="Y1393" s="3">
        <v>591.66666666666663</v>
      </c>
      <c r="Z1393" s="24">
        <v>106.5</v>
      </c>
      <c r="AA1393">
        <v>75</v>
      </c>
      <c r="AC1393" s="3">
        <v>0</v>
      </c>
      <c r="AD1393" s="3">
        <v>4167</v>
      </c>
      <c r="AE1393" s="3">
        <v>48564.205128205125</v>
      </c>
      <c r="AF1393" s="3">
        <v>4154.166666666667</v>
      </c>
      <c r="AH1393" s="3">
        <v>52718.371794871789</v>
      </c>
      <c r="AK1393" s="3">
        <v>0</v>
      </c>
      <c r="AL1393" t="s">
        <v>119</v>
      </c>
      <c r="AN1393" s="25">
        <v>0.05</v>
      </c>
      <c r="AO1393" s="26">
        <v>52718.371794871789</v>
      </c>
      <c r="AP1393" s="27">
        <v>2635.9185897435896</v>
      </c>
      <c r="AQ1393" s="3">
        <v>0</v>
      </c>
      <c r="AR1393" s="26">
        <v>0</v>
      </c>
      <c r="AS1393" s="26">
        <v>55354.290384615379</v>
      </c>
      <c r="AT1393" s="26">
        <v>52718.371794871789</v>
      </c>
      <c r="AU1393" t="s">
        <v>208</v>
      </c>
      <c r="AV1393" t="s">
        <v>2067</v>
      </c>
      <c r="AW1393" t="s">
        <v>2068</v>
      </c>
      <c r="AX1393" t="s">
        <v>2929</v>
      </c>
      <c r="AY1393" t="s">
        <v>233</v>
      </c>
      <c r="AZ1393">
        <v>1</v>
      </c>
      <c r="BA1393" s="3">
        <v>55354.290384615379</v>
      </c>
      <c r="BB1393" s="26">
        <v>52718.371794871789</v>
      </c>
      <c r="BC1393" s="26">
        <v>2635.9185897435891</v>
      </c>
      <c r="BE1393" t="s">
        <v>122</v>
      </c>
      <c r="BF1393">
        <v>1</v>
      </c>
      <c r="BH1393" t="s">
        <v>2069</v>
      </c>
      <c r="BJ1393" t="s">
        <v>358</v>
      </c>
      <c r="BO1393" t="s">
        <v>3676</v>
      </c>
      <c r="BP1393" t="s">
        <v>214</v>
      </c>
      <c r="BQ1393">
        <v>0</v>
      </c>
      <c r="CX1393" t="s">
        <v>177</v>
      </c>
      <c r="CY1393" s="29" t="s">
        <v>5370</v>
      </c>
      <c r="CZ1393" s="29">
        <v>60001</v>
      </c>
      <c r="DA1393" s="29" t="str">
        <f t="shared" ref="DA1393:DA1395" si="203">MID(BH1393,3,8)</f>
        <v>30001394</v>
      </c>
      <c r="DB1393" s="29" t="str">
        <f t="shared" ref="DB1393:DB1395" si="204">F1393</f>
        <v>W0009254</v>
      </c>
      <c r="DC1393" s="29" t="s">
        <v>193</v>
      </c>
      <c r="DD1393" s="30">
        <f>SUM(T1393,V1393:W1393,Z1393:AD1393)</f>
        <v>46948.5</v>
      </c>
      <c r="DE1393" s="30">
        <f>SUM(AI1393:AK1393)</f>
        <v>0</v>
      </c>
      <c r="DF1393" s="31">
        <f>AF1393</f>
        <v>4154.166666666667</v>
      </c>
      <c r="DG1393" s="32">
        <f>AQ1393</f>
        <v>0</v>
      </c>
      <c r="DH1393" s="30">
        <f>SUM(X1393:Y1393)</f>
        <v>1615.7051282051284</v>
      </c>
      <c r="DI1393" s="30">
        <f>SUM(AP1393,AR1393)</f>
        <v>2635.9185897435896</v>
      </c>
      <c r="DJ1393" s="26">
        <f>SUM(DD1393:DI1393)-AS1393</f>
        <v>0</v>
      </c>
    </row>
    <row r="1394" spans="2:114" x14ac:dyDescent="0.25">
      <c r="B1394">
        <f>+COUNTIF(G1394:G4548,G1394)</f>
        <v>2</v>
      </c>
      <c r="C1394">
        <v>2</v>
      </c>
      <c r="D1394" t="s">
        <v>109</v>
      </c>
      <c r="F1394" t="s">
        <v>4695</v>
      </c>
      <c r="G1394" t="s">
        <v>4695</v>
      </c>
      <c r="H1394" t="s">
        <v>4696</v>
      </c>
      <c r="I1394" s="1">
        <v>46034</v>
      </c>
      <c r="K1394" t="s">
        <v>113</v>
      </c>
      <c r="L1394">
        <v>15</v>
      </c>
      <c r="M1394" t="s">
        <v>114</v>
      </c>
      <c r="N1394" t="s">
        <v>115</v>
      </c>
      <c r="O1394" t="s">
        <v>116</v>
      </c>
      <c r="P1394" t="s">
        <v>117</v>
      </c>
      <c r="Q1394" t="s">
        <v>118</v>
      </c>
      <c r="R1394">
        <v>31</v>
      </c>
      <c r="S1394" s="3">
        <v>1201250</v>
      </c>
      <c r="T1394" s="3">
        <v>200212.5</v>
      </c>
      <c r="U1394" s="22">
        <v>0</v>
      </c>
      <c r="V1394" s="3">
        <v>0</v>
      </c>
      <c r="W1394" s="23"/>
      <c r="X1394" s="3">
        <v>4812.7003205128203</v>
      </c>
      <c r="Y1394" s="3">
        <v>2780.6712962962965</v>
      </c>
      <c r="Z1394" s="24">
        <v>500.52083333333337</v>
      </c>
      <c r="AA1394">
        <v>75</v>
      </c>
      <c r="AC1394" s="3">
        <v>0</v>
      </c>
      <c r="AD1394" s="3">
        <v>4167</v>
      </c>
      <c r="AE1394" s="3">
        <v>212548.39245014245</v>
      </c>
      <c r="AF1394" s="3">
        <v>5687.5</v>
      </c>
      <c r="AH1394" s="3">
        <v>218235.89245014245</v>
      </c>
      <c r="AK1394" s="3">
        <v>0</v>
      </c>
      <c r="AL1394" t="s">
        <v>119</v>
      </c>
      <c r="AN1394" s="25">
        <v>8.5000000000000006E-2</v>
      </c>
      <c r="AO1394" s="26">
        <v>218235.89245014245</v>
      </c>
      <c r="AP1394" s="27">
        <v>18550.050858262108</v>
      </c>
      <c r="AQ1394" s="3">
        <v>29700</v>
      </c>
      <c r="AR1394" s="26">
        <v>2524.5</v>
      </c>
      <c r="AS1394" s="26">
        <v>269010.44330840453</v>
      </c>
      <c r="AT1394" s="26">
        <v>247935.89245014245</v>
      </c>
      <c r="AU1394" t="s">
        <v>184</v>
      </c>
      <c r="AV1394" t="s">
        <v>184</v>
      </c>
      <c r="AW1394" t="s">
        <v>185</v>
      </c>
      <c r="AX1394">
        <v>1201</v>
      </c>
      <c r="AY1394" t="s">
        <v>187</v>
      </c>
      <c r="AZ1394">
        <v>67.992199999999997</v>
      </c>
      <c r="BA1394" s="3">
        <v>3956.4897636553096</v>
      </c>
      <c r="BB1394" s="26">
        <v>247935.89245014245</v>
      </c>
      <c r="BC1394" s="26">
        <v>21074.550858262082</v>
      </c>
      <c r="BE1394" t="s">
        <v>122</v>
      </c>
      <c r="BF1394">
        <v>1</v>
      </c>
      <c r="BH1394" t="s">
        <v>188</v>
      </c>
      <c r="BJ1394" t="s">
        <v>4523</v>
      </c>
      <c r="BO1394" t="s">
        <v>659</v>
      </c>
      <c r="BP1394" t="s">
        <v>191</v>
      </c>
      <c r="BQ1394">
        <v>0</v>
      </c>
      <c r="CX1394" t="s">
        <v>177</v>
      </c>
      <c r="CY1394" s="29" t="s">
        <v>5359</v>
      </c>
      <c r="CZ1394" s="29">
        <v>60005</v>
      </c>
      <c r="DA1394" s="29" t="str">
        <f t="shared" si="203"/>
        <v>30001401</v>
      </c>
      <c r="DB1394" s="29" t="str">
        <f t="shared" si="204"/>
        <v>W0009255</v>
      </c>
      <c r="DC1394" s="29" t="s">
        <v>279</v>
      </c>
      <c r="DD1394" s="30">
        <f>SUM(T1394,V1394:W1394,Z1394:AD1394)</f>
        <v>204955.02083333334</v>
      </c>
      <c r="DE1394" s="30">
        <f>SUM(AI1394:AK1394)</f>
        <v>0</v>
      </c>
      <c r="DF1394" s="31">
        <f>AF1394</f>
        <v>5687.5</v>
      </c>
      <c r="DG1394" s="32">
        <f>AQ1394</f>
        <v>29700</v>
      </c>
      <c r="DH1394" s="30">
        <f>SUM(X1394:Y1394)</f>
        <v>7593.3716168091169</v>
      </c>
      <c r="DI1394" s="30">
        <f>SUM(AP1394,AR1394)</f>
        <v>21074.550858262108</v>
      </c>
      <c r="DJ1394" s="26">
        <f>SUM(DD1394:DI1394)-AS1394</f>
        <v>0</v>
      </c>
    </row>
    <row r="1395" spans="2:114" x14ac:dyDescent="0.25">
      <c r="D1395" t="s">
        <v>109</v>
      </c>
      <c r="F1395" t="s">
        <v>4697</v>
      </c>
      <c r="G1395" t="s">
        <v>4697</v>
      </c>
      <c r="H1395" t="s">
        <v>4698</v>
      </c>
      <c r="I1395" s="1">
        <v>46034</v>
      </c>
      <c r="K1395" t="s">
        <v>113</v>
      </c>
      <c r="L1395">
        <v>15</v>
      </c>
      <c r="M1395" t="s">
        <v>550</v>
      </c>
      <c r="N1395" t="s">
        <v>551</v>
      </c>
      <c r="O1395" t="s">
        <v>116</v>
      </c>
      <c r="P1395" t="s">
        <v>117</v>
      </c>
      <c r="Q1395" t="s">
        <v>118</v>
      </c>
      <c r="R1395">
        <v>31</v>
      </c>
      <c r="S1395" s="3">
        <v>950000</v>
      </c>
      <c r="T1395" s="3">
        <v>158333.33333333334</v>
      </c>
      <c r="U1395" s="22">
        <v>0</v>
      </c>
      <c r="V1395" s="3">
        <v>0</v>
      </c>
      <c r="W1395" s="23"/>
      <c r="X1395" s="3">
        <v>3806.0897435897441</v>
      </c>
      <c r="Y1395" s="3">
        <v>2199.0740740740744</v>
      </c>
      <c r="Z1395" s="24">
        <v>395.83333333333337</v>
      </c>
      <c r="AA1395">
        <v>75</v>
      </c>
      <c r="AC1395" s="3">
        <v>0</v>
      </c>
      <c r="AD1395" s="3">
        <v>4167</v>
      </c>
      <c r="AE1395" s="3">
        <v>168976.33048433051</v>
      </c>
      <c r="AF1395" s="3">
        <v>7046.666666666667</v>
      </c>
      <c r="AH1395" s="3">
        <v>176022.99715099717</v>
      </c>
      <c r="AK1395" s="3">
        <v>0</v>
      </c>
      <c r="AL1395" t="s">
        <v>119</v>
      </c>
      <c r="AN1395" s="25">
        <v>0.1</v>
      </c>
      <c r="AO1395" s="26">
        <v>176022.99715099717</v>
      </c>
      <c r="AP1395" s="27">
        <v>17602.299715099718</v>
      </c>
      <c r="AQ1395" s="3">
        <v>29700</v>
      </c>
      <c r="AR1395" s="26">
        <v>2970</v>
      </c>
      <c r="AS1395" s="26">
        <v>226295.29686609688</v>
      </c>
      <c r="AT1395" s="26">
        <v>205722.99715099717</v>
      </c>
      <c r="AU1395" t="s">
        <v>170</v>
      </c>
      <c r="AV1395" t="s">
        <v>170</v>
      </c>
      <c r="AW1395" t="s">
        <v>171</v>
      </c>
      <c r="AX1395">
        <v>37208</v>
      </c>
      <c r="AY1395" t="s">
        <v>172</v>
      </c>
      <c r="AZ1395">
        <v>94.088300000000004</v>
      </c>
      <c r="BA1395" s="3">
        <v>2405.1374811331152</v>
      </c>
      <c r="BB1395" s="26">
        <v>205722.99715099717</v>
      </c>
      <c r="BC1395" s="26">
        <v>20572.299715099711</v>
      </c>
      <c r="BE1395" t="s">
        <v>122</v>
      </c>
      <c r="BF1395">
        <v>1</v>
      </c>
      <c r="BH1395" t="s">
        <v>173</v>
      </c>
      <c r="BJ1395" t="s">
        <v>554</v>
      </c>
      <c r="BO1395" t="s">
        <v>555</v>
      </c>
      <c r="BP1395" t="s">
        <v>556</v>
      </c>
      <c r="BQ1395">
        <v>0</v>
      </c>
      <c r="CX1395" t="s">
        <v>177</v>
      </c>
      <c r="CY1395" s="29" t="s">
        <v>5358</v>
      </c>
      <c r="CZ1395" s="29">
        <v>60002</v>
      </c>
      <c r="DA1395" s="29" t="str">
        <f t="shared" si="203"/>
        <v>30001390</v>
      </c>
      <c r="DB1395" s="29" t="str">
        <f t="shared" si="204"/>
        <v>W0009257</v>
      </c>
      <c r="DC1395" s="29" t="s">
        <v>556</v>
      </c>
      <c r="DD1395" s="30">
        <f>SUM(T1395,V1395:W1395,Z1395:AD1395)</f>
        <v>162971.16666666669</v>
      </c>
      <c r="DE1395" s="30">
        <f>SUM(AI1395:AK1395)</f>
        <v>0</v>
      </c>
      <c r="DF1395" s="31">
        <f>AF1395</f>
        <v>7046.666666666667</v>
      </c>
      <c r="DG1395" s="32">
        <f>AQ1395</f>
        <v>29700</v>
      </c>
      <c r="DH1395" s="30">
        <f>SUM(X1395:Y1395)</f>
        <v>6005.1638176638189</v>
      </c>
      <c r="DI1395" s="30">
        <f>SUM(AP1395,AR1395)</f>
        <v>20572.299715099718</v>
      </c>
      <c r="DJ1395" s="26">
        <f>SUM(DD1395:DI1395)-AS1395</f>
        <v>0</v>
      </c>
    </row>
    <row r="1396" spans="2:114" x14ac:dyDescent="0.25">
      <c r="D1396" t="s">
        <v>109</v>
      </c>
      <c r="F1396" t="s">
        <v>4699</v>
      </c>
      <c r="G1396" t="s">
        <v>4699</v>
      </c>
      <c r="H1396" t="s">
        <v>4700</v>
      </c>
      <c r="I1396" s="1">
        <v>46034</v>
      </c>
      <c r="K1396" t="s">
        <v>131</v>
      </c>
      <c r="L1396">
        <v>14</v>
      </c>
      <c r="M1396" t="s">
        <v>2289</v>
      </c>
      <c r="N1396" t="s">
        <v>2290</v>
      </c>
      <c r="O1396" t="s">
        <v>116</v>
      </c>
      <c r="P1396" t="s">
        <v>117</v>
      </c>
      <c r="Q1396" t="s">
        <v>118</v>
      </c>
      <c r="R1396">
        <v>31</v>
      </c>
      <c r="S1396" s="3">
        <v>750000</v>
      </c>
      <c r="T1396" s="3">
        <v>125000</v>
      </c>
      <c r="U1396" s="22">
        <v>0</v>
      </c>
      <c r="V1396" s="3">
        <v>0</v>
      </c>
      <c r="W1396" s="23"/>
      <c r="X1396" s="3">
        <v>3004.8076923076919</v>
      </c>
      <c r="Y1396" s="3">
        <v>1736.1111111111111</v>
      </c>
      <c r="Z1396" s="24">
        <v>312.5</v>
      </c>
      <c r="AA1396">
        <v>75</v>
      </c>
      <c r="AC1396" s="3">
        <v>0</v>
      </c>
      <c r="AD1396" s="3">
        <v>4167</v>
      </c>
      <c r="AE1396" s="3">
        <v>134295.41880341881</v>
      </c>
      <c r="AF1396" s="3">
        <v>13617.5</v>
      </c>
      <c r="AH1396" s="3">
        <v>147912.91880341881</v>
      </c>
      <c r="AK1396" s="3">
        <v>0</v>
      </c>
      <c r="AL1396" t="s">
        <v>119</v>
      </c>
      <c r="AN1396" s="25">
        <v>8.5000000000000006E-2</v>
      </c>
      <c r="AO1396" s="26">
        <v>147912.91880341881</v>
      </c>
      <c r="AP1396" s="27">
        <v>12572.5980982906</v>
      </c>
      <c r="AQ1396" s="3">
        <v>29700</v>
      </c>
      <c r="AR1396" s="26">
        <v>2524.5</v>
      </c>
      <c r="AS1396" s="26">
        <v>192710.0169017094</v>
      </c>
      <c r="AT1396" s="26">
        <v>177612.91880341881</v>
      </c>
      <c r="AU1396" t="s">
        <v>120</v>
      </c>
      <c r="AV1396" t="s">
        <v>120</v>
      </c>
      <c r="AW1396" t="s">
        <v>120</v>
      </c>
      <c r="AX1396">
        <v>1007500</v>
      </c>
      <c r="AY1396" t="s">
        <v>121</v>
      </c>
      <c r="AZ1396">
        <v>108.643</v>
      </c>
      <c r="BA1396" s="3">
        <v>1773.791380040218</v>
      </c>
      <c r="BB1396" s="26">
        <v>177612.91880341881</v>
      </c>
      <c r="BC1396" s="26">
        <v>15097.098098290589</v>
      </c>
      <c r="BE1396" t="s">
        <v>122</v>
      </c>
      <c r="BF1396">
        <v>1</v>
      </c>
      <c r="BH1396" t="s">
        <v>123</v>
      </c>
      <c r="BJ1396" t="s">
        <v>4606</v>
      </c>
      <c r="BO1396" t="s">
        <v>2570</v>
      </c>
      <c r="BP1396" t="s">
        <v>2570</v>
      </c>
      <c r="BQ1396">
        <v>0</v>
      </c>
      <c r="CX1396" t="s">
        <v>128</v>
      </c>
      <c r="CY1396" s="29"/>
    </row>
    <row r="1397" spans="2:114" x14ac:dyDescent="0.25">
      <c r="D1397" t="s">
        <v>109</v>
      </c>
      <c r="F1397" t="s">
        <v>4701</v>
      </c>
      <c r="G1397" t="s">
        <v>4701</v>
      </c>
      <c r="H1397" t="s">
        <v>4702</v>
      </c>
      <c r="I1397" s="1">
        <v>46034</v>
      </c>
      <c r="K1397" t="s">
        <v>3317</v>
      </c>
      <c r="L1397">
        <v>10</v>
      </c>
      <c r="M1397" t="s">
        <v>132</v>
      </c>
      <c r="N1397" t="s">
        <v>133</v>
      </c>
      <c r="O1397" t="s">
        <v>2066</v>
      </c>
      <c r="P1397" t="s">
        <v>117</v>
      </c>
      <c r="Q1397" t="s">
        <v>118</v>
      </c>
      <c r="R1397">
        <v>31</v>
      </c>
      <c r="S1397" s="3">
        <v>258000</v>
      </c>
      <c r="T1397" s="3">
        <v>34800</v>
      </c>
      <c r="U1397" s="22">
        <v>0</v>
      </c>
      <c r="V1397" s="3">
        <v>0</v>
      </c>
      <c r="W1397" s="23"/>
      <c r="X1397" s="3">
        <v>1033.6538461538462</v>
      </c>
      <c r="Y1397" s="3">
        <v>597.22222222222229</v>
      </c>
      <c r="Z1397" s="24">
        <v>107.5</v>
      </c>
      <c r="AA1397">
        <v>75</v>
      </c>
      <c r="AC1397" s="3">
        <v>0</v>
      </c>
      <c r="AD1397" s="3">
        <v>4167</v>
      </c>
      <c r="AE1397" s="3">
        <v>40780.376068376063</v>
      </c>
      <c r="AF1397" s="3">
        <v>12402.5</v>
      </c>
      <c r="AH1397" s="3">
        <v>53182.876068376063</v>
      </c>
      <c r="AK1397" s="3">
        <v>0</v>
      </c>
      <c r="AL1397" t="s">
        <v>119</v>
      </c>
      <c r="AN1397" s="25">
        <v>0.05</v>
      </c>
      <c r="AO1397" s="26">
        <v>53182.876068376063</v>
      </c>
      <c r="AP1397" s="27">
        <v>2659.1438034188031</v>
      </c>
      <c r="AQ1397" s="3">
        <v>0</v>
      </c>
      <c r="AR1397" s="26">
        <v>0</v>
      </c>
      <c r="AS1397" s="26">
        <v>55842.019871794866</v>
      </c>
      <c r="AT1397" s="26">
        <v>53182.876068376063</v>
      </c>
      <c r="AU1397" t="s">
        <v>164</v>
      </c>
      <c r="AV1397" t="s">
        <v>2067</v>
      </c>
      <c r="AW1397" t="s">
        <v>2068</v>
      </c>
      <c r="AX1397" t="s">
        <v>164</v>
      </c>
      <c r="AY1397" t="s">
        <v>233</v>
      </c>
      <c r="AZ1397">
        <v>1</v>
      </c>
      <c r="BA1397" s="3">
        <v>55842.019871794866</v>
      </c>
      <c r="BB1397" s="26">
        <v>53182.876068376063</v>
      </c>
      <c r="BC1397" s="26">
        <v>2659.1438034188031</v>
      </c>
      <c r="BE1397" t="s">
        <v>122</v>
      </c>
      <c r="BF1397">
        <v>1</v>
      </c>
      <c r="BH1397" t="s">
        <v>2069</v>
      </c>
      <c r="BJ1397" t="s">
        <v>4703</v>
      </c>
      <c r="BO1397" t="s">
        <v>769</v>
      </c>
      <c r="BP1397" t="s">
        <v>170</v>
      </c>
      <c r="BQ1397">
        <v>0</v>
      </c>
      <c r="CX1397" t="s">
        <v>177</v>
      </c>
      <c r="CY1397" s="29" t="s">
        <v>5370</v>
      </c>
      <c r="CZ1397" s="29">
        <v>60001</v>
      </c>
      <c r="DA1397" s="29" t="str">
        <f t="shared" ref="DA1397:DA1410" si="205">MID(BH1397,3,8)</f>
        <v>30001394</v>
      </c>
      <c r="DB1397" s="29" t="str">
        <f t="shared" ref="DB1397:DB1410" si="206">F1397</f>
        <v>W0009261</v>
      </c>
      <c r="DC1397" s="29" t="s">
        <v>178</v>
      </c>
      <c r="DD1397" s="30">
        <f>SUM(T1397,V1397:W1397,Z1397:AD1397)</f>
        <v>39149.5</v>
      </c>
      <c r="DE1397" s="30">
        <f>SUM(AI1397:AK1397)</f>
        <v>0</v>
      </c>
      <c r="DF1397" s="31">
        <f>AF1397</f>
        <v>12402.5</v>
      </c>
      <c r="DG1397" s="32">
        <f>AQ1397</f>
        <v>0</v>
      </c>
      <c r="DH1397" s="30">
        <f>SUM(X1397:Y1397)</f>
        <v>1630.8760683760684</v>
      </c>
      <c r="DI1397" s="30">
        <f>SUM(AP1397,AR1397)</f>
        <v>2659.1438034188031</v>
      </c>
      <c r="DJ1397" s="26">
        <f>SUM(DD1397:DI1397)-AS1397</f>
        <v>0</v>
      </c>
    </row>
    <row r="1398" spans="2:114" x14ac:dyDescent="0.25">
      <c r="D1398" t="s">
        <v>109</v>
      </c>
      <c r="F1398" t="s">
        <v>4704</v>
      </c>
      <c r="G1398" t="s">
        <v>4704</v>
      </c>
      <c r="H1398" t="s">
        <v>4705</v>
      </c>
      <c r="I1398" s="1">
        <v>46034</v>
      </c>
      <c r="K1398" t="s">
        <v>219</v>
      </c>
      <c r="L1398">
        <v>13</v>
      </c>
      <c r="M1398" t="s">
        <v>550</v>
      </c>
      <c r="N1398" t="s">
        <v>551</v>
      </c>
      <c r="O1398" t="s">
        <v>116</v>
      </c>
      <c r="P1398" t="s">
        <v>117</v>
      </c>
      <c r="Q1398" t="s">
        <v>118</v>
      </c>
      <c r="R1398">
        <v>31</v>
      </c>
      <c r="S1398" s="3">
        <v>632500</v>
      </c>
      <c r="T1398" s="3">
        <v>105416.66666666667</v>
      </c>
      <c r="U1398" s="22">
        <v>0</v>
      </c>
      <c r="V1398" s="3">
        <v>0</v>
      </c>
      <c r="W1398" s="23"/>
      <c r="X1398" s="3">
        <v>2534.0544871794868</v>
      </c>
      <c r="Y1398" s="3">
        <v>1464.1203703703707</v>
      </c>
      <c r="Z1398" s="24">
        <v>263.54166666666669</v>
      </c>
      <c r="AA1398">
        <v>75</v>
      </c>
      <c r="AC1398" s="3">
        <v>0</v>
      </c>
      <c r="AD1398" s="3">
        <v>4167</v>
      </c>
      <c r="AE1398" s="3">
        <v>113920.38319088319</v>
      </c>
      <c r="AF1398" s="3">
        <v>7046.666666666667</v>
      </c>
      <c r="AH1398" s="3">
        <v>120967.04985754986</v>
      </c>
      <c r="AK1398" s="3">
        <v>0</v>
      </c>
      <c r="AL1398" t="s">
        <v>119</v>
      </c>
      <c r="AN1398" s="25">
        <v>0.1</v>
      </c>
      <c r="AO1398" s="26">
        <v>120967.04985754986</v>
      </c>
      <c r="AP1398" s="27">
        <v>12096.704985754986</v>
      </c>
      <c r="AQ1398" s="3">
        <v>29700</v>
      </c>
      <c r="AR1398" s="26">
        <v>2970</v>
      </c>
      <c r="AS1398" s="26">
        <v>165733.75484330487</v>
      </c>
      <c r="AT1398" s="26">
        <v>150667.04985754986</v>
      </c>
      <c r="AU1398" t="s">
        <v>170</v>
      </c>
      <c r="AV1398" t="s">
        <v>170</v>
      </c>
      <c r="AW1398" t="s">
        <v>171</v>
      </c>
      <c r="AX1398">
        <v>37208</v>
      </c>
      <c r="AY1398" t="s">
        <v>172</v>
      </c>
      <c r="AZ1398">
        <v>94.088300000000004</v>
      </c>
      <c r="BA1398" s="3">
        <v>1761.4703936972489</v>
      </c>
      <c r="BB1398" s="26">
        <v>150667.04985754986</v>
      </c>
      <c r="BC1398" s="26">
        <v>15066.704985755001</v>
      </c>
      <c r="BE1398" t="s">
        <v>122</v>
      </c>
      <c r="BF1398">
        <v>1</v>
      </c>
      <c r="BH1398" t="s">
        <v>173</v>
      </c>
      <c r="BJ1398" t="s">
        <v>554</v>
      </c>
      <c r="BO1398" t="s">
        <v>555</v>
      </c>
      <c r="BP1398" t="s">
        <v>556</v>
      </c>
      <c r="BQ1398">
        <v>0</v>
      </c>
      <c r="CX1398" t="s">
        <v>177</v>
      </c>
      <c r="CY1398" s="29" t="s">
        <v>5358</v>
      </c>
      <c r="CZ1398" s="29">
        <v>60002</v>
      </c>
      <c r="DA1398" s="29" t="str">
        <f t="shared" si="205"/>
        <v>30001390</v>
      </c>
      <c r="DB1398" s="29" t="str">
        <f t="shared" si="206"/>
        <v>W0009262</v>
      </c>
      <c r="DC1398" s="29" t="s">
        <v>556</v>
      </c>
      <c r="DD1398" s="30">
        <f>SUM(T1398,V1398:W1398,Z1398:AD1398)</f>
        <v>109922.20833333334</v>
      </c>
      <c r="DE1398" s="30">
        <f>SUM(AI1398:AK1398)</f>
        <v>0</v>
      </c>
      <c r="DF1398" s="31">
        <f>AF1398</f>
        <v>7046.666666666667</v>
      </c>
      <c r="DG1398" s="32">
        <f>AQ1398</f>
        <v>29700</v>
      </c>
      <c r="DH1398" s="30">
        <f>SUM(X1398:Y1398)</f>
        <v>3998.1748575498577</v>
      </c>
      <c r="DI1398" s="30">
        <f>SUM(AP1398,AR1398)</f>
        <v>15066.704985754986</v>
      </c>
      <c r="DJ1398" s="26">
        <f>SUM(DD1398:DI1398)-AS1398</f>
        <v>0</v>
      </c>
    </row>
    <row r="1399" spans="2:114" x14ac:dyDescent="0.25">
      <c r="B1399" t="s">
        <v>1321</v>
      </c>
      <c r="C1399" t="s">
        <v>1321</v>
      </c>
      <c r="D1399" t="s">
        <v>109</v>
      </c>
      <c r="F1399" s="34" t="s">
        <v>4706</v>
      </c>
      <c r="G1399" s="34" t="s">
        <v>4706</v>
      </c>
      <c r="H1399" s="34" t="s">
        <v>4707</v>
      </c>
      <c r="I1399" s="1">
        <v>46035</v>
      </c>
      <c r="J1399" s="1">
        <v>46037</v>
      </c>
      <c r="K1399" t="s">
        <v>224</v>
      </c>
      <c r="L1399">
        <v>12</v>
      </c>
      <c r="M1399" t="s">
        <v>114</v>
      </c>
      <c r="N1399" t="s">
        <v>293</v>
      </c>
      <c r="O1399" t="s">
        <v>116</v>
      </c>
      <c r="P1399" t="s">
        <v>117</v>
      </c>
      <c r="Q1399" t="s">
        <v>602</v>
      </c>
      <c r="R1399">
        <v>31</v>
      </c>
      <c r="S1399" s="3">
        <v>-350000</v>
      </c>
      <c r="T1399" s="3">
        <v>-58333.333333333336</v>
      </c>
      <c r="U1399" s="22">
        <v>0</v>
      </c>
      <c r="V1399" s="3">
        <v>0</v>
      </c>
      <c r="W1399" s="23"/>
      <c r="X1399" s="3">
        <v>-1402.2435897435898</v>
      </c>
      <c r="Y1399" s="3">
        <v>-810.18518518518533</v>
      </c>
      <c r="Z1399" s="24">
        <v>-145.83333333333334</v>
      </c>
      <c r="AA1399">
        <v>-75</v>
      </c>
      <c r="AC1399" s="3">
        <v>0</v>
      </c>
      <c r="AD1399" s="3">
        <v>-4347</v>
      </c>
      <c r="AE1399" s="3">
        <v>-65113.59544159544</v>
      </c>
      <c r="AF1399" s="3">
        <v>-23571</v>
      </c>
      <c r="AH1399" s="3">
        <v>-88684.595441595447</v>
      </c>
      <c r="AK1399" s="3">
        <v>0</v>
      </c>
      <c r="AL1399" t="s">
        <v>119</v>
      </c>
      <c r="AN1399" s="25">
        <v>8.5000000000000006E-2</v>
      </c>
      <c r="AO1399" s="26">
        <v>-88684.595441595447</v>
      </c>
      <c r="AP1399" s="27">
        <v>-7538.1906125356136</v>
      </c>
      <c r="AQ1399" s="3">
        <v>-29700</v>
      </c>
      <c r="AR1399" s="26">
        <v>-2524.5</v>
      </c>
      <c r="AS1399" s="26">
        <v>-128447.28605413107</v>
      </c>
      <c r="AT1399" s="26">
        <v>-118384.59544159545</v>
      </c>
      <c r="AU1399" t="s">
        <v>170</v>
      </c>
      <c r="AV1399" t="s">
        <v>170</v>
      </c>
      <c r="AW1399" t="s">
        <v>171</v>
      </c>
      <c r="AX1399" t="s">
        <v>4708</v>
      </c>
      <c r="AY1399" t="s">
        <v>172</v>
      </c>
      <c r="AZ1399">
        <v>94.088300000000004</v>
      </c>
      <c r="BA1399" s="3">
        <v>-1365.1780939195528</v>
      </c>
      <c r="BB1399" s="26">
        <v>-118384.59544159545</v>
      </c>
      <c r="BC1399" s="26">
        <v>-10062.690612535618</v>
      </c>
      <c r="BE1399" t="s">
        <v>122</v>
      </c>
      <c r="BF1399">
        <v>1</v>
      </c>
      <c r="BH1399" t="s">
        <v>173</v>
      </c>
      <c r="BJ1399" t="s">
        <v>633</v>
      </c>
      <c r="BO1399" t="s">
        <v>4018</v>
      </c>
      <c r="BP1399" t="s">
        <v>198</v>
      </c>
      <c r="BQ1399">
        <v>0</v>
      </c>
      <c r="CX1399" t="s">
        <v>177</v>
      </c>
      <c r="CY1399" s="29" t="s">
        <v>5358</v>
      </c>
      <c r="CZ1399" s="29">
        <v>60002</v>
      </c>
      <c r="DA1399" s="29" t="str">
        <f t="shared" si="205"/>
        <v>30001390</v>
      </c>
      <c r="DB1399" s="29" t="str">
        <f t="shared" si="206"/>
        <v>W0009263</v>
      </c>
      <c r="DC1399" s="29" t="s">
        <v>279</v>
      </c>
      <c r="DD1399" s="30">
        <f>SUM(T1399,V1399:W1399,Z1399:AD1399)</f>
        <v>-62901.166666666672</v>
      </c>
      <c r="DE1399" s="30">
        <f>SUM(AI1399:AK1399)</f>
        <v>0</v>
      </c>
      <c r="DF1399" s="31">
        <f>AF1399</f>
        <v>-23571</v>
      </c>
      <c r="DG1399" s="32">
        <f>AQ1399</f>
        <v>-29700</v>
      </c>
      <c r="DH1399" s="30">
        <f>SUM(X1399:Y1399)</f>
        <v>-2212.4287749287751</v>
      </c>
      <c r="DI1399" s="30">
        <f>SUM(AP1399,AR1399)</f>
        <v>-10062.690612535614</v>
      </c>
      <c r="DJ1399" s="26">
        <f>SUM(DD1399:DI1399)-AS1399</f>
        <v>0</v>
      </c>
    </row>
    <row r="1400" spans="2:114" x14ac:dyDescent="0.25">
      <c r="D1400" t="s">
        <v>109</v>
      </c>
      <c r="F1400" t="s">
        <v>4709</v>
      </c>
      <c r="G1400" t="s">
        <v>4709</v>
      </c>
      <c r="H1400" t="s">
        <v>4710</v>
      </c>
      <c r="I1400" s="1">
        <v>46055</v>
      </c>
      <c r="K1400" t="s">
        <v>207</v>
      </c>
      <c r="L1400">
        <v>11</v>
      </c>
      <c r="M1400" t="s">
        <v>182</v>
      </c>
      <c r="N1400" t="s">
        <v>183</v>
      </c>
      <c r="O1400" t="s">
        <v>116</v>
      </c>
      <c r="P1400" t="s">
        <v>117</v>
      </c>
      <c r="Q1400" t="s">
        <v>118</v>
      </c>
      <c r="R1400">
        <v>31</v>
      </c>
      <c r="S1400" s="3">
        <v>290000</v>
      </c>
      <c r="T1400" s="3">
        <v>48333.333333333336</v>
      </c>
      <c r="U1400" s="22">
        <v>0</v>
      </c>
      <c r="V1400" s="3">
        <v>0</v>
      </c>
      <c r="W1400" s="23"/>
      <c r="X1400" s="3">
        <v>1161.8589743589744</v>
      </c>
      <c r="Y1400" s="3">
        <v>671.2962962962963</v>
      </c>
      <c r="Z1400" s="24">
        <v>120.83333333333334</v>
      </c>
      <c r="AA1400">
        <v>75</v>
      </c>
      <c r="AC1400" s="3">
        <v>0</v>
      </c>
      <c r="AD1400" s="3">
        <v>4167</v>
      </c>
      <c r="AE1400" s="3">
        <v>54529.321937321947</v>
      </c>
      <c r="AF1400" s="3">
        <v>4154.166666666667</v>
      </c>
      <c r="AH1400" s="3">
        <v>58683.488603988611</v>
      </c>
      <c r="AK1400" s="3">
        <v>0</v>
      </c>
      <c r="AL1400" t="s">
        <v>119</v>
      </c>
      <c r="AN1400" s="25">
        <v>0.05</v>
      </c>
      <c r="AO1400" s="26">
        <v>58683.488603988611</v>
      </c>
      <c r="AP1400" s="27">
        <v>2934.1744301994308</v>
      </c>
      <c r="AQ1400" s="3">
        <v>29700</v>
      </c>
      <c r="AR1400" s="26">
        <v>1485</v>
      </c>
      <c r="AS1400" s="26">
        <v>92802.663034188037</v>
      </c>
      <c r="AT1400" s="26">
        <v>88383.488603988604</v>
      </c>
      <c r="AU1400" t="s">
        <v>3603</v>
      </c>
      <c r="AV1400" t="s">
        <v>3603</v>
      </c>
      <c r="AW1400" t="s">
        <v>3604</v>
      </c>
      <c r="AX1400">
        <v>7178485</v>
      </c>
      <c r="AY1400" t="s">
        <v>121</v>
      </c>
      <c r="AZ1400">
        <v>108.643</v>
      </c>
      <c r="BA1400" s="3">
        <v>854.19827355824157</v>
      </c>
      <c r="BB1400" s="26">
        <v>88383.488603988604</v>
      </c>
      <c r="BC1400" s="26">
        <v>4419.1744301994331</v>
      </c>
      <c r="BE1400" t="s">
        <v>122</v>
      </c>
      <c r="BF1400">
        <v>1</v>
      </c>
      <c r="BH1400" t="s">
        <v>3605</v>
      </c>
      <c r="BJ1400" t="s">
        <v>189</v>
      </c>
      <c r="BO1400" t="s">
        <v>994</v>
      </c>
      <c r="BP1400" t="s">
        <v>4711</v>
      </c>
      <c r="BQ1400" t="s">
        <v>4712</v>
      </c>
      <c r="CX1400" t="s">
        <v>177</v>
      </c>
      <c r="CY1400" s="29" t="s">
        <v>5376</v>
      </c>
      <c r="CZ1400" s="29">
        <v>60038</v>
      </c>
      <c r="DA1400" s="29" t="str">
        <f t="shared" si="205"/>
        <v>30001406</v>
      </c>
      <c r="DB1400" s="29" t="str">
        <f t="shared" si="206"/>
        <v>W0009280</v>
      </c>
      <c r="DC1400" s="29" t="s">
        <v>193</v>
      </c>
      <c r="DD1400" s="30">
        <f>SUM(T1400,V1400:W1400,Z1400:AD1400)</f>
        <v>52696.166666666672</v>
      </c>
      <c r="DE1400" s="30">
        <f>SUM(AI1400:AK1400)</f>
        <v>0</v>
      </c>
      <c r="DF1400" s="31">
        <f>AF1400</f>
        <v>4154.166666666667</v>
      </c>
      <c r="DG1400" s="32">
        <f>AQ1400</f>
        <v>29700</v>
      </c>
      <c r="DH1400" s="30">
        <f>SUM(X1400:Y1400)</f>
        <v>1833.1552706552707</v>
      </c>
      <c r="DI1400" s="30">
        <f>SUM(AP1400,AR1400)</f>
        <v>4419.1744301994313</v>
      </c>
      <c r="DJ1400" s="26">
        <f>SUM(DD1400:DI1400)-AS1400</f>
        <v>0</v>
      </c>
    </row>
    <row r="1401" spans="2:114" x14ac:dyDescent="0.25">
      <c r="D1401" t="s">
        <v>109</v>
      </c>
      <c r="F1401" t="s">
        <v>4713</v>
      </c>
      <c r="G1401" t="s">
        <v>4713</v>
      </c>
      <c r="H1401" t="s">
        <v>4714</v>
      </c>
      <c r="I1401" s="1">
        <v>46055</v>
      </c>
      <c r="K1401" t="s">
        <v>3317</v>
      </c>
      <c r="L1401">
        <v>10</v>
      </c>
      <c r="M1401" t="s">
        <v>182</v>
      </c>
      <c r="N1401" t="s">
        <v>183</v>
      </c>
      <c r="O1401" t="s">
        <v>2066</v>
      </c>
      <c r="P1401" t="s">
        <v>117</v>
      </c>
      <c r="Q1401" t="s">
        <v>118</v>
      </c>
      <c r="R1401">
        <v>31</v>
      </c>
      <c r="S1401" s="3">
        <v>255600</v>
      </c>
      <c r="T1401" s="3">
        <v>42600</v>
      </c>
      <c r="U1401" s="22">
        <v>0</v>
      </c>
      <c r="V1401" s="3">
        <v>0</v>
      </c>
      <c r="W1401" s="23"/>
      <c r="X1401" s="3">
        <v>1024.0384615384617</v>
      </c>
      <c r="Y1401" s="3">
        <v>591.66666666666663</v>
      </c>
      <c r="Z1401" s="24">
        <v>106.5</v>
      </c>
      <c r="AA1401">
        <v>75</v>
      </c>
      <c r="AC1401" s="3">
        <v>0</v>
      </c>
      <c r="AD1401" s="3">
        <v>4167</v>
      </c>
      <c r="AE1401" s="3">
        <v>48564.205128205125</v>
      </c>
      <c r="AF1401" s="3">
        <v>4154.166666666667</v>
      </c>
      <c r="AH1401" s="3">
        <v>52718.371794871789</v>
      </c>
      <c r="AK1401" s="3">
        <v>0</v>
      </c>
      <c r="AL1401" t="s">
        <v>119</v>
      </c>
      <c r="AN1401" s="25">
        <v>0.05</v>
      </c>
      <c r="AO1401" s="26">
        <v>52718.371794871789</v>
      </c>
      <c r="AP1401" s="27">
        <v>2635.9185897435896</v>
      </c>
      <c r="AQ1401" s="3">
        <v>0</v>
      </c>
      <c r="AR1401" s="26">
        <v>0</v>
      </c>
      <c r="AS1401" s="26">
        <v>55354.290384615379</v>
      </c>
      <c r="AT1401" s="26">
        <v>52718.371794871789</v>
      </c>
      <c r="AU1401" t="s">
        <v>261</v>
      </c>
      <c r="AV1401" t="s">
        <v>2067</v>
      </c>
      <c r="AW1401" t="s">
        <v>2068</v>
      </c>
      <c r="AX1401" t="s">
        <v>4715</v>
      </c>
      <c r="AY1401" t="s">
        <v>233</v>
      </c>
      <c r="AZ1401">
        <v>1</v>
      </c>
      <c r="BA1401" s="3">
        <v>55354.290384615379</v>
      </c>
      <c r="BB1401" s="26">
        <v>52718.371794871789</v>
      </c>
      <c r="BC1401" s="26">
        <v>2635.9185897435891</v>
      </c>
      <c r="BE1401" t="s">
        <v>122</v>
      </c>
      <c r="BF1401">
        <v>1</v>
      </c>
      <c r="BH1401" t="s">
        <v>2069</v>
      </c>
      <c r="BJ1401" t="s">
        <v>189</v>
      </c>
      <c r="BO1401" t="s">
        <v>994</v>
      </c>
      <c r="BP1401" t="s">
        <v>995</v>
      </c>
      <c r="BQ1401" t="s">
        <v>4716</v>
      </c>
      <c r="CX1401" t="s">
        <v>177</v>
      </c>
      <c r="CY1401" s="29" t="s">
        <v>5370</v>
      </c>
      <c r="CZ1401" s="29">
        <v>60001</v>
      </c>
      <c r="DA1401" s="29" t="str">
        <f t="shared" si="205"/>
        <v>30001394</v>
      </c>
      <c r="DB1401" s="29" t="str">
        <f t="shared" si="206"/>
        <v>W0009282</v>
      </c>
      <c r="DC1401" s="29" t="s">
        <v>193</v>
      </c>
      <c r="DD1401" s="30">
        <f>SUM(T1401,V1401:W1401,Z1401:AD1401)</f>
        <v>46948.5</v>
      </c>
      <c r="DE1401" s="30">
        <f>SUM(AI1401:AK1401)</f>
        <v>0</v>
      </c>
      <c r="DF1401" s="31">
        <f>AF1401</f>
        <v>4154.166666666667</v>
      </c>
      <c r="DG1401" s="32">
        <f>AQ1401</f>
        <v>0</v>
      </c>
      <c r="DH1401" s="30">
        <f>SUM(X1401:Y1401)</f>
        <v>1615.7051282051284</v>
      </c>
      <c r="DI1401" s="30">
        <f>SUM(AP1401,AR1401)</f>
        <v>2635.9185897435896</v>
      </c>
      <c r="DJ1401" s="26">
        <f>SUM(DD1401:DI1401)-AS1401</f>
        <v>0</v>
      </c>
    </row>
    <row r="1402" spans="2:114" x14ac:dyDescent="0.25">
      <c r="D1402" t="s">
        <v>109</v>
      </c>
      <c r="F1402" t="s">
        <v>4717</v>
      </c>
      <c r="G1402" t="s">
        <v>4717</v>
      </c>
      <c r="H1402" t="s">
        <v>4718</v>
      </c>
      <c r="I1402" s="1">
        <v>46055</v>
      </c>
      <c r="K1402" t="s">
        <v>219</v>
      </c>
      <c r="L1402">
        <v>13</v>
      </c>
      <c r="M1402" t="s">
        <v>550</v>
      </c>
      <c r="N1402" t="s">
        <v>551</v>
      </c>
      <c r="O1402" t="s">
        <v>116</v>
      </c>
      <c r="P1402" t="s">
        <v>117</v>
      </c>
      <c r="Q1402" t="s">
        <v>118</v>
      </c>
      <c r="R1402">
        <v>31</v>
      </c>
      <c r="S1402" s="3">
        <v>600000</v>
      </c>
      <c r="T1402" s="3">
        <v>100000</v>
      </c>
      <c r="U1402" s="22">
        <v>0</v>
      </c>
      <c r="V1402" s="3">
        <v>0</v>
      </c>
      <c r="W1402" s="23"/>
      <c r="X1402" s="3">
        <v>2403.8461538461538</v>
      </c>
      <c r="Y1402" s="3">
        <v>1388.8888888888891</v>
      </c>
      <c r="Z1402" s="24">
        <v>250</v>
      </c>
      <c r="AA1402">
        <v>75</v>
      </c>
      <c r="AC1402" s="3">
        <v>0</v>
      </c>
      <c r="AD1402" s="3">
        <v>4167</v>
      </c>
      <c r="AE1402" s="3">
        <v>108284.73504273505</v>
      </c>
      <c r="AF1402" s="3">
        <v>7046.666666666667</v>
      </c>
      <c r="AH1402" s="3">
        <v>115331.40170940172</v>
      </c>
      <c r="AK1402" s="3">
        <v>0</v>
      </c>
      <c r="AL1402" t="s">
        <v>119</v>
      </c>
      <c r="AN1402" s="25">
        <v>0.1</v>
      </c>
      <c r="AO1402" s="26">
        <v>115331.40170940172</v>
      </c>
      <c r="AP1402" s="27">
        <v>11533.140170940173</v>
      </c>
      <c r="AQ1402" s="3">
        <v>29700</v>
      </c>
      <c r="AR1402" s="26">
        <v>2970</v>
      </c>
      <c r="AS1402" s="26">
        <v>159534.54188034189</v>
      </c>
      <c r="AT1402" s="26">
        <v>145031.40170940172</v>
      </c>
      <c r="AU1402" t="s">
        <v>170</v>
      </c>
      <c r="AV1402" t="s">
        <v>170</v>
      </c>
      <c r="AW1402" t="s">
        <v>171</v>
      </c>
      <c r="AX1402">
        <v>37208</v>
      </c>
      <c r="AY1402" t="s">
        <v>172</v>
      </c>
      <c r="AZ1402">
        <v>94.088300000000004</v>
      </c>
      <c r="BA1402" s="3">
        <v>1695.5832115187741</v>
      </c>
      <c r="BB1402" s="26">
        <v>145031.40170940172</v>
      </c>
      <c r="BC1402" s="26">
        <v>14503.140170940169</v>
      </c>
      <c r="BE1402" t="s">
        <v>122</v>
      </c>
      <c r="BF1402">
        <v>1</v>
      </c>
      <c r="BH1402" t="s">
        <v>173</v>
      </c>
      <c r="BJ1402" t="s">
        <v>554</v>
      </c>
      <c r="BO1402" t="s">
        <v>4719</v>
      </c>
      <c r="BP1402" t="s">
        <v>4720</v>
      </c>
      <c r="BQ1402" t="s">
        <v>4721</v>
      </c>
      <c r="CX1402" t="s">
        <v>177</v>
      </c>
      <c r="CY1402" s="29" t="s">
        <v>5358</v>
      </c>
      <c r="CZ1402" s="29">
        <v>60002</v>
      </c>
      <c r="DA1402" s="29" t="str">
        <f t="shared" si="205"/>
        <v>30001390</v>
      </c>
      <c r="DB1402" s="29" t="str">
        <f t="shared" si="206"/>
        <v>W0009289</v>
      </c>
      <c r="DC1402" s="29" t="s">
        <v>556</v>
      </c>
      <c r="DD1402" s="30">
        <f>SUM(T1402,V1402:W1402,Z1402:AD1402)</f>
        <v>104492</v>
      </c>
      <c r="DE1402" s="30">
        <f>SUM(AI1402:AK1402)</f>
        <v>0</v>
      </c>
      <c r="DF1402" s="31">
        <f>AF1402</f>
        <v>7046.666666666667</v>
      </c>
      <c r="DG1402" s="32">
        <f>AQ1402</f>
        <v>29700</v>
      </c>
      <c r="DH1402" s="30">
        <f>SUM(X1402:Y1402)</f>
        <v>3792.735042735043</v>
      </c>
      <c r="DI1402" s="30">
        <f>SUM(AP1402,AR1402)</f>
        <v>14503.140170940173</v>
      </c>
      <c r="DJ1402" s="26">
        <f>SUM(DD1402:DI1402)-AS1402</f>
        <v>0</v>
      </c>
    </row>
    <row r="1403" spans="2:114" x14ac:dyDescent="0.25">
      <c r="D1403" t="s">
        <v>109</v>
      </c>
      <c r="F1403" t="s">
        <v>4722</v>
      </c>
      <c r="G1403" t="s">
        <v>4722</v>
      </c>
      <c r="H1403" t="s">
        <v>4723</v>
      </c>
      <c r="I1403" s="1">
        <v>46069</v>
      </c>
      <c r="K1403" t="s">
        <v>219</v>
      </c>
      <c r="L1403">
        <v>13</v>
      </c>
      <c r="M1403" t="s">
        <v>182</v>
      </c>
      <c r="N1403" t="s">
        <v>183</v>
      </c>
      <c r="O1403" t="s">
        <v>116</v>
      </c>
      <c r="P1403" t="s">
        <v>117</v>
      </c>
      <c r="Q1403" t="s">
        <v>118</v>
      </c>
      <c r="R1403">
        <v>31</v>
      </c>
      <c r="S1403" s="3">
        <v>475000</v>
      </c>
      <c r="T1403" s="3">
        <v>79166.666666666672</v>
      </c>
      <c r="U1403" s="22">
        <v>0</v>
      </c>
      <c r="V1403" s="3">
        <v>0</v>
      </c>
      <c r="W1403" s="23"/>
      <c r="X1403" s="3">
        <v>1903.0448717948721</v>
      </c>
      <c r="Y1403" s="3">
        <v>1099.5370370370372</v>
      </c>
      <c r="Z1403" s="24">
        <v>197.91666666666669</v>
      </c>
      <c r="AA1403">
        <v>75</v>
      </c>
      <c r="AC1403" s="3">
        <v>0</v>
      </c>
      <c r="AD1403" s="3">
        <v>4167</v>
      </c>
      <c r="AE1403" s="3">
        <v>86609.165242165254</v>
      </c>
      <c r="AF1403" s="3">
        <v>4154.166666666667</v>
      </c>
      <c r="AH1403" s="3">
        <v>90763.331908831926</v>
      </c>
      <c r="AK1403" s="3">
        <v>0</v>
      </c>
      <c r="AL1403" t="s">
        <v>119</v>
      </c>
      <c r="AN1403" s="25">
        <v>0.05</v>
      </c>
      <c r="AO1403" s="26">
        <v>90763.331908831926</v>
      </c>
      <c r="AP1403" s="27">
        <v>4538.1665954415967</v>
      </c>
      <c r="AQ1403" s="3">
        <v>29700</v>
      </c>
      <c r="AR1403" s="26">
        <v>1485</v>
      </c>
      <c r="AS1403" s="26">
        <v>126486.49850427352</v>
      </c>
      <c r="AT1403" s="26">
        <v>120463.33190883193</v>
      </c>
      <c r="AU1403" t="s">
        <v>3388</v>
      </c>
      <c r="AV1403" t="s">
        <v>4724</v>
      </c>
      <c r="AW1403" t="s">
        <v>3389</v>
      </c>
      <c r="AX1403" t="s">
        <v>4725</v>
      </c>
      <c r="AY1403" t="s">
        <v>3391</v>
      </c>
      <c r="AZ1403">
        <v>0.58960999999999997</v>
      </c>
      <c r="BA1403" s="3">
        <v>214525.70089427507</v>
      </c>
      <c r="BB1403" s="26">
        <v>120463.33190883193</v>
      </c>
      <c r="BC1403" s="26">
        <v>6023.1665954415948</v>
      </c>
      <c r="BE1403" t="s">
        <v>122</v>
      </c>
      <c r="BF1403">
        <v>1</v>
      </c>
      <c r="BH1403" t="s">
        <v>4726</v>
      </c>
      <c r="BJ1403" t="s">
        <v>189</v>
      </c>
      <c r="BO1403" t="s">
        <v>994</v>
      </c>
      <c r="BP1403" t="s">
        <v>4711</v>
      </c>
      <c r="BQ1403" t="s">
        <v>4712</v>
      </c>
      <c r="CX1403" t="s">
        <v>177</v>
      </c>
      <c r="CY1403" s="29" t="s">
        <v>5375</v>
      </c>
      <c r="CZ1403" s="29">
        <v>60030</v>
      </c>
      <c r="DA1403" s="29" t="str">
        <f t="shared" si="205"/>
        <v>30001405</v>
      </c>
      <c r="DB1403" s="29" t="str">
        <f t="shared" si="206"/>
        <v>W0009281</v>
      </c>
      <c r="DC1403" s="29" t="s">
        <v>193</v>
      </c>
      <c r="DD1403" s="30">
        <f>SUM(T1403,V1403:W1403,Z1403:AD1403)</f>
        <v>83606.583333333343</v>
      </c>
      <c r="DE1403" s="30">
        <f>SUM(AI1403:AK1403)</f>
        <v>0</v>
      </c>
      <c r="DF1403" s="31">
        <f>AF1403</f>
        <v>4154.166666666667</v>
      </c>
      <c r="DG1403" s="32">
        <f>AQ1403</f>
        <v>29700</v>
      </c>
      <c r="DH1403" s="30">
        <f>SUM(X1403:Y1403)</f>
        <v>3002.5819088319095</v>
      </c>
      <c r="DI1403" s="30">
        <f>SUM(AP1403,AR1403)</f>
        <v>6023.1665954415967</v>
      </c>
      <c r="DJ1403" s="26">
        <f>SUM(DD1403:DI1403)-AS1403</f>
        <v>0</v>
      </c>
    </row>
    <row r="1404" spans="2:114" x14ac:dyDescent="0.25">
      <c r="D1404" t="s">
        <v>109</v>
      </c>
      <c r="F1404" t="s">
        <v>4727</v>
      </c>
      <c r="G1404" t="s">
        <v>4727</v>
      </c>
      <c r="H1404" t="s">
        <v>4728</v>
      </c>
      <c r="I1404" s="1">
        <v>46055</v>
      </c>
      <c r="K1404" t="s">
        <v>3317</v>
      </c>
      <c r="L1404">
        <v>10</v>
      </c>
      <c r="M1404" t="s">
        <v>182</v>
      </c>
      <c r="N1404" t="s">
        <v>183</v>
      </c>
      <c r="O1404" t="s">
        <v>2066</v>
      </c>
      <c r="P1404" t="s">
        <v>117</v>
      </c>
      <c r="Q1404" t="s">
        <v>118</v>
      </c>
      <c r="R1404">
        <v>31</v>
      </c>
      <c r="S1404" s="3">
        <v>210000</v>
      </c>
      <c r="T1404" s="3">
        <v>35000</v>
      </c>
      <c r="U1404" s="22">
        <v>0</v>
      </c>
      <c r="V1404" s="3">
        <v>0</v>
      </c>
      <c r="W1404" s="23"/>
      <c r="X1404" s="3">
        <v>841.34615384615381</v>
      </c>
      <c r="Y1404" s="3">
        <v>486.11111111111114</v>
      </c>
      <c r="Z1404" s="24">
        <v>87.5</v>
      </c>
      <c r="AA1404">
        <v>75</v>
      </c>
      <c r="AC1404" s="3">
        <v>0</v>
      </c>
      <c r="AD1404" s="3">
        <v>4167</v>
      </c>
      <c r="AE1404" s="3">
        <v>40656.957264957266</v>
      </c>
      <c r="AF1404" s="3">
        <v>4154.166666666667</v>
      </c>
      <c r="AH1404" s="3">
        <v>44811.12393162393</v>
      </c>
      <c r="AK1404" s="3">
        <v>0</v>
      </c>
      <c r="AL1404" t="s">
        <v>119</v>
      </c>
      <c r="AN1404" s="25">
        <v>0.05</v>
      </c>
      <c r="AO1404" s="26">
        <v>44811.12393162393</v>
      </c>
      <c r="AP1404" s="27">
        <v>2240.5561965811967</v>
      </c>
      <c r="AQ1404" s="3">
        <v>0</v>
      </c>
      <c r="AR1404" s="26">
        <v>0</v>
      </c>
      <c r="AS1404" s="26">
        <v>47051.680128205124</v>
      </c>
      <c r="AT1404" s="26">
        <v>44811.12393162393</v>
      </c>
      <c r="AU1404" t="s">
        <v>261</v>
      </c>
      <c r="AV1404" t="s">
        <v>2067</v>
      </c>
      <c r="AW1404" t="s">
        <v>2068</v>
      </c>
      <c r="AX1404" t="s">
        <v>4715</v>
      </c>
      <c r="AY1404" t="s">
        <v>233</v>
      </c>
      <c r="AZ1404">
        <v>1</v>
      </c>
      <c r="BA1404" s="3">
        <v>47051.680128205124</v>
      </c>
      <c r="BB1404" s="26">
        <v>44811.12393162393</v>
      </c>
      <c r="BC1404" s="26">
        <v>2240.5561965811939</v>
      </c>
      <c r="BE1404" t="s">
        <v>122</v>
      </c>
      <c r="BF1404">
        <v>1</v>
      </c>
      <c r="BH1404" t="s">
        <v>2069</v>
      </c>
      <c r="BJ1404" t="s">
        <v>189</v>
      </c>
      <c r="BO1404" t="s">
        <v>994</v>
      </c>
      <c r="BP1404" t="s">
        <v>995</v>
      </c>
      <c r="BQ1404" t="s">
        <v>4716</v>
      </c>
      <c r="CX1404" t="s">
        <v>177</v>
      </c>
      <c r="CY1404" s="29" t="s">
        <v>5370</v>
      </c>
      <c r="CZ1404" s="29">
        <v>60001</v>
      </c>
      <c r="DA1404" s="29" t="str">
        <f t="shared" si="205"/>
        <v>30001394</v>
      </c>
      <c r="DB1404" s="29" t="str">
        <f t="shared" si="206"/>
        <v>W0009285</v>
      </c>
      <c r="DC1404" s="29" t="s">
        <v>193</v>
      </c>
      <c r="DD1404" s="30">
        <f>SUM(T1404,V1404:W1404,Z1404:AD1404)</f>
        <v>39329.5</v>
      </c>
      <c r="DE1404" s="30">
        <f>SUM(AI1404:AK1404)</f>
        <v>0</v>
      </c>
      <c r="DF1404" s="31">
        <f>AF1404</f>
        <v>4154.166666666667</v>
      </c>
      <c r="DG1404" s="32">
        <f>AQ1404</f>
        <v>0</v>
      </c>
      <c r="DH1404" s="30">
        <f>SUM(X1404:Y1404)</f>
        <v>1327.4572649572649</v>
      </c>
      <c r="DI1404" s="30">
        <f>SUM(AP1404,AR1404)</f>
        <v>2240.5561965811967</v>
      </c>
      <c r="DJ1404" s="26">
        <f>SUM(DD1404:DI1404)-AS1404</f>
        <v>0</v>
      </c>
    </row>
    <row r="1405" spans="2:114" x14ac:dyDescent="0.25">
      <c r="D1405" t="s">
        <v>109</v>
      </c>
      <c r="F1405" t="s">
        <v>4729</v>
      </c>
      <c r="G1405" t="s">
        <v>4729</v>
      </c>
      <c r="H1405" t="s">
        <v>4730</v>
      </c>
      <c r="I1405" s="1">
        <v>46055</v>
      </c>
      <c r="K1405" t="s">
        <v>113</v>
      </c>
      <c r="L1405">
        <v>15</v>
      </c>
      <c r="M1405" t="s">
        <v>182</v>
      </c>
      <c r="N1405" t="s">
        <v>183</v>
      </c>
      <c r="O1405" t="s">
        <v>2066</v>
      </c>
      <c r="P1405" t="s">
        <v>117</v>
      </c>
      <c r="Q1405" t="s">
        <v>118</v>
      </c>
      <c r="R1405">
        <v>31</v>
      </c>
      <c r="S1405" s="3">
        <v>700000</v>
      </c>
      <c r="T1405" s="3">
        <v>116666.66666666667</v>
      </c>
      <c r="U1405" s="22">
        <v>0</v>
      </c>
      <c r="V1405" s="3">
        <v>0</v>
      </c>
      <c r="W1405" s="23"/>
      <c r="X1405" s="3">
        <v>2804.4871794871797</v>
      </c>
      <c r="Y1405" s="3">
        <v>1620.3703703703707</v>
      </c>
      <c r="Z1405" s="24">
        <v>291.66666666666669</v>
      </c>
      <c r="AA1405">
        <v>75</v>
      </c>
      <c r="AC1405" s="3">
        <v>0</v>
      </c>
      <c r="AD1405" s="3">
        <v>4167</v>
      </c>
      <c r="AE1405" s="3">
        <v>125625.19088319088</v>
      </c>
      <c r="AF1405" s="3">
        <v>4154.166666666667</v>
      </c>
      <c r="AH1405" s="3">
        <v>129779.35754985755</v>
      </c>
      <c r="AK1405" s="3">
        <v>0</v>
      </c>
      <c r="AL1405" t="s">
        <v>119</v>
      </c>
      <c r="AN1405" s="25">
        <v>0.05</v>
      </c>
      <c r="AO1405" s="26">
        <v>129779.35754985755</v>
      </c>
      <c r="AP1405" s="27">
        <v>6488.967877492878</v>
      </c>
      <c r="AQ1405" s="3">
        <v>0</v>
      </c>
      <c r="AR1405" s="26">
        <v>0</v>
      </c>
      <c r="AS1405" s="26">
        <v>136268.32542735044</v>
      </c>
      <c r="AT1405" s="26">
        <v>129779.35754985755</v>
      </c>
      <c r="AU1405" t="s">
        <v>261</v>
      </c>
      <c r="AV1405" t="s">
        <v>2067</v>
      </c>
      <c r="AW1405" t="s">
        <v>2068</v>
      </c>
      <c r="AX1405">
        <v>5220</v>
      </c>
      <c r="AY1405" t="s">
        <v>233</v>
      </c>
      <c r="AZ1405">
        <v>1</v>
      </c>
      <c r="BA1405" s="3">
        <v>136268.32542735044</v>
      </c>
      <c r="BB1405" s="26">
        <v>129779.35754985755</v>
      </c>
      <c r="BC1405" s="26">
        <v>6488.9678774928907</v>
      </c>
      <c r="BE1405" t="s">
        <v>122</v>
      </c>
      <c r="BF1405">
        <v>1</v>
      </c>
      <c r="BH1405" t="s">
        <v>2069</v>
      </c>
      <c r="BJ1405" t="s">
        <v>189</v>
      </c>
      <c r="BO1405" t="s">
        <v>994</v>
      </c>
      <c r="BP1405" t="s">
        <v>4711</v>
      </c>
      <c r="BQ1405" t="s">
        <v>4712</v>
      </c>
      <c r="CX1405" t="s">
        <v>177</v>
      </c>
      <c r="CY1405" s="29" t="s">
        <v>5370</v>
      </c>
      <c r="CZ1405" s="29">
        <v>60001</v>
      </c>
      <c r="DA1405" s="29" t="str">
        <f t="shared" si="205"/>
        <v>30001394</v>
      </c>
      <c r="DB1405" s="29" t="str">
        <f t="shared" si="206"/>
        <v>W0009274</v>
      </c>
      <c r="DC1405" s="29" t="s">
        <v>193</v>
      </c>
      <c r="DD1405" s="30">
        <f>SUM(T1405,V1405:W1405,Z1405:AD1405)</f>
        <v>121200.33333333334</v>
      </c>
      <c r="DE1405" s="30">
        <f>SUM(AI1405:AK1405)</f>
        <v>0</v>
      </c>
      <c r="DF1405" s="31">
        <f>AF1405</f>
        <v>4154.166666666667</v>
      </c>
      <c r="DG1405" s="32">
        <f>AQ1405</f>
        <v>0</v>
      </c>
      <c r="DH1405" s="30">
        <f>SUM(X1405:Y1405)</f>
        <v>4424.8575498575501</v>
      </c>
      <c r="DI1405" s="30">
        <f>SUM(AP1405,AR1405)</f>
        <v>6488.967877492878</v>
      </c>
      <c r="DJ1405" s="26">
        <f>SUM(DD1405:DI1405)-AS1405</f>
        <v>0</v>
      </c>
    </row>
    <row r="1406" spans="2:114" x14ac:dyDescent="0.25">
      <c r="D1406" t="s">
        <v>109</v>
      </c>
      <c r="F1406" t="s">
        <v>4731</v>
      </c>
      <c r="G1406" t="s">
        <v>4731</v>
      </c>
      <c r="H1406" t="s">
        <v>4732</v>
      </c>
      <c r="I1406" s="1">
        <v>46062</v>
      </c>
      <c r="K1406" t="s">
        <v>219</v>
      </c>
      <c r="L1406">
        <v>13</v>
      </c>
      <c r="M1406" t="s">
        <v>550</v>
      </c>
      <c r="N1406" t="s">
        <v>551</v>
      </c>
      <c r="O1406" t="s">
        <v>116</v>
      </c>
      <c r="P1406" t="s">
        <v>117</v>
      </c>
      <c r="Q1406" t="s">
        <v>118</v>
      </c>
      <c r="R1406">
        <v>31</v>
      </c>
      <c r="S1406" s="3">
        <v>512500</v>
      </c>
      <c r="T1406" s="3">
        <v>85416.666666666672</v>
      </c>
      <c r="U1406" s="22">
        <v>0</v>
      </c>
      <c r="V1406" s="3">
        <v>0</v>
      </c>
      <c r="W1406" s="23"/>
      <c r="X1406" s="3">
        <v>2053.2852564102564</v>
      </c>
      <c r="Y1406" s="3">
        <v>1186.3425925925926</v>
      </c>
      <c r="Z1406" s="24">
        <v>213.54166666666669</v>
      </c>
      <c r="AA1406">
        <v>75</v>
      </c>
      <c r="AC1406" s="3">
        <v>0</v>
      </c>
      <c r="AD1406" s="3">
        <v>4167</v>
      </c>
      <c r="AE1406" s="3">
        <v>93111.836182336192</v>
      </c>
      <c r="AF1406" s="3">
        <v>7046.666666666667</v>
      </c>
      <c r="AH1406" s="3">
        <v>100158.50284900286</v>
      </c>
      <c r="AK1406" s="3">
        <v>0</v>
      </c>
      <c r="AL1406" t="s">
        <v>119</v>
      </c>
      <c r="AN1406" s="25">
        <v>0.1</v>
      </c>
      <c r="AO1406" s="26">
        <v>100158.50284900286</v>
      </c>
      <c r="AP1406" s="27">
        <v>10015.850284900287</v>
      </c>
      <c r="AQ1406" s="3">
        <v>29700</v>
      </c>
      <c r="AR1406" s="26">
        <v>2970</v>
      </c>
      <c r="AS1406" s="26">
        <v>142844.35313390315</v>
      </c>
      <c r="AT1406" s="26">
        <v>129858.50284900286</v>
      </c>
      <c r="AU1406" t="s">
        <v>170</v>
      </c>
      <c r="AV1406" t="s">
        <v>170</v>
      </c>
      <c r="AW1406" t="s">
        <v>171</v>
      </c>
      <c r="AX1406">
        <v>37208</v>
      </c>
      <c r="AY1406" t="s">
        <v>172</v>
      </c>
      <c r="AZ1406">
        <v>94.088300000000004</v>
      </c>
      <c r="BA1406" s="3">
        <v>1518.194644115189</v>
      </c>
      <c r="BB1406" s="26">
        <v>129858.50284900286</v>
      </c>
      <c r="BC1406" s="26">
        <v>12985.850284900283</v>
      </c>
      <c r="BE1406" t="s">
        <v>122</v>
      </c>
      <c r="BF1406">
        <v>1</v>
      </c>
      <c r="BH1406" t="s">
        <v>173</v>
      </c>
      <c r="BJ1406" t="s">
        <v>668</v>
      </c>
      <c r="BO1406" t="s">
        <v>4733</v>
      </c>
      <c r="BP1406" t="s">
        <v>4734</v>
      </c>
      <c r="BQ1406" t="s">
        <v>4735</v>
      </c>
      <c r="CX1406" t="s">
        <v>177</v>
      </c>
      <c r="CY1406" s="29" t="s">
        <v>5358</v>
      </c>
      <c r="CZ1406" s="29">
        <v>60002</v>
      </c>
      <c r="DA1406" s="29" t="str">
        <f t="shared" si="205"/>
        <v>30001390</v>
      </c>
      <c r="DB1406" s="29" t="str">
        <f t="shared" si="206"/>
        <v>W0009288</v>
      </c>
      <c r="DC1406" s="29" t="s">
        <v>556</v>
      </c>
      <c r="DD1406" s="30">
        <f>SUM(T1406,V1406:W1406,Z1406:AD1406)</f>
        <v>89872.208333333343</v>
      </c>
      <c r="DE1406" s="30">
        <f>SUM(AI1406:AK1406)</f>
        <v>0</v>
      </c>
      <c r="DF1406" s="31">
        <f>AF1406</f>
        <v>7046.666666666667</v>
      </c>
      <c r="DG1406" s="32">
        <f>AQ1406</f>
        <v>29700</v>
      </c>
      <c r="DH1406" s="30">
        <f>SUM(X1406:Y1406)</f>
        <v>3239.627849002849</v>
      </c>
      <c r="DI1406" s="30">
        <f>SUM(AP1406,AR1406)</f>
        <v>12985.850284900287</v>
      </c>
      <c r="DJ1406" s="26">
        <f>SUM(DD1406:DI1406)-AS1406</f>
        <v>0</v>
      </c>
    </row>
    <row r="1407" spans="2:114" x14ac:dyDescent="0.25">
      <c r="D1407" t="s">
        <v>109</v>
      </c>
      <c r="F1407" t="s">
        <v>4736</v>
      </c>
      <c r="G1407" t="s">
        <v>4736</v>
      </c>
      <c r="H1407" t="s">
        <v>4737</v>
      </c>
      <c r="I1407" s="1">
        <v>46049</v>
      </c>
      <c r="K1407" t="s">
        <v>224</v>
      </c>
      <c r="L1407">
        <v>12</v>
      </c>
      <c r="M1407" t="s">
        <v>132</v>
      </c>
      <c r="N1407" t="s">
        <v>133</v>
      </c>
      <c r="O1407" t="s">
        <v>116</v>
      </c>
      <c r="P1407" t="s">
        <v>117</v>
      </c>
      <c r="Q1407" t="s">
        <v>118</v>
      </c>
      <c r="R1407">
        <v>31</v>
      </c>
      <c r="S1407" s="3">
        <v>400000</v>
      </c>
      <c r="T1407" s="3">
        <v>66666.666666666672</v>
      </c>
      <c r="U1407" s="22">
        <v>0</v>
      </c>
      <c r="V1407" s="3">
        <v>0</v>
      </c>
      <c r="W1407" s="23"/>
      <c r="X1407" s="3">
        <v>1602.5641025641025</v>
      </c>
      <c r="Y1407" s="3">
        <v>925.92592592592598</v>
      </c>
      <c r="Z1407" s="24">
        <v>166.66666666666669</v>
      </c>
      <c r="AA1407">
        <v>75</v>
      </c>
      <c r="AC1407" s="3">
        <v>0</v>
      </c>
      <c r="AD1407" s="3">
        <v>4167</v>
      </c>
      <c r="AE1407" s="3">
        <v>73603.823361823379</v>
      </c>
      <c r="AF1407" s="3">
        <v>12402.5</v>
      </c>
      <c r="AH1407" s="3">
        <v>86006.323361823379</v>
      </c>
      <c r="AK1407" s="3">
        <v>0</v>
      </c>
      <c r="AL1407" t="s">
        <v>119</v>
      </c>
      <c r="AN1407" s="25">
        <v>0.05</v>
      </c>
      <c r="AO1407" s="26">
        <v>86006.323361823379</v>
      </c>
      <c r="AP1407" s="27">
        <v>4300.3161680911689</v>
      </c>
      <c r="AQ1407" s="3">
        <v>29700</v>
      </c>
      <c r="AR1407" s="26">
        <v>1485</v>
      </c>
      <c r="AS1407" s="26">
        <v>121491.63952991455</v>
      </c>
      <c r="AT1407" s="26">
        <v>115706.32336182338</v>
      </c>
      <c r="AU1407" t="s">
        <v>765</v>
      </c>
      <c r="AV1407" t="s">
        <v>765</v>
      </c>
      <c r="AW1407" t="s">
        <v>766</v>
      </c>
      <c r="AX1407" t="s">
        <v>4738</v>
      </c>
      <c r="AY1407" t="s">
        <v>212</v>
      </c>
      <c r="AZ1407">
        <v>125.569</v>
      </c>
      <c r="BA1407" s="3">
        <v>967.52892457465259</v>
      </c>
      <c r="BB1407" s="26">
        <v>115706.32336182338</v>
      </c>
      <c r="BC1407" s="26">
        <v>5785.3161680911726</v>
      </c>
      <c r="BE1407" t="s">
        <v>122</v>
      </c>
      <c r="BF1407">
        <v>1</v>
      </c>
      <c r="BH1407" t="s">
        <v>768</v>
      </c>
      <c r="BJ1407" t="s">
        <v>174</v>
      </c>
      <c r="BO1407" t="s">
        <v>1116</v>
      </c>
      <c r="BP1407" t="s">
        <v>4739</v>
      </c>
      <c r="BQ1407" t="s">
        <v>4740</v>
      </c>
      <c r="CX1407" t="s">
        <v>177</v>
      </c>
      <c r="CY1407" s="29" t="s">
        <v>5362</v>
      </c>
      <c r="CZ1407" s="29">
        <v>60008</v>
      </c>
      <c r="DA1407" s="29" t="str">
        <f t="shared" si="205"/>
        <v>30001418</v>
      </c>
      <c r="DB1407" s="29" t="str">
        <f t="shared" si="206"/>
        <v>W0009283</v>
      </c>
      <c r="DC1407" s="29" t="s">
        <v>178</v>
      </c>
      <c r="DD1407" s="30">
        <f>SUM(T1407,V1407:W1407,Z1407:AD1407)</f>
        <v>71075.333333333343</v>
      </c>
      <c r="DE1407" s="30">
        <f>SUM(AI1407:AK1407)</f>
        <v>0</v>
      </c>
      <c r="DF1407" s="31">
        <f>AF1407</f>
        <v>12402.5</v>
      </c>
      <c r="DG1407" s="32">
        <f>AQ1407</f>
        <v>29700</v>
      </c>
      <c r="DH1407" s="30">
        <f>SUM(X1407:Y1407)</f>
        <v>2528.4900284900286</v>
      </c>
      <c r="DI1407" s="30">
        <f>SUM(AP1407,AR1407)</f>
        <v>5785.3161680911689</v>
      </c>
      <c r="DJ1407" s="26">
        <f>SUM(DD1407:DI1407)-AS1407</f>
        <v>0</v>
      </c>
    </row>
    <row r="1408" spans="2:114" x14ac:dyDescent="0.25">
      <c r="D1408" t="s">
        <v>109</v>
      </c>
      <c r="F1408" t="s">
        <v>4741</v>
      </c>
      <c r="G1408" t="s">
        <v>4741</v>
      </c>
      <c r="H1408" t="s">
        <v>4742</v>
      </c>
      <c r="I1408" s="1">
        <v>46069</v>
      </c>
      <c r="K1408" t="s">
        <v>207</v>
      </c>
      <c r="L1408">
        <v>11</v>
      </c>
      <c r="M1408" t="s">
        <v>182</v>
      </c>
      <c r="N1408" t="s">
        <v>183</v>
      </c>
      <c r="O1408" t="s">
        <v>116</v>
      </c>
      <c r="P1408" t="s">
        <v>117</v>
      </c>
      <c r="Q1408" t="s">
        <v>118</v>
      </c>
      <c r="R1408">
        <v>31</v>
      </c>
      <c r="S1408" s="3">
        <v>350000</v>
      </c>
      <c r="T1408" s="3">
        <v>58333.333333333336</v>
      </c>
      <c r="U1408" s="22">
        <v>0</v>
      </c>
      <c r="V1408" s="3">
        <v>0</v>
      </c>
      <c r="W1408" s="23"/>
      <c r="X1408" s="3">
        <v>1402.2435897435898</v>
      </c>
      <c r="Y1408" s="3">
        <v>810.18518518518533</v>
      </c>
      <c r="Z1408" s="24">
        <v>145.83333333333334</v>
      </c>
      <c r="AA1408">
        <v>75</v>
      </c>
      <c r="AC1408" s="3">
        <v>0</v>
      </c>
      <c r="AD1408" s="3">
        <v>4167</v>
      </c>
      <c r="AE1408" s="3">
        <v>64933.59544159544</v>
      </c>
      <c r="AF1408" s="3">
        <v>4154.166666666667</v>
      </c>
      <c r="AH1408" s="3">
        <v>69087.762108262104</v>
      </c>
      <c r="AK1408" s="3">
        <v>0</v>
      </c>
      <c r="AL1408" t="s">
        <v>119</v>
      </c>
      <c r="AN1408" s="25">
        <v>0.05</v>
      </c>
      <c r="AO1408" s="26">
        <v>69087.762108262104</v>
      </c>
      <c r="AP1408" s="27">
        <v>3454.3881054131052</v>
      </c>
      <c r="AQ1408" s="3">
        <v>29700</v>
      </c>
      <c r="AR1408" s="26">
        <v>1485</v>
      </c>
      <c r="AS1408" s="26">
        <v>103727.15021367521</v>
      </c>
      <c r="AT1408" s="26">
        <v>98787.762108262104</v>
      </c>
      <c r="AU1408" t="s">
        <v>765</v>
      </c>
      <c r="AV1408" t="s">
        <v>765</v>
      </c>
      <c r="AW1408" t="s">
        <v>766</v>
      </c>
      <c r="AX1408" t="s">
        <v>211</v>
      </c>
      <c r="AY1408" t="s">
        <v>212</v>
      </c>
      <c r="AZ1408">
        <v>125.569</v>
      </c>
      <c r="BA1408" s="3">
        <v>826.05699028960339</v>
      </c>
      <c r="BB1408" s="26">
        <v>98787.762108262104</v>
      </c>
      <c r="BC1408" s="26">
        <v>4939.3881054131052</v>
      </c>
      <c r="BE1408" t="s">
        <v>122</v>
      </c>
      <c r="BF1408">
        <v>1</v>
      </c>
      <c r="BH1408" t="s">
        <v>768</v>
      </c>
      <c r="BJ1408" t="s">
        <v>189</v>
      </c>
      <c r="BO1408" t="s">
        <v>994</v>
      </c>
      <c r="BP1408" t="s">
        <v>4711</v>
      </c>
      <c r="BQ1408" t="s">
        <v>4712</v>
      </c>
      <c r="CX1408" t="s">
        <v>177</v>
      </c>
      <c r="CY1408" s="29" t="s">
        <v>5362</v>
      </c>
      <c r="CZ1408" s="29">
        <v>60008</v>
      </c>
      <c r="DA1408" s="29" t="str">
        <f t="shared" si="205"/>
        <v>30001418</v>
      </c>
      <c r="DB1408" s="29" t="str">
        <f t="shared" si="206"/>
        <v>W0009367</v>
      </c>
      <c r="DC1408" s="29" t="s">
        <v>193</v>
      </c>
      <c r="DD1408" s="30">
        <f>SUM(T1408,V1408:W1408,Z1408:AD1408)</f>
        <v>62721.166666666672</v>
      </c>
      <c r="DE1408" s="30">
        <f>SUM(AI1408:AK1408)</f>
        <v>0</v>
      </c>
      <c r="DF1408" s="31">
        <f>AF1408</f>
        <v>4154.166666666667</v>
      </c>
      <c r="DG1408" s="32">
        <f>AQ1408</f>
        <v>29700</v>
      </c>
      <c r="DH1408" s="30">
        <f>SUM(X1408:Y1408)</f>
        <v>2212.4287749287751</v>
      </c>
      <c r="DI1408" s="30">
        <f>SUM(AP1408,AR1408)</f>
        <v>4939.3881054131052</v>
      </c>
      <c r="DJ1408" s="26">
        <f>SUM(DD1408:DI1408)-AS1408</f>
        <v>0</v>
      </c>
    </row>
    <row r="1409" spans="2:114" x14ac:dyDescent="0.25">
      <c r="D1409" t="s">
        <v>109</v>
      </c>
      <c r="F1409" t="s">
        <v>4743</v>
      </c>
      <c r="G1409" t="s">
        <v>4743</v>
      </c>
      <c r="H1409" t="s">
        <v>4744</v>
      </c>
      <c r="I1409" s="1">
        <v>46041</v>
      </c>
      <c r="K1409" t="s">
        <v>140</v>
      </c>
      <c r="L1409">
        <v>17</v>
      </c>
      <c r="M1409" t="s">
        <v>550</v>
      </c>
      <c r="N1409" t="s">
        <v>551</v>
      </c>
      <c r="O1409" t="s">
        <v>143</v>
      </c>
      <c r="P1409" t="s">
        <v>117</v>
      </c>
      <c r="Q1409" t="s">
        <v>118</v>
      </c>
      <c r="R1409">
        <v>31</v>
      </c>
      <c r="S1409" s="3">
        <v>1900000</v>
      </c>
      <c r="T1409" s="3">
        <v>316666.66666666669</v>
      </c>
      <c r="U1409" s="22">
        <v>0.15</v>
      </c>
      <c r="V1409" s="3">
        <v>47500</v>
      </c>
      <c r="W1409" s="23"/>
      <c r="X1409" s="3">
        <v>7612.1794871794882</v>
      </c>
      <c r="Y1409" s="3">
        <v>4398.1481481481487</v>
      </c>
      <c r="Z1409" s="24">
        <v>791.66666666666674</v>
      </c>
      <c r="AA1409">
        <v>75</v>
      </c>
      <c r="AC1409" s="3">
        <v>0</v>
      </c>
      <c r="AD1409" s="3">
        <v>4167</v>
      </c>
      <c r="AE1409" s="3">
        <v>381210.66096866102</v>
      </c>
      <c r="AF1409" s="3">
        <v>7046.666666666667</v>
      </c>
      <c r="AH1409" s="3">
        <v>388257.3276353277</v>
      </c>
      <c r="AK1409" s="3">
        <v>0</v>
      </c>
      <c r="AL1409" t="s">
        <v>119</v>
      </c>
      <c r="AN1409" s="25">
        <v>0.1</v>
      </c>
      <c r="AO1409" s="26">
        <v>388257.3276353277</v>
      </c>
      <c r="AP1409" s="27">
        <v>38825.732763532775</v>
      </c>
      <c r="AQ1409" s="3">
        <v>29700</v>
      </c>
      <c r="AR1409" s="26">
        <v>2970</v>
      </c>
      <c r="AS1409" s="26">
        <v>459753.06039886049</v>
      </c>
      <c r="AT1409" s="26">
        <v>417957.3276353277</v>
      </c>
      <c r="AU1409" t="s">
        <v>918</v>
      </c>
      <c r="AV1409" t="s">
        <v>918</v>
      </c>
      <c r="AW1409" t="s">
        <v>919</v>
      </c>
      <c r="AX1409">
        <v>34966</v>
      </c>
      <c r="AY1409" t="s">
        <v>121</v>
      </c>
      <c r="AZ1409">
        <v>108.643</v>
      </c>
      <c r="BA1409" s="3">
        <v>4231.7780289467382</v>
      </c>
      <c r="BB1409" s="26">
        <v>417957.3276353277</v>
      </c>
      <c r="BC1409" s="26">
        <v>41795.732763532782</v>
      </c>
      <c r="BE1409" t="s">
        <v>122</v>
      </c>
      <c r="BF1409">
        <v>1</v>
      </c>
      <c r="BH1409" t="s">
        <v>920</v>
      </c>
      <c r="BJ1409" t="s">
        <v>728</v>
      </c>
      <c r="BO1409" t="s">
        <v>729</v>
      </c>
      <c r="BP1409" t="s">
        <v>4745</v>
      </c>
      <c r="BQ1409" t="s">
        <v>4746</v>
      </c>
      <c r="CX1409" t="s">
        <v>177</v>
      </c>
      <c r="CY1409" s="29" t="s">
        <v>5363</v>
      </c>
      <c r="CZ1409" s="29">
        <v>60013</v>
      </c>
      <c r="DA1409" s="29" t="str">
        <f t="shared" si="205"/>
        <v>30001419</v>
      </c>
      <c r="DB1409" s="29" t="str">
        <f t="shared" si="206"/>
        <v>W0009330</v>
      </c>
      <c r="DC1409" s="29" t="s">
        <v>556</v>
      </c>
      <c r="DD1409" s="30">
        <f>SUM(T1409,V1409:W1409,Z1409:AD1409)</f>
        <v>369200.33333333337</v>
      </c>
      <c r="DE1409" s="30">
        <f>SUM(AI1409:AK1409)</f>
        <v>0</v>
      </c>
      <c r="DF1409" s="31">
        <f>AF1409</f>
        <v>7046.666666666667</v>
      </c>
      <c r="DG1409" s="32">
        <f>AQ1409</f>
        <v>29700</v>
      </c>
      <c r="DH1409" s="30">
        <f>SUM(X1409:Y1409)</f>
        <v>12010.327635327638</v>
      </c>
      <c r="DI1409" s="30">
        <f>SUM(AP1409,AR1409)</f>
        <v>41795.732763532775</v>
      </c>
      <c r="DJ1409" s="26">
        <f>SUM(DD1409:DI1409)-AS1409</f>
        <v>0</v>
      </c>
    </row>
    <row r="1410" spans="2:114" x14ac:dyDescent="0.25">
      <c r="D1410" t="s">
        <v>109</v>
      </c>
      <c r="F1410" t="s">
        <v>4747</v>
      </c>
      <c r="G1410" t="s">
        <v>4747</v>
      </c>
      <c r="H1410" t="s">
        <v>4748</v>
      </c>
      <c r="I1410" s="1">
        <v>46041</v>
      </c>
      <c r="K1410" t="s">
        <v>207</v>
      </c>
      <c r="L1410">
        <v>11</v>
      </c>
      <c r="M1410" t="s">
        <v>114</v>
      </c>
      <c r="N1410" t="s">
        <v>115</v>
      </c>
      <c r="O1410" t="s">
        <v>2066</v>
      </c>
      <c r="P1410" t="s">
        <v>117</v>
      </c>
      <c r="Q1410" t="s">
        <v>118</v>
      </c>
      <c r="R1410">
        <v>31</v>
      </c>
      <c r="S1410" s="3">
        <v>260000</v>
      </c>
      <c r="T1410" s="3">
        <v>43333.333333333336</v>
      </c>
      <c r="U1410" s="22">
        <v>0</v>
      </c>
      <c r="V1410" s="3">
        <v>0</v>
      </c>
      <c r="W1410" s="23"/>
      <c r="X1410" s="3">
        <v>1041.6666666666667</v>
      </c>
      <c r="Y1410" s="3">
        <v>601.85185185185196</v>
      </c>
      <c r="Z1410" s="24">
        <v>108.33333333333334</v>
      </c>
      <c r="AA1410">
        <v>75</v>
      </c>
      <c r="AC1410" s="3">
        <v>0</v>
      </c>
      <c r="AD1410" s="3">
        <v>4167</v>
      </c>
      <c r="AE1410" s="3">
        <v>49327.18518518519</v>
      </c>
      <c r="AF1410" s="3">
        <v>5687.5</v>
      </c>
      <c r="AH1410" s="3">
        <v>55014.68518518519</v>
      </c>
      <c r="AK1410" s="3">
        <v>0</v>
      </c>
      <c r="AL1410" t="s">
        <v>119</v>
      </c>
      <c r="AN1410" s="25">
        <v>8.5000000000000006E-2</v>
      </c>
      <c r="AO1410" s="26">
        <v>55014.68518518519</v>
      </c>
      <c r="AP1410" s="27">
        <v>4676.2482407407415</v>
      </c>
      <c r="AQ1410" s="3">
        <v>0</v>
      </c>
      <c r="AR1410" s="26">
        <v>0</v>
      </c>
      <c r="AS1410" s="26">
        <v>59690.933425925934</v>
      </c>
      <c r="AT1410" s="26">
        <v>55014.68518518519</v>
      </c>
      <c r="AU1410" t="s">
        <v>261</v>
      </c>
      <c r="AV1410" t="s">
        <v>2067</v>
      </c>
      <c r="AW1410" t="s">
        <v>2068</v>
      </c>
      <c r="AX1410">
        <v>2169</v>
      </c>
      <c r="AY1410" t="s">
        <v>233</v>
      </c>
      <c r="AZ1410">
        <v>1</v>
      </c>
      <c r="BA1410" s="3">
        <v>59690.933425925934</v>
      </c>
      <c r="BB1410" s="26">
        <v>55014.68518518519</v>
      </c>
      <c r="BC1410" s="26">
        <v>4676.2482407407442</v>
      </c>
      <c r="BE1410" t="s">
        <v>122</v>
      </c>
      <c r="BF1410">
        <v>1</v>
      </c>
      <c r="BH1410" t="s">
        <v>2069</v>
      </c>
      <c r="BJ1410" t="s">
        <v>4749</v>
      </c>
      <c r="BO1410" t="s">
        <v>431</v>
      </c>
      <c r="BP1410" t="s">
        <v>4232</v>
      </c>
      <c r="BQ1410" t="s">
        <v>4233</v>
      </c>
      <c r="CX1410" t="s">
        <v>177</v>
      </c>
      <c r="CY1410" s="29" t="s">
        <v>5370</v>
      </c>
      <c r="CZ1410" s="29">
        <v>60001</v>
      </c>
      <c r="DA1410" s="29" t="str">
        <f t="shared" si="205"/>
        <v>30001394</v>
      </c>
      <c r="DB1410" s="29" t="str">
        <f t="shared" si="206"/>
        <v>W0009334</v>
      </c>
      <c r="DC1410" s="29" t="s">
        <v>279</v>
      </c>
      <c r="DD1410" s="30">
        <f>SUM(T1410,V1410:W1410,Z1410:AD1410)</f>
        <v>47683.666666666672</v>
      </c>
      <c r="DE1410" s="30">
        <f>SUM(AI1410:AK1410)</f>
        <v>0</v>
      </c>
      <c r="DF1410" s="31">
        <f>AF1410</f>
        <v>5687.5</v>
      </c>
      <c r="DG1410" s="32">
        <f>AQ1410</f>
        <v>0</v>
      </c>
      <c r="DH1410" s="30">
        <f>SUM(X1410:Y1410)</f>
        <v>1643.5185185185187</v>
      </c>
      <c r="DI1410" s="30">
        <f>SUM(AP1410,AR1410)</f>
        <v>4676.2482407407415</v>
      </c>
      <c r="DJ1410" s="26">
        <f>SUM(DD1410:DI1410)-AS1410</f>
        <v>0</v>
      </c>
    </row>
    <row r="1411" spans="2:114" x14ac:dyDescent="0.25">
      <c r="B1411" t="s">
        <v>4750</v>
      </c>
      <c r="C1411" t="s">
        <v>4750</v>
      </c>
      <c r="D1411" t="s">
        <v>109</v>
      </c>
      <c r="F1411" t="s">
        <v>4751</v>
      </c>
      <c r="G1411" t="s">
        <v>4751</v>
      </c>
      <c r="H1411" t="s">
        <v>4752</v>
      </c>
      <c r="I1411" s="1">
        <v>46041</v>
      </c>
      <c r="K1411" t="s">
        <v>224</v>
      </c>
      <c r="L1411">
        <v>12</v>
      </c>
      <c r="M1411" t="s">
        <v>292</v>
      </c>
      <c r="N1411" t="s">
        <v>293</v>
      </c>
      <c r="O1411" t="s">
        <v>116</v>
      </c>
      <c r="P1411" t="s">
        <v>117</v>
      </c>
      <c r="Q1411" t="s">
        <v>118</v>
      </c>
      <c r="R1411">
        <v>31</v>
      </c>
      <c r="S1411" s="3">
        <v>370000</v>
      </c>
      <c r="T1411" s="3">
        <v>61666.666666666664</v>
      </c>
      <c r="U1411" s="22">
        <v>0</v>
      </c>
      <c r="V1411" s="3">
        <v>0</v>
      </c>
      <c r="W1411" s="23"/>
      <c r="X1411" s="3">
        <v>1482.3717948717949</v>
      </c>
      <c r="Y1411" s="3">
        <v>856.48148148148152</v>
      </c>
      <c r="Z1411" s="24">
        <v>154.16666666666666</v>
      </c>
      <c r="AA1411">
        <v>75</v>
      </c>
      <c r="AC1411" s="3">
        <v>0</v>
      </c>
      <c r="AD1411" s="3">
        <v>4167</v>
      </c>
      <c r="AE1411" s="3">
        <v>68401.686609686614</v>
      </c>
      <c r="AF1411" s="3">
        <v>23570.833333333332</v>
      </c>
      <c r="AH1411" s="3">
        <v>91972.519943019943</v>
      </c>
      <c r="AK1411" s="3">
        <v>0</v>
      </c>
      <c r="AL1411" t="s">
        <v>119</v>
      </c>
      <c r="AN1411" s="25">
        <v>8.5000000000000006E-2</v>
      </c>
      <c r="AO1411" s="26">
        <v>91972.519943019943</v>
      </c>
      <c r="AP1411" s="27">
        <v>7817.6641951566953</v>
      </c>
      <c r="AQ1411" s="3">
        <v>29700</v>
      </c>
      <c r="AR1411" s="26">
        <v>2524.5</v>
      </c>
      <c r="AS1411" s="26">
        <v>132014.68413817664</v>
      </c>
      <c r="AT1411" s="26">
        <v>121672.51994301994</v>
      </c>
      <c r="AU1411" t="s">
        <v>120</v>
      </c>
      <c r="AV1411" t="s">
        <v>120</v>
      </c>
      <c r="AW1411" t="s">
        <v>120</v>
      </c>
      <c r="AX1411">
        <v>1008086</v>
      </c>
      <c r="AY1411" t="s">
        <v>121</v>
      </c>
      <c r="AZ1411">
        <v>108.643</v>
      </c>
      <c r="BA1411" s="3">
        <v>1215.1236999915011</v>
      </c>
      <c r="BB1411" s="26">
        <v>121672.51994301994</v>
      </c>
      <c r="BC1411" s="26">
        <v>10342.1641951567</v>
      </c>
      <c r="BE1411" t="s">
        <v>122</v>
      </c>
      <c r="BF1411">
        <v>1</v>
      </c>
      <c r="BH1411" t="s">
        <v>123</v>
      </c>
      <c r="BJ1411" t="s">
        <v>189</v>
      </c>
      <c r="BO1411" t="s">
        <v>4753</v>
      </c>
      <c r="BP1411" t="s">
        <v>3603</v>
      </c>
      <c r="BQ1411">
        <v>0</v>
      </c>
      <c r="CX1411" t="s">
        <v>128</v>
      </c>
      <c r="CY1411" s="29"/>
    </row>
    <row r="1412" spans="2:114" x14ac:dyDescent="0.25">
      <c r="D1412" t="s">
        <v>109</v>
      </c>
      <c r="F1412" t="s">
        <v>4754</v>
      </c>
      <c r="G1412" t="s">
        <v>4754</v>
      </c>
      <c r="H1412" t="s">
        <v>4755</v>
      </c>
      <c r="I1412" s="1">
        <v>46041</v>
      </c>
      <c r="K1412" t="s">
        <v>113</v>
      </c>
      <c r="L1412">
        <v>15</v>
      </c>
      <c r="M1412" t="s">
        <v>550</v>
      </c>
      <c r="N1412" t="s">
        <v>551</v>
      </c>
      <c r="O1412" t="s">
        <v>143</v>
      </c>
      <c r="P1412" t="s">
        <v>117</v>
      </c>
      <c r="Q1412" t="s">
        <v>118</v>
      </c>
      <c r="R1412">
        <v>31</v>
      </c>
      <c r="S1412" s="3">
        <v>850000</v>
      </c>
      <c r="T1412" s="3">
        <v>141666.66666666666</v>
      </c>
      <c r="U1412" s="22">
        <v>0</v>
      </c>
      <c r="V1412" s="3">
        <v>0</v>
      </c>
      <c r="W1412" s="23"/>
      <c r="X1412" s="3">
        <v>3405.4487179487182</v>
      </c>
      <c r="Y1412" s="3">
        <v>1967.5925925925924</v>
      </c>
      <c r="Z1412" s="24">
        <v>354.16666666666663</v>
      </c>
      <c r="AA1412">
        <v>75</v>
      </c>
      <c r="AC1412" s="3">
        <v>0</v>
      </c>
      <c r="AD1412" s="3">
        <v>4167</v>
      </c>
      <c r="AE1412" s="3">
        <v>151635.87464387462</v>
      </c>
      <c r="AF1412" s="3">
        <v>7046.666666666667</v>
      </c>
      <c r="AH1412" s="3">
        <v>158682.54131054127</v>
      </c>
      <c r="AK1412" s="3">
        <v>0</v>
      </c>
      <c r="AL1412" t="s">
        <v>119</v>
      </c>
      <c r="AN1412" s="25">
        <v>0.1</v>
      </c>
      <c r="AO1412" s="26">
        <v>158682.54131054127</v>
      </c>
      <c r="AP1412" s="27">
        <v>15868.254131054127</v>
      </c>
      <c r="AQ1412" s="3">
        <v>29700</v>
      </c>
      <c r="AR1412" s="26">
        <v>2970</v>
      </c>
      <c r="AS1412" s="26">
        <v>207220.7954415954</v>
      </c>
      <c r="AT1412" s="26">
        <v>188382.54131054127</v>
      </c>
      <c r="AU1412" t="s">
        <v>918</v>
      </c>
      <c r="AV1412" t="s">
        <v>918</v>
      </c>
      <c r="AW1412" t="s">
        <v>919</v>
      </c>
      <c r="AX1412">
        <v>34966</v>
      </c>
      <c r="AY1412" t="s">
        <v>121</v>
      </c>
      <c r="AZ1412">
        <v>108.643</v>
      </c>
      <c r="BA1412" s="3">
        <v>1907.3552409413896</v>
      </c>
      <c r="BB1412" s="26">
        <v>188382.54131054127</v>
      </c>
      <c r="BC1412" s="26">
        <v>18838.254131054127</v>
      </c>
      <c r="BE1412" t="s">
        <v>122</v>
      </c>
      <c r="BF1412">
        <v>1</v>
      </c>
      <c r="BH1412" t="s">
        <v>920</v>
      </c>
      <c r="BJ1412" t="s">
        <v>728</v>
      </c>
      <c r="BO1412" t="s">
        <v>729</v>
      </c>
      <c r="BP1412" t="s">
        <v>4745</v>
      </c>
      <c r="BQ1412" t="s">
        <v>4746</v>
      </c>
      <c r="CX1412" t="s">
        <v>177</v>
      </c>
      <c r="CY1412" s="29" t="s">
        <v>5363</v>
      </c>
      <c r="CZ1412" s="29">
        <v>60013</v>
      </c>
      <c r="DA1412" s="29" t="str">
        <f t="shared" ref="DA1412:DA1413" si="207">MID(BH1412,3,8)</f>
        <v>30001419</v>
      </c>
      <c r="DB1412" s="29" t="str">
        <f t="shared" ref="DB1412:DB1413" si="208">F1412</f>
        <v>W0009336</v>
      </c>
      <c r="DC1412" s="29" t="s">
        <v>556</v>
      </c>
      <c r="DD1412" s="30">
        <f>SUM(T1412,V1412:W1412,Z1412:AD1412)</f>
        <v>146262.83333333331</v>
      </c>
      <c r="DE1412" s="30">
        <f>SUM(AI1412:AK1412)</f>
        <v>0</v>
      </c>
      <c r="DF1412" s="31">
        <f>AF1412</f>
        <v>7046.666666666667</v>
      </c>
      <c r="DG1412" s="32">
        <f>AQ1412</f>
        <v>29700</v>
      </c>
      <c r="DH1412" s="30">
        <f>SUM(X1412:Y1412)</f>
        <v>5373.0413105413108</v>
      </c>
      <c r="DI1412" s="30">
        <f>SUM(AP1412,AR1412)</f>
        <v>18838.254131054127</v>
      </c>
      <c r="DJ1412" s="26">
        <f>SUM(DD1412:DI1412)-AS1412</f>
        <v>0</v>
      </c>
    </row>
    <row r="1413" spans="2:114" x14ac:dyDescent="0.25">
      <c r="D1413" t="s">
        <v>109</v>
      </c>
      <c r="F1413" t="s">
        <v>4756</v>
      </c>
      <c r="G1413" t="s">
        <v>4756</v>
      </c>
      <c r="H1413" t="s">
        <v>4757</v>
      </c>
      <c r="I1413" s="1">
        <v>46049</v>
      </c>
      <c r="K1413" t="s">
        <v>131</v>
      </c>
      <c r="L1413">
        <v>14</v>
      </c>
      <c r="M1413" t="s">
        <v>114</v>
      </c>
      <c r="N1413" t="s">
        <v>115</v>
      </c>
      <c r="O1413" t="s">
        <v>2066</v>
      </c>
      <c r="P1413" t="s">
        <v>117</v>
      </c>
      <c r="Q1413" t="s">
        <v>118</v>
      </c>
      <c r="R1413">
        <v>31</v>
      </c>
      <c r="S1413" s="3">
        <v>800000</v>
      </c>
      <c r="T1413" s="3">
        <v>133333.33333333334</v>
      </c>
      <c r="U1413" s="22">
        <v>0</v>
      </c>
      <c r="V1413" s="3">
        <v>0</v>
      </c>
      <c r="W1413" s="23"/>
      <c r="X1413" s="3">
        <v>3205.1282051282051</v>
      </c>
      <c r="Y1413" s="3">
        <v>1851.851851851852</v>
      </c>
      <c r="Z1413" s="24">
        <v>333.33333333333337</v>
      </c>
      <c r="AA1413">
        <v>75</v>
      </c>
      <c r="AC1413" s="3">
        <v>0</v>
      </c>
      <c r="AD1413" s="3">
        <v>4167</v>
      </c>
      <c r="AE1413" s="3">
        <v>142965.64672364676</v>
      </c>
      <c r="AF1413" s="3">
        <v>5687.5</v>
      </c>
      <c r="AH1413" s="3">
        <v>148653.14672364676</v>
      </c>
      <c r="AK1413" s="3">
        <v>0</v>
      </c>
      <c r="AL1413" t="s">
        <v>119</v>
      </c>
      <c r="AN1413" s="25">
        <v>8.5000000000000006E-2</v>
      </c>
      <c r="AO1413" s="26">
        <v>148653.14672364676</v>
      </c>
      <c r="AP1413" s="27">
        <v>12635.517471509975</v>
      </c>
      <c r="AQ1413" s="3">
        <v>0</v>
      </c>
      <c r="AR1413" s="26">
        <v>0</v>
      </c>
      <c r="AS1413" s="26">
        <v>161288.66419515674</v>
      </c>
      <c r="AT1413" s="26">
        <v>148653.14672364676</v>
      </c>
      <c r="AU1413" t="s">
        <v>765</v>
      </c>
      <c r="AV1413" t="s">
        <v>2067</v>
      </c>
      <c r="AW1413" t="s">
        <v>2068</v>
      </c>
      <c r="AX1413" t="s">
        <v>4658</v>
      </c>
      <c r="AY1413" t="s">
        <v>233</v>
      </c>
      <c r="AZ1413">
        <v>1</v>
      </c>
      <c r="BA1413" s="3">
        <v>161288.66419515674</v>
      </c>
      <c r="BB1413" s="26">
        <v>148653.14672364676</v>
      </c>
      <c r="BC1413" s="26">
        <v>12635.517471509986</v>
      </c>
      <c r="BE1413" t="s">
        <v>122</v>
      </c>
      <c r="BF1413">
        <v>1</v>
      </c>
      <c r="BH1413" t="s">
        <v>2069</v>
      </c>
      <c r="BJ1413" t="s">
        <v>594</v>
      </c>
      <c r="BO1413" t="s">
        <v>4758</v>
      </c>
      <c r="BP1413" t="s">
        <v>4759</v>
      </c>
      <c r="BQ1413" t="s">
        <v>4760</v>
      </c>
      <c r="CX1413" t="s">
        <v>177</v>
      </c>
      <c r="CY1413" s="29" t="s">
        <v>5370</v>
      </c>
      <c r="CZ1413" s="29">
        <v>60001</v>
      </c>
      <c r="DA1413" s="29" t="str">
        <f t="shared" si="207"/>
        <v>30001394</v>
      </c>
      <c r="DB1413" s="29" t="str">
        <f t="shared" si="208"/>
        <v>W0009331</v>
      </c>
      <c r="DC1413" s="29" t="s">
        <v>279</v>
      </c>
      <c r="DD1413" s="30">
        <f>SUM(T1413,V1413:W1413,Z1413:AD1413)</f>
        <v>137908.66666666669</v>
      </c>
      <c r="DE1413" s="30">
        <f>SUM(AI1413:AK1413)</f>
        <v>0</v>
      </c>
      <c r="DF1413" s="31">
        <f>AF1413</f>
        <v>5687.5</v>
      </c>
      <c r="DG1413" s="32">
        <f>AQ1413</f>
        <v>0</v>
      </c>
      <c r="DH1413" s="30">
        <f>SUM(X1413:Y1413)</f>
        <v>5056.9800569800573</v>
      </c>
      <c r="DI1413" s="30">
        <f>SUM(AP1413,AR1413)</f>
        <v>12635.517471509975</v>
      </c>
      <c r="DJ1413" s="26">
        <f>SUM(DD1413:DI1413)-AS1413</f>
        <v>0</v>
      </c>
    </row>
    <row r="1414" spans="2:114" x14ac:dyDescent="0.25">
      <c r="D1414" t="s">
        <v>109</v>
      </c>
      <c r="F1414" t="s">
        <v>4761</v>
      </c>
      <c r="G1414" t="s">
        <v>4761</v>
      </c>
      <c r="H1414" t="s">
        <v>4762</v>
      </c>
      <c r="I1414" s="1">
        <v>46041</v>
      </c>
      <c r="K1414" t="s">
        <v>224</v>
      </c>
      <c r="L1414">
        <v>12</v>
      </c>
      <c r="M1414" t="s">
        <v>2289</v>
      </c>
      <c r="N1414" t="s">
        <v>2290</v>
      </c>
      <c r="O1414" t="s">
        <v>116</v>
      </c>
      <c r="P1414" t="s">
        <v>117</v>
      </c>
      <c r="Q1414" t="s">
        <v>118</v>
      </c>
      <c r="R1414">
        <v>31</v>
      </c>
      <c r="S1414" s="3">
        <v>425000</v>
      </c>
      <c r="T1414" s="3">
        <v>70833.333333333328</v>
      </c>
      <c r="U1414" s="22">
        <v>0</v>
      </c>
      <c r="V1414" s="3">
        <v>0</v>
      </c>
      <c r="W1414" s="23"/>
      <c r="X1414" s="3">
        <v>1702.7243589743591</v>
      </c>
      <c r="Y1414" s="3">
        <v>983.79629629629619</v>
      </c>
      <c r="Z1414" s="24">
        <v>177.08333333333331</v>
      </c>
      <c r="AA1414">
        <v>75</v>
      </c>
      <c r="AC1414" s="3">
        <v>0</v>
      </c>
      <c r="AD1414" s="3">
        <v>4167</v>
      </c>
      <c r="AE1414" s="3">
        <v>77938.937321937308</v>
      </c>
      <c r="AF1414" s="3">
        <v>13617.5</v>
      </c>
      <c r="AH1414" s="3">
        <v>91556.437321937308</v>
      </c>
      <c r="AK1414" s="3">
        <v>0</v>
      </c>
      <c r="AL1414" t="s">
        <v>119</v>
      </c>
      <c r="AN1414" s="25">
        <v>8.5000000000000006E-2</v>
      </c>
      <c r="AO1414" s="26">
        <v>91556.437321937308</v>
      </c>
      <c r="AP1414" s="27">
        <v>7782.2971723646715</v>
      </c>
      <c r="AQ1414" s="3">
        <v>29700</v>
      </c>
      <c r="AR1414" s="26">
        <v>2524.5</v>
      </c>
      <c r="AS1414" s="26">
        <v>131563.23449430199</v>
      </c>
      <c r="AT1414" s="26">
        <v>121256.43732193731</v>
      </c>
      <c r="AU1414" t="s">
        <v>120</v>
      </c>
      <c r="AV1414" t="s">
        <v>120</v>
      </c>
      <c r="AW1414" t="s">
        <v>120</v>
      </c>
      <c r="AX1414">
        <v>1006100</v>
      </c>
      <c r="AY1414" t="s">
        <v>121</v>
      </c>
      <c r="AZ1414">
        <v>108.643</v>
      </c>
      <c r="BA1414" s="3">
        <v>1210.96835041652</v>
      </c>
      <c r="BB1414" s="26">
        <v>121256.43732193731</v>
      </c>
      <c r="BC1414" s="26">
        <v>10306.797172364677</v>
      </c>
      <c r="BE1414" t="s">
        <v>122</v>
      </c>
      <c r="BF1414">
        <v>1</v>
      </c>
      <c r="BH1414" t="s">
        <v>123</v>
      </c>
      <c r="BJ1414" t="s">
        <v>4606</v>
      </c>
      <c r="BO1414" t="s">
        <v>2577</v>
      </c>
      <c r="BP1414" t="s">
        <v>2570</v>
      </c>
      <c r="BQ1414">
        <v>0</v>
      </c>
      <c r="CX1414" t="s">
        <v>128</v>
      </c>
      <c r="CY1414" s="29"/>
    </row>
    <row r="1415" spans="2:114" x14ac:dyDescent="0.25">
      <c r="D1415" t="s">
        <v>109</v>
      </c>
      <c r="F1415" t="s">
        <v>4763</v>
      </c>
      <c r="G1415" t="s">
        <v>4763</v>
      </c>
      <c r="H1415" t="s">
        <v>4764</v>
      </c>
      <c r="I1415" s="1">
        <v>46041</v>
      </c>
      <c r="K1415" t="s">
        <v>224</v>
      </c>
      <c r="L1415">
        <v>12</v>
      </c>
      <c r="M1415" t="s">
        <v>114</v>
      </c>
      <c r="N1415" t="s">
        <v>115</v>
      </c>
      <c r="O1415" t="s">
        <v>116</v>
      </c>
      <c r="P1415" t="s">
        <v>117</v>
      </c>
      <c r="Q1415" t="s">
        <v>118</v>
      </c>
      <c r="R1415">
        <v>31</v>
      </c>
      <c r="S1415" s="3">
        <v>450000</v>
      </c>
      <c r="T1415" s="3">
        <v>75000</v>
      </c>
      <c r="U1415" s="22">
        <v>0</v>
      </c>
      <c r="V1415" s="3">
        <v>0</v>
      </c>
      <c r="W1415" s="23"/>
      <c r="X1415" s="3">
        <v>1802.8846153846155</v>
      </c>
      <c r="Y1415" s="3">
        <v>1041.6666666666667</v>
      </c>
      <c r="Z1415" s="24">
        <v>187.5</v>
      </c>
      <c r="AA1415">
        <v>75</v>
      </c>
      <c r="AC1415" s="3">
        <v>0</v>
      </c>
      <c r="AD1415" s="3">
        <v>4167</v>
      </c>
      <c r="AE1415" s="3">
        <v>82274.051282051281</v>
      </c>
      <c r="AF1415" s="3">
        <v>5687.5</v>
      </c>
      <c r="AH1415" s="3">
        <v>87961.551282051281</v>
      </c>
      <c r="AK1415" s="3">
        <v>0</v>
      </c>
      <c r="AL1415" t="s">
        <v>119</v>
      </c>
      <c r="AN1415" s="25">
        <v>8.5000000000000006E-2</v>
      </c>
      <c r="AO1415" s="26">
        <v>87961.551282051281</v>
      </c>
      <c r="AP1415" s="27">
        <v>7476.7318589743591</v>
      </c>
      <c r="AQ1415" s="3">
        <v>29700</v>
      </c>
      <c r="AR1415" s="26">
        <v>2524.5</v>
      </c>
      <c r="AS1415" s="26">
        <v>127662.78314102563</v>
      </c>
      <c r="AT1415" s="26">
        <v>117661.55128205128</v>
      </c>
      <c r="AU1415" t="s">
        <v>261</v>
      </c>
      <c r="AV1415" t="s">
        <v>262</v>
      </c>
      <c r="AW1415" t="s">
        <v>263</v>
      </c>
      <c r="AX1415">
        <v>6391</v>
      </c>
      <c r="AY1415" t="s">
        <v>264</v>
      </c>
      <c r="AZ1415">
        <v>65.109899999999996</v>
      </c>
      <c r="BA1415" s="3">
        <v>1960.7276795237842</v>
      </c>
      <c r="BB1415" s="26">
        <v>117661.55128205128</v>
      </c>
      <c r="BC1415" s="26">
        <v>10001.231858974352</v>
      </c>
      <c r="BE1415" t="s">
        <v>122</v>
      </c>
      <c r="BF1415">
        <v>1</v>
      </c>
      <c r="BH1415" t="s">
        <v>265</v>
      </c>
      <c r="BJ1415" t="s">
        <v>414</v>
      </c>
      <c r="BO1415" t="s">
        <v>4765</v>
      </c>
      <c r="BP1415" t="s">
        <v>4766</v>
      </c>
      <c r="BQ1415" t="s">
        <v>4767</v>
      </c>
      <c r="CX1415" t="s">
        <v>177</v>
      </c>
      <c r="CY1415" s="29" t="s">
        <v>5361</v>
      </c>
      <c r="CZ1415" s="29">
        <v>60014</v>
      </c>
      <c r="DA1415" s="29" t="str">
        <f t="shared" ref="DA1415:DA1416" si="209">MID(BH1415,3,8)</f>
        <v>30001416</v>
      </c>
      <c r="DB1415" s="29" t="str">
        <f t="shared" ref="DB1415:DB1416" si="210">F1415</f>
        <v>W0009333</v>
      </c>
      <c r="DC1415" s="29" t="s">
        <v>279</v>
      </c>
      <c r="DD1415" s="30">
        <f>SUM(T1415,V1415:W1415,Z1415:AD1415)</f>
        <v>79429.5</v>
      </c>
      <c r="DE1415" s="30">
        <f>SUM(AI1415:AK1415)</f>
        <v>0</v>
      </c>
      <c r="DF1415" s="31">
        <f>AF1415</f>
        <v>5687.5</v>
      </c>
      <c r="DG1415" s="32">
        <f>AQ1415</f>
        <v>29700</v>
      </c>
      <c r="DH1415" s="30">
        <f>SUM(X1415:Y1415)</f>
        <v>2844.5512820512822</v>
      </c>
      <c r="DI1415" s="30">
        <f>SUM(AP1415,AR1415)</f>
        <v>10001.231858974359</v>
      </c>
      <c r="DJ1415" s="26">
        <f>SUM(DD1415:DI1415)-AS1415</f>
        <v>0</v>
      </c>
    </row>
    <row r="1416" spans="2:114" x14ac:dyDescent="0.25">
      <c r="D1416" t="s">
        <v>109</v>
      </c>
      <c r="F1416" t="s">
        <v>4768</v>
      </c>
      <c r="G1416" t="s">
        <v>4768</v>
      </c>
      <c r="H1416" t="s">
        <v>4769</v>
      </c>
      <c r="I1416" s="1">
        <v>46041</v>
      </c>
      <c r="K1416" t="s">
        <v>207</v>
      </c>
      <c r="L1416">
        <v>11</v>
      </c>
      <c r="M1416" t="s">
        <v>114</v>
      </c>
      <c r="N1416" t="s">
        <v>115</v>
      </c>
      <c r="O1416" t="s">
        <v>2066</v>
      </c>
      <c r="P1416" t="s">
        <v>117</v>
      </c>
      <c r="Q1416" t="s">
        <v>118</v>
      </c>
      <c r="R1416">
        <v>31</v>
      </c>
      <c r="S1416" s="3">
        <v>319500</v>
      </c>
      <c r="T1416" s="3">
        <v>53250</v>
      </c>
      <c r="U1416" s="22">
        <v>0</v>
      </c>
      <c r="V1416" s="3">
        <v>0</v>
      </c>
      <c r="W1416" s="23"/>
      <c r="X1416" s="3">
        <v>1280.0480769230769</v>
      </c>
      <c r="Y1416" s="3">
        <v>739.58333333333337</v>
      </c>
      <c r="Z1416" s="24">
        <v>133.125</v>
      </c>
      <c r="AA1416">
        <v>75</v>
      </c>
      <c r="AC1416" s="3">
        <v>0</v>
      </c>
      <c r="AD1416" s="3">
        <v>4167</v>
      </c>
      <c r="AE1416" s="3">
        <v>59644.756410256414</v>
      </c>
      <c r="AF1416" s="3">
        <v>5687.5</v>
      </c>
      <c r="AH1416" s="3">
        <v>65332.256410256414</v>
      </c>
      <c r="AJ1416" s="3">
        <v>5100</v>
      </c>
      <c r="AK1416" s="3">
        <v>0</v>
      </c>
      <c r="AL1416" t="s">
        <v>119</v>
      </c>
      <c r="AN1416" s="25">
        <v>8.5000000000000006E-2</v>
      </c>
      <c r="AO1416" s="26">
        <v>70432.256410256407</v>
      </c>
      <c r="AP1416" s="27">
        <v>5986.7417948717948</v>
      </c>
      <c r="AQ1416" s="3">
        <v>0</v>
      </c>
      <c r="AR1416" s="26">
        <v>0</v>
      </c>
      <c r="AS1416" s="26">
        <v>76418.998205128199</v>
      </c>
      <c r="AT1416" s="26">
        <v>70432.256410256407</v>
      </c>
      <c r="AU1416" t="s">
        <v>765</v>
      </c>
      <c r="AV1416" t="s">
        <v>2067</v>
      </c>
      <c r="AW1416" t="s">
        <v>2068</v>
      </c>
      <c r="AX1416" t="s">
        <v>963</v>
      </c>
      <c r="AY1416" t="s">
        <v>233</v>
      </c>
      <c r="AZ1416">
        <v>1</v>
      </c>
      <c r="BA1416" s="3">
        <v>76418.998205128199</v>
      </c>
      <c r="BB1416" s="26">
        <v>70432.256410256407</v>
      </c>
      <c r="BC1416" s="26">
        <v>5986.7417948717921</v>
      </c>
      <c r="BE1416" t="s">
        <v>122</v>
      </c>
      <c r="BF1416">
        <v>1</v>
      </c>
      <c r="BH1416" t="s">
        <v>2069</v>
      </c>
      <c r="BJ1416" t="s">
        <v>276</v>
      </c>
      <c r="BO1416" t="s">
        <v>4770</v>
      </c>
      <c r="BP1416" t="s">
        <v>4771</v>
      </c>
      <c r="BQ1416" t="s">
        <v>4772</v>
      </c>
      <c r="CX1416" t="s">
        <v>177</v>
      </c>
      <c r="CY1416" s="29" t="s">
        <v>5370</v>
      </c>
      <c r="CZ1416" s="29">
        <v>60001</v>
      </c>
      <c r="DA1416" s="29" t="str">
        <f t="shared" si="209"/>
        <v>30001394</v>
      </c>
      <c r="DB1416" s="29" t="str">
        <f t="shared" si="210"/>
        <v>W0009339</v>
      </c>
      <c r="DC1416" s="29" t="s">
        <v>279</v>
      </c>
      <c r="DD1416" s="30">
        <f>SUM(T1416,V1416:W1416,Z1416:AD1416)</f>
        <v>57625.125</v>
      </c>
      <c r="DE1416" s="30">
        <f>SUM(AI1416:AK1416)</f>
        <v>5100</v>
      </c>
      <c r="DF1416" s="31">
        <f>AF1416</f>
        <v>5687.5</v>
      </c>
      <c r="DG1416" s="32">
        <f>AQ1416</f>
        <v>0</v>
      </c>
      <c r="DH1416" s="30">
        <f>SUM(X1416:Y1416)</f>
        <v>2019.6314102564102</v>
      </c>
      <c r="DI1416" s="30">
        <f>SUM(AP1416,AR1416)</f>
        <v>5986.7417948717948</v>
      </c>
      <c r="DJ1416" s="26">
        <f>SUM(DD1416:DI1416)-AS1416</f>
        <v>0</v>
      </c>
    </row>
    <row r="1417" spans="2:114" x14ac:dyDescent="0.25">
      <c r="D1417" t="s">
        <v>109</v>
      </c>
      <c r="F1417" t="s">
        <v>4773</v>
      </c>
      <c r="G1417" t="s">
        <v>4773</v>
      </c>
      <c r="H1417" t="s">
        <v>4774</v>
      </c>
      <c r="I1417" s="1">
        <v>46041</v>
      </c>
      <c r="K1417" t="s">
        <v>113</v>
      </c>
      <c r="L1417">
        <v>15</v>
      </c>
      <c r="M1417" t="s">
        <v>550</v>
      </c>
      <c r="N1417" t="s">
        <v>551</v>
      </c>
      <c r="O1417" t="s">
        <v>116</v>
      </c>
      <c r="P1417" t="s">
        <v>117</v>
      </c>
      <c r="Q1417" t="s">
        <v>118</v>
      </c>
      <c r="R1417">
        <v>31</v>
      </c>
      <c r="S1417" s="3">
        <v>1050000</v>
      </c>
      <c r="T1417" s="3">
        <v>175000</v>
      </c>
      <c r="U1417" s="22">
        <v>0</v>
      </c>
      <c r="V1417" s="3">
        <v>0</v>
      </c>
      <c r="W1417" s="23"/>
      <c r="X1417" s="3">
        <v>4206.7307692307686</v>
      </c>
      <c r="Y1417" s="3">
        <v>2430.5555555555557</v>
      </c>
      <c r="Z1417" s="24">
        <v>437.5</v>
      </c>
      <c r="AA1417">
        <v>75</v>
      </c>
      <c r="AC1417" s="3">
        <v>0</v>
      </c>
      <c r="AD1417" s="3">
        <v>4167</v>
      </c>
      <c r="AE1417" s="3">
        <v>186316.78632478634</v>
      </c>
      <c r="AF1417" s="3">
        <v>7046.666666666667</v>
      </c>
      <c r="AH1417" s="3">
        <v>193363.452991453</v>
      </c>
      <c r="AK1417" s="3">
        <v>0</v>
      </c>
      <c r="AL1417" t="s">
        <v>119</v>
      </c>
      <c r="AN1417" s="25">
        <v>0.1</v>
      </c>
      <c r="AO1417" s="26">
        <v>193363.452991453</v>
      </c>
      <c r="AP1417" s="27">
        <v>19336.345299145301</v>
      </c>
      <c r="AQ1417" s="3">
        <v>29700</v>
      </c>
      <c r="AR1417" s="26">
        <v>2970</v>
      </c>
      <c r="AS1417" s="26">
        <v>245369.79829059829</v>
      </c>
      <c r="AT1417" s="26">
        <v>223063.452991453</v>
      </c>
      <c r="AU1417" t="s">
        <v>120</v>
      </c>
      <c r="AV1417" t="s">
        <v>120</v>
      </c>
      <c r="AW1417" t="s">
        <v>120</v>
      </c>
      <c r="AX1417">
        <v>1003710</v>
      </c>
      <c r="AY1417" t="s">
        <v>121</v>
      </c>
      <c r="AZ1417">
        <v>108.643</v>
      </c>
      <c r="BA1417" s="3">
        <v>2258.4961598133177</v>
      </c>
      <c r="BB1417" s="26">
        <v>223063.452991453</v>
      </c>
      <c r="BC1417" s="26">
        <v>22306.345299145294</v>
      </c>
      <c r="BE1417" t="s">
        <v>122</v>
      </c>
      <c r="BF1417">
        <v>1</v>
      </c>
      <c r="BH1417" t="s">
        <v>123</v>
      </c>
      <c r="BJ1417" t="s">
        <v>728</v>
      </c>
      <c r="BO1417" t="s">
        <v>4733</v>
      </c>
      <c r="BP1417" t="s">
        <v>4775</v>
      </c>
      <c r="BQ1417" t="s">
        <v>4776</v>
      </c>
      <c r="CX1417" t="s">
        <v>128</v>
      </c>
      <c r="CY1417" s="29"/>
    </row>
    <row r="1418" spans="2:114" x14ac:dyDescent="0.25">
      <c r="D1418" t="s">
        <v>109</v>
      </c>
      <c r="F1418" t="s">
        <v>4777</v>
      </c>
      <c r="G1418" t="s">
        <v>4777</v>
      </c>
      <c r="H1418" t="s">
        <v>4778</v>
      </c>
      <c r="I1418" s="1">
        <v>46055</v>
      </c>
      <c r="K1418" t="s">
        <v>219</v>
      </c>
      <c r="L1418">
        <v>13</v>
      </c>
      <c r="M1418" t="s">
        <v>292</v>
      </c>
      <c r="N1418" t="s">
        <v>293</v>
      </c>
      <c r="O1418" t="s">
        <v>116</v>
      </c>
      <c r="P1418" t="s">
        <v>117</v>
      </c>
      <c r="Q1418" t="s">
        <v>118</v>
      </c>
      <c r="R1418">
        <v>31</v>
      </c>
      <c r="S1418" s="3">
        <v>475000</v>
      </c>
      <c r="T1418" s="3">
        <v>79166.666666666672</v>
      </c>
      <c r="U1418" s="22">
        <v>0</v>
      </c>
      <c r="V1418" s="3">
        <v>0</v>
      </c>
      <c r="W1418" s="23"/>
      <c r="X1418" s="3">
        <v>1903.0448717948721</v>
      </c>
      <c r="Y1418" s="3">
        <v>1099.5370370370372</v>
      </c>
      <c r="Z1418" s="24">
        <v>197.91666666666669</v>
      </c>
      <c r="AA1418">
        <v>75</v>
      </c>
      <c r="AC1418" s="3">
        <v>0</v>
      </c>
      <c r="AD1418" s="3">
        <v>4167</v>
      </c>
      <c r="AE1418" s="3">
        <v>86609.165242165254</v>
      </c>
      <c r="AF1418" s="3">
        <v>23570.833333333332</v>
      </c>
      <c r="AH1418" s="3">
        <v>110179.99857549858</v>
      </c>
      <c r="AK1418" s="3">
        <v>0</v>
      </c>
      <c r="AL1418" t="s">
        <v>119</v>
      </c>
      <c r="AN1418" s="25">
        <v>8.5000000000000006E-2</v>
      </c>
      <c r="AO1418" s="26">
        <v>110179.99857549858</v>
      </c>
      <c r="AP1418" s="27">
        <v>9365.2998789173798</v>
      </c>
      <c r="AQ1418" s="3">
        <v>29700</v>
      </c>
      <c r="AR1418" s="26">
        <v>2524.5</v>
      </c>
      <c r="AS1418" s="26">
        <v>151769.79845441596</v>
      </c>
      <c r="AT1418" s="26">
        <v>139879.99857549858</v>
      </c>
      <c r="AU1418" t="s">
        <v>261</v>
      </c>
      <c r="AV1418" t="s">
        <v>262</v>
      </c>
      <c r="AW1418" t="s">
        <v>263</v>
      </c>
      <c r="AX1418">
        <v>6105</v>
      </c>
      <c r="AY1418" t="s">
        <v>264</v>
      </c>
      <c r="AZ1418">
        <v>65.109899999999996</v>
      </c>
      <c r="BA1418" s="3">
        <v>2330.9788289402372</v>
      </c>
      <c r="BB1418" s="26">
        <v>139879.99857549858</v>
      </c>
      <c r="BC1418" s="26">
        <v>11889.799878917373</v>
      </c>
      <c r="BE1418" t="s">
        <v>122</v>
      </c>
      <c r="BF1418">
        <v>1</v>
      </c>
      <c r="BH1418" t="s">
        <v>265</v>
      </c>
      <c r="BJ1418" t="s">
        <v>633</v>
      </c>
      <c r="BO1418" t="s">
        <v>4779</v>
      </c>
      <c r="BP1418" t="s">
        <v>4780</v>
      </c>
      <c r="BQ1418" t="s">
        <v>4781</v>
      </c>
      <c r="CX1418" t="s">
        <v>177</v>
      </c>
      <c r="CY1418" s="29" t="s">
        <v>5361</v>
      </c>
      <c r="CZ1418" s="29">
        <v>60014</v>
      </c>
      <c r="DA1418" s="29" t="str">
        <f t="shared" ref="DA1418:DA1422" si="211">MID(BH1418,3,8)</f>
        <v>30001416</v>
      </c>
      <c r="DB1418" s="29" t="str">
        <f t="shared" ref="DB1418:DB1422" si="212">F1418</f>
        <v>W0009342</v>
      </c>
      <c r="DC1418" s="29" t="s">
        <v>297</v>
      </c>
      <c r="DD1418" s="30">
        <f>SUM(T1418,V1418:W1418,Z1418:AD1418)</f>
        <v>83606.583333333343</v>
      </c>
      <c r="DE1418" s="30">
        <f>SUM(AI1418:AK1418)</f>
        <v>0</v>
      </c>
      <c r="DF1418" s="31">
        <f>AF1418</f>
        <v>23570.833333333332</v>
      </c>
      <c r="DG1418" s="32">
        <f>AQ1418</f>
        <v>29700</v>
      </c>
      <c r="DH1418" s="30">
        <f>SUM(X1418:Y1418)</f>
        <v>3002.5819088319095</v>
      </c>
      <c r="DI1418" s="30">
        <f>SUM(AP1418,AR1418)</f>
        <v>11889.79987891738</v>
      </c>
      <c r="DJ1418" s="26">
        <f>SUM(DD1418:DI1418)-AS1418</f>
        <v>0</v>
      </c>
    </row>
    <row r="1419" spans="2:114" x14ac:dyDescent="0.25">
      <c r="D1419" t="s">
        <v>109</v>
      </c>
      <c r="F1419" t="s">
        <v>4782</v>
      </c>
      <c r="G1419" t="s">
        <v>4782</v>
      </c>
      <c r="H1419" t="s">
        <v>4783</v>
      </c>
      <c r="I1419" s="1">
        <v>46055</v>
      </c>
      <c r="K1419" t="s">
        <v>207</v>
      </c>
      <c r="L1419">
        <v>11</v>
      </c>
      <c r="M1419" t="s">
        <v>182</v>
      </c>
      <c r="N1419" t="s">
        <v>183</v>
      </c>
      <c r="O1419" t="s">
        <v>2066</v>
      </c>
      <c r="P1419" t="s">
        <v>117</v>
      </c>
      <c r="Q1419" t="s">
        <v>118</v>
      </c>
      <c r="R1419">
        <v>31</v>
      </c>
      <c r="S1419" s="3">
        <v>260000</v>
      </c>
      <c r="T1419" s="3">
        <v>43333.333333333336</v>
      </c>
      <c r="U1419" s="22">
        <v>0</v>
      </c>
      <c r="V1419" s="3">
        <v>0</v>
      </c>
      <c r="W1419" s="23"/>
      <c r="X1419" s="3">
        <v>1041.6666666666667</v>
      </c>
      <c r="Y1419" s="3">
        <v>601.85185185185196</v>
      </c>
      <c r="Z1419" s="24">
        <v>108.33333333333334</v>
      </c>
      <c r="AA1419">
        <v>75</v>
      </c>
      <c r="AC1419" s="3">
        <v>0</v>
      </c>
      <c r="AD1419" s="3">
        <v>4167</v>
      </c>
      <c r="AE1419" s="3">
        <v>49327.18518518519</v>
      </c>
      <c r="AF1419" s="3">
        <v>4154.166666666667</v>
      </c>
      <c r="AH1419" s="3">
        <v>53481.351851851854</v>
      </c>
      <c r="AK1419" s="3">
        <v>0</v>
      </c>
      <c r="AL1419" t="s">
        <v>119</v>
      </c>
      <c r="AN1419" s="25">
        <v>0.05</v>
      </c>
      <c r="AO1419" s="26">
        <v>53481.351851851854</v>
      </c>
      <c r="AP1419" s="27">
        <v>2674.067592592593</v>
      </c>
      <c r="AQ1419" s="3">
        <v>0</v>
      </c>
      <c r="AR1419" s="26">
        <v>0</v>
      </c>
      <c r="AS1419" s="26">
        <v>56155.419444444444</v>
      </c>
      <c r="AT1419" s="26">
        <v>53481.351851851854</v>
      </c>
      <c r="AU1419" t="s">
        <v>261</v>
      </c>
      <c r="AV1419" t="s">
        <v>2067</v>
      </c>
      <c r="AW1419" t="s">
        <v>2068</v>
      </c>
      <c r="AX1419" t="s">
        <v>4715</v>
      </c>
      <c r="AY1419" t="s">
        <v>233</v>
      </c>
      <c r="AZ1419">
        <v>1</v>
      </c>
      <c r="BA1419" s="3">
        <v>56155.419444444444</v>
      </c>
      <c r="BB1419" s="26">
        <v>53481.351851851854</v>
      </c>
      <c r="BC1419" s="26">
        <v>2674.0675925925898</v>
      </c>
      <c r="BE1419" t="s">
        <v>122</v>
      </c>
      <c r="BF1419">
        <v>1</v>
      </c>
      <c r="BH1419" t="s">
        <v>2069</v>
      </c>
      <c r="BJ1419" t="s">
        <v>189</v>
      </c>
      <c r="BO1419" t="s">
        <v>994</v>
      </c>
      <c r="BP1419" t="s">
        <v>995</v>
      </c>
      <c r="BQ1419" t="s">
        <v>996</v>
      </c>
      <c r="CX1419" t="s">
        <v>177</v>
      </c>
      <c r="CY1419" s="29" t="s">
        <v>5370</v>
      </c>
      <c r="CZ1419" s="29">
        <v>60001</v>
      </c>
      <c r="DA1419" s="29" t="str">
        <f t="shared" si="211"/>
        <v>30001394</v>
      </c>
      <c r="DB1419" s="29" t="str">
        <f t="shared" si="212"/>
        <v>W0009343</v>
      </c>
      <c r="DC1419" s="29" t="s">
        <v>193</v>
      </c>
      <c r="DD1419" s="30">
        <f>SUM(T1419,V1419:W1419,Z1419:AD1419)</f>
        <v>47683.666666666672</v>
      </c>
      <c r="DE1419" s="30">
        <f>SUM(AI1419:AK1419)</f>
        <v>0</v>
      </c>
      <c r="DF1419" s="31">
        <f>AF1419</f>
        <v>4154.166666666667</v>
      </c>
      <c r="DG1419" s="32">
        <f>AQ1419</f>
        <v>0</v>
      </c>
      <c r="DH1419" s="30">
        <f>SUM(X1419:Y1419)</f>
        <v>1643.5185185185187</v>
      </c>
      <c r="DI1419" s="30">
        <f>SUM(AP1419,AR1419)</f>
        <v>2674.067592592593</v>
      </c>
      <c r="DJ1419" s="26">
        <f>SUM(DD1419:DI1419)-AS1419</f>
        <v>0</v>
      </c>
    </row>
    <row r="1420" spans="2:114" x14ac:dyDescent="0.25">
      <c r="D1420" t="s">
        <v>109</v>
      </c>
      <c r="F1420" t="s">
        <v>4784</v>
      </c>
      <c r="G1420" t="s">
        <v>4784</v>
      </c>
      <c r="H1420" t="s">
        <v>4785</v>
      </c>
      <c r="I1420" s="1">
        <v>46055</v>
      </c>
      <c r="K1420" t="s">
        <v>207</v>
      </c>
      <c r="L1420">
        <v>11</v>
      </c>
      <c r="M1420" t="s">
        <v>182</v>
      </c>
      <c r="N1420" t="s">
        <v>183</v>
      </c>
      <c r="O1420" t="s">
        <v>2066</v>
      </c>
      <c r="P1420" t="s">
        <v>117</v>
      </c>
      <c r="Q1420" t="s">
        <v>118</v>
      </c>
      <c r="R1420">
        <v>31</v>
      </c>
      <c r="S1420" s="3">
        <v>255600</v>
      </c>
      <c r="T1420" s="3">
        <v>42600</v>
      </c>
      <c r="U1420" s="22">
        <v>0</v>
      </c>
      <c r="V1420" s="3">
        <v>0</v>
      </c>
      <c r="W1420" s="23"/>
      <c r="X1420" s="3">
        <v>1024.0384615384617</v>
      </c>
      <c r="Y1420" s="3">
        <v>591.66666666666663</v>
      </c>
      <c r="Z1420" s="24">
        <v>106.5</v>
      </c>
      <c r="AA1420">
        <v>75</v>
      </c>
      <c r="AC1420" s="3">
        <v>0</v>
      </c>
      <c r="AD1420" s="3">
        <v>4167</v>
      </c>
      <c r="AE1420" s="3">
        <v>48564.205128205125</v>
      </c>
      <c r="AF1420" s="3">
        <v>4154.166666666667</v>
      </c>
      <c r="AH1420" s="3">
        <v>52718.371794871789</v>
      </c>
      <c r="AK1420" s="3">
        <v>0</v>
      </c>
      <c r="AL1420" t="s">
        <v>119</v>
      </c>
      <c r="AN1420" s="25">
        <v>0.05</v>
      </c>
      <c r="AO1420" s="26">
        <v>52718.371794871789</v>
      </c>
      <c r="AP1420" s="27">
        <v>2635.9185897435896</v>
      </c>
      <c r="AQ1420" s="3">
        <v>0</v>
      </c>
      <c r="AR1420" s="26">
        <v>0</v>
      </c>
      <c r="AS1420" s="26">
        <v>55354.290384615379</v>
      </c>
      <c r="AT1420" s="26">
        <v>52718.371794871789</v>
      </c>
      <c r="AU1420" t="s">
        <v>261</v>
      </c>
      <c r="AV1420" t="s">
        <v>2067</v>
      </c>
      <c r="AW1420" t="s">
        <v>2068</v>
      </c>
      <c r="AX1420" t="s">
        <v>4715</v>
      </c>
      <c r="AY1420" t="s">
        <v>233</v>
      </c>
      <c r="AZ1420">
        <v>1</v>
      </c>
      <c r="BA1420" s="3">
        <v>55354.290384615379</v>
      </c>
      <c r="BB1420" s="26">
        <v>52718.371794871789</v>
      </c>
      <c r="BC1420" s="26">
        <v>2635.9185897435891</v>
      </c>
      <c r="BE1420" t="s">
        <v>122</v>
      </c>
      <c r="BF1420">
        <v>1</v>
      </c>
      <c r="BH1420" t="s">
        <v>2069</v>
      </c>
      <c r="BJ1420" t="s">
        <v>189</v>
      </c>
      <c r="BO1420" t="s">
        <v>994</v>
      </c>
      <c r="BP1420" t="s">
        <v>995</v>
      </c>
      <c r="BQ1420" t="s">
        <v>996</v>
      </c>
      <c r="CX1420" t="s">
        <v>177</v>
      </c>
      <c r="CY1420" s="29" t="s">
        <v>5370</v>
      </c>
      <c r="CZ1420" s="29">
        <v>60001</v>
      </c>
      <c r="DA1420" s="29" t="str">
        <f t="shared" si="211"/>
        <v>30001394</v>
      </c>
      <c r="DB1420" s="29" t="str">
        <f t="shared" si="212"/>
        <v>W0009344</v>
      </c>
      <c r="DC1420" s="29" t="s">
        <v>193</v>
      </c>
      <c r="DD1420" s="30">
        <f>SUM(T1420,V1420:W1420,Z1420:AD1420)</f>
        <v>46948.5</v>
      </c>
      <c r="DE1420" s="30">
        <f>SUM(AI1420:AK1420)</f>
        <v>0</v>
      </c>
      <c r="DF1420" s="31">
        <f>AF1420</f>
        <v>4154.166666666667</v>
      </c>
      <c r="DG1420" s="32">
        <f>AQ1420</f>
        <v>0</v>
      </c>
      <c r="DH1420" s="30">
        <f>SUM(X1420:Y1420)</f>
        <v>1615.7051282051284</v>
      </c>
      <c r="DI1420" s="30">
        <f>SUM(AP1420,AR1420)</f>
        <v>2635.9185897435896</v>
      </c>
      <c r="DJ1420" s="26">
        <f>SUM(DD1420:DI1420)-AS1420</f>
        <v>0</v>
      </c>
    </row>
    <row r="1421" spans="2:114" x14ac:dyDescent="0.25">
      <c r="D1421" t="s">
        <v>109</v>
      </c>
      <c r="F1421" t="s">
        <v>4786</v>
      </c>
      <c r="G1421" t="s">
        <v>4786</v>
      </c>
      <c r="H1421" t="s">
        <v>4787</v>
      </c>
      <c r="I1421" s="1">
        <v>46062</v>
      </c>
      <c r="K1421" t="s">
        <v>207</v>
      </c>
      <c r="L1421">
        <v>11</v>
      </c>
      <c r="M1421" t="s">
        <v>182</v>
      </c>
      <c r="N1421" t="s">
        <v>183</v>
      </c>
      <c r="O1421" t="s">
        <v>116</v>
      </c>
      <c r="P1421" t="s">
        <v>117</v>
      </c>
      <c r="Q1421" t="s">
        <v>118</v>
      </c>
      <c r="R1421">
        <v>31</v>
      </c>
      <c r="S1421" s="3">
        <v>330000</v>
      </c>
      <c r="T1421" s="3">
        <v>55000</v>
      </c>
      <c r="U1421" s="22">
        <v>0</v>
      </c>
      <c r="V1421" s="3">
        <v>0</v>
      </c>
      <c r="W1421" s="23"/>
      <c r="X1421" s="3">
        <v>1322.1153846153845</v>
      </c>
      <c r="Y1421" s="3">
        <v>763.88888888888891</v>
      </c>
      <c r="Z1421" s="24">
        <v>137.5</v>
      </c>
      <c r="AA1421">
        <v>75</v>
      </c>
      <c r="AC1421" s="3">
        <v>0</v>
      </c>
      <c r="AD1421" s="3">
        <v>4167</v>
      </c>
      <c r="AE1421" s="3">
        <v>61465.504273504273</v>
      </c>
      <c r="AF1421" s="3">
        <v>4154.166666666667</v>
      </c>
      <c r="AH1421" s="3">
        <v>65619.670940170938</v>
      </c>
      <c r="AK1421" s="3">
        <v>0</v>
      </c>
      <c r="AL1421" t="s">
        <v>119</v>
      </c>
      <c r="AN1421" s="25">
        <v>0.05</v>
      </c>
      <c r="AO1421" s="26">
        <v>65619.670940170938</v>
      </c>
      <c r="AP1421" s="27">
        <v>3280.9835470085472</v>
      </c>
      <c r="AQ1421" s="3">
        <v>29700</v>
      </c>
      <c r="AR1421" s="26">
        <v>1485</v>
      </c>
      <c r="AS1421" s="26">
        <v>100085.65448717949</v>
      </c>
      <c r="AT1421" s="26">
        <v>95319.670940170938</v>
      </c>
      <c r="AU1421" t="s">
        <v>170</v>
      </c>
      <c r="AV1421" t="s">
        <v>170</v>
      </c>
      <c r="AW1421" t="s">
        <v>171</v>
      </c>
      <c r="AX1421">
        <v>35885</v>
      </c>
      <c r="AY1421" t="s">
        <v>172</v>
      </c>
      <c r="AZ1421">
        <v>94.088300000000004</v>
      </c>
      <c r="BA1421" s="3">
        <v>1063.7417669059755</v>
      </c>
      <c r="BB1421" s="26">
        <v>95319.670940170938</v>
      </c>
      <c r="BC1421" s="26">
        <v>4765.9835470085527</v>
      </c>
      <c r="BE1421" t="s">
        <v>122</v>
      </c>
      <c r="BF1421">
        <v>1</v>
      </c>
      <c r="BH1421" t="s">
        <v>173</v>
      </c>
      <c r="BJ1421" t="s">
        <v>189</v>
      </c>
      <c r="BO1421" t="s">
        <v>994</v>
      </c>
      <c r="BP1421" t="s">
        <v>4788</v>
      </c>
      <c r="BQ1421" t="s">
        <v>4789</v>
      </c>
      <c r="CX1421" t="s">
        <v>177</v>
      </c>
      <c r="CY1421" s="29" t="s">
        <v>5358</v>
      </c>
      <c r="CZ1421" s="29">
        <v>60002</v>
      </c>
      <c r="DA1421" s="29" t="str">
        <f t="shared" si="211"/>
        <v>30001390</v>
      </c>
      <c r="DB1421" s="29" t="str">
        <f t="shared" si="212"/>
        <v>W0009352</v>
      </c>
      <c r="DC1421" s="29" t="s">
        <v>193</v>
      </c>
      <c r="DD1421" s="30">
        <f>SUM(T1421,V1421:W1421,Z1421:AD1421)</f>
        <v>59379.5</v>
      </c>
      <c r="DE1421" s="30">
        <f>SUM(AI1421:AK1421)</f>
        <v>0</v>
      </c>
      <c r="DF1421" s="31">
        <f>AF1421</f>
        <v>4154.166666666667</v>
      </c>
      <c r="DG1421" s="32">
        <f>AQ1421</f>
        <v>29700</v>
      </c>
      <c r="DH1421" s="30">
        <f>SUM(X1421:Y1421)</f>
        <v>2086.0042735042734</v>
      </c>
      <c r="DI1421" s="30">
        <f>SUM(AP1421,AR1421)</f>
        <v>4765.9835470085472</v>
      </c>
      <c r="DJ1421" s="26">
        <f>SUM(DD1421:DI1421)-AS1421</f>
        <v>0</v>
      </c>
    </row>
    <row r="1422" spans="2:114" x14ac:dyDescent="0.25">
      <c r="D1422" t="s">
        <v>109</v>
      </c>
      <c r="F1422" t="s">
        <v>4790</v>
      </c>
      <c r="G1422" t="s">
        <v>4790</v>
      </c>
      <c r="H1422" t="s">
        <v>4791</v>
      </c>
      <c r="I1422" s="1">
        <v>46041</v>
      </c>
      <c r="K1422" t="s">
        <v>224</v>
      </c>
      <c r="L1422">
        <v>12</v>
      </c>
      <c r="M1422" t="s">
        <v>114</v>
      </c>
      <c r="N1422" t="s">
        <v>115</v>
      </c>
      <c r="O1422" t="s">
        <v>116</v>
      </c>
      <c r="P1422" t="s">
        <v>117</v>
      </c>
      <c r="Q1422" t="s">
        <v>118</v>
      </c>
      <c r="R1422">
        <v>31</v>
      </c>
      <c r="S1422" s="3">
        <v>405000</v>
      </c>
      <c r="T1422" s="3">
        <v>67500</v>
      </c>
      <c r="U1422" s="22">
        <v>0</v>
      </c>
      <c r="V1422" s="3">
        <v>0</v>
      </c>
      <c r="W1422" s="23"/>
      <c r="X1422" s="3">
        <v>1622.596153846154</v>
      </c>
      <c r="Y1422" s="3">
        <v>937.5</v>
      </c>
      <c r="Z1422" s="24">
        <v>168.75</v>
      </c>
      <c r="AA1422">
        <v>75</v>
      </c>
      <c r="AC1422" s="3">
        <v>0</v>
      </c>
      <c r="AD1422" s="3">
        <v>4167</v>
      </c>
      <c r="AE1422" s="3">
        <v>74470.846153846156</v>
      </c>
      <c r="AF1422" s="3">
        <v>5687.5</v>
      </c>
      <c r="AH1422" s="3">
        <v>80158.346153846156</v>
      </c>
      <c r="AK1422" s="3">
        <v>0</v>
      </c>
      <c r="AL1422" t="s">
        <v>119</v>
      </c>
      <c r="AN1422" s="25">
        <v>8.5000000000000006E-2</v>
      </c>
      <c r="AO1422" s="26">
        <v>80158.346153846156</v>
      </c>
      <c r="AP1422" s="27">
        <v>6813.4594230769235</v>
      </c>
      <c r="AQ1422" s="3">
        <v>29700</v>
      </c>
      <c r="AR1422" s="26">
        <v>2524.5</v>
      </c>
      <c r="AS1422" s="26">
        <v>119196.30557692309</v>
      </c>
      <c r="AT1422" s="26">
        <v>109858.34615384616</v>
      </c>
      <c r="AU1422" t="s">
        <v>170</v>
      </c>
      <c r="AV1422" t="s">
        <v>170</v>
      </c>
      <c r="AW1422" t="s">
        <v>171</v>
      </c>
      <c r="AX1422">
        <v>90129</v>
      </c>
      <c r="AY1422" t="s">
        <v>172</v>
      </c>
      <c r="AZ1422">
        <v>94.088300000000004</v>
      </c>
      <c r="BA1422" s="3">
        <v>1266.8557682190356</v>
      </c>
      <c r="BB1422" s="26">
        <v>109858.34615384616</v>
      </c>
      <c r="BC1422" s="26">
        <v>9337.9594230769289</v>
      </c>
      <c r="BE1422" t="s">
        <v>122</v>
      </c>
      <c r="BF1422">
        <v>1</v>
      </c>
      <c r="BH1422" t="s">
        <v>173</v>
      </c>
      <c r="BJ1422" t="s">
        <v>276</v>
      </c>
      <c r="BO1422" t="s">
        <v>431</v>
      </c>
      <c r="BP1422" t="s">
        <v>4792</v>
      </c>
      <c r="BQ1422" t="s">
        <v>4793</v>
      </c>
      <c r="CX1422" t="s">
        <v>177</v>
      </c>
      <c r="CY1422" s="29" t="s">
        <v>5358</v>
      </c>
      <c r="CZ1422" s="29">
        <v>60002</v>
      </c>
      <c r="DA1422" s="29" t="str">
        <f t="shared" si="211"/>
        <v>30001390</v>
      </c>
      <c r="DB1422" s="29" t="str">
        <f t="shared" si="212"/>
        <v>W0009337</v>
      </c>
      <c r="DC1422" s="29" t="s">
        <v>279</v>
      </c>
      <c r="DD1422" s="30">
        <f>SUM(T1422,V1422:W1422,Z1422:AD1422)</f>
        <v>71910.75</v>
      </c>
      <c r="DE1422" s="30">
        <f>SUM(AI1422:AK1422)</f>
        <v>0</v>
      </c>
      <c r="DF1422" s="31">
        <f>AF1422</f>
        <v>5687.5</v>
      </c>
      <c r="DG1422" s="32">
        <f>AQ1422</f>
        <v>29700</v>
      </c>
      <c r="DH1422" s="30">
        <f>SUM(X1422:Y1422)</f>
        <v>2560.0961538461543</v>
      </c>
      <c r="DI1422" s="30">
        <f>SUM(AP1422,AR1422)</f>
        <v>9337.9594230769235</v>
      </c>
      <c r="DJ1422" s="26">
        <f>SUM(DD1422:DI1422)-AS1422</f>
        <v>0</v>
      </c>
    </row>
    <row r="1423" spans="2:114" x14ac:dyDescent="0.25">
      <c r="D1423" t="s">
        <v>109</v>
      </c>
      <c r="F1423" t="s">
        <v>4794</v>
      </c>
      <c r="G1423" t="s">
        <v>4794</v>
      </c>
      <c r="H1423" t="s">
        <v>4795</v>
      </c>
      <c r="I1423" s="1">
        <v>46041</v>
      </c>
      <c r="K1423" t="s">
        <v>131</v>
      </c>
      <c r="L1423">
        <v>14</v>
      </c>
      <c r="M1423" t="s">
        <v>132</v>
      </c>
      <c r="N1423" t="s">
        <v>133</v>
      </c>
      <c r="O1423" t="s">
        <v>116</v>
      </c>
      <c r="P1423" t="s">
        <v>117</v>
      </c>
      <c r="Q1423" t="s">
        <v>118</v>
      </c>
      <c r="R1423">
        <v>31</v>
      </c>
      <c r="S1423" s="3">
        <v>625000</v>
      </c>
      <c r="T1423" s="3">
        <v>104166.66666666667</v>
      </c>
      <c r="U1423" s="22">
        <v>0</v>
      </c>
      <c r="V1423" s="3">
        <v>0</v>
      </c>
      <c r="W1423" s="23"/>
      <c r="X1423" s="3">
        <v>2504.0064102564102</v>
      </c>
      <c r="Y1423" s="3">
        <v>1446.7592592592594</v>
      </c>
      <c r="Z1423" s="24">
        <v>260.41666666666669</v>
      </c>
      <c r="AA1423">
        <v>75</v>
      </c>
      <c r="AC1423" s="3">
        <v>0</v>
      </c>
      <c r="AD1423" s="3">
        <v>4167</v>
      </c>
      <c r="AE1423" s="3">
        <v>112619.84900284901</v>
      </c>
      <c r="AF1423" s="3">
        <v>12402.5</v>
      </c>
      <c r="AH1423" s="3">
        <v>125022.34900284901</v>
      </c>
      <c r="AK1423" s="3">
        <v>0</v>
      </c>
      <c r="AL1423" t="s">
        <v>119</v>
      </c>
      <c r="AN1423" s="25">
        <v>0.05</v>
      </c>
      <c r="AO1423" s="26">
        <v>125022.34900284901</v>
      </c>
      <c r="AP1423" s="27">
        <v>6251.1174501424503</v>
      </c>
      <c r="AQ1423" s="3">
        <v>29700</v>
      </c>
      <c r="AR1423" s="26">
        <v>1485</v>
      </c>
      <c r="AS1423" s="26">
        <v>162458.46645299144</v>
      </c>
      <c r="AT1423" s="26">
        <v>154722.34900284902</v>
      </c>
      <c r="AU1423" t="s">
        <v>241</v>
      </c>
      <c r="AV1423" t="s">
        <v>241</v>
      </c>
      <c r="AW1423" t="s">
        <v>241</v>
      </c>
      <c r="AX1423">
        <v>0</v>
      </c>
      <c r="AY1423" t="s">
        <v>233</v>
      </c>
      <c r="AZ1423">
        <v>1</v>
      </c>
      <c r="BA1423" s="3">
        <v>162458.46645299144</v>
      </c>
      <c r="BB1423" s="26">
        <v>154722.34900284902</v>
      </c>
      <c r="BC1423" s="26">
        <v>7736.1174501424248</v>
      </c>
      <c r="BE1423" t="s">
        <v>234</v>
      </c>
      <c r="BF1423">
        <v>1</v>
      </c>
      <c r="BH1423" t="s">
        <v>234</v>
      </c>
      <c r="BJ1423" t="s">
        <v>1116</v>
      </c>
      <c r="BO1423" t="s">
        <v>1116</v>
      </c>
      <c r="BP1423" t="s">
        <v>4796</v>
      </c>
      <c r="BQ1423" t="s">
        <v>4797</v>
      </c>
      <c r="CX1423" t="s">
        <v>234</v>
      </c>
      <c r="CY1423" s="29"/>
    </row>
    <row r="1424" spans="2:114" x14ac:dyDescent="0.25">
      <c r="D1424" t="s">
        <v>109</v>
      </c>
      <c r="F1424" t="s">
        <v>4798</v>
      </c>
      <c r="G1424" t="s">
        <v>4798</v>
      </c>
      <c r="H1424" t="s">
        <v>4799</v>
      </c>
      <c r="I1424" s="1">
        <v>46041</v>
      </c>
      <c r="K1424" t="s">
        <v>131</v>
      </c>
      <c r="L1424">
        <v>14</v>
      </c>
      <c r="M1424" t="s">
        <v>132</v>
      </c>
      <c r="N1424" t="s">
        <v>133</v>
      </c>
      <c r="O1424" t="s">
        <v>116</v>
      </c>
      <c r="P1424" t="s">
        <v>117</v>
      </c>
      <c r="Q1424" t="s">
        <v>118</v>
      </c>
      <c r="R1424">
        <v>31</v>
      </c>
      <c r="S1424" s="3">
        <v>625000</v>
      </c>
      <c r="T1424" s="3">
        <v>104166.66666666667</v>
      </c>
      <c r="U1424" s="22">
        <v>0</v>
      </c>
      <c r="V1424" s="3">
        <v>0</v>
      </c>
      <c r="W1424" s="23"/>
      <c r="X1424" s="3">
        <v>2504.0064102564102</v>
      </c>
      <c r="Y1424" s="3">
        <v>1446.7592592592594</v>
      </c>
      <c r="Z1424" s="24">
        <v>260.41666666666669</v>
      </c>
      <c r="AA1424">
        <v>75</v>
      </c>
      <c r="AC1424" s="3">
        <v>0</v>
      </c>
      <c r="AD1424" s="3">
        <v>4167</v>
      </c>
      <c r="AE1424" s="3">
        <v>112619.84900284901</v>
      </c>
      <c r="AF1424" s="3">
        <v>12402.5</v>
      </c>
      <c r="AH1424" s="3">
        <v>125022.34900284901</v>
      </c>
      <c r="AK1424" s="3">
        <v>0</v>
      </c>
      <c r="AL1424" t="s">
        <v>119</v>
      </c>
      <c r="AN1424" s="25">
        <v>0.05</v>
      </c>
      <c r="AO1424" s="26">
        <v>125022.34900284901</v>
      </c>
      <c r="AP1424" s="27">
        <v>6251.1174501424503</v>
      </c>
      <c r="AQ1424" s="3">
        <v>29700</v>
      </c>
      <c r="AR1424" s="26">
        <v>1485</v>
      </c>
      <c r="AS1424" s="26">
        <v>162458.46645299144</v>
      </c>
      <c r="AT1424" s="26">
        <v>154722.34900284902</v>
      </c>
      <c r="AU1424" t="s">
        <v>120</v>
      </c>
      <c r="AV1424" t="s">
        <v>120</v>
      </c>
      <c r="AW1424" t="s">
        <v>120</v>
      </c>
      <c r="AX1424" t="s">
        <v>4800</v>
      </c>
      <c r="AY1424" t="s">
        <v>121</v>
      </c>
      <c r="AZ1424">
        <v>108.643</v>
      </c>
      <c r="BA1424" s="3">
        <v>1495.3422351462261</v>
      </c>
      <c r="BB1424" s="26">
        <v>154722.34900284902</v>
      </c>
      <c r="BC1424" s="26">
        <v>7736.1174501424248</v>
      </c>
      <c r="BE1424" t="s">
        <v>122</v>
      </c>
      <c r="BF1424">
        <v>1</v>
      </c>
      <c r="BH1424" t="s">
        <v>123</v>
      </c>
      <c r="BJ1424" t="s">
        <v>134</v>
      </c>
      <c r="BO1424" t="s">
        <v>769</v>
      </c>
      <c r="BP1424" t="s">
        <v>4801</v>
      </c>
      <c r="BQ1424" t="s">
        <v>4802</v>
      </c>
      <c r="CX1424" t="s">
        <v>128</v>
      </c>
      <c r="CY1424" s="29"/>
    </row>
    <row r="1425" spans="4:114" x14ac:dyDescent="0.25">
      <c r="D1425" t="s">
        <v>109</v>
      </c>
      <c r="F1425" t="s">
        <v>4803</v>
      </c>
      <c r="G1425" t="s">
        <v>4803</v>
      </c>
      <c r="H1425" t="s">
        <v>4804</v>
      </c>
      <c r="I1425" s="1">
        <v>46042</v>
      </c>
      <c r="K1425" t="s">
        <v>113</v>
      </c>
      <c r="L1425">
        <v>15</v>
      </c>
      <c r="M1425" t="s">
        <v>182</v>
      </c>
      <c r="N1425" t="s">
        <v>183</v>
      </c>
      <c r="O1425" t="s">
        <v>116</v>
      </c>
      <c r="P1425" t="s">
        <v>117</v>
      </c>
      <c r="Q1425" t="s">
        <v>118</v>
      </c>
      <c r="R1425">
        <v>31</v>
      </c>
      <c r="S1425" s="3">
        <v>775000</v>
      </c>
      <c r="T1425" s="3">
        <v>129166.66666666667</v>
      </c>
      <c r="U1425" s="22">
        <v>0</v>
      </c>
      <c r="V1425" s="3">
        <v>0</v>
      </c>
      <c r="W1425" s="23"/>
      <c r="X1425" s="3">
        <v>3104.9679487179487</v>
      </c>
      <c r="Y1425" s="3">
        <v>1793.9814814814815</v>
      </c>
      <c r="Z1425" s="24">
        <v>322.91666666666669</v>
      </c>
      <c r="AA1425">
        <v>75</v>
      </c>
      <c r="AC1425" s="3">
        <v>0</v>
      </c>
      <c r="AD1425" s="3">
        <v>4167</v>
      </c>
      <c r="AE1425" s="3">
        <v>138630.53276353277</v>
      </c>
      <c r="AF1425" s="3">
        <v>4154.166666666667</v>
      </c>
      <c r="AH1425" s="3">
        <v>142784.69943019943</v>
      </c>
      <c r="AK1425" s="3">
        <v>0</v>
      </c>
      <c r="AL1425" t="s">
        <v>119</v>
      </c>
      <c r="AN1425" s="25">
        <v>0.05</v>
      </c>
      <c r="AO1425" s="26">
        <v>142784.69943019943</v>
      </c>
      <c r="AP1425" s="27">
        <v>7139.2349715099717</v>
      </c>
      <c r="AQ1425" s="3">
        <v>29700</v>
      </c>
      <c r="AR1425" s="26">
        <v>1485</v>
      </c>
      <c r="AS1425" s="26">
        <v>181108.93440170941</v>
      </c>
      <c r="AT1425" s="26">
        <v>172484.69943019943</v>
      </c>
      <c r="AU1425" t="s">
        <v>170</v>
      </c>
      <c r="AV1425" t="s">
        <v>170</v>
      </c>
      <c r="AW1425" t="s">
        <v>171</v>
      </c>
      <c r="AX1425">
        <v>35883</v>
      </c>
      <c r="AY1425" t="s">
        <v>172</v>
      </c>
      <c r="AZ1425">
        <v>94.088300000000004</v>
      </c>
      <c r="BA1425" s="3">
        <v>1924.8826304833801</v>
      </c>
      <c r="BB1425" s="26">
        <v>172484.69943019943</v>
      </c>
      <c r="BC1425" s="26">
        <v>8624.2349715099845</v>
      </c>
      <c r="BE1425" t="s">
        <v>122</v>
      </c>
      <c r="BF1425">
        <v>1</v>
      </c>
      <c r="BH1425" t="s">
        <v>173</v>
      </c>
      <c r="BJ1425" t="s">
        <v>189</v>
      </c>
      <c r="BO1425" t="s">
        <v>994</v>
      </c>
      <c r="BP1425" t="s">
        <v>4788</v>
      </c>
      <c r="BQ1425" t="s">
        <v>4789</v>
      </c>
      <c r="CX1425" t="s">
        <v>177</v>
      </c>
      <c r="CY1425" s="29" t="s">
        <v>5358</v>
      </c>
      <c r="CZ1425" s="29">
        <v>60002</v>
      </c>
      <c r="DA1425" s="29" t="str">
        <f t="shared" ref="DA1425:DA1426" si="213">MID(BH1425,3,8)</f>
        <v>30001390</v>
      </c>
      <c r="DB1425" s="29" t="str">
        <f t="shared" ref="DB1425:DB1426" si="214">F1425</f>
        <v>W0009345</v>
      </c>
      <c r="DC1425" s="29" t="s">
        <v>193</v>
      </c>
      <c r="DD1425" s="30">
        <f>SUM(T1425,V1425:W1425,Z1425:AD1425)</f>
        <v>133731.58333333334</v>
      </c>
      <c r="DE1425" s="30">
        <f>SUM(AI1425:AK1425)</f>
        <v>0</v>
      </c>
      <c r="DF1425" s="31">
        <f>AF1425</f>
        <v>4154.166666666667</v>
      </c>
      <c r="DG1425" s="32">
        <f>AQ1425</f>
        <v>29700</v>
      </c>
      <c r="DH1425" s="30">
        <f>SUM(X1425:Y1425)</f>
        <v>4898.94943019943</v>
      </c>
      <c r="DI1425" s="30">
        <f>SUM(AP1425,AR1425)</f>
        <v>8624.2349715099717</v>
      </c>
      <c r="DJ1425" s="26">
        <f>SUM(DD1425:DI1425)-AS1425</f>
        <v>0</v>
      </c>
    </row>
    <row r="1426" spans="4:114" x14ac:dyDescent="0.25">
      <c r="D1426" t="s">
        <v>109</v>
      </c>
      <c r="F1426" t="s">
        <v>4805</v>
      </c>
      <c r="G1426" t="s">
        <v>4805</v>
      </c>
      <c r="H1426" t="s">
        <v>4806</v>
      </c>
      <c r="I1426" s="1">
        <v>46055</v>
      </c>
      <c r="K1426" t="s">
        <v>207</v>
      </c>
      <c r="L1426">
        <v>11</v>
      </c>
      <c r="M1426" t="s">
        <v>182</v>
      </c>
      <c r="N1426" t="s">
        <v>183</v>
      </c>
      <c r="O1426" t="s">
        <v>2066</v>
      </c>
      <c r="P1426" t="s">
        <v>117</v>
      </c>
      <c r="Q1426" t="s">
        <v>118</v>
      </c>
      <c r="R1426">
        <v>31</v>
      </c>
      <c r="S1426" s="3">
        <v>255600</v>
      </c>
      <c r="T1426" s="3">
        <v>42600</v>
      </c>
      <c r="U1426" s="22">
        <v>0</v>
      </c>
      <c r="V1426" s="3">
        <v>0</v>
      </c>
      <c r="W1426" s="23"/>
      <c r="X1426" s="3">
        <v>1024.0384615384617</v>
      </c>
      <c r="Y1426" s="3">
        <v>591.66666666666663</v>
      </c>
      <c r="Z1426" s="24">
        <v>106.5</v>
      </c>
      <c r="AA1426">
        <v>75</v>
      </c>
      <c r="AC1426" s="3">
        <v>0</v>
      </c>
      <c r="AD1426" s="3">
        <v>4167</v>
      </c>
      <c r="AE1426" s="3">
        <v>48564.205128205125</v>
      </c>
      <c r="AF1426" s="3">
        <v>4154.166666666667</v>
      </c>
      <c r="AH1426" s="3">
        <v>52718.371794871789</v>
      </c>
      <c r="AK1426" s="3">
        <v>0</v>
      </c>
      <c r="AL1426" t="s">
        <v>119</v>
      </c>
      <c r="AN1426" s="25">
        <v>0.05</v>
      </c>
      <c r="AO1426" s="26">
        <v>52718.371794871789</v>
      </c>
      <c r="AP1426" s="27">
        <v>2635.9185897435896</v>
      </c>
      <c r="AQ1426" s="3">
        <v>0</v>
      </c>
      <c r="AR1426" s="26">
        <v>0</v>
      </c>
      <c r="AS1426" s="26">
        <v>55354.290384615379</v>
      </c>
      <c r="AT1426" s="26">
        <v>52718.371794871789</v>
      </c>
      <c r="AU1426" t="s">
        <v>261</v>
      </c>
      <c r="AV1426" t="s">
        <v>2067</v>
      </c>
      <c r="AW1426" t="s">
        <v>2068</v>
      </c>
      <c r="AX1426" t="s">
        <v>4715</v>
      </c>
      <c r="AY1426" t="s">
        <v>233</v>
      </c>
      <c r="AZ1426">
        <v>1</v>
      </c>
      <c r="BA1426" s="3">
        <v>55354.290384615379</v>
      </c>
      <c r="BB1426" s="26">
        <v>52718.371794871789</v>
      </c>
      <c r="BC1426" s="26">
        <v>2635.9185897435891</v>
      </c>
      <c r="BE1426" t="s">
        <v>122</v>
      </c>
      <c r="BF1426">
        <v>1</v>
      </c>
      <c r="BH1426" t="s">
        <v>2069</v>
      </c>
      <c r="BJ1426" t="s">
        <v>189</v>
      </c>
      <c r="BO1426" t="s">
        <v>994</v>
      </c>
      <c r="BP1426" t="s">
        <v>995</v>
      </c>
      <c r="BQ1426" t="s">
        <v>996</v>
      </c>
      <c r="CX1426" t="s">
        <v>177</v>
      </c>
      <c r="CY1426" s="29" t="s">
        <v>5370</v>
      </c>
      <c r="CZ1426" s="29">
        <v>60001</v>
      </c>
      <c r="DA1426" s="29" t="str">
        <f t="shared" si="213"/>
        <v>30001394</v>
      </c>
      <c r="DB1426" s="29" t="str">
        <f t="shared" si="214"/>
        <v>W0009347</v>
      </c>
      <c r="DC1426" s="29" t="s">
        <v>193</v>
      </c>
      <c r="DD1426" s="30">
        <f>SUM(T1426,V1426:W1426,Z1426:AD1426)</f>
        <v>46948.5</v>
      </c>
      <c r="DE1426" s="30">
        <f>SUM(AI1426:AK1426)</f>
        <v>0</v>
      </c>
      <c r="DF1426" s="31">
        <f>AF1426</f>
        <v>4154.166666666667</v>
      </c>
      <c r="DG1426" s="32">
        <f>AQ1426</f>
        <v>0</v>
      </c>
      <c r="DH1426" s="30">
        <f>SUM(X1426:Y1426)</f>
        <v>1615.7051282051284</v>
      </c>
      <c r="DI1426" s="30">
        <f>SUM(AP1426,AR1426)</f>
        <v>2635.9185897435896</v>
      </c>
      <c r="DJ1426" s="26">
        <f>SUM(DD1426:DI1426)-AS1426</f>
        <v>0</v>
      </c>
    </row>
    <row r="1427" spans="4:114" x14ac:dyDescent="0.25">
      <c r="D1427" t="s">
        <v>109</v>
      </c>
      <c r="F1427" t="s">
        <v>4807</v>
      </c>
      <c r="G1427" t="s">
        <v>4807</v>
      </c>
      <c r="H1427" t="s">
        <v>4808</v>
      </c>
      <c r="I1427" s="1">
        <v>46055</v>
      </c>
      <c r="K1427" t="s">
        <v>113</v>
      </c>
      <c r="L1427">
        <v>15</v>
      </c>
      <c r="M1427" t="s">
        <v>550</v>
      </c>
      <c r="N1427" t="s">
        <v>551</v>
      </c>
      <c r="O1427" t="s">
        <v>116</v>
      </c>
      <c r="P1427" t="s">
        <v>117</v>
      </c>
      <c r="Q1427" t="s">
        <v>118</v>
      </c>
      <c r="R1427">
        <v>31</v>
      </c>
      <c r="S1427" s="3">
        <v>900000</v>
      </c>
      <c r="T1427" s="3">
        <v>150000</v>
      </c>
      <c r="U1427" s="22">
        <v>0</v>
      </c>
      <c r="V1427" s="3">
        <v>0</v>
      </c>
      <c r="W1427" s="23"/>
      <c r="X1427" s="3">
        <v>3605.7692307692309</v>
      </c>
      <c r="Y1427" s="3">
        <v>2083.3333333333335</v>
      </c>
      <c r="Z1427" s="24">
        <v>375</v>
      </c>
      <c r="AA1427">
        <v>75</v>
      </c>
      <c r="AC1427" s="3">
        <v>0</v>
      </c>
      <c r="AD1427" s="3">
        <v>4167</v>
      </c>
      <c r="AE1427" s="3">
        <v>160306.10256410256</v>
      </c>
      <c r="AF1427" s="3">
        <v>7046.666666666667</v>
      </c>
      <c r="AH1427" s="3">
        <v>167352.76923076922</v>
      </c>
      <c r="AK1427" s="3">
        <v>0</v>
      </c>
      <c r="AL1427" t="s">
        <v>119</v>
      </c>
      <c r="AN1427" s="25">
        <v>0.1</v>
      </c>
      <c r="AO1427" s="26">
        <v>167352.76923076922</v>
      </c>
      <c r="AP1427" s="27">
        <v>16735.276923076923</v>
      </c>
      <c r="AQ1427" s="3">
        <v>29700</v>
      </c>
      <c r="AR1427" s="26">
        <v>2970</v>
      </c>
      <c r="AS1427" s="26">
        <v>216758.04615384614</v>
      </c>
      <c r="AT1427" s="26">
        <v>197052.76923076922</v>
      </c>
      <c r="AU1427" t="s">
        <v>120</v>
      </c>
      <c r="AV1427" t="s">
        <v>120</v>
      </c>
      <c r="AW1427" t="s">
        <v>120</v>
      </c>
      <c r="AX1427">
        <v>2203010</v>
      </c>
      <c r="AY1427" t="s">
        <v>121</v>
      </c>
      <c r="AZ1427">
        <v>108.643</v>
      </c>
      <c r="BA1427" s="3">
        <v>1995.1404706593719</v>
      </c>
      <c r="BB1427" s="26">
        <v>197052.76923076922</v>
      </c>
      <c r="BC1427" s="26">
        <v>19705.276923076919</v>
      </c>
      <c r="BE1427" t="s">
        <v>122</v>
      </c>
      <c r="BF1427">
        <v>1</v>
      </c>
      <c r="BH1427" t="s">
        <v>123</v>
      </c>
      <c r="BJ1427" t="s">
        <v>554</v>
      </c>
      <c r="BO1427" t="s">
        <v>4719</v>
      </c>
      <c r="BP1427" t="s">
        <v>4720</v>
      </c>
      <c r="BQ1427" t="s">
        <v>4721</v>
      </c>
      <c r="CX1427" t="s">
        <v>128</v>
      </c>
      <c r="CY1427" s="29"/>
    </row>
    <row r="1428" spans="4:114" x14ac:dyDescent="0.25">
      <c r="D1428" t="s">
        <v>109</v>
      </c>
      <c r="F1428" t="s">
        <v>4809</v>
      </c>
      <c r="G1428" t="s">
        <v>4809</v>
      </c>
      <c r="H1428" t="s">
        <v>4588</v>
      </c>
      <c r="I1428" s="1">
        <v>46049</v>
      </c>
      <c r="K1428" t="s">
        <v>207</v>
      </c>
      <c r="L1428">
        <v>11</v>
      </c>
      <c r="M1428" t="s">
        <v>114</v>
      </c>
      <c r="N1428" t="s">
        <v>115</v>
      </c>
      <c r="O1428" t="s">
        <v>2066</v>
      </c>
      <c r="P1428" t="s">
        <v>117</v>
      </c>
      <c r="Q1428" t="s">
        <v>118</v>
      </c>
      <c r="R1428">
        <v>31</v>
      </c>
      <c r="S1428" s="3">
        <v>870000</v>
      </c>
      <c r="T1428" s="3">
        <v>145000</v>
      </c>
      <c r="U1428" s="22">
        <v>0</v>
      </c>
      <c r="V1428" s="3">
        <v>0</v>
      </c>
      <c r="W1428" s="23"/>
      <c r="X1428" s="3">
        <v>3485.5769230769233</v>
      </c>
      <c r="Y1428" s="3">
        <v>2013.8888888888891</v>
      </c>
      <c r="Z1428" s="24">
        <v>362.5</v>
      </c>
      <c r="AA1428">
        <v>75</v>
      </c>
      <c r="AC1428" s="3">
        <v>0</v>
      </c>
      <c r="AD1428" s="3">
        <v>4167</v>
      </c>
      <c r="AE1428" s="3">
        <v>155103.96581196581</v>
      </c>
      <c r="AF1428" s="3">
        <v>5687.5</v>
      </c>
      <c r="AH1428" s="3">
        <v>160791.46581196581</v>
      </c>
      <c r="AK1428" s="3">
        <v>0</v>
      </c>
      <c r="AL1428" t="s">
        <v>119</v>
      </c>
      <c r="AN1428" s="25">
        <v>8.5000000000000006E-2</v>
      </c>
      <c r="AO1428" s="26">
        <v>160791.46581196581</v>
      </c>
      <c r="AP1428" s="27">
        <v>13667.274594017095</v>
      </c>
      <c r="AQ1428" s="3">
        <v>0</v>
      </c>
      <c r="AR1428" s="26">
        <v>0</v>
      </c>
      <c r="AS1428" s="26">
        <v>174458.74040598291</v>
      </c>
      <c r="AT1428" s="26">
        <v>160791.46581196581</v>
      </c>
      <c r="AU1428" t="s">
        <v>765</v>
      </c>
      <c r="AV1428" t="s">
        <v>2067</v>
      </c>
      <c r="AW1428" t="s">
        <v>2068</v>
      </c>
      <c r="AX1428" t="s">
        <v>963</v>
      </c>
      <c r="AY1428" t="s">
        <v>233</v>
      </c>
      <c r="AZ1428">
        <v>1</v>
      </c>
      <c r="BA1428" s="3">
        <v>174458.74040598291</v>
      </c>
      <c r="BB1428" s="26">
        <v>160791.46581196581</v>
      </c>
      <c r="BC1428" s="26">
        <v>13667.274594017101</v>
      </c>
      <c r="BE1428" t="s">
        <v>122</v>
      </c>
      <c r="BF1428">
        <v>1</v>
      </c>
      <c r="BH1428" t="s">
        <v>2069</v>
      </c>
      <c r="BJ1428" t="s">
        <v>276</v>
      </c>
      <c r="BO1428" t="s">
        <v>4770</v>
      </c>
      <c r="BP1428" t="s">
        <v>4771</v>
      </c>
      <c r="BQ1428" t="s">
        <v>4772</v>
      </c>
      <c r="CX1428" t="s">
        <v>177</v>
      </c>
      <c r="CY1428" s="29" t="s">
        <v>5370</v>
      </c>
      <c r="CZ1428" s="29">
        <v>60001</v>
      </c>
      <c r="DA1428" s="29" t="str">
        <f t="shared" ref="DA1428:DA1431" si="215">MID(BH1428,3,8)</f>
        <v>30001394</v>
      </c>
      <c r="DB1428" s="29" t="str">
        <f t="shared" ref="DB1428:DB1431" si="216">F1428</f>
        <v>W0009349</v>
      </c>
      <c r="DC1428" s="29" t="s">
        <v>279</v>
      </c>
      <c r="DD1428" s="30">
        <f>SUM(T1428,V1428:W1428,Z1428:AD1428)</f>
        <v>149604.5</v>
      </c>
      <c r="DE1428" s="30">
        <f>SUM(AI1428:AK1428)</f>
        <v>0</v>
      </c>
      <c r="DF1428" s="31">
        <f>AF1428</f>
        <v>5687.5</v>
      </c>
      <c r="DG1428" s="32">
        <f>AQ1428</f>
        <v>0</v>
      </c>
      <c r="DH1428" s="30">
        <f>SUM(X1428:Y1428)</f>
        <v>5499.4658119658125</v>
      </c>
      <c r="DI1428" s="30">
        <f>SUM(AP1428,AR1428)</f>
        <v>13667.274594017095</v>
      </c>
      <c r="DJ1428" s="26">
        <f>SUM(DD1428:DI1428)-AS1428</f>
        <v>0</v>
      </c>
    </row>
    <row r="1429" spans="4:114" x14ac:dyDescent="0.25">
      <c r="D1429" t="s">
        <v>109</v>
      </c>
      <c r="F1429" t="s">
        <v>4810</v>
      </c>
      <c r="G1429" t="s">
        <v>4810</v>
      </c>
      <c r="H1429" t="s">
        <v>4811</v>
      </c>
      <c r="I1429" s="1">
        <v>46049</v>
      </c>
      <c r="K1429" t="s">
        <v>207</v>
      </c>
      <c r="L1429">
        <v>11</v>
      </c>
      <c r="M1429" t="s">
        <v>182</v>
      </c>
      <c r="N1429" t="s">
        <v>183</v>
      </c>
      <c r="O1429" t="s">
        <v>116</v>
      </c>
      <c r="P1429" t="s">
        <v>117</v>
      </c>
      <c r="Q1429" t="s">
        <v>118</v>
      </c>
      <c r="R1429">
        <v>31</v>
      </c>
      <c r="S1429" s="3">
        <v>350000</v>
      </c>
      <c r="T1429" s="3">
        <v>58333.333333333336</v>
      </c>
      <c r="U1429" s="22">
        <v>0</v>
      </c>
      <c r="V1429" s="3">
        <v>0</v>
      </c>
      <c r="W1429" s="23"/>
      <c r="X1429" s="3">
        <v>1402.2435897435898</v>
      </c>
      <c r="Y1429" s="3">
        <v>810.18518518518533</v>
      </c>
      <c r="Z1429" s="24">
        <v>145.83333333333334</v>
      </c>
      <c r="AA1429">
        <v>75</v>
      </c>
      <c r="AC1429" s="3">
        <v>0</v>
      </c>
      <c r="AD1429" s="3">
        <v>4167</v>
      </c>
      <c r="AE1429" s="3">
        <v>64933.59544159544</v>
      </c>
      <c r="AF1429" s="3">
        <v>4154.166666666667</v>
      </c>
      <c r="AH1429" s="3">
        <v>69087.762108262104</v>
      </c>
      <c r="AK1429" s="3">
        <v>0</v>
      </c>
      <c r="AL1429" t="s">
        <v>119</v>
      </c>
      <c r="AN1429" s="25">
        <v>0.05</v>
      </c>
      <c r="AO1429" s="26">
        <v>69087.762108262104</v>
      </c>
      <c r="AP1429" s="27">
        <v>3454.3881054131052</v>
      </c>
      <c r="AQ1429" s="3">
        <v>29700</v>
      </c>
      <c r="AR1429" s="26">
        <v>1485</v>
      </c>
      <c r="AS1429" s="26">
        <v>103727.15021367521</v>
      </c>
      <c r="AT1429" s="26">
        <v>98787.762108262104</v>
      </c>
      <c r="AU1429" t="s">
        <v>765</v>
      </c>
      <c r="AV1429" t="s">
        <v>765</v>
      </c>
      <c r="AW1429" t="s">
        <v>766</v>
      </c>
      <c r="AX1429" t="s">
        <v>211</v>
      </c>
      <c r="AY1429" t="s">
        <v>212</v>
      </c>
      <c r="AZ1429">
        <v>125.569</v>
      </c>
      <c r="BA1429" s="3">
        <v>826.05699028960339</v>
      </c>
      <c r="BB1429" s="26">
        <v>98787.762108262104</v>
      </c>
      <c r="BC1429" s="26">
        <v>4939.3881054131052</v>
      </c>
      <c r="BE1429" t="s">
        <v>122</v>
      </c>
      <c r="BF1429">
        <v>1</v>
      </c>
      <c r="BH1429" t="s">
        <v>768</v>
      </c>
      <c r="BJ1429" t="s">
        <v>189</v>
      </c>
      <c r="BO1429" t="s">
        <v>994</v>
      </c>
      <c r="BP1429" t="s">
        <v>4788</v>
      </c>
      <c r="BQ1429" t="s">
        <v>4789</v>
      </c>
      <c r="CX1429" t="s">
        <v>177</v>
      </c>
      <c r="CY1429" s="29" t="s">
        <v>5362</v>
      </c>
      <c r="CZ1429" s="29">
        <v>60008</v>
      </c>
      <c r="DA1429" s="29" t="str">
        <f t="shared" si="215"/>
        <v>30001418</v>
      </c>
      <c r="DB1429" s="29" t="str">
        <f t="shared" si="216"/>
        <v>W0009351</v>
      </c>
      <c r="DC1429" s="29" t="s">
        <v>193</v>
      </c>
      <c r="DD1429" s="30">
        <f>SUM(T1429,V1429:W1429,Z1429:AD1429)</f>
        <v>62721.166666666672</v>
      </c>
      <c r="DE1429" s="30">
        <f>SUM(AI1429:AK1429)</f>
        <v>0</v>
      </c>
      <c r="DF1429" s="31">
        <f>AF1429</f>
        <v>4154.166666666667</v>
      </c>
      <c r="DG1429" s="32">
        <f>AQ1429</f>
        <v>29700</v>
      </c>
      <c r="DH1429" s="30">
        <f>SUM(X1429:Y1429)</f>
        <v>2212.4287749287751</v>
      </c>
      <c r="DI1429" s="30">
        <f>SUM(AP1429,AR1429)</f>
        <v>4939.3881054131052</v>
      </c>
      <c r="DJ1429" s="26">
        <f>SUM(DD1429:DI1429)-AS1429</f>
        <v>0</v>
      </c>
    </row>
    <row r="1430" spans="4:114" x14ac:dyDescent="0.25">
      <c r="D1430" t="s">
        <v>109</v>
      </c>
      <c r="F1430" t="s">
        <v>4812</v>
      </c>
      <c r="G1430" t="s">
        <v>4812</v>
      </c>
      <c r="H1430" t="s">
        <v>4813</v>
      </c>
      <c r="I1430" s="1">
        <v>46049</v>
      </c>
      <c r="K1430" t="s">
        <v>224</v>
      </c>
      <c r="L1430">
        <v>12</v>
      </c>
      <c r="M1430" t="s">
        <v>182</v>
      </c>
      <c r="N1430" t="s">
        <v>183</v>
      </c>
      <c r="O1430" t="s">
        <v>116</v>
      </c>
      <c r="P1430" t="s">
        <v>117</v>
      </c>
      <c r="Q1430" t="s">
        <v>118</v>
      </c>
      <c r="R1430">
        <v>31</v>
      </c>
      <c r="S1430" s="3">
        <v>450000</v>
      </c>
      <c r="T1430" s="3">
        <v>75000</v>
      </c>
      <c r="U1430" s="22">
        <v>0</v>
      </c>
      <c r="V1430" s="3">
        <v>0</v>
      </c>
      <c r="W1430" s="23"/>
      <c r="X1430" s="3">
        <v>1802.8846153846155</v>
      </c>
      <c r="Y1430" s="3">
        <v>1041.6666666666667</v>
      </c>
      <c r="Z1430" s="24">
        <v>187.5</v>
      </c>
      <c r="AA1430">
        <v>75</v>
      </c>
      <c r="AC1430" s="3">
        <v>0</v>
      </c>
      <c r="AD1430" s="3">
        <v>4167</v>
      </c>
      <c r="AE1430" s="3">
        <v>82274.051282051281</v>
      </c>
      <c r="AF1430" s="3">
        <v>4154.166666666667</v>
      </c>
      <c r="AH1430" s="3">
        <v>86428.217948717953</v>
      </c>
      <c r="AK1430" s="3">
        <v>0</v>
      </c>
      <c r="AL1430" t="s">
        <v>119</v>
      </c>
      <c r="AN1430" s="25">
        <v>0.05</v>
      </c>
      <c r="AO1430" s="26">
        <v>86428.217948717953</v>
      </c>
      <c r="AP1430" s="27">
        <v>4321.4108974358978</v>
      </c>
      <c r="AQ1430" s="3">
        <v>29700</v>
      </c>
      <c r="AR1430" s="26">
        <v>1485</v>
      </c>
      <c r="AS1430" s="26">
        <v>121934.62884615385</v>
      </c>
      <c r="AT1430" s="26">
        <v>116128.21794871795</v>
      </c>
      <c r="AU1430" t="s">
        <v>170</v>
      </c>
      <c r="AV1430" t="s">
        <v>170</v>
      </c>
      <c r="AW1430" t="s">
        <v>171</v>
      </c>
      <c r="AX1430">
        <v>35879</v>
      </c>
      <c r="AY1430" t="s">
        <v>172</v>
      </c>
      <c r="AZ1430">
        <v>94.088300000000004</v>
      </c>
      <c r="BA1430" s="3">
        <v>1295.9595278706688</v>
      </c>
      <c r="BB1430" s="26">
        <v>116128.21794871795</v>
      </c>
      <c r="BC1430" s="26">
        <v>5806.4108974358969</v>
      </c>
      <c r="BE1430" t="s">
        <v>122</v>
      </c>
      <c r="BF1430">
        <v>1</v>
      </c>
      <c r="BH1430" t="s">
        <v>173</v>
      </c>
      <c r="BJ1430" t="s">
        <v>189</v>
      </c>
      <c r="BO1430" t="s">
        <v>994</v>
      </c>
      <c r="BP1430" t="s">
        <v>4788</v>
      </c>
      <c r="BQ1430" t="s">
        <v>4789</v>
      </c>
      <c r="CX1430" t="s">
        <v>177</v>
      </c>
      <c r="CY1430" s="29" t="s">
        <v>5358</v>
      </c>
      <c r="CZ1430" s="29">
        <v>60002</v>
      </c>
      <c r="DA1430" s="29" t="str">
        <f t="shared" si="215"/>
        <v>30001390</v>
      </c>
      <c r="DB1430" s="29" t="str">
        <f t="shared" si="216"/>
        <v>W0009354</v>
      </c>
      <c r="DC1430" s="29" t="s">
        <v>193</v>
      </c>
      <c r="DD1430" s="30">
        <f>SUM(T1430,V1430:W1430,Z1430:AD1430)</f>
        <v>79429.5</v>
      </c>
      <c r="DE1430" s="30">
        <f>SUM(AI1430:AK1430)</f>
        <v>0</v>
      </c>
      <c r="DF1430" s="31">
        <f>AF1430</f>
        <v>4154.166666666667</v>
      </c>
      <c r="DG1430" s="32">
        <f>AQ1430</f>
        <v>29700</v>
      </c>
      <c r="DH1430" s="30">
        <f>SUM(X1430:Y1430)</f>
        <v>2844.5512820512822</v>
      </c>
      <c r="DI1430" s="30">
        <f>SUM(AP1430,AR1430)</f>
        <v>5806.4108974358978</v>
      </c>
      <c r="DJ1430" s="26">
        <f>SUM(DD1430:DI1430)-AS1430</f>
        <v>0</v>
      </c>
    </row>
    <row r="1431" spans="4:114" x14ac:dyDescent="0.25">
      <c r="D1431" t="s">
        <v>109</v>
      </c>
      <c r="F1431" t="s">
        <v>4814</v>
      </c>
      <c r="G1431" t="s">
        <v>4814</v>
      </c>
      <c r="H1431" t="s">
        <v>4815</v>
      </c>
      <c r="I1431" s="1">
        <v>46055</v>
      </c>
      <c r="K1431" t="s">
        <v>224</v>
      </c>
      <c r="L1431">
        <v>12</v>
      </c>
      <c r="M1431" t="s">
        <v>182</v>
      </c>
      <c r="N1431" t="s">
        <v>183</v>
      </c>
      <c r="O1431" t="s">
        <v>116</v>
      </c>
      <c r="P1431" t="s">
        <v>117</v>
      </c>
      <c r="Q1431" t="s">
        <v>118</v>
      </c>
      <c r="R1431">
        <v>31</v>
      </c>
      <c r="S1431" s="3">
        <v>425000</v>
      </c>
      <c r="T1431" s="3">
        <v>70833.333333333328</v>
      </c>
      <c r="U1431" s="22">
        <v>0</v>
      </c>
      <c r="V1431" s="3">
        <v>0</v>
      </c>
      <c r="W1431" s="23"/>
      <c r="X1431" s="3">
        <v>1702.7243589743591</v>
      </c>
      <c r="Y1431" s="3">
        <v>983.79629629629619</v>
      </c>
      <c r="Z1431" s="24">
        <v>177.08333333333331</v>
      </c>
      <c r="AA1431">
        <v>75</v>
      </c>
      <c r="AC1431" s="3">
        <v>0</v>
      </c>
      <c r="AD1431" s="3">
        <v>4167</v>
      </c>
      <c r="AE1431" s="3">
        <v>77938.937321937308</v>
      </c>
      <c r="AF1431" s="3">
        <v>4154.166666666667</v>
      </c>
      <c r="AH1431" s="3">
        <v>82093.10398860398</v>
      </c>
      <c r="AK1431" s="3">
        <v>0</v>
      </c>
      <c r="AL1431" t="s">
        <v>119</v>
      </c>
      <c r="AN1431" s="25">
        <v>0.05</v>
      </c>
      <c r="AO1431" s="26">
        <v>82093.10398860398</v>
      </c>
      <c r="AP1431" s="27">
        <v>4104.655199430199</v>
      </c>
      <c r="AQ1431" s="3">
        <v>29700</v>
      </c>
      <c r="AR1431" s="26">
        <v>1485</v>
      </c>
      <c r="AS1431" s="26">
        <v>117382.75918803418</v>
      </c>
      <c r="AT1431" s="26">
        <v>111793.10398860398</v>
      </c>
      <c r="AU1431" t="s">
        <v>170</v>
      </c>
      <c r="AV1431" t="s">
        <v>170</v>
      </c>
      <c r="AW1431" t="s">
        <v>171</v>
      </c>
      <c r="AX1431">
        <v>35876</v>
      </c>
      <c r="AY1431" t="s">
        <v>172</v>
      </c>
      <c r="AZ1431">
        <v>94.088300000000004</v>
      </c>
      <c r="BA1431" s="3">
        <v>1247.580827669691</v>
      </c>
      <c r="BB1431" s="26">
        <v>111793.10398860398</v>
      </c>
      <c r="BC1431" s="26">
        <v>5589.655199430199</v>
      </c>
      <c r="BE1431" t="s">
        <v>122</v>
      </c>
      <c r="BF1431">
        <v>1</v>
      </c>
      <c r="BH1431" t="s">
        <v>173</v>
      </c>
      <c r="BJ1431" t="s">
        <v>189</v>
      </c>
      <c r="BO1431" t="s">
        <v>994</v>
      </c>
      <c r="BP1431" t="s">
        <v>4788</v>
      </c>
      <c r="BQ1431" t="s">
        <v>4789</v>
      </c>
      <c r="CX1431" t="s">
        <v>177</v>
      </c>
      <c r="CY1431" s="29" t="s">
        <v>5358</v>
      </c>
      <c r="CZ1431" s="29">
        <v>60002</v>
      </c>
      <c r="DA1431" s="29" t="str">
        <f t="shared" si="215"/>
        <v>30001390</v>
      </c>
      <c r="DB1431" s="29" t="str">
        <f t="shared" si="216"/>
        <v>W0009353</v>
      </c>
      <c r="DC1431" s="29" t="s">
        <v>193</v>
      </c>
      <c r="DD1431" s="30">
        <f>SUM(T1431,V1431:W1431,Z1431:AD1431)</f>
        <v>75252.416666666657</v>
      </c>
      <c r="DE1431" s="30">
        <f>SUM(AI1431:AK1431)</f>
        <v>0</v>
      </c>
      <c r="DF1431" s="31">
        <f>AF1431</f>
        <v>4154.166666666667</v>
      </c>
      <c r="DG1431" s="32">
        <f>AQ1431</f>
        <v>29700</v>
      </c>
      <c r="DH1431" s="30">
        <f>SUM(X1431:Y1431)</f>
        <v>2686.5206552706554</v>
      </c>
      <c r="DI1431" s="30">
        <f>SUM(AP1431,AR1431)</f>
        <v>5589.655199430199</v>
      </c>
      <c r="DJ1431" s="26">
        <f>SUM(DD1431:DI1431)-AS1431</f>
        <v>0</v>
      </c>
    </row>
    <row r="1432" spans="4:114" x14ac:dyDescent="0.25">
      <c r="D1432" t="s">
        <v>109</v>
      </c>
      <c r="F1432" t="s">
        <v>4816</v>
      </c>
      <c r="G1432" t="s">
        <v>4816</v>
      </c>
      <c r="H1432" t="s">
        <v>4817</v>
      </c>
      <c r="I1432" s="1">
        <v>46055</v>
      </c>
      <c r="K1432" t="s">
        <v>207</v>
      </c>
      <c r="L1432">
        <v>11</v>
      </c>
      <c r="M1432" t="s">
        <v>182</v>
      </c>
      <c r="N1432" t="s">
        <v>183</v>
      </c>
      <c r="O1432" t="s">
        <v>116</v>
      </c>
      <c r="P1432" t="s">
        <v>117</v>
      </c>
      <c r="Q1432" t="s">
        <v>118</v>
      </c>
      <c r="R1432">
        <v>31</v>
      </c>
      <c r="S1432" s="3">
        <v>284000</v>
      </c>
      <c r="T1432" s="3">
        <v>47333.333333333336</v>
      </c>
      <c r="U1432" s="22">
        <v>0</v>
      </c>
      <c r="V1432" s="3">
        <v>0</v>
      </c>
      <c r="W1432" s="23"/>
      <c r="X1432" s="3">
        <v>1137.8205128205129</v>
      </c>
      <c r="Y1432" s="3">
        <v>657.40740740740739</v>
      </c>
      <c r="Z1432" s="24">
        <v>118.33333333333334</v>
      </c>
      <c r="AA1432">
        <v>75</v>
      </c>
      <c r="AC1432" s="3">
        <v>0</v>
      </c>
      <c r="AD1432" s="3">
        <v>5167</v>
      </c>
      <c r="AE1432" s="3">
        <v>54488.894586894596</v>
      </c>
      <c r="AF1432" s="3">
        <v>4154.166666666667</v>
      </c>
      <c r="AH1432" s="3">
        <v>58643.06125356126</v>
      </c>
      <c r="AK1432" s="3">
        <v>0</v>
      </c>
      <c r="AL1432" t="s">
        <v>119</v>
      </c>
      <c r="AN1432" s="25">
        <v>0.05</v>
      </c>
      <c r="AO1432" s="26">
        <v>58643.06125356126</v>
      </c>
      <c r="AP1432" s="27">
        <v>2932.1530626780632</v>
      </c>
      <c r="AQ1432" s="3">
        <v>29700</v>
      </c>
      <c r="AR1432" s="26">
        <v>1485</v>
      </c>
      <c r="AS1432" s="26">
        <v>92760.214316239319</v>
      </c>
      <c r="AT1432" s="26">
        <v>88343.06125356126</v>
      </c>
      <c r="AU1432" t="s">
        <v>120</v>
      </c>
      <c r="AV1432" t="s">
        <v>120</v>
      </c>
      <c r="AW1432" t="s">
        <v>120</v>
      </c>
      <c r="AX1432">
        <v>7178485</v>
      </c>
      <c r="AY1432" t="s">
        <v>121</v>
      </c>
      <c r="AZ1432">
        <v>108.643</v>
      </c>
      <c r="BA1432" s="3">
        <v>853.80755608957156</v>
      </c>
      <c r="BB1432" s="26">
        <v>88343.06125356126</v>
      </c>
      <c r="BC1432" s="26">
        <v>4417.1530626780586</v>
      </c>
      <c r="BE1432" t="s">
        <v>122</v>
      </c>
      <c r="BF1432">
        <v>1</v>
      </c>
      <c r="BH1432" t="s">
        <v>123</v>
      </c>
      <c r="BJ1432" t="s">
        <v>189</v>
      </c>
      <c r="BO1432" t="s">
        <v>994</v>
      </c>
      <c r="BP1432" t="s">
        <v>4818</v>
      </c>
      <c r="BQ1432" t="s">
        <v>4819</v>
      </c>
      <c r="CX1432" t="s">
        <v>128</v>
      </c>
      <c r="CY1432" s="29"/>
    </row>
    <row r="1433" spans="4:114" x14ac:dyDescent="0.25">
      <c r="D1433" t="s">
        <v>109</v>
      </c>
      <c r="F1433" t="s">
        <v>4820</v>
      </c>
      <c r="G1433" t="s">
        <v>4820</v>
      </c>
      <c r="H1433" t="s">
        <v>4821</v>
      </c>
      <c r="I1433" s="1">
        <v>46055</v>
      </c>
      <c r="K1433" t="s">
        <v>207</v>
      </c>
      <c r="L1433">
        <v>11</v>
      </c>
      <c r="M1433" t="s">
        <v>182</v>
      </c>
      <c r="N1433" t="s">
        <v>183</v>
      </c>
      <c r="O1433" t="s">
        <v>116</v>
      </c>
      <c r="P1433" t="s">
        <v>117</v>
      </c>
      <c r="Q1433" t="s">
        <v>118</v>
      </c>
      <c r="R1433">
        <v>31</v>
      </c>
      <c r="S1433" s="3">
        <v>284000</v>
      </c>
      <c r="T1433" s="3">
        <v>47333.333333333336</v>
      </c>
      <c r="U1433" s="22">
        <v>0</v>
      </c>
      <c r="V1433" s="3">
        <v>0</v>
      </c>
      <c r="W1433" s="23"/>
      <c r="X1433" s="3">
        <v>1137.8205128205129</v>
      </c>
      <c r="Y1433" s="3">
        <v>657.40740740740739</v>
      </c>
      <c r="Z1433" s="24">
        <v>118.33333333333334</v>
      </c>
      <c r="AA1433">
        <v>75</v>
      </c>
      <c r="AC1433" s="3">
        <v>0</v>
      </c>
      <c r="AD1433" s="3">
        <v>4167</v>
      </c>
      <c r="AE1433" s="3">
        <v>53488.894586894596</v>
      </c>
      <c r="AF1433" s="3">
        <v>4154.166666666667</v>
      </c>
      <c r="AH1433" s="3">
        <v>57643.06125356126</v>
      </c>
      <c r="AK1433" s="3">
        <v>0</v>
      </c>
      <c r="AL1433" t="s">
        <v>119</v>
      </c>
      <c r="AN1433" s="25">
        <v>0.05</v>
      </c>
      <c r="AO1433" s="26">
        <v>57643.06125356126</v>
      </c>
      <c r="AP1433" s="27">
        <v>2882.1530626780632</v>
      </c>
      <c r="AQ1433" s="3">
        <v>29700</v>
      </c>
      <c r="AR1433" s="26">
        <v>1485</v>
      </c>
      <c r="AS1433" s="26">
        <v>91710.214316239319</v>
      </c>
      <c r="AT1433" s="26">
        <v>87343.06125356126</v>
      </c>
      <c r="AU1433" t="s">
        <v>120</v>
      </c>
      <c r="AV1433" t="s">
        <v>120</v>
      </c>
      <c r="AW1433" t="s">
        <v>120</v>
      </c>
      <c r="AX1433">
        <v>7178485</v>
      </c>
      <c r="AY1433" t="s">
        <v>121</v>
      </c>
      <c r="AZ1433">
        <v>108.643</v>
      </c>
      <c r="BA1433" s="3">
        <v>844.1428745178182</v>
      </c>
      <c r="BB1433" s="26">
        <v>87343.06125356126</v>
      </c>
      <c r="BC1433" s="26">
        <v>4367.1530626780586</v>
      </c>
      <c r="BE1433" t="s">
        <v>122</v>
      </c>
      <c r="BF1433">
        <v>1</v>
      </c>
      <c r="BH1433" t="s">
        <v>123</v>
      </c>
      <c r="BJ1433" t="s">
        <v>189</v>
      </c>
      <c r="BO1433" t="s">
        <v>994</v>
      </c>
      <c r="BP1433" t="s">
        <v>4818</v>
      </c>
      <c r="BQ1433" t="s">
        <v>4819</v>
      </c>
      <c r="CX1433" t="s">
        <v>128</v>
      </c>
      <c r="CY1433" s="29"/>
    </row>
    <row r="1434" spans="4:114" x14ac:dyDescent="0.25">
      <c r="D1434" t="s">
        <v>109</v>
      </c>
      <c r="F1434" t="s">
        <v>4822</v>
      </c>
      <c r="G1434" t="s">
        <v>4822</v>
      </c>
      <c r="H1434" t="s">
        <v>4823</v>
      </c>
      <c r="I1434" s="1">
        <v>46055</v>
      </c>
      <c r="K1434" t="s">
        <v>207</v>
      </c>
      <c r="L1434">
        <v>11</v>
      </c>
      <c r="M1434" t="s">
        <v>182</v>
      </c>
      <c r="N1434" t="s">
        <v>183</v>
      </c>
      <c r="O1434" t="s">
        <v>2066</v>
      </c>
      <c r="P1434" t="s">
        <v>117</v>
      </c>
      <c r="Q1434" t="s">
        <v>118</v>
      </c>
      <c r="R1434">
        <v>31</v>
      </c>
      <c r="S1434" s="3">
        <v>315000</v>
      </c>
      <c r="T1434" s="3">
        <v>52500</v>
      </c>
      <c r="U1434" s="22">
        <v>0</v>
      </c>
      <c r="V1434" s="3">
        <v>0</v>
      </c>
      <c r="W1434" s="23"/>
      <c r="X1434" s="3">
        <v>1262.0192307692307</v>
      </c>
      <c r="Y1434" s="3">
        <v>729.16666666666663</v>
      </c>
      <c r="Z1434" s="24">
        <v>131.25</v>
      </c>
      <c r="AA1434">
        <v>75</v>
      </c>
      <c r="AC1434" s="3">
        <v>0</v>
      </c>
      <c r="AD1434" s="3">
        <v>4167</v>
      </c>
      <c r="AE1434" s="3">
        <v>58864.435897435898</v>
      </c>
      <c r="AF1434" s="3">
        <v>4154.166666666667</v>
      </c>
      <c r="AH1434" s="3">
        <v>63018.602564102563</v>
      </c>
      <c r="AK1434" s="3">
        <v>0</v>
      </c>
      <c r="AL1434" t="s">
        <v>119</v>
      </c>
      <c r="AN1434" s="25">
        <v>0.05</v>
      </c>
      <c r="AO1434" s="26">
        <v>63018.602564102563</v>
      </c>
      <c r="AP1434" s="27">
        <v>3150.9301282051283</v>
      </c>
      <c r="AQ1434" s="3">
        <v>0</v>
      </c>
      <c r="AR1434" s="26">
        <v>0</v>
      </c>
      <c r="AS1434" s="26">
        <v>66169.532692307694</v>
      </c>
      <c r="AT1434" s="26">
        <v>63018.602564102563</v>
      </c>
      <c r="AU1434" t="s">
        <v>261</v>
      </c>
      <c r="AV1434" t="s">
        <v>2067</v>
      </c>
      <c r="AW1434" t="s">
        <v>2068</v>
      </c>
      <c r="AX1434" t="s">
        <v>4715</v>
      </c>
      <c r="AY1434" t="s">
        <v>233</v>
      </c>
      <c r="AZ1434">
        <v>1</v>
      </c>
      <c r="BA1434" s="3">
        <v>66169.532692307694</v>
      </c>
      <c r="BB1434" s="26">
        <v>63018.602564102563</v>
      </c>
      <c r="BC1434" s="26">
        <v>3150.930128205131</v>
      </c>
      <c r="BE1434" t="s">
        <v>122</v>
      </c>
      <c r="BF1434">
        <v>1</v>
      </c>
      <c r="BH1434" t="s">
        <v>2069</v>
      </c>
      <c r="BJ1434" t="s">
        <v>189</v>
      </c>
      <c r="BO1434" t="s">
        <v>994</v>
      </c>
      <c r="BP1434" t="s">
        <v>995</v>
      </c>
      <c r="BQ1434" t="s">
        <v>996</v>
      </c>
      <c r="CX1434" t="s">
        <v>177</v>
      </c>
      <c r="CY1434" s="29" t="s">
        <v>5370</v>
      </c>
      <c r="CZ1434" s="29">
        <v>60001</v>
      </c>
      <c r="DA1434" s="29" t="str">
        <f>MID(BH1434,3,8)</f>
        <v>30001394</v>
      </c>
      <c r="DB1434" s="29" t="str">
        <f>F1434</f>
        <v>W0009362</v>
      </c>
      <c r="DC1434" s="29" t="s">
        <v>193</v>
      </c>
      <c r="DD1434" s="30">
        <f>SUM(T1434,V1434:W1434,Z1434:AD1434)</f>
        <v>56873.25</v>
      </c>
      <c r="DE1434" s="30">
        <f>SUM(AI1434:AK1434)</f>
        <v>0</v>
      </c>
      <c r="DF1434" s="31">
        <f>AF1434</f>
        <v>4154.166666666667</v>
      </c>
      <c r="DG1434" s="32">
        <f>AQ1434</f>
        <v>0</v>
      </c>
      <c r="DH1434" s="30">
        <f>SUM(X1434:Y1434)</f>
        <v>1991.1858974358975</v>
      </c>
      <c r="DI1434" s="30">
        <f>SUM(AP1434,AR1434)</f>
        <v>3150.9301282051283</v>
      </c>
      <c r="DJ1434" s="26">
        <f>SUM(DD1434:DI1434)-AS1434</f>
        <v>0</v>
      </c>
    </row>
    <row r="1435" spans="4:114" x14ac:dyDescent="0.25">
      <c r="D1435" t="s">
        <v>109</v>
      </c>
      <c r="F1435" t="s">
        <v>4824</v>
      </c>
      <c r="G1435" t="s">
        <v>4824</v>
      </c>
      <c r="H1435" t="s">
        <v>4825</v>
      </c>
      <c r="I1435" s="1">
        <v>46055</v>
      </c>
      <c r="K1435" t="s">
        <v>207</v>
      </c>
      <c r="L1435">
        <v>11</v>
      </c>
      <c r="M1435" t="s">
        <v>182</v>
      </c>
      <c r="N1435" t="s">
        <v>183</v>
      </c>
      <c r="O1435" t="s">
        <v>116</v>
      </c>
      <c r="P1435" t="s">
        <v>117</v>
      </c>
      <c r="Q1435" t="s">
        <v>118</v>
      </c>
      <c r="R1435">
        <v>31</v>
      </c>
      <c r="S1435" s="3">
        <v>284000</v>
      </c>
      <c r="T1435" s="3">
        <v>47333.333333333336</v>
      </c>
      <c r="U1435" s="22">
        <v>0</v>
      </c>
      <c r="V1435" s="3">
        <v>0</v>
      </c>
      <c r="W1435" s="23"/>
      <c r="X1435" s="3">
        <v>1137.8205128205129</v>
      </c>
      <c r="Y1435" s="3">
        <v>657.40740740740739</v>
      </c>
      <c r="Z1435" s="24">
        <v>118.33333333333334</v>
      </c>
      <c r="AA1435">
        <v>75</v>
      </c>
      <c r="AC1435" s="3">
        <v>0</v>
      </c>
      <c r="AD1435" s="3">
        <v>4167</v>
      </c>
      <c r="AE1435" s="3">
        <v>53488.894586894596</v>
      </c>
      <c r="AF1435" s="3">
        <v>4154.166666666667</v>
      </c>
      <c r="AH1435" s="3">
        <v>57643.06125356126</v>
      </c>
      <c r="AK1435" s="3">
        <v>0</v>
      </c>
      <c r="AL1435" t="s">
        <v>119</v>
      </c>
      <c r="AN1435" s="25">
        <v>0.05</v>
      </c>
      <c r="AO1435" s="26">
        <v>57643.06125356126</v>
      </c>
      <c r="AP1435" s="27">
        <v>2882.1530626780632</v>
      </c>
      <c r="AQ1435" s="3">
        <v>29700</v>
      </c>
      <c r="AR1435" s="26">
        <v>1485</v>
      </c>
      <c r="AS1435" s="26">
        <v>91710.214316239319</v>
      </c>
      <c r="AT1435" s="26">
        <v>87343.06125356126</v>
      </c>
      <c r="AU1435" t="s">
        <v>120</v>
      </c>
      <c r="AV1435" t="s">
        <v>120</v>
      </c>
      <c r="AW1435" t="s">
        <v>120</v>
      </c>
      <c r="AX1435">
        <v>7178485</v>
      </c>
      <c r="AY1435" t="s">
        <v>121</v>
      </c>
      <c r="AZ1435">
        <v>108.643</v>
      </c>
      <c r="BA1435" s="3">
        <v>844.1428745178182</v>
      </c>
      <c r="BB1435" s="26">
        <v>87343.06125356126</v>
      </c>
      <c r="BC1435" s="26">
        <v>4367.1530626780586</v>
      </c>
      <c r="BE1435" t="s">
        <v>122</v>
      </c>
      <c r="BF1435">
        <v>1</v>
      </c>
      <c r="BH1435" t="s">
        <v>123</v>
      </c>
      <c r="BJ1435" t="s">
        <v>189</v>
      </c>
      <c r="BO1435" t="s">
        <v>994</v>
      </c>
      <c r="BP1435" t="s">
        <v>4818</v>
      </c>
      <c r="BQ1435" t="s">
        <v>4819</v>
      </c>
      <c r="CX1435" t="s">
        <v>128</v>
      </c>
      <c r="CY1435" s="29"/>
    </row>
    <row r="1436" spans="4:114" x14ac:dyDescent="0.25">
      <c r="D1436" t="s">
        <v>109</v>
      </c>
      <c r="F1436" t="s">
        <v>4826</v>
      </c>
      <c r="G1436" t="s">
        <v>4826</v>
      </c>
      <c r="H1436" t="s">
        <v>4827</v>
      </c>
      <c r="I1436" s="1">
        <v>46069</v>
      </c>
      <c r="K1436" t="s">
        <v>131</v>
      </c>
      <c r="L1436">
        <v>14</v>
      </c>
      <c r="M1436" t="s">
        <v>2289</v>
      </c>
      <c r="N1436" t="s">
        <v>2290</v>
      </c>
      <c r="O1436" t="s">
        <v>116</v>
      </c>
      <c r="P1436" t="s">
        <v>117</v>
      </c>
      <c r="Q1436" t="s">
        <v>118</v>
      </c>
      <c r="R1436">
        <v>31</v>
      </c>
      <c r="S1436" s="3">
        <v>800000</v>
      </c>
      <c r="T1436" s="3">
        <v>133333.33333333334</v>
      </c>
      <c r="U1436" s="22">
        <v>0</v>
      </c>
      <c r="V1436" s="3">
        <v>0</v>
      </c>
      <c r="W1436" s="23"/>
      <c r="X1436" s="3">
        <v>3205.1282051282051</v>
      </c>
      <c r="Y1436" s="3">
        <v>1851.851851851852</v>
      </c>
      <c r="Z1436" s="24">
        <v>333.33333333333337</v>
      </c>
      <c r="AA1436">
        <v>75</v>
      </c>
      <c r="AC1436" s="3">
        <v>0</v>
      </c>
      <c r="AD1436" s="3">
        <v>4167</v>
      </c>
      <c r="AE1436" s="3">
        <v>142965.64672364676</v>
      </c>
      <c r="AF1436" s="3">
        <v>13617.5</v>
      </c>
      <c r="AH1436" s="3">
        <v>156583.14672364676</v>
      </c>
      <c r="AK1436" s="3">
        <v>0</v>
      </c>
      <c r="AL1436" t="s">
        <v>119</v>
      </c>
      <c r="AN1436" s="25">
        <v>8.5000000000000006E-2</v>
      </c>
      <c r="AO1436" s="26">
        <v>156583.14672364676</v>
      </c>
      <c r="AP1436" s="27">
        <v>13309.567471509976</v>
      </c>
      <c r="AQ1436" s="3">
        <v>29700</v>
      </c>
      <c r="AR1436" s="26">
        <v>2524.5</v>
      </c>
      <c r="AS1436" s="26">
        <v>202117.21419515673</v>
      </c>
      <c r="AT1436" s="26">
        <v>186283.14672364676</v>
      </c>
      <c r="AU1436" t="s">
        <v>120</v>
      </c>
      <c r="AV1436" t="s">
        <v>120</v>
      </c>
      <c r="AW1436" t="s">
        <v>120</v>
      </c>
      <c r="AX1436">
        <v>1008000</v>
      </c>
      <c r="AY1436" t="s">
        <v>121</v>
      </c>
      <c r="AZ1436">
        <v>108.643</v>
      </c>
      <c r="BA1436" s="3">
        <v>1860.379538443864</v>
      </c>
      <c r="BB1436" s="26">
        <v>186283.14672364676</v>
      </c>
      <c r="BC1436" s="26">
        <v>15834.067471509974</v>
      </c>
      <c r="BE1436" t="s">
        <v>122</v>
      </c>
      <c r="BF1436">
        <v>1</v>
      </c>
      <c r="BH1436" t="s">
        <v>123</v>
      </c>
      <c r="BJ1436" t="s">
        <v>4606</v>
      </c>
      <c r="BO1436" t="s">
        <v>4828</v>
      </c>
      <c r="BP1436" t="s">
        <v>4829</v>
      </c>
      <c r="BQ1436" t="s">
        <v>4830</v>
      </c>
      <c r="CX1436" t="s">
        <v>128</v>
      </c>
      <c r="CY1436" s="29"/>
    </row>
    <row r="1437" spans="4:114" x14ac:dyDescent="0.25">
      <c r="D1437" t="s">
        <v>109</v>
      </c>
      <c r="F1437" t="s">
        <v>4831</v>
      </c>
      <c r="G1437" t="s">
        <v>4831</v>
      </c>
      <c r="H1437" t="s">
        <v>4832</v>
      </c>
      <c r="I1437" s="1">
        <v>46083</v>
      </c>
      <c r="K1437" t="s">
        <v>131</v>
      </c>
      <c r="L1437">
        <v>14</v>
      </c>
      <c r="M1437" t="s">
        <v>550</v>
      </c>
      <c r="N1437" t="s">
        <v>551</v>
      </c>
      <c r="O1437" t="s">
        <v>116</v>
      </c>
      <c r="P1437" t="s">
        <v>117</v>
      </c>
      <c r="Q1437" t="s">
        <v>4833</v>
      </c>
      <c r="R1437">
        <v>30</v>
      </c>
      <c r="S1437" s="3">
        <v>800000</v>
      </c>
      <c r="T1437" s="3">
        <v>129032.25806451612</v>
      </c>
      <c r="U1437" s="22">
        <v>0</v>
      </c>
      <c r="V1437" s="3">
        <v>0</v>
      </c>
      <c r="W1437" s="23"/>
      <c r="X1437" s="3">
        <v>3205.1282051282051</v>
      </c>
      <c r="Y1437" s="3">
        <v>1851.851851851852</v>
      </c>
      <c r="Z1437" s="24">
        <v>333.33333333333337</v>
      </c>
      <c r="AA1437">
        <v>75</v>
      </c>
      <c r="AC1437" s="3">
        <v>0</v>
      </c>
      <c r="AD1437" s="3">
        <v>4167</v>
      </c>
      <c r="AE1437" s="3">
        <v>138664.57145482954</v>
      </c>
      <c r="AF1437" s="3">
        <v>6819.3548387096771</v>
      </c>
      <c r="AH1437" s="3">
        <v>145483.9262935392</v>
      </c>
      <c r="AK1437" s="3">
        <v>0</v>
      </c>
      <c r="AL1437" t="s">
        <v>119</v>
      </c>
      <c r="AN1437" s="25">
        <v>0.1</v>
      </c>
      <c r="AO1437" s="26">
        <v>145483.9262935392</v>
      </c>
      <c r="AP1437" s="27">
        <v>14548.392629353921</v>
      </c>
      <c r="AQ1437" s="3">
        <v>28741.93548387097</v>
      </c>
      <c r="AR1437" s="26">
        <v>2874.1935483870971</v>
      </c>
      <c r="AS1437" s="26">
        <v>191648.44795515118</v>
      </c>
      <c r="AT1437" s="26">
        <v>174225.86177741017</v>
      </c>
      <c r="AU1437" t="s">
        <v>170</v>
      </c>
      <c r="AV1437" t="s">
        <v>170</v>
      </c>
      <c r="AW1437" t="s">
        <v>171</v>
      </c>
      <c r="AX1437">
        <v>37208</v>
      </c>
      <c r="AY1437" t="s">
        <v>172</v>
      </c>
      <c r="AZ1437">
        <v>94.088300000000004</v>
      </c>
      <c r="BA1437" s="3">
        <v>2036.8998903705474</v>
      </c>
      <c r="BB1437" s="26">
        <v>174225.86177741017</v>
      </c>
      <c r="BC1437" s="26">
        <v>17422.586177741003</v>
      </c>
      <c r="BE1437" t="s">
        <v>122</v>
      </c>
      <c r="BF1437">
        <v>1</v>
      </c>
      <c r="BH1437" t="s">
        <v>173</v>
      </c>
      <c r="BJ1437" t="s">
        <v>554</v>
      </c>
      <c r="BO1437">
        <v>0</v>
      </c>
      <c r="BP1437">
        <v>0</v>
      </c>
      <c r="BQ1437">
        <v>0</v>
      </c>
      <c r="CX1437" t="s">
        <v>177</v>
      </c>
      <c r="CY1437" s="29" t="s">
        <v>5358</v>
      </c>
      <c r="CZ1437" s="29">
        <v>60002</v>
      </c>
      <c r="DA1437" s="29" t="str">
        <f t="shared" ref="DA1437:DA1438" si="217">MID(BH1437,3,8)</f>
        <v>30001390</v>
      </c>
      <c r="DB1437" s="29" t="str">
        <f t="shared" ref="DB1437:DB1438" si="218">F1437</f>
        <v>W0009386</v>
      </c>
      <c r="DC1437" s="29" t="s">
        <v>556</v>
      </c>
      <c r="DD1437" s="30">
        <f>SUM(T1437,V1437:W1437,Z1437:AD1437)</f>
        <v>133607.59139784944</v>
      </c>
      <c r="DE1437" s="30">
        <f>SUM(AI1437:AK1437)</f>
        <v>0</v>
      </c>
      <c r="DF1437" s="31">
        <f>AF1437</f>
        <v>6819.3548387096771</v>
      </c>
      <c r="DG1437" s="32">
        <f>AQ1437</f>
        <v>28741.93548387097</v>
      </c>
      <c r="DH1437" s="30">
        <f>SUM(X1437:Y1437)</f>
        <v>5056.9800569800573</v>
      </c>
      <c r="DI1437" s="30">
        <f>SUM(AP1437,AR1437)</f>
        <v>17422.586177741017</v>
      </c>
      <c r="DJ1437" s="26">
        <f>SUM(DD1437:DI1437)-AS1437</f>
        <v>0</v>
      </c>
    </row>
    <row r="1438" spans="4:114" x14ac:dyDescent="0.25">
      <c r="D1438" t="s">
        <v>109</v>
      </c>
      <c r="F1438" t="s">
        <v>4834</v>
      </c>
      <c r="G1438" t="s">
        <v>4834</v>
      </c>
      <c r="H1438" t="s">
        <v>4835</v>
      </c>
      <c r="I1438" s="1">
        <v>46083</v>
      </c>
      <c r="K1438" t="s">
        <v>207</v>
      </c>
      <c r="L1438">
        <v>11</v>
      </c>
      <c r="M1438" t="s">
        <v>182</v>
      </c>
      <c r="N1438" t="s">
        <v>183</v>
      </c>
      <c r="O1438" t="s">
        <v>116</v>
      </c>
      <c r="P1438" t="s">
        <v>117</v>
      </c>
      <c r="Q1438" t="s">
        <v>4833</v>
      </c>
      <c r="R1438">
        <v>30</v>
      </c>
      <c r="S1438" s="3">
        <v>335000</v>
      </c>
      <c r="T1438" s="3">
        <v>54032.258064516136</v>
      </c>
      <c r="U1438" s="22">
        <v>0</v>
      </c>
      <c r="V1438" s="3">
        <v>0</v>
      </c>
      <c r="W1438" s="23"/>
      <c r="X1438" s="3">
        <v>1342.147435897436</v>
      </c>
      <c r="Y1438" s="3">
        <v>775.46296296296305</v>
      </c>
      <c r="Z1438" s="24">
        <v>139.58333333333334</v>
      </c>
      <c r="AA1438">
        <v>75</v>
      </c>
      <c r="AC1438" s="3">
        <v>0</v>
      </c>
      <c r="AD1438" s="3">
        <v>4167</v>
      </c>
      <c r="AE1438" s="3">
        <v>60531.451796709873</v>
      </c>
      <c r="AF1438" s="3">
        <v>4020.1612903225814</v>
      </c>
      <c r="AH1438" s="3">
        <v>64551.613087032456</v>
      </c>
      <c r="AK1438" s="3">
        <v>0</v>
      </c>
      <c r="AL1438" t="s">
        <v>119</v>
      </c>
      <c r="AN1438" s="25">
        <v>0.05</v>
      </c>
      <c r="AO1438" s="26">
        <v>64551.613087032456</v>
      </c>
      <c r="AP1438" s="27">
        <v>3227.5806543516228</v>
      </c>
      <c r="AQ1438" s="3">
        <v>28741.93548387097</v>
      </c>
      <c r="AR1438" s="26">
        <v>1437.0967741935485</v>
      </c>
      <c r="AS1438" s="26">
        <v>97958.225999448594</v>
      </c>
      <c r="AT1438" s="26">
        <v>93293.548570903426</v>
      </c>
      <c r="AU1438" t="s">
        <v>765</v>
      </c>
      <c r="AV1438" t="s">
        <v>765</v>
      </c>
      <c r="AW1438" t="s">
        <v>766</v>
      </c>
      <c r="AX1438" t="s">
        <v>1772</v>
      </c>
      <c r="AY1438" t="s">
        <v>212</v>
      </c>
      <c r="AZ1438">
        <v>125.569</v>
      </c>
      <c r="BA1438" s="3">
        <v>780.11472576391145</v>
      </c>
      <c r="BB1438" s="26">
        <v>93293.548570903426</v>
      </c>
      <c r="BC1438" s="26">
        <v>4664.6774285451684</v>
      </c>
      <c r="BE1438" t="s">
        <v>122</v>
      </c>
      <c r="BF1438">
        <v>1</v>
      </c>
      <c r="BH1438" t="s">
        <v>768</v>
      </c>
      <c r="BJ1438" t="s">
        <v>358</v>
      </c>
      <c r="BO1438">
        <v>0</v>
      </c>
      <c r="BP1438">
        <v>0</v>
      </c>
      <c r="BQ1438">
        <v>0</v>
      </c>
      <c r="CX1438" t="s">
        <v>177</v>
      </c>
      <c r="CY1438" s="29" t="s">
        <v>5362</v>
      </c>
      <c r="CZ1438" s="29">
        <v>60008</v>
      </c>
      <c r="DA1438" s="29" t="str">
        <f t="shared" si="217"/>
        <v>30001418</v>
      </c>
      <c r="DB1438" s="29" t="str">
        <f t="shared" si="218"/>
        <v>W0009388</v>
      </c>
      <c r="DC1438" s="29" t="s">
        <v>193</v>
      </c>
      <c r="DD1438" s="30">
        <f>SUM(T1438,V1438:W1438,Z1438:AD1438)</f>
        <v>58413.841397849472</v>
      </c>
      <c r="DE1438" s="30">
        <f>SUM(AI1438:AK1438)</f>
        <v>0</v>
      </c>
      <c r="DF1438" s="31">
        <f>AF1438</f>
        <v>4020.1612903225814</v>
      </c>
      <c r="DG1438" s="32">
        <f>AQ1438</f>
        <v>28741.93548387097</v>
      </c>
      <c r="DH1438" s="30">
        <f>SUM(X1438:Y1438)</f>
        <v>2117.6103988603991</v>
      </c>
      <c r="DI1438" s="30">
        <f>SUM(AP1438,AR1438)</f>
        <v>4664.6774285451711</v>
      </c>
      <c r="DJ1438" s="26">
        <f>SUM(DD1438:DI1438)-AS1438</f>
        <v>0</v>
      </c>
    </row>
    <row r="1439" spans="4:114" x14ac:dyDescent="0.25">
      <c r="D1439" t="s">
        <v>109</v>
      </c>
      <c r="F1439" t="s">
        <v>4836</v>
      </c>
      <c r="G1439" t="s">
        <v>4836</v>
      </c>
      <c r="H1439" t="s">
        <v>4837</v>
      </c>
      <c r="I1439" s="1">
        <v>46062</v>
      </c>
      <c r="K1439" t="s">
        <v>140</v>
      </c>
      <c r="L1439">
        <v>17</v>
      </c>
      <c r="M1439" t="s">
        <v>550</v>
      </c>
      <c r="N1439" t="s">
        <v>551</v>
      </c>
      <c r="O1439" t="s">
        <v>116</v>
      </c>
      <c r="P1439" t="s">
        <v>117</v>
      </c>
      <c r="Q1439" t="s">
        <v>118</v>
      </c>
      <c r="R1439">
        <v>31</v>
      </c>
      <c r="S1439" s="3">
        <v>1600000</v>
      </c>
      <c r="T1439" s="3">
        <v>266666.66666666669</v>
      </c>
      <c r="U1439" s="22">
        <v>0.15</v>
      </c>
      <c r="V1439" s="3">
        <v>40000</v>
      </c>
      <c r="W1439" s="23"/>
      <c r="X1439" s="3">
        <v>6410.2564102564102</v>
      </c>
      <c r="Y1439" s="3">
        <v>3703.7037037037039</v>
      </c>
      <c r="Z1439" s="24">
        <v>666.66666666666674</v>
      </c>
      <c r="AA1439">
        <v>75</v>
      </c>
      <c r="AC1439" s="3">
        <v>0</v>
      </c>
      <c r="AD1439" s="3">
        <v>4167</v>
      </c>
      <c r="AE1439" s="3">
        <v>321689.29344729352</v>
      </c>
      <c r="AF1439" s="3">
        <v>7046.666666666667</v>
      </c>
      <c r="AH1439" s="3">
        <v>328735.9601139602</v>
      </c>
      <c r="AK1439" s="3">
        <v>0</v>
      </c>
      <c r="AL1439" t="s">
        <v>119</v>
      </c>
      <c r="AN1439" s="25">
        <v>0.1</v>
      </c>
      <c r="AO1439" s="26">
        <v>328735.9601139602</v>
      </c>
      <c r="AP1439" s="27">
        <v>32873.596011396025</v>
      </c>
      <c r="AQ1439" s="3">
        <v>29700</v>
      </c>
      <c r="AR1439" s="26">
        <v>2970</v>
      </c>
      <c r="AS1439" s="26">
        <v>394279.55612535623</v>
      </c>
      <c r="AT1439" s="26">
        <v>358435.9601139602</v>
      </c>
      <c r="AU1439" t="s">
        <v>120</v>
      </c>
      <c r="AV1439" t="s">
        <v>120</v>
      </c>
      <c r="AW1439" t="s">
        <v>120</v>
      </c>
      <c r="AX1439" t="s">
        <v>4838</v>
      </c>
      <c r="AY1439" t="s">
        <v>121</v>
      </c>
      <c r="AZ1439">
        <v>108.643</v>
      </c>
      <c r="BA1439" s="3">
        <v>3629.1298668607847</v>
      </c>
      <c r="BB1439" s="26">
        <v>358435.9601139602</v>
      </c>
      <c r="BC1439" s="26">
        <v>35843.596011396032</v>
      </c>
      <c r="BE1439" t="s">
        <v>122</v>
      </c>
      <c r="BF1439">
        <v>1</v>
      </c>
      <c r="BH1439" t="s">
        <v>123</v>
      </c>
      <c r="BJ1439" t="s">
        <v>573</v>
      </c>
      <c r="BO1439" t="s">
        <v>4839</v>
      </c>
      <c r="BP1439" t="s">
        <v>4840</v>
      </c>
      <c r="BQ1439" t="s">
        <v>4841</v>
      </c>
      <c r="CX1439" t="s">
        <v>128</v>
      </c>
      <c r="CY1439" s="29"/>
    </row>
    <row r="1440" spans="4:114" x14ac:dyDescent="0.25">
      <c r="D1440" t="s">
        <v>109</v>
      </c>
      <c r="F1440" t="s">
        <v>4842</v>
      </c>
      <c r="G1440" t="s">
        <v>4842</v>
      </c>
      <c r="H1440" t="s">
        <v>4843</v>
      </c>
      <c r="I1440" s="1">
        <v>46062</v>
      </c>
      <c r="K1440" t="s">
        <v>224</v>
      </c>
      <c r="L1440">
        <v>12</v>
      </c>
      <c r="M1440" t="s">
        <v>114</v>
      </c>
      <c r="N1440" t="s">
        <v>115</v>
      </c>
      <c r="O1440" t="s">
        <v>116</v>
      </c>
      <c r="P1440" t="s">
        <v>117</v>
      </c>
      <c r="Q1440" t="s">
        <v>118</v>
      </c>
      <c r="R1440">
        <v>31</v>
      </c>
      <c r="S1440" s="3">
        <v>375000</v>
      </c>
      <c r="T1440" s="3">
        <v>62500</v>
      </c>
      <c r="U1440" s="22">
        <v>0</v>
      </c>
      <c r="V1440" s="3">
        <v>0</v>
      </c>
      <c r="W1440" s="23"/>
      <c r="X1440" s="3">
        <v>1502.403846153846</v>
      </c>
      <c r="Y1440" s="3">
        <v>868.05555555555554</v>
      </c>
      <c r="Z1440" s="24">
        <v>156.25</v>
      </c>
      <c r="AA1440">
        <v>75</v>
      </c>
      <c r="AC1440" s="3">
        <v>0</v>
      </c>
      <c r="AD1440" s="3">
        <v>4167</v>
      </c>
      <c r="AE1440" s="3">
        <v>69268.709401709406</v>
      </c>
      <c r="AF1440" s="3">
        <v>5687.5</v>
      </c>
      <c r="AH1440" s="3">
        <v>74956.209401709406</v>
      </c>
      <c r="AK1440" s="3">
        <v>0</v>
      </c>
      <c r="AL1440" t="s">
        <v>119</v>
      </c>
      <c r="AN1440" s="25">
        <v>8.5000000000000006E-2</v>
      </c>
      <c r="AO1440" s="26">
        <v>74956.209401709406</v>
      </c>
      <c r="AP1440" s="27">
        <v>6371.2777991453004</v>
      </c>
      <c r="AQ1440" s="3">
        <v>29700</v>
      </c>
      <c r="AR1440" s="26">
        <v>2524.5</v>
      </c>
      <c r="AS1440" s="26">
        <v>113551.98720085471</v>
      </c>
      <c r="AT1440" s="26">
        <v>104656.20940170941</v>
      </c>
      <c r="AU1440" t="s">
        <v>170</v>
      </c>
      <c r="AV1440" t="s">
        <v>170</v>
      </c>
      <c r="AW1440" t="s">
        <v>171</v>
      </c>
      <c r="AX1440">
        <v>19449</v>
      </c>
      <c r="AY1440" t="s">
        <v>172</v>
      </c>
      <c r="AZ1440">
        <v>94.088300000000004</v>
      </c>
      <c r="BA1440" s="3">
        <v>1206.8661799698232</v>
      </c>
      <c r="BB1440" s="26">
        <v>104656.20940170941</v>
      </c>
      <c r="BC1440" s="26">
        <v>8895.777799145304</v>
      </c>
      <c r="BE1440" t="s">
        <v>122</v>
      </c>
      <c r="BF1440">
        <v>1</v>
      </c>
      <c r="BH1440" t="s">
        <v>173</v>
      </c>
      <c r="BJ1440" t="s">
        <v>276</v>
      </c>
      <c r="BO1440" t="s">
        <v>431</v>
      </c>
      <c r="BP1440" t="s">
        <v>4844</v>
      </c>
      <c r="BQ1440" t="s">
        <v>4845</v>
      </c>
      <c r="CX1440" t="s">
        <v>177</v>
      </c>
      <c r="CY1440" s="29" t="s">
        <v>5358</v>
      </c>
      <c r="CZ1440" s="29">
        <v>60002</v>
      </c>
      <c r="DA1440" s="29" t="str">
        <f t="shared" ref="DA1440:DA1441" si="219">MID(BH1440,3,8)</f>
        <v>30001390</v>
      </c>
      <c r="DB1440" s="29" t="str">
        <f t="shared" ref="DB1440:DB1441" si="220">F1440</f>
        <v>W0009377</v>
      </c>
      <c r="DC1440" s="29" t="s">
        <v>279</v>
      </c>
      <c r="DD1440" s="30">
        <f>SUM(T1440,V1440:W1440,Z1440:AD1440)</f>
        <v>66898.25</v>
      </c>
      <c r="DE1440" s="30">
        <f>SUM(AI1440:AK1440)</f>
        <v>0</v>
      </c>
      <c r="DF1440" s="31">
        <f>AF1440</f>
        <v>5687.5</v>
      </c>
      <c r="DG1440" s="32">
        <f>AQ1440</f>
        <v>29700</v>
      </c>
      <c r="DH1440" s="30">
        <f>SUM(X1440:Y1440)</f>
        <v>2370.4594017094014</v>
      </c>
      <c r="DI1440" s="30">
        <f>SUM(AP1440,AR1440)</f>
        <v>8895.7777991453004</v>
      </c>
      <c r="DJ1440" s="26">
        <f>SUM(DD1440:DI1440)-AS1440</f>
        <v>0</v>
      </c>
    </row>
    <row r="1441" spans="4:114" x14ac:dyDescent="0.25">
      <c r="D1441" t="s">
        <v>109</v>
      </c>
      <c r="F1441" t="s">
        <v>4846</v>
      </c>
      <c r="G1441" t="s">
        <v>4846</v>
      </c>
      <c r="H1441" t="s">
        <v>4847</v>
      </c>
      <c r="I1441" s="1">
        <v>46062</v>
      </c>
      <c r="K1441" t="s">
        <v>219</v>
      </c>
      <c r="L1441">
        <v>13</v>
      </c>
      <c r="M1441" t="s">
        <v>550</v>
      </c>
      <c r="N1441" t="s">
        <v>551</v>
      </c>
      <c r="O1441" t="s">
        <v>116</v>
      </c>
      <c r="P1441" t="s">
        <v>117</v>
      </c>
      <c r="Q1441" t="s">
        <v>118</v>
      </c>
      <c r="R1441">
        <v>31</v>
      </c>
      <c r="S1441" s="3">
        <v>460000</v>
      </c>
      <c r="T1441" s="3">
        <v>76666.666666666672</v>
      </c>
      <c r="U1441" s="22">
        <v>0</v>
      </c>
      <c r="V1441" s="3">
        <v>0</v>
      </c>
      <c r="W1441" s="23"/>
      <c r="X1441" s="3">
        <v>1842.9487179487178</v>
      </c>
      <c r="Y1441" s="3">
        <v>1064.814814814815</v>
      </c>
      <c r="Z1441" s="24">
        <v>191.66666666666669</v>
      </c>
      <c r="AA1441">
        <v>75</v>
      </c>
      <c r="AC1441" s="3">
        <v>0</v>
      </c>
      <c r="AD1441" s="3">
        <v>4167</v>
      </c>
      <c r="AE1441" s="3">
        <v>84008.096866096879</v>
      </c>
      <c r="AF1441" s="3">
        <v>7046.666666666667</v>
      </c>
      <c r="AH1441" s="3">
        <v>91054.763532763551</v>
      </c>
      <c r="AK1441" s="3">
        <v>0</v>
      </c>
      <c r="AL1441" t="s">
        <v>119</v>
      </c>
      <c r="AN1441" s="25">
        <v>0.1</v>
      </c>
      <c r="AO1441" s="26">
        <v>91054.763532763551</v>
      </c>
      <c r="AP1441" s="27">
        <v>9105.4763532763554</v>
      </c>
      <c r="AQ1441" s="3">
        <v>29700</v>
      </c>
      <c r="AR1441" s="26">
        <v>2970</v>
      </c>
      <c r="AS1441" s="26">
        <v>132830.23988603993</v>
      </c>
      <c r="AT1441" s="26">
        <v>120754.76353276355</v>
      </c>
      <c r="AU1441" t="s">
        <v>170</v>
      </c>
      <c r="AV1441" t="s">
        <v>170</v>
      </c>
      <c r="AW1441" t="s">
        <v>171</v>
      </c>
      <c r="AX1441">
        <v>37208</v>
      </c>
      <c r="AY1441" t="s">
        <v>172</v>
      </c>
      <c r="AZ1441">
        <v>94.088300000000004</v>
      </c>
      <c r="BA1441" s="3">
        <v>1411.7615036730383</v>
      </c>
      <c r="BB1441" s="26">
        <v>120754.76353276355</v>
      </c>
      <c r="BC1441" s="26">
        <v>12075.476353276375</v>
      </c>
      <c r="BE1441" t="s">
        <v>122</v>
      </c>
      <c r="BF1441">
        <v>1</v>
      </c>
      <c r="BH1441" t="s">
        <v>173</v>
      </c>
      <c r="BJ1441" t="s">
        <v>728</v>
      </c>
      <c r="BO1441" t="s">
        <v>4839</v>
      </c>
      <c r="BP1441" t="s">
        <v>4840</v>
      </c>
      <c r="BQ1441" t="s">
        <v>4841</v>
      </c>
      <c r="CX1441" t="s">
        <v>177</v>
      </c>
      <c r="CY1441" s="29" t="s">
        <v>5358</v>
      </c>
      <c r="CZ1441" s="29">
        <v>60002</v>
      </c>
      <c r="DA1441" s="29" t="str">
        <f t="shared" si="219"/>
        <v>30001390</v>
      </c>
      <c r="DB1441" s="29" t="str">
        <f t="shared" si="220"/>
        <v>W0009384</v>
      </c>
      <c r="DC1441" s="29" t="s">
        <v>556</v>
      </c>
      <c r="DD1441" s="30">
        <f>SUM(T1441,V1441:W1441,Z1441:AD1441)</f>
        <v>81100.333333333343</v>
      </c>
      <c r="DE1441" s="30">
        <f>SUM(AI1441:AK1441)</f>
        <v>0</v>
      </c>
      <c r="DF1441" s="31">
        <f>AF1441</f>
        <v>7046.666666666667</v>
      </c>
      <c r="DG1441" s="32">
        <f>AQ1441</f>
        <v>29700</v>
      </c>
      <c r="DH1441" s="30">
        <f>SUM(X1441:Y1441)</f>
        <v>2907.7635327635326</v>
      </c>
      <c r="DI1441" s="30">
        <f>SUM(AP1441,AR1441)</f>
        <v>12075.476353276355</v>
      </c>
      <c r="DJ1441" s="26">
        <f>SUM(DD1441:DI1441)-AS1441</f>
        <v>0</v>
      </c>
    </row>
    <row r="1442" spans="4:114" x14ac:dyDescent="0.25">
      <c r="D1442" t="s">
        <v>109</v>
      </c>
      <c r="F1442" t="s">
        <v>4848</v>
      </c>
      <c r="G1442" t="s">
        <v>4848</v>
      </c>
      <c r="H1442" t="s">
        <v>4849</v>
      </c>
      <c r="I1442" s="1">
        <v>46069</v>
      </c>
      <c r="K1442" t="s">
        <v>131</v>
      </c>
      <c r="L1442">
        <v>14</v>
      </c>
      <c r="M1442" t="s">
        <v>550</v>
      </c>
      <c r="N1442" t="s">
        <v>551</v>
      </c>
      <c r="O1442" t="s">
        <v>116</v>
      </c>
      <c r="P1442" t="s">
        <v>117</v>
      </c>
      <c r="Q1442" t="s">
        <v>118</v>
      </c>
      <c r="R1442">
        <v>31</v>
      </c>
      <c r="S1442" s="3">
        <v>575000</v>
      </c>
      <c r="T1442" s="3">
        <v>95833.333333333328</v>
      </c>
      <c r="U1442" s="22">
        <v>0</v>
      </c>
      <c r="V1442" s="3">
        <v>0</v>
      </c>
      <c r="W1442" s="23"/>
      <c r="X1442" s="3">
        <v>2303.6858974358975</v>
      </c>
      <c r="Y1442" s="3">
        <v>1331.0185185185185</v>
      </c>
      <c r="Z1442" s="24">
        <v>239.58333333333331</v>
      </c>
      <c r="AA1442">
        <v>75</v>
      </c>
      <c r="AC1442" s="3">
        <v>0</v>
      </c>
      <c r="AD1442" s="3">
        <v>4167</v>
      </c>
      <c r="AE1442" s="3">
        <v>103949.62108262107</v>
      </c>
      <c r="AF1442" s="3">
        <v>7046.666666666667</v>
      </c>
      <c r="AH1442" s="3">
        <v>110996.28774928775</v>
      </c>
      <c r="AK1442" s="3">
        <v>0</v>
      </c>
      <c r="AL1442" t="s">
        <v>119</v>
      </c>
      <c r="AN1442" s="25">
        <v>0.1</v>
      </c>
      <c r="AO1442" s="26">
        <v>110996.28774928775</v>
      </c>
      <c r="AP1442" s="27">
        <v>11099.628774928775</v>
      </c>
      <c r="AQ1442" s="3">
        <v>29700</v>
      </c>
      <c r="AR1442" s="26">
        <v>2970</v>
      </c>
      <c r="AS1442" s="26">
        <v>154765.91652421653</v>
      </c>
      <c r="AT1442" s="26">
        <v>140696.28774928773</v>
      </c>
      <c r="AU1442" t="s">
        <v>120</v>
      </c>
      <c r="AV1442" t="s">
        <v>120</v>
      </c>
      <c r="AW1442" t="s">
        <v>120</v>
      </c>
      <c r="AX1442">
        <v>2063120</v>
      </c>
      <c r="AY1442" t="s">
        <v>121</v>
      </c>
      <c r="AZ1442">
        <v>108.643</v>
      </c>
      <c r="BA1442" s="3">
        <v>1424.5364774924894</v>
      </c>
      <c r="BB1442" s="26">
        <v>140696.28774928773</v>
      </c>
      <c r="BC1442" s="26">
        <v>14069.628774928802</v>
      </c>
      <c r="BE1442" t="s">
        <v>122</v>
      </c>
      <c r="BF1442">
        <v>1</v>
      </c>
      <c r="BH1442" t="s">
        <v>123</v>
      </c>
      <c r="BJ1442" t="s">
        <v>4850</v>
      </c>
      <c r="BO1442" t="s">
        <v>729</v>
      </c>
      <c r="BP1442" t="s">
        <v>4745</v>
      </c>
      <c r="BQ1442" t="s">
        <v>4746</v>
      </c>
      <c r="CX1442" t="s">
        <v>128</v>
      </c>
      <c r="CY1442" s="29"/>
    </row>
    <row r="1443" spans="4:114" x14ac:dyDescent="0.25">
      <c r="D1443" t="s">
        <v>109</v>
      </c>
      <c r="F1443" t="s">
        <v>4851</v>
      </c>
      <c r="G1443" t="s">
        <v>4851</v>
      </c>
      <c r="H1443" t="s">
        <v>4852</v>
      </c>
      <c r="I1443" s="1">
        <v>46104</v>
      </c>
      <c r="K1443" t="s">
        <v>113</v>
      </c>
      <c r="L1443">
        <v>15</v>
      </c>
      <c r="M1443" t="s">
        <v>550</v>
      </c>
      <c r="N1443" t="s">
        <v>551</v>
      </c>
      <c r="O1443" t="s">
        <v>116</v>
      </c>
      <c r="P1443" t="s">
        <v>117</v>
      </c>
      <c r="Q1443" t="s">
        <v>4833</v>
      </c>
      <c r="R1443">
        <v>9</v>
      </c>
      <c r="S1443" s="3">
        <v>800000</v>
      </c>
      <c r="T1443" s="3">
        <v>38709.677419354841</v>
      </c>
      <c r="U1443" s="22">
        <v>0</v>
      </c>
      <c r="V1443" s="3">
        <v>0</v>
      </c>
      <c r="W1443" s="23"/>
      <c r="X1443" s="3">
        <v>3205.1282051282051</v>
      </c>
      <c r="Y1443" s="3">
        <v>1851.851851851852</v>
      </c>
      <c r="Z1443" s="24">
        <v>333.33333333333337</v>
      </c>
      <c r="AA1443">
        <v>75</v>
      </c>
      <c r="AC1443" s="3">
        <v>0</v>
      </c>
      <c r="AD1443" s="3">
        <v>4167</v>
      </c>
      <c r="AE1443" s="3">
        <v>48341.990809668234</v>
      </c>
      <c r="AF1443" s="3">
        <v>2045.8064516129032</v>
      </c>
      <c r="AH1443" s="3">
        <v>50387.797261281135</v>
      </c>
      <c r="AK1443" s="3">
        <v>0</v>
      </c>
      <c r="AL1443" t="s">
        <v>119</v>
      </c>
      <c r="AN1443" s="25">
        <v>0.1</v>
      </c>
      <c r="AO1443" s="26">
        <v>50387.797261281135</v>
      </c>
      <c r="AP1443" s="27">
        <v>5038.7797261281139</v>
      </c>
      <c r="AQ1443" s="3">
        <v>8622.5806451612916</v>
      </c>
      <c r="AR1443" s="26">
        <v>862.25806451612925</v>
      </c>
      <c r="AS1443" s="26">
        <v>64911.415697086668</v>
      </c>
      <c r="AT1443" s="26">
        <v>59010.377906442431</v>
      </c>
      <c r="AU1443" t="s">
        <v>164</v>
      </c>
      <c r="AV1443" t="s">
        <v>241</v>
      </c>
      <c r="AW1443" t="s">
        <v>241</v>
      </c>
      <c r="AX1443" t="s">
        <v>164</v>
      </c>
      <c r="AY1443" t="s">
        <v>233</v>
      </c>
      <c r="AZ1443">
        <v>1</v>
      </c>
      <c r="BA1443" s="3">
        <v>64911.415697086668</v>
      </c>
      <c r="BB1443" s="26">
        <v>59010.377906442431</v>
      </c>
      <c r="BC1443" s="26">
        <v>5901.0377906442372</v>
      </c>
      <c r="BE1443" t="s">
        <v>234</v>
      </c>
      <c r="BF1443">
        <v>1</v>
      </c>
      <c r="BH1443" t="s">
        <v>234</v>
      </c>
      <c r="BO1443">
        <v>0</v>
      </c>
      <c r="BP1443">
        <v>0</v>
      </c>
      <c r="BQ1443">
        <v>0</v>
      </c>
      <c r="CX1443" t="s">
        <v>234</v>
      </c>
      <c r="CY1443" s="29"/>
    </row>
    <row r="1444" spans="4:114" x14ac:dyDescent="0.25">
      <c r="D1444" t="s">
        <v>109</v>
      </c>
      <c r="F1444" t="s">
        <v>4853</v>
      </c>
      <c r="G1444" t="s">
        <v>4853</v>
      </c>
      <c r="H1444" t="s">
        <v>4854</v>
      </c>
      <c r="I1444" s="1">
        <v>46076</v>
      </c>
      <c r="K1444" t="s">
        <v>224</v>
      </c>
      <c r="L1444">
        <v>12</v>
      </c>
      <c r="M1444" t="s">
        <v>114</v>
      </c>
      <c r="N1444" t="s">
        <v>115</v>
      </c>
      <c r="O1444" t="s">
        <v>116</v>
      </c>
      <c r="P1444" t="s">
        <v>117</v>
      </c>
      <c r="Q1444" t="s">
        <v>4833</v>
      </c>
      <c r="R1444">
        <v>31</v>
      </c>
      <c r="S1444" s="3">
        <v>430000</v>
      </c>
      <c r="T1444" s="3">
        <v>71666.666666666672</v>
      </c>
      <c r="U1444" s="22">
        <v>0</v>
      </c>
      <c r="V1444" s="3">
        <v>0</v>
      </c>
      <c r="W1444" s="23"/>
      <c r="X1444" s="3">
        <v>1722.7564102564102</v>
      </c>
      <c r="Y1444" s="3">
        <v>995.37037037037044</v>
      </c>
      <c r="Z1444" s="24">
        <v>179.16666666666669</v>
      </c>
      <c r="AA1444">
        <v>75</v>
      </c>
      <c r="AC1444" s="3">
        <v>0</v>
      </c>
      <c r="AD1444" s="3">
        <v>4167</v>
      </c>
      <c r="AE1444" s="3">
        <v>78805.960113960115</v>
      </c>
      <c r="AF1444" s="3">
        <v>5687.5</v>
      </c>
      <c r="AH1444" s="3">
        <v>84493.460113960115</v>
      </c>
      <c r="AK1444" s="3">
        <v>0</v>
      </c>
      <c r="AL1444" t="s">
        <v>119</v>
      </c>
      <c r="AN1444" s="25">
        <v>8.5000000000000006E-2</v>
      </c>
      <c r="AO1444" s="26">
        <v>84493.460113960115</v>
      </c>
      <c r="AP1444" s="27">
        <v>7181.9441096866103</v>
      </c>
      <c r="AQ1444" s="3">
        <v>29700</v>
      </c>
      <c r="AR1444" s="26">
        <v>2524.5</v>
      </c>
      <c r="AS1444" s="26">
        <v>123899.90422364672</v>
      </c>
      <c r="AT1444" s="26">
        <v>114193.46011396011</v>
      </c>
      <c r="AU1444" t="s">
        <v>170</v>
      </c>
      <c r="AV1444" t="s">
        <v>170</v>
      </c>
      <c r="AW1444" t="s">
        <v>171</v>
      </c>
      <c r="AX1444">
        <v>90264</v>
      </c>
      <c r="AY1444" t="s">
        <v>172</v>
      </c>
      <c r="AZ1444">
        <v>94.088300000000004</v>
      </c>
      <c r="BA1444" s="3">
        <v>1316.8470917600457</v>
      </c>
      <c r="BB1444" s="26">
        <v>114193.46011396011</v>
      </c>
      <c r="BC1444" s="26">
        <v>9706.4441096866067</v>
      </c>
      <c r="BE1444" t="s">
        <v>122</v>
      </c>
      <c r="BF1444">
        <v>1</v>
      </c>
      <c r="BH1444" t="s">
        <v>173</v>
      </c>
      <c r="BJ1444" t="s">
        <v>276</v>
      </c>
      <c r="BO1444" t="s">
        <v>4855</v>
      </c>
      <c r="BP1444" t="s">
        <v>4856</v>
      </c>
      <c r="BQ1444" t="s">
        <v>4857</v>
      </c>
      <c r="CX1444" t="s">
        <v>177</v>
      </c>
      <c r="CY1444" s="29" t="s">
        <v>5358</v>
      </c>
      <c r="CZ1444" s="29">
        <v>60002</v>
      </c>
      <c r="DA1444" s="29" t="str">
        <f>MID(BH1444,3,8)</f>
        <v>30001390</v>
      </c>
      <c r="DB1444" s="29" t="str">
        <f>F1444</f>
        <v>W0009420</v>
      </c>
      <c r="DC1444" s="29" t="s">
        <v>279</v>
      </c>
      <c r="DD1444" s="30">
        <f>SUM(T1444,V1444:W1444,Z1444:AD1444)</f>
        <v>76087.833333333343</v>
      </c>
      <c r="DE1444" s="30">
        <f>SUM(AI1444:AK1444)</f>
        <v>0</v>
      </c>
      <c r="DF1444" s="31">
        <f>AF1444</f>
        <v>5687.5</v>
      </c>
      <c r="DG1444" s="32">
        <f>AQ1444</f>
        <v>29700</v>
      </c>
      <c r="DH1444" s="30">
        <f>SUM(X1444:Y1444)</f>
        <v>2718.1267806267806</v>
      </c>
      <c r="DI1444" s="30">
        <f>SUM(AP1444,AR1444)</f>
        <v>9706.4441096866103</v>
      </c>
      <c r="DJ1444" s="26">
        <f>SUM(DD1444:DI1444)-AS1444</f>
        <v>0</v>
      </c>
    </row>
    <row r="1445" spans="4:114" x14ac:dyDescent="0.25">
      <c r="D1445" t="s">
        <v>109</v>
      </c>
      <c r="F1445" t="s">
        <v>4858</v>
      </c>
      <c r="G1445" t="s">
        <v>4858</v>
      </c>
      <c r="H1445" t="s">
        <v>4859</v>
      </c>
      <c r="I1445" s="1">
        <v>46099</v>
      </c>
      <c r="K1445" t="s">
        <v>131</v>
      </c>
      <c r="L1445">
        <v>14</v>
      </c>
      <c r="M1445" t="s">
        <v>132</v>
      </c>
      <c r="N1445" t="s">
        <v>133</v>
      </c>
      <c r="O1445" t="s">
        <v>116</v>
      </c>
      <c r="P1445" t="s">
        <v>117</v>
      </c>
      <c r="Q1445" t="s">
        <v>4833</v>
      </c>
      <c r="R1445">
        <v>14</v>
      </c>
      <c r="S1445" s="3">
        <v>900000</v>
      </c>
      <c r="T1445" s="3">
        <v>67741.93548387097</v>
      </c>
      <c r="U1445" s="22">
        <v>0</v>
      </c>
      <c r="V1445" s="3">
        <v>0</v>
      </c>
      <c r="W1445" s="23"/>
      <c r="X1445" s="3">
        <v>3605.7692307692309</v>
      </c>
      <c r="Y1445" s="3">
        <v>2083.3333333333335</v>
      </c>
      <c r="Z1445" s="24">
        <v>375</v>
      </c>
      <c r="AA1445">
        <v>75</v>
      </c>
      <c r="AC1445" s="3">
        <v>0</v>
      </c>
      <c r="AD1445" s="3">
        <v>4167</v>
      </c>
      <c r="AE1445" s="3">
        <v>78048.038047973532</v>
      </c>
      <c r="AF1445" s="3">
        <v>5601.1290322580644</v>
      </c>
      <c r="AH1445" s="3">
        <v>83649.167080231593</v>
      </c>
      <c r="AK1445" s="3">
        <v>0</v>
      </c>
      <c r="AL1445" t="s">
        <v>119</v>
      </c>
      <c r="AN1445" s="25">
        <v>0.05</v>
      </c>
      <c r="AO1445" s="26">
        <v>83649.167080231593</v>
      </c>
      <c r="AP1445" s="27">
        <v>4182.45835401158</v>
      </c>
      <c r="AQ1445" s="3">
        <v>13412.903225806453</v>
      </c>
      <c r="AR1445" s="26">
        <v>670.64516129032268</v>
      </c>
      <c r="AS1445" s="26">
        <v>101915.17382133995</v>
      </c>
      <c r="AT1445" s="26">
        <v>97062.070306038047</v>
      </c>
      <c r="AU1445" t="s">
        <v>120</v>
      </c>
      <c r="AV1445" t="s">
        <v>120</v>
      </c>
      <c r="AW1445" t="s">
        <v>120</v>
      </c>
      <c r="AX1445">
        <v>1007600</v>
      </c>
      <c r="AY1445" t="s">
        <v>121</v>
      </c>
      <c r="AZ1445">
        <v>108.643</v>
      </c>
      <c r="BA1445" s="3">
        <v>938.07400220299462</v>
      </c>
      <c r="BB1445" s="26">
        <v>97062.070306038047</v>
      </c>
      <c r="BC1445" s="26">
        <v>4853.1035153019038</v>
      </c>
      <c r="BE1445" t="s">
        <v>122</v>
      </c>
      <c r="BF1445">
        <v>1</v>
      </c>
      <c r="BH1445" t="s">
        <v>123</v>
      </c>
      <c r="BJ1445" t="s">
        <v>643</v>
      </c>
      <c r="BO1445">
        <v>0</v>
      </c>
      <c r="BP1445">
        <v>0</v>
      </c>
      <c r="BQ1445">
        <v>0</v>
      </c>
      <c r="CX1445" t="s">
        <v>128</v>
      </c>
      <c r="CY1445" s="29"/>
    </row>
    <row r="1446" spans="4:114" x14ac:dyDescent="0.25">
      <c r="D1446" t="s">
        <v>109</v>
      </c>
      <c r="F1446" t="s">
        <v>4860</v>
      </c>
      <c r="G1446" t="s">
        <v>4860</v>
      </c>
      <c r="H1446" t="s">
        <v>4861</v>
      </c>
      <c r="I1446" s="1">
        <v>46057</v>
      </c>
      <c r="K1446" t="s">
        <v>207</v>
      </c>
      <c r="L1446">
        <v>11</v>
      </c>
      <c r="M1446" t="s">
        <v>182</v>
      </c>
      <c r="N1446" t="s">
        <v>183</v>
      </c>
      <c r="O1446" t="s">
        <v>116</v>
      </c>
      <c r="P1446" t="s">
        <v>117</v>
      </c>
      <c r="Q1446" t="s">
        <v>118</v>
      </c>
      <c r="R1446">
        <v>31</v>
      </c>
      <c r="S1446" s="3">
        <v>355000</v>
      </c>
      <c r="T1446" s="3">
        <v>59166.666666666664</v>
      </c>
      <c r="U1446" s="22">
        <v>0</v>
      </c>
      <c r="V1446" s="3">
        <v>0</v>
      </c>
      <c r="W1446" s="23"/>
      <c r="X1446" s="3">
        <v>1422.2756410256409</v>
      </c>
      <c r="Y1446" s="3">
        <v>821.75925925925924</v>
      </c>
      <c r="Z1446" s="24">
        <v>147.91666666666666</v>
      </c>
      <c r="AA1446">
        <v>75</v>
      </c>
      <c r="AC1446" s="3">
        <v>0</v>
      </c>
      <c r="AD1446" s="3">
        <v>4167</v>
      </c>
      <c r="AE1446" s="3">
        <v>65800.618233618239</v>
      </c>
      <c r="AF1446" s="3">
        <v>4154.166666666667</v>
      </c>
      <c r="AH1446" s="3">
        <v>69954.784900284911</v>
      </c>
      <c r="AK1446" s="3">
        <v>0</v>
      </c>
      <c r="AL1446" t="s">
        <v>119</v>
      </c>
      <c r="AN1446" s="25">
        <v>0.05</v>
      </c>
      <c r="AO1446" s="26">
        <v>69954.784900284911</v>
      </c>
      <c r="AP1446" s="27">
        <v>3497.7392450142456</v>
      </c>
      <c r="AQ1446" s="3">
        <v>29700</v>
      </c>
      <c r="AR1446" s="26">
        <v>1485</v>
      </c>
      <c r="AS1446" s="26">
        <v>104637.52414529916</v>
      </c>
      <c r="AT1446" s="26">
        <v>99654.784900284911</v>
      </c>
      <c r="AU1446" t="s">
        <v>170</v>
      </c>
      <c r="AV1446" t="s">
        <v>170</v>
      </c>
      <c r="AW1446" t="s">
        <v>171</v>
      </c>
      <c r="AX1446">
        <v>35879</v>
      </c>
      <c r="AY1446" t="s">
        <v>172</v>
      </c>
      <c r="AZ1446">
        <v>94.088300000000004</v>
      </c>
      <c r="BA1446" s="3">
        <v>1112.1204671069534</v>
      </c>
      <c r="BB1446" s="26">
        <v>99654.784900284911</v>
      </c>
      <c r="BC1446" s="26">
        <v>4982.7392450142506</v>
      </c>
      <c r="BE1446" t="s">
        <v>122</v>
      </c>
      <c r="BF1446">
        <v>1</v>
      </c>
      <c r="BH1446" t="s">
        <v>173</v>
      </c>
      <c r="BJ1446" t="s">
        <v>189</v>
      </c>
      <c r="BO1446" t="s">
        <v>994</v>
      </c>
      <c r="BP1446" t="s">
        <v>4788</v>
      </c>
      <c r="BQ1446" t="s">
        <v>4789</v>
      </c>
      <c r="CX1446" t="s">
        <v>177</v>
      </c>
      <c r="CY1446" s="29" t="s">
        <v>5358</v>
      </c>
      <c r="CZ1446" s="29">
        <v>60002</v>
      </c>
      <c r="DA1446" s="29" t="str">
        <f t="shared" ref="DA1446:DA1458" si="221">MID(BH1446,3,8)</f>
        <v>30001390</v>
      </c>
      <c r="DB1446" s="29" t="str">
        <f t="shared" ref="DB1446:DB1458" si="222">F1446</f>
        <v>W0009410</v>
      </c>
      <c r="DC1446" s="29" t="s">
        <v>193</v>
      </c>
      <c r="DD1446" s="30">
        <f>SUM(T1446,V1446:W1446,Z1446:AD1446)</f>
        <v>63556.583333333328</v>
      </c>
      <c r="DE1446" s="30">
        <f>SUM(AI1446:AK1446)</f>
        <v>0</v>
      </c>
      <c r="DF1446" s="31">
        <f>AF1446</f>
        <v>4154.166666666667</v>
      </c>
      <c r="DG1446" s="32">
        <f>AQ1446</f>
        <v>29700</v>
      </c>
      <c r="DH1446" s="30">
        <f>SUM(X1446:Y1446)</f>
        <v>2244.0349002849002</v>
      </c>
      <c r="DI1446" s="30">
        <f>SUM(AP1446,AR1446)</f>
        <v>4982.7392450142452</v>
      </c>
      <c r="DJ1446" s="26">
        <f>SUM(DD1446:DI1446)-AS1446</f>
        <v>0</v>
      </c>
    </row>
    <row r="1447" spans="4:114" x14ac:dyDescent="0.25">
      <c r="D1447" t="s">
        <v>109</v>
      </c>
      <c r="F1447" t="s">
        <v>4862</v>
      </c>
      <c r="G1447" t="s">
        <v>4862</v>
      </c>
      <c r="H1447" t="s">
        <v>4863</v>
      </c>
      <c r="I1447" s="1">
        <v>46062</v>
      </c>
      <c r="K1447" t="s">
        <v>113</v>
      </c>
      <c r="L1447">
        <v>15</v>
      </c>
      <c r="M1447" t="s">
        <v>550</v>
      </c>
      <c r="N1447" t="s">
        <v>551</v>
      </c>
      <c r="O1447" t="s">
        <v>116</v>
      </c>
      <c r="P1447" t="s">
        <v>117</v>
      </c>
      <c r="Q1447" t="s">
        <v>118</v>
      </c>
      <c r="R1447">
        <v>31</v>
      </c>
      <c r="S1447" s="3">
        <v>1050000</v>
      </c>
      <c r="T1447" s="3">
        <v>175000</v>
      </c>
      <c r="U1447" s="22">
        <v>0</v>
      </c>
      <c r="V1447" s="3">
        <v>0</v>
      </c>
      <c r="W1447" s="23"/>
      <c r="X1447" s="3">
        <v>4206.7307692307686</v>
      </c>
      <c r="Y1447" s="3">
        <v>2430.5555555555557</v>
      </c>
      <c r="Z1447" s="24">
        <v>437.5</v>
      </c>
      <c r="AA1447">
        <v>75</v>
      </c>
      <c r="AC1447" s="3">
        <v>0</v>
      </c>
      <c r="AD1447" s="3">
        <v>4167</v>
      </c>
      <c r="AE1447" s="3">
        <v>186316.78632478634</v>
      </c>
      <c r="AF1447" s="3">
        <v>7046.666666666667</v>
      </c>
      <c r="AH1447" s="3">
        <v>193363.452991453</v>
      </c>
      <c r="AK1447" s="3">
        <v>0</v>
      </c>
      <c r="AL1447" t="s">
        <v>119</v>
      </c>
      <c r="AN1447" s="25">
        <v>0.1</v>
      </c>
      <c r="AO1447" s="26">
        <v>193363.452991453</v>
      </c>
      <c r="AP1447" s="27">
        <v>19336.345299145301</v>
      </c>
      <c r="AQ1447" s="3">
        <v>29700</v>
      </c>
      <c r="AR1447" s="26">
        <v>2970</v>
      </c>
      <c r="AS1447" s="26">
        <v>245369.79829059829</v>
      </c>
      <c r="AT1447" s="26">
        <v>223063.452991453</v>
      </c>
      <c r="AU1447" t="s">
        <v>170</v>
      </c>
      <c r="AV1447" t="s">
        <v>170</v>
      </c>
      <c r="AW1447" t="s">
        <v>171</v>
      </c>
      <c r="AX1447">
        <v>37208</v>
      </c>
      <c r="AY1447" t="s">
        <v>172</v>
      </c>
      <c r="AZ1447">
        <v>94.088300000000004</v>
      </c>
      <c r="BA1447" s="3">
        <v>2607.8672724514981</v>
      </c>
      <c r="BB1447" s="26">
        <v>223063.452991453</v>
      </c>
      <c r="BC1447" s="26">
        <v>22306.345299145294</v>
      </c>
      <c r="BE1447" t="s">
        <v>122</v>
      </c>
      <c r="BF1447">
        <v>1</v>
      </c>
      <c r="BH1447" t="s">
        <v>173</v>
      </c>
      <c r="BJ1447" t="s">
        <v>554</v>
      </c>
      <c r="BO1447" t="s">
        <v>4719</v>
      </c>
      <c r="BP1447" t="s">
        <v>4720</v>
      </c>
      <c r="BQ1447" t="s">
        <v>4721</v>
      </c>
      <c r="CX1447" t="s">
        <v>177</v>
      </c>
      <c r="CY1447" s="29" t="s">
        <v>5358</v>
      </c>
      <c r="CZ1447" s="29">
        <v>60002</v>
      </c>
      <c r="DA1447" s="29" t="str">
        <f t="shared" si="221"/>
        <v>30001390</v>
      </c>
      <c r="DB1447" s="29" t="str">
        <f t="shared" si="222"/>
        <v>W0009411</v>
      </c>
      <c r="DC1447" s="29" t="s">
        <v>556</v>
      </c>
      <c r="DD1447" s="30">
        <f>SUM(T1447,V1447:W1447,Z1447:AD1447)</f>
        <v>179679.5</v>
      </c>
      <c r="DE1447" s="30">
        <f>SUM(AI1447:AK1447)</f>
        <v>0</v>
      </c>
      <c r="DF1447" s="31">
        <f>AF1447</f>
        <v>7046.666666666667</v>
      </c>
      <c r="DG1447" s="32">
        <f>AQ1447</f>
        <v>29700</v>
      </c>
      <c r="DH1447" s="30">
        <f>SUM(X1447:Y1447)</f>
        <v>6637.2863247863243</v>
      </c>
      <c r="DI1447" s="30">
        <f>SUM(AP1447,AR1447)</f>
        <v>22306.345299145301</v>
      </c>
      <c r="DJ1447" s="26">
        <f>SUM(DD1447:DI1447)-AS1447</f>
        <v>0</v>
      </c>
    </row>
    <row r="1448" spans="4:114" x14ac:dyDescent="0.25">
      <c r="D1448" t="s">
        <v>109</v>
      </c>
      <c r="F1448" t="s">
        <v>4864</v>
      </c>
      <c r="G1448" t="s">
        <v>4864</v>
      </c>
      <c r="H1448" t="s">
        <v>4865</v>
      </c>
      <c r="I1448" s="1">
        <v>46069</v>
      </c>
      <c r="K1448" t="s">
        <v>224</v>
      </c>
      <c r="L1448">
        <v>12</v>
      </c>
      <c r="M1448" t="s">
        <v>114</v>
      </c>
      <c r="N1448" t="s">
        <v>115</v>
      </c>
      <c r="O1448" t="s">
        <v>116</v>
      </c>
      <c r="P1448" t="s">
        <v>117</v>
      </c>
      <c r="Q1448" t="s">
        <v>118</v>
      </c>
      <c r="R1448">
        <v>31</v>
      </c>
      <c r="S1448" s="3">
        <v>507000</v>
      </c>
      <c r="T1448" s="3">
        <v>84500</v>
      </c>
      <c r="U1448" s="22">
        <v>0</v>
      </c>
      <c r="V1448" s="3">
        <v>0</v>
      </c>
      <c r="W1448" s="23"/>
      <c r="X1448" s="3">
        <v>2031.25</v>
      </c>
      <c r="Y1448" s="3">
        <v>1173.6111111111111</v>
      </c>
      <c r="Z1448" s="24">
        <v>211.25</v>
      </c>
      <c r="AA1448">
        <v>75</v>
      </c>
      <c r="AC1448" s="3">
        <v>0</v>
      </c>
      <c r="AD1448" s="3">
        <v>4167</v>
      </c>
      <c r="AE1448" s="3">
        <v>92158.111111111109</v>
      </c>
      <c r="AF1448" s="3">
        <v>5687.5</v>
      </c>
      <c r="AH1448" s="3">
        <v>97845.611111111109</v>
      </c>
      <c r="AK1448" s="3">
        <v>0</v>
      </c>
      <c r="AL1448" t="s">
        <v>119</v>
      </c>
      <c r="AN1448" s="25">
        <v>8.5000000000000006E-2</v>
      </c>
      <c r="AO1448" s="26">
        <v>97845.611111111109</v>
      </c>
      <c r="AP1448" s="27">
        <v>8316.8769444444442</v>
      </c>
      <c r="AQ1448" s="3">
        <v>29700</v>
      </c>
      <c r="AR1448" s="26">
        <v>2524.5</v>
      </c>
      <c r="AS1448" s="26">
        <v>138386.98805555556</v>
      </c>
      <c r="AT1448" s="26">
        <v>127545.61111111111</v>
      </c>
      <c r="AU1448" t="s">
        <v>261</v>
      </c>
      <c r="AV1448" t="s">
        <v>262</v>
      </c>
      <c r="AW1448" t="s">
        <v>263</v>
      </c>
      <c r="AX1448">
        <v>6391</v>
      </c>
      <c r="AY1448" t="s">
        <v>264</v>
      </c>
      <c r="AZ1448">
        <v>65.109899999999996</v>
      </c>
      <c r="BA1448" s="3">
        <v>2125.4369620527073</v>
      </c>
      <c r="BB1448" s="26">
        <v>127545.61111111111</v>
      </c>
      <c r="BC1448" s="26">
        <v>10841.376944444448</v>
      </c>
      <c r="BE1448" t="s">
        <v>122</v>
      </c>
      <c r="BF1448">
        <v>1</v>
      </c>
      <c r="BH1448" t="s">
        <v>265</v>
      </c>
      <c r="BJ1448" t="s">
        <v>414</v>
      </c>
      <c r="BO1448" t="s">
        <v>4765</v>
      </c>
      <c r="BP1448" t="s">
        <v>4766</v>
      </c>
      <c r="BQ1448" t="s">
        <v>4767</v>
      </c>
      <c r="CX1448" t="s">
        <v>177</v>
      </c>
      <c r="CY1448" s="29" t="s">
        <v>5361</v>
      </c>
      <c r="CZ1448" s="29">
        <v>60014</v>
      </c>
      <c r="DA1448" s="29" t="str">
        <f t="shared" si="221"/>
        <v>30001416</v>
      </c>
      <c r="DB1448" s="29" t="str">
        <f t="shared" si="222"/>
        <v>W0009412</v>
      </c>
      <c r="DC1448" s="29" t="s">
        <v>279</v>
      </c>
      <c r="DD1448" s="30">
        <f>SUM(T1448,V1448:W1448,Z1448:AD1448)</f>
        <v>88953.25</v>
      </c>
      <c r="DE1448" s="30">
        <f>SUM(AI1448:AK1448)</f>
        <v>0</v>
      </c>
      <c r="DF1448" s="31">
        <f>AF1448</f>
        <v>5687.5</v>
      </c>
      <c r="DG1448" s="32">
        <f>AQ1448</f>
        <v>29700</v>
      </c>
      <c r="DH1448" s="30">
        <f>SUM(X1448:Y1448)</f>
        <v>3204.8611111111113</v>
      </c>
      <c r="DI1448" s="30">
        <f>SUM(AP1448,AR1448)</f>
        <v>10841.376944444444</v>
      </c>
      <c r="DJ1448" s="26">
        <f>SUM(DD1448:DI1448)-AS1448</f>
        <v>0</v>
      </c>
    </row>
    <row r="1449" spans="4:114" x14ac:dyDescent="0.25">
      <c r="D1449" t="s">
        <v>109</v>
      </c>
      <c r="F1449" t="s">
        <v>4866</v>
      </c>
      <c r="G1449" t="s">
        <v>4866</v>
      </c>
      <c r="H1449" t="s">
        <v>4867</v>
      </c>
      <c r="I1449" s="1">
        <v>46069</v>
      </c>
      <c r="K1449" t="s">
        <v>113</v>
      </c>
      <c r="L1449">
        <v>15</v>
      </c>
      <c r="M1449" t="s">
        <v>114</v>
      </c>
      <c r="N1449" t="s">
        <v>115</v>
      </c>
      <c r="O1449" t="s">
        <v>2066</v>
      </c>
      <c r="P1449" t="s">
        <v>117</v>
      </c>
      <c r="Q1449" t="s">
        <v>118</v>
      </c>
      <c r="R1449">
        <v>31</v>
      </c>
      <c r="S1449" s="3">
        <v>775000</v>
      </c>
      <c r="T1449" s="3">
        <v>129166.66666666667</v>
      </c>
      <c r="U1449" s="22">
        <v>0</v>
      </c>
      <c r="V1449" s="3">
        <v>0</v>
      </c>
      <c r="W1449" s="23"/>
      <c r="X1449" s="3">
        <v>3104.9679487179487</v>
      </c>
      <c r="Y1449" s="3">
        <v>1793.9814814814815</v>
      </c>
      <c r="Z1449" s="24">
        <v>322.91666666666669</v>
      </c>
      <c r="AA1449">
        <v>75</v>
      </c>
      <c r="AC1449" s="3">
        <v>0</v>
      </c>
      <c r="AD1449" s="3">
        <v>4167</v>
      </c>
      <c r="AE1449" s="3">
        <v>138630.53276353277</v>
      </c>
      <c r="AF1449" s="3">
        <v>5687.5</v>
      </c>
      <c r="AH1449" s="3">
        <v>144318.03276353277</v>
      </c>
      <c r="AK1449" s="3">
        <v>0</v>
      </c>
      <c r="AL1449" t="s">
        <v>119</v>
      </c>
      <c r="AN1449" s="25">
        <v>8.5000000000000006E-2</v>
      </c>
      <c r="AO1449" s="26">
        <v>144318.03276353277</v>
      </c>
      <c r="AP1449" s="27">
        <v>12267.032784900286</v>
      </c>
      <c r="AQ1449" s="3">
        <v>0</v>
      </c>
      <c r="AR1449" s="26">
        <v>0</v>
      </c>
      <c r="AS1449" s="26">
        <v>156585.06554843305</v>
      </c>
      <c r="AT1449" s="26">
        <v>144318.03276353277</v>
      </c>
      <c r="AU1449" t="s">
        <v>261</v>
      </c>
      <c r="AV1449" t="s">
        <v>2067</v>
      </c>
      <c r="AW1449" t="s">
        <v>2068</v>
      </c>
      <c r="AX1449">
        <v>6390</v>
      </c>
      <c r="AY1449" t="s">
        <v>233</v>
      </c>
      <c r="AZ1449">
        <v>1</v>
      </c>
      <c r="BA1449" s="3">
        <v>156585.06554843305</v>
      </c>
      <c r="BB1449" s="26">
        <v>144318.03276353277</v>
      </c>
      <c r="BC1449" s="26">
        <v>12267.032784900279</v>
      </c>
      <c r="BE1449" t="s">
        <v>122</v>
      </c>
      <c r="BF1449">
        <v>1</v>
      </c>
      <c r="BH1449" t="s">
        <v>2069</v>
      </c>
      <c r="BJ1449" t="s">
        <v>594</v>
      </c>
      <c r="BO1449" t="s">
        <v>4758</v>
      </c>
      <c r="BP1449" t="s">
        <v>4759</v>
      </c>
      <c r="BQ1449" t="s">
        <v>4760</v>
      </c>
      <c r="CX1449" t="s">
        <v>177</v>
      </c>
      <c r="CY1449" s="29" t="s">
        <v>5370</v>
      </c>
      <c r="CZ1449" s="29">
        <v>60001</v>
      </c>
      <c r="DA1449" s="29" t="str">
        <f t="shared" si="221"/>
        <v>30001394</v>
      </c>
      <c r="DB1449" s="29" t="str">
        <f t="shared" si="222"/>
        <v>W0009414</v>
      </c>
      <c r="DC1449" s="29" t="s">
        <v>279</v>
      </c>
      <c r="DD1449" s="30">
        <f>SUM(T1449,V1449:W1449,Z1449:AD1449)</f>
        <v>133731.58333333334</v>
      </c>
      <c r="DE1449" s="30">
        <f>SUM(AI1449:AK1449)</f>
        <v>0</v>
      </c>
      <c r="DF1449" s="31">
        <f>AF1449</f>
        <v>5687.5</v>
      </c>
      <c r="DG1449" s="32">
        <f>AQ1449</f>
        <v>0</v>
      </c>
      <c r="DH1449" s="30">
        <f>SUM(X1449:Y1449)</f>
        <v>4898.94943019943</v>
      </c>
      <c r="DI1449" s="30">
        <f>SUM(AP1449,AR1449)</f>
        <v>12267.032784900286</v>
      </c>
      <c r="DJ1449" s="26">
        <f>SUM(DD1449:DI1449)-AS1449</f>
        <v>0</v>
      </c>
    </row>
    <row r="1450" spans="4:114" x14ac:dyDescent="0.25">
      <c r="D1450" t="s">
        <v>109</v>
      </c>
      <c r="F1450" t="s">
        <v>4868</v>
      </c>
      <c r="G1450" t="s">
        <v>4868</v>
      </c>
      <c r="H1450" t="s">
        <v>4869</v>
      </c>
      <c r="I1450" s="1">
        <v>46069</v>
      </c>
      <c r="K1450" t="s">
        <v>219</v>
      </c>
      <c r="L1450">
        <v>13</v>
      </c>
      <c r="M1450" t="s">
        <v>292</v>
      </c>
      <c r="N1450" t="s">
        <v>293</v>
      </c>
      <c r="O1450" t="s">
        <v>116</v>
      </c>
      <c r="P1450" t="s">
        <v>117</v>
      </c>
      <c r="Q1450" t="s">
        <v>118</v>
      </c>
      <c r="R1450">
        <v>31</v>
      </c>
      <c r="S1450" s="3">
        <v>470000</v>
      </c>
      <c r="T1450" s="3">
        <v>78333.333333333328</v>
      </c>
      <c r="U1450" s="22">
        <v>0</v>
      </c>
      <c r="V1450" s="3">
        <v>0</v>
      </c>
      <c r="W1450" s="23"/>
      <c r="X1450" s="3">
        <v>1883.0128205128203</v>
      </c>
      <c r="Y1450" s="3">
        <v>1087.9629629629628</v>
      </c>
      <c r="Z1450" s="24">
        <v>195.83333333333331</v>
      </c>
      <c r="AA1450">
        <v>75</v>
      </c>
      <c r="AC1450" s="3">
        <v>0</v>
      </c>
      <c r="AD1450" s="3">
        <v>4167</v>
      </c>
      <c r="AE1450" s="3">
        <v>85742.142450142448</v>
      </c>
      <c r="AF1450" s="3">
        <v>23570.833333333332</v>
      </c>
      <c r="AH1450" s="3">
        <v>109312.97578347578</v>
      </c>
      <c r="AK1450" s="3">
        <v>0</v>
      </c>
      <c r="AL1450" t="s">
        <v>119</v>
      </c>
      <c r="AN1450" s="25">
        <v>8.5000000000000006E-2</v>
      </c>
      <c r="AO1450" s="26">
        <v>109312.97578347578</v>
      </c>
      <c r="AP1450" s="27">
        <v>9291.6029415954417</v>
      </c>
      <c r="AQ1450" s="3">
        <v>29700</v>
      </c>
      <c r="AR1450" s="26">
        <v>2524.5</v>
      </c>
      <c r="AS1450" s="26">
        <v>150829.07872507122</v>
      </c>
      <c r="AT1450" s="26">
        <v>139012.97578347579</v>
      </c>
      <c r="AU1450" t="s">
        <v>170</v>
      </c>
      <c r="AV1450" t="s">
        <v>170</v>
      </c>
      <c r="AW1450" t="s">
        <v>171</v>
      </c>
      <c r="AX1450">
        <v>35921</v>
      </c>
      <c r="AY1450" t="s">
        <v>172</v>
      </c>
      <c r="AZ1450">
        <v>94.088300000000004</v>
      </c>
      <c r="BA1450" s="3">
        <v>1603.0588152307057</v>
      </c>
      <c r="BB1450" s="26">
        <v>139012.97578347579</v>
      </c>
      <c r="BC1450" s="26">
        <v>11816.102941595425</v>
      </c>
      <c r="BE1450" t="s">
        <v>122</v>
      </c>
      <c r="BF1450">
        <v>1</v>
      </c>
      <c r="BH1450" t="s">
        <v>173</v>
      </c>
      <c r="BJ1450" t="s">
        <v>294</v>
      </c>
      <c r="BO1450" t="s">
        <v>4870</v>
      </c>
      <c r="BP1450" t="s">
        <v>4871</v>
      </c>
      <c r="BQ1450" t="s">
        <v>4872</v>
      </c>
      <c r="CX1450" t="s">
        <v>177</v>
      </c>
      <c r="CY1450" s="29" t="s">
        <v>5358</v>
      </c>
      <c r="CZ1450" s="29">
        <v>60002</v>
      </c>
      <c r="DA1450" s="29" t="str">
        <f t="shared" si="221"/>
        <v>30001390</v>
      </c>
      <c r="DB1450" s="29" t="str">
        <f t="shared" si="222"/>
        <v>W0009416</v>
      </c>
      <c r="DC1450" s="29" t="s">
        <v>297</v>
      </c>
      <c r="DD1450" s="30">
        <f>SUM(T1450,V1450:W1450,Z1450:AD1450)</f>
        <v>82771.166666666657</v>
      </c>
      <c r="DE1450" s="30">
        <f>SUM(AI1450:AK1450)</f>
        <v>0</v>
      </c>
      <c r="DF1450" s="31">
        <f>AF1450</f>
        <v>23570.833333333332</v>
      </c>
      <c r="DG1450" s="32">
        <f>AQ1450</f>
        <v>29700</v>
      </c>
      <c r="DH1450" s="30">
        <f>SUM(X1450:Y1450)</f>
        <v>2970.9757834757829</v>
      </c>
      <c r="DI1450" s="30">
        <f>SUM(AP1450,AR1450)</f>
        <v>11816.102941595442</v>
      </c>
      <c r="DJ1450" s="26">
        <f>SUM(DD1450:DI1450)-AS1450</f>
        <v>0</v>
      </c>
    </row>
    <row r="1451" spans="4:114" x14ac:dyDescent="0.25">
      <c r="D1451" t="s">
        <v>109</v>
      </c>
      <c r="F1451" t="s">
        <v>4873</v>
      </c>
      <c r="G1451" t="s">
        <v>4873</v>
      </c>
      <c r="H1451" t="s">
        <v>4874</v>
      </c>
      <c r="I1451" s="1">
        <v>46072</v>
      </c>
      <c r="K1451" t="s">
        <v>219</v>
      </c>
      <c r="L1451">
        <v>13</v>
      </c>
      <c r="M1451" t="s">
        <v>292</v>
      </c>
      <c r="N1451" t="s">
        <v>293</v>
      </c>
      <c r="O1451" t="s">
        <v>116</v>
      </c>
      <c r="P1451" t="s">
        <v>117</v>
      </c>
      <c r="Q1451" t="s">
        <v>118</v>
      </c>
      <c r="R1451">
        <v>31</v>
      </c>
      <c r="S1451" s="3">
        <v>500000</v>
      </c>
      <c r="T1451" s="3">
        <v>83333.333333333328</v>
      </c>
      <c r="U1451" s="22">
        <v>0</v>
      </c>
      <c r="V1451" s="3">
        <v>0</v>
      </c>
      <c r="W1451" s="23"/>
      <c r="X1451" s="3">
        <v>2003.2051282051279</v>
      </c>
      <c r="Y1451" s="3">
        <v>1157.4074074074074</v>
      </c>
      <c r="Z1451" s="24">
        <v>208.33333333333331</v>
      </c>
      <c r="AA1451">
        <v>75</v>
      </c>
      <c r="AC1451" s="3">
        <v>0</v>
      </c>
      <c r="AD1451" s="3">
        <v>4167</v>
      </c>
      <c r="AE1451" s="3">
        <v>90944.279202279184</v>
      </c>
      <c r="AF1451" s="3">
        <v>23570.833333333332</v>
      </c>
      <c r="AH1451" s="3">
        <v>114515.11253561251</v>
      </c>
      <c r="AK1451" s="3">
        <v>0</v>
      </c>
      <c r="AL1451" t="s">
        <v>119</v>
      </c>
      <c r="AN1451" s="25">
        <v>8.5000000000000006E-2</v>
      </c>
      <c r="AO1451" s="26">
        <v>114515.11253561251</v>
      </c>
      <c r="AP1451" s="27">
        <v>9733.7845655270648</v>
      </c>
      <c r="AQ1451" s="3">
        <v>29700</v>
      </c>
      <c r="AR1451" s="26">
        <v>2524.5</v>
      </c>
      <c r="AS1451" s="26">
        <v>156473.39710113959</v>
      </c>
      <c r="AT1451" s="26">
        <v>144215.11253561251</v>
      </c>
      <c r="AU1451" t="s">
        <v>170</v>
      </c>
      <c r="AV1451" t="s">
        <v>170</v>
      </c>
      <c r="AW1451" t="s">
        <v>171</v>
      </c>
      <c r="AX1451">
        <v>35921</v>
      </c>
      <c r="AY1451" t="s">
        <v>172</v>
      </c>
      <c r="AZ1451">
        <v>94.088300000000004</v>
      </c>
      <c r="BA1451" s="3">
        <v>1663.0484034799181</v>
      </c>
      <c r="BB1451" s="26">
        <v>144215.11253561251</v>
      </c>
      <c r="BC1451" s="26">
        <v>12258.284565527079</v>
      </c>
      <c r="BE1451" t="s">
        <v>122</v>
      </c>
      <c r="BF1451">
        <v>1</v>
      </c>
      <c r="BH1451" t="s">
        <v>173</v>
      </c>
      <c r="BJ1451" t="s">
        <v>294</v>
      </c>
      <c r="BO1451" t="s">
        <v>4870</v>
      </c>
      <c r="BP1451" t="s">
        <v>4871</v>
      </c>
      <c r="BQ1451" t="s">
        <v>4872</v>
      </c>
      <c r="CX1451" t="s">
        <v>177</v>
      </c>
      <c r="CY1451" s="29" t="s">
        <v>5358</v>
      </c>
      <c r="CZ1451" s="29">
        <v>60002</v>
      </c>
      <c r="DA1451" s="29" t="str">
        <f t="shared" si="221"/>
        <v>30001390</v>
      </c>
      <c r="DB1451" s="29" t="str">
        <f t="shared" si="222"/>
        <v>W0009417</v>
      </c>
      <c r="DC1451" s="29" t="s">
        <v>297</v>
      </c>
      <c r="DD1451" s="30">
        <f>SUM(T1451,V1451:W1451,Z1451:AD1451)</f>
        <v>87783.666666666657</v>
      </c>
      <c r="DE1451" s="30">
        <f>SUM(AI1451:AK1451)</f>
        <v>0</v>
      </c>
      <c r="DF1451" s="31">
        <f>AF1451</f>
        <v>23570.833333333332</v>
      </c>
      <c r="DG1451" s="32">
        <f>AQ1451</f>
        <v>29700</v>
      </c>
      <c r="DH1451" s="30">
        <f>SUM(X1451:Y1451)</f>
        <v>3160.6125356125353</v>
      </c>
      <c r="DI1451" s="30">
        <f>SUM(AP1451,AR1451)</f>
        <v>12258.284565527065</v>
      </c>
      <c r="DJ1451" s="26">
        <f>SUM(DD1451:DI1451)-AS1451</f>
        <v>0</v>
      </c>
    </row>
    <row r="1452" spans="4:114" x14ac:dyDescent="0.25">
      <c r="D1452" t="s">
        <v>109</v>
      </c>
      <c r="F1452" t="s">
        <v>4875</v>
      </c>
      <c r="G1452" t="s">
        <v>4875</v>
      </c>
      <c r="H1452" t="s">
        <v>4876</v>
      </c>
      <c r="I1452" s="1">
        <v>46076</v>
      </c>
      <c r="K1452" t="s">
        <v>156</v>
      </c>
      <c r="L1452">
        <v>16</v>
      </c>
      <c r="M1452" t="s">
        <v>550</v>
      </c>
      <c r="N1452" t="s">
        <v>551</v>
      </c>
      <c r="O1452" t="s">
        <v>116</v>
      </c>
      <c r="P1452" t="s">
        <v>117</v>
      </c>
      <c r="Q1452" t="s">
        <v>4833</v>
      </c>
      <c r="R1452">
        <v>31</v>
      </c>
      <c r="S1452" s="3">
        <v>1300000</v>
      </c>
      <c r="T1452" s="3">
        <v>216666.66666666666</v>
      </c>
      <c r="U1452" s="22">
        <v>0</v>
      </c>
      <c r="V1452" s="3">
        <v>0</v>
      </c>
      <c r="W1452" s="23"/>
      <c r="X1452" s="3">
        <v>5208.333333333333</v>
      </c>
      <c r="Y1452" s="3">
        <v>3009.2592592592596</v>
      </c>
      <c r="Z1452" s="24">
        <v>541.66666666666663</v>
      </c>
      <c r="AA1452">
        <v>75</v>
      </c>
      <c r="AC1452" s="3">
        <v>0</v>
      </c>
      <c r="AD1452" s="3">
        <v>4167</v>
      </c>
      <c r="AE1452" s="3">
        <v>229667.92592592593</v>
      </c>
      <c r="AF1452" s="3">
        <v>7046.666666666667</v>
      </c>
      <c r="AH1452" s="3">
        <v>236714.59259259258</v>
      </c>
      <c r="AK1452" s="3">
        <v>0</v>
      </c>
      <c r="AL1452" t="s">
        <v>119</v>
      </c>
      <c r="AN1452" s="25">
        <v>0.1</v>
      </c>
      <c r="AO1452" s="26">
        <v>236714.59259259258</v>
      </c>
      <c r="AP1452" s="27">
        <v>23671.45925925926</v>
      </c>
      <c r="AQ1452" s="3">
        <v>29700</v>
      </c>
      <c r="AR1452" s="26">
        <v>2970</v>
      </c>
      <c r="AS1452" s="26">
        <v>293056.05185185187</v>
      </c>
      <c r="AT1452" s="26">
        <v>266414.59259259258</v>
      </c>
      <c r="AU1452" t="s">
        <v>170</v>
      </c>
      <c r="AV1452" t="s">
        <v>170</v>
      </c>
      <c r="AW1452" t="s">
        <v>171</v>
      </c>
      <c r="AX1452">
        <v>37208</v>
      </c>
      <c r="AY1452" t="s">
        <v>172</v>
      </c>
      <c r="AZ1452">
        <v>94.088300000000004</v>
      </c>
      <c r="BA1452" s="3">
        <v>3114.6917507474559</v>
      </c>
      <c r="BB1452" s="26">
        <v>266414.59259259258</v>
      </c>
      <c r="BC1452" s="26">
        <v>26641.459259259282</v>
      </c>
      <c r="BE1452" t="s">
        <v>122</v>
      </c>
      <c r="BF1452">
        <v>1</v>
      </c>
      <c r="BH1452" t="s">
        <v>173</v>
      </c>
      <c r="BJ1452" t="s">
        <v>728</v>
      </c>
      <c r="BO1452" t="s">
        <v>729</v>
      </c>
      <c r="BP1452" t="s">
        <v>4877</v>
      </c>
      <c r="BQ1452" t="s">
        <v>4878</v>
      </c>
      <c r="CX1452" t="s">
        <v>177</v>
      </c>
      <c r="CY1452" s="29" t="s">
        <v>5358</v>
      </c>
      <c r="CZ1452" s="29">
        <v>60002</v>
      </c>
      <c r="DA1452" s="29" t="str">
        <f t="shared" si="221"/>
        <v>30001390</v>
      </c>
      <c r="DB1452" s="29" t="str">
        <f t="shared" si="222"/>
        <v>W0009423</v>
      </c>
      <c r="DC1452" s="29" t="s">
        <v>556</v>
      </c>
      <c r="DD1452" s="30">
        <f>SUM(T1452,V1452:W1452,Z1452:AD1452)</f>
        <v>221450.33333333331</v>
      </c>
      <c r="DE1452" s="30">
        <f>SUM(AI1452:AK1452)</f>
        <v>0</v>
      </c>
      <c r="DF1452" s="31">
        <f>AF1452</f>
        <v>7046.666666666667</v>
      </c>
      <c r="DG1452" s="32">
        <f>AQ1452</f>
        <v>29700</v>
      </c>
      <c r="DH1452" s="30">
        <f>SUM(X1452:Y1452)</f>
        <v>8217.5925925925931</v>
      </c>
      <c r="DI1452" s="30">
        <f>SUM(AP1452,AR1452)</f>
        <v>26641.45925925926</v>
      </c>
      <c r="DJ1452" s="26">
        <f>SUM(DD1452:DI1452)-AS1452</f>
        <v>0</v>
      </c>
    </row>
    <row r="1453" spans="4:114" x14ac:dyDescent="0.25">
      <c r="D1453" t="s">
        <v>109</v>
      </c>
      <c r="F1453" t="s">
        <v>4879</v>
      </c>
      <c r="G1453" t="s">
        <v>4879</v>
      </c>
      <c r="H1453" t="s">
        <v>4880</v>
      </c>
      <c r="I1453" s="1">
        <v>46104</v>
      </c>
      <c r="K1453" t="s">
        <v>113</v>
      </c>
      <c r="L1453">
        <v>15</v>
      </c>
      <c r="M1453" t="s">
        <v>114</v>
      </c>
      <c r="N1453" t="s">
        <v>115</v>
      </c>
      <c r="O1453" t="s">
        <v>116</v>
      </c>
      <c r="P1453" t="s">
        <v>117</v>
      </c>
      <c r="Q1453" t="s">
        <v>4833</v>
      </c>
      <c r="R1453">
        <v>9</v>
      </c>
      <c r="S1453" s="3">
        <v>1050000</v>
      </c>
      <c r="T1453" s="3">
        <v>50806.451612903227</v>
      </c>
      <c r="U1453" s="22">
        <v>0</v>
      </c>
      <c r="V1453" s="3">
        <v>0</v>
      </c>
      <c r="W1453" s="23"/>
      <c r="X1453" s="3">
        <v>4206.7307692307686</v>
      </c>
      <c r="Y1453" s="3">
        <v>2430.5555555555557</v>
      </c>
      <c r="Z1453" s="24">
        <v>437.5</v>
      </c>
      <c r="AA1453">
        <v>75</v>
      </c>
      <c r="AC1453" s="3">
        <v>0</v>
      </c>
      <c r="AD1453" s="3">
        <v>4167</v>
      </c>
      <c r="AE1453" s="3">
        <v>62123.237937689548</v>
      </c>
      <c r="AF1453" s="3">
        <v>1651.2096774193549</v>
      </c>
      <c r="AH1453" s="3">
        <v>63774.447615108904</v>
      </c>
      <c r="AK1453" s="3">
        <v>0</v>
      </c>
      <c r="AL1453" t="s">
        <v>119</v>
      </c>
      <c r="AN1453" s="25">
        <v>8.5000000000000006E-2</v>
      </c>
      <c r="AO1453" s="26">
        <v>63774.447615108904</v>
      </c>
      <c r="AP1453" s="27">
        <v>5420.8280472842571</v>
      </c>
      <c r="AQ1453" s="3">
        <v>8622.5806451612916</v>
      </c>
      <c r="AR1453" s="26">
        <v>732.91935483870986</v>
      </c>
      <c r="AS1453" s="26">
        <v>78550.775662393164</v>
      </c>
      <c r="AT1453" s="26">
        <v>72397.028260270192</v>
      </c>
      <c r="AU1453" t="s">
        <v>262</v>
      </c>
      <c r="AV1453" t="s">
        <v>262</v>
      </c>
      <c r="AW1453" t="s">
        <v>263</v>
      </c>
      <c r="AX1453">
        <v>6390</v>
      </c>
      <c r="AY1453" t="s">
        <v>264</v>
      </c>
      <c r="AZ1453">
        <v>65.109899999999996</v>
      </c>
      <c r="BA1453" s="3">
        <v>1206.4336707995737</v>
      </c>
      <c r="BB1453" s="26">
        <v>72397.028260270192</v>
      </c>
      <c r="BC1453" s="26">
        <v>6153.7474021229718</v>
      </c>
      <c r="BE1453" t="s">
        <v>122</v>
      </c>
      <c r="BF1453">
        <v>1</v>
      </c>
      <c r="BH1453" t="s">
        <v>265</v>
      </c>
      <c r="BJ1453" t="s">
        <v>594</v>
      </c>
      <c r="BO1453">
        <v>0</v>
      </c>
      <c r="BP1453">
        <v>0</v>
      </c>
      <c r="BQ1453">
        <v>0</v>
      </c>
      <c r="CX1453" t="s">
        <v>177</v>
      </c>
      <c r="CY1453" s="29" t="s">
        <v>5361</v>
      </c>
      <c r="CZ1453" s="29">
        <v>60014</v>
      </c>
      <c r="DA1453" s="29" t="str">
        <f t="shared" si="221"/>
        <v>30001416</v>
      </c>
      <c r="DB1453" s="29" t="str">
        <f t="shared" si="222"/>
        <v>W0009425</v>
      </c>
      <c r="DC1453" s="29" t="s">
        <v>279</v>
      </c>
      <c r="DD1453" s="30">
        <f>SUM(T1453,V1453:W1453,Z1453:AD1453)</f>
        <v>55485.951612903227</v>
      </c>
      <c r="DE1453" s="30">
        <f>SUM(AI1453:AK1453)</f>
        <v>0</v>
      </c>
      <c r="DF1453" s="31">
        <f>AF1453</f>
        <v>1651.2096774193549</v>
      </c>
      <c r="DG1453" s="32">
        <f>AQ1453</f>
        <v>8622.5806451612916</v>
      </c>
      <c r="DH1453" s="30">
        <f>SUM(X1453:Y1453)</f>
        <v>6637.2863247863243</v>
      </c>
      <c r="DI1453" s="30">
        <f>SUM(AP1453,AR1453)</f>
        <v>6153.7474021229673</v>
      </c>
      <c r="DJ1453" s="26">
        <f>SUM(DD1453:DI1453)-AS1453</f>
        <v>0</v>
      </c>
    </row>
    <row r="1454" spans="4:114" x14ac:dyDescent="0.25">
      <c r="D1454" t="s">
        <v>109</v>
      </c>
      <c r="F1454" t="s">
        <v>4881</v>
      </c>
      <c r="G1454" t="s">
        <v>4881</v>
      </c>
      <c r="H1454" t="s">
        <v>4882</v>
      </c>
      <c r="I1454" s="1">
        <v>46064</v>
      </c>
      <c r="K1454" t="s">
        <v>224</v>
      </c>
      <c r="L1454">
        <v>12</v>
      </c>
      <c r="M1454" t="s">
        <v>114</v>
      </c>
      <c r="N1454" t="s">
        <v>115</v>
      </c>
      <c r="O1454" t="s">
        <v>116</v>
      </c>
      <c r="P1454" t="s">
        <v>117</v>
      </c>
      <c r="Q1454" t="s">
        <v>118</v>
      </c>
      <c r="R1454">
        <v>31</v>
      </c>
      <c r="S1454" s="3">
        <v>375000</v>
      </c>
      <c r="T1454" s="3">
        <v>62500</v>
      </c>
      <c r="U1454" s="22">
        <v>0</v>
      </c>
      <c r="V1454" s="3">
        <v>0</v>
      </c>
      <c r="W1454" s="23"/>
      <c r="X1454" s="3">
        <v>1502.403846153846</v>
      </c>
      <c r="Y1454" s="3">
        <v>868.05555555555554</v>
      </c>
      <c r="Z1454" s="24">
        <v>156.25</v>
      </c>
      <c r="AA1454">
        <v>75</v>
      </c>
      <c r="AC1454" s="3">
        <v>0</v>
      </c>
      <c r="AD1454" s="3">
        <v>4167</v>
      </c>
      <c r="AE1454" s="3">
        <v>69268.709401709406</v>
      </c>
      <c r="AF1454" s="3">
        <v>5687.5</v>
      </c>
      <c r="AH1454" s="3">
        <v>74956.209401709406</v>
      </c>
      <c r="AK1454" s="3">
        <v>0</v>
      </c>
      <c r="AL1454" t="s">
        <v>119</v>
      </c>
      <c r="AN1454" s="25">
        <v>8.5000000000000006E-2</v>
      </c>
      <c r="AO1454" s="26">
        <v>74956.209401709406</v>
      </c>
      <c r="AP1454" s="27">
        <v>6371.2777991453004</v>
      </c>
      <c r="AQ1454" s="3">
        <v>29700</v>
      </c>
      <c r="AR1454" s="26">
        <v>2524.5</v>
      </c>
      <c r="AS1454" s="26">
        <v>113551.98720085471</v>
      </c>
      <c r="AT1454" s="26">
        <v>104656.20940170941</v>
      </c>
      <c r="AU1454" t="s">
        <v>170</v>
      </c>
      <c r="AV1454" t="s">
        <v>170</v>
      </c>
      <c r="AW1454" t="s">
        <v>171</v>
      </c>
      <c r="AX1454">
        <v>90135</v>
      </c>
      <c r="AY1454" t="s">
        <v>172</v>
      </c>
      <c r="AZ1454">
        <v>94.088300000000004</v>
      </c>
      <c r="BA1454" s="3">
        <v>1206.8661799698232</v>
      </c>
      <c r="BB1454" s="26">
        <v>104656.20940170941</v>
      </c>
      <c r="BC1454" s="26">
        <v>8895.777799145304</v>
      </c>
      <c r="BE1454" t="s">
        <v>122</v>
      </c>
      <c r="BF1454">
        <v>1</v>
      </c>
      <c r="BH1454" t="s">
        <v>173</v>
      </c>
      <c r="BJ1454" t="s">
        <v>414</v>
      </c>
      <c r="BO1454" t="s">
        <v>4883</v>
      </c>
      <c r="BP1454" t="s">
        <v>4884</v>
      </c>
      <c r="BQ1454" t="s">
        <v>4885</v>
      </c>
      <c r="CX1454" t="s">
        <v>177</v>
      </c>
      <c r="CY1454" s="29" t="s">
        <v>5358</v>
      </c>
      <c r="CZ1454" s="29">
        <v>60002</v>
      </c>
      <c r="DA1454" s="29" t="str">
        <f t="shared" si="221"/>
        <v>30001390</v>
      </c>
      <c r="DB1454" s="29" t="str">
        <f t="shared" si="222"/>
        <v>W0009430</v>
      </c>
      <c r="DC1454" s="29" t="s">
        <v>279</v>
      </c>
      <c r="DD1454" s="30">
        <f>SUM(T1454,V1454:W1454,Z1454:AD1454)</f>
        <v>66898.25</v>
      </c>
      <c r="DE1454" s="30">
        <f>SUM(AI1454:AK1454)</f>
        <v>0</v>
      </c>
      <c r="DF1454" s="31">
        <f>AF1454</f>
        <v>5687.5</v>
      </c>
      <c r="DG1454" s="32">
        <f>AQ1454</f>
        <v>29700</v>
      </c>
      <c r="DH1454" s="30">
        <f>SUM(X1454:Y1454)</f>
        <v>2370.4594017094014</v>
      </c>
      <c r="DI1454" s="30">
        <f>SUM(AP1454,AR1454)</f>
        <v>8895.7777991453004</v>
      </c>
      <c r="DJ1454" s="26">
        <f>SUM(DD1454:DI1454)-AS1454</f>
        <v>0</v>
      </c>
    </row>
    <row r="1455" spans="4:114" x14ac:dyDescent="0.25">
      <c r="D1455" t="s">
        <v>109</v>
      </c>
      <c r="F1455" t="s">
        <v>4886</v>
      </c>
      <c r="G1455" t="s">
        <v>4886</v>
      </c>
      <c r="H1455" t="s">
        <v>4887</v>
      </c>
      <c r="I1455" s="1">
        <v>46083</v>
      </c>
      <c r="K1455" t="s">
        <v>113</v>
      </c>
      <c r="L1455">
        <v>15</v>
      </c>
      <c r="M1455" t="s">
        <v>2289</v>
      </c>
      <c r="N1455" t="s">
        <v>2290</v>
      </c>
      <c r="O1455" t="s">
        <v>116</v>
      </c>
      <c r="P1455" t="s">
        <v>117</v>
      </c>
      <c r="Q1455" t="s">
        <v>4833</v>
      </c>
      <c r="R1455">
        <v>30</v>
      </c>
      <c r="S1455" s="3">
        <v>900000</v>
      </c>
      <c r="T1455" s="3">
        <v>145161.29032258067</v>
      </c>
      <c r="U1455" s="22">
        <v>0</v>
      </c>
      <c r="V1455" s="3">
        <v>0</v>
      </c>
      <c r="W1455" s="23"/>
      <c r="X1455" s="3">
        <v>3605.7692307692309</v>
      </c>
      <c r="Y1455" s="3">
        <v>2083.3333333333335</v>
      </c>
      <c r="Z1455" s="24">
        <v>375</v>
      </c>
      <c r="AA1455">
        <v>75</v>
      </c>
      <c r="AC1455" s="3">
        <v>0</v>
      </c>
      <c r="AD1455" s="3">
        <v>4167</v>
      </c>
      <c r="AE1455" s="3">
        <v>155467.39288668323</v>
      </c>
      <c r="AF1455" s="3">
        <v>13178.225806451612</v>
      </c>
      <c r="AH1455" s="3">
        <v>168645.61869313483</v>
      </c>
      <c r="AK1455" s="3">
        <v>0</v>
      </c>
      <c r="AL1455" t="s">
        <v>119</v>
      </c>
      <c r="AN1455" s="25">
        <v>8.5000000000000006E-2</v>
      </c>
      <c r="AO1455" s="26">
        <v>168645.61869313483</v>
      </c>
      <c r="AP1455" s="27">
        <v>14334.877588916463</v>
      </c>
      <c r="AQ1455" s="3">
        <v>28741.93548387097</v>
      </c>
      <c r="AR1455" s="26">
        <v>2443.0645161290327</v>
      </c>
      <c r="AS1455" s="26">
        <v>214165.49628205129</v>
      </c>
      <c r="AT1455" s="26">
        <v>197387.5541770058</v>
      </c>
      <c r="AU1455" t="s">
        <v>170</v>
      </c>
      <c r="AV1455" t="s">
        <v>170</v>
      </c>
      <c r="AW1455" t="s">
        <v>171</v>
      </c>
      <c r="AX1455">
        <v>37214</v>
      </c>
      <c r="AY1455" t="s">
        <v>172</v>
      </c>
      <c r="AZ1455">
        <v>94.088300000000004</v>
      </c>
      <c r="BA1455" s="3">
        <v>2276.2181512690872</v>
      </c>
      <c r="BB1455" s="26">
        <v>197387.5541770058</v>
      </c>
      <c r="BC1455" s="26">
        <v>16777.942105045484</v>
      </c>
      <c r="BE1455" t="s">
        <v>122</v>
      </c>
      <c r="BF1455">
        <v>1</v>
      </c>
      <c r="BH1455" t="s">
        <v>173</v>
      </c>
      <c r="BJ1455" t="s">
        <v>4606</v>
      </c>
      <c r="BO1455" t="s">
        <v>2570</v>
      </c>
      <c r="BP1455" t="s">
        <v>4888</v>
      </c>
      <c r="BQ1455" t="s">
        <v>4889</v>
      </c>
      <c r="CX1455" t="s">
        <v>177</v>
      </c>
      <c r="CY1455" s="29" t="s">
        <v>5358</v>
      </c>
      <c r="CZ1455" s="29">
        <v>60002</v>
      </c>
      <c r="DA1455" s="29" t="str">
        <f t="shared" si="221"/>
        <v>30001390</v>
      </c>
      <c r="DB1455" s="29" t="str">
        <f t="shared" si="222"/>
        <v>W0009431</v>
      </c>
      <c r="DC1455" s="29" t="s">
        <v>2293</v>
      </c>
      <c r="DD1455" s="30">
        <f>SUM(T1455,V1455:W1455,Z1455:AD1455)</f>
        <v>149778.29032258067</v>
      </c>
      <c r="DE1455" s="30">
        <f>SUM(AI1455:AK1455)</f>
        <v>0</v>
      </c>
      <c r="DF1455" s="31">
        <f>AF1455</f>
        <v>13178.225806451612</v>
      </c>
      <c r="DG1455" s="32">
        <f>AQ1455</f>
        <v>28741.93548387097</v>
      </c>
      <c r="DH1455" s="30">
        <f>SUM(X1455:Y1455)</f>
        <v>5689.1025641025644</v>
      </c>
      <c r="DI1455" s="30">
        <f>SUM(AP1455,AR1455)</f>
        <v>16777.942105045495</v>
      </c>
      <c r="DJ1455" s="26">
        <f>SUM(DD1455:DI1455)-AS1455</f>
        <v>0</v>
      </c>
    </row>
    <row r="1456" spans="4:114" x14ac:dyDescent="0.25">
      <c r="D1456" t="s">
        <v>109</v>
      </c>
      <c r="F1456" t="s">
        <v>4890</v>
      </c>
      <c r="G1456" t="s">
        <v>4890</v>
      </c>
      <c r="H1456" t="s">
        <v>4891</v>
      </c>
      <c r="I1456" s="1">
        <v>46069</v>
      </c>
      <c r="K1456" t="s">
        <v>224</v>
      </c>
      <c r="L1456">
        <v>12</v>
      </c>
      <c r="M1456" t="s">
        <v>114</v>
      </c>
      <c r="N1456" t="s">
        <v>115</v>
      </c>
      <c r="O1456" t="s">
        <v>116</v>
      </c>
      <c r="P1456" t="s">
        <v>117</v>
      </c>
      <c r="Q1456" t="s">
        <v>118</v>
      </c>
      <c r="R1456">
        <v>31</v>
      </c>
      <c r="S1456" s="3">
        <v>390000</v>
      </c>
      <c r="T1456" s="3">
        <v>65000.000000000007</v>
      </c>
      <c r="U1456" s="22">
        <v>0</v>
      </c>
      <c r="V1456" s="3">
        <v>0</v>
      </c>
      <c r="W1456" s="23"/>
      <c r="X1456" s="3">
        <v>1562.5</v>
      </c>
      <c r="Y1456" s="3">
        <v>902.77777777777783</v>
      </c>
      <c r="Z1456" s="24">
        <v>162.5</v>
      </c>
      <c r="AA1456">
        <v>75</v>
      </c>
      <c r="AC1456" s="3">
        <v>0</v>
      </c>
      <c r="AD1456" s="3">
        <v>4167</v>
      </c>
      <c r="AE1456" s="3">
        <v>71869.777777777781</v>
      </c>
      <c r="AF1456" s="3">
        <v>5687.5</v>
      </c>
      <c r="AH1456" s="3">
        <v>77557.277777777781</v>
      </c>
      <c r="AK1456" s="3">
        <v>0</v>
      </c>
      <c r="AL1456" t="s">
        <v>119</v>
      </c>
      <c r="AN1456" s="25">
        <v>8.5000000000000006E-2</v>
      </c>
      <c r="AO1456" s="26">
        <v>77557.277777777781</v>
      </c>
      <c r="AP1456" s="27">
        <v>6592.3686111111119</v>
      </c>
      <c r="AQ1456" s="3">
        <v>29700</v>
      </c>
      <c r="AR1456" s="26">
        <v>2524.5</v>
      </c>
      <c r="AS1456" s="26">
        <v>116374.1463888889</v>
      </c>
      <c r="AT1456" s="26">
        <v>107257.27777777778</v>
      </c>
      <c r="AU1456" t="s">
        <v>170</v>
      </c>
      <c r="AV1456" t="s">
        <v>170</v>
      </c>
      <c r="AW1456" t="s">
        <v>171</v>
      </c>
      <c r="AX1456">
        <v>90129</v>
      </c>
      <c r="AY1456" t="s">
        <v>172</v>
      </c>
      <c r="AZ1456">
        <v>94.088300000000004</v>
      </c>
      <c r="BA1456" s="3">
        <v>1236.8609740944294</v>
      </c>
      <c r="BB1456" s="26">
        <v>107257.27777777778</v>
      </c>
      <c r="BC1456" s="26">
        <v>9116.8686111111165</v>
      </c>
      <c r="BE1456" t="s">
        <v>122</v>
      </c>
      <c r="BF1456">
        <v>1</v>
      </c>
      <c r="BH1456" t="s">
        <v>173</v>
      </c>
      <c r="BJ1456" t="s">
        <v>276</v>
      </c>
      <c r="BO1456" t="s">
        <v>431</v>
      </c>
      <c r="BP1456" t="s">
        <v>4792</v>
      </c>
      <c r="BQ1456" t="s">
        <v>4793</v>
      </c>
      <c r="CX1456" t="s">
        <v>177</v>
      </c>
      <c r="CY1456" s="29" t="s">
        <v>5358</v>
      </c>
      <c r="CZ1456" s="29">
        <v>60002</v>
      </c>
      <c r="DA1456" s="29" t="str">
        <f t="shared" si="221"/>
        <v>30001390</v>
      </c>
      <c r="DB1456" s="29" t="str">
        <f t="shared" si="222"/>
        <v>W0009432</v>
      </c>
      <c r="DC1456" s="29" t="s">
        <v>279</v>
      </c>
      <c r="DD1456" s="30">
        <f>SUM(T1456,V1456:W1456,Z1456:AD1456)</f>
        <v>69404.5</v>
      </c>
      <c r="DE1456" s="30">
        <f>SUM(AI1456:AK1456)</f>
        <v>0</v>
      </c>
      <c r="DF1456" s="31">
        <f>AF1456</f>
        <v>5687.5</v>
      </c>
      <c r="DG1456" s="32">
        <f>AQ1456</f>
        <v>29700</v>
      </c>
      <c r="DH1456" s="30">
        <f>SUM(X1456:Y1456)</f>
        <v>2465.2777777777778</v>
      </c>
      <c r="DI1456" s="30">
        <f>SUM(AP1456,AR1456)</f>
        <v>9116.8686111111128</v>
      </c>
      <c r="DJ1456" s="26">
        <f>SUM(DD1456:DI1456)-AS1456</f>
        <v>0</v>
      </c>
    </row>
    <row r="1457" spans="4:114" x14ac:dyDescent="0.25">
      <c r="D1457" t="s">
        <v>109</v>
      </c>
      <c r="F1457" t="s">
        <v>4892</v>
      </c>
      <c r="G1457" t="s">
        <v>4892</v>
      </c>
      <c r="H1457" t="s">
        <v>4893</v>
      </c>
      <c r="I1457" s="1">
        <v>46062</v>
      </c>
      <c r="K1457" t="s">
        <v>224</v>
      </c>
      <c r="L1457">
        <v>12</v>
      </c>
      <c r="M1457" t="s">
        <v>114</v>
      </c>
      <c r="N1457" t="s">
        <v>115</v>
      </c>
      <c r="O1457" t="s">
        <v>116</v>
      </c>
      <c r="P1457" t="s">
        <v>117</v>
      </c>
      <c r="Q1457" t="s">
        <v>118</v>
      </c>
      <c r="R1457">
        <v>31</v>
      </c>
      <c r="S1457" s="3">
        <v>440000</v>
      </c>
      <c r="T1457" s="3">
        <v>73333.333333333328</v>
      </c>
      <c r="U1457" s="22">
        <v>0</v>
      </c>
      <c r="V1457" s="3">
        <v>0</v>
      </c>
      <c r="W1457" s="23"/>
      <c r="X1457" s="3">
        <v>1762.8205128205127</v>
      </c>
      <c r="Y1457" s="3">
        <v>1018.5185185185185</v>
      </c>
      <c r="Z1457" s="24">
        <v>183.33333333333331</v>
      </c>
      <c r="AA1457">
        <v>75</v>
      </c>
      <c r="AC1457" s="3">
        <v>0</v>
      </c>
      <c r="AD1457" s="3">
        <v>4167</v>
      </c>
      <c r="AE1457" s="3">
        <v>80540.005698005698</v>
      </c>
      <c r="AF1457" s="3">
        <v>5687.5</v>
      </c>
      <c r="AH1457" s="3">
        <v>86227.505698005698</v>
      </c>
      <c r="AK1457" s="3">
        <v>0</v>
      </c>
      <c r="AL1457" t="s">
        <v>119</v>
      </c>
      <c r="AN1457" s="25">
        <v>8.5000000000000006E-2</v>
      </c>
      <c r="AO1457" s="26">
        <v>86227.505698005698</v>
      </c>
      <c r="AP1457" s="27">
        <v>7329.3379843304847</v>
      </c>
      <c r="AQ1457" s="3">
        <v>29700</v>
      </c>
      <c r="AR1457" s="26">
        <v>2524.5</v>
      </c>
      <c r="AS1457" s="26">
        <v>125781.34368233618</v>
      </c>
      <c r="AT1457" s="26">
        <v>115927.5056980057</v>
      </c>
      <c r="AU1457" t="s">
        <v>170</v>
      </c>
      <c r="AV1457" t="s">
        <v>170</v>
      </c>
      <c r="AW1457" t="s">
        <v>171</v>
      </c>
      <c r="AX1457">
        <v>90242</v>
      </c>
      <c r="AY1457" t="s">
        <v>172</v>
      </c>
      <c r="AZ1457">
        <v>94.088300000000004</v>
      </c>
      <c r="BA1457" s="3">
        <v>1336.8436211764499</v>
      </c>
      <c r="BB1457" s="26">
        <v>115927.5056980057</v>
      </c>
      <c r="BC1457" s="26">
        <v>9853.8379843304865</v>
      </c>
      <c r="BE1457" t="s">
        <v>122</v>
      </c>
      <c r="BF1457">
        <v>1</v>
      </c>
      <c r="BH1457" t="s">
        <v>173</v>
      </c>
      <c r="BJ1457" t="s">
        <v>276</v>
      </c>
      <c r="BO1457" t="s">
        <v>4765</v>
      </c>
      <c r="BP1457" t="s">
        <v>4894</v>
      </c>
      <c r="BQ1457" t="s">
        <v>4895</v>
      </c>
      <c r="CX1457" t="s">
        <v>177</v>
      </c>
      <c r="CY1457" s="29" t="s">
        <v>5358</v>
      </c>
      <c r="CZ1457" s="29">
        <v>60002</v>
      </c>
      <c r="DA1457" s="29" t="str">
        <f t="shared" si="221"/>
        <v>30001390</v>
      </c>
      <c r="DB1457" s="29" t="str">
        <f t="shared" si="222"/>
        <v>W0009433</v>
      </c>
      <c r="DC1457" s="29" t="s">
        <v>279</v>
      </c>
      <c r="DD1457" s="30">
        <f>SUM(T1457,V1457:W1457,Z1457:AD1457)</f>
        <v>77758.666666666657</v>
      </c>
      <c r="DE1457" s="30">
        <f>SUM(AI1457:AK1457)</f>
        <v>0</v>
      </c>
      <c r="DF1457" s="31">
        <f>AF1457</f>
        <v>5687.5</v>
      </c>
      <c r="DG1457" s="32">
        <f>AQ1457</f>
        <v>29700</v>
      </c>
      <c r="DH1457" s="30">
        <f>SUM(X1457:Y1457)</f>
        <v>2781.339031339031</v>
      </c>
      <c r="DI1457" s="30">
        <f>SUM(AP1457,AR1457)</f>
        <v>9853.8379843304847</v>
      </c>
      <c r="DJ1457" s="26">
        <f>SUM(DD1457:DI1457)-AS1457</f>
        <v>0</v>
      </c>
    </row>
    <row r="1458" spans="4:114" x14ac:dyDescent="0.25">
      <c r="D1458" t="s">
        <v>109</v>
      </c>
      <c r="F1458" t="s">
        <v>4896</v>
      </c>
      <c r="G1458" t="s">
        <v>4896</v>
      </c>
      <c r="H1458" t="s">
        <v>4897</v>
      </c>
      <c r="I1458" s="1">
        <v>46076</v>
      </c>
      <c r="K1458" t="s">
        <v>219</v>
      </c>
      <c r="L1458">
        <v>13</v>
      </c>
      <c r="M1458" t="s">
        <v>550</v>
      </c>
      <c r="N1458" t="s">
        <v>551</v>
      </c>
      <c r="O1458" t="s">
        <v>116</v>
      </c>
      <c r="P1458" t="s">
        <v>117</v>
      </c>
      <c r="Q1458" t="s">
        <v>4833</v>
      </c>
      <c r="R1458">
        <v>31</v>
      </c>
      <c r="S1458" s="3">
        <v>525000</v>
      </c>
      <c r="T1458" s="3">
        <v>87500</v>
      </c>
      <c r="U1458" s="22">
        <v>0</v>
      </c>
      <c r="V1458" s="3">
        <v>0</v>
      </c>
      <c r="W1458" s="23"/>
      <c r="X1458" s="3">
        <v>2103.3653846153843</v>
      </c>
      <c r="Y1458" s="3">
        <v>1215.2777777777778</v>
      </c>
      <c r="Z1458" s="24">
        <v>218.75</v>
      </c>
      <c r="AA1458">
        <v>75</v>
      </c>
      <c r="AC1458" s="3">
        <v>0</v>
      </c>
      <c r="AD1458" s="3">
        <v>4167</v>
      </c>
      <c r="AE1458" s="3">
        <v>95279.393162393171</v>
      </c>
      <c r="AF1458" s="3">
        <v>7046.666666666667</v>
      </c>
      <c r="AH1458" s="3">
        <v>102326.05982905984</v>
      </c>
      <c r="AK1458" s="3">
        <v>0</v>
      </c>
      <c r="AL1458" t="s">
        <v>119</v>
      </c>
      <c r="AN1458" s="25">
        <v>0.1</v>
      </c>
      <c r="AO1458" s="26">
        <v>102326.05982905984</v>
      </c>
      <c r="AP1458" s="27">
        <v>10232.605982905985</v>
      </c>
      <c r="AQ1458" s="3">
        <v>29700</v>
      </c>
      <c r="AR1458" s="26">
        <v>2970</v>
      </c>
      <c r="AS1458" s="26">
        <v>145228.66581196582</v>
      </c>
      <c r="AT1458" s="26">
        <v>132026.05982905984</v>
      </c>
      <c r="AU1458" t="s">
        <v>170</v>
      </c>
      <c r="AV1458" t="s">
        <v>170</v>
      </c>
      <c r="AW1458" t="s">
        <v>171</v>
      </c>
      <c r="AX1458">
        <v>37208</v>
      </c>
      <c r="AY1458" t="s">
        <v>172</v>
      </c>
      <c r="AZ1458">
        <v>94.088300000000004</v>
      </c>
      <c r="BA1458" s="3">
        <v>1543.5358680299869</v>
      </c>
      <c r="BB1458" s="26">
        <v>132026.05982905984</v>
      </c>
      <c r="BC1458" s="26">
        <v>13202.605982905981</v>
      </c>
      <c r="BE1458" t="s">
        <v>122</v>
      </c>
      <c r="BF1458">
        <v>1</v>
      </c>
      <c r="BH1458" t="s">
        <v>173</v>
      </c>
      <c r="BJ1458" t="s">
        <v>572</v>
      </c>
      <c r="BO1458" t="s">
        <v>4898</v>
      </c>
      <c r="BP1458" t="s">
        <v>4899</v>
      </c>
      <c r="BQ1458" t="s">
        <v>4900</v>
      </c>
      <c r="CX1458" t="s">
        <v>177</v>
      </c>
      <c r="CY1458" s="29" t="s">
        <v>5358</v>
      </c>
      <c r="CZ1458" s="29">
        <v>60002</v>
      </c>
      <c r="DA1458" s="29" t="str">
        <f t="shared" si="221"/>
        <v>30001390</v>
      </c>
      <c r="DB1458" s="29" t="str">
        <f t="shared" si="222"/>
        <v>W0009439</v>
      </c>
      <c r="DC1458" s="29" t="s">
        <v>556</v>
      </c>
      <c r="DD1458" s="30">
        <f>SUM(T1458,V1458:W1458,Z1458:AD1458)</f>
        <v>91960.75</v>
      </c>
      <c r="DE1458" s="30">
        <f>SUM(AI1458:AK1458)</f>
        <v>0</v>
      </c>
      <c r="DF1458" s="31">
        <f>AF1458</f>
        <v>7046.666666666667</v>
      </c>
      <c r="DG1458" s="32">
        <f>AQ1458</f>
        <v>29700</v>
      </c>
      <c r="DH1458" s="30">
        <f>SUM(X1458:Y1458)</f>
        <v>3318.6431623931621</v>
      </c>
      <c r="DI1458" s="30">
        <f>SUM(AP1458,AR1458)</f>
        <v>13202.605982905985</v>
      </c>
      <c r="DJ1458" s="26">
        <f>SUM(DD1458:DI1458)-AS1458</f>
        <v>0</v>
      </c>
    </row>
    <row r="1459" spans="4:114" x14ac:dyDescent="0.25">
      <c r="D1459" t="s">
        <v>109</v>
      </c>
      <c r="F1459" t="s">
        <v>4901</v>
      </c>
      <c r="G1459" t="s">
        <v>4901</v>
      </c>
      <c r="H1459" s="36" t="s">
        <v>4902</v>
      </c>
      <c r="I1459" s="1">
        <v>46097</v>
      </c>
      <c r="K1459" t="s">
        <v>156</v>
      </c>
      <c r="L1459">
        <v>16</v>
      </c>
      <c r="M1459" t="s">
        <v>114</v>
      </c>
      <c r="N1459" t="s">
        <v>115</v>
      </c>
      <c r="O1459" t="s">
        <v>116</v>
      </c>
      <c r="P1459" t="s">
        <v>117</v>
      </c>
      <c r="Q1459" t="s">
        <v>4833</v>
      </c>
      <c r="R1459">
        <v>16</v>
      </c>
      <c r="S1459" s="3">
        <v>1325000</v>
      </c>
      <c r="T1459" s="3">
        <v>113978.49462365592</v>
      </c>
      <c r="U1459" s="22">
        <v>0</v>
      </c>
      <c r="V1459" s="3">
        <v>0</v>
      </c>
      <c r="W1459" s="23"/>
      <c r="X1459" s="3">
        <v>5308.4935897435889</v>
      </c>
      <c r="Y1459" s="3">
        <v>3067.1296296296296</v>
      </c>
      <c r="Z1459" s="24">
        <v>552.08333333333337</v>
      </c>
      <c r="AA1459">
        <v>75</v>
      </c>
      <c r="AC1459" s="3">
        <v>0</v>
      </c>
      <c r="AD1459" s="3">
        <v>4167</v>
      </c>
      <c r="AE1459" s="3">
        <v>127148.20117636248</v>
      </c>
      <c r="AF1459" s="3">
        <v>2935.483870967742</v>
      </c>
      <c r="AH1459" s="3">
        <v>130083.68504733022</v>
      </c>
      <c r="AK1459" s="3">
        <v>0</v>
      </c>
      <c r="AL1459" t="s">
        <v>119</v>
      </c>
      <c r="AN1459" s="37">
        <v>8.5000000000000006E-2</v>
      </c>
      <c r="AO1459" s="26">
        <v>130083.68504733022</v>
      </c>
      <c r="AP1459" s="27">
        <v>11057.113229023069</v>
      </c>
      <c r="AQ1459" s="3">
        <v>15329.032258064517</v>
      </c>
      <c r="AR1459" s="26">
        <v>1302.9677419354841</v>
      </c>
      <c r="AS1459" s="26">
        <v>157772.79827635328</v>
      </c>
      <c r="AT1459" s="26">
        <v>145412.71730539473</v>
      </c>
      <c r="AU1459" t="s">
        <v>4903</v>
      </c>
      <c r="AV1459" t="s">
        <v>4904</v>
      </c>
      <c r="AW1459" t="s">
        <v>4905</v>
      </c>
      <c r="AX1459">
        <v>9581</v>
      </c>
      <c r="AY1459" t="s">
        <v>121</v>
      </c>
      <c r="AZ1459">
        <v>108.643</v>
      </c>
      <c r="BA1459" s="3">
        <v>1452.2131962146966</v>
      </c>
      <c r="BB1459" s="26">
        <v>145412.71730539473</v>
      </c>
      <c r="BC1459" s="26">
        <v>12360.080970958545</v>
      </c>
      <c r="BE1459" t="s">
        <v>122</v>
      </c>
      <c r="BF1459">
        <v>1</v>
      </c>
      <c r="BH1459" t="s">
        <v>123</v>
      </c>
      <c r="BJ1459" t="s">
        <v>594</v>
      </c>
      <c r="BO1459">
        <v>0</v>
      </c>
      <c r="BP1459">
        <v>0</v>
      </c>
      <c r="BQ1459">
        <v>0</v>
      </c>
      <c r="CX1459" t="s">
        <v>128</v>
      </c>
      <c r="CY1459" s="29"/>
    </row>
    <row r="1460" spans="4:114" x14ac:dyDescent="0.25">
      <c r="D1460" t="s">
        <v>109</v>
      </c>
      <c r="F1460" t="s">
        <v>4906</v>
      </c>
      <c r="G1460" t="s">
        <v>4906</v>
      </c>
      <c r="H1460" t="s">
        <v>4907</v>
      </c>
      <c r="I1460" s="1">
        <v>46097</v>
      </c>
      <c r="K1460" t="s">
        <v>156</v>
      </c>
      <c r="L1460">
        <v>16</v>
      </c>
      <c r="M1460" t="s">
        <v>114</v>
      </c>
      <c r="N1460" t="s">
        <v>115</v>
      </c>
      <c r="O1460" t="s">
        <v>116</v>
      </c>
      <c r="P1460" t="s">
        <v>117</v>
      </c>
      <c r="Q1460" t="s">
        <v>4833</v>
      </c>
      <c r="R1460">
        <v>16</v>
      </c>
      <c r="S1460" s="3">
        <v>0</v>
      </c>
      <c r="T1460" s="3">
        <v>0</v>
      </c>
      <c r="U1460" s="22">
        <v>0</v>
      </c>
      <c r="V1460" s="3">
        <v>0</v>
      </c>
      <c r="W1460" s="23"/>
      <c r="X1460" s="3">
        <v>0</v>
      </c>
      <c r="Y1460" s="3">
        <v>0</v>
      </c>
      <c r="Z1460" s="24">
        <v>0</v>
      </c>
      <c r="AA1460">
        <v>0</v>
      </c>
      <c r="AC1460" s="3">
        <v>0</v>
      </c>
      <c r="AD1460" s="3">
        <v>0</v>
      </c>
      <c r="AE1460" s="3">
        <v>0</v>
      </c>
      <c r="AF1460" s="3">
        <v>0</v>
      </c>
      <c r="AH1460" s="3">
        <v>0</v>
      </c>
      <c r="AK1460" s="3">
        <v>0</v>
      </c>
      <c r="AL1460" t="s">
        <v>119</v>
      </c>
      <c r="AN1460" s="25">
        <v>8.5000000000000006E-2</v>
      </c>
      <c r="AO1460" s="26">
        <v>0</v>
      </c>
      <c r="AP1460" s="27">
        <v>0</v>
      </c>
      <c r="AQ1460" s="3">
        <v>0</v>
      </c>
      <c r="AR1460" s="26">
        <v>0</v>
      </c>
      <c r="AS1460" s="26">
        <v>0</v>
      </c>
      <c r="AT1460" s="26">
        <v>0</v>
      </c>
      <c r="AU1460" t="s">
        <v>4908</v>
      </c>
      <c r="AV1460" t="s">
        <v>4908</v>
      </c>
      <c r="AW1460" t="s">
        <v>4908</v>
      </c>
      <c r="AX1460" t="s">
        <v>4908</v>
      </c>
      <c r="AZ1460">
        <v>0</v>
      </c>
      <c r="BA1460" s="3">
        <v>0</v>
      </c>
      <c r="BB1460" s="26">
        <v>0</v>
      </c>
      <c r="BC1460" s="26">
        <v>0</v>
      </c>
      <c r="BE1460" t="s">
        <v>234</v>
      </c>
      <c r="BF1460">
        <v>1</v>
      </c>
      <c r="BH1460" t="s">
        <v>234</v>
      </c>
      <c r="BJ1460" t="s">
        <v>414</v>
      </c>
      <c r="BO1460">
        <v>0</v>
      </c>
      <c r="BP1460">
        <v>0</v>
      </c>
      <c r="BQ1460">
        <v>0</v>
      </c>
      <c r="CX1460" t="s">
        <v>234</v>
      </c>
      <c r="CY1460" s="29"/>
    </row>
    <row r="1461" spans="4:114" x14ac:dyDescent="0.25">
      <c r="D1461" t="s">
        <v>109</v>
      </c>
      <c r="F1461" t="s">
        <v>4909</v>
      </c>
      <c r="G1461" t="s">
        <v>4909</v>
      </c>
      <c r="H1461" t="s">
        <v>4910</v>
      </c>
      <c r="I1461" s="1">
        <v>46069</v>
      </c>
      <c r="K1461" t="s">
        <v>224</v>
      </c>
      <c r="L1461">
        <v>12</v>
      </c>
      <c r="M1461" t="s">
        <v>114</v>
      </c>
      <c r="N1461" t="s">
        <v>115</v>
      </c>
      <c r="O1461" t="s">
        <v>116</v>
      </c>
      <c r="P1461" t="s">
        <v>117</v>
      </c>
      <c r="Q1461" t="s">
        <v>118</v>
      </c>
      <c r="R1461">
        <v>31</v>
      </c>
      <c r="S1461" s="3">
        <v>325000</v>
      </c>
      <c r="T1461" s="3">
        <v>54166.666666666664</v>
      </c>
      <c r="U1461" s="22">
        <v>0</v>
      </c>
      <c r="V1461" s="3">
        <v>0</v>
      </c>
      <c r="W1461" s="23"/>
      <c r="X1461" s="3">
        <v>1302.0833333333333</v>
      </c>
      <c r="Y1461" s="3">
        <v>752.31481481481489</v>
      </c>
      <c r="Z1461" s="24">
        <v>135.41666666666666</v>
      </c>
      <c r="AA1461">
        <v>75</v>
      </c>
      <c r="AC1461" s="3">
        <v>0</v>
      </c>
      <c r="AD1461" s="3">
        <v>4167</v>
      </c>
      <c r="AE1461" s="3">
        <v>60598.481481481482</v>
      </c>
      <c r="AF1461" s="3">
        <v>5687.5</v>
      </c>
      <c r="AH1461" s="3">
        <v>66285.981481481489</v>
      </c>
      <c r="AK1461" s="3">
        <v>0</v>
      </c>
      <c r="AL1461" t="s">
        <v>119</v>
      </c>
      <c r="AN1461" s="25">
        <v>8.5000000000000006E-2</v>
      </c>
      <c r="AO1461" s="26">
        <v>66285.981481481489</v>
      </c>
      <c r="AP1461" s="27">
        <v>5634.3084259259267</v>
      </c>
      <c r="AQ1461" s="3">
        <v>29700</v>
      </c>
      <c r="AR1461" s="26">
        <v>2524.5</v>
      </c>
      <c r="AS1461" s="26">
        <v>104144.78990740742</v>
      </c>
      <c r="AT1461" s="26">
        <v>95985.981481481489</v>
      </c>
      <c r="AU1461" t="s">
        <v>4911</v>
      </c>
      <c r="AV1461" t="s">
        <v>4912</v>
      </c>
      <c r="AW1461" t="s">
        <v>1525</v>
      </c>
      <c r="AX1461" t="s">
        <v>4913</v>
      </c>
      <c r="AY1461" t="s">
        <v>121</v>
      </c>
      <c r="AZ1461">
        <v>108.643</v>
      </c>
      <c r="BA1461" s="3">
        <v>958.59641124975769</v>
      </c>
      <c r="BB1461" s="26">
        <v>95985.981481481489</v>
      </c>
      <c r="BC1461" s="26">
        <v>8158.808425925934</v>
      </c>
      <c r="BE1461" t="s">
        <v>122</v>
      </c>
      <c r="BF1461">
        <v>1</v>
      </c>
      <c r="BH1461" t="s">
        <v>4914</v>
      </c>
      <c r="BJ1461" t="s">
        <v>276</v>
      </c>
      <c r="BO1461" t="s">
        <v>4770</v>
      </c>
      <c r="BP1461" t="s">
        <v>4771</v>
      </c>
      <c r="BQ1461" t="s">
        <v>4772</v>
      </c>
      <c r="CX1461" t="s">
        <v>177</v>
      </c>
      <c r="CY1461" s="29" t="s">
        <v>5367</v>
      </c>
      <c r="CZ1461" s="29">
        <v>60026</v>
      </c>
      <c r="DA1461" s="29" t="str">
        <f t="shared" ref="DA1461:DA1469" si="223">MID(BH1461,3,8)</f>
        <v>30001408</v>
      </c>
      <c r="DB1461" s="29" t="str">
        <f t="shared" ref="DB1461:DB1469" si="224">F1461</f>
        <v>W0009440</v>
      </c>
      <c r="DC1461" s="29" t="s">
        <v>279</v>
      </c>
      <c r="DD1461" s="30">
        <f>SUM(T1461,V1461:W1461,Z1461:AD1461)</f>
        <v>58544.083333333328</v>
      </c>
      <c r="DE1461" s="30">
        <f>SUM(AI1461:AK1461)</f>
        <v>0</v>
      </c>
      <c r="DF1461" s="31">
        <f>AF1461</f>
        <v>5687.5</v>
      </c>
      <c r="DG1461" s="32">
        <f>AQ1461</f>
        <v>29700</v>
      </c>
      <c r="DH1461" s="30">
        <f>SUM(X1461:Y1461)</f>
        <v>2054.3981481481483</v>
      </c>
      <c r="DI1461" s="30">
        <f>SUM(AP1461,AR1461)</f>
        <v>8158.8084259259267</v>
      </c>
      <c r="DJ1461" s="26">
        <f>SUM(DD1461:DI1461)-AS1461</f>
        <v>0</v>
      </c>
    </row>
    <row r="1462" spans="4:114" x14ac:dyDescent="0.25">
      <c r="D1462" t="s">
        <v>109</v>
      </c>
      <c r="F1462" t="s">
        <v>4915</v>
      </c>
      <c r="G1462" t="s">
        <v>4915</v>
      </c>
      <c r="H1462" t="s">
        <v>4916</v>
      </c>
      <c r="I1462" s="1">
        <v>46069</v>
      </c>
      <c r="K1462" t="s">
        <v>224</v>
      </c>
      <c r="L1462">
        <v>12</v>
      </c>
      <c r="M1462" t="s">
        <v>114</v>
      </c>
      <c r="N1462" t="s">
        <v>115</v>
      </c>
      <c r="O1462" t="s">
        <v>116</v>
      </c>
      <c r="P1462" t="s">
        <v>117</v>
      </c>
      <c r="Q1462" t="s">
        <v>118</v>
      </c>
      <c r="R1462">
        <v>31</v>
      </c>
      <c r="S1462" s="3">
        <v>404500</v>
      </c>
      <c r="T1462" s="3">
        <v>67416.666666666672</v>
      </c>
      <c r="U1462" s="22">
        <v>0</v>
      </c>
      <c r="V1462" s="3">
        <v>0</v>
      </c>
      <c r="W1462" s="23"/>
      <c r="X1462" s="3">
        <v>1620.592948717949</v>
      </c>
      <c r="Y1462" s="3">
        <v>936.34259259259272</v>
      </c>
      <c r="Z1462" s="24">
        <v>168.54166666666669</v>
      </c>
      <c r="AA1462">
        <v>75</v>
      </c>
      <c r="AC1462" s="3">
        <v>0</v>
      </c>
      <c r="AD1462" s="3">
        <v>5167</v>
      </c>
      <c r="AE1462" s="3">
        <v>75384.143874643894</v>
      </c>
      <c r="AF1462" s="3">
        <v>5687.5</v>
      </c>
      <c r="AH1462" s="3">
        <v>81071.643874643894</v>
      </c>
      <c r="AK1462" s="3">
        <v>0</v>
      </c>
      <c r="AL1462" t="s">
        <v>119</v>
      </c>
      <c r="AN1462" s="25">
        <v>8.5000000000000006E-2</v>
      </c>
      <c r="AO1462" s="26">
        <v>81071.643874643894</v>
      </c>
      <c r="AP1462" s="27">
        <v>6891.0897293447315</v>
      </c>
      <c r="AQ1462" s="3">
        <v>29700</v>
      </c>
      <c r="AR1462" s="26">
        <v>2524.5</v>
      </c>
      <c r="AS1462" s="26">
        <v>120187.23360398863</v>
      </c>
      <c r="AT1462" s="26">
        <v>110771.64387464389</v>
      </c>
      <c r="AU1462" t="s">
        <v>4911</v>
      </c>
      <c r="AV1462" t="s">
        <v>4912</v>
      </c>
      <c r="AW1462" t="s">
        <v>1525</v>
      </c>
      <c r="AX1462" t="s">
        <v>4913</v>
      </c>
      <c r="AY1462" t="s">
        <v>121</v>
      </c>
      <c r="AZ1462">
        <v>108.643</v>
      </c>
      <c r="BA1462" s="3">
        <v>1106.2584207356997</v>
      </c>
      <c r="BB1462" s="26">
        <v>110771.64387464389</v>
      </c>
      <c r="BC1462" s="26">
        <v>9415.5897293447342</v>
      </c>
      <c r="BE1462" t="s">
        <v>122</v>
      </c>
      <c r="BF1462">
        <v>1</v>
      </c>
      <c r="BH1462" t="s">
        <v>4914</v>
      </c>
      <c r="BJ1462" t="s">
        <v>276</v>
      </c>
      <c r="BO1462" t="s">
        <v>4770</v>
      </c>
      <c r="BP1462" t="s">
        <v>4771</v>
      </c>
      <c r="BQ1462" t="s">
        <v>4772</v>
      </c>
      <c r="CX1462" t="s">
        <v>177</v>
      </c>
      <c r="CY1462" s="29" t="s">
        <v>5367</v>
      </c>
      <c r="CZ1462" s="29">
        <v>60026</v>
      </c>
      <c r="DA1462" s="29" t="str">
        <f t="shared" si="223"/>
        <v>30001408</v>
      </c>
      <c r="DB1462" s="29" t="str">
        <f t="shared" si="224"/>
        <v>W0009441</v>
      </c>
      <c r="DC1462" s="29" t="s">
        <v>279</v>
      </c>
      <c r="DD1462" s="30">
        <f>SUM(T1462,V1462:W1462,Z1462:AD1462)</f>
        <v>72827.208333333343</v>
      </c>
      <c r="DE1462" s="30">
        <f>SUM(AI1462:AK1462)</f>
        <v>0</v>
      </c>
      <c r="DF1462" s="31">
        <f>AF1462</f>
        <v>5687.5</v>
      </c>
      <c r="DG1462" s="32">
        <f>AQ1462</f>
        <v>29700</v>
      </c>
      <c r="DH1462" s="30">
        <f>SUM(X1462:Y1462)</f>
        <v>2556.9355413105418</v>
      </c>
      <c r="DI1462" s="30">
        <f>SUM(AP1462,AR1462)</f>
        <v>9415.5897293447306</v>
      </c>
      <c r="DJ1462" s="26">
        <f>SUM(DD1462:DI1462)-AS1462</f>
        <v>0</v>
      </c>
    </row>
    <row r="1463" spans="4:114" x14ac:dyDescent="0.25">
      <c r="D1463" t="s">
        <v>109</v>
      </c>
      <c r="F1463" t="s">
        <v>4917</v>
      </c>
      <c r="G1463" t="s">
        <v>4917</v>
      </c>
      <c r="H1463" t="s">
        <v>4918</v>
      </c>
      <c r="I1463" s="1">
        <v>46076</v>
      </c>
      <c r="K1463" t="s">
        <v>224</v>
      </c>
      <c r="L1463">
        <v>12</v>
      </c>
      <c r="M1463" t="s">
        <v>114</v>
      </c>
      <c r="N1463" t="s">
        <v>115</v>
      </c>
      <c r="O1463" t="s">
        <v>116</v>
      </c>
      <c r="P1463" t="s">
        <v>117</v>
      </c>
      <c r="Q1463" t="s">
        <v>4833</v>
      </c>
      <c r="R1463">
        <v>31</v>
      </c>
      <c r="S1463" s="3">
        <v>360000</v>
      </c>
      <c r="T1463" s="3">
        <v>60000</v>
      </c>
      <c r="U1463" s="22">
        <v>0</v>
      </c>
      <c r="V1463" s="3">
        <v>0</v>
      </c>
      <c r="W1463" s="23"/>
      <c r="X1463" s="3">
        <v>1442.3076923076924</v>
      </c>
      <c r="Y1463" s="3">
        <v>833.33333333333337</v>
      </c>
      <c r="Z1463" s="24">
        <v>150</v>
      </c>
      <c r="AA1463">
        <v>75</v>
      </c>
      <c r="AC1463" s="3">
        <v>0</v>
      </c>
      <c r="AD1463" s="3">
        <v>4167</v>
      </c>
      <c r="AE1463" s="3">
        <v>66667.641025641031</v>
      </c>
      <c r="AF1463" s="3">
        <v>5687.5</v>
      </c>
      <c r="AH1463" s="3">
        <v>72355.141025641031</v>
      </c>
      <c r="AK1463" s="3">
        <v>0</v>
      </c>
      <c r="AL1463" t="s">
        <v>119</v>
      </c>
      <c r="AN1463" s="25">
        <v>8.5000000000000006E-2</v>
      </c>
      <c r="AO1463" s="26">
        <v>72355.141025641031</v>
      </c>
      <c r="AP1463" s="27">
        <v>6150.1869871794879</v>
      </c>
      <c r="AQ1463" s="3">
        <v>29700</v>
      </c>
      <c r="AR1463" s="26">
        <v>2524.5</v>
      </c>
      <c r="AS1463" s="26">
        <v>110729.82801282052</v>
      </c>
      <c r="AT1463" s="26">
        <v>102055.14102564103</v>
      </c>
      <c r="AU1463" t="s">
        <v>4911</v>
      </c>
      <c r="AV1463" t="s">
        <v>4912</v>
      </c>
      <c r="AW1463" t="s">
        <v>1525</v>
      </c>
      <c r="AX1463" t="s">
        <v>4913</v>
      </c>
      <c r="AY1463" t="s">
        <v>121</v>
      </c>
      <c r="AZ1463">
        <v>108.643</v>
      </c>
      <c r="BA1463" s="3">
        <v>1019.2081221323097</v>
      </c>
      <c r="BB1463" s="26">
        <v>102055.14102564103</v>
      </c>
      <c r="BC1463" s="26">
        <v>8674.6869871794916</v>
      </c>
      <c r="BE1463" t="s">
        <v>122</v>
      </c>
      <c r="BF1463">
        <v>1</v>
      </c>
      <c r="BH1463" t="s">
        <v>4914</v>
      </c>
      <c r="BJ1463" t="s">
        <v>276</v>
      </c>
      <c r="BO1463" t="s">
        <v>4770</v>
      </c>
      <c r="BP1463" t="s">
        <v>4919</v>
      </c>
      <c r="BQ1463" t="s">
        <v>4920</v>
      </c>
      <c r="CX1463" t="s">
        <v>177</v>
      </c>
      <c r="CY1463" s="29" t="s">
        <v>5367</v>
      </c>
      <c r="CZ1463" s="29">
        <v>60026</v>
      </c>
      <c r="DA1463" s="29" t="str">
        <f t="shared" si="223"/>
        <v>30001408</v>
      </c>
      <c r="DB1463" s="29" t="str">
        <f t="shared" si="224"/>
        <v>W0009444</v>
      </c>
      <c r="DC1463" s="29" t="s">
        <v>279</v>
      </c>
      <c r="DD1463" s="30">
        <f>SUM(T1463,V1463:W1463,Z1463:AD1463)</f>
        <v>64392</v>
      </c>
      <c r="DE1463" s="30">
        <f>SUM(AI1463:AK1463)</f>
        <v>0</v>
      </c>
      <c r="DF1463" s="31">
        <f>AF1463</f>
        <v>5687.5</v>
      </c>
      <c r="DG1463" s="32">
        <f>AQ1463</f>
        <v>29700</v>
      </c>
      <c r="DH1463" s="30">
        <f>SUM(X1463:Y1463)</f>
        <v>2275.6410256410259</v>
      </c>
      <c r="DI1463" s="30">
        <f>SUM(AP1463,AR1463)</f>
        <v>8674.6869871794879</v>
      </c>
      <c r="DJ1463" s="26">
        <f>SUM(DD1463:DI1463)-AS1463</f>
        <v>0</v>
      </c>
    </row>
    <row r="1464" spans="4:114" x14ac:dyDescent="0.25">
      <c r="D1464" t="s">
        <v>109</v>
      </c>
      <c r="F1464" t="s">
        <v>4921</v>
      </c>
      <c r="G1464" t="s">
        <v>4921</v>
      </c>
      <c r="H1464" t="s">
        <v>4922</v>
      </c>
      <c r="I1464" s="1">
        <v>46069</v>
      </c>
      <c r="K1464" t="s">
        <v>224</v>
      </c>
      <c r="L1464">
        <v>12</v>
      </c>
      <c r="M1464" t="s">
        <v>114</v>
      </c>
      <c r="N1464" t="s">
        <v>115</v>
      </c>
      <c r="O1464" t="s">
        <v>116</v>
      </c>
      <c r="P1464" t="s">
        <v>117</v>
      </c>
      <c r="Q1464" t="s">
        <v>118</v>
      </c>
      <c r="R1464">
        <v>31</v>
      </c>
      <c r="S1464" s="3">
        <v>404500</v>
      </c>
      <c r="T1464" s="3">
        <v>67416.666666666672</v>
      </c>
      <c r="U1464" s="22">
        <v>0</v>
      </c>
      <c r="V1464" s="3">
        <v>0</v>
      </c>
      <c r="W1464" s="23"/>
      <c r="X1464" s="3">
        <v>1620.592948717949</v>
      </c>
      <c r="Y1464" s="3">
        <v>936.34259259259272</v>
      </c>
      <c r="Z1464" s="24">
        <v>168.54166666666669</v>
      </c>
      <c r="AA1464">
        <v>75</v>
      </c>
      <c r="AC1464" s="3">
        <v>0</v>
      </c>
      <c r="AD1464" s="3">
        <v>4167</v>
      </c>
      <c r="AE1464" s="3">
        <v>74384.143874643894</v>
      </c>
      <c r="AF1464" s="3">
        <v>5687.5</v>
      </c>
      <c r="AH1464" s="3">
        <v>80071.643874643894</v>
      </c>
      <c r="AK1464" s="3">
        <v>0</v>
      </c>
      <c r="AL1464" t="s">
        <v>119</v>
      </c>
      <c r="AN1464" s="25">
        <v>8.5000000000000006E-2</v>
      </c>
      <c r="AO1464" s="26">
        <v>80071.643874643894</v>
      </c>
      <c r="AP1464" s="27">
        <v>6806.0897293447315</v>
      </c>
      <c r="AQ1464" s="3">
        <v>29700</v>
      </c>
      <c r="AR1464" s="26">
        <v>2524.5</v>
      </c>
      <c r="AS1464" s="26">
        <v>119102.23360398863</v>
      </c>
      <c r="AT1464" s="26">
        <v>109771.64387464389</v>
      </c>
      <c r="AU1464" t="s">
        <v>4911</v>
      </c>
      <c r="AV1464" t="s">
        <v>4912</v>
      </c>
      <c r="AW1464" t="s">
        <v>1525</v>
      </c>
      <c r="AX1464" t="s">
        <v>4913</v>
      </c>
      <c r="AY1464" t="s">
        <v>121</v>
      </c>
      <c r="AZ1464">
        <v>108.643</v>
      </c>
      <c r="BA1464" s="3">
        <v>1096.2715831115547</v>
      </c>
      <c r="BB1464" s="26">
        <v>109771.64387464389</v>
      </c>
      <c r="BC1464" s="26">
        <v>9330.5897293447342</v>
      </c>
      <c r="BE1464" t="s">
        <v>122</v>
      </c>
      <c r="BF1464">
        <v>1</v>
      </c>
      <c r="BH1464" t="s">
        <v>4914</v>
      </c>
      <c r="BJ1464" t="s">
        <v>276</v>
      </c>
      <c r="BO1464" t="s">
        <v>4770</v>
      </c>
      <c r="BP1464" t="s">
        <v>4771</v>
      </c>
      <c r="BQ1464" t="s">
        <v>4772</v>
      </c>
      <c r="CX1464" t="s">
        <v>177</v>
      </c>
      <c r="CY1464" s="29" t="s">
        <v>5367</v>
      </c>
      <c r="CZ1464" s="29">
        <v>60026</v>
      </c>
      <c r="DA1464" s="29" t="str">
        <f t="shared" si="223"/>
        <v>30001408</v>
      </c>
      <c r="DB1464" s="29" t="str">
        <f t="shared" si="224"/>
        <v>W0009443</v>
      </c>
      <c r="DC1464" s="29" t="s">
        <v>279</v>
      </c>
      <c r="DD1464" s="30">
        <f>SUM(T1464,V1464:W1464,Z1464:AD1464)</f>
        <v>71827.208333333343</v>
      </c>
      <c r="DE1464" s="30">
        <f>SUM(AI1464:AK1464)</f>
        <v>0</v>
      </c>
      <c r="DF1464" s="31">
        <f>AF1464</f>
        <v>5687.5</v>
      </c>
      <c r="DG1464" s="32">
        <f>AQ1464</f>
        <v>29700</v>
      </c>
      <c r="DH1464" s="30">
        <f>SUM(X1464:Y1464)</f>
        <v>2556.9355413105418</v>
      </c>
      <c r="DI1464" s="30">
        <f>SUM(AP1464,AR1464)</f>
        <v>9330.5897293447306</v>
      </c>
      <c r="DJ1464" s="26">
        <f>SUM(DD1464:DI1464)-AS1464</f>
        <v>0</v>
      </c>
    </row>
    <row r="1465" spans="4:114" x14ac:dyDescent="0.25">
      <c r="D1465" t="s">
        <v>109</v>
      </c>
      <c r="F1465" t="s">
        <v>4923</v>
      </c>
      <c r="G1465" t="s">
        <v>4923</v>
      </c>
      <c r="H1465" t="s">
        <v>4924</v>
      </c>
      <c r="I1465" s="1">
        <v>46076</v>
      </c>
      <c r="K1465" t="s">
        <v>224</v>
      </c>
      <c r="L1465">
        <v>12</v>
      </c>
      <c r="M1465" t="s">
        <v>114</v>
      </c>
      <c r="N1465" t="s">
        <v>115</v>
      </c>
      <c r="O1465" t="s">
        <v>116</v>
      </c>
      <c r="P1465" t="s">
        <v>117</v>
      </c>
      <c r="Q1465" t="s">
        <v>4833</v>
      </c>
      <c r="R1465">
        <v>31</v>
      </c>
      <c r="S1465" s="3">
        <v>350000</v>
      </c>
      <c r="T1465" s="3">
        <v>58333.333333333336</v>
      </c>
      <c r="U1465" s="22">
        <v>0</v>
      </c>
      <c r="V1465" s="3">
        <v>0</v>
      </c>
      <c r="W1465" s="23"/>
      <c r="X1465" s="3">
        <v>1402.2435897435898</v>
      </c>
      <c r="Y1465" s="3">
        <v>810.18518518518533</v>
      </c>
      <c r="Z1465" s="24">
        <v>145.83333333333334</v>
      </c>
      <c r="AA1465">
        <v>75</v>
      </c>
      <c r="AC1465" s="3">
        <v>0</v>
      </c>
      <c r="AD1465" s="3">
        <v>4167</v>
      </c>
      <c r="AE1465" s="3">
        <v>64933.59544159544</v>
      </c>
      <c r="AF1465" s="3">
        <v>5687.5</v>
      </c>
      <c r="AH1465" s="3">
        <v>70621.095441595447</v>
      </c>
      <c r="AK1465" s="3">
        <v>0</v>
      </c>
      <c r="AL1465" t="s">
        <v>119</v>
      </c>
      <c r="AN1465" s="25">
        <v>8.5000000000000006E-2</v>
      </c>
      <c r="AO1465" s="26">
        <v>70621.095441595447</v>
      </c>
      <c r="AP1465" s="27">
        <v>6002.7931125356135</v>
      </c>
      <c r="AQ1465" s="3">
        <v>29700</v>
      </c>
      <c r="AR1465" s="26">
        <v>2524.5</v>
      </c>
      <c r="AS1465" s="26">
        <v>108848.38855413106</v>
      </c>
      <c r="AT1465" s="26">
        <v>100321.09544159545</v>
      </c>
      <c r="AU1465" t="s">
        <v>4911</v>
      </c>
      <c r="AV1465" t="s">
        <v>4912</v>
      </c>
      <c r="AW1465" t="s">
        <v>1525</v>
      </c>
      <c r="AX1465" t="s">
        <v>4913</v>
      </c>
      <c r="AY1465" t="s">
        <v>121</v>
      </c>
      <c r="AZ1465">
        <v>108.643</v>
      </c>
      <c r="BA1465" s="3">
        <v>1001.8904904515805</v>
      </c>
      <c r="BB1465" s="26">
        <v>100321.09544159545</v>
      </c>
      <c r="BC1465" s="26">
        <v>8527.2931125356117</v>
      </c>
      <c r="BE1465" t="s">
        <v>122</v>
      </c>
      <c r="BF1465">
        <v>1</v>
      </c>
      <c r="BH1465" t="s">
        <v>4914</v>
      </c>
      <c r="BJ1465" t="s">
        <v>276</v>
      </c>
      <c r="BO1465" t="s">
        <v>4770</v>
      </c>
      <c r="BP1465" t="s">
        <v>4919</v>
      </c>
      <c r="BQ1465" t="s">
        <v>4920</v>
      </c>
      <c r="CX1465" t="s">
        <v>177</v>
      </c>
      <c r="CY1465" s="29" t="s">
        <v>5367</v>
      </c>
      <c r="CZ1465" s="29">
        <v>60026</v>
      </c>
      <c r="DA1465" s="29" t="str">
        <f t="shared" si="223"/>
        <v>30001408</v>
      </c>
      <c r="DB1465" s="29" t="str">
        <f t="shared" si="224"/>
        <v>W0009447</v>
      </c>
      <c r="DC1465" s="29" t="s">
        <v>279</v>
      </c>
      <c r="DD1465" s="30">
        <f>SUM(T1465,V1465:W1465,Z1465:AD1465)</f>
        <v>62721.166666666672</v>
      </c>
      <c r="DE1465" s="30">
        <f>SUM(AI1465:AK1465)</f>
        <v>0</v>
      </c>
      <c r="DF1465" s="31">
        <f>AF1465</f>
        <v>5687.5</v>
      </c>
      <c r="DG1465" s="32">
        <f>AQ1465</f>
        <v>29700</v>
      </c>
      <c r="DH1465" s="30">
        <f>SUM(X1465:Y1465)</f>
        <v>2212.4287749287751</v>
      </c>
      <c r="DI1465" s="30">
        <f>SUM(AP1465,AR1465)</f>
        <v>8527.2931125356135</v>
      </c>
      <c r="DJ1465" s="26">
        <f>SUM(DD1465:DI1465)-AS1465</f>
        <v>0</v>
      </c>
    </row>
    <row r="1466" spans="4:114" x14ac:dyDescent="0.25">
      <c r="D1466" t="s">
        <v>109</v>
      </c>
      <c r="F1466" t="s">
        <v>4925</v>
      </c>
      <c r="G1466" t="s">
        <v>4925</v>
      </c>
      <c r="H1466" t="s">
        <v>4926</v>
      </c>
      <c r="I1466" s="1">
        <v>46069</v>
      </c>
      <c r="K1466" t="s">
        <v>224</v>
      </c>
      <c r="L1466">
        <v>12</v>
      </c>
      <c r="M1466" t="s">
        <v>114</v>
      </c>
      <c r="N1466" t="s">
        <v>115</v>
      </c>
      <c r="O1466" t="s">
        <v>116</v>
      </c>
      <c r="P1466" t="s">
        <v>117</v>
      </c>
      <c r="Q1466" t="s">
        <v>118</v>
      </c>
      <c r="R1466">
        <v>31</v>
      </c>
      <c r="S1466" s="3">
        <v>360000</v>
      </c>
      <c r="T1466" s="3">
        <v>60000</v>
      </c>
      <c r="U1466" s="22">
        <v>0</v>
      </c>
      <c r="V1466" s="3">
        <v>0</v>
      </c>
      <c r="W1466" s="23"/>
      <c r="X1466" s="3">
        <v>1442.3076923076924</v>
      </c>
      <c r="Y1466" s="3">
        <v>833.33333333333337</v>
      </c>
      <c r="Z1466" s="24">
        <v>150</v>
      </c>
      <c r="AA1466">
        <v>75</v>
      </c>
      <c r="AC1466" s="3">
        <v>0</v>
      </c>
      <c r="AD1466" s="3">
        <v>4167</v>
      </c>
      <c r="AE1466" s="3">
        <v>66667.641025641031</v>
      </c>
      <c r="AF1466" s="3">
        <v>5687.5</v>
      </c>
      <c r="AH1466" s="3">
        <v>72355.141025641031</v>
      </c>
      <c r="AK1466" s="3">
        <v>0</v>
      </c>
      <c r="AL1466" t="s">
        <v>119</v>
      </c>
      <c r="AN1466" s="25">
        <v>8.5000000000000006E-2</v>
      </c>
      <c r="AO1466" s="26">
        <v>72355.141025641031</v>
      </c>
      <c r="AP1466" s="27">
        <v>6150.1869871794879</v>
      </c>
      <c r="AQ1466" s="3">
        <v>29700</v>
      </c>
      <c r="AR1466" s="26">
        <v>2524.5</v>
      </c>
      <c r="AS1466" s="26">
        <v>110729.82801282052</v>
      </c>
      <c r="AT1466" s="26">
        <v>102055.14102564103</v>
      </c>
      <c r="AU1466" t="s">
        <v>4911</v>
      </c>
      <c r="AV1466" t="s">
        <v>4912</v>
      </c>
      <c r="AW1466" t="s">
        <v>1525</v>
      </c>
      <c r="AX1466" t="s">
        <v>4913</v>
      </c>
      <c r="AY1466" t="s">
        <v>121</v>
      </c>
      <c r="AZ1466">
        <v>108.643</v>
      </c>
      <c r="BA1466" s="3">
        <v>1019.2081221323097</v>
      </c>
      <c r="BB1466" s="26">
        <v>102055.14102564103</v>
      </c>
      <c r="BC1466" s="26">
        <v>8674.6869871794916</v>
      </c>
      <c r="BE1466" t="s">
        <v>122</v>
      </c>
      <c r="BF1466">
        <v>1</v>
      </c>
      <c r="BH1466" t="s">
        <v>4914</v>
      </c>
      <c r="BJ1466" t="s">
        <v>276</v>
      </c>
      <c r="BO1466" t="s">
        <v>4770</v>
      </c>
      <c r="BP1466" t="s">
        <v>4771</v>
      </c>
      <c r="BQ1466" t="s">
        <v>4772</v>
      </c>
      <c r="CX1466" t="s">
        <v>177</v>
      </c>
      <c r="CY1466" s="29" t="s">
        <v>5367</v>
      </c>
      <c r="CZ1466" s="29">
        <v>60026</v>
      </c>
      <c r="DA1466" s="29" t="str">
        <f t="shared" si="223"/>
        <v>30001408</v>
      </c>
      <c r="DB1466" s="29" t="str">
        <f t="shared" si="224"/>
        <v>W0009448</v>
      </c>
      <c r="DC1466" s="29" t="s">
        <v>279</v>
      </c>
      <c r="DD1466" s="30">
        <f>SUM(T1466,V1466:W1466,Z1466:AD1466)</f>
        <v>64392</v>
      </c>
      <c r="DE1466" s="30">
        <f>SUM(AI1466:AK1466)</f>
        <v>0</v>
      </c>
      <c r="DF1466" s="31">
        <f>AF1466</f>
        <v>5687.5</v>
      </c>
      <c r="DG1466" s="32">
        <f>AQ1466</f>
        <v>29700</v>
      </c>
      <c r="DH1466" s="30">
        <f>SUM(X1466:Y1466)</f>
        <v>2275.6410256410259</v>
      </c>
      <c r="DI1466" s="30">
        <f>SUM(AP1466,AR1466)</f>
        <v>8674.6869871794879</v>
      </c>
      <c r="DJ1466" s="26">
        <f>SUM(DD1466:DI1466)-AS1466</f>
        <v>0</v>
      </c>
    </row>
    <row r="1467" spans="4:114" x14ac:dyDescent="0.25">
      <c r="D1467" t="s">
        <v>109</v>
      </c>
      <c r="F1467" t="s">
        <v>4927</v>
      </c>
      <c r="G1467" t="s">
        <v>4927</v>
      </c>
      <c r="H1467" t="s">
        <v>4928</v>
      </c>
      <c r="I1467" s="1">
        <v>46069</v>
      </c>
      <c r="K1467" t="s">
        <v>224</v>
      </c>
      <c r="L1467">
        <v>12</v>
      </c>
      <c r="M1467" t="s">
        <v>114</v>
      </c>
      <c r="N1467" t="s">
        <v>115</v>
      </c>
      <c r="O1467" t="s">
        <v>116</v>
      </c>
      <c r="P1467" t="s">
        <v>117</v>
      </c>
      <c r="Q1467" t="s">
        <v>118</v>
      </c>
      <c r="R1467">
        <v>31</v>
      </c>
      <c r="S1467" s="3">
        <v>404500</v>
      </c>
      <c r="T1467" s="3">
        <v>67416.666666666672</v>
      </c>
      <c r="U1467" s="22">
        <v>0</v>
      </c>
      <c r="V1467" s="3">
        <v>0</v>
      </c>
      <c r="W1467" s="23"/>
      <c r="X1467" s="3">
        <v>1620.592948717949</v>
      </c>
      <c r="Y1467" s="3">
        <v>936.34259259259272</v>
      </c>
      <c r="Z1467" s="24">
        <v>168.54166666666669</v>
      </c>
      <c r="AA1467">
        <v>75</v>
      </c>
      <c r="AC1467" s="3">
        <v>0</v>
      </c>
      <c r="AD1467" s="3">
        <v>4167</v>
      </c>
      <c r="AE1467" s="3">
        <v>74384.143874643894</v>
      </c>
      <c r="AF1467" s="3">
        <v>5687.5</v>
      </c>
      <c r="AH1467" s="3">
        <v>80071.643874643894</v>
      </c>
      <c r="AK1467" s="3">
        <v>0</v>
      </c>
      <c r="AL1467" t="s">
        <v>119</v>
      </c>
      <c r="AN1467" s="25">
        <v>8.5000000000000006E-2</v>
      </c>
      <c r="AO1467" s="26">
        <v>80071.643874643894</v>
      </c>
      <c r="AP1467" s="27">
        <v>6806.0897293447315</v>
      </c>
      <c r="AQ1467" s="3">
        <v>29700</v>
      </c>
      <c r="AR1467" s="26">
        <v>2524.5</v>
      </c>
      <c r="AS1467" s="26">
        <v>119102.23360398863</v>
      </c>
      <c r="AT1467" s="26">
        <v>109771.64387464389</v>
      </c>
      <c r="AU1467" t="s">
        <v>4911</v>
      </c>
      <c r="AV1467" t="s">
        <v>4912</v>
      </c>
      <c r="AW1467" t="s">
        <v>1525</v>
      </c>
      <c r="AX1467" t="s">
        <v>4913</v>
      </c>
      <c r="AY1467" t="s">
        <v>121</v>
      </c>
      <c r="AZ1467">
        <v>108.643</v>
      </c>
      <c r="BA1467" s="3">
        <v>1096.2715831115547</v>
      </c>
      <c r="BB1467" s="26">
        <v>109771.64387464389</v>
      </c>
      <c r="BC1467" s="26">
        <v>9330.5897293447342</v>
      </c>
      <c r="BE1467" t="s">
        <v>122</v>
      </c>
      <c r="BF1467">
        <v>1</v>
      </c>
      <c r="BH1467" t="s">
        <v>4914</v>
      </c>
      <c r="BJ1467" t="s">
        <v>276</v>
      </c>
      <c r="BO1467" t="s">
        <v>4770</v>
      </c>
      <c r="BP1467" t="s">
        <v>4771</v>
      </c>
      <c r="BQ1467" t="s">
        <v>4772</v>
      </c>
      <c r="CX1467" t="s">
        <v>177</v>
      </c>
      <c r="CY1467" s="29" t="s">
        <v>5367</v>
      </c>
      <c r="CZ1467" s="29">
        <v>60026</v>
      </c>
      <c r="DA1467" s="29" t="str">
        <f t="shared" si="223"/>
        <v>30001408</v>
      </c>
      <c r="DB1467" s="29" t="str">
        <f t="shared" si="224"/>
        <v>W0009449</v>
      </c>
      <c r="DC1467" s="29" t="s">
        <v>279</v>
      </c>
      <c r="DD1467" s="30">
        <f>SUM(T1467,V1467:W1467,Z1467:AD1467)</f>
        <v>71827.208333333343</v>
      </c>
      <c r="DE1467" s="30">
        <f>SUM(AI1467:AK1467)</f>
        <v>0</v>
      </c>
      <c r="DF1467" s="31">
        <f>AF1467</f>
        <v>5687.5</v>
      </c>
      <c r="DG1467" s="32">
        <f>AQ1467</f>
        <v>29700</v>
      </c>
      <c r="DH1467" s="30">
        <f>SUM(X1467:Y1467)</f>
        <v>2556.9355413105418</v>
      </c>
      <c r="DI1467" s="30">
        <f>SUM(AP1467,AR1467)</f>
        <v>9330.5897293447306</v>
      </c>
      <c r="DJ1467" s="26">
        <f>SUM(DD1467:DI1467)-AS1467</f>
        <v>0</v>
      </c>
    </row>
    <row r="1468" spans="4:114" x14ac:dyDescent="0.25">
      <c r="D1468" t="s">
        <v>109</v>
      </c>
      <c r="F1468" t="s">
        <v>4929</v>
      </c>
      <c r="G1468" t="s">
        <v>4929</v>
      </c>
      <c r="H1468" t="s">
        <v>4930</v>
      </c>
      <c r="I1468" s="1">
        <v>46076</v>
      </c>
      <c r="K1468" t="s">
        <v>224</v>
      </c>
      <c r="L1468">
        <v>12</v>
      </c>
      <c r="M1468" t="s">
        <v>114</v>
      </c>
      <c r="N1468" t="s">
        <v>115</v>
      </c>
      <c r="O1468" t="s">
        <v>116</v>
      </c>
      <c r="P1468" t="s">
        <v>117</v>
      </c>
      <c r="Q1468" t="s">
        <v>4833</v>
      </c>
      <c r="R1468">
        <v>31</v>
      </c>
      <c r="S1468" s="3">
        <v>350000</v>
      </c>
      <c r="T1468" s="3">
        <v>58333.333333333336</v>
      </c>
      <c r="U1468" s="22">
        <v>0</v>
      </c>
      <c r="V1468" s="3">
        <v>0</v>
      </c>
      <c r="W1468" s="23"/>
      <c r="X1468" s="3">
        <v>1402.2435897435898</v>
      </c>
      <c r="Y1468" s="3">
        <v>810.18518518518533</v>
      </c>
      <c r="Z1468" s="24">
        <v>145.83333333333334</v>
      </c>
      <c r="AA1468">
        <v>75</v>
      </c>
      <c r="AC1468" s="3">
        <v>0</v>
      </c>
      <c r="AD1468" s="3">
        <v>4167</v>
      </c>
      <c r="AE1468" s="3">
        <v>64933.59544159544</v>
      </c>
      <c r="AF1468" s="3">
        <v>5687.5</v>
      </c>
      <c r="AH1468" s="3">
        <v>70621.095441595447</v>
      </c>
      <c r="AK1468" s="3">
        <v>0</v>
      </c>
      <c r="AL1468" t="s">
        <v>119</v>
      </c>
      <c r="AN1468" s="25">
        <v>8.5000000000000006E-2</v>
      </c>
      <c r="AO1468" s="26">
        <v>70621.095441595447</v>
      </c>
      <c r="AP1468" s="27">
        <v>6002.7931125356135</v>
      </c>
      <c r="AQ1468" s="3">
        <v>29700</v>
      </c>
      <c r="AR1468" s="26">
        <v>2524.5</v>
      </c>
      <c r="AS1468" s="26">
        <v>108848.38855413106</v>
      </c>
      <c r="AT1468" s="26">
        <v>100321.09544159545</v>
      </c>
      <c r="AU1468" t="s">
        <v>170</v>
      </c>
      <c r="AV1468" t="s">
        <v>170</v>
      </c>
      <c r="AW1468" t="s">
        <v>171</v>
      </c>
      <c r="AX1468">
        <v>19449</v>
      </c>
      <c r="AY1468" t="s">
        <v>172</v>
      </c>
      <c r="AZ1468">
        <v>94.088300000000004</v>
      </c>
      <c r="BA1468" s="3">
        <v>1156.8748564288126</v>
      </c>
      <c r="BB1468" s="26">
        <v>100321.09544159545</v>
      </c>
      <c r="BC1468" s="26">
        <v>8527.2931125356117</v>
      </c>
      <c r="BE1468" t="s">
        <v>122</v>
      </c>
      <c r="BF1468">
        <v>1</v>
      </c>
      <c r="BH1468" t="s">
        <v>173</v>
      </c>
      <c r="BJ1468" t="s">
        <v>276</v>
      </c>
      <c r="BO1468" t="s">
        <v>431</v>
      </c>
      <c r="BP1468" t="s">
        <v>4844</v>
      </c>
      <c r="BQ1468" t="s">
        <v>4845</v>
      </c>
      <c r="CX1468" t="s">
        <v>177</v>
      </c>
      <c r="CY1468" s="29" t="s">
        <v>5358</v>
      </c>
      <c r="CZ1468" s="29">
        <v>60002</v>
      </c>
      <c r="DA1468" s="29" t="str">
        <f t="shared" si="223"/>
        <v>30001390</v>
      </c>
      <c r="DB1468" s="29" t="str">
        <f t="shared" si="224"/>
        <v>W0009459</v>
      </c>
      <c r="DC1468" s="29" t="s">
        <v>279</v>
      </c>
      <c r="DD1468" s="30">
        <f>SUM(T1468,V1468:W1468,Z1468:AD1468)</f>
        <v>62721.166666666672</v>
      </c>
      <c r="DE1468" s="30">
        <f>SUM(AI1468:AK1468)</f>
        <v>0</v>
      </c>
      <c r="DF1468" s="31">
        <f>AF1468</f>
        <v>5687.5</v>
      </c>
      <c r="DG1468" s="32">
        <f>AQ1468</f>
        <v>29700</v>
      </c>
      <c r="DH1468" s="30">
        <f>SUM(X1468:Y1468)</f>
        <v>2212.4287749287751</v>
      </c>
      <c r="DI1468" s="30">
        <f>SUM(AP1468,AR1468)</f>
        <v>8527.2931125356135</v>
      </c>
      <c r="DJ1468" s="26">
        <f>SUM(DD1468:DI1468)-AS1468</f>
        <v>0</v>
      </c>
    </row>
    <row r="1469" spans="4:114" x14ac:dyDescent="0.25">
      <c r="D1469" t="s">
        <v>109</v>
      </c>
      <c r="F1469" t="s">
        <v>4931</v>
      </c>
      <c r="G1469" t="s">
        <v>4931</v>
      </c>
      <c r="H1469" t="s">
        <v>4932</v>
      </c>
      <c r="I1469" s="1">
        <v>46069</v>
      </c>
      <c r="K1469" t="s">
        <v>224</v>
      </c>
      <c r="L1469">
        <v>12</v>
      </c>
      <c r="M1469" t="s">
        <v>114</v>
      </c>
      <c r="N1469" t="s">
        <v>115</v>
      </c>
      <c r="O1469" t="s">
        <v>116</v>
      </c>
      <c r="P1469" t="s">
        <v>117</v>
      </c>
      <c r="Q1469" t="s">
        <v>118</v>
      </c>
      <c r="R1469">
        <v>31</v>
      </c>
      <c r="S1469" s="3">
        <v>350000</v>
      </c>
      <c r="T1469" s="3">
        <v>58333.333333333336</v>
      </c>
      <c r="U1469" s="22">
        <v>0</v>
      </c>
      <c r="V1469" s="3">
        <v>0</v>
      </c>
      <c r="W1469" s="23"/>
      <c r="X1469" s="3">
        <v>1402.2435897435898</v>
      </c>
      <c r="Y1469" s="3">
        <v>810.18518518518533</v>
      </c>
      <c r="Z1469" s="24">
        <v>145.83333333333334</v>
      </c>
      <c r="AA1469">
        <v>75</v>
      </c>
      <c r="AC1469" s="3">
        <v>0</v>
      </c>
      <c r="AD1469" s="3">
        <v>4167</v>
      </c>
      <c r="AE1469" s="3">
        <v>64933.59544159544</v>
      </c>
      <c r="AF1469" s="3">
        <v>5687.5</v>
      </c>
      <c r="AH1469" s="3">
        <v>70621.095441595447</v>
      </c>
      <c r="AK1469" s="3">
        <v>0</v>
      </c>
      <c r="AL1469" t="s">
        <v>119</v>
      </c>
      <c r="AN1469" s="25">
        <v>8.5000000000000006E-2</v>
      </c>
      <c r="AO1469" s="26">
        <v>70621.095441595447</v>
      </c>
      <c r="AP1469" s="27">
        <v>6002.7931125356135</v>
      </c>
      <c r="AQ1469" s="3">
        <v>29700</v>
      </c>
      <c r="AR1469" s="26">
        <v>2524.5</v>
      </c>
      <c r="AS1469" s="26">
        <v>108848.38855413106</v>
      </c>
      <c r="AT1469" s="26">
        <v>100321.09544159545</v>
      </c>
      <c r="AU1469" t="s">
        <v>170</v>
      </c>
      <c r="AV1469" t="s">
        <v>170</v>
      </c>
      <c r="AW1469" t="s">
        <v>171</v>
      </c>
      <c r="AX1469" t="s">
        <v>4933</v>
      </c>
      <c r="AY1469" t="s">
        <v>172</v>
      </c>
      <c r="AZ1469">
        <v>94.088300000000004</v>
      </c>
      <c r="BA1469" s="3">
        <v>1156.8748564288126</v>
      </c>
      <c r="BB1469" s="26">
        <v>100321.09544159545</v>
      </c>
      <c r="BC1469" s="26">
        <v>8527.2931125356117</v>
      </c>
      <c r="BE1469" t="s">
        <v>122</v>
      </c>
      <c r="BF1469">
        <v>1</v>
      </c>
      <c r="BH1469" t="s">
        <v>173</v>
      </c>
      <c r="BJ1469" t="s">
        <v>276</v>
      </c>
      <c r="BO1469" t="s">
        <v>431</v>
      </c>
      <c r="BP1469" t="s">
        <v>4844</v>
      </c>
      <c r="BQ1469" t="s">
        <v>4845</v>
      </c>
      <c r="CX1469" t="s">
        <v>177</v>
      </c>
      <c r="CY1469" s="29" t="s">
        <v>5358</v>
      </c>
      <c r="CZ1469" s="29">
        <v>60002</v>
      </c>
      <c r="DA1469" s="29" t="str">
        <f t="shared" si="223"/>
        <v>30001390</v>
      </c>
      <c r="DB1469" s="29" t="str">
        <f t="shared" si="224"/>
        <v>W0009465</v>
      </c>
      <c r="DC1469" s="29" t="s">
        <v>279</v>
      </c>
      <c r="DD1469" s="30">
        <f>SUM(T1469,V1469:W1469,Z1469:AD1469)</f>
        <v>62721.166666666672</v>
      </c>
      <c r="DE1469" s="30">
        <f>SUM(AI1469:AK1469)</f>
        <v>0</v>
      </c>
      <c r="DF1469" s="31">
        <f>AF1469</f>
        <v>5687.5</v>
      </c>
      <c r="DG1469" s="32">
        <f>AQ1469</f>
        <v>29700</v>
      </c>
      <c r="DH1469" s="30">
        <f>SUM(X1469:Y1469)</f>
        <v>2212.4287749287751</v>
      </c>
      <c r="DI1469" s="30">
        <f>SUM(AP1469,AR1469)</f>
        <v>8527.2931125356135</v>
      </c>
      <c r="DJ1469" s="26">
        <f>SUM(DD1469:DI1469)-AS1469</f>
        <v>0</v>
      </c>
    </row>
    <row r="1470" spans="4:114" x14ac:dyDescent="0.25">
      <c r="D1470" t="s">
        <v>109</v>
      </c>
      <c r="F1470" t="s">
        <v>4934</v>
      </c>
      <c r="G1470" t="s">
        <v>4934</v>
      </c>
      <c r="H1470" t="s">
        <v>4935</v>
      </c>
      <c r="I1470" s="1">
        <v>46090</v>
      </c>
      <c r="K1470" t="s">
        <v>131</v>
      </c>
      <c r="L1470">
        <v>14</v>
      </c>
      <c r="M1470" t="s">
        <v>550</v>
      </c>
      <c r="N1470" t="s">
        <v>551</v>
      </c>
      <c r="O1470" t="s">
        <v>116</v>
      </c>
      <c r="P1470" t="s">
        <v>117</v>
      </c>
      <c r="Q1470" t="s">
        <v>4833</v>
      </c>
      <c r="R1470">
        <v>23</v>
      </c>
      <c r="S1470" s="3">
        <v>600000</v>
      </c>
      <c r="T1470" s="3">
        <v>74193.548387096773</v>
      </c>
      <c r="U1470" s="22">
        <v>0</v>
      </c>
      <c r="V1470" s="3">
        <v>0</v>
      </c>
      <c r="W1470" s="23"/>
      <c r="X1470" s="3">
        <v>2403.8461538461538</v>
      </c>
      <c r="Y1470" s="3">
        <v>1388.8888888888891</v>
      </c>
      <c r="Z1470" s="24">
        <v>250</v>
      </c>
      <c r="AA1470">
        <v>75</v>
      </c>
      <c r="AC1470" s="3">
        <v>0</v>
      </c>
      <c r="AD1470" s="3">
        <v>4167</v>
      </c>
      <c r="AE1470" s="3">
        <v>82478.283429831819</v>
      </c>
      <c r="AF1470" s="3">
        <v>5228.1720430107525</v>
      </c>
      <c r="AH1470" s="3">
        <v>87706.455472842572</v>
      </c>
      <c r="AK1470" s="3">
        <v>0</v>
      </c>
      <c r="AL1470" t="s">
        <v>119</v>
      </c>
      <c r="AN1470" s="25">
        <v>0.1</v>
      </c>
      <c r="AO1470" s="26">
        <v>87706.455472842572</v>
      </c>
      <c r="AP1470" s="27">
        <v>8770.6455472842572</v>
      </c>
      <c r="AQ1470" s="3">
        <v>22035.483870967742</v>
      </c>
      <c r="AR1470" s="26">
        <v>2203.5483870967741</v>
      </c>
      <c r="AS1470" s="26">
        <v>120716.13327819135</v>
      </c>
      <c r="AT1470" s="26">
        <v>109741.93934381031</v>
      </c>
      <c r="AU1470" t="s">
        <v>164</v>
      </c>
      <c r="AV1470" t="s">
        <v>241</v>
      </c>
      <c r="AW1470" t="s">
        <v>241</v>
      </c>
      <c r="AX1470" t="s">
        <v>164</v>
      </c>
      <c r="AY1470" t="s">
        <v>233</v>
      </c>
      <c r="AZ1470">
        <v>1</v>
      </c>
      <c r="BA1470" s="3">
        <v>120716.13327819135</v>
      </c>
      <c r="BB1470" s="26">
        <v>109741.93934381031</v>
      </c>
      <c r="BC1470" s="26">
        <v>10974.193934381037</v>
      </c>
      <c r="BE1470" t="s">
        <v>234</v>
      </c>
      <c r="BF1470">
        <v>1</v>
      </c>
      <c r="BH1470" t="s">
        <v>234</v>
      </c>
      <c r="BO1470">
        <v>0</v>
      </c>
      <c r="BP1470">
        <v>0</v>
      </c>
      <c r="BQ1470">
        <v>0</v>
      </c>
      <c r="CX1470" t="s">
        <v>234</v>
      </c>
      <c r="CY1470" s="29"/>
    </row>
    <row r="1471" spans="4:114" x14ac:dyDescent="0.25">
      <c r="D1471" t="s">
        <v>109</v>
      </c>
      <c r="F1471" t="s">
        <v>4936</v>
      </c>
      <c r="G1471" t="s">
        <v>4936</v>
      </c>
      <c r="H1471" t="s">
        <v>4937</v>
      </c>
      <c r="I1471" s="1">
        <v>46069</v>
      </c>
      <c r="K1471" t="s">
        <v>219</v>
      </c>
      <c r="L1471">
        <v>13</v>
      </c>
      <c r="M1471" t="s">
        <v>182</v>
      </c>
      <c r="N1471" t="s">
        <v>183</v>
      </c>
      <c r="O1471" t="s">
        <v>116</v>
      </c>
      <c r="P1471" t="s">
        <v>117</v>
      </c>
      <c r="Q1471" t="s">
        <v>118</v>
      </c>
      <c r="R1471">
        <v>31</v>
      </c>
      <c r="S1471" s="3">
        <v>500000</v>
      </c>
      <c r="T1471" s="3">
        <v>83333.333333333328</v>
      </c>
      <c r="U1471" s="22">
        <v>0</v>
      </c>
      <c r="V1471" s="3">
        <v>0</v>
      </c>
      <c r="W1471" s="23"/>
      <c r="X1471" s="3">
        <v>2003.2051282051279</v>
      </c>
      <c r="Y1471" s="3">
        <v>1157.4074074074074</v>
      </c>
      <c r="Z1471" s="24">
        <v>208.33333333333331</v>
      </c>
      <c r="AA1471">
        <v>75</v>
      </c>
      <c r="AC1471" s="3">
        <v>0</v>
      </c>
      <c r="AD1471" s="3">
        <v>4167</v>
      </c>
      <c r="AE1471" s="3">
        <v>90944.279202279184</v>
      </c>
      <c r="AF1471" s="3">
        <v>4154.166666666667</v>
      </c>
      <c r="AH1471" s="3">
        <v>95098.445868945855</v>
      </c>
      <c r="AK1471" s="3">
        <v>0</v>
      </c>
      <c r="AL1471" t="s">
        <v>119</v>
      </c>
      <c r="AN1471" s="25">
        <v>0.05</v>
      </c>
      <c r="AO1471" s="26">
        <v>95098.445868945855</v>
      </c>
      <c r="AP1471" s="27">
        <v>4754.9222934472928</v>
      </c>
      <c r="AQ1471" s="3">
        <v>29700</v>
      </c>
      <c r="AR1471" s="26">
        <v>1485</v>
      </c>
      <c r="AS1471" s="26">
        <v>131038.36816239315</v>
      </c>
      <c r="AT1471" s="26">
        <v>124798.44586894586</v>
      </c>
      <c r="AU1471" t="s">
        <v>3388</v>
      </c>
      <c r="AV1471" t="s">
        <v>4724</v>
      </c>
      <c r="AW1471" t="s">
        <v>3389</v>
      </c>
      <c r="AX1471" t="s">
        <v>4725</v>
      </c>
      <c r="AY1471" t="s">
        <v>3391</v>
      </c>
      <c r="AZ1471">
        <v>0.58960999999999997</v>
      </c>
      <c r="BA1471" s="3">
        <v>222245.83735417167</v>
      </c>
      <c r="BB1471" s="26">
        <v>124798.44586894586</v>
      </c>
      <c r="BC1471" s="26">
        <v>6239.9222934472928</v>
      </c>
      <c r="BE1471" t="s">
        <v>122</v>
      </c>
      <c r="BF1471">
        <v>1</v>
      </c>
      <c r="BH1471" t="s">
        <v>4726</v>
      </c>
      <c r="BJ1471" t="s">
        <v>189</v>
      </c>
      <c r="BO1471" t="s">
        <v>994</v>
      </c>
      <c r="BP1471" t="s">
        <v>4711</v>
      </c>
      <c r="BQ1471" t="s">
        <v>4712</v>
      </c>
      <c r="CX1471" t="s">
        <v>177</v>
      </c>
      <c r="CY1471" s="29" t="s">
        <v>5375</v>
      </c>
      <c r="CZ1471" s="29">
        <v>60030</v>
      </c>
      <c r="DA1471" s="29" t="str">
        <f>MID(BH1471,3,8)</f>
        <v>30001405</v>
      </c>
      <c r="DB1471" s="29" t="str">
        <f>F1471</f>
        <v>W0009473</v>
      </c>
      <c r="DC1471" s="29" t="s">
        <v>193</v>
      </c>
      <c r="DD1471" s="30">
        <f>SUM(T1471,V1471:W1471,Z1471:AD1471)</f>
        <v>87783.666666666657</v>
      </c>
      <c r="DE1471" s="30">
        <f>SUM(AI1471:AK1471)</f>
        <v>0</v>
      </c>
      <c r="DF1471" s="31">
        <f>AF1471</f>
        <v>4154.166666666667</v>
      </c>
      <c r="DG1471" s="32">
        <f>AQ1471</f>
        <v>29700</v>
      </c>
      <c r="DH1471" s="30">
        <f>SUM(X1471:Y1471)</f>
        <v>3160.6125356125353</v>
      </c>
      <c r="DI1471" s="30">
        <f>SUM(AP1471,AR1471)</f>
        <v>6239.9222934472928</v>
      </c>
      <c r="DJ1471" s="26">
        <f>SUM(DD1471:DI1471)-AS1471</f>
        <v>0</v>
      </c>
    </row>
    <row r="1472" spans="4:114" x14ac:dyDescent="0.25">
      <c r="D1472" t="s">
        <v>109</v>
      </c>
      <c r="F1472" t="s">
        <v>4938</v>
      </c>
      <c r="G1472" t="s">
        <v>4938</v>
      </c>
      <c r="H1472" t="s">
        <v>4939</v>
      </c>
      <c r="I1472" s="1">
        <v>46066</v>
      </c>
      <c r="K1472" t="s">
        <v>219</v>
      </c>
      <c r="L1472">
        <v>13</v>
      </c>
      <c r="M1472" t="s">
        <v>132</v>
      </c>
      <c r="N1472" t="s">
        <v>133</v>
      </c>
      <c r="O1472" t="s">
        <v>116</v>
      </c>
      <c r="P1472" t="s">
        <v>117</v>
      </c>
      <c r="Q1472" t="s">
        <v>4833</v>
      </c>
      <c r="R1472">
        <v>31</v>
      </c>
      <c r="S1472" s="3">
        <v>575000</v>
      </c>
      <c r="T1472" s="3">
        <v>95833.333333333328</v>
      </c>
      <c r="U1472" s="22">
        <v>0</v>
      </c>
      <c r="V1472" s="3">
        <v>0</v>
      </c>
      <c r="W1472" s="23"/>
      <c r="X1472" s="3">
        <v>2303.6858974358975</v>
      </c>
      <c r="Y1472" s="3">
        <v>1331.0185185185185</v>
      </c>
      <c r="Z1472" s="24">
        <v>239.58333333333331</v>
      </c>
      <c r="AA1472">
        <v>75</v>
      </c>
      <c r="AC1472" s="3">
        <v>0</v>
      </c>
      <c r="AD1472" s="3">
        <v>4167</v>
      </c>
      <c r="AE1472" s="3">
        <v>103949.62108262107</v>
      </c>
      <c r="AF1472" s="3">
        <v>12402.5</v>
      </c>
      <c r="AH1472" s="3">
        <v>116352.12108262107</v>
      </c>
      <c r="AK1472" s="3">
        <v>0</v>
      </c>
      <c r="AL1472" t="s">
        <v>119</v>
      </c>
      <c r="AN1472" s="25">
        <v>0.05</v>
      </c>
      <c r="AO1472" s="26">
        <v>116352.12108262107</v>
      </c>
      <c r="AP1472" s="27">
        <v>5817.6060541310544</v>
      </c>
      <c r="AQ1472" s="3">
        <v>29700</v>
      </c>
      <c r="AR1472" s="26">
        <v>1485</v>
      </c>
      <c r="AS1472" s="26">
        <v>153354.72713675213</v>
      </c>
      <c r="AT1472" s="26">
        <v>146052.12108262107</v>
      </c>
      <c r="AU1472" t="s">
        <v>241</v>
      </c>
      <c r="AV1472" t="s">
        <v>241</v>
      </c>
      <c r="AW1472" t="s">
        <v>241</v>
      </c>
      <c r="AX1472" t="s">
        <v>234</v>
      </c>
      <c r="AY1472" s="23">
        <v>0</v>
      </c>
      <c r="AZ1472" s="23">
        <v>0</v>
      </c>
      <c r="BA1472" s="3">
        <v>0</v>
      </c>
      <c r="BB1472" s="26">
        <v>146052.12108262107</v>
      </c>
      <c r="BC1472" s="26">
        <v>7302.606054131058</v>
      </c>
      <c r="BE1472" t="s">
        <v>234</v>
      </c>
      <c r="BF1472">
        <v>1</v>
      </c>
      <c r="BH1472" t="s">
        <v>234</v>
      </c>
      <c r="BJ1472" t="s">
        <v>1116</v>
      </c>
      <c r="BO1472" t="s">
        <v>1116</v>
      </c>
      <c r="BP1472" t="s">
        <v>4739</v>
      </c>
      <c r="BQ1472" t="s">
        <v>4740</v>
      </c>
      <c r="CX1472" t="s">
        <v>234</v>
      </c>
      <c r="CY1472" s="29"/>
    </row>
    <row r="1473" spans="2:114" x14ac:dyDescent="0.25">
      <c r="D1473" t="s">
        <v>109</v>
      </c>
      <c r="F1473" t="s">
        <v>4940</v>
      </c>
      <c r="G1473" t="s">
        <v>4940</v>
      </c>
      <c r="H1473" t="s">
        <v>4941</v>
      </c>
      <c r="I1473" s="1">
        <v>46069</v>
      </c>
      <c r="K1473" t="s">
        <v>224</v>
      </c>
      <c r="L1473">
        <v>12</v>
      </c>
      <c r="M1473" t="s">
        <v>114</v>
      </c>
      <c r="N1473" t="s">
        <v>115</v>
      </c>
      <c r="O1473" t="s">
        <v>116</v>
      </c>
      <c r="P1473" t="s">
        <v>117</v>
      </c>
      <c r="Q1473" t="s">
        <v>118</v>
      </c>
      <c r="R1473">
        <v>31</v>
      </c>
      <c r="S1473" s="3">
        <v>449500</v>
      </c>
      <c r="T1473" s="3">
        <v>74916.666666666672</v>
      </c>
      <c r="U1473" s="22">
        <v>0</v>
      </c>
      <c r="V1473" s="3">
        <v>0</v>
      </c>
      <c r="W1473" s="23"/>
      <c r="X1473" s="3">
        <v>1800.8814102564102</v>
      </c>
      <c r="Y1473" s="3">
        <v>1040.5092592592594</v>
      </c>
      <c r="Z1473" s="24">
        <v>187.29166666666669</v>
      </c>
      <c r="AA1473">
        <v>75</v>
      </c>
      <c r="AC1473" s="3">
        <v>0</v>
      </c>
      <c r="AD1473" s="3">
        <v>4167</v>
      </c>
      <c r="AE1473" s="3">
        <v>82187.349002849005</v>
      </c>
      <c r="AF1473" s="3">
        <v>5687.5</v>
      </c>
      <c r="AH1473" s="3">
        <v>87874.849002849005</v>
      </c>
      <c r="AK1473" s="3">
        <v>0</v>
      </c>
      <c r="AL1473" t="s">
        <v>119</v>
      </c>
      <c r="AN1473" s="25">
        <v>8.5000000000000006E-2</v>
      </c>
      <c r="AO1473" s="26">
        <v>87874.849002849005</v>
      </c>
      <c r="AP1473" s="27">
        <v>7469.3621652421662</v>
      </c>
      <c r="AQ1473" s="3">
        <v>29700</v>
      </c>
      <c r="AR1473" s="26">
        <v>2524.5</v>
      </c>
      <c r="AS1473" s="26">
        <v>127568.71116809118</v>
      </c>
      <c r="AT1473" s="26">
        <v>117574.84900284901</v>
      </c>
      <c r="AU1473" t="s">
        <v>170</v>
      </c>
      <c r="AV1473" t="s">
        <v>170</v>
      </c>
      <c r="AW1473" t="s">
        <v>171</v>
      </c>
      <c r="AX1473">
        <v>90366</v>
      </c>
      <c r="AY1473" t="s">
        <v>172</v>
      </c>
      <c r="AZ1473">
        <v>94.088300000000004</v>
      </c>
      <c r="BA1473" s="3">
        <v>1355.840324122034</v>
      </c>
      <c r="BB1473" s="26">
        <v>117574.84900284901</v>
      </c>
      <c r="BC1473" s="26">
        <v>9993.8621652421716</v>
      </c>
      <c r="BE1473" t="s">
        <v>122</v>
      </c>
      <c r="BF1473">
        <v>1</v>
      </c>
      <c r="BH1473" t="s">
        <v>173</v>
      </c>
      <c r="BJ1473" t="s">
        <v>276</v>
      </c>
      <c r="BO1473" t="s">
        <v>4770</v>
      </c>
      <c r="BP1473" t="s">
        <v>4942</v>
      </c>
      <c r="BQ1473" t="s">
        <v>4943</v>
      </c>
      <c r="CX1473" t="s">
        <v>177</v>
      </c>
      <c r="CY1473" s="29" t="s">
        <v>5358</v>
      </c>
      <c r="CZ1473" s="29">
        <v>60002</v>
      </c>
      <c r="DA1473" s="29" t="str">
        <f t="shared" ref="DA1473:DA1474" si="225">MID(BH1473,3,8)</f>
        <v>30001390</v>
      </c>
      <c r="DB1473" s="29" t="str">
        <f t="shared" ref="DB1473:DB1474" si="226">F1473</f>
        <v>W0009499</v>
      </c>
      <c r="DC1473" s="29" t="s">
        <v>279</v>
      </c>
      <c r="DD1473" s="30">
        <f>SUM(T1473,V1473:W1473,Z1473:AD1473)</f>
        <v>79345.958333333343</v>
      </c>
      <c r="DE1473" s="30">
        <f>SUM(AI1473:AK1473)</f>
        <v>0</v>
      </c>
      <c r="DF1473" s="31">
        <f>AF1473</f>
        <v>5687.5</v>
      </c>
      <c r="DG1473" s="32">
        <f>AQ1473</f>
        <v>29700</v>
      </c>
      <c r="DH1473" s="30">
        <f>SUM(X1473:Y1473)</f>
        <v>2841.3906695156693</v>
      </c>
      <c r="DI1473" s="30">
        <f>SUM(AP1473,AR1473)</f>
        <v>9993.8621652421662</v>
      </c>
      <c r="DJ1473" s="26">
        <f>SUM(DD1473:DI1473)-AS1473</f>
        <v>0</v>
      </c>
    </row>
    <row r="1474" spans="2:114" x14ac:dyDescent="0.25">
      <c r="B1474">
        <f>+COUNTIF(G1474:G4628,G1474)</f>
        <v>1</v>
      </c>
      <c r="C1474">
        <v>1</v>
      </c>
      <c r="D1474" t="s">
        <v>109</v>
      </c>
      <c r="F1474" t="s">
        <v>4944</v>
      </c>
      <c r="G1474" t="s">
        <v>4944</v>
      </c>
      <c r="H1474" t="s">
        <v>4945</v>
      </c>
      <c r="I1474" s="1">
        <v>46097</v>
      </c>
      <c r="K1474" t="s">
        <v>224</v>
      </c>
      <c r="L1474">
        <v>12</v>
      </c>
      <c r="M1474" t="s">
        <v>114</v>
      </c>
      <c r="N1474" t="s">
        <v>115</v>
      </c>
      <c r="O1474" t="s">
        <v>116</v>
      </c>
      <c r="P1474" t="s">
        <v>117</v>
      </c>
      <c r="Q1474" t="s">
        <v>4833</v>
      </c>
      <c r="R1474">
        <v>16</v>
      </c>
      <c r="S1474" s="3">
        <v>450000</v>
      </c>
      <c r="T1474" s="3">
        <v>38709.677419354841</v>
      </c>
      <c r="U1474" s="22">
        <v>0</v>
      </c>
      <c r="V1474" s="3">
        <v>0</v>
      </c>
      <c r="W1474" s="23"/>
      <c r="X1474" s="3">
        <v>1802.8846153846155</v>
      </c>
      <c r="Y1474" s="3">
        <v>1041.6666666666667</v>
      </c>
      <c r="Z1474" s="24">
        <v>187.5</v>
      </c>
      <c r="AA1474">
        <v>75</v>
      </c>
      <c r="AC1474" s="3">
        <v>0</v>
      </c>
      <c r="AD1474" s="3">
        <v>4167</v>
      </c>
      <c r="AE1474" s="3">
        <v>45983.728701406122</v>
      </c>
      <c r="AF1474" s="3">
        <v>2935.483870967742</v>
      </c>
      <c r="AH1474" s="3">
        <v>48919.212572373865</v>
      </c>
      <c r="AK1474" s="3">
        <v>0</v>
      </c>
      <c r="AL1474" t="s">
        <v>119</v>
      </c>
      <c r="AN1474" s="25">
        <v>8.5000000000000006E-2</v>
      </c>
      <c r="AO1474" s="26">
        <v>48919.212572373865</v>
      </c>
      <c r="AP1474" s="27">
        <v>4158.1330686517786</v>
      </c>
      <c r="AQ1474" s="3">
        <v>15329.032258064517</v>
      </c>
      <c r="AR1474" s="26">
        <v>1302.9677419354841</v>
      </c>
      <c r="AS1474" s="26">
        <v>69709.345641025648</v>
      </c>
      <c r="AT1474" s="26">
        <v>64248.24483043838</v>
      </c>
      <c r="AU1474" t="s">
        <v>184</v>
      </c>
      <c r="AV1474" t="s">
        <v>184</v>
      </c>
      <c r="AW1474" t="s">
        <v>185</v>
      </c>
      <c r="AX1474">
        <v>5164</v>
      </c>
      <c r="AY1474" t="s">
        <v>187</v>
      </c>
      <c r="AZ1474">
        <v>67.992199999999997</v>
      </c>
      <c r="BA1474" s="3">
        <v>1025.2550386812848</v>
      </c>
      <c r="BB1474" s="26">
        <v>64248.24483043838</v>
      </c>
      <c r="BC1474" s="26">
        <v>5461.1008105872679</v>
      </c>
      <c r="BE1474" t="s">
        <v>122</v>
      </c>
      <c r="BF1474">
        <v>1</v>
      </c>
      <c r="BH1474" t="s">
        <v>188</v>
      </c>
      <c r="BJ1474" t="s">
        <v>658</v>
      </c>
      <c r="BO1474">
        <v>0</v>
      </c>
      <c r="BP1474">
        <v>0</v>
      </c>
      <c r="BQ1474">
        <v>0</v>
      </c>
      <c r="CX1474" t="s">
        <v>177</v>
      </c>
      <c r="CY1474" s="29" t="s">
        <v>5359</v>
      </c>
      <c r="CZ1474" s="29">
        <v>60005</v>
      </c>
      <c r="DA1474" s="29" t="str">
        <f t="shared" si="225"/>
        <v>30001401</v>
      </c>
      <c r="DB1474" s="29" t="str">
        <f t="shared" si="226"/>
        <v>W0009502</v>
      </c>
      <c r="DC1474" s="29" t="s">
        <v>279</v>
      </c>
      <c r="DD1474" s="30">
        <f>SUM(T1474,V1474:W1474,Z1474:AD1474)</f>
        <v>43139.177419354841</v>
      </c>
      <c r="DE1474" s="30">
        <f>SUM(AI1474:AK1474)</f>
        <v>0</v>
      </c>
      <c r="DF1474" s="31">
        <f>AF1474</f>
        <v>2935.483870967742</v>
      </c>
      <c r="DG1474" s="32">
        <f>AQ1474</f>
        <v>15329.032258064517</v>
      </c>
      <c r="DH1474" s="30">
        <f>SUM(X1474:Y1474)</f>
        <v>2844.5512820512822</v>
      </c>
      <c r="DI1474" s="30">
        <f>SUM(AP1474,AR1474)</f>
        <v>5461.1008105872625</v>
      </c>
      <c r="DJ1474" s="26">
        <f>SUM(DD1474:DI1474)-AS1474</f>
        <v>0</v>
      </c>
    </row>
    <row r="1475" spans="2:114" x14ac:dyDescent="0.25">
      <c r="D1475" t="s">
        <v>109</v>
      </c>
      <c r="F1475" t="s">
        <v>4946</v>
      </c>
      <c r="G1475" t="s">
        <v>4946</v>
      </c>
      <c r="H1475" t="s">
        <v>4947</v>
      </c>
      <c r="I1475" s="1">
        <v>46073</v>
      </c>
      <c r="K1475" t="s">
        <v>219</v>
      </c>
      <c r="L1475">
        <v>13</v>
      </c>
      <c r="M1475" t="s">
        <v>2289</v>
      </c>
      <c r="N1475" t="s">
        <v>2290</v>
      </c>
      <c r="O1475" t="s">
        <v>116</v>
      </c>
      <c r="P1475" t="s">
        <v>117</v>
      </c>
      <c r="Q1475" t="s">
        <v>118</v>
      </c>
      <c r="R1475">
        <v>31</v>
      </c>
      <c r="S1475" s="3">
        <v>482500</v>
      </c>
      <c r="T1475" s="3">
        <v>80416.666666666672</v>
      </c>
      <c r="U1475" s="22">
        <v>0</v>
      </c>
      <c r="V1475" s="3">
        <v>0</v>
      </c>
      <c r="W1475" s="23"/>
      <c r="X1475" s="3">
        <v>1933.092948717949</v>
      </c>
      <c r="Y1475" s="3">
        <v>1116.8981481481483</v>
      </c>
      <c r="Z1475" s="24">
        <v>201.04166666666669</v>
      </c>
      <c r="AA1475">
        <v>75</v>
      </c>
      <c r="AC1475" s="3">
        <v>0</v>
      </c>
      <c r="AD1475" s="3">
        <v>4167</v>
      </c>
      <c r="AE1475" s="3">
        <v>87909.699430199442</v>
      </c>
      <c r="AF1475" s="3">
        <v>13617.5</v>
      </c>
      <c r="AH1475" s="3">
        <v>101527.19943019944</v>
      </c>
      <c r="AK1475" s="3">
        <v>0</v>
      </c>
      <c r="AL1475" t="s">
        <v>119</v>
      </c>
      <c r="AN1475" s="25">
        <v>8.5000000000000006E-2</v>
      </c>
      <c r="AO1475" s="26">
        <v>101527.19943019944</v>
      </c>
      <c r="AP1475" s="27">
        <v>8629.8119515669532</v>
      </c>
      <c r="AQ1475" s="3">
        <v>29700</v>
      </c>
      <c r="AR1475" s="26">
        <v>2524.5</v>
      </c>
      <c r="AS1475" s="26">
        <v>142381.51138176641</v>
      </c>
      <c r="AT1475" s="26">
        <v>131227.19943019946</v>
      </c>
      <c r="AU1475" t="s">
        <v>120</v>
      </c>
      <c r="AV1475" t="s">
        <v>120</v>
      </c>
      <c r="AW1475" t="s">
        <v>120</v>
      </c>
      <c r="AX1475">
        <v>1007100</v>
      </c>
      <c r="AY1475" t="s">
        <v>121</v>
      </c>
      <c r="AZ1475">
        <v>108.643</v>
      </c>
      <c r="BA1475" s="3">
        <v>1310.5447325807131</v>
      </c>
      <c r="BB1475" s="26">
        <v>131227.19943019946</v>
      </c>
      <c r="BC1475" s="26">
        <v>11154.311951566953</v>
      </c>
      <c r="BE1475" t="s">
        <v>122</v>
      </c>
      <c r="BF1475">
        <v>1</v>
      </c>
      <c r="BH1475" t="s">
        <v>123</v>
      </c>
      <c r="BJ1475" t="s">
        <v>4606</v>
      </c>
      <c r="BO1475" t="s">
        <v>4828</v>
      </c>
      <c r="BP1475" t="s">
        <v>4829</v>
      </c>
      <c r="BQ1475" t="s">
        <v>4830</v>
      </c>
      <c r="CX1475" t="s">
        <v>128</v>
      </c>
      <c r="CY1475" s="29"/>
    </row>
    <row r="1476" spans="2:114" x14ac:dyDescent="0.25">
      <c r="D1476" t="s">
        <v>109</v>
      </c>
      <c r="F1476" t="s">
        <v>4948</v>
      </c>
      <c r="G1476" t="s">
        <v>4948</v>
      </c>
      <c r="H1476" t="s">
        <v>4949</v>
      </c>
      <c r="I1476" s="1">
        <v>46083</v>
      </c>
      <c r="K1476" t="s">
        <v>131</v>
      </c>
      <c r="L1476">
        <v>14</v>
      </c>
      <c r="M1476" t="s">
        <v>182</v>
      </c>
      <c r="N1476" t="s">
        <v>183</v>
      </c>
      <c r="O1476" t="s">
        <v>116</v>
      </c>
      <c r="P1476" t="s">
        <v>117</v>
      </c>
      <c r="Q1476" t="s">
        <v>4833</v>
      </c>
      <c r="R1476">
        <v>30</v>
      </c>
      <c r="S1476" s="3">
        <v>700000</v>
      </c>
      <c r="T1476" s="3">
        <v>112903.22580645162</v>
      </c>
      <c r="U1476" s="22">
        <v>0</v>
      </c>
      <c r="V1476" s="3">
        <v>0</v>
      </c>
      <c r="W1476" s="23"/>
      <c r="X1476" s="3">
        <v>2804.4871794871797</v>
      </c>
      <c r="Y1476" s="3">
        <v>1620.3703703703707</v>
      </c>
      <c r="Z1476" s="24">
        <v>291.66666666666669</v>
      </c>
      <c r="AA1476">
        <v>75</v>
      </c>
      <c r="AC1476" s="3">
        <v>0</v>
      </c>
      <c r="AD1476" s="3">
        <v>4167</v>
      </c>
      <c r="AE1476" s="3">
        <v>121861.75002297583</v>
      </c>
      <c r="AF1476" s="3">
        <v>4020.1612903225814</v>
      </c>
      <c r="AH1476" s="3">
        <v>125881.91131329841</v>
      </c>
      <c r="AK1476" s="3">
        <v>0</v>
      </c>
      <c r="AL1476" t="s">
        <v>119</v>
      </c>
      <c r="AN1476" s="25">
        <v>0.05</v>
      </c>
      <c r="AO1476" s="26">
        <v>125881.91131329841</v>
      </c>
      <c r="AP1476" s="27">
        <v>6294.0955656649203</v>
      </c>
      <c r="AQ1476" s="3">
        <v>28741.93548387097</v>
      </c>
      <c r="AR1476" s="26">
        <v>1437.0967741935485</v>
      </c>
      <c r="AS1476" s="26">
        <v>162355.03913702784</v>
      </c>
      <c r="AT1476" s="26">
        <v>154623.84679716936</v>
      </c>
      <c r="AU1476" t="s">
        <v>170</v>
      </c>
      <c r="AV1476" t="s">
        <v>170</v>
      </c>
      <c r="AW1476" t="s">
        <v>171</v>
      </c>
      <c r="AX1476">
        <v>35883</v>
      </c>
      <c r="AY1476" t="s">
        <v>172</v>
      </c>
      <c r="AZ1476">
        <v>94.088300000000004</v>
      </c>
      <c r="BA1476" s="3">
        <v>1725.5603421150965</v>
      </c>
      <c r="BB1476" s="26">
        <v>154623.84679716936</v>
      </c>
      <c r="BC1476" s="26">
        <v>7731.1923398584768</v>
      </c>
      <c r="BE1476" t="s">
        <v>122</v>
      </c>
      <c r="BF1476">
        <v>1</v>
      </c>
      <c r="BH1476" t="s">
        <v>173</v>
      </c>
      <c r="BJ1476" t="s">
        <v>189</v>
      </c>
      <c r="BO1476">
        <v>0</v>
      </c>
      <c r="BP1476">
        <v>0</v>
      </c>
      <c r="BQ1476">
        <v>0</v>
      </c>
      <c r="CX1476" t="s">
        <v>177</v>
      </c>
      <c r="CY1476" s="29" t="s">
        <v>5358</v>
      </c>
      <c r="CZ1476" s="29">
        <v>60002</v>
      </c>
      <c r="DA1476" s="29" t="str">
        <f t="shared" ref="DA1476:DA1478" si="227">MID(BH1476,3,8)</f>
        <v>30001390</v>
      </c>
      <c r="DB1476" s="29" t="str">
        <f t="shared" ref="DB1476:DB1478" si="228">F1476</f>
        <v>W0009524</v>
      </c>
      <c r="DC1476" s="29" t="s">
        <v>193</v>
      </c>
      <c r="DD1476" s="30">
        <f>SUM(T1476,V1476:W1476,Z1476:AD1476)</f>
        <v>117436.89247311829</v>
      </c>
      <c r="DE1476" s="30">
        <f>SUM(AI1476:AK1476)</f>
        <v>0</v>
      </c>
      <c r="DF1476" s="31">
        <f>AF1476</f>
        <v>4020.1612903225814</v>
      </c>
      <c r="DG1476" s="32">
        <f>AQ1476</f>
        <v>28741.93548387097</v>
      </c>
      <c r="DH1476" s="30">
        <f>SUM(X1476:Y1476)</f>
        <v>4424.8575498575501</v>
      </c>
      <c r="DI1476" s="30">
        <f>SUM(AP1476,AR1476)</f>
        <v>7731.1923398584686</v>
      </c>
      <c r="DJ1476" s="26">
        <f>SUM(DD1476:DI1476)-AS1476</f>
        <v>0</v>
      </c>
    </row>
    <row r="1477" spans="2:114" x14ac:dyDescent="0.25">
      <c r="D1477" t="s">
        <v>109</v>
      </c>
      <c r="F1477" t="s">
        <v>4950</v>
      </c>
      <c r="G1477" t="s">
        <v>4950</v>
      </c>
      <c r="H1477" t="s">
        <v>4951</v>
      </c>
      <c r="I1477" s="1">
        <v>46078</v>
      </c>
      <c r="K1477" t="s">
        <v>219</v>
      </c>
      <c r="L1477">
        <v>13</v>
      </c>
      <c r="M1477" t="s">
        <v>550</v>
      </c>
      <c r="N1477" t="s">
        <v>551</v>
      </c>
      <c r="O1477" t="s">
        <v>116</v>
      </c>
      <c r="P1477" t="s">
        <v>117</v>
      </c>
      <c r="Q1477" t="s">
        <v>4833</v>
      </c>
      <c r="R1477">
        <v>31</v>
      </c>
      <c r="S1477" s="3">
        <v>575000</v>
      </c>
      <c r="T1477" s="3">
        <v>95833.333333333328</v>
      </c>
      <c r="U1477" s="22">
        <v>0</v>
      </c>
      <c r="V1477" s="3">
        <v>0</v>
      </c>
      <c r="W1477" s="23"/>
      <c r="X1477" s="3">
        <v>2303.6858974358975</v>
      </c>
      <c r="Y1477" s="3">
        <v>1331.0185185185185</v>
      </c>
      <c r="Z1477" s="24">
        <v>239.58333333333331</v>
      </c>
      <c r="AA1477">
        <v>75</v>
      </c>
      <c r="AC1477" s="3">
        <v>0</v>
      </c>
      <c r="AD1477" s="3">
        <v>4167</v>
      </c>
      <c r="AE1477" s="3">
        <v>103949.62108262107</v>
      </c>
      <c r="AF1477" s="3">
        <v>7046.666666666667</v>
      </c>
      <c r="AH1477" s="3">
        <v>110996.28774928775</v>
      </c>
      <c r="AK1477" s="3">
        <v>0</v>
      </c>
      <c r="AL1477" t="s">
        <v>119</v>
      </c>
      <c r="AN1477" s="25">
        <v>0.1</v>
      </c>
      <c r="AO1477" s="26">
        <v>110996.28774928775</v>
      </c>
      <c r="AP1477" s="27">
        <v>11099.628774928775</v>
      </c>
      <c r="AQ1477" s="3">
        <v>29700</v>
      </c>
      <c r="AR1477" s="26">
        <v>2970</v>
      </c>
      <c r="AS1477" s="26">
        <v>154765.91652421653</v>
      </c>
      <c r="AT1477" s="26">
        <v>140696.28774928773</v>
      </c>
      <c r="AU1477" t="s">
        <v>170</v>
      </c>
      <c r="AV1477" t="s">
        <v>170</v>
      </c>
      <c r="AW1477" t="s">
        <v>171</v>
      </c>
      <c r="AX1477">
        <v>37208</v>
      </c>
      <c r="AY1477" t="s">
        <v>172</v>
      </c>
      <c r="AZ1477">
        <v>94.088300000000004</v>
      </c>
      <c r="BA1477" s="3">
        <v>1644.9007636891783</v>
      </c>
      <c r="BB1477" s="26">
        <v>140696.28774928773</v>
      </c>
      <c r="BC1477" s="26">
        <v>14069.628774928802</v>
      </c>
      <c r="BE1477" t="s">
        <v>122</v>
      </c>
      <c r="BF1477">
        <v>1</v>
      </c>
      <c r="BH1477" t="s">
        <v>173</v>
      </c>
      <c r="BJ1477" t="s">
        <v>4952</v>
      </c>
      <c r="BO1477">
        <v>0</v>
      </c>
      <c r="BP1477">
        <v>0</v>
      </c>
      <c r="BQ1477">
        <v>0</v>
      </c>
      <c r="CX1477" t="s">
        <v>177</v>
      </c>
      <c r="CY1477" s="29" t="s">
        <v>5358</v>
      </c>
      <c r="CZ1477" s="29">
        <v>60002</v>
      </c>
      <c r="DA1477" s="29" t="str">
        <f t="shared" si="227"/>
        <v>30001390</v>
      </c>
      <c r="DB1477" s="29" t="str">
        <f t="shared" si="228"/>
        <v>W0009546</v>
      </c>
      <c r="DC1477" s="29" t="s">
        <v>556</v>
      </c>
      <c r="DD1477" s="30">
        <f>SUM(T1477,V1477:W1477,Z1477:AD1477)</f>
        <v>100314.91666666666</v>
      </c>
      <c r="DE1477" s="30">
        <f>SUM(AI1477:AK1477)</f>
        <v>0</v>
      </c>
      <c r="DF1477" s="31">
        <f>AF1477</f>
        <v>7046.666666666667</v>
      </c>
      <c r="DG1477" s="32">
        <f>AQ1477</f>
        <v>29700</v>
      </c>
      <c r="DH1477" s="30">
        <f>SUM(X1477:Y1477)</f>
        <v>3634.7044159544157</v>
      </c>
      <c r="DI1477" s="30">
        <f>SUM(AP1477,AR1477)</f>
        <v>14069.628774928775</v>
      </c>
      <c r="DJ1477" s="26">
        <f>SUM(DD1477:DI1477)-AS1477</f>
        <v>0</v>
      </c>
    </row>
    <row r="1478" spans="2:114" x14ac:dyDescent="0.25">
      <c r="D1478" t="s">
        <v>109</v>
      </c>
      <c r="F1478" t="s">
        <v>4953</v>
      </c>
      <c r="G1478" t="s">
        <v>4953</v>
      </c>
      <c r="H1478" t="s">
        <v>4954</v>
      </c>
      <c r="I1478" s="1">
        <v>46069</v>
      </c>
      <c r="K1478" t="s">
        <v>207</v>
      </c>
      <c r="L1478">
        <v>11</v>
      </c>
      <c r="M1478" t="s">
        <v>114</v>
      </c>
      <c r="N1478" t="s">
        <v>115</v>
      </c>
      <c r="O1478" t="s">
        <v>2066</v>
      </c>
      <c r="P1478" t="s">
        <v>117</v>
      </c>
      <c r="Q1478" t="s">
        <v>118</v>
      </c>
      <c r="R1478">
        <v>31</v>
      </c>
      <c r="S1478" s="3">
        <v>27500</v>
      </c>
      <c r="T1478" s="3">
        <v>4583.333333333333</v>
      </c>
      <c r="U1478" s="22">
        <v>0</v>
      </c>
      <c r="V1478" s="3">
        <v>0</v>
      </c>
      <c r="W1478" s="23"/>
      <c r="X1478" s="3">
        <v>110.17628205128204</v>
      </c>
      <c r="Y1478" s="3">
        <v>63.657407407407405</v>
      </c>
      <c r="Z1478" s="24">
        <v>11.458333333333332</v>
      </c>
      <c r="AA1478">
        <v>75</v>
      </c>
      <c r="AC1478" s="3">
        <v>0</v>
      </c>
      <c r="AD1478" s="3">
        <v>4167</v>
      </c>
      <c r="AE1478" s="3">
        <v>9010.6253561253561</v>
      </c>
      <c r="AF1478" s="3">
        <v>5687.5</v>
      </c>
      <c r="AH1478" s="3">
        <v>14698.125356125356</v>
      </c>
      <c r="AJ1478" s="3">
        <v>5100</v>
      </c>
      <c r="AK1478" s="3">
        <v>0</v>
      </c>
      <c r="AL1478" t="s">
        <v>119</v>
      </c>
      <c r="AN1478" s="25">
        <v>8.5000000000000006E-2</v>
      </c>
      <c r="AO1478" s="26">
        <v>19798.125356125354</v>
      </c>
      <c r="AP1478" s="27">
        <v>1682.8406552706551</v>
      </c>
      <c r="AQ1478" s="3">
        <v>0</v>
      </c>
      <c r="AR1478" s="26">
        <v>0</v>
      </c>
      <c r="AS1478" s="26">
        <v>21480.966011396009</v>
      </c>
      <c r="AT1478" s="26">
        <v>19798.125356125354</v>
      </c>
      <c r="AU1478" t="s">
        <v>765</v>
      </c>
      <c r="AV1478" t="s">
        <v>2067</v>
      </c>
      <c r="AW1478" t="s">
        <v>2068</v>
      </c>
      <c r="AX1478" t="s">
        <v>963</v>
      </c>
      <c r="AY1478" t="s">
        <v>233</v>
      </c>
      <c r="AZ1478">
        <v>1</v>
      </c>
      <c r="BA1478" s="3">
        <v>21480.966011396009</v>
      </c>
      <c r="BB1478" s="26">
        <v>19798.125356125354</v>
      </c>
      <c r="BC1478" s="26">
        <v>1682.8406552706547</v>
      </c>
      <c r="BE1478" t="s">
        <v>122</v>
      </c>
      <c r="BF1478">
        <v>1</v>
      </c>
      <c r="BH1478" t="s">
        <v>2069</v>
      </c>
      <c r="BJ1478" t="s">
        <v>4749</v>
      </c>
      <c r="BO1478" t="s">
        <v>431</v>
      </c>
      <c r="BP1478" t="s">
        <v>4232</v>
      </c>
      <c r="BQ1478" t="s">
        <v>4233</v>
      </c>
      <c r="CX1478" t="s">
        <v>177</v>
      </c>
      <c r="CY1478" s="29" t="s">
        <v>5370</v>
      </c>
      <c r="CZ1478" s="29">
        <v>60001</v>
      </c>
      <c r="DA1478" s="29" t="str">
        <f t="shared" si="227"/>
        <v>30001394</v>
      </c>
      <c r="DB1478" s="29" t="str">
        <f t="shared" si="228"/>
        <v>W0009516</v>
      </c>
      <c r="DC1478" s="29" t="s">
        <v>279</v>
      </c>
      <c r="DD1478" s="30">
        <f>SUM(T1478,V1478:W1478,Z1478:AD1478)</f>
        <v>8836.7916666666661</v>
      </c>
      <c r="DE1478" s="30">
        <f>SUM(AI1478:AK1478)</f>
        <v>5100</v>
      </c>
      <c r="DF1478" s="31">
        <f>AF1478</f>
        <v>5687.5</v>
      </c>
      <c r="DG1478" s="32">
        <f>AQ1478</f>
        <v>0</v>
      </c>
      <c r="DH1478" s="30">
        <f>SUM(X1478:Y1478)</f>
        <v>173.83368945868943</v>
      </c>
      <c r="DI1478" s="30">
        <f>SUM(AP1478,AR1478)</f>
        <v>1682.8406552706551</v>
      </c>
      <c r="DJ1478" s="26">
        <f>SUM(DD1478:DI1478)-AS1478</f>
        <v>0</v>
      </c>
    </row>
    <row r="1479" spans="2:114" x14ac:dyDescent="0.25">
      <c r="D1479" t="s">
        <v>109</v>
      </c>
      <c r="F1479" t="s">
        <v>4955</v>
      </c>
      <c r="G1479" t="s">
        <v>4955</v>
      </c>
      <c r="H1479" t="s">
        <v>4956</v>
      </c>
      <c r="I1479" s="1">
        <v>46090</v>
      </c>
      <c r="K1479" t="s">
        <v>140</v>
      </c>
      <c r="L1479">
        <v>17</v>
      </c>
      <c r="M1479" t="s">
        <v>132</v>
      </c>
      <c r="N1479" t="s">
        <v>133</v>
      </c>
      <c r="O1479" t="s">
        <v>4957</v>
      </c>
      <c r="P1479" t="s">
        <v>117</v>
      </c>
      <c r="Q1479" t="s">
        <v>4833</v>
      </c>
      <c r="R1479">
        <v>23</v>
      </c>
      <c r="S1479" s="3">
        <v>1675000</v>
      </c>
      <c r="T1479" s="3">
        <v>207123.65591397849</v>
      </c>
      <c r="U1479" s="22">
        <v>0.15</v>
      </c>
      <c r="V1479" s="3">
        <v>31068.548387096773</v>
      </c>
      <c r="W1479" s="23"/>
      <c r="X1479" s="3">
        <v>6710.7371794871797</v>
      </c>
      <c r="Y1479" s="3">
        <v>3877.3148148148152</v>
      </c>
      <c r="Z1479" s="24">
        <v>697.91666666666674</v>
      </c>
      <c r="AA1479">
        <v>75</v>
      </c>
      <c r="AC1479" s="3">
        <v>0</v>
      </c>
      <c r="AD1479" s="3">
        <v>4167</v>
      </c>
      <c r="AE1479" s="3">
        <v>253720.1729620439</v>
      </c>
      <c r="AF1479" s="3">
        <v>9201.8548387096762</v>
      </c>
      <c r="AH1479" s="3">
        <v>262922.0278007536</v>
      </c>
      <c r="AK1479" s="3">
        <v>0</v>
      </c>
      <c r="AL1479" t="s">
        <v>119</v>
      </c>
      <c r="AN1479" s="25">
        <v>0.05</v>
      </c>
      <c r="AO1479" s="26">
        <v>262922.0278007536</v>
      </c>
      <c r="AP1479" s="27">
        <v>13146.10139003768</v>
      </c>
      <c r="AQ1479" s="3">
        <v>22035.483870967742</v>
      </c>
      <c r="AR1479" s="26">
        <v>1101.7741935483871</v>
      </c>
      <c r="AS1479" s="26">
        <v>299205.3872553074</v>
      </c>
      <c r="AT1479" s="26">
        <v>284957.51167172135</v>
      </c>
      <c r="AU1479" t="s">
        <v>120</v>
      </c>
      <c r="AV1479" t="s">
        <v>120</v>
      </c>
      <c r="AW1479" t="s">
        <v>120</v>
      </c>
      <c r="AX1479">
        <v>20251203</v>
      </c>
      <c r="AY1479" t="s">
        <v>121</v>
      </c>
      <c r="AZ1479">
        <v>108.643</v>
      </c>
      <c r="BA1479" s="3">
        <v>2754.0236117863774</v>
      </c>
      <c r="BB1479" s="26">
        <v>284957.51167172135</v>
      </c>
      <c r="BC1479" s="26">
        <v>14247.87558358605</v>
      </c>
      <c r="BE1479" t="s">
        <v>122</v>
      </c>
      <c r="BF1479">
        <v>1</v>
      </c>
      <c r="BH1479" t="s">
        <v>123</v>
      </c>
      <c r="BJ1479" t="s">
        <v>643</v>
      </c>
      <c r="BO1479">
        <v>0</v>
      </c>
      <c r="BP1479">
        <v>0</v>
      </c>
      <c r="BQ1479">
        <v>0</v>
      </c>
      <c r="CX1479" t="s">
        <v>128</v>
      </c>
      <c r="CY1479" s="29"/>
    </row>
    <row r="1480" spans="2:114" x14ac:dyDescent="0.25">
      <c r="D1480" t="s">
        <v>109</v>
      </c>
      <c r="F1480" t="s">
        <v>4958</v>
      </c>
      <c r="G1480" t="s">
        <v>4958</v>
      </c>
      <c r="H1480" t="s">
        <v>4959</v>
      </c>
      <c r="I1480" s="1">
        <v>46097</v>
      </c>
      <c r="K1480" t="s">
        <v>113</v>
      </c>
      <c r="L1480">
        <v>15</v>
      </c>
      <c r="M1480" t="s">
        <v>114</v>
      </c>
      <c r="N1480" t="s">
        <v>115</v>
      </c>
      <c r="O1480" t="s">
        <v>116</v>
      </c>
      <c r="P1480" t="s">
        <v>117</v>
      </c>
      <c r="Q1480" t="s">
        <v>4833</v>
      </c>
      <c r="R1480">
        <v>16</v>
      </c>
      <c r="S1480" s="3">
        <v>925000</v>
      </c>
      <c r="T1480" s="3">
        <v>79569.892473118278</v>
      </c>
      <c r="U1480" s="22">
        <v>0</v>
      </c>
      <c r="V1480" s="3">
        <v>0</v>
      </c>
      <c r="W1480" s="23"/>
      <c r="X1480" s="3">
        <v>3705.9294871794868</v>
      </c>
      <c r="Y1480" s="3">
        <v>2141.2037037037035</v>
      </c>
      <c r="Z1480" s="24">
        <v>385.41666666666663</v>
      </c>
      <c r="AA1480">
        <v>75</v>
      </c>
      <c r="AC1480" s="3">
        <v>0</v>
      </c>
      <c r="AD1480" s="3">
        <v>4167</v>
      </c>
      <c r="AE1480" s="3">
        <v>90044.442330668142</v>
      </c>
      <c r="AF1480" s="3">
        <v>2935.483870967742</v>
      </c>
      <c r="AH1480" s="3">
        <v>92979.926201635884</v>
      </c>
      <c r="AK1480" s="3">
        <v>0</v>
      </c>
      <c r="AL1480" t="s">
        <v>119</v>
      </c>
      <c r="AN1480" s="25">
        <v>8.5000000000000006E-2</v>
      </c>
      <c r="AO1480" s="26">
        <v>92979.926201635884</v>
      </c>
      <c r="AP1480" s="27">
        <v>7903.293727139051</v>
      </c>
      <c r="AQ1480" s="3">
        <v>15329.032258064517</v>
      </c>
      <c r="AR1480" s="26">
        <v>1302.9677419354841</v>
      </c>
      <c r="AS1480" s="26">
        <v>117515.21992877494</v>
      </c>
      <c r="AT1480" s="26">
        <v>108308.9584597004</v>
      </c>
      <c r="AU1480" t="s">
        <v>120</v>
      </c>
      <c r="AV1480" t="s">
        <v>120</v>
      </c>
      <c r="AW1480" t="s">
        <v>120</v>
      </c>
      <c r="AX1480">
        <v>2045200</v>
      </c>
      <c r="AY1480" t="s">
        <v>121</v>
      </c>
      <c r="AZ1480">
        <v>108.643</v>
      </c>
      <c r="BA1480" s="3">
        <v>1081.6639813773086</v>
      </c>
      <c r="BB1480" s="26">
        <v>108308.9584597004</v>
      </c>
      <c r="BC1480" s="26">
        <v>9206.2614690745395</v>
      </c>
      <c r="BE1480" t="s">
        <v>122</v>
      </c>
      <c r="BF1480">
        <v>1</v>
      </c>
      <c r="BH1480" t="s">
        <v>123</v>
      </c>
      <c r="BJ1480" t="s">
        <v>594</v>
      </c>
      <c r="BO1480">
        <v>0</v>
      </c>
      <c r="BP1480">
        <v>0</v>
      </c>
      <c r="BQ1480">
        <v>0</v>
      </c>
      <c r="CX1480" t="s">
        <v>128</v>
      </c>
      <c r="CY1480" s="29"/>
    </row>
    <row r="1481" spans="2:114" x14ac:dyDescent="0.25">
      <c r="D1481" t="s">
        <v>109</v>
      </c>
      <c r="F1481" t="s">
        <v>4960</v>
      </c>
      <c r="G1481" t="s">
        <v>4960</v>
      </c>
      <c r="H1481" t="s">
        <v>4961</v>
      </c>
      <c r="I1481" s="1">
        <v>46097</v>
      </c>
      <c r="K1481" t="s">
        <v>131</v>
      </c>
      <c r="L1481">
        <v>14</v>
      </c>
      <c r="M1481" t="s">
        <v>114</v>
      </c>
      <c r="N1481" t="s">
        <v>115</v>
      </c>
      <c r="O1481" t="s">
        <v>116</v>
      </c>
      <c r="P1481" t="s">
        <v>117</v>
      </c>
      <c r="Q1481" t="s">
        <v>4833</v>
      </c>
      <c r="R1481">
        <v>16</v>
      </c>
      <c r="S1481" s="3">
        <v>625000</v>
      </c>
      <c r="T1481" s="3">
        <v>53763.440860215058</v>
      </c>
      <c r="U1481" s="22">
        <v>0</v>
      </c>
      <c r="V1481" s="3">
        <v>0</v>
      </c>
      <c r="W1481" s="23"/>
      <c r="X1481" s="3">
        <v>2504.0064102564102</v>
      </c>
      <c r="Y1481" s="3">
        <v>1446.7592592592594</v>
      </c>
      <c r="Z1481" s="24">
        <v>260.41666666666669</v>
      </c>
      <c r="AA1481">
        <v>75</v>
      </c>
      <c r="AC1481" s="3">
        <v>0</v>
      </c>
      <c r="AD1481" s="3">
        <v>4167</v>
      </c>
      <c r="AE1481" s="3">
        <v>62216.623196397399</v>
      </c>
      <c r="AF1481" s="3">
        <v>2935.483870967742</v>
      </c>
      <c r="AH1481" s="3">
        <v>65152.107067365141</v>
      </c>
      <c r="AK1481" s="3">
        <v>0</v>
      </c>
      <c r="AL1481" t="s">
        <v>119</v>
      </c>
      <c r="AN1481" s="25">
        <v>8.5000000000000006E-2</v>
      </c>
      <c r="AO1481" s="26">
        <v>65152.107067365141</v>
      </c>
      <c r="AP1481" s="27">
        <v>5537.9291007260372</v>
      </c>
      <c r="AQ1481" s="3">
        <v>15329.032258064517</v>
      </c>
      <c r="AR1481" s="26">
        <v>1302.9677419354841</v>
      </c>
      <c r="AS1481" s="26">
        <v>87322.036168091174</v>
      </c>
      <c r="AT1481" s="26">
        <v>80481.139325429656</v>
      </c>
      <c r="AU1481" t="s">
        <v>262</v>
      </c>
      <c r="AV1481" t="s">
        <v>262</v>
      </c>
      <c r="AW1481" t="s">
        <v>263</v>
      </c>
      <c r="AX1481">
        <v>6390</v>
      </c>
      <c r="AY1481" t="s">
        <v>264</v>
      </c>
      <c r="AZ1481">
        <v>65.109899999999996</v>
      </c>
      <c r="BA1481" s="3">
        <v>1341.1483686519437</v>
      </c>
      <c r="BB1481" s="26">
        <v>80481.139325429656</v>
      </c>
      <c r="BC1481" s="26">
        <v>6840.8968426615174</v>
      </c>
      <c r="BE1481" t="s">
        <v>122</v>
      </c>
      <c r="BF1481">
        <v>1</v>
      </c>
      <c r="BH1481" t="s">
        <v>265</v>
      </c>
      <c r="BJ1481" t="s">
        <v>658</v>
      </c>
      <c r="BO1481">
        <v>0</v>
      </c>
      <c r="BP1481">
        <v>0</v>
      </c>
      <c r="BQ1481">
        <v>0</v>
      </c>
      <c r="CX1481" t="s">
        <v>177</v>
      </c>
      <c r="CY1481" s="29" t="s">
        <v>5361</v>
      </c>
      <c r="CZ1481" s="29">
        <v>60014</v>
      </c>
      <c r="DA1481" s="29" t="str">
        <f t="shared" ref="DA1481:DA1482" si="229">MID(BH1481,3,8)</f>
        <v>30001416</v>
      </c>
      <c r="DB1481" s="29" t="str">
        <f t="shared" ref="DB1481:DB1482" si="230">F1481</f>
        <v>W0009527</v>
      </c>
      <c r="DC1481" s="29" t="s">
        <v>279</v>
      </c>
      <c r="DD1481" s="30">
        <f>SUM(T1481,V1481:W1481,Z1481:AD1481)</f>
        <v>58265.857526881722</v>
      </c>
      <c r="DE1481" s="30">
        <f>SUM(AI1481:AK1481)</f>
        <v>0</v>
      </c>
      <c r="DF1481" s="31">
        <f>AF1481</f>
        <v>2935.483870967742</v>
      </c>
      <c r="DG1481" s="32">
        <f>AQ1481</f>
        <v>15329.032258064517</v>
      </c>
      <c r="DH1481" s="30">
        <f>SUM(X1481:Y1481)</f>
        <v>3950.7656695156693</v>
      </c>
      <c r="DI1481" s="30">
        <f>SUM(AP1481,AR1481)</f>
        <v>6840.8968426615211</v>
      </c>
      <c r="DJ1481" s="26">
        <f>SUM(DD1481:DI1481)-AS1481</f>
        <v>0</v>
      </c>
    </row>
    <row r="1482" spans="2:114" x14ac:dyDescent="0.25">
      <c r="B1482">
        <f>+COUNTIF(G1482:G4636,G1482)</f>
        <v>1</v>
      </c>
      <c r="C1482">
        <v>1</v>
      </c>
      <c r="D1482" t="s">
        <v>109</v>
      </c>
      <c r="F1482" t="s">
        <v>4962</v>
      </c>
      <c r="G1482" t="s">
        <v>4962</v>
      </c>
      <c r="H1482" t="s">
        <v>4963</v>
      </c>
      <c r="I1482" s="1">
        <v>46090</v>
      </c>
      <c r="K1482" t="s">
        <v>131</v>
      </c>
      <c r="L1482">
        <v>14</v>
      </c>
      <c r="M1482" t="s">
        <v>114</v>
      </c>
      <c r="N1482" t="s">
        <v>115</v>
      </c>
      <c r="O1482" t="s">
        <v>116</v>
      </c>
      <c r="P1482" t="s">
        <v>117</v>
      </c>
      <c r="Q1482" t="s">
        <v>4833</v>
      </c>
      <c r="R1482">
        <v>23</v>
      </c>
      <c r="S1482" s="3">
        <v>650000</v>
      </c>
      <c r="T1482" s="3">
        <v>80376.344086021505</v>
      </c>
      <c r="U1482" s="22">
        <v>0</v>
      </c>
      <c r="V1482" s="3">
        <v>0</v>
      </c>
      <c r="W1482" s="23"/>
      <c r="X1482" s="3">
        <v>2604.1666666666665</v>
      </c>
      <c r="Y1482" s="3">
        <v>1504.6296296296298</v>
      </c>
      <c r="Z1482" s="24">
        <v>270.83333333333331</v>
      </c>
      <c r="AA1482">
        <v>75</v>
      </c>
      <c r="AC1482" s="3">
        <v>0</v>
      </c>
      <c r="AD1482" s="3">
        <v>4167</v>
      </c>
      <c r="AE1482" s="3">
        <v>88997.97371565114</v>
      </c>
      <c r="AF1482" s="3">
        <v>4219.7580645161288</v>
      </c>
      <c r="AH1482" s="3">
        <v>93217.731780167262</v>
      </c>
      <c r="AK1482" s="3">
        <v>0</v>
      </c>
      <c r="AL1482" t="s">
        <v>119</v>
      </c>
      <c r="AN1482" s="25">
        <v>8.5000000000000006E-2</v>
      </c>
      <c r="AO1482" s="26">
        <v>93217.731780167262</v>
      </c>
      <c r="AP1482" s="27">
        <v>7923.507201314218</v>
      </c>
      <c r="AQ1482" s="3">
        <v>22035.483870967742</v>
      </c>
      <c r="AR1482" s="26">
        <v>1873.0161290322583</v>
      </c>
      <c r="AS1482" s="26">
        <v>125049.73898148148</v>
      </c>
      <c r="AT1482" s="26">
        <v>115253.215651135</v>
      </c>
      <c r="AU1482" t="s">
        <v>184</v>
      </c>
      <c r="AV1482" t="s">
        <v>184</v>
      </c>
      <c r="AW1482" t="s">
        <v>185</v>
      </c>
      <c r="AX1482">
        <v>1201</v>
      </c>
      <c r="AY1482" t="s">
        <v>187</v>
      </c>
      <c r="AZ1482">
        <v>67.992199999999997</v>
      </c>
      <c r="BA1482" s="3">
        <v>1839.1777142301835</v>
      </c>
      <c r="BB1482" s="26">
        <v>115253.215651135</v>
      </c>
      <c r="BC1482" s="26">
        <v>9796.5233303464775</v>
      </c>
      <c r="BE1482" t="s">
        <v>122</v>
      </c>
      <c r="BF1482">
        <v>1</v>
      </c>
      <c r="BH1482" t="s">
        <v>188</v>
      </c>
      <c r="BJ1482" t="s">
        <v>658</v>
      </c>
      <c r="BO1482">
        <v>0</v>
      </c>
      <c r="BP1482">
        <v>0</v>
      </c>
      <c r="BQ1482">
        <v>0</v>
      </c>
      <c r="CX1482" t="s">
        <v>177</v>
      </c>
      <c r="CY1482" s="29" t="s">
        <v>5359</v>
      </c>
      <c r="CZ1482" s="29">
        <v>60005</v>
      </c>
      <c r="DA1482" s="29" t="str">
        <f t="shared" si="229"/>
        <v>30001401</v>
      </c>
      <c r="DB1482" s="29" t="str">
        <f t="shared" si="230"/>
        <v>W0009528</v>
      </c>
      <c r="DC1482" s="29" t="s">
        <v>279</v>
      </c>
      <c r="DD1482" s="30">
        <f>SUM(T1482,V1482:W1482,Z1482:AD1482)</f>
        <v>84889.177419354834</v>
      </c>
      <c r="DE1482" s="30">
        <f>SUM(AI1482:AK1482)</f>
        <v>0</v>
      </c>
      <c r="DF1482" s="31">
        <f>AF1482</f>
        <v>4219.7580645161288</v>
      </c>
      <c r="DG1482" s="32">
        <f>AQ1482</f>
        <v>22035.483870967742</v>
      </c>
      <c r="DH1482" s="30">
        <f>SUM(X1482:Y1482)</f>
        <v>4108.7962962962965</v>
      </c>
      <c r="DI1482" s="30">
        <f>SUM(AP1482,AR1482)</f>
        <v>9796.5233303464756</v>
      </c>
      <c r="DJ1482" s="26">
        <f>SUM(DD1482:DI1482)-AS1482</f>
        <v>0</v>
      </c>
    </row>
    <row r="1483" spans="2:114" x14ac:dyDescent="0.25">
      <c r="D1483" t="s">
        <v>109</v>
      </c>
      <c r="F1483" t="s">
        <v>4964</v>
      </c>
      <c r="G1483" t="s">
        <v>4964</v>
      </c>
      <c r="H1483" t="s">
        <v>4965</v>
      </c>
      <c r="I1483" s="1">
        <v>46069</v>
      </c>
      <c r="K1483" t="s">
        <v>113</v>
      </c>
      <c r="L1483">
        <v>15</v>
      </c>
      <c r="M1483" t="s">
        <v>132</v>
      </c>
      <c r="N1483" t="s">
        <v>133</v>
      </c>
      <c r="O1483" t="s">
        <v>143</v>
      </c>
      <c r="P1483" t="s">
        <v>117</v>
      </c>
      <c r="Q1483" t="s">
        <v>118</v>
      </c>
      <c r="R1483">
        <v>31</v>
      </c>
      <c r="S1483" s="3">
        <v>1050000</v>
      </c>
      <c r="T1483" s="3">
        <v>175000</v>
      </c>
      <c r="U1483" s="22">
        <v>0</v>
      </c>
      <c r="V1483" s="3">
        <v>0</v>
      </c>
      <c r="W1483" s="23"/>
      <c r="X1483" s="3">
        <v>4206.7307692307686</v>
      </c>
      <c r="Y1483" s="3">
        <v>2430.5555555555557</v>
      </c>
      <c r="Z1483" s="24">
        <v>437.5</v>
      </c>
      <c r="AA1483">
        <v>75</v>
      </c>
      <c r="AC1483" s="3">
        <v>0</v>
      </c>
      <c r="AD1483" s="3">
        <v>4167</v>
      </c>
      <c r="AE1483" s="3">
        <v>186316.78632478634</v>
      </c>
      <c r="AF1483" s="3">
        <v>12402.5</v>
      </c>
      <c r="AH1483" s="3">
        <v>198719.28632478634</v>
      </c>
      <c r="AK1483" s="3">
        <v>0</v>
      </c>
      <c r="AL1483" t="s">
        <v>119</v>
      </c>
      <c r="AN1483" s="25">
        <v>0.05</v>
      </c>
      <c r="AO1483" s="26">
        <v>198719.28632478634</v>
      </c>
      <c r="AP1483" s="27">
        <v>9935.9643162393186</v>
      </c>
      <c r="AQ1483" s="3">
        <v>29700</v>
      </c>
      <c r="AR1483" s="26">
        <v>1485</v>
      </c>
      <c r="AS1483" s="26">
        <v>239840.25064102566</v>
      </c>
      <c r="AT1483" s="26">
        <v>228419.28632478634</v>
      </c>
      <c r="AU1483" t="s">
        <v>120</v>
      </c>
      <c r="AV1483" t="s">
        <v>120</v>
      </c>
      <c r="AW1483" t="s">
        <v>120</v>
      </c>
      <c r="AX1483">
        <v>1007600</v>
      </c>
      <c r="AY1483" t="s">
        <v>121</v>
      </c>
      <c r="AZ1483">
        <v>108.643</v>
      </c>
      <c r="BA1483" s="3">
        <v>2207.5996671762164</v>
      </c>
      <c r="BB1483" s="26">
        <v>228419.28632478634</v>
      </c>
      <c r="BC1483" s="26">
        <v>11420.964316239319</v>
      </c>
      <c r="BE1483" t="s">
        <v>122</v>
      </c>
      <c r="BF1483">
        <v>1</v>
      </c>
      <c r="BH1483" t="s">
        <v>123</v>
      </c>
      <c r="BJ1483" t="s">
        <v>643</v>
      </c>
      <c r="CX1483" t="s">
        <v>128</v>
      </c>
      <c r="CY1483" s="29"/>
    </row>
    <row r="1484" spans="2:114" x14ac:dyDescent="0.25">
      <c r="D1484" t="s">
        <v>109</v>
      </c>
      <c r="F1484" t="s">
        <v>4966</v>
      </c>
      <c r="G1484" t="s">
        <v>4966</v>
      </c>
      <c r="H1484" t="s">
        <v>4967</v>
      </c>
      <c r="I1484" s="1">
        <v>46083</v>
      </c>
      <c r="K1484" t="s">
        <v>224</v>
      </c>
      <c r="L1484">
        <v>12</v>
      </c>
      <c r="M1484" t="s">
        <v>114</v>
      </c>
      <c r="N1484" t="s">
        <v>115</v>
      </c>
      <c r="O1484" t="s">
        <v>116</v>
      </c>
      <c r="P1484" t="s">
        <v>117</v>
      </c>
      <c r="Q1484" t="s">
        <v>4833</v>
      </c>
      <c r="R1484">
        <v>30</v>
      </c>
      <c r="S1484" s="3">
        <v>449500</v>
      </c>
      <c r="T1484" s="3">
        <v>72500.000000000015</v>
      </c>
      <c r="U1484" s="22">
        <v>0</v>
      </c>
      <c r="V1484" s="3">
        <v>0</v>
      </c>
      <c r="W1484" s="23"/>
      <c r="X1484" s="3">
        <v>1800.8814102564102</v>
      </c>
      <c r="Y1484" s="3">
        <v>1040.5092592592594</v>
      </c>
      <c r="Z1484" s="24">
        <v>187.29166666666669</v>
      </c>
      <c r="AA1484">
        <v>75</v>
      </c>
      <c r="AC1484" s="3">
        <v>0</v>
      </c>
      <c r="AD1484" s="3">
        <v>4167</v>
      </c>
      <c r="AE1484" s="3">
        <v>79770.682336182348</v>
      </c>
      <c r="AF1484" s="3">
        <v>5504.0322580645161</v>
      </c>
      <c r="AH1484" s="3">
        <v>85274.714594246863</v>
      </c>
      <c r="AK1484" s="3">
        <v>0</v>
      </c>
      <c r="AL1484" t="s">
        <v>119</v>
      </c>
      <c r="AN1484" s="25">
        <v>8.5000000000000006E-2</v>
      </c>
      <c r="AO1484" s="26">
        <v>85274.714594246863</v>
      </c>
      <c r="AP1484" s="27">
        <v>7248.350740510984</v>
      </c>
      <c r="AQ1484" s="3">
        <v>28741.93548387097</v>
      </c>
      <c r="AR1484" s="26">
        <v>2443.0645161290327</v>
      </c>
      <c r="AS1484" s="26">
        <v>123708.06533475785</v>
      </c>
      <c r="AT1484" s="26">
        <v>114016.65007811783</v>
      </c>
      <c r="AU1484" t="s">
        <v>170</v>
      </c>
      <c r="AV1484" t="s">
        <v>170</v>
      </c>
      <c r="AW1484" t="s">
        <v>171</v>
      </c>
      <c r="AX1484">
        <v>90385</v>
      </c>
      <c r="AY1484" t="s">
        <v>172</v>
      </c>
      <c r="AZ1484">
        <v>94.088300000000004</v>
      </c>
      <c r="BA1484" s="3">
        <v>1314.8081678036253</v>
      </c>
      <c r="BB1484" s="26">
        <v>114016.65007811783</v>
      </c>
      <c r="BC1484" s="26">
        <v>9691.4152566400153</v>
      </c>
      <c r="BE1484" t="s">
        <v>122</v>
      </c>
      <c r="BF1484">
        <v>1</v>
      </c>
      <c r="BH1484" t="s">
        <v>173</v>
      </c>
      <c r="BJ1484" t="s">
        <v>276</v>
      </c>
      <c r="BO1484">
        <v>0</v>
      </c>
      <c r="BP1484">
        <v>0</v>
      </c>
      <c r="BQ1484">
        <v>0</v>
      </c>
      <c r="CX1484" t="s">
        <v>177</v>
      </c>
      <c r="CY1484" s="29" t="s">
        <v>5358</v>
      </c>
      <c r="CZ1484" s="29">
        <v>60002</v>
      </c>
      <c r="DA1484" s="29" t="str">
        <f>MID(BH1484,3,8)</f>
        <v>30001390</v>
      </c>
      <c r="DB1484" s="29" t="str">
        <f>F1484</f>
        <v>W0009532</v>
      </c>
      <c r="DC1484" s="29" t="s">
        <v>279</v>
      </c>
      <c r="DD1484" s="30">
        <f>SUM(T1484,V1484:W1484,Z1484:AD1484)</f>
        <v>76929.291666666686</v>
      </c>
      <c r="DE1484" s="30">
        <f>SUM(AI1484:AK1484)</f>
        <v>0</v>
      </c>
      <c r="DF1484" s="31">
        <f>AF1484</f>
        <v>5504.0322580645161</v>
      </c>
      <c r="DG1484" s="32">
        <f>AQ1484</f>
        <v>28741.93548387097</v>
      </c>
      <c r="DH1484" s="30">
        <f>SUM(X1484:Y1484)</f>
        <v>2841.3906695156693</v>
      </c>
      <c r="DI1484" s="30">
        <f>SUM(AP1484,AR1484)</f>
        <v>9691.4152566400171</v>
      </c>
      <c r="DJ1484" s="26">
        <f>SUM(DD1484:DI1484)-AS1484</f>
        <v>0</v>
      </c>
    </row>
    <row r="1485" spans="2:114" x14ac:dyDescent="0.25">
      <c r="D1485" t="s">
        <v>109</v>
      </c>
      <c r="F1485" t="s">
        <v>4968</v>
      </c>
      <c r="G1485" t="s">
        <v>4968</v>
      </c>
      <c r="H1485" t="s">
        <v>4969</v>
      </c>
      <c r="I1485" s="1">
        <v>46049</v>
      </c>
      <c r="J1485" s="1">
        <v>46087</v>
      </c>
      <c r="K1485" t="s">
        <v>113</v>
      </c>
      <c r="L1485">
        <v>15</v>
      </c>
      <c r="M1485" t="s">
        <v>240</v>
      </c>
      <c r="N1485" t="s">
        <v>228</v>
      </c>
      <c r="O1485" t="s">
        <v>116</v>
      </c>
      <c r="P1485" t="s">
        <v>117</v>
      </c>
      <c r="Q1485" t="s">
        <v>602</v>
      </c>
      <c r="R1485">
        <v>6</v>
      </c>
      <c r="S1485" s="3">
        <v>975000</v>
      </c>
      <c r="T1485" s="3">
        <v>31451.612903225807</v>
      </c>
      <c r="U1485" s="22">
        <v>0</v>
      </c>
      <c r="V1485" s="3">
        <v>0</v>
      </c>
      <c r="W1485" s="23"/>
      <c r="X1485" s="3">
        <v>3906.25</v>
      </c>
      <c r="Y1485" s="3">
        <v>2256.9444444444448</v>
      </c>
      <c r="Z1485" s="24">
        <v>406.25</v>
      </c>
      <c r="AA1485">
        <v>75</v>
      </c>
      <c r="AC1485" s="3">
        <v>0</v>
      </c>
      <c r="AD1485" s="3">
        <v>4167</v>
      </c>
      <c r="AE1485" s="3">
        <v>42263.057347670248</v>
      </c>
      <c r="AF1485" s="3">
        <v>0</v>
      </c>
      <c r="AH1485" s="3">
        <v>42263.057347670248</v>
      </c>
      <c r="AK1485" s="3">
        <v>0</v>
      </c>
      <c r="AL1485" t="s">
        <v>119</v>
      </c>
      <c r="AN1485" s="25">
        <v>0</v>
      </c>
      <c r="AO1485" s="26">
        <v>42263.057347670248</v>
      </c>
      <c r="AP1485" s="27">
        <v>0</v>
      </c>
      <c r="AQ1485" s="3">
        <v>5748.3870967741941</v>
      </c>
      <c r="AR1485" s="26">
        <v>0</v>
      </c>
      <c r="AS1485" s="26">
        <v>48011.444444444445</v>
      </c>
      <c r="AT1485" s="26">
        <v>48011.444444444445</v>
      </c>
      <c r="AU1485" t="s">
        <v>241</v>
      </c>
      <c r="AV1485" t="s">
        <v>241</v>
      </c>
      <c r="AW1485" t="s">
        <v>241</v>
      </c>
      <c r="AX1485" t="s">
        <v>234</v>
      </c>
      <c r="AY1485" t="s">
        <v>233</v>
      </c>
      <c r="AZ1485">
        <v>1</v>
      </c>
      <c r="BA1485" s="3">
        <v>48011.444444444445</v>
      </c>
      <c r="BB1485" s="26">
        <v>48011.444444444445</v>
      </c>
      <c r="BC1485" s="26">
        <v>0</v>
      </c>
      <c r="BE1485" t="s">
        <v>234</v>
      </c>
      <c r="BF1485">
        <v>1</v>
      </c>
      <c r="BH1485" t="s">
        <v>234</v>
      </c>
      <c r="BJ1485" t="s">
        <v>414</v>
      </c>
      <c r="CX1485" t="s">
        <v>234</v>
      </c>
      <c r="CY1485" s="29"/>
    </row>
    <row r="1486" spans="2:114" x14ac:dyDescent="0.25">
      <c r="D1486" t="s">
        <v>109</v>
      </c>
      <c r="F1486" t="s">
        <v>4970</v>
      </c>
      <c r="G1486" t="s">
        <v>4970</v>
      </c>
      <c r="H1486" t="s">
        <v>4971</v>
      </c>
      <c r="I1486" s="1">
        <v>46097</v>
      </c>
      <c r="K1486" t="s">
        <v>224</v>
      </c>
      <c r="L1486">
        <v>12</v>
      </c>
      <c r="M1486" t="s">
        <v>114</v>
      </c>
      <c r="N1486" t="s">
        <v>115</v>
      </c>
      <c r="O1486" t="s">
        <v>116</v>
      </c>
      <c r="P1486" t="s">
        <v>117</v>
      </c>
      <c r="Q1486" t="s">
        <v>4833</v>
      </c>
      <c r="R1486">
        <v>16</v>
      </c>
      <c r="S1486" s="3">
        <v>340000</v>
      </c>
      <c r="T1486" s="3">
        <v>29247.311827956986</v>
      </c>
      <c r="U1486" s="22">
        <v>0</v>
      </c>
      <c r="V1486" s="3">
        <v>0</v>
      </c>
      <c r="W1486" s="23"/>
      <c r="X1486" s="3">
        <v>1362.1794871794871</v>
      </c>
      <c r="Y1486" s="3">
        <v>787.03703703703695</v>
      </c>
      <c r="Z1486" s="24">
        <v>141.66666666666666</v>
      </c>
      <c r="AA1486">
        <v>75</v>
      </c>
      <c r="AC1486" s="3">
        <v>0</v>
      </c>
      <c r="AD1486" s="3">
        <v>4167</v>
      </c>
      <c r="AE1486" s="3">
        <v>35780.195018840182</v>
      </c>
      <c r="AF1486" s="3">
        <v>2935.483870967742</v>
      </c>
      <c r="AH1486" s="3">
        <v>38715.678889807925</v>
      </c>
      <c r="AK1486" s="3">
        <v>0</v>
      </c>
      <c r="AL1486" t="s">
        <v>119</v>
      </c>
      <c r="AN1486" s="25">
        <v>8.5000000000000006E-2</v>
      </c>
      <c r="AO1486" s="26">
        <v>38715.678889807925</v>
      </c>
      <c r="AP1486" s="27">
        <v>3290.8327056336739</v>
      </c>
      <c r="AQ1486" s="3">
        <v>15329.032258064517</v>
      </c>
      <c r="AR1486" s="26">
        <v>1302.9677419354841</v>
      </c>
      <c r="AS1486" s="26">
        <v>58638.511595441596</v>
      </c>
      <c r="AT1486" s="26">
        <v>54044.71114787244</v>
      </c>
      <c r="AU1486" t="s">
        <v>1523</v>
      </c>
      <c r="AV1486" t="s">
        <v>4972</v>
      </c>
      <c r="AW1486" t="s">
        <v>1525</v>
      </c>
      <c r="AX1486" t="s">
        <v>4973</v>
      </c>
      <c r="AY1486" t="s">
        <v>121</v>
      </c>
      <c r="AZ1486">
        <v>108.643</v>
      </c>
      <c r="BA1486" s="3">
        <v>539.73575467762851</v>
      </c>
      <c r="BB1486" s="26">
        <v>54044.71114787244</v>
      </c>
      <c r="BC1486" s="26">
        <v>4593.8004475691559</v>
      </c>
      <c r="BE1486" t="s">
        <v>122</v>
      </c>
      <c r="BF1486">
        <v>1</v>
      </c>
      <c r="BH1486" t="s">
        <v>4974</v>
      </c>
      <c r="BJ1486" t="s">
        <v>276</v>
      </c>
      <c r="BO1486">
        <v>0</v>
      </c>
      <c r="BP1486">
        <v>0</v>
      </c>
      <c r="BQ1486">
        <v>0</v>
      </c>
      <c r="CX1486" t="s">
        <v>177</v>
      </c>
      <c r="CY1486" s="29" t="s">
        <v>5367</v>
      </c>
      <c r="CZ1486" s="29">
        <v>60026</v>
      </c>
      <c r="DA1486" s="29" t="str">
        <f t="shared" ref="DA1486:DA1492" si="231">MID(BH1486,3,8)</f>
        <v>30001409</v>
      </c>
      <c r="DB1486" s="29" t="str">
        <f t="shared" ref="DB1486:DB1492" si="232">F1486</f>
        <v>W0009549</v>
      </c>
      <c r="DC1486" s="29" t="s">
        <v>279</v>
      </c>
      <c r="DD1486" s="30">
        <f>SUM(T1486,V1486:W1486,Z1486:AD1486)</f>
        <v>33630.978494623654</v>
      </c>
      <c r="DE1486" s="30">
        <f>SUM(AI1486:AK1486)</f>
        <v>0</v>
      </c>
      <c r="DF1486" s="31">
        <f>AF1486</f>
        <v>2935.483870967742</v>
      </c>
      <c r="DG1486" s="32">
        <f>AQ1486</f>
        <v>15329.032258064517</v>
      </c>
      <c r="DH1486" s="30">
        <f>SUM(X1486:Y1486)</f>
        <v>2149.2165242165238</v>
      </c>
      <c r="DI1486" s="30">
        <f>SUM(AP1486,AR1486)</f>
        <v>4593.8004475691578</v>
      </c>
      <c r="DJ1486" s="26">
        <f>SUM(DD1486:DI1486)-AS1486</f>
        <v>0</v>
      </c>
    </row>
    <row r="1487" spans="2:114" x14ac:dyDescent="0.25">
      <c r="D1487" t="s">
        <v>109</v>
      </c>
      <c r="F1487" t="s">
        <v>4975</v>
      </c>
      <c r="G1487" t="s">
        <v>4975</v>
      </c>
      <c r="H1487" t="s">
        <v>4976</v>
      </c>
      <c r="I1487" s="1">
        <v>46099</v>
      </c>
      <c r="K1487" t="s">
        <v>224</v>
      </c>
      <c r="L1487">
        <v>12</v>
      </c>
      <c r="M1487" t="s">
        <v>182</v>
      </c>
      <c r="N1487" t="s">
        <v>183</v>
      </c>
      <c r="O1487" t="s">
        <v>116</v>
      </c>
      <c r="P1487" t="s">
        <v>117</v>
      </c>
      <c r="Q1487" t="s">
        <v>4833</v>
      </c>
      <c r="R1487">
        <v>14</v>
      </c>
      <c r="S1487" s="3">
        <v>450000</v>
      </c>
      <c r="T1487" s="3">
        <v>33870.967741935485</v>
      </c>
      <c r="U1487" s="22">
        <v>0</v>
      </c>
      <c r="V1487" s="3">
        <v>0</v>
      </c>
      <c r="W1487" s="23"/>
      <c r="X1487" s="3">
        <v>1802.8846153846155</v>
      </c>
      <c r="Y1487" s="3">
        <v>1041.6666666666667</v>
      </c>
      <c r="Z1487" s="24">
        <v>187.5</v>
      </c>
      <c r="AA1487">
        <v>75</v>
      </c>
      <c r="AC1487" s="3">
        <v>0</v>
      </c>
      <c r="AD1487" s="3">
        <v>4167</v>
      </c>
      <c r="AE1487" s="3">
        <v>41145.019023986766</v>
      </c>
      <c r="AF1487" s="3">
        <v>1876.0752688172047</v>
      </c>
      <c r="AH1487" s="3">
        <v>43021.094292803973</v>
      </c>
      <c r="AK1487" s="3">
        <v>0</v>
      </c>
      <c r="AL1487" t="s">
        <v>119</v>
      </c>
      <c r="AN1487" s="25">
        <v>0.05</v>
      </c>
      <c r="AO1487" s="26">
        <v>43021.094292803973</v>
      </c>
      <c r="AP1487" s="27">
        <v>2151.0547146401987</v>
      </c>
      <c r="AQ1487" s="3">
        <v>13412.903225806453</v>
      </c>
      <c r="AR1487" s="26">
        <v>670.64516129032268</v>
      </c>
      <c r="AS1487" s="26">
        <v>59255.697394540948</v>
      </c>
      <c r="AT1487" s="26">
        <v>56433.997518610428</v>
      </c>
      <c r="AU1487" t="s">
        <v>170</v>
      </c>
      <c r="AV1487" t="s">
        <v>170</v>
      </c>
      <c r="AW1487" t="s">
        <v>171</v>
      </c>
      <c r="AX1487">
        <v>35877</v>
      </c>
      <c r="AY1487" t="s">
        <v>172</v>
      </c>
      <c r="AZ1487">
        <v>94.088300000000004</v>
      </c>
      <c r="BA1487" s="3">
        <v>629.78816063783643</v>
      </c>
      <c r="BB1487" s="26">
        <v>56433.997518610428</v>
      </c>
      <c r="BC1487" s="26">
        <v>2821.6998759305206</v>
      </c>
      <c r="BE1487" t="s">
        <v>122</v>
      </c>
      <c r="BF1487">
        <v>1</v>
      </c>
      <c r="BH1487" t="s">
        <v>173</v>
      </c>
      <c r="BJ1487" t="s">
        <v>189</v>
      </c>
      <c r="BO1487">
        <v>0</v>
      </c>
      <c r="BP1487">
        <v>0</v>
      </c>
      <c r="BQ1487">
        <v>0</v>
      </c>
      <c r="CX1487" t="s">
        <v>177</v>
      </c>
      <c r="CY1487" s="29" t="s">
        <v>5358</v>
      </c>
      <c r="CZ1487" s="29">
        <v>60002</v>
      </c>
      <c r="DA1487" s="29" t="str">
        <f t="shared" si="231"/>
        <v>30001390</v>
      </c>
      <c r="DB1487" s="29" t="str">
        <f t="shared" si="232"/>
        <v>W0009561</v>
      </c>
      <c r="DC1487" s="29" t="s">
        <v>193</v>
      </c>
      <c r="DD1487" s="30">
        <f>SUM(T1487,V1487:W1487,Z1487:AD1487)</f>
        <v>38300.467741935485</v>
      </c>
      <c r="DE1487" s="30">
        <f>SUM(AI1487:AK1487)</f>
        <v>0</v>
      </c>
      <c r="DF1487" s="31">
        <f>AF1487</f>
        <v>1876.0752688172047</v>
      </c>
      <c r="DG1487" s="32">
        <f>AQ1487</f>
        <v>13412.903225806453</v>
      </c>
      <c r="DH1487" s="30">
        <f>SUM(X1487:Y1487)</f>
        <v>2844.5512820512822</v>
      </c>
      <c r="DI1487" s="30">
        <f>SUM(AP1487,AR1487)</f>
        <v>2821.6998759305216</v>
      </c>
      <c r="DJ1487" s="26">
        <f>SUM(DD1487:DI1487)-AS1487</f>
        <v>0</v>
      </c>
    </row>
    <row r="1488" spans="2:114" x14ac:dyDescent="0.25">
      <c r="D1488" t="s">
        <v>109</v>
      </c>
      <c r="F1488" t="s">
        <v>4977</v>
      </c>
      <c r="G1488" t="s">
        <v>4977</v>
      </c>
      <c r="H1488" t="s">
        <v>4978</v>
      </c>
      <c r="I1488" s="1">
        <v>46090</v>
      </c>
      <c r="K1488" t="s">
        <v>224</v>
      </c>
      <c r="L1488">
        <v>12</v>
      </c>
      <c r="M1488" t="s">
        <v>182</v>
      </c>
      <c r="N1488" t="s">
        <v>183</v>
      </c>
      <c r="O1488" t="s">
        <v>116</v>
      </c>
      <c r="P1488" t="s">
        <v>117</v>
      </c>
      <c r="Q1488" t="s">
        <v>4833</v>
      </c>
      <c r="R1488">
        <v>23</v>
      </c>
      <c r="S1488" s="3">
        <v>370000</v>
      </c>
      <c r="T1488" s="3">
        <v>45752.68817204301</v>
      </c>
      <c r="U1488" s="22">
        <v>0</v>
      </c>
      <c r="V1488" s="3">
        <v>0</v>
      </c>
      <c r="W1488" s="23"/>
      <c r="X1488" s="3">
        <v>1482.3717948717949</v>
      </c>
      <c r="Y1488" s="3">
        <v>856.48148148148152</v>
      </c>
      <c r="Z1488" s="24">
        <v>154.16666666666666</v>
      </c>
      <c r="AA1488">
        <v>75</v>
      </c>
      <c r="AC1488" s="3">
        <v>0</v>
      </c>
      <c r="AD1488" s="3">
        <v>4167</v>
      </c>
      <c r="AE1488" s="3">
        <v>52487.708115062953</v>
      </c>
      <c r="AF1488" s="3">
        <v>3082.1236559139788</v>
      </c>
      <c r="AH1488" s="3">
        <v>55569.831770976933</v>
      </c>
      <c r="AK1488" s="3">
        <v>0</v>
      </c>
      <c r="AL1488" t="s">
        <v>119</v>
      </c>
      <c r="AN1488" s="25">
        <v>0.05</v>
      </c>
      <c r="AO1488" s="26">
        <v>55569.831770976933</v>
      </c>
      <c r="AP1488" s="27">
        <v>2778.4915885488467</v>
      </c>
      <c r="AQ1488" s="3">
        <v>22035.483870967742</v>
      </c>
      <c r="AR1488" s="26">
        <v>1101.7741935483871</v>
      </c>
      <c r="AS1488" s="26">
        <v>81485.581424041913</v>
      </c>
      <c r="AT1488" s="26">
        <v>77605.315641944675</v>
      </c>
      <c r="AU1488" t="s">
        <v>170</v>
      </c>
      <c r="AV1488" t="s">
        <v>170</v>
      </c>
      <c r="AW1488" t="s">
        <v>171</v>
      </c>
      <c r="AX1488">
        <v>38542</v>
      </c>
      <c r="AY1488" t="s">
        <v>172</v>
      </c>
      <c r="AZ1488">
        <v>94.088300000000004</v>
      </c>
      <c r="BA1488" s="3">
        <v>866.05434920220591</v>
      </c>
      <c r="BB1488" s="26">
        <v>77605.315641944675</v>
      </c>
      <c r="BC1488" s="26">
        <v>3880.2657820972381</v>
      </c>
      <c r="BE1488" t="s">
        <v>122</v>
      </c>
      <c r="BF1488">
        <v>1</v>
      </c>
      <c r="BH1488" t="s">
        <v>173</v>
      </c>
      <c r="BJ1488" t="s">
        <v>189</v>
      </c>
      <c r="BO1488">
        <v>0</v>
      </c>
      <c r="BP1488">
        <v>0</v>
      </c>
      <c r="BQ1488">
        <v>0</v>
      </c>
      <c r="CX1488" t="s">
        <v>177</v>
      </c>
      <c r="CY1488" s="29" t="s">
        <v>5358</v>
      </c>
      <c r="CZ1488" s="29">
        <v>60002</v>
      </c>
      <c r="DA1488" s="29" t="str">
        <f t="shared" si="231"/>
        <v>30001390</v>
      </c>
      <c r="DB1488" s="29" t="str">
        <f t="shared" si="232"/>
        <v>W0009552</v>
      </c>
      <c r="DC1488" s="29" t="s">
        <v>193</v>
      </c>
      <c r="DD1488" s="30">
        <f>SUM(T1488,V1488:W1488,Z1488:AD1488)</f>
        <v>50148.854838709674</v>
      </c>
      <c r="DE1488" s="30">
        <f>SUM(AI1488:AK1488)</f>
        <v>0</v>
      </c>
      <c r="DF1488" s="31">
        <f>AF1488</f>
        <v>3082.1236559139788</v>
      </c>
      <c r="DG1488" s="32">
        <f>AQ1488</f>
        <v>22035.483870967742</v>
      </c>
      <c r="DH1488" s="30">
        <f>SUM(X1488:Y1488)</f>
        <v>2338.8532763532767</v>
      </c>
      <c r="DI1488" s="30">
        <f>SUM(AP1488,AR1488)</f>
        <v>3880.2657820972336</v>
      </c>
      <c r="DJ1488" s="26">
        <f>SUM(DD1488:DI1488)-AS1488</f>
        <v>0</v>
      </c>
    </row>
    <row r="1489" spans="4:114" x14ac:dyDescent="0.25">
      <c r="D1489" t="s">
        <v>109</v>
      </c>
      <c r="F1489" t="s">
        <v>4979</v>
      </c>
      <c r="G1489" t="s">
        <v>4979</v>
      </c>
      <c r="H1489" t="s">
        <v>4980</v>
      </c>
      <c r="I1489" s="1">
        <v>46097</v>
      </c>
      <c r="K1489" t="s">
        <v>224</v>
      </c>
      <c r="L1489">
        <v>12</v>
      </c>
      <c r="M1489" t="s">
        <v>114</v>
      </c>
      <c r="N1489" t="s">
        <v>115</v>
      </c>
      <c r="O1489" t="s">
        <v>116</v>
      </c>
      <c r="P1489" t="s">
        <v>117</v>
      </c>
      <c r="Q1489" t="s">
        <v>4833</v>
      </c>
      <c r="R1489">
        <v>16</v>
      </c>
      <c r="S1489" s="3">
        <v>400000</v>
      </c>
      <c r="T1489" s="3">
        <v>34408.602150537634</v>
      </c>
      <c r="U1489" s="22">
        <v>0</v>
      </c>
      <c r="V1489" s="3">
        <v>0</v>
      </c>
      <c r="W1489" s="23"/>
      <c r="X1489" s="3">
        <v>1602.5641025641025</v>
      </c>
      <c r="Y1489" s="3">
        <v>925.92592592592598</v>
      </c>
      <c r="Z1489" s="24">
        <v>166.66666666666669</v>
      </c>
      <c r="AA1489">
        <v>75</v>
      </c>
      <c r="AC1489" s="3">
        <v>0</v>
      </c>
      <c r="AD1489" s="3">
        <v>4167</v>
      </c>
      <c r="AE1489" s="3">
        <v>41345.758845694327</v>
      </c>
      <c r="AF1489" s="3">
        <v>2935.483870967742</v>
      </c>
      <c r="AH1489" s="3">
        <v>44281.242716662069</v>
      </c>
      <c r="AK1489" s="3">
        <v>0</v>
      </c>
      <c r="AL1489" t="s">
        <v>119</v>
      </c>
      <c r="AN1489" s="25">
        <v>8.5000000000000006E-2</v>
      </c>
      <c r="AO1489" s="26">
        <v>44281.242716662069</v>
      </c>
      <c r="AP1489" s="27">
        <v>3763.9056309162761</v>
      </c>
      <c r="AQ1489" s="3">
        <v>15329.032258064517</v>
      </c>
      <c r="AR1489" s="26">
        <v>1302.9677419354841</v>
      </c>
      <c r="AS1489" s="26">
        <v>64677.148347578346</v>
      </c>
      <c r="AT1489" s="26">
        <v>59610.274974726584</v>
      </c>
      <c r="AU1489" t="s">
        <v>1523</v>
      </c>
      <c r="AV1489" t="s">
        <v>4972</v>
      </c>
      <c r="AW1489" t="s">
        <v>1525</v>
      </c>
      <c r="AX1489" t="s">
        <v>4973</v>
      </c>
      <c r="AY1489" t="s">
        <v>121</v>
      </c>
      <c r="AZ1489">
        <v>108.643</v>
      </c>
      <c r="BA1489" s="3">
        <v>595.31813690323668</v>
      </c>
      <c r="BB1489" s="26">
        <v>59610.274974726584</v>
      </c>
      <c r="BC1489" s="26">
        <v>5066.8733728517618</v>
      </c>
      <c r="BE1489" t="s">
        <v>122</v>
      </c>
      <c r="BF1489">
        <v>1</v>
      </c>
      <c r="BH1489" t="s">
        <v>4974</v>
      </c>
      <c r="BJ1489" t="s">
        <v>276</v>
      </c>
      <c r="BO1489">
        <v>0</v>
      </c>
      <c r="BP1489">
        <v>0</v>
      </c>
      <c r="BQ1489">
        <v>0</v>
      </c>
      <c r="CX1489" t="s">
        <v>177</v>
      </c>
      <c r="CY1489" s="29" t="s">
        <v>5367</v>
      </c>
      <c r="CZ1489" s="29">
        <v>60026</v>
      </c>
      <c r="DA1489" s="29" t="str">
        <f t="shared" si="231"/>
        <v>30001409</v>
      </c>
      <c r="DB1489" s="29" t="str">
        <f t="shared" si="232"/>
        <v>W0009575</v>
      </c>
      <c r="DC1489" s="29" t="s">
        <v>279</v>
      </c>
      <c r="DD1489" s="30">
        <f>SUM(T1489,V1489:W1489,Z1489:AD1489)</f>
        <v>38817.268817204298</v>
      </c>
      <c r="DE1489" s="30">
        <f>SUM(AI1489:AK1489)</f>
        <v>0</v>
      </c>
      <c r="DF1489" s="31">
        <f>AF1489</f>
        <v>2935.483870967742</v>
      </c>
      <c r="DG1489" s="32">
        <f>AQ1489</f>
        <v>15329.032258064517</v>
      </c>
      <c r="DH1489" s="30">
        <f>SUM(X1489:Y1489)</f>
        <v>2528.4900284900286</v>
      </c>
      <c r="DI1489" s="30">
        <f>SUM(AP1489,AR1489)</f>
        <v>5066.87337285176</v>
      </c>
      <c r="DJ1489" s="26">
        <f>SUM(DD1489:DI1489)-AS1489</f>
        <v>0</v>
      </c>
    </row>
    <row r="1490" spans="4:114" x14ac:dyDescent="0.25">
      <c r="D1490" t="s">
        <v>109</v>
      </c>
      <c r="F1490" t="s">
        <v>4981</v>
      </c>
      <c r="G1490" t="s">
        <v>4981</v>
      </c>
      <c r="H1490" t="s">
        <v>4982</v>
      </c>
      <c r="I1490" s="1">
        <v>46083</v>
      </c>
      <c r="K1490" t="s">
        <v>207</v>
      </c>
      <c r="L1490">
        <v>11</v>
      </c>
      <c r="M1490" t="s">
        <v>182</v>
      </c>
      <c r="N1490" t="s">
        <v>183</v>
      </c>
      <c r="O1490" t="s">
        <v>2066</v>
      </c>
      <c r="P1490" t="s">
        <v>117</v>
      </c>
      <c r="Q1490" t="s">
        <v>4833</v>
      </c>
      <c r="R1490">
        <v>30</v>
      </c>
      <c r="S1490" s="3">
        <v>258000</v>
      </c>
      <c r="T1490" s="3">
        <v>41225.806451612902</v>
      </c>
      <c r="U1490" s="22">
        <v>0</v>
      </c>
      <c r="V1490" s="3">
        <v>0</v>
      </c>
      <c r="W1490" s="23"/>
      <c r="X1490" s="3">
        <v>1033.6538461538462</v>
      </c>
      <c r="Y1490" s="3">
        <v>597.22222222222229</v>
      </c>
      <c r="Z1490" s="24">
        <v>107.5</v>
      </c>
      <c r="AA1490">
        <v>75</v>
      </c>
      <c r="AC1490" s="3">
        <v>0</v>
      </c>
      <c r="AD1490" s="3">
        <v>4167</v>
      </c>
      <c r="AE1490" s="3">
        <v>47206.182519988964</v>
      </c>
      <c r="AF1490" s="3">
        <v>4020.1612903225814</v>
      </c>
      <c r="AH1490" s="3">
        <v>51226.343810311548</v>
      </c>
      <c r="AK1490" s="3">
        <v>0</v>
      </c>
      <c r="AL1490" t="s">
        <v>119</v>
      </c>
      <c r="AN1490" s="25">
        <v>0.05</v>
      </c>
      <c r="AO1490" s="26">
        <v>51226.343810311548</v>
      </c>
      <c r="AP1490" s="27">
        <v>2561.3171905155777</v>
      </c>
      <c r="AQ1490" s="3">
        <v>28741.93548387097</v>
      </c>
      <c r="AR1490" s="26">
        <v>1437.0967741935485</v>
      </c>
      <c r="AS1490" s="26">
        <v>83966.693258891639</v>
      </c>
      <c r="AT1490" s="26">
        <v>79968.279294182517</v>
      </c>
      <c r="AU1490" t="s">
        <v>261</v>
      </c>
      <c r="AV1490" t="s">
        <v>2067</v>
      </c>
      <c r="AW1490" t="s">
        <v>2068</v>
      </c>
      <c r="AX1490" t="s">
        <v>4715</v>
      </c>
      <c r="AY1490" t="s">
        <v>264</v>
      </c>
      <c r="AZ1490">
        <v>65.109899999999996</v>
      </c>
      <c r="BA1490" s="3">
        <v>1289.6148398153221</v>
      </c>
      <c r="BB1490" s="26">
        <v>79968.279294182517</v>
      </c>
      <c r="BC1490" s="26">
        <v>3998.4139647091215</v>
      </c>
      <c r="BE1490" t="s">
        <v>122</v>
      </c>
      <c r="BF1490">
        <v>1</v>
      </c>
      <c r="BH1490" t="s">
        <v>2069</v>
      </c>
      <c r="BJ1490" t="s">
        <v>189</v>
      </c>
      <c r="BO1490">
        <v>0</v>
      </c>
      <c r="BP1490">
        <v>0</v>
      </c>
      <c r="BQ1490">
        <v>0</v>
      </c>
      <c r="CX1490" t="s">
        <v>177</v>
      </c>
      <c r="CY1490" s="29" t="s">
        <v>5370</v>
      </c>
      <c r="CZ1490" s="29">
        <v>60001</v>
      </c>
      <c r="DA1490" s="29" t="str">
        <f t="shared" si="231"/>
        <v>30001394</v>
      </c>
      <c r="DB1490" s="29" t="str">
        <f t="shared" si="232"/>
        <v>W0009597</v>
      </c>
      <c r="DC1490" s="29" t="s">
        <v>193</v>
      </c>
      <c r="DD1490" s="30">
        <f>SUM(T1490,V1490:W1490,Z1490:AD1490)</f>
        <v>45575.306451612902</v>
      </c>
      <c r="DE1490" s="30">
        <f>SUM(AI1490:AK1490)</f>
        <v>0</v>
      </c>
      <c r="DF1490" s="31">
        <f>AF1490</f>
        <v>4020.1612903225814</v>
      </c>
      <c r="DG1490" s="32">
        <f>AQ1490</f>
        <v>28741.93548387097</v>
      </c>
      <c r="DH1490" s="30">
        <f>SUM(X1490:Y1490)</f>
        <v>1630.8760683760684</v>
      </c>
      <c r="DI1490" s="30">
        <f>SUM(AP1490,AR1490)</f>
        <v>3998.413964709126</v>
      </c>
      <c r="DJ1490" s="26">
        <f>SUM(DD1490:DI1490)-AS1490</f>
        <v>0</v>
      </c>
    </row>
    <row r="1491" spans="4:114" x14ac:dyDescent="0.25">
      <c r="D1491" t="s">
        <v>109</v>
      </c>
      <c r="F1491" t="s">
        <v>4983</v>
      </c>
      <c r="G1491" t="s">
        <v>4983</v>
      </c>
      <c r="H1491" t="s">
        <v>4984</v>
      </c>
      <c r="I1491" s="1">
        <v>46083</v>
      </c>
      <c r="K1491" t="s">
        <v>207</v>
      </c>
      <c r="L1491">
        <v>11</v>
      </c>
      <c r="M1491" t="s">
        <v>182</v>
      </c>
      <c r="N1491" t="s">
        <v>183</v>
      </c>
      <c r="O1491" t="s">
        <v>2066</v>
      </c>
      <c r="P1491" t="s">
        <v>117</v>
      </c>
      <c r="Q1491" t="s">
        <v>4833</v>
      </c>
      <c r="R1491">
        <v>30</v>
      </c>
      <c r="S1491" s="3">
        <v>315000</v>
      </c>
      <c r="T1491" s="3">
        <v>50806.451612903227</v>
      </c>
      <c r="U1491" s="22">
        <v>0</v>
      </c>
      <c r="V1491" s="3">
        <v>0</v>
      </c>
      <c r="W1491" s="23"/>
      <c r="X1491" s="3">
        <v>1262.0192307692307</v>
      </c>
      <c r="Y1491" s="3">
        <v>729.16666666666663</v>
      </c>
      <c r="Z1491" s="24">
        <v>131.25</v>
      </c>
      <c r="AA1491">
        <v>75</v>
      </c>
      <c r="AC1491" s="3">
        <v>0</v>
      </c>
      <c r="AD1491" s="3">
        <v>4167</v>
      </c>
      <c r="AE1491" s="3">
        <v>57170.887510339126</v>
      </c>
      <c r="AF1491" s="3">
        <v>4020.1612903225814</v>
      </c>
      <c r="AH1491" s="3">
        <v>61191.048800661709</v>
      </c>
      <c r="AK1491" s="3">
        <v>0</v>
      </c>
      <c r="AL1491" t="s">
        <v>119</v>
      </c>
      <c r="AN1491" s="25">
        <v>0.05</v>
      </c>
      <c r="AO1491" s="26">
        <v>61191.048800661709</v>
      </c>
      <c r="AP1491" s="27">
        <v>3059.5524400330855</v>
      </c>
      <c r="AQ1491" s="3">
        <v>28741.93548387097</v>
      </c>
      <c r="AR1491" s="26">
        <v>1437.0967741935485</v>
      </c>
      <c r="AS1491" s="26">
        <v>94429.6334987593</v>
      </c>
      <c r="AT1491" s="26">
        <v>89932.984284532678</v>
      </c>
      <c r="AU1491" t="s">
        <v>261</v>
      </c>
      <c r="AV1491" t="s">
        <v>2067</v>
      </c>
      <c r="AW1491" t="s">
        <v>2068</v>
      </c>
      <c r="AX1491" t="s">
        <v>4715</v>
      </c>
      <c r="AY1491" t="s">
        <v>264</v>
      </c>
      <c r="AZ1491">
        <v>65.109899999999996</v>
      </c>
      <c r="BA1491" s="3">
        <v>1450.3114503133825</v>
      </c>
      <c r="BB1491" s="26">
        <v>89932.984284532678</v>
      </c>
      <c r="BC1491" s="26">
        <v>4496.6492142266216</v>
      </c>
      <c r="BE1491" t="s">
        <v>122</v>
      </c>
      <c r="BF1491">
        <v>1</v>
      </c>
      <c r="BH1491" t="s">
        <v>2069</v>
      </c>
      <c r="BJ1491" t="s">
        <v>189</v>
      </c>
      <c r="BO1491">
        <v>0</v>
      </c>
      <c r="BP1491">
        <v>0</v>
      </c>
      <c r="BQ1491">
        <v>0</v>
      </c>
      <c r="CX1491" t="s">
        <v>177</v>
      </c>
      <c r="CY1491" s="29" t="s">
        <v>5370</v>
      </c>
      <c r="CZ1491" s="29">
        <v>60001</v>
      </c>
      <c r="DA1491" s="29" t="str">
        <f t="shared" si="231"/>
        <v>30001394</v>
      </c>
      <c r="DB1491" s="29" t="str">
        <f t="shared" si="232"/>
        <v>W0009616</v>
      </c>
      <c r="DC1491" s="29" t="s">
        <v>193</v>
      </c>
      <c r="DD1491" s="30">
        <f>SUM(T1491,V1491:W1491,Z1491:AD1491)</f>
        <v>55179.701612903227</v>
      </c>
      <c r="DE1491" s="30">
        <f>SUM(AI1491:AK1491)</f>
        <v>0</v>
      </c>
      <c r="DF1491" s="31">
        <f>AF1491</f>
        <v>4020.1612903225814</v>
      </c>
      <c r="DG1491" s="32">
        <f>AQ1491</f>
        <v>28741.93548387097</v>
      </c>
      <c r="DH1491" s="30">
        <f>SUM(X1491:Y1491)</f>
        <v>1991.1858974358975</v>
      </c>
      <c r="DI1491" s="30">
        <f>SUM(AP1491,AR1491)</f>
        <v>4496.6492142266343</v>
      </c>
      <c r="DJ1491" s="26">
        <f>SUM(DD1491:DI1491)-AS1491</f>
        <v>0</v>
      </c>
    </row>
    <row r="1492" spans="4:114" x14ac:dyDescent="0.25">
      <c r="D1492" t="s">
        <v>109</v>
      </c>
      <c r="F1492" t="s">
        <v>4985</v>
      </c>
      <c r="G1492" t="s">
        <v>4985</v>
      </c>
      <c r="H1492" t="s">
        <v>4986</v>
      </c>
      <c r="I1492" s="1">
        <v>46083</v>
      </c>
      <c r="K1492" t="s">
        <v>207</v>
      </c>
      <c r="L1492">
        <v>11</v>
      </c>
      <c r="M1492" t="s">
        <v>182</v>
      </c>
      <c r="N1492" t="s">
        <v>183</v>
      </c>
      <c r="O1492" t="s">
        <v>2066</v>
      </c>
      <c r="P1492" t="s">
        <v>117</v>
      </c>
      <c r="Q1492" t="s">
        <v>4833</v>
      </c>
      <c r="R1492">
        <v>30</v>
      </c>
      <c r="S1492" s="3">
        <v>275000</v>
      </c>
      <c r="T1492" s="3">
        <v>44354.838709677417</v>
      </c>
      <c r="U1492" s="22">
        <v>0</v>
      </c>
      <c r="V1492" s="3">
        <v>0</v>
      </c>
      <c r="W1492" s="23"/>
      <c r="X1492" s="3">
        <v>1101.7628205128206</v>
      </c>
      <c r="Y1492" s="3">
        <v>636.57407407407413</v>
      </c>
      <c r="Z1492" s="24">
        <v>114.58333333333334</v>
      </c>
      <c r="AA1492">
        <v>75</v>
      </c>
      <c r="AC1492" s="3">
        <v>0</v>
      </c>
      <c r="AD1492" s="3">
        <v>4167</v>
      </c>
      <c r="AE1492" s="3">
        <v>50449.758937597646</v>
      </c>
      <c r="AF1492" s="3">
        <v>4020.1612903225814</v>
      </c>
      <c r="AH1492" s="3">
        <v>54469.920227920229</v>
      </c>
      <c r="AK1492" s="3">
        <v>0</v>
      </c>
      <c r="AL1492" t="s">
        <v>119</v>
      </c>
      <c r="AN1492" s="25">
        <v>0.05</v>
      </c>
      <c r="AO1492" s="26">
        <v>54469.920227920229</v>
      </c>
      <c r="AP1492" s="27">
        <v>2723.4960113960115</v>
      </c>
      <c r="AQ1492" s="3">
        <v>28741.93548387097</v>
      </c>
      <c r="AR1492" s="26">
        <v>1437.0967741935485</v>
      </c>
      <c r="AS1492" s="26">
        <v>87372.448497380756</v>
      </c>
      <c r="AT1492" s="26">
        <v>83211.855711791199</v>
      </c>
      <c r="AU1492" t="s">
        <v>261</v>
      </c>
      <c r="AV1492" t="s">
        <v>2067</v>
      </c>
      <c r="AW1492" t="s">
        <v>2068</v>
      </c>
      <c r="AX1492" t="s">
        <v>4715</v>
      </c>
      <c r="AY1492" t="s">
        <v>264</v>
      </c>
      <c r="AZ1492">
        <v>65.109899999999996</v>
      </c>
      <c r="BA1492" s="3">
        <v>1341.9226338449416</v>
      </c>
      <c r="BB1492" s="26">
        <v>83211.855711791199</v>
      </c>
      <c r="BC1492" s="26">
        <v>4160.592785589557</v>
      </c>
      <c r="BE1492" t="s">
        <v>122</v>
      </c>
      <c r="BF1492">
        <v>1</v>
      </c>
      <c r="BH1492" t="s">
        <v>2069</v>
      </c>
      <c r="BJ1492" t="s">
        <v>189</v>
      </c>
      <c r="BO1492">
        <v>0</v>
      </c>
      <c r="BP1492">
        <v>0</v>
      </c>
      <c r="BQ1492">
        <v>0</v>
      </c>
      <c r="CX1492" t="s">
        <v>177</v>
      </c>
      <c r="CY1492" s="29" t="s">
        <v>5370</v>
      </c>
      <c r="CZ1492" s="29">
        <v>60001</v>
      </c>
      <c r="DA1492" s="29" t="str">
        <f t="shared" si="231"/>
        <v>30001394</v>
      </c>
      <c r="DB1492" s="29" t="str">
        <f t="shared" si="232"/>
        <v>W0009615</v>
      </c>
      <c r="DC1492" s="29" t="s">
        <v>193</v>
      </c>
      <c r="DD1492" s="30">
        <f>SUM(T1492,V1492:W1492,Z1492:AD1492)</f>
        <v>48711.422043010753</v>
      </c>
      <c r="DE1492" s="30">
        <f>SUM(AI1492:AK1492)</f>
        <v>0</v>
      </c>
      <c r="DF1492" s="31">
        <f>AF1492</f>
        <v>4020.1612903225814</v>
      </c>
      <c r="DG1492" s="32">
        <f>AQ1492</f>
        <v>28741.93548387097</v>
      </c>
      <c r="DH1492" s="30">
        <f>SUM(X1492:Y1492)</f>
        <v>1738.3368945868947</v>
      </c>
      <c r="DI1492" s="30">
        <f>SUM(AP1492,AR1492)</f>
        <v>4160.5927855895598</v>
      </c>
      <c r="DJ1492" s="26">
        <f>SUM(DD1492:DI1492)-AS1492</f>
        <v>0</v>
      </c>
    </row>
    <row r="1493" spans="4:114" x14ac:dyDescent="0.25">
      <c r="D1493" t="s">
        <v>109</v>
      </c>
      <c r="F1493" t="s">
        <v>4987</v>
      </c>
      <c r="G1493" t="s">
        <v>4987</v>
      </c>
      <c r="H1493" t="s">
        <v>4988</v>
      </c>
      <c r="I1493" s="1">
        <v>46083</v>
      </c>
      <c r="K1493" t="s">
        <v>156</v>
      </c>
      <c r="L1493">
        <v>16</v>
      </c>
      <c r="M1493" t="s">
        <v>550</v>
      </c>
      <c r="N1493" t="s">
        <v>551</v>
      </c>
      <c r="O1493" t="s">
        <v>116</v>
      </c>
      <c r="P1493" t="s">
        <v>117</v>
      </c>
      <c r="Q1493" t="s">
        <v>4833</v>
      </c>
      <c r="R1493">
        <v>30</v>
      </c>
      <c r="S1493" s="3">
        <v>1225000</v>
      </c>
      <c r="T1493" s="3">
        <v>197580.64516129033</v>
      </c>
      <c r="U1493" s="22">
        <v>0</v>
      </c>
      <c r="V1493" s="3">
        <v>0</v>
      </c>
      <c r="W1493" s="23"/>
      <c r="X1493" s="3">
        <v>4907.8525641025644</v>
      </c>
      <c r="Y1493" s="3">
        <v>2835.6481481481478</v>
      </c>
      <c r="Z1493" s="24">
        <v>510.41666666666663</v>
      </c>
      <c r="AA1493">
        <v>75</v>
      </c>
      <c r="AC1493" s="3">
        <v>0</v>
      </c>
      <c r="AD1493" s="3">
        <v>4167</v>
      </c>
      <c r="AE1493" s="3">
        <v>210076.5625402077</v>
      </c>
      <c r="AF1493" s="3">
        <v>6819.3548387096771</v>
      </c>
      <c r="AH1493" s="3">
        <v>216895.91737891737</v>
      </c>
      <c r="AK1493" s="3">
        <v>0</v>
      </c>
      <c r="AL1493" t="s">
        <v>119</v>
      </c>
      <c r="AN1493" s="25">
        <v>0.1</v>
      </c>
      <c r="AO1493" s="26">
        <v>216895.91737891737</v>
      </c>
      <c r="AP1493" s="27">
        <v>21689.591737891737</v>
      </c>
      <c r="AQ1493" s="3">
        <v>28741.93548387097</v>
      </c>
      <c r="AR1493" s="26">
        <v>2874.1935483870971</v>
      </c>
      <c r="AS1493" s="26">
        <v>270201.63814906718</v>
      </c>
      <c r="AT1493" s="26">
        <v>245637.85286278834</v>
      </c>
      <c r="AU1493" t="s">
        <v>120</v>
      </c>
      <c r="AV1493" t="s">
        <v>120</v>
      </c>
      <c r="AW1493" t="s">
        <v>120</v>
      </c>
      <c r="AX1493">
        <v>2051072</v>
      </c>
      <c r="AY1493" t="s">
        <v>121</v>
      </c>
      <c r="AZ1493">
        <v>108.643</v>
      </c>
      <c r="BA1493" s="3">
        <v>2487.0598027398651</v>
      </c>
      <c r="BB1493" s="26">
        <v>245637.85286278834</v>
      </c>
      <c r="BC1493" s="26">
        <v>24563.785286278842</v>
      </c>
      <c r="BE1493" t="s">
        <v>122</v>
      </c>
      <c r="BF1493">
        <v>1</v>
      </c>
      <c r="BH1493" t="s">
        <v>123</v>
      </c>
      <c r="BO1493">
        <v>0</v>
      </c>
      <c r="BP1493">
        <v>0</v>
      </c>
      <c r="BQ1493">
        <v>0</v>
      </c>
      <c r="CX1493" t="s">
        <v>128</v>
      </c>
      <c r="CY1493" s="29"/>
    </row>
    <row r="1494" spans="4:114" x14ac:dyDescent="0.25">
      <c r="D1494" t="s">
        <v>109</v>
      </c>
      <c r="F1494" t="s">
        <v>4989</v>
      </c>
      <c r="G1494" t="s">
        <v>4989</v>
      </c>
      <c r="H1494" t="s">
        <v>4990</v>
      </c>
      <c r="I1494" s="1">
        <v>46083</v>
      </c>
      <c r="K1494" t="s">
        <v>224</v>
      </c>
      <c r="L1494">
        <v>12</v>
      </c>
      <c r="M1494" t="s">
        <v>182</v>
      </c>
      <c r="N1494" t="s">
        <v>183</v>
      </c>
      <c r="O1494" t="s">
        <v>116</v>
      </c>
      <c r="P1494" t="s">
        <v>117</v>
      </c>
      <c r="Q1494" t="s">
        <v>4833</v>
      </c>
      <c r="R1494">
        <v>30</v>
      </c>
      <c r="S1494" s="3">
        <v>258000</v>
      </c>
      <c r="T1494" s="3">
        <v>37096.774193548394</v>
      </c>
      <c r="U1494" s="22">
        <v>0</v>
      </c>
      <c r="V1494" s="3">
        <v>0</v>
      </c>
      <c r="W1494" s="23"/>
      <c r="X1494" s="3">
        <v>1033.6538461538462</v>
      </c>
      <c r="Y1494" s="3">
        <v>597.22222222222229</v>
      </c>
      <c r="Z1494" s="24">
        <v>107.5</v>
      </c>
      <c r="AA1494">
        <v>75</v>
      </c>
      <c r="AC1494" s="3">
        <v>0</v>
      </c>
      <c r="AD1494" s="3">
        <v>4167</v>
      </c>
      <c r="AE1494" s="3">
        <v>43077.150261924457</v>
      </c>
      <c r="AF1494" s="3">
        <v>4020.1612903225814</v>
      </c>
      <c r="AH1494" s="3">
        <v>47097.31155224704</v>
      </c>
      <c r="AK1494" s="3">
        <v>0</v>
      </c>
      <c r="AL1494" t="s">
        <v>119</v>
      </c>
      <c r="AN1494" s="25">
        <v>0.05</v>
      </c>
      <c r="AO1494" s="26">
        <v>47097.31155224704</v>
      </c>
      <c r="AP1494" s="27">
        <v>2354.8655776123519</v>
      </c>
      <c r="AQ1494" s="3">
        <v>28741.93548387097</v>
      </c>
      <c r="AR1494" s="26">
        <v>1437.0967741935485</v>
      </c>
      <c r="AS1494" s="26">
        <v>79631.209387923911</v>
      </c>
      <c r="AT1494" s="26">
        <v>75839.247036118002</v>
      </c>
      <c r="AU1494" t="s">
        <v>1473</v>
      </c>
      <c r="AV1494" t="s">
        <v>1473</v>
      </c>
      <c r="AW1494" t="s">
        <v>1474</v>
      </c>
      <c r="AX1494">
        <v>380</v>
      </c>
      <c r="AY1494" t="s">
        <v>121</v>
      </c>
      <c r="AZ1494">
        <v>108.643</v>
      </c>
      <c r="BA1494" s="3">
        <v>732.96217324562019</v>
      </c>
      <c r="BB1494" s="26">
        <v>75839.247036118002</v>
      </c>
      <c r="BC1494" s="26">
        <v>3791.9623518059088</v>
      </c>
      <c r="BE1494" t="s">
        <v>122</v>
      </c>
      <c r="BF1494">
        <v>1</v>
      </c>
      <c r="BH1494" t="s">
        <v>1475</v>
      </c>
      <c r="BJ1494" t="s">
        <v>189</v>
      </c>
      <c r="BO1494">
        <v>0</v>
      </c>
      <c r="BP1494">
        <v>0</v>
      </c>
      <c r="BQ1494">
        <v>0</v>
      </c>
      <c r="CX1494" t="s">
        <v>177</v>
      </c>
      <c r="CY1494" s="29" t="s">
        <v>5366</v>
      </c>
      <c r="CZ1494" s="29">
        <v>60012</v>
      </c>
      <c r="DA1494" s="29" t="str">
        <f>MID(BH1494,3,8)</f>
        <v>30001421</v>
      </c>
      <c r="DB1494" s="29" t="str">
        <f>F1494</f>
        <v>W0009657</v>
      </c>
      <c r="DC1494" s="29" t="s">
        <v>193</v>
      </c>
      <c r="DD1494" s="30">
        <f>SUM(T1494,V1494:W1494,Z1494:AD1494)</f>
        <v>41446.274193548394</v>
      </c>
      <c r="DE1494" s="30">
        <f>SUM(AI1494:AK1494)</f>
        <v>0</v>
      </c>
      <c r="DF1494" s="31">
        <f>AF1494</f>
        <v>4020.1612903225814</v>
      </c>
      <c r="DG1494" s="32">
        <f>AQ1494</f>
        <v>28741.93548387097</v>
      </c>
      <c r="DH1494" s="30">
        <f>SUM(X1494:Y1494)</f>
        <v>1630.8760683760684</v>
      </c>
      <c r="DI1494" s="30">
        <f>SUM(AP1494,AR1494)</f>
        <v>3791.9623518059007</v>
      </c>
      <c r="DJ1494" s="26">
        <f>SUM(DD1494:DI1494)-AS1494</f>
        <v>0</v>
      </c>
    </row>
    <row r="1495" spans="4:114" x14ac:dyDescent="0.25">
      <c r="D1495" t="s">
        <v>109</v>
      </c>
      <c r="F1495" t="s">
        <v>4991</v>
      </c>
      <c r="G1495" t="s">
        <v>4991</v>
      </c>
      <c r="H1495" t="s">
        <v>4992</v>
      </c>
      <c r="I1495" s="1">
        <v>46104</v>
      </c>
      <c r="K1495" t="s">
        <v>113</v>
      </c>
      <c r="L1495">
        <v>15</v>
      </c>
      <c r="M1495" t="s">
        <v>550</v>
      </c>
      <c r="N1495" t="s">
        <v>551</v>
      </c>
      <c r="O1495" t="s">
        <v>116</v>
      </c>
      <c r="P1495" t="s">
        <v>117</v>
      </c>
      <c r="Q1495" t="s">
        <v>4833</v>
      </c>
      <c r="R1495">
        <v>9</v>
      </c>
      <c r="S1495" s="3">
        <v>1050000</v>
      </c>
      <c r="T1495" s="3">
        <v>50806.451612903227</v>
      </c>
      <c r="U1495" s="22">
        <v>0</v>
      </c>
      <c r="V1495" s="3">
        <v>0</v>
      </c>
      <c r="W1495" s="23"/>
      <c r="X1495" s="3">
        <v>4206.7307692307686</v>
      </c>
      <c r="Y1495" s="3">
        <v>2430.5555555555557</v>
      </c>
      <c r="Z1495" s="24">
        <v>437.5</v>
      </c>
      <c r="AA1495">
        <v>75</v>
      </c>
      <c r="AC1495" s="3">
        <v>0</v>
      </c>
      <c r="AD1495" s="3">
        <v>4167</v>
      </c>
      <c r="AE1495" s="3">
        <v>62123.237937689548</v>
      </c>
      <c r="AF1495" s="3">
        <v>2045.8064516129032</v>
      </c>
      <c r="AH1495" s="3">
        <v>64169.044389302449</v>
      </c>
      <c r="AK1495" s="3">
        <v>0</v>
      </c>
      <c r="AL1495" t="s">
        <v>119</v>
      </c>
      <c r="AN1495" s="25">
        <v>0.1</v>
      </c>
      <c r="AO1495" s="26">
        <v>64169.044389302449</v>
      </c>
      <c r="AP1495" s="27">
        <v>6416.9044389302453</v>
      </c>
      <c r="AQ1495" s="3">
        <v>8622.5806451612916</v>
      </c>
      <c r="AR1495" s="26">
        <v>862.25806451612925</v>
      </c>
      <c r="AS1495" s="26">
        <v>80070.787537910117</v>
      </c>
      <c r="AT1495" s="26">
        <v>72791.625034463737</v>
      </c>
      <c r="AU1495" t="s">
        <v>120</v>
      </c>
      <c r="AV1495" t="s">
        <v>120</v>
      </c>
      <c r="AW1495" t="s">
        <v>120</v>
      </c>
      <c r="AX1495">
        <v>2051090</v>
      </c>
      <c r="AY1495" t="s">
        <v>121</v>
      </c>
      <c r="AZ1495">
        <v>108.643</v>
      </c>
      <c r="BA1495" s="3">
        <v>737.00825214611268</v>
      </c>
      <c r="BB1495" s="26">
        <v>72791.625034463737</v>
      </c>
      <c r="BC1495" s="26">
        <v>7279.1625034463796</v>
      </c>
      <c r="BE1495" t="s">
        <v>122</v>
      </c>
      <c r="BF1495">
        <v>1</v>
      </c>
      <c r="BH1495" t="s">
        <v>123</v>
      </c>
      <c r="BO1495">
        <v>0</v>
      </c>
      <c r="BP1495">
        <v>0</v>
      </c>
      <c r="BQ1495">
        <v>0</v>
      </c>
      <c r="CX1495" t="s">
        <v>128</v>
      </c>
      <c r="CY1495" s="29"/>
    </row>
    <row r="1496" spans="4:114" x14ac:dyDescent="0.25">
      <c r="D1496" t="s">
        <v>109</v>
      </c>
      <c r="F1496" t="s">
        <v>4993</v>
      </c>
      <c r="G1496" t="s">
        <v>4993</v>
      </c>
      <c r="H1496" t="s">
        <v>4994</v>
      </c>
      <c r="I1496" s="1">
        <v>46090</v>
      </c>
      <c r="K1496" t="s">
        <v>224</v>
      </c>
      <c r="L1496">
        <v>12</v>
      </c>
      <c r="M1496" t="s">
        <v>182</v>
      </c>
      <c r="N1496" t="s">
        <v>183</v>
      </c>
      <c r="O1496" t="s">
        <v>116</v>
      </c>
      <c r="P1496" t="s">
        <v>117</v>
      </c>
      <c r="Q1496" t="s">
        <v>4833</v>
      </c>
      <c r="R1496">
        <v>23</v>
      </c>
      <c r="S1496" s="3">
        <v>400000</v>
      </c>
      <c r="T1496" s="3">
        <v>49462.365591397851</v>
      </c>
      <c r="U1496" s="22">
        <v>0</v>
      </c>
      <c r="V1496" s="3">
        <v>0</v>
      </c>
      <c r="W1496" s="23"/>
      <c r="X1496" s="3">
        <v>1602.5641025641025</v>
      </c>
      <c r="Y1496" s="3">
        <v>925.92592592592598</v>
      </c>
      <c r="Z1496" s="24">
        <v>166.66666666666669</v>
      </c>
      <c r="AA1496">
        <v>75</v>
      </c>
      <c r="AC1496" s="3">
        <v>0</v>
      </c>
      <c r="AD1496" s="3">
        <v>4167</v>
      </c>
      <c r="AE1496" s="3">
        <v>56399.522286554544</v>
      </c>
      <c r="AF1496" s="3">
        <v>3082.1236559139788</v>
      </c>
      <c r="AH1496" s="3">
        <v>59481.645942468524</v>
      </c>
      <c r="AK1496" s="3">
        <v>0</v>
      </c>
      <c r="AL1496" t="s">
        <v>119</v>
      </c>
      <c r="AN1496" s="25">
        <v>0.05</v>
      </c>
      <c r="AO1496" s="26">
        <v>59481.645942468524</v>
      </c>
      <c r="AP1496" s="27">
        <v>2974.0822971234265</v>
      </c>
      <c r="AQ1496" s="3">
        <v>22035.483870967742</v>
      </c>
      <c r="AR1496" s="26">
        <v>1101.7741935483871</v>
      </c>
      <c r="AS1496" s="26">
        <v>85592.986304108083</v>
      </c>
      <c r="AT1496" s="26">
        <v>81517.129813436273</v>
      </c>
      <c r="AU1496" t="s">
        <v>170</v>
      </c>
      <c r="AV1496" t="s">
        <v>170</v>
      </c>
      <c r="AW1496" t="s">
        <v>171</v>
      </c>
      <c r="AX1496">
        <v>35879</v>
      </c>
      <c r="AY1496" t="s">
        <v>172</v>
      </c>
      <c r="AZ1496">
        <v>94.088300000000004</v>
      </c>
      <c r="BA1496" s="3">
        <v>909.70913816179143</v>
      </c>
      <c r="BB1496" s="26">
        <v>81517.129813436273</v>
      </c>
      <c r="BC1496" s="26">
        <v>4075.8564906718093</v>
      </c>
      <c r="BE1496" t="s">
        <v>122</v>
      </c>
      <c r="BF1496">
        <v>1</v>
      </c>
      <c r="BH1496" t="s">
        <v>173</v>
      </c>
      <c r="BJ1496" t="s">
        <v>189</v>
      </c>
      <c r="BO1496">
        <v>0</v>
      </c>
      <c r="BP1496">
        <v>0</v>
      </c>
      <c r="BQ1496">
        <v>0</v>
      </c>
      <c r="CX1496" t="s">
        <v>177</v>
      </c>
      <c r="CY1496" s="29" t="s">
        <v>5358</v>
      </c>
      <c r="CZ1496" s="29">
        <v>60002</v>
      </c>
      <c r="DA1496" s="29" t="str">
        <f t="shared" ref="DA1496:DA1497" si="233">MID(BH1496,3,8)</f>
        <v>30001390</v>
      </c>
      <c r="DB1496" s="29" t="str">
        <f t="shared" ref="DB1496:DB1497" si="234">F1496</f>
        <v>W0009668</v>
      </c>
      <c r="DC1496" s="29" t="s">
        <v>193</v>
      </c>
      <c r="DD1496" s="30">
        <f>SUM(T1496,V1496:W1496,Z1496:AD1496)</f>
        <v>53871.032258064515</v>
      </c>
      <c r="DE1496" s="30">
        <f>SUM(AI1496:AK1496)</f>
        <v>0</v>
      </c>
      <c r="DF1496" s="31">
        <f>AF1496</f>
        <v>3082.1236559139788</v>
      </c>
      <c r="DG1496" s="32">
        <f>AQ1496</f>
        <v>22035.483870967742</v>
      </c>
      <c r="DH1496" s="30">
        <f>SUM(X1496:Y1496)</f>
        <v>2528.4900284900286</v>
      </c>
      <c r="DI1496" s="30">
        <f>SUM(AP1496,AR1496)</f>
        <v>4075.8564906718138</v>
      </c>
      <c r="DJ1496" s="26">
        <f>SUM(DD1496:DI1496)-AS1496</f>
        <v>0</v>
      </c>
    </row>
    <row r="1497" spans="4:114" x14ac:dyDescent="0.25">
      <c r="D1497" t="s">
        <v>109</v>
      </c>
      <c r="F1497" t="s">
        <v>4995</v>
      </c>
      <c r="G1497" t="s">
        <v>4995</v>
      </c>
      <c r="H1497" t="s">
        <v>4996</v>
      </c>
      <c r="I1497" s="1">
        <v>46090</v>
      </c>
      <c r="K1497" t="s">
        <v>131</v>
      </c>
      <c r="L1497">
        <v>14</v>
      </c>
      <c r="M1497" t="s">
        <v>114</v>
      </c>
      <c r="N1497" t="s">
        <v>115</v>
      </c>
      <c r="O1497" t="s">
        <v>2066</v>
      </c>
      <c r="P1497" t="s">
        <v>117</v>
      </c>
      <c r="Q1497" t="s">
        <v>4833</v>
      </c>
      <c r="R1497">
        <v>23</v>
      </c>
      <c r="S1497" s="3">
        <v>595350</v>
      </c>
      <c r="T1497" s="3">
        <v>73618.548387096773</v>
      </c>
      <c r="U1497" s="22">
        <v>0</v>
      </c>
      <c r="V1497" s="3">
        <v>0</v>
      </c>
      <c r="W1497" s="23"/>
      <c r="X1497" s="3">
        <v>2385.2163461538462</v>
      </c>
      <c r="Y1497" s="3">
        <v>1378.125</v>
      </c>
      <c r="Z1497" s="24">
        <v>248.0625</v>
      </c>
      <c r="AA1497">
        <v>75</v>
      </c>
      <c r="AC1497" s="3">
        <v>0</v>
      </c>
      <c r="AD1497" s="3">
        <v>4167</v>
      </c>
      <c r="AE1497" s="3">
        <v>81871.952233250617</v>
      </c>
      <c r="AF1497" s="3">
        <v>4219.7580645161288</v>
      </c>
      <c r="AH1497" s="3">
        <v>86091.710297766753</v>
      </c>
      <c r="AK1497" s="3">
        <v>0</v>
      </c>
      <c r="AL1497" t="s">
        <v>119</v>
      </c>
      <c r="AN1497" s="25">
        <v>8.5000000000000006E-2</v>
      </c>
      <c r="AO1497" s="26">
        <v>86091.710297766753</v>
      </c>
      <c r="AP1497" s="27">
        <v>7317.7953753101747</v>
      </c>
      <c r="AQ1497" s="3">
        <v>22035.483870967742</v>
      </c>
      <c r="AR1497" s="26">
        <v>1873.0161290322583</v>
      </c>
      <c r="AS1497" s="26">
        <v>117318.00567307693</v>
      </c>
      <c r="AT1497" s="26">
        <v>108127.1941687345</v>
      </c>
      <c r="AU1497" t="s">
        <v>765</v>
      </c>
      <c r="AV1497" t="s">
        <v>2067</v>
      </c>
      <c r="AW1497" t="s">
        <v>2068</v>
      </c>
      <c r="AX1497" t="s">
        <v>4997</v>
      </c>
      <c r="AY1497" t="s">
        <v>212</v>
      </c>
      <c r="AZ1497">
        <v>125.569</v>
      </c>
      <c r="BA1497" s="3">
        <v>934.29115206043627</v>
      </c>
      <c r="BB1497" s="26">
        <v>108127.1941687345</v>
      </c>
      <c r="BC1497" s="26">
        <v>9190.8115043424332</v>
      </c>
      <c r="BE1497" t="s">
        <v>122</v>
      </c>
      <c r="BF1497">
        <v>1</v>
      </c>
      <c r="BH1497" t="s">
        <v>2069</v>
      </c>
      <c r="BJ1497" t="s">
        <v>658</v>
      </c>
      <c r="BO1497">
        <v>0</v>
      </c>
      <c r="BP1497">
        <v>0</v>
      </c>
      <c r="BQ1497">
        <v>0</v>
      </c>
      <c r="CX1497" t="s">
        <v>177</v>
      </c>
      <c r="CY1497" s="29" t="s">
        <v>5370</v>
      </c>
      <c r="CZ1497" s="29">
        <v>60001</v>
      </c>
      <c r="DA1497" s="29" t="str">
        <f t="shared" si="233"/>
        <v>30001394</v>
      </c>
      <c r="DB1497" s="29" t="str">
        <f t="shared" si="234"/>
        <v>W0009680</v>
      </c>
      <c r="DC1497" s="29" t="s">
        <v>279</v>
      </c>
      <c r="DD1497" s="30">
        <f>SUM(T1497,V1497:W1497,Z1497:AD1497)</f>
        <v>78108.610887096773</v>
      </c>
      <c r="DE1497" s="30">
        <f>SUM(AI1497:AK1497)</f>
        <v>0</v>
      </c>
      <c r="DF1497" s="31">
        <f>AF1497</f>
        <v>4219.7580645161288</v>
      </c>
      <c r="DG1497" s="32">
        <f>AQ1497</f>
        <v>22035.483870967742</v>
      </c>
      <c r="DH1497" s="30">
        <f>SUM(X1497:Y1497)</f>
        <v>3763.3413461538462</v>
      </c>
      <c r="DI1497" s="30">
        <f>SUM(AP1497,AR1497)</f>
        <v>9190.8115043424332</v>
      </c>
      <c r="DJ1497" s="26">
        <f>SUM(DD1497:DI1497)-AS1497</f>
        <v>0</v>
      </c>
    </row>
    <row r="1498" spans="4:114" x14ac:dyDescent="0.25">
      <c r="D1498" t="s">
        <v>109</v>
      </c>
      <c r="F1498" t="s">
        <v>4998</v>
      </c>
      <c r="G1498" t="s">
        <v>4998</v>
      </c>
      <c r="H1498" t="s">
        <v>4999</v>
      </c>
      <c r="I1498" s="1">
        <v>46083</v>
      </c>
      <c r="K1498" t="s">
        <v>219</v>
      </c>
      <c r="L1498">
        <v>13</v>
      </c>
      <c r="M1498" t="s">
        <v>182</v>
      </c>
      <c r="N1498" t="s">
        <v>183</v>
      </c>
      <c r="O1498" t="s">
        <v>116</v>
      </c>
      <c r="P1498" t="s">
        <v>117</v>
      </c>
      <c r="Q1498" t="s">
        <v>4833</v>
      </c>
      <c r="R1498">
        <v>30</v>
      </c>
      <c r="S1498" s="3">
        <v>575000</v>
      </c>
      <c r="T1498" s="3">
        <v>92741.935483870955</v>
      </c>
      <c r="U1498" s="22">
        <v>0</v>
      </c>
      <c r="V1498" s="3">
        <v>0</v>
      </c>
      <c r="W1498" s="23"/>
      <c r="X1498" s="3">
        <v>2303.6858974358975</v>
      </c>
      <c r="Y1498" s="3">
        <v>1331.0185185185185</v>
      </c>
      <c r="Z1498" s="24">
        <v>239.58333333333331</v>
      </c>
      <c r="AA1498">
        <v>75</v>
      </c>
      <c r="AC1498" s="3">
        <v>0</v>
      </c>
      <c r="AD1498" s="3">
        <v>4167</v>
      </c>
      <c r="AE1498" s="3">
        <v>100858.2232331587</v>
      </c>
      <c r="AF1498" s="3">
        <v>4020.1612903225814</v>
      </c>
      <c r="AH1498" s="3">
        <v>104878.38452348128</v>
      </c>
      <c r="AK1498" s="3">
        <v>0</v>
      </c>
      <c r="AL1498" t="s">
        <v>119</v>
      </c>
      <c r="AN1498" s="25">
        <v>0.05</v>
      </c>
      <c r="AO1498" s="26">
        <v>104878.38452348128</v>
      </c>
      <c r="AP1498" s="27">
        <v>5243.9192261740645</v>
      </c>
      <c r="AQ1498" s="3">
        <v>28741.93548387097</v>
      </c>
      <c r="AR1498" s="26">
        <v>1437.0967741935485</v>
      </c>
      <c r="AS1498" s="26">
        <v>140301.33600771986</v>
      </c>
      <c r="AT1498" s="26">
        <v>133620.32000735225</v>
      </c>
      <c r="AU1498" t="s">
        <v>4905</v>
      </c>
      <c r="AV1498" t="s">
        <v>4904</v>
      </c>
      <c r="AW1498" t="s">
        <v>4905</v>
      </c>
      <c r="AX1498" s="23">
        <v>0</v>
      </c>
      <c r="AY1498" s="23"/>
      <c r="AZ1498" s="23">
        <v>0</v>
      </c>
      <c r="BA1498" s="3">
        <v>0</v>
      </c>
      <c r="BB1498" s="26">
        <v>133620.32000735225</v>
      </c>
      <c r="BC1498" s="26">
        <v>6681.0160003676137</v>
      </c>
      <c r="BE1498" t="s">
        <v>122</v>
      </c>
      <c r="BF1498">
        <v>1</v>
      </c>
      <c r="BH1498" t="s">
        <v>123</v>
      </c>
      <c r="BJ1498" t="s">
        <v>189</v>
      </c>
      <c r="BO1498">
        <v>0</v>
      </c>
      <c r="BP1498">
        <v>0</v>
      </c>
      <c r="BQ1498">
        <v>0</v>
      </c>
      <c r="CX1498" t="s">
        <v>128</v>
      </c>
      <c r="CY1498" s="29"/>
    </row>
    <row r="1499" spans="4:114" x14ac:dyDescent="0.25">
      <c r="D1499" t="s">
        <v>109</v>
      </c>
      <c r="F1499" t="s">
        <v>5000</v>
      </c>
      <c r="G1499" t="s">
        <v>5000</v>
      </c>
      <c r="H1499" t="s">
        <v>5001</v>
      </c>
      <c r="I1499" s="1">
        <v>46085</v>
      </c>
      <c r="K1499" t="s">
        <v>224</v>
      </c>
      <c r="L1499">
        <v>12</v>
      </c>
      <c r="M1499" t="s">
        <v>292</v>
      </c>
      <c r="N1499" t="s">
        <v>293</v>
      </c>
      <c r="O1499" t="s">
        <v>116</v>
      </c>
      <c r="P1499" t="s">
        <v>117</v>
      </c>
      <c r="Q1499" t="s">
        <v>4833</v>
      </c>
      <c r="R1499">
        <v>28</v>
      </c>
      <c r="S1499" s="3">
        <v>360000</v>
      </c>
      <c r="T1499" s="3">
        <v>54193.548387096773</v>
      </c>
      <c r="U1499" s="22">
        <v>0</v>
      </c>
      <c r="V1499" s="3">
        <v>0</v>
      </c>
      <c r="W1499" s="23"/>
      <c r="X1499" s="3">
        <v>1442.3076923076924</v>
      </c>
      <c r="Y1499" s="3">
        <v>833.33333333333337</v>
      </c>
      <c r="Z1499" s="24">
        <v>150</v>
      </c>
      <c r="AA1499">
        <v>75</v>
      </c>
      <c r="AC1499" s="3">
        <v>0</v>
      </c>
      <c r="AD1499" s="3">
        <v>4167</v>
      </c>
      <c r="AE1499" s="3">
        <v>60861.189412737804</v>
      </c>
      <c r="AF1499" s="3">
        <v>21289.784946236556</v>
      </c>
      <c r="AH1499" s="3">
        <v>82150.974358974359</v>
      </c>
      <c r="AK1499" s="3">
        <v>0</v>
      </c>
      <c r="AL1499" t="s">
        <v>119</v>
      </c>
      <c r="AN1499" s="25">
        <v>8.5000000000000006E-2</v>
      </c>
      <c r="AO1499" s="26">
        <v>82150.974358974359</v>
      </c>
      <c r="AP1499" s="27">
        <v>6982.8328205128209</v>
      </c>
      <c r="AQ1499" s="3">
        <v>26825.806451612905</v>
      </c>
      <c r="AR1499" s="26">
        <v>2280.1935483870971</v>
      </c>
      <c r="AS1499" s="26">
        <v>118239.80717948718</v>
      </c>
      <c r="AT1499" s="26">
        <v>108976.78081058727</v>
      </c>
      <c r="AU1499" t="s">
        <v>164</v>
      </c>
      <c r="AV1499" t="s">
        <v>241</v>
      </c>
      <c r="AW1499" t="s">
        <v>241</v>
      </c>
      <c r="AX1499" t="s">
        <v>5002</v>
      </c>
      <c r="AY1499" t="s">
        <v>233</v>
      </c>
      <c r="AZ1499">
        <v>1</v>
      </c>
      <c r="BA1499" s="3">
        <v>118239.80717948718</v>
      </c>
      <c r="BB1499" s="26">
        <v>108976.78081058727</v>
      </c>
      <c r="BC1499" s="26">
        <v>9263.0263688999112</v>
      </c>
      <c r="BE1499" t="s">
        <v>234</v>
      </c>
      <c r="BF1499">
        <v>1</v>
      </c>
      <c r="BH1499" t="s">
        <v>234</v>
      </c>
      <c r="BJ1499" t="s">
        <v>189</v>
      </c>
      <c r="BO1499">
        <v>0</v>
      </c>
      <c r="BP1499">
        <v>0</v>
      </c>
      <c r="BQ1499">
        <v>0</v>
      </c>
      <c r="CX1499" t="s">
        <v>234</v>
      </c>
      <c r="CY1499" s="29"/>
    </row>
    <row r="1500" spans="4:114" x14ac:dyDescent="0.25">
      <c r="D1500" t="s">
        <v>109</v>
      </c>
      <c r="F1500" t="s">
        <v>5003</v>
      </c>
      <c r="G1500" t="s">
        <v>5003</v>
      </c>
      <c r="H1500" t="s">
        <v>5004</v>
      </c>
      <c r="I1500" s="1">
        <v>46097</v>
      </c>
      <c r="K1500" t="s">
        <v>219</v>
      </c>
      <c r="L1500">
        <v>13</v>
      </c>
      <c r="M1500" t="s">
        <v>550</v>
      </c>
      <c r="N1500" t="s">
        <v>551</v>
      </c>
      <c r="O1500" t="s">
        <v>116</v>
      </c>
      <c r="P1500" t="s">
        <v>117</v>
      </c>
      <c r="Q1500" t="s">
        <v>4833</v>
      </c>
      <c r="R1500">
        <v>16</v>
      </c>
      <c r="S1500" s="3">
        <v>500000</v>
      </c>
      <c r="T1500" s="3">
        <v>43010.752688172041</v>
      </c>
      <c r="U1500" s="22">
        <v>0</v>
      </c>
      <c r="V1500" s="3">
        <v>0</v>
      </c>
      <c r="W1500" s="23"/>
      <c r="X1500" s="3">
        <v>2003.2051282051279</v>
      </c>
      <c r="Y1500" s="3">
        <v>1157.4074074074074</v>
      </c>
      <c r="Z1500" s="24">
        <v>208.33333333333331</v>
      </c>
      <c r="AA1500">
        <v>75</v>
      </c>
      <c r="AC1500" s="3">
        <v>0</v>
      </c>
      <c r="AD1500" s="3">
        <v>4167</v>
      </c>
      <c r="AE1500" s="3">
        <v>50621.69855711791</v>
      </c>
      <c r="AF1500" s="3">
        <v>3636.989247311828</v>
      </c>
      <c r="AH1500" s="3">
        <v>54258.687804429741</v>
      </c>
      <c r="AK1500" s="3">
        <v>0</v>
      </c>
      <c r="AL1500" t="s">
        <v>119</v>
      </c>
      <c r="AN1500" s="25">
        <v>0.1</v>
      </c>
      <c r="AO1500" s="26">
        <v>54258.687804429741</v>
      </c>
      <c r="AP1500" s="27">
        <v>5425.8687804429746</v>
      </c>
      <c r="AQ1500" s="3">
        <v>15329.032258064517</v>
      </c>
      <c r="AR1500" s="26">
        <v>1532.9032258064517</v>
      </c>
      <c r="AS1500" s="26">
        <v>76546.492068743682</v>
      </c>
      <c r="AT1500" s="26">
        <v>69587.720062494263</v>
      </c>
      <c r="AU1500" t="s">
        <v>170</v>
      </c>
      <c r="AV1500" t="s">
        <v>170</v>
      </c>
      <c r="AW1500" t="s">
        <v>171</v>
      </c>
      <c r="AX1500">
        <v>90324</v>
      </c>
      <c r="AY1500" t="s">
        <v>172</v>
      </c>
      <c r="AZ1500">
        <v>94.088300000000004</v>
      </c>
      <c r="BA1500" s="3">
        <v>813.56015645668674</v>
      </c>
      <c r="BB1500" s="26">
        <v>69587.720062494263</v>
      </c>
      <c r="BC1500" s="26">
        <v>6958.7720062494191</v>
      </c>
      <c r="BE1500" t="s">
        <v>122</v>
      </c>
      <c r="BF1500">
        <v>1</v>
      </c>
      <c r="BH1500" t="s">
        <v>173</v>
      </c>
      <c r="BO1500">
        <v>0</v>
      </c>
      <c r="BP1500">
        <v>0</v>
      </c>
      <c r="BQ1500">
        <v>0</v>
      </c>
      <c r="CX1500" t="s">
        <v>177</v>
      </c>
      <c r="CY1500" s="29" t="s">
        <v>5358</v>
      </c>
      <c r="CZ1500" s="29">
        <v>60002</v>
      </c>
      <c r="DA1500" s="29" t="str">
        <f t="shared" ref="DA1500:DA1504" si="235">MID(BH1500,3,8)</f>
        <v>30001390</v>
      </c>
      <c r="DB1500" s="29" t="str">
        <f t="shared" ref="DB1500:DB1504" si="236">F1500</f>
        <v>W0009740</v>
      </c>
      <c r="DC1500" s="29" t="s">
        <v>556</v>
      </c>
      <c r="DD1500" s="30">
        <f>SUM(T1500,V1500:W1500,Z1500:AD1500)</f>
        <v>47461.086021505376</v>
      </c>
      <c r="DE1500" s="30">
        <f>SUM(AI1500:AK1500)</f>
        <v>0</v>
      </c>
      <c r="DF1500" s="31">
        <f>AF1500</f>
        <v>3636.989247311828</v>
      </c>
      <c r="DG1500" s="32">
        <f>AQ1500</f>
        <v>15329.032258064517</v>
      </c>
      <c r="DH1500" s="30">
        <f>SUM(X1500:Y1500)</f>
        <v>3160.6125356125353</v>
      </c>
      <c r="DI1500" s="30">
        <f>SUM(AP1500,AR1500)</f>
        <v>6958.7720062494263</v>
      </c>
      <c r="DJ1500" s="26">
        <f>SUM(DD1500:DI1500)-AS1500</f>
        <v>0</v>
      </c>
    </row>
    <row r="1501" spans="4:114" x14ac:dyDescent="0.25">
      <c r="D1501" t="s">
        <v>109</v>
      </c>
      <c r="F1501" t="s">
        <v>5005</v>
      </c>
      <c r="G1501" t="s">
        <v>5005</v>
      </c>
      <c r="H1501" t="s">
        <v>5006</v>
      </c>
      <c r="I1501" s="1">
        <v>46085</v>
      </c>
      <c r="K1501" t="s">
        <v>224</v>
      </c>
      <c r="L1501">
        <v>12</v>
      </c>
      <c r="M1501" t="s">
        <v>114</v>
      </c>
      <c r="N1501" t="s">
        <v>115</v>
      </c>
      <c r="O1501" t="s">
        <v>116</v>
      </c>
      <c r="P1501" t="s">
        <v>117</v>
      </c>
      <c r="Q1501" t="s">
        <v>4833</v>
      </c>
      <c r="R1501">
        <v>28</v>
      </c>
      <c r="S1501" s="3">
        <v>300000</v>
      </c>
      <c r="T1501" s="3">
        <v>45161.290322580651</v>
      </c>
      <c r="U1501" s="22">
        <v>0</v>
      </c>
      <c r="V1501" s="3">
        <v>0</v>
      </c>
      <c r="W1501" s="23"/>
      <c r="X1501" s="3">
        <v>1201.9230769230769</v>
      </c>
      <c r="Y1501" s="3">
        <v>694.44444444444457</v>
      </c>
      <c r="Z1501" s="24">
        <v>125</v>
      </c>
      <c r="AA1501">
        <v>75</v>
      </c>
      <c r="AC1501" s="3">
        <v>0</v>
      </c>
      <c r="AD1501" s="3">
        <v>4167</v>
      </c>
      <c r="AE1501" s="3">
        <v>51424.657843948175</v>
      </c>
      <c r="AF1501" s="3">
        <v>5137.0967741935483</v>
      </c>
      <c r="AH1501" s="3">
        <v>56561.75461814172</v>
      </c>
      <c r="AK1501" s="3">
        <v>0</v>
      </c>
      <c r="AL1501" t="s">
        <v>119</v>
      </c>
      <c r="AN1501" s="25">
        <v>8.5000000000000006E-2</v>
      </c>
      <c r="AO1501" s="26">
        <v>56561.75461814172</v>
      </c>
      <c r="AP1501" s="27">
        <v>4807.7491425420467</v>
      </c>
      <c r="AQ1501" s="3">
        <v>26825.806451612905</v>
      </c>
      <c r="AR1501" s="26">
        <v>2280.1935483870971</v>
      </c>
      <c r="AS1501" s="26">
        <v>90475.503760683758</v>
      </c>
      <c r="AT1501" s="26">
        <v>83387.561069754622</v>
      </c>
      <c r="AU1501" t="s">
        <v>170</v>
      </c>
      <c r="AV1501" t="s">
        <v>170</v>
      </c>
      <c r="AW1501" t="s">
        <v>171</v>
      </c>
      <c r="AX1501">
        <v>90349</v>
      </c>
      <c r="AY1501" t="s">
        <v>172</v>
      </c>
      <c r="AZ1501">
        <v>94.088300000000004</v>
      </c>
      <c r="BA1501" s="3">
        <v>961.60206700178185</v>
      </c>
      <c r="BB1501" s="26">
        <v>83387.561069754622</v>
      </c>
      <c r="BC1501" s="26">
        <v>7087.942690929136</v>
      </c>
      <c r="BE1501" t="s">
        <v>122</v>
      </c>
      <c r="BF1501">
        <v>1</v>
      </c>
      <c r="BH1501" t="s">
        <v>173</v>
      </c>
      <c r="BJ1501" t="s">
        <v>276</v>
      </c>
      <c r="BO1501">
        <v>0</v>
      </c>
      <c r="BP1501">
        <v>0</v>
      </c>
      <c r="BQ1501">
        <v>0</v>
      </c>
      <c r="CX1501" t="s">
        <v>177</v>
      </c>
      <c r="CY1501" s="29" t="s">
        <v>5358</v>
      </c>
      <c r="CZ1501" s="29">
        <v>60002</v>
      </c>
      <c r="DA1501" s="29" t="str">
        <f t="shared" si="235"/>
        <v>30001390</v>
      </c>
      <c r="DB1501" s="29" t="str">
        <f t="shared" si="236"/>
        <v>W0009748</v>
      </c>
      <c r="DC1501" s="29" t="s">
        <v>279</v>
      </c>
      <c r="DD1501" s="30">
        <f>SUM(T1501,V1501:W1501,Z1501:AD1501)</f>
        <v>49528.290322580651</v>
      </c>
      <c r="DE1501" s="30">
        <f>SUM(AI1501:AK1501)</f>
        <v>0</v>
      </c>
      <c r="DF1501" s="31">
        <f>AF1501</f>
        <v>5137.0967741935483</v>
      </c>
      <c r="DG1501" s="32">
        <f>AQ1501</f>
        <v>26825.806451612905</v>
      </c>
      <c r="DH1501" s="30">
        <f>SUM(X1501:Y1501)</f>
        <v>1896.3675213675215</v>
      </c>
      <c r="DI1501" s="30">
        <f>SUM(AP1501,AR1501)</f>
        <v>7087.9426909291433</v>
      </c>
      <c r="DJ1501" s="26">
        <f>SUM(DD1501:DI1501)-AS1501</f>
        <v>0</v>
      </c>
    </row>
    <row r="1502" spans="4:114" x14ac:dyDescent="0.25">
      <c r="D1502" t="s">
        <v>109</v>
      </c>
      <c r="F1502" t="s">
        <v>5007</v>
      </c>
      <c r="G1502" t="s">
        <v>5007</v>
      </c>
      <c r="H1502" t="s">
        <v>5008</v>
      </c>
      <c r="I1502" s="1">
        <v>46090</v>
      </c>
      <c r="K1502" t="s">
        <v>219</v>
      </c>
      <c r="L1502">
        <v>13</v>
      </c>
      <c r="M1502" t="s">
        <v>182</v>
      </c>
      <c r="N1502" t="s">
        <v>183</v>
      </c>
      <c r="O1502" t="s">
        <v>116</v>
      </c>
      <c r="P1502" t="s">
        <v>117</v>
      </c>
      <c r="Q1502" t="s">
        <v>4833</v>
      </c>
      <c r="R1502">
        <v>23</v>
      </c>
      <c r="S1502" s="3">
        <v>575000</v>
      </c>
      <c r="T1502" s="3">
        <v>71102.150537634399</v>
      </c>
      <c r="U1502" s="22">
        <v>0</v>
      </c>
      <c r="V1502" s="3">
        <v>0</v>
      </c>
      <c r="W1502" s="23"/>
      <c r="X1502" s="3">
        <v>2303.6858974358975</v>
      </c>
      <c r="Y1502" s="3">
        <v>1331.0185185185185</v>
      </c>
      <c r="Z1502" s="24">
        <v>239.58333333333331</v>
      </c>
      <c r="AA1502">
        <v>75</v>
      </c>
      <c r="AC1502" s="3">
        <v>0</v>
      </c>
      <c r="AD1502" s="3">
        <v>5167</v>
      </c>
      <c r="AE1502" s="3">
        <v>80218.438286922144</v>
      </c>
      <c r="AF1502" s="3">
        <v>3082.1236559139788</v>
      </c>
      <c r="AH1502" s="3">
        <v>83300.561942836124</v>
      </c>
      <c r="AK1502" s="3">
        <v>0</v>
      </c>
      <c r="AL1502" t="s">
        <v>119</v>
      </c>
      <c r="AN1502" s="25">
        <v>0.05</v>
      </c>
      <c r="AO1502" s="26">
        <v>83300.561942836124</v>
      </c>
      <c r="AP1502" s="27">
        <v>4165.028097141806</v>
      </c>
      <c r="AQ1502" s="3">
        <v>22035.483870967742</v>
      </c>
      <c r="AR1502" s="26">
        <v>1101.7741935483871</v>
      </c>
      <c r="AS1502" s="26">
        <v>110602.84810449407</v>
      </c>
      <c r="AT1502" s="26">
        <v>105336.04581380387</v>
      </c>
      <c r="AU1502" t="s">
        <v>184</v>
      </c>
      <c r="AV1502" t="s">
        <v>184</v>
      </c>
      <c r="AW1502" t="s">
        <v>185</v>
      </c>
      <c r="AX1502">
        <v>2933</v>
      </c>
      <c r="AY1502" t="s">
        <v>187</v>
      </c>
      <c r="AZ1502">
        <v>67.992199999999997</v>
      </c>
      <c r="BA1502" s="3">
        <v>1626.6990640763804</v>
      </c>
      <c r="BB1502" s="26">
        <v>105336.04581380387</v>
      </c>
      <c r="BC1502" s="26">
        <v>5266.8022906902042</v>
      </c>
      <c r="BE1502" t="s">
        <v>122</v>
      </c>
      <c r="BF1502">
        <v>1</v>
      </c>
      <c r="BH1502" t="s">
        <v>188</v>
      </c>
      <c r="BJ1502" t="s">
        <v>189</v>
      </c>
      <c r="BO1502">
        <v>0</v>
      </c>
      <c r="BP1502">
        <v>0</v>
      </c>
      <c r="BQ1502">
        <v>0</v>
      </c>
      <c r="CX1502" t="s">
        <v>177</v>
      </c>
      <c r="CY1502" s="29" t="s">
        <v>5359</v>
      </c>
      <c r="CZ1502" s="29">
        <v>60005</v>
      </c>
      <c r="DA1502" s="29" t="str">
        <f t="shared" si="235"/>
        <v>30001401</v>
      </c>
      <c r="DB1502" s="29" t="str">
        <f t="shared" si="236"/>
        <v>W0009757</v>
      </c>
      <c r="DC1502" s="29" t="s">
        <v>193</v>
      </c>
      <c r="DD1502" s="30">
        <f>SUM(T1502,V1502:W1502,Z1502:AD1502)</f>
        <v>76583.733870967728</v>
      </c>
      <c r="DE1502" s="30">
        <f>SUM(AI1502:AK1502)</f>
        <v>0</v>
      </c>
      <c r="DF1502" s="31">
        <f>AF1502</f>
        <v>3082.1236559139788</v>
      </c>
      <c r="DG1502" s="32">
        <f>AQ1502</f>
        <v>22035.483870967742</v>
      </c>
      <c r="DH1502" s="30">
        <f>SUM(X1502:Y1502)</f>
        <v>3634.7044159544157</v>
      </c>
      <c r="DI1502" s="30">
        <f>SUM(AP1502,AR1502)</f>
        <v>5266.8022906901933</v>
      </c>
      <c r="DJ1502" s="26">
        <f>SUM(DD1502:DI1502)-AS1502</f>
        <v>0</v>
      </c>
    </row>
    <row r="1503" spans="4:114" x14ac:dyDescent="0.25">
      <c r="D1503" t="s">
        <v>109</v>
      </c>
      <c r="F1503" t="s">
        <v>5009</v>
      </c>
      <c r="G1503" t="s">
        <v>5009</v>
      </c>
      <c r="H1503" t="s">
        <v>5010</v>
      </c>
      <c r="I1503" s="1">
        <v>46092</v>
      </c>
      <c r="K1503" t="s">
        <v>113</v>
      </c>
      <c r="L1503">
        <v>15</v>
      </c>
      <c r="M1503" t="s">
        <v>550</v>
      </c>
      <c r="N1503" t="s">
        <v>551</v>
      </c>
      <c r="O1503" t="s">
        <v>116</v>
      </c>
      <c r="P1503" t="s">
        <v>117</v>
      </c>
      <c r="Q1503" t="s">
        <v>4833</v>
      </c>
      <c r="R1503">
        <v>21</v>
      </c>
      <c r="S1503" s="3">
        <v>1050000</v>
      </c>
      <c r="T1503" s="3">
        <v>118548.3870967742</v>
      </c>
      <c r="U1503" s="22">
        <v>0</v>
      </c>
      <c r="V1503" s="3">
        <v>0</v>
      </c>
      <c r="W1503" s="23"/>
      <c r="X1503" s="3">
        <v>4206.7307692307686</v>
      </c>
      <c r="Y1503" s="3">
        <v>2430.5555555555557</v>
      </c>
      <c r="Z1503" s="24">
        <v>437.5</v>
      </c>
      <c r="AA1503">
        <v>75</v>
      </c>
      <c r="AC1503" s="3">
        <v>0</v>
      </c>
      <c r="AD1503" s="3">
        <v>4167</v>
      </c>
      <c r="AE1503" s="3">
        <v>129865.17342156052</v>
      </c>
      <c r="AF1503" s="3">
        <v>4773.5483870967746</v>
      </c>
      <c r="AH1503" s="3">
        <v>134638.72180865731</v>
      </c>
      <c r="AK1503" s="3">
        <v>0</v>
      </c>
      <c r="AL1503" t="s">
        <v>119</v>
      </c>
      <c r="AN1503" s="25">
        <v>0.1</v>
      </c>
      <c r="AO1503" s="26">
        <v>134638.72180865731</v>
      </c>
      <c r="AP1503" s="27">
        <v>13463.872180865732</v>
      </c>
      <c r="AQ1503" s="3">
        <v>20119.354838709678</v>
      </c>
      <c r="AR1503" s="26">
        <v>2011.9354838709678</v>
      </c>
      <c r="AS1503" s="26">
        <v>170233.88431210368</v>
      </c>
      <c r="AT1503" s="26">
        <v>154758.07664736698</v>
      </c>
      <c r="AU1503" t="s">
        <v>170</v>
      </c>
      <c r="AV1503" t="s">
        <v>170</v>
      </c>
      <c r="AW1503" t="s">
        <v>171</v>
      </c>
      <c r="AX1503">
        <v>37208</v>
      </c>
      <c r="AY1503" t="s">
        <v>172</v>
      </c>
      <c r="AZ1503">
        <v>94.088300000000004</v>
      </c>
      <c r="BA1503" s="3">
        <v>1809.2991829175751</v>
      </c>
      <c r="BB1503" s="26">
        <v>154758.07664736698</v>
      </c>
      <c r="BC1503" s="26">
        <v>15475.807664736698</v>
      </c>
      <c r="BE1503" t="s">
        <v>122</v>
      </c>
      <c r="BF1503">
        <v>1</v>
      </c>
      <c r="BH1503" t="s">
        <v>173</v>
      </c>
      <c r="BO1503">
        <v>0</v>
      </c>
      <c r="BP1503">
        <v>0</v>
      </c>
      <c r="BQ1503">
        <v>0</v>
      </c>
      <c r="CX1503" t="s">
        <v>177</v>
      </c>
      <c r="CY1503" s="29" t="s">
        <v>5358</v>
      </c>
      <c r="CZ1503" s="29">
        <v>60002</v>
      </c>
      <c r="DA1503" s="29" t="str">
        <f t="shared" si="235"/>
        <v>30001390</v>
      </c>
      <c r="DB1503" s="29" t="str">
        <f t="shared" si="236"/>
        <v>W0009758</v>
      </c>
      <c r="DC1503" s="29" t="s">
        <v>556</v>
      </c>
      <c r="DD1503" s="30">
        <f>SUM(T1503,V1503:W1503,Z1503:AD1503)</f>
        <v>123227.8870967742</v>
      </c>
      <c r="DE1503" s="30">
        <f>SUM(AI1503:AK1503)</f>
        <v>0</v>
      </c>
      <c r="DF1503" s="31">
        <f>AF1503</f>
        <v>4773.5483870967746</v>
      </c>
      <c r="DG1503" s="32">
        <f>AQ1503</f>
        <v>20119.354838709678</v>
      </c>
      <c r="DH1503" s="30">
        <f>SUM(X1503:Y1503)</f>
        <v>6637.2863247863243</v>
      </c>
      <c r="DI1503" s="30">
        <f>SUM(AP1503,AR1503)</f>
        <v>15475.8076647367</v>
      </c>
      <c r="DJ1503" s="26">
        <f>SUM(DD1503:DI1503)-AS1503</f>
        <v>0</v>
      </c>
    </row>
    <row r="1504" spans="4:114" x14ac:dyDescent="0.25">
      <c r="D1504" t="s">
        <v>109</v>
      </c>
      <c r="F1504" t="s">
        <v>5011</v>
      </c>
      <c r="G1504" t="s">
        <v>5011</v>
      </c>
      <c r="H1504" t="s">
        <v>5012</v>
      </c>
      <c r="I1504" s="1">
        <v>46092</v>
      </c>
      <c r="K1504" t="s">
        <v>224</v>
      </c>
      <c r="L1504">
        <v>12</v>
      </c>
      <c r="M1504" t="s">
        <v>114</v>
      </c>
      <c r="N1504" t="s">
        <v>115</v>
      </c>
      <c r="O1504" t="s">
        <v>116</v>
      </c>
      <c r="P1504" t="s">
        <v>117</v>
      </c>
      <c r="Q1504" t="s">
        <v>4833</v>
      </c>
      <c r="R1504">
        <v>21</v>
      </c>
      <c r="S1504" s="3">
        <v>325000</v>
      </c>
      <c r="T1504" s="3">
        <v>36693.548387096773</v>
      </c>
      <c r="U1504" s="22">
        <v>0</v>
      </c>
      <c r="V1504" s="3">
        <v>0</v>
      </c>
      <c r="W1504" s="23"/>
      <c r="X1504" s="3">
        <v>1302.0833333333333</v>
      </c>
      <c r="Y1504" s="3">
        <v>752.31481481481489</v>
      </c>
      <c r="Z1504" s="24">
        <v>135.41666666666666</v>
      </c>
      <c r="AA1504">
        <v>75</v>
      </c>
      <c r="AC1504" s="3">
        <v>0</v>
      </c>
      <c r="AD1504" s="3">
        <v>4167</v>
      </c>
      <c r="AE1504" s="3">
        <v>43125.36320191159</v>
      </c>
      <c r="AF1504" s="3">
        <v>3852.8225806451615</v>
      </c>
      <c r="AH1504" s="3">
        <v>46978.185782556749</v>
      </c>
      <c r="AK1504" s="3">
        <v>0</v>
      </c>
      <c r="AL1504" t="s">
        <v>119</v>
      </c>
      <c r="AN1504" s="25">
        <v>8.5000000000000006E-2</v>
      </c>
      <c r="AO1504" s="26">
        <v>46978.185782556749</v>
      </c>
      <c r="AP1504" s="27">
        <v>3993.1457915173241</v>
      </c>
      <c r="AQ1504" s="3">
        <v>20119.354838709678</v>
      </c>
      <c r="AR1504" s="26">
        <v>1710.1451612903227</v>
      </c>
      <c r="AS1504" s="26">
        <v>72800.831574074065</v>
      </c>
      <c r="AT1504" s="26">
        <v>67097.540621266424</v>
      </c>
      <c r="AU1504" t="s">
        <v>170</v>
      </c>
      <c r="AV1504" t="s">
        <v>170</v>
      </c>
      <c r="AW1504" t="s">
        <v>171</v>
      </c>
      <c r="AX1504">
        <v>35883</v>
      </c>
      <c r="AY1504" t="s">
        <v>172</v>
      </c>
      <c r="AZ1504">
        <v>94.088300000000004</v>
      </c>
      <c r="BA1504" s="3">
        <v>773.75010042772658</v>
      </c>
      <c r="BB1504" s="26">
        <v>67097.540621266424</v>
      </c>
      <c r="BC1504" s="26">
        <v>5703.2909528076416</v>
      </c>
      <c r="BE1504" t="s">
        <v>122</v>
      </c>
      <c r="BF1504">
        <v>1</v>
      </c>
      <c r="BH1504" t="s">
        <v>173</v>
      </c>
      <c r="BJ1504" t="s">
        <v>276</v>
      </c>
      <c r="BO1504">
        <v>0</v>
      </c>
      <c r="BP1504">
        <v>0</v>
      </c>
      <c r="BQ1504">
        <v>0</v>
      </c>
      <c r="CX1504" t="s">
        <v>177</v>
      </c>
      <c r="CY1504" s="29" t="s">
        <v>5358</v>
      </c>
      <c r="CZ1504" s="29">
        <v>60002</v>
      </c>
      <c r="DA1504" s="29" t="str">
        <f t="shared" si="235"/>
        <v>30001390</v>
      </c>
      <c r="DB1504" s="29" t="str">
        <f t="shared" si="236"/>
        <v>W0009750</v>
      </c>
      <c r="DC1504" s="29" t="s">
        <v>279</v>
      </c>
      <c r="DD1504" s="30">
        <f>SUM(T1504,V1504:W1504,Z1504:AD1504)</f>
        <v>41070.965053763437</v>
      </c>
      <c r="DE1504" s="30">
        <f>SUM(AI1504:AK1504)</f>
        <v>0</v>
      </c>
      <c r="DF1504" s="31">
        <f>AF1504</f>
        <v>3852.8225806451615</v>
      </c>
      <c r="DG1504" s="32">
        <f>AQ1504</f>
        <v>20119.354838709678</v>
      </c>
      <c r="DH1504" s="30">
        <f>SUM(X1504:Y1504)</f>
        <v>2054.3981481481483</v>
      </c>
      <c r="DI1504" s="30">
        <f>SUM(AP1504,AR1504)</f>
        <v>5703.290952807647</v>
      </c>
      <c r="DJ1504" s="26">
        <f>SUM(DD1504:DI1504)-AS1504</f>
        <v>0</v>
      </c>
    </row>
    <row r="1505" spans="4:114" x14ac:dyDescent="0.25">
      <c r="D1505" t="s">
        <v>109</v>
      </c>
      <c r="F1505" t="s">
        <v>5013</v>
      </c>
      <c r="G1505" t="s">
        <v>5013</v>
      </c>
      <c r="H1505" s="36" t="s">
        <v>5014</v>
      </c>
      <c r="I1505" s="1">
        <v>46094</v>
      </c>
      <c r="K1505" t="s">
        <v>131</v>
      </c>
      <c r="L1505">
        <v>14</v>
      </c>
      <c r="M1505" t="s">
        <v>114</v>
      </c>
      <c r="N1505" t="s">
        <v>115</v>
      </c>
      <c r="O1505" t="s">
        <v>116</v>
      </c>
      <c r="P1505" t="s">
        <v>117</v>
      </c>
      <c r="Q1505" t="s">
        <v>4833</v>
      </c>
      <c r="R1505">
        <v>19</v>
      </c>
      <c r="S1505" s="3">
        <v>735000</v>
      </c>
      <c r="T1505" s="3">
        <v>75080.645161290318</v>
      </c>
      <c r="U1505" s="22">
        <v>0</v>
      </c>
      <c r="V1505" s="3">
        <v>0</v>
      </c>
      <c r="W1505" s="23"/>
      <c r="X1505" s="3">
        <v>2944.7115384615386</v>
      </c>
      <c r="Y1505" s="3">
        <v>1701.3888888888891</v>
      </c>
      <c r="Z1505" s="24">
        <v>306.25</v>
      </c>
      <c r="AA1505">
        <v>75</v>
      </c>
      <c r="AC1505" s="3">
        <v>0</v>
      </c>
      <c r="AD1505" s="3">
        <v>4167</v>
      </c>
      <c r="AE1505" s="3">
        <v>84274.995588640741</v>
      </c>
      <c r="AF1505" s="3">
        <v>3485.8870967741937</v>
      </c>
      <c r="AH1505" s="3">
        <v>87760.882685414937</v>
      </c>
      <c r="AK1505" s="3">
        <v>0</v>
      </c>
      <c r="AL1505" t="s">
        <v>119</v>
      </c>
      <c r="AN1505" s="37">
        <v>8.5000000000000006E-2</v>
      </c>
      <c r="AO1505" s="26">
        <v>87760.882685414937</v>
      </c>
      <c r="AP1505" s="27">
        <v>7459.6750282602707</v>
      </c>
      <c r="AQ1505" s="3">
        <v>18203.225806451614</v>
      </c>
      <c r="AR1505" s="26">
        <v>1547.2741935483873</v>
      </c>
      <c r="AS1505" s="26">
        <v>114971.05771367523</v>
      </c>
      <c r="AT1505" s="26">
        <v>105964.10849186656</v>
      </c>
      <c r="AU1505" t="s">
        <v>4903</v>
      </c>
      <c r="AV1505" t="s">
        <v>4904</v>
      </c>
      <c r="AW1505" t="s">
        <v>4905</v>
      </c>
      <c r="AX1505">
        <v>9581</v>
      </c>
      <c r="AY1505" t="s">
        <v>121</v>
      </c>
      <c r="AZ1505">
        <v>108.643</v>
      </c>
      <c r="BA1505" s="3">
        <v>1058.24634549557</v>
      </c>
      <c r="BB1505" s="26">
        <v>105964.10849186656</v>
      </c>
      <c r="BC1505" s="26">
        <v>9006.9492218086671</v>
      </c>
      <c r="BE1505" t="s">
        <v>122</v>
      </c>
      <c r="BF1505">
        <v>1</v>
      </c>
      <c r="BH1505" t="s">
        <v>123</v>
      </c>
      <c r="BJ1505" t="s">
        <v>658</v>
      </c>
      <c r="BO1505">
        <v>0</v>
      </c>
      <c r="BP1505">
        <v>0</v>
      </c>
      <c r="BQ1505">
        <v>0</v>
      </c>
      <c r="CX1505" t="s">
        <v>128</v>
      </c>
      <c r="CY1505" s="29"/>
    </row>
    <row r="1506" spans="4:114" x14ac:dyDescent="0.25">
      <c r="D1506" t="s">
        <v>109</v>
      </c>
      <c r="F1506" t="s">
        <v>5015</v>
      </c>
      <c r="G1506" t="s">
        <v>5015</v>
      </c>
      <c r="H1506" t="s">
        <v>5016</v>
      </c>
      <c r="I1506" s="1">
        <v>46097</v>
      </c>
      <c r="K1506" t="s">
        <v>224</v>
      </c>
      <c r="L1506">
        <v>12</v>
      </c>
      <c r="M1506" t="s">
        <v>182</v>
      </c>
      <c r="N1506" t="s">
        <v>183</v>
      </c>
      <c r="O1506" t="s">
        <v>116</v>
      </c>
      <c r="P1506" t="s">
        <v>117</v>
      </c>
      <c r="Q1506" t="s">
        <v>4833</v>
      </c>
      <c r="R1506">
        <v>16</v>
      </c>
      <c r="S1506" s="3">
        <v>430000</v>
      </c>
      <c r="T1506" s="3">
        <v>36989.247311827959</v>
      </c>
      <c r="U1506" s="22">
        <v>0</v>
      </c>
      <c r="V1506" s="3">
        <v>0</v>
      </c>
      <c r="W1506" s="23"/>
      <c r="X1506" s="3">
        <v>1722.7564102564102</v>
      </c>
      <c r="Y1506" s="3">
        <v>995.37037037037044</v>
      </c>
      <c r="Z1506" s="24">
        <v>179.16666666666669</v>
      </c>
      <c r="AA1506">
        <v>75</v>
      </c>
      <c r="AC1506" s="3">
        <v>0</v>
      </c>
      <c r="AD1506" s="3">
        <v>4167</v>
      </c>
      <c r="AE1506" s="3">
        <v>44128.540759121403</v>
      </c>
      <c r="AF1506" s="3">
        <v>2144.0860215053767</v>
      </c>
      <c r="AH1506" s="3">
        <v>46272.626780626779</v>
      </c>
      <c r="AK1506" s="3">
        <v>0</v>
      </c>
      <c r="AL1506" t="s">
        <v>119</v>
      </c>
      <c r="AN1506" s="25">
        <v>0.05</v>
      </c>
      <c r="AO1506" s="26">
        <v>46272.626780626779</v>
      </c>
      <c r="AP1506" s="27">
        <v>2313.6313390313389</v>
      </c>
      <c r="AQ1506" s="3">
        <v>15329.032258064517</v>
      </c>
      <c r="AR1506" s="26">
        <v>766.45161290322585</v>
      </c>
      <c r="AS1506" s="26">
        <v>64681.741990625858</v>
      </c>
      <c r="AT1506" s="26">
        <v>61601.659038691294</v>
      </c>
      <c r="AU1506" t="s">
        <v>170</v>
      </c>
      <c r="AV1506" t="s">
        <v>5017</v>
      </c>
      <c r="AW1506" t="s">
        <v>171</v>
      </c>
      <c r="AX1506">
        <v>35875</v>
      </c>
      <c r="AZ1506">
        <v>0</v>
      </c>
      <c r="BA1506" s="3">
        <v>0</v>
      </c>
      <c r="BB1506" s="26">
        <v>61601.659038691294</v>
      </c>
      <c r="BC1506" s="26">
        <v>3080.0829519345643</v>
      </c>
      <c r="BE1506" t="s">
        <v>122</v>
      </c>
      <c r="BF1506">
        <v>1</v>
      </c>
      <c r="BH1506" t="s">
        <v>173</v>
      </c>
      <c r="BJ1506" t="s">
        <v>189</v>
      </c>
      <c r="BO1506">
        <v>0</v>
      </c>
      <c r="BP1506">
        <v>0</v>
      </c>
      <c r="BQ1506">
        <v>0</v>
      </c>
      <c r="CX1506" t="s">
        <v>177</v>
      </c>
      <c r="CY1506" s="29" t="s">
        <v>5358</v>
      </c>
      <c r="CZ1506" s="29">
        <v>60002</v>
      </c>
      <c r="DA1506" s="29" t="str">
        <f t="shared" ref="DA1506:DA1511" si="237">MID(BH1506,3,8)</f>
        <v>30001390</v>
      </c>
      <c r="DB1506" s="29" t="str">
        <f t="shared" ref="DB1506:DB1511" si="238">F1506</f>
        <v>W0009780</v>
      </c>
      <c r="DC1506" s="29" t="s">
        <v>193</v>
      </c>
      <c r="DD1506" s="30">
        <f>SUM(T1506,V1506:W1506,Z1506:AD1506)</f>
        <v>41410.413978494624</v>
      </c>
      <c r="DE1506" s="30">
        <f>SUM(AI1506:AK1506)</f>
        <v>0</v>
      </c>
      <c r="DF1506" s="31">
        <f>AF1506</f>
        <v>2144.0860215053767</v>
      </c>
      <c r="DG1506" s="32">
        <f>AQ1506</f>
        <v>15329.032258064517</v>
      </c>
      <c r="DH1506" s="30">
        <f>SUM(X1506:Y1506)</f>
        <v>2718.1267806267806</v>
      </c>
      <c r="DI1506" s="30">
        <f>SUM(AP1506,AR1506)</f>
        <v>3080.0829519345648</v>
      </c>
      <c r="DJ1506" s="26">
        <f>SUM(DD1506:DI1506)-AS1506</f>
        <v>0</v>
      </c>
    </row>
    <row r="1507" spans="4:114" x14ac:dyDescent="0.25">
      <c r="D1507" t="s">
        <v>109</v>
      </c>
      <c r="F1507" t="s">
        <v>5018</v>
      </c>
      <c r="G1507" t="s">
        <v>5018</v>
      </c>
      <c r="H1507" t="s">
        <v>5019</v>
      </c>
      <c r="I1507" s="1">
        <v>46076</v>
      </c>
      <c r="K1507" t="s">
        <v>224</v>
      </c>
      <c r="L1507">
        <v>12</v>
      </c>
      <c r="M1507" t="s">
        <v>182</v>
      </c>
      <c r="N1507" t="s">
        <v>183</v>
      </c>
      <c r="O1507" t="s">
        <v>116</v>
      </c>
      <c r="P1507" t="s">
        <v>117</v>
      </c>
      <c r="Q1507" t="s">
        <v>4833</v>
      </c>
      <c r="R1507">
        <v>31</v>
      </c>
      <c r="S1507" s="3">
        <v>375000</v>
      </c>
      <c r="T1507" s="3">
        <v>62500</v>
      </c>
      <c r="U1507" s="22">
        <v>0</v>
      </c>
      <c r="V1507" s="3">
        <v>0</v>
      </c>
      <c r="W1507" s="23"/>
      <c r="X1507" s="3">
        <v>1502.403846153846</v>
      </c>
      <c r="Y1507" s="3">
        <v>868.05555555555554</v>
      </c>
      <c r="Z1507" s="24">
        <v>156.25</v>
      </c>
      <c r="AA1507">
        <v>75</v>
      </c>
      <c r="AC1507" s="3">
        <v>0</v>
      </c>
      <c r="AD1507" s="3">
        <v>4167</v>
      </c>
      <c r="AE1507" s="3">
        <v>69268.709401709406</v>
      </c>
      <c r="AF1507" s="3">
        <v>4154.166666666667</v>
      </c>
      <c r="AH1507" s="3">
        <v>73422.876068376077</v>
      </c>
      <c r="AK1507" s="3">
        <v>0</v>
      </c>
      <c r="AL1507" t="s">
        <v>119</v>
      </c>
      <c r="AN1507" s="25">
        <v>0.05</v>
      </c>
      <c r="AO1507" s="26">
        <v>73422.876068376077</v>
      </c>
      <c r="AP1507" s="27">
        <v>3671.1438034188041</v>
      </c>
      <c r="AQ1507" s="3">
        <v>29700</v>
      </c>
      <c r="AR1507" s="26">
        <v>1485</v>
      </c>
      <c r="AS1507" s="26">
        <v>108279.01987179488</v>
      </c>
      <c r="AT1507" s="26">
        <v>103122.87606837608</v>
      </c>
      <c r="AU1507" t="s">
        <v>170</v>
      </c>
      <c r="AV1507" t="s">
        <v>170</v>
      </c>
      <c r="AW1507" t="s">
        <v>171</v>
      </c>
      <c r="AX1507">
        <v>34732</v>
      </c>
      <c r="AY1507" t="s">
        <v>172</v>
      </c>
      <c r="AZ1507">
        <v>94.088300000000004</v>
      </c>
      <c r="BA1507" s="3">
        <v>1150.8234272677355</v>
      </c>
      <c r="BB1507" s="26">
        <v>103122.87606837608</v>
      </c>
      <c r="BC1507" s="26">
        <v>5156.1438034188031</v>
      </c>
      <c r="BE1507" t="s">
        <v>122</v>
      </c>
      <c r="BF1507">
        <v>1</v>
      </c>
      <c r="BH1507" t="s">
        <v>173</v>
      </c>
      <c r="BJ1507" t="s">
        <v>189</v>
      </c>
      <c r="BO1507">
        <v>0</v>
      </c>
      <c r="BP1507">
        <v>0</v>
      </c>
      <c r="BQ1507">
        <v>0</v>
      </c>
      <c r="CX1507" t="s">
        <v>177</v>
      </c>
      <c r="CY1507" s="29" t="s">
        <v>5358</v>
      </c>
      <c r="CZ1507" s="29">
        <v>60002</v>
      </c>
      <c r="DA1507" s="29" t="str">
        <f t="shared" si="237"/>
        <v>30001390</v>
      </c>
      <c r="DB1507" s="29" t="str">
        <f t="shared" si="238"/>
        <v>W0009791</v>
      </c>
      <c r="DC1507" s="29" t="s">
        <v>193</v>
      </c>
      <c r="DD1507" s="30">
        <f>SUM(T1507,V1507:W1507,Z1507:AD1507)</f>
        <v>66898.25</v>
      </c>
      <c r="DE1507" s="30">
        <f>SUM(AI1507:AK1507)</f>
        <v>0</v>
      </c>
      <c r="DF1507" s="31">
        <f>AF1507</f>
        <v>4154.166666666667</v>
      </c>
      <c r="DG1507" s="32">
        <f>AQ1507</f>
        <v>29700</v>
      </c>
      <c r="DH1507" s="30">
        <f>SUM(X1507:Y1507)</f>
        <v>2370.4594017094014</v>
      </c>
      <c r="DI1507" s="30">
        <f>SUM(AP1507,AR1507)</f>
        <v>5156.1438034188041</v>
      </c>
      <c r="DJ1507" s="26">
        <f>SUM(DD1507:DI1507)-AS1507</f>
        <v>0</v>
      </c>
    </row>
    <row r="1508" spans="4:114" x14ac:dyDescent="0.25">
      <c r="D1508" t="s">
        <v>109</v>
      </c>
      <c r="F1508" t="s">
        <v>5020</v>
      </c>
      <c r="G1508" t="s">
        <v>5020</v>
      </c>
      <c r="H1508" t="s">
        <v>5021</v>
      </c>
      <c r="I1508" s="1">
        <v>46092</v>
      </c>
      <c r="K1508" t="s">
        <v>156</v>
      </c>
      <c r="L1508">
        <v>16</v>
      </c>
      <c r="M1508" t="s">
        <v>550</v>
      </c>
      <c r="N1508" t="s">
        <v>551</v>
      </c>
      <c r="O1508" t="s">
        <v>116</v>
      </c>
      <c r="P1508" t="s">
        <v>117</v>
      </c>
      <c r="Q1508" t="s">
        <v>4833</v>
      </c>
      <c r="R1508">
        <v>21</v>
      </c>
      <c r="S1508" s="3">
        <v>1350000</v>
      </c>
      <c r="T1508" s="3">
        <v>152419.35483870967</v>
      </c>
      <c r="U1508" s="22">
        <v>0</v>
      </c>
      <c r="V1508" s="3">
        <v>0</v>
      </c>
      <c r="W1508" s="23"/>
      <c r="X1508" s="3">
        <v>5408.6538461538466</v>
      </c>
      <c r="Y1508" s="3">
        <v>3125</v>
      </c>
      <c r="Z1508" s="24">
        <v>562.5</v>
      </c>
      <c r="AA1508">
        <v>75</v>
      </c>
      <c r="AC1508" s="3">
        <v>0</v>
      </c>
      <c r="AD1508" s="3">
        <v>4167</v>
      </c>
      <c r="AE1508" s="3">
        <v>165757.50868486351</v>
      </c>
      <c r="AF1508" s="3">
        <v>4773.5483870967746</v>
      </c>
      <c r="AH1508" s="3">
        <v>170531.0570719603</v>
      </c>
      <c r="AK1508" s="3">
        <v>0</v>
      </c>
      <c r="AL1508" t="s">
        <v>119</v>
      </c>
      <c r="AN1508" s="25">
        <v>0.1</v>
      </c>
      <c r="AO1508" s="26">
        <v>170531.0570719603</v>
      </c>
      <c r="AP1508" s="27">
        <v>17053.105707196031</v>
      </c>
      <c r="AQ1508" s="3">
        <v>20119.354838709678</v>
      </c>
      <c r="AR1508" s="26">
        <v>2011.9354838709678</v>
      </c>
      <c r="AS1508" s="26">
        <v>209715.45310173696</v>
      </c>
      <c r="AT1508" s="26">
        <v>190650.41191066997</v>
      </c>
      <c r="AU1508" t="s">
        <v>170</v>
      </c>
      <c r="AV1508" t="s">
        <v>170</v>
      </c>
      <c r="AW1508" t="s">
        <v>171</v>
      </c>
      <c r="AX1508">
        <v>90324</v>
      </c>
      <c r="AY1508" t="s">
        <v>172</v>
      </c>
      <c r="AZ1508">
        <v>94.088300000000004</v>
      </c>
      <c r="BA1508" s="3">
        <v>2228.9216948519311</v>
      </c>
      <c r="BB1508" s="26">
        <v>190650.41191066997</v>
      </c>
      <c r="BC1508" s="26">
        <v>19065.041191066994</v>
      </c>
      <c r="BE1508" t="s">
        <v>122</v>
      </c>
      <c r="BF1508">
        <v>1</v>
      </c>
      <c r="BH1508" t="s">
        <v>173</v>
      </c>
      <c r="BO1508">
        <v>0</v>
      </c>
      <c r="BP1508">
        <v>0</v>
      </c>
      <c r="BQ1508">
        <v>0</v>
      </c>
      <c r="CX1508" t="s">
        <v>177</v>
      </c>
      <c r="CY1508" s="29" t="s">
        <v>5358</v>
      </c>
      <c r="CZ1508" s="29">
        <v>60002</v>
      </c>
      <c r="DA1508" s="29" t="str">
        <f t="shared" si="237"/>
        <v>30001390</v>
      </c>
      <c r="DB1508" s="29" t="str">
        <f t="shared" si="238"/>
        <v>W0009812</v>
      </c>
      <c r="DC1508" s="29" t="s">
        <v>556</v>
      </c>
      <c r="DD1508" s="30">
        <f>SUM(T1508,V1508:W1508,Z1508:AD1508)</f>
        <v>157223.85483870967</v>
      </c>
      <c r="DE1508" s="30">
        <f>SUM(AI1508:AK1508)</f>
        <v>0</v>
      </c>
      <c r="DF1508" s="31">
        <f>AF1508</f>
        <v>4773.5483870967746</v>
      </c>
      <c r="DG1508" s="32">
        <f>AQ1508</f>
        <v>20119.354838709678</v>
      </c>
      <c r="DH1508" s="30">
        <f>SUM(X1508:Y1508)</f>
        <v>8533.6538461538476</v>
      </c>
      <c r="DI1508" s="30">
        <f>SUM(AP1508,AR1508)</f>
        <v>19065.041191067001</v>
      </c>
      <c r="DJ1508" s="26">
        <f>SUM(DD1508:DI1508)-AS1508</f>
        <v>0</v>
      </c>
    </row>
    <row r="1509" spans="4:114" x14ac:dyDescent="0.25">
      <c r="D1509" t="s">
        <v>109</v>
      </c>
      <c r="F1509" t="s">
        <v>5022</v>
      </c>
      <c r="G1509" t="s">
        <v>5022</v>
      </c>
      <c r="H1509" t="s">
        <v>5023</v>
      </c>
      <c r="I1509" s="1">
        <v>46104</v>
      </c>
      <c r="K1509" t="s">
        <v>224</v>
      </c>
      <c r="L1509">
        <v>12</v>
      </c>
      <c r="M1509" t="s">
        <v>182</v>
      </c>
      <c r="N1509" t="s">
        <v>183</v>
      </c>
      <c r="O1509" t="s">
        <v>116</v>
      </c>
      <c r="P1509" t="s">
        <v>117</v>
      </c>
      <c r="Q1509" t="s">
        <v>4833</v>
      </c>
      <c r="R1509">
        <v>9</v>
      </c>
      <c r="S1509" s="3">
        <v>420000</v>
      </c>
      <c r="T1509" s="3">
        <v>20322.580645161288</v>
      </c>
      <c r="U1509" s="22">
        <v>0</v>
      </c>
      <c r="V1509" s="3">
        <v>0</v>
      </c>
      <c r="W1509" s="23"/>
      <c r="X1509" s="3">
        <v>1682.6923076923076</v>
      </c>
      <c r="Y1509" s="3">
        <v>972.22222222222229</v>
      </c>
      <c r="Z1509" s="24">
        <v>175</v>
      </c>
      <c r="AA1509">
        <v>75</v>
      </c>
      <c r="AC1509" s="3">
        <v>0</v>
      </c>
      <c r="AD1509" s="3">
        <v>4167</v>
      </c>
      <c r="AE1509" s="3">
        <v>27394.495175075819</v>
      </c>
      <c r="AF1509" s="3">
        <v>1206.0483870967744</v>
      </c>
      <c r="AH1509" s="3">
        <v>28600.543562172592</v>
      </c>
      <c r="AK1509" s="3">
        <v>0</v>
      </c>
      <c r="AL1509" t="s">
        <v>119</v>
      </c>
      <c r="AN1509" s="25">
        <v>0.05</v>
      </c>
      <c r="AO1509" s="26">
        <v>28600.543562172592</v>
      </c>
      <c r="AP1509" s="27">
        <v>1430.0271781086296</v>
      </c>
      <c r="AQ1509" s="3">
        <v>8622.5806451612916</v>
      </c>
      <c r="AR1509" s="26">
        <v>431.12903225806463</v>
      </c>
      <c r="AS1509" s="26">
        <v>39084.280417700582</v>
      </c>
      <c r="AT1509" s="26">
        <v>37223.12420733388</v>
      </c>
      <c r="AU1509" t="s">
        <v>3388</v>
      </c>
      <c r="AV1509" t="s">
        <v>4724</v>
      </c>
      <c r="AW1509" t="s">
        <v>3389</v>
      </c>
      <c r="AX1509" t="s">
        <v>4725</v>
      </c>
      <c r="AY1509" t="s">
        <v>3391</v>
      </c>
      <c r="AZ1509">
        <v>0.58960999999999997</v>
      </c>
      <c r="BA1509" s="3">
        <v>66288.36081087598</v>
      </c>
      <c r="BB1509" s="26">
        <v>37223.12420733388</v>
      </c>
      <c r="BC1509" s="26">
        <v>1861.156210366702</v>
      </c>
      <c r="BE1509" t="s">
        <v>122</v>
      </c>
      <c r="BF1509">
        <v>1</v>
      </c>
      <c r="BH1509" t="s">
        <v>4726</v>
      </c>
      <c r="BJ1509" t="s">
        <v>189</v>
      </c>
      <c r="BO1509">
        <v>0</v>
      </c>
      <c r="BP1509">
        <v>0</v>
      </c>
      <c r="BQ1509">
        <v>0</v>
      </c>
      <c r="CX1509" t="s">
        <v>177</v>
      </c>
      <c r="CY1509" s="29" t="s">
        <v>5375</v>
      </c>
      <c r="CZ1509" s="29">
        <v>60030</v>
      </c>
      <c r="DA1509" s="29" t="str">
        <f t="shared" si="237"/>
        <v>30001405</v>
      </c>
      <c r="DB1509" s="29" t="str">
        <f t="shared" si="238"/>
        <v>W0009833</v>
      </c>
      <c r="DC1509" s="29" t="s">
        <v>193</v>
      </c>
      <c r="DD1509" s="30">
        <f>SUM(T1509,V1509:W1509,Z1509:AD1509)</f>
        <v>24739.580645161288</v>
      </c>
      <c r="DE1509" s="30">
        <f>SUM(AI1509:AK1509)</f>
        <v>0</v>
      </c>
      <c r="DF1509" s="31">
        <f>AF1509</f>
        <v>1206.0483870967744</v>
      </c>
      <c r="DG1509" s="32">
        <f>AQ1509</f>
        <v>8622.5806451612916</v>
      </c>
      <c r="DH1509" s="30">
        <f>SUM(X1509:Y1509)</f>
        <v>2654.9145299145298</v>
      </c>
      <c r="DI1509" s="30">
        <f>SUM(AP1509,AR1509)</f>
        <v>1861.1562103666943</v>
      </c>
      <c r="DJ1509" s="26">
        <f>SUM(DD1509:DI1509)-AS1509</f>
        <v>0</v>
      </c>
    </row>
    <row r="1510" spans="4:114" x14ac:dyDescent="0.25">
      <c r="D1510" t="s">
        <v>109</v>
      </c>
      <c r="F1510" t="s">
        <v>5024</v>
      </c>
      <c r="G1510" t="s">
        <v>5024</v>
      </c>
      <c r="H1510" t="s">
        <v>5025</v>
      </c>
      <c r="I1510" s="1">
        <v>46104</v>
      </c>
      <c r="K1510" t="s">
        <v>219</v>
      </c>
      <c r="L1510">
        <v>13</v>
      </c>
      <c r="M1510" t="s">
        <v>292</v>
      </c>
      <c r="N1510" t="s">
        <v>293</v>
      </c>
      <c r="O1510" t="s">
        <v>116</v>
      </c>
      <c r="P1510" t="s">
        <v>117</v>
      </c>
      <c r="Q1510" t="s">
        <v>4833</v>
      </c>
      <c r="R1510">
        <v>9</v>
      </c>
      <c r="S1510" s="3">
        <v>375000</v>
      </c>
      <c r="T1510" s="3">
        <v>18145.161290322583</v>
      </c>
      <c r="U1510" s="22">
        <v>0</v>
      </c>
      <c r="V1510" s="3">
        <v>0</v>
      </c>
      <c r="W1510" s="23"/>
      <c r="X1510" s="3">
        <v>1502.403846153846</v>
      </c>
      <c r="Y1510" s="3">
        <v>868.05555555555554</v>
      </c>
      <c r="Z1510" s="24">
        <v>156.25</v>
      </c>
      <c r="AA1510">
        <v>75</v>
      </c>
      <c r="AC1510" s="3">
        <v>0</v>
      </c>
      <c r="AD1510" s="3">
        <v>4167</v>
      </c>
      <c r="AE1510" s="3">
        <v>24913.870692031986</v>
      </c>
      <c r="AF1510" s="3">
        <v>6843.145161290322</v>
      </c>
      <c r="AH1510" s="3">
        <v>31757.015853322308</v>
      </c>
      <c r="AK1510" s="3">
        <v>0</v>
      </c>
      <c r="AL1510" t="s">
        <v>119</v>
      </c>
      <c r="AN1510" s="25">
        <v>8.5000000000000006E-2</v>
      </c>
      <c r="AO1510" s="26">
        <v>31757.015853322308</v>
      </c>
      <c r="AP1510" s="27">
        <v>2699.3463475323965</v>
      </c>
      <c r="AQ1510" s="3">
        <v>8622.5806451612916</v>
      </c>
      <c r="AR1510" s="26">
        <v>732.91935483870986</v>
      </c>
      <c r="AS1510" s="26">
        <v>43811.86220085471</v>
      </c>
      <c r="AT1510" s="26">
        <v>40379.596498483603</v>
      </c>
      <c r="AU1510" t="s">
        <v>170</v>
      </c>
      <c r="AV1510" t="s">
        <v>170</v>
      </c>
      <c r="AW1510" t="s">
        <v>171</v>
      </c>
      <c r="AX1510">
        <v>35921</v>
      </c>
      <c r="AY1510" t="s">
        <v>172</v>
      </c>
      <c r="AZ1510">
        <v>94.088300000000004</v>
      </c>
      <c r="BA1510" s="3">
        <v>465.64623019923528</v>
      </c>
      <c r="BB1510" s="26">
        <v>40379.596498483603</v>
      </c>
      <c r="BC1510" s="26">
        <v>3432.2657023711072</v>
      </c>
      <c r="BE1510" t="s">
        <v>122</v>
      </c>
      <c r="BF1510">
        <v>1</v>
      </c>
      <c r="BH1510" t="s">
        <v>173</v>
      </c>
      <c r="BJ1510" t="s">
        <v>294</v>
      </c>
      <c r="BO1510">
        <v>0</v>
      </c>
      <c r="BP1510">
        <v>0</v>
      </c>
      <c r="BQ1510">
        <v>0</v>
      </c>
      <c r="CX1510" t="s">
        <v>177</v>
      </c>
      <c r="CY1510" s="29" t="s">
        <v>5358</v>
      </c>
      <c r="CZ1510" s="29">
        <v>60002</v>
      </c>
      <c r="DA1510" s="29" t="str">
        <f t="shared" si="237"/>
        <v>30001390</v>
      </c>
      <c r="DB1510" s="29" t="str">
        <f t="shared" si="238"/>
        <v>W0009873</v>
      </c>
      <c r="DC1510" s="29" t="s">
        <v>297</v>
      </c>
      <c r="DD1510" s="30">
        <f>SUM(T1510,V1510:W1510,Z1510:AD1510)</f>
        <v>22543.411290322583</v>
      </c>
      <c r="DE1510" s="30">
        <f>SUM(AI1510:AK1510)</f>
        <v>0</v>
      </c>
      <c r="DF1510" s="31">
        <f>AF1510</f>
        <v>6843.145161290322</v>
      </c>
      <c r="DG1510" s="32">
        <f>AQ1510</f>
        <v>8622.5806451612916</v>
      </c>
      <c r="DH1510" s="30">
        <f>SUM(X1510:Y1510)</f>
        <v>2370.4594017094014</v>
      </c>
      <c r="DI1510" s="30">
        <f>SUM(AP1510,AR1510)</f>
        <v>3432.2657023711063</v>
      </c>
      <c r="DJ1510" s="26">
        <f>SUM(DD1510:DI1510)-AS1510</f>
        <v>0</v>
      </c>
    </row>
    <row r="1511" spans="4:114" x14ac:dyDescent="0.25">
      <c r="D1511" t="s">
        <v>109</v>
      </c>
      <c r="F1511" t="s">
        <v>5026</v>
      </c>
      <c r="G1511" t="s">
        <v>5026</v>
      </c>
      <c r="H1511" t="s">
        <v>5027</v>
      </c>
      <c r="I1511" s="1">
        <v>46104</v>
      </c>
      <c r="K1511" t="s">
        <v>207</v>
      </c>
      <c r="L1511">
        <v>11</v>
      </c>
      <c r="M1511" t="s">
        <v>114</v>
      </c>
      <c r="N1511" t="s">
        <v>115</v>
      </c>
      <c r="O1511" t="s">
        <v>2066</v>
      </c>
      <c r="P1511" t="s">
        <v>117</v>
      </c>
      <c r="Q1511" t="s">
        <v>4833</v>
      </c>
      <c r="R1511">
        <v>9</v>
      </c>
      <c r="S1511" s="3">
        <v>287500</v>
      </c>
      <c r="T1511" s="3">
        <v>13911.290322580644</v>
      </c>
      <c r="U1511" s="22">
        <v>0</v>
      </c>
      <c r="V1511" s="3">
        <v>0</v>
      </c>
      <c r="W1511" s="23"/>
      <c r="X1511" s="3">
        <v>1151.8429487179487</v>
      </c>
      <c r="Y1511" s="3">
        <v>665.50925925925924</v>
      </c>
      <c r="Z1511" s="24">
        <v>119.79166666666666</v>
      </c>
      <c r="AA1511">
        <v>75</v>
      </c>
      <c r="AC1511" s="3">
        <v>0</v>
      </c>
      <c r="AD1511" s="3">
        <v>4167</v>
      </c>
      <c r="AE1511" s="3">
        <v>20090.434197224517</v>
      </c>
      <c r="AF1511" s="3">
        <v>1651.2096774193549</v>
      </c>
      <c r="AH1511" s="3">
        <v>21741.643874643873</v>
      </c>
      <c r="AK1511" s="3">
        <v>0</v>
      </c>
      <c r="AL1511" t="s">
        <v>119</v>
      </c>
      <c r="AN1511" s="25">
        <v>8.5000000000000006E-2</v>
      </c>
      <c r="AO1511" s="26">
        <v>21741.643874643873</v>
      </c>
      <c r="AP1511" s="27">
        <v>1848.0397293447293</v>
      </c>
      <c r="AQ1511" s="3">
        <v>8622.5806451612916</v>
      </c>
      <c r="AR1511" s="26">
        <v>732.91935483870986</v>
      </c>
      <c r="AS1511" s="26">
        <v>32945.183603988604</v>
      </c>
      <c r="AT1511" s="26">
        <v>30364.224519805164</v>
      </c>
      <c r="AU1511" t="s">
        <v>765</v>
      </c>
      <c r="AV1511" t="s">
        <v>2067</v>
      </c>
      <c r="AW1511" t="s">
        <v>2068</v>
      </c>
      <c r="AX1511" t="s">
        <v>963</v>
      </c>
      <c r="AY1511" t="s">
        <v>212</v>
      </c>
      <c r="AZ1511">
        <v>125.569</v>
      </c>
      <c r="BA1511" s="3">
        <v>262.36717345832653</v>
      </c>
      <c r="BB1511" s="26">
        <v>30364.224519805164</v>
      </c>
      <c r="BC1511" s="26">
        <v>2580.9590841834397</v>
      </c>
      <c r="BE1511" t="s">
        <v>122</v>
      </c>
      <c r="BF1511">
        <v>1</v>
      </c>
      <c r="BH1511" t="s">
        <v>2069</v>
      </c>
      <c r="BJ1511" t="s">
        <v>276</v>
      </c>
      <c r="BO1511">
        <v>0</v>
      </c>
      <c r="BP1511">
        <v>0</v>
      </c>
      <c r="BQ1511">
        <v>0</v>
      </c>
      <c r="CX1511" t="s">
        <v>177</v>
      </c>
      <c r="CY1511" s="29" t="s">
        <v>5370</v>
      </c>
      <c r="CZ1511" s="29">
        <v>60001</v>
      </c>
      <c r="DA1511" s="29" t="str">
        <f t="shared" si="237"/>
        <v>30001394</v>
      </c>
      <c r="DB1511" s="29" t="str">
        <f t="shared" si="238"/>
        <v>W0009922</v>
      </c>
      <c r="DC1511" s="29" t="s">
        <v>279</v>
      </c>
      <c r="DD1511" s="30">
        <f>SUM(T1511,V1511:W1511,Z1511:AD1511)</f>
        <v>18273.081989247308</v>
      </c>
      <c r="DE1511" s="30">
        <f>SUM(AI1511:AK1511)</f>
        <v>0</v>
      </c>
      <c r="DF1511" s="31">
        <f>AF1511</f>
        <v>1651.2096774193549</v>
      </c>
      <c r="DG1511" s="32">
        <f>AQ1511</f>
        <v>8622.5806451612916</v>
      </c>
      <c r="DH1511" s="30">
        <f>SUM(X1511:Y1511)</f>
        <v>1817.3522079772079</v>
      </c>
      <c r="DI1511" s="30">
        <f>SUM(AP1511,AR1511)</f>
        <v>2580.9590841834392</v>
      </c>
      <c r="DJ1511" s="26">
        <f>SUM(DD1511:DI1511)-AS1511</f>
        <v>0</v>
      </c>
    </row>
    <row r="1512" spans="4:114" x14ac:dyDescent="0.25">
      <c r="D1512" t="s">
        <v>109</v>
      </c>
      <c r="F1512" t="s">
        <v>5028</v>
      </c>
      <c r="G1512" t="s">
        <v>5028</v>
      </c>
      <c r="H1512" t="s">
        <v>5029</v>
      </c>
      <c r="I1512" s="1">
        <v>46104</v>
      </c>
      <c r="K1512" t="s">
        <v>113</v>
      </c>
      <c r="L1512">
        <v>15</v>
      </c>
      <c r="M1512" t="s">
        <v>132</v>
      </c>
      <c r="N1512" t="s">
        <v>133</v>
      </c>
      <c r="O1512" t="s">
        <v>116</v>
      </c>
      <c r="P1512" t="s">
        <v>117</v>
      </c>
      <c r="Q1512" t="s">
        <v>4833</v>
      </c>
      <c r="R1512">
        <v>9</v>
      </c>
      <c r="S1512" s="3">
        <v>750000</v>
      </c>
      <c r="T1512" s="3">
        <v>36290.322580645166</v>
      </c>
      <c r="U1512" s="22">
        <v>0</v>
      </c>
      <c r="V1512" s="3">
        <v>0</v>
      </c>
      <c r="W1512" s="23"/>
      <c r="X1512" s="3">
        <v>3004.8076923076919</v>
      </c>
      <c r="Y1512" s="3">
        <v>1736.1111111111111</v>
      </c>
      <c r="Z1512" s="24">
        <v>312.5</v>
      </c>
      <c r="AA1512">
        <v>75</v>
      </c>
      <c r="AC1512" s="3">
        <v>0</v>
      </c>
      <c r="AD1512" s="3">
        <v>4167</v>
      </c>
      <c r="AE1512" s="3">
        <v>45585.741384063971</v>
      </c>
      <c r="AF1512" s="3">
        <v>3600.7258064516127</v>
      </c>
      <c r="AH1512" s="3">
        <v>49186.467190515585</v>
      </c>
      <c r="AK1512" s="3">
        <v>0</v>
      </c>
      <c r="AL1512" t="s">
        <v>119</v>
      </c>
      <c r="AN1512" s="25">
        <v>0.05</v>
      </c>
      <c r="AO1512" s="26">
        <v>49186.467190515585</v>
      </c>
      <c r="AP1512" s="27">
        <v>2459.3233595257793</v>
      </c>
      <c r="AQ1512" s="3">
        <v>8622.5806451612916</v>
      </c>
      <c r="AR1512" s="26">
        <v>431.12903225806463</v>
      </c>
      <c r="AS1512" s="26">
        <v>60699.500227460718</v>
      </c>
      <c r="AT1512" s="26">
        <v>57809.047835676873</v>
      </c>
      <c r="AU1512" t="s">
        <v>120</v>
      </c>
      <c r="AV1512" t="s">
        <v>120</v>
      </c>
      <c r="AW1512" t="s">
        <v>120</v>
      </c>
      <c r="AX1512">
        <v>1007600</v>
      </c>
      <c r="AY1512" t="s">
        <v>121</v>
      </c>
      <c r="AZ1512">
        <v>108.643</v>
      </c>
      <c r="BA1512" s="3">
        <v>558.70603929807464</v>
      </c>
      <c r="BB1512" s="26">
        <v>57809.047835676873</v>
      </c>
      <c r="BC1512" s="26">
        <v>2890.4523917838451</v>
      </c>
      <c r="BE1512" t="s">
        <v>122</v>
      </c>
      <c r="BF1512">
        <v>1</v>
      </c>
      <c r="BH1512" t="s">
        <v>123</v>
      </c>
      <c r="BJ1512" t="s">
        <v>643</v>
      </c>
      <c r="BO1512">
        <v>0</v>
      </c>
      <c r="BP1512">
        <v>0</v>
      </c>
      <c r="BQ1512">
        <v>0</v>
      </c>
      <c r="CX1512" t="s">
        <v>128</v>
      </c>
      <c r="CY1512" s="29"/>
    </row>
    <row r="1513" spans="4:114" x14ac:dyDescent="0.25">
      <c r="D1513" t="s">
        <v>109</v>
      </c>
      <c r="F1513" t="s">
        <v>5030</v>
      </c>
      <c r="G1513" t="s">
        <v>5030</v>
      </c>
      <c r="H1513" t="s">
        <v>5031</v>
      </c>
      <c r="I1513" s="1">
        <v>46104</v>
      </c>
      <c r="K1513" t="s">
        <v>224</v>
      </c>
      <c r="L1513">
        <v>12</v>
      </c>
      <c r="M1513" t="s">
        <v>114</v>
      </c>
      <c r="N1513" t="s">
        <v>115</v>
      </c>
      <c r="O1513" t="s">
        <v>116</v>
      </c>
      <c r="P1513" t="s">
        <v>117</v>
      </c>
      <c r="Q1513" t="s">
        <v>4833</v>
      </c>
      <c r="R1513">
        <v>9</v>
      </c>
      <c r="S1513" s="3">
        <v>450000</v>
      </c>
      <c r="T1513" s="3">
        <v>21774.193548387098</v>
      </c>
      <c r="U1513" s="22">
        <v>0</v>
      </c>
      <c r="V1513" s="3">
        <v>0</v>
      </c>
      <c r="W1513" s="23"/>
      <c r="X1513" s="3">
        <v>1802.8846153846155</v>
      </c>
      <c r="Y1513" s="3">
        <v>1041.6666666666667</v>
      </c>
      <c r="Z1513" s="24">
        <v>187.5</v>
      </c>
      <c r="AA1513">
        <v>75</v>
      </c>
      <c r="AC1513" s="3">
        <v>0</v>
      </c>
      <c r="AD1513" s="3">
        <v>4167</v>
      </c>
      <c r="AE1513" s="3">
        <v>29048.244830438383</v>
      </c>
      <c r="AF1513" s="3">
        <v>1651.2096774193549</v>
      </c>
      <c r="AH1513" s="3">
        <v>30699.454507857739</v>
      </c>
      <c r="AK1513" s="3">
        <v>0</v>
      </c>
      <c r="AL1513" t="s">
        <v>119</v>
      </c>
      <c r="AN1513" s="25">
        <v>8.5000000000000006E-2</v>
      </c>
      <c r="AO1513" s="26">
        <v>30699.454507857739</v>
      </c>
      <c r="AP1513" s="27">
        <v>2609.4536331679078</v>
      </c>
      <c r="AQ1513" s="3">
        <v>8622.5806451612916</v>
      </c>
      <c r="AR1513" s="26">
        <v>732.91935483870986</v>
      </c>
      <c r="AS1513" s="26">
        <v>42664.408141025648</v>
      </c>
      <c r="AT1513" s="26">
        <v>39322.035153019031</v>
      </c>
      <c r="AU1513" t="s">
        <v>170</v>
      </c>
      <c r="AV1513" t="s">
        <v>170</v>
      </c>
      <c r="AW1513" t="s">
        <v>171</v>
      </c>
      <c r="AX1513">
        <v>90242</v>
      </c>
      <c r="AY1513" t="s">
        <v>172</v>
      </c>
      <c r="AZ1513">
        <v>94.088300000000004</v>
      </c>
      <c r="BA1513" s="3">
        <v>453.4507281035543</v>
      </c>
      <c r="BB1513" s="26">
        <v>39322.035153019031</v>
      </c>
      <c r="BC1513" s="26">
        <v>3342.3729880066167</v>
      </c>
      <c r="BE1513" t="s">
        <v>122</v>
      </c>
      <c r="BF1513">
        <v>1</v>
      </c>
      <c r="BH1513" t="s">
        <v>173</v>
      </c>
      <c r="BJ1513" t="s">
        <v>414</v>
      </c>
      <c r="BO1513">
        <v>0</v>
      </c>
      <c r="BP1513">
        <v>0</v>
      </c>
      <c r="BQ1513">
        <v>0</v>
      </c>
      <c r="CX1513" t="s">
        <v>177</v>
      </c>
      <c r="CY1513" s="29" t="s">
        <v>5358</v>
      </c>
      <c r="CZ1513" s="29">
        <v>60002</v>
      </c>
      <c r="DA1513" s="29" t="str">
        <f t="shared" ref="DA1513:DA1555" si="239">MID(BH1513,3,8)</f>
        <v>30001390</v>
      </c>
      <c r="DB1513" s="29" t="str">
        <f t="shared" ref="DB1513:DB1555" si="240">F1513</f>
        <v>W0009952</v>
      </c>
      <c r="DC1513" s="29" t="s">
        <v>279</v>
      </c>
      <c r="DD1513" s="30">
        <f>SUM(T1513,V1513:W1513,Z1513:AD1513)</f>
        <v>26203.693548387098</v>
      </c>
      <c r="DE1513" s="30">
        <f>SUM(AI1513:AK1513)</f>
        <v>0</v>
      </c>
      <c r="DF1513" s="31">
        <f>AF1513</f>
        <v>1651.2096774193549</v>
      </c>
      <c r="DG1513" s="32">
        <f>AQ1513</f>
        <v>8622.5806451612916</v>
      </c>
      <c r="DH1513" s="30">
        <f>SUM(X1513:Y1513)</f>
        <v>2844.5512820512822</v>
      </c>
      <c r="DI1513" s="30">
        <f>SUM(AP1513,AR1513)</f>
        <v>3342.3729880066176</v>
      </c>
      <c r="DJ1513" s="26">
        <f>SUM(DD1513:DI1513)-AS1513</f>
        <v>0</v>
      </c>
    </row>
    <row r="1514" spans="4:114" x14ac:dyDescent="0.25">
      <c r="D1514" t="s">
        <v>109</v>
      </c>
      <c r="F1514" t="s">
        <v>5032</v>
      </c>
      <c r="G1514" t="s">
        <v>5032</v>
      </c>
      <c r="H1514" t="s">
        <v>5033</v>
      </c>
      <c r="I1514" s="1">
        <v>46104</v>
      </c>
      <c r="K1514" t="s">
        <v>224</v>
      </c>
      <c r="L1514">
        <v>12</v>
      </c>
      <c r="M1514" t="s">
        <v>182</v>
      </c>
      <c r="N1514" t="s">
        <v>183</v>
      </c>
      <c r="O1514" t="s">
        <v>116</v>
      </c>
      <c r="P1514" t="s">
        <v>117</v>
      </c>
      <c r="Q1514" t="s">
        <v>4833</v>
      </c>
      <c r="R1514">
        <v>9</v>
      </c>
      <c r="S1514" s="3">
        <v>450000</v>
      </c>
      <c r="T1514" s="3">
        <v>21774.193548387098</v>
      </c>
      <c r="U1514" s="22">
        <v>0</v>
      </c>
      <c r="V1514" s="3">
        <v>0</v>
      </c>
      <c r="W1514" s="23"/>
      <c r="X1514" s="3">
        <v>1802.8846153846155</v>
      </c>
      <c r="Y1514" s="3">
        <v>1041.6666666666667</v>
      </c>
      <c r="Z1514" s="24">
        <v>187.5</v>
      </c>
      <c r="AA1514">
        <v>75</v>
      </c>
      <c r="AC1514" s="3">
        <v>0</v>
      </c>
      <c r="AD1514" s="3">
        <v>4167</v>
      </c>
      <c r="AE1514" s="3">
        <v>29048.244830438383</v>
      </c>
      <c r="AF1514" s="3">
        <v>1206.0483870967744</v>
      </c>
      <c r="AH1514" s="3">
        <v>30254.293217535156</v>
      </c>
      <c r="AK1514" s="3">
        <v>0</v>
      </c>
      <c r="AL1514" t="s">
        <v>119</v>
      </c>
      <c r="AN1514" s="25">
        <v>0.05</v>
      </c>
      <c r="AO1514" s="26">
        <v>30254.293217535156</v>
      </c>
      <c r="AP1514" s="27">
        <v>1512.714660876758</v>
      </c>
      <c r="AQ1514" s="3">
        <v>8622.5806451612916</v>
      </c>
      <c r="AR1514" s="26">
        <v>431.12903225806463</v>
      </c>
      <c r="AS1514" s="26">
        <v>40820.717555831274</v>
      </c>
      <c r="AT1514" s="26">
        <v>38876.873862696448</v>
      </c>
      <c r="AU1514" t="s">
        <v>170</v>
      </c>
      <c r="AV1514" t="s">
        <v>170</v>
      </c>
      <c r="AW1514" t="s">
        <v>171</v>
      </c>
      <c r="AX1514">
        <v>34732</v>
      </c>
      <c r="AY1514" t="s">
        <v>172</v>
      </c>
      <c r="AZ1514">
        <v>94.088300000000004</v>
      </c>
      <c r="BA1514" s="3">
        <v>433.85540556935638</v>
      </c>
      <c r="BB1514" s="26">
        <v>38876.873862696448</v>
      </c>
      <c r="BC1514" s="26">
        <v>1943.843693134826</v>
      </c>
      <c r="BE1514" t="s">
        <v>122</v>
      </c>
      <c r="BF1514">
        <v>1</v>
      </c>
      <c r="BH1514" t="s">
        <v>173</v>
      </c>
      <c r="BJ1514" t="s">
        <v>358</v>
      </c>
      <c r="BO1514">
        <v>0</v>
      </c>
      <c r="BP1514">
        <v>0</v>
      </c>
      <c r="BQ1514">
        <v>0</v>
      </c>
      <c r="CX1514" t="s">
        <v>177</v>
      </c>
      <c r="CY1514" s="29" t="s">
        <v>5358</v>
      </c>
      <c r="CZ1514" s="29">
        <v>60002</v>
      </c>
      <c r="DA1514" s="29" t="str">
        <f t="shared" si="239"/>
        <v>30001390</v>
      </c>
      <c r="DB1514" s="29" t="str">
        <f t="shared" si="240"/>
        <v>W0009953</v>
      </c>
      <c r="DC1514" s="29" t="s">
        <v>193</v>
      </c>
      <c r="DD1514" s="30">
        <f>SUM(T1514,V1514:W1514,Z1514:AD1514)</f>
        <v>26203.693548387098</v>
      </c>
      <c r="DE1514" s="30">
        <f>SUM(AI1514:AK1514)</f>
        <v>0</v>
      </c>
      <c r="DF1514" s="31">
        <f>AF1514</f>
        <v>1206.0483870967744</v>
      </c>
      <c r="DG1514" s="32">
        <f>AQ1514</f>
        <v>8622.5806451612916</v>
      </c>
      <c r="DH1514" s="30">
        <f>SUM(X1514:Y1514)</f>
        <v>2844.5512820512822</v>
      </c>
      <c r="DI1514" s="30">
        <f>SUM(AP1514,AR1514)</f>
        <v>1943.8436931348226</v>
      </c>
      <c r="DJ1514" s="26">
        <f>SUM(DD1514:DI1514)-AS1514</f>
        <v>0</v>
      </c>
    </row>
    <row r="1515" spans="4:114" x14ac:dyDescent="0.25">
      <c r="D1515" t="s">
        <v>109</v>
      </c>
      <c r="F1515" t="s">
        <v>5034</v>
      </c>
      <c r="G1515" t="s">
        <v>5034</v>
      </c>
      <c r="H1515" t="s">
        <v>5035</v>
      </c>
      <c r="I1515" s="1">
        <v>46104</v>
      </c>
      <c r="K1515" t="s">
        <v>207</v>
      </c>
      <c r="L1515">
        <v>11</v>
      </c>
      <c r="M1515" t="s">
        <v>182</v>
      </c>
      <c r="N1515" t="s">
        <v>183</v>
      </c>
      <c r="O1515" t="s">
        <v>2066</v>
      </c>
      <c r="P1515" t="s">
        <v>117</v>
      </c>
      <c r="Q1515" t="s">
        <v>4833</v>
      </c>
      <c r="R1515">
        <v>9</v>
      </c>
      <c r="S1515" s="3">
        <v>300000</v>
      </c>
      <c r="T1515" s="3">
        <v>14516.129032258064</v>
      </c>
      <c r="U1515" s="22">
        <v>0</v>
      </c>
      <c r="V1515" s="3">
        <v>0</v>
      </c>
      <c r="W1515" s="23"/>
      <c r="X1515" s="3">
        <v>1201.9230769230769</v>
      </c>
      <c r="Y1515" s="3">
        <v>694.44444444444457</v>
      </c>
      <c r="Z1515" s="24">
        <v>125</v>
      </c>
      <c r="AA1515">
        <v>75</v>
      </c>
      <c r="AC1515" s="3">
        <v>0</v>
      </c>
      <c r="AD1515" s="3">
        <v>4167</v>
      </c>
      <c r="AE1515" s="3">
        <v>20779.496553625584</v>
      </c>
      <c r="AF1515" s="3">
        <v>1206.0483870967744</v>
      </c>
      <c r="AH1515" s="3">
        <v>21985.544940722357</v>
      </c>
      <c r="AK1515" s="3">
        <v>0</v>
      </c>
      <c r="AL1515" t="s">
        <v>119</v>
      </c>
      <c r="AN1515" s="25">
        <v>0.05</v>
      </c>
      <c r="AO1515" s="26">
        <v>21985.544940722357</v>
      </c>
      <c r="AP1515" s="27">
        <v>1099.2772470361178</v>
      </c>
      <c r="AQ1515" s="3">
        <v>8622.5806451612916</v>
      </c>
      <c r="AR1515" s="26">
        <v>431.12903225806463</v>
      </c>
      <c r="AS1515" s="26">
        <v>32138.531865177829</v>
      </c>
      <c r="AT1515" s="26">
        <v>30608.125585883648</v>
      </c>
      <c r="AU1515" t="s">
        <v>261</v>
      </c>
      <c r="AV1515" t="s">
        <v>2067</v>
      </c>
      <c r="AW1515" t="s">
        <v>2068</v>
      </c>
      <c r="AX1515" t="s">
        <v>4715</v>
      </c>
      <c r="AY1515" t="s">
        <v>264</v>
      </c>
      <c r="AZ1515">
        <v>65.109899999999996</v>
      </c>
      <c r="BA1515" s="3">
        <v>493.60438067295189</v>
      </c>
      <c r="BB1515" s="26">
        <v>30608.125585883648</v>
      </c>
      <c r="BC1515" s="26">
        <v>1530.4062792941804</v>
      </c>
      <c r="BE1515" t="s">
        <v>122</v>
      </c>
      <c r="BF1515">
        <v>1</v>
      </c>
      <c r="BH1515" t="s">
        <v>2069</v>
      </c>
      <c r="BJ1515" t="s">
        <v>358</v>
      </c>
      <c r="BO1515">
        <v>0</v>
      </c>
      <c r="BP1515">
        <v>0</v>
      </c>
      <c r="BQ1515">
        <v>0</v>
      </c>
      <c r="CX1515" t="s">
        <v>177</v>
      </c>
      <c r="CY1515" s="29" t="s">
        <v>5370</v>
      </c>
      <c r="CZ1515" s="29">
        <v>60001</v>
      </c>
      <c r="DA1515" s="29" t="str">
        <f t="shared" si="239"/>
        <v>30001394</v>
      </c>
      <c r="DB1515" s="29" t="str">
        <f t="shared" si="240"/>
        <v>W0009954</v>
      </c>
      <c r="DC1515" s="29" t="s">
        <v>193</v>
      </c>
      <c r="DD1515" s="30">
        <f>SUM(T1515,V1515:W1515,Z1515:AD1515)</f>
        <v>18883.129032258064</v>
      </c>
      <c r="DE1515" s="30">
        <f>SUM(AI1515:AK1515)</f>
        <v>0</v>
      </c>
      <c r="DF1515" s="31">
        <f>AF1515</f>
        <v>1206.0483870967744</v>
      </c>
      <c r="DG1515" s="32">
        <f>AQ1515</f>
        <v>8622.5806451612916</v>
      </c>
      <c r="DH1515" s="30">
        <f>SUM(X1515:Y1515)</f>
        <v>1896.3675213675215</v>
      </c>
      <c r="DI1515" s="30">
        <f>SUM(AP1515,AR1515)</f>
        <v>1530.4062792941825</v>
      </c>
      <c r="DJ1515" s="26">
        <f>SUM(DD1515:DI1515)-AS1515</f>
        <v>0</v>
      </c>
    </row>
    <row r="1516" spans="4:114" x14ac:dyDescent="0.25">
      <c r="D1516" t="s">
        <v>109</v>
      </c>
      <c r="F1516" t="s">
        <v>5036</v>
      </c>
      <c r="G1516" t="s">
        <v>5036</v>
      </c>
      <c r="H1516" t="s">
        <v>5037</v>
      </c>
      <c r="I1516" s="1">
        <v>46104</v>
      </c>
      <c r="K1516" t="s">
        <v>207</v>
      </c>
      <c r="L1516">
        <v>11</v>
      </c>
      <c r="M1516" t="s">
        <v>182</v>
      </c>
      <c r="N1516" t="s">
        <v>183</v>
      </c>
      <c r="O1516" t="s">
        <v>2066</v>
      </c>
      <c r="P1516" t="s">
        <v>117</v>
      </c>
      <c r="Q1516" t="s">
        <v>4833</v>
      </c>
      <c r="R1516">
        <v>9</v>
      </c>
      <c r="S1516" s="3">
        <v>258000</v>
      </c>
      <c r="T1516" s="3">
        <v>12367.741935483871</v>
      </c>
      <c r="U1516" s="22">
        <v>0</v>
      </c>
      <c r="V1516" s="3">
        <v>0</v>
      </c>
      <c r="W1516" s="23"/>
      <c r="X1516" s="3">
        <v>1033.6538461538462</v>
      </c>
      <c r="Y1516" s="3">
        <v>597.22222222222229</v>
      </c>
      <c r="Z1516" s="24">
        <v>107.5</v>
      </c>
      <c r="AA1516">
        <v>75</v>
      </c>
      <c r="AC1516" s="3">
        <v>0</v>
      </c>
      <c r="AD1516" s="3">
        <v>4167</v>
      </c>
      <c r="AE1516" s="3">
        <v>18348.118003859941</v>
      </c>
      <c r="AF1516" s="3">
        <v>1206.0483870967744</v>
      </c>
      <c r="AH1516" s="3">
        <v>19554.166390956714</v>
      </c>
      <c r="AK1516" s="3">
        <v>0</v>
      </c>
      <c r="AL1516" t="s">
        <v>119</v>
      </c>
      <c r="AN1516" s="25">
        <v>0.05</v>
      </c>
      <c r="AO1516" s="26">
        <v>19554.166390956714</v>
      </c>
      <c r="AP1516" s="27">
        <v>977.7083195478358</v>
      </c>
      <c r="AQ1516" s="3">
        <v>8622.5806451612916</v>
      </c>
      <c r="AR1516" s="26">
        <v>431.12903225806463</v>
      </c>
      <c r="AS1516" s="26">
        <v>29585.584387923907</v>
      </c>
      <c r="AT1516" s="26">
        <v>28176.747036118006</v>
      </c>
      <c r="AU1516" t="s">
        <v>261</v>
      </c>
      <c r="AV1516" t="s">
        <v>2067</v>
      </c>
      <c r="AW1516" t="s">
        <v>2068</v>
      </c>
      <c r="AX1516" t="s">
        <v>4715</v>
      </c>
      <c r="AY1516" t="s">
        <v>264</v>
      </c>
      <c r="AZ1516">
        <v>65.109899999999996</v>
      </c>
      <c r="BA1516" s="3">
        <v>454.39456039594455</v>
      </c>
      <c r="BB1516" s="26">
        <v>28176.747036118006</v>
      </c>
      <c r="BC1516" s="26">
        <v>1408.8373518059016</v>
      </c>
      <c r="BE1516" t="s">
        <v>122</v>
      </c>
      <c r="BF1516">
        <v>1</v>
      </c>
      <c r="BH1516" t="s">
        <v>2069</v>
      </c>
      <c r="BJ1516" t="s">
        <v>358</v>
      </c>
      <c r="BO1516">
        <v>0</v>
      </c>
      <c r="BP1516">
        <v>0</v>
      </c>
      <c r="BQ1516">
        <v>0</v>
      </c>
      <c r="CX1516" t="s">
        <v>177</v>
      </c>
      <c r="CY1516" s="29" t="s">
        <v>5370</v>
      </c>
      <c r="CZ1516" s="29">
        <v>60001</v>
      </c>
      <c r="DA1516" s="29" t="str">
        <f t="shared" si="239"/>
        <v>30001394</v>
      </c>
      <c r="DB1516" s="29" t="str">
        <f t="shared" si="240"/>
        <v>W0009955</v>
      </c>
      <c r="DC1516" s="29" t="s">
        <v>193</v>
      </c>
      <c r="DD1516" s="30">
        <f>SUM(T1516,V1516:W1516,Z1516:AD1516)</f>
        <v>16717.241935483871</v>
      </c>
      <c r="DE1516" s="30">
        <f>SUM(AI1516:AK1516)</f>
        <v>0</v>
      </c>
      <c r="DF1516" s="31">
        <f>AF1516</f>
        <v>1206.0483870967744</v>
      </c>
      <c r="DG1516" s="32">
        <f>AQ1516</f>
        <v>8622.5806451612916</v>
      </c>
      <c r="DH1516" s="30">
        <f>SUM(X1516:Y1516)</f>
        <v>1630.8760683760684</v>
      </c>
      <c r="DI1516" s="30">
        <f>SUM(AP1516,AR1516)</f>
        <v>1408.8373518059004</v>
      </c>
      <c r="DJ1516" s="26">
        <f>SUM(DD1516:DI1516)-AS1516</f>
        <v>0</v>
      </c>
    </row>
    <row r="1517" spans="4:114" x14ac:dyDescent="0.25">
      <c r="D1517" t="s">
        <v>109</v>
      </c>
      <c r="G1517">
        <v>16526</v>
      </c>
      <c r="H1517" t="s">
        <v>5038</v>
      </c>
      <c r="M1517" t="s">
        <v>132</v>
      </c>
      <c r="P1517" t="s">
        <v>5039</v>
      </c>
      <c r="Q1517" t="s">
        <v>118</v>
      </c>
      <c r="R1517" s="33" t="s">
        <v>5040</v>
      </c>
      <c r="S1517"/>
      <c r="W1517" s="23"/>
      <c r="AA1517"/>
      <c r="AF1517" s="3">
        <v>12403</v>
      </c>
      <c r="AH1517" s="3">
        <v>12403</v>
      </c>
      <c r="AK1517" s="3">
        <v>33281</v>
      </c>
      <c r="AL1517" t="s">
        <v>168</v>
      </c>
      <c r="AM1517" t="s">
        <v>169</v>
      </c>
      <c r="AN1517" s="25">
        <v>0.05</v>
      </c>
      <c r="AO1517" s="26">
        <v>45684</v>
      </c>
      <c r="AP1517" s="27">
        <v>2284.2000000000003</v>
      </c>
      <c r="AQ1517" s="3">
        <v>0</v>
      </c>
      <c r="AR1517" s="26">
        <v>0</v>
      </c>
      <c r="AS1517" s="26">
        <v>47968.2</v>
      </c>
      <c r="AT1517" s="26">
        <v>45684</v>
      </c>
      <c r="AU1517" t="s">
        <v>2067</v>
      </c>
      <c r="AV1517" t="s">
        <v>2067</v>
      </c>
      <c r="AW1517" t="s">
        <v>2068</v>
      </c>
      <c r="AY1517" t="s">
        <v>233</v>
      </c>
      <c r="AZ1517">
        <v>1</v>
      </c>
      <c r="BA1517" s="3">
        <v>47968.2</v>
      </c>
      <c r="BB1517" s="26">
        <v>45684</v>
      </c>
      <c r="BC1517" s="26">
        <v>2284.1999999999971</v>
      </c>
      <c r="BE1517" t="s">
        <v>122</v>
      </c>
      <c r="BF1517">
        <v>0</v>
      </c>
      <c r="BH1517" t="s">
        <v>2069</v>
      </c>
      <c r="BJ1517" t="s">
        <v>174</v>
      </c>
      <c r="CX1517" t="s">
        <v>177</v>
      </c>
      <c r="CY1517" s="29" t="s">
        <v>5370</v>
      </c>
      <c r="CZ1517" s="29">
        <v>60001</v>
      </c>
      <c r="DA1517" s="29" t="str">
        <f t="shared" si="239"/>
        <v>30001394</v>
      </c>
      <c r="DB1517" s="29">
        <f>G1517</f>
        <v>16526</v>
      </c>
      <c r="DC1517" s="29" t="s">
        <v>178</v>
      </c>
      <c r="DD1517" s="30">
        <f>SUM(T1517,V1517:W1517,Z1517:AD1517)</f>
        <v>0</v>
      </c>
      <c r="DE1517" s="30">
        <f>SUM(AI1517:AK1517)</f>
        <v>33281</v>
      </c>
      <c r="DF1517" s="31">
        <f>AF1517</f>
        <v>12403</v>
      </c>
      <c r="DG1517" s="32">
        <f>AQ1517</f>
        <v>0</v>
      </c>
      <c r="DH1517" s="30">
        <f>SUM(X1517:Y1517)</f>
        <v>0</v>
      </c>
      <c r="DI1517" s="30">
        <f>SUM(AP1517,AR1517)</f>
        <v>2284.2000000000003</v>
      </c>
      <c r="DJ1517" s="26">
        <f>SUM(DD1517:DI1517)-AS1517</f>
        <v>0</v>
      </c>
    </row>
    <row r="1518" spans="4:114" x14ac:dyDescent="0.25">
      <c r="D1518" t="s">
        <v>109</v>
      </c>
      <c r="G1518">
        <v>18542</v>
      </c>
      <c r="H1518" t="s">
        <v>5041</v>
      </c>
      <c r="M1518" t="s">
        <v>132</v>
      </c>
      <c r="P1518" t="s">
        <v>5039</v>
      </c>
      <c r="Q1518" t="s">
        <v>118</v>
      </c>
      <c r="R1518" s="33" t="s">
        <v>5040</v>
      </c>
      <c r="S1518"/>
      <c r="W1518" s="23"/>
      <c r="AA1518"/>
      <c r="AF1518" s="3">
        <v>12403</v>
      </c>
      <c r="AH1518" s="3">
        <v>12403</v>
      </c>
      <c r="AK1518" s="3">
        <v>33281</v>
      </c>
      <c r="AL1518" t="s">
        <v>168</v>
      </c>
      <c r="AM1518" t="s">
        <v>169</v>
      </c>
      <c r="AN1518" s="25">
        <v>0.05</v>
      </c>
      <c r="AO1518" s="26">
        <v>45684</v>
      </c>
      <c r="AP1518" s="27">
        <v>2284.2000000000003</v>
      </c>
      <c r="AQ1518" s="3">
        <v>0</v>
      </c>
      <c r="AR1518" s="26">
        <v>0</v>
      </c>
      <c r="AS1518" s="26">
        <v>47968.2</v>
      </c>
      <c r="AT1518" s="26">
        <v>45684</v>
      </c>
      <c r="AU1518" t="s">
        <v>2067</v>
      </c>
      <c r="AV1518" t="s">
        <v>2067</v>
      </c>
      <c r="AW1518" t="s">
        <v>2068</v>
      </c>
      <c r="AY1518" t="s">
        <v>233</v>
      </c>
      <c r="AZ1518">
        <v>1</v>
      </c>
      <c r="BA1518" s="3">
        <v>47968.2</v>
      </c>
      <c r="BB1518" s="26">
        <v>45684</v>
      </c>
      <c r="BC1518" s="26">
        <v>2284.1999999999971</v>
      </c>
      <c r="BE1518" t="s">
        <v>122</v>
      </c>
      <c r="BF1518">
        <v>0</v>
      </c>
      <c r="BH1518" t="s">
        <v>2069</v>
      </c>
      <c r="BJ1518" t="s">
        <v>174</v>
      </c>
      <c r="CX1518" t="s">
        <v>177</v>
      </c>
      <c r="CY1518" s="29" t="s">
        <v>5370</v>
      </c>
      <c r="CZ1518" s="29">
        <v>60001</v>
      </c>
      <c r="DA1518" s="29" t="str">
        <f t="shared" si="239"/>
        <v>30001394</v>
      </c>
      <c r="DB1518" s="29">
        <f t="shared" ref="DB1518:DB1523" si="241">G1518</f>
        <v>18542</v>
      </c>
      <c r="DC1518" s="29" t="s">
        <v>178</v>
      </c>
      <c r="DD1518" s="30">
        <f>SUM(T1518,V1518:W1518,Z1518:AD1518)</f>
        <v>0</v>
      </c>
      <c r="DE1518" s="30">
        <f>SUM(AI1518:AK1518)</f>
        <v>33281</v>
      </c>
      <c r="DF1518" s="31">
        <f>AF1518</f>
        <v>12403</v>
      </c>
      <c r="DG1518" s="32">
        <f>AQ1518</f>
        <v>0</v>
      </c>
      <c r="DH1518" s="30">
        <f>SUM(X1518:Y1518)</f>
        <v>0</v>
      </c>
      <c r="DI1518" s="30">
        <f>SUM(AP1518,AR1518)</f>
        <v>2284.2000000000003</v>
      </c>
      <c r="DJ1518" s="26">
        <f>SUM(DD1518:DI1518)-AS1518</f>
        <v>0</v>
      </c>
    </row>
    <row r="1519" spans="4:114" x14ac:dyDescent="0.25">
      <c r="D1519" t="s">
        <v>109</v>
      </c>
      <c r="G1519">
        <v>19541</v>
      </c>
      <c r="H1519" t="s">
        <v>5042</v>
      </c>
      <c r="M1519" t="s">
        <v>132</v>
      </c>
      <c r="P1519" t="s">
        <v>5039</v>
      </c>
      <c r="Q1519" t="s">
        <v>118</v>
      </c>
      <c r="R1519" s="33" t="s">
        <v>5040</v>
      </c>
      <c r="S1519"/>
      <c r="W1519" s="23"/>
      <c r="AA1519"/>
      <c r="AF1519" s="3">
        <v>12403</v>
      </c>
      <c r="AH1519" s="3">
        <v>12403</v>
      </c>
      <c r="AK1519" s="3">
        <v>33281</v>
      </c>
      <c r="AL1519" t="s">
        <v>168</v>
      </c>
      <c r="AM1519" t="s">
        <v>169</v>
      </c>
      <c r="AN1519" s="25">
        <v>0.05</v>
      </c>
      <c r="AO1519" s="26">
        <v>45684</v>
      </c>
      <c r="AP1519" s="27">
        <v>2284.2000000000003</v>
      </c>
      <c r="AQ1519" s="3">
        <v>0</v>
      </c>
      <c r="AR1519" s="26">
        <v>0</v>
      </c>
      <c r="AS1519" s="26">
        <v>47968.2</v>
      </c>
      <c r="AT1519" s="26">
        <v>45684</v>
      </c>
      <c r="AU1519" t="s">
        <v>2067</v>
      </c>
      <c r="AV1519" t="s">
        <v>2067</v>
      </c>
      <c r="AW1519" t="s">
        <v>2068</v>
      </c>
      <c r="AY1519" t="s">
        <v>233</v>
      </c>
      <c r="AZ1519">
        <v>1</v>
      </c>
      <c r="BA1519" s="3">
        <v>47968.2</v>
      </c>
      <c r="BB1519" s="26">
        <v>45684</v>
      </c>
      <c r="BC1519" s="26">
        <v>2284.1999999999971</v>
      </c>
      <c r="BE1519" t="s">
        <v>122</v>
      </c>
      <c r="BF1519">
        <v>0</v>
      </c>
      <c r="BH1519" t="s">
        <v>2069</v>
      </c>
      <c r="BJ1519" t="s">
        <v>174</v>
      </c>
      <c r="CX1519" t="s">
        <v>177</v>
      </c>
      <c r="CY1519" s="29" t="s">
        <v>5370</v>
      </c>
      <c r="CZ1519" s="29">
        <v>60001</v>
      </c>
      <c r="DA1519" s="29" t="str">
        <f t="shared" si="239"/>
        <v>30001394</v>
      </c>
      <c r="DB1519" s="29">
        <f t="shared" si="241"/>
        <v>19541</v>
      </c>
      <c r="DC1519" s="29" t="s">
        <v>178</v>
      </c>
      <c r="DD1519" s="30">
        <f>SUM(T1519,V1519:W1519,Z1519:AD1519)</f>
        <v>0</v>
      </c>
      <c r="DE1519" s="30">
        <f>SUM(AI1519:AK1519)</f>
        <v>33281</v>
      </c>
      <c r="DF1519" s="31">
        <f>AF1519</f>
        <v>12403</v>
      </c>
      <c r="DG1519" s="32">
        <f>AQ1519</f>
        <v>0</v>
      </c>
      <c r="DH1519" s="30">
        <f>SUM(X1519:Y1519)</f>
        <v>0</v>
      </c>
      <c r="DI1519" s="30">
        <f>SUM(AP1519,AR1519)</f>
        <v>2284.2000000000003</v>
      </c>
      <c r="DJ1519" s="26">
        <f>SUM(DD1519:DI1519)-AS1519</f>
        <v>0</v>
      </c>
    </row>
    <row r="1520" spans="4:114" x14ac:dyDescent="0.25">
      <c r="D1520" t="s">
        <v>109</v>
      </c>
      <c r="G1520">
        <v>20789</v>
      </c>
      <c r="H1520" t="s">
        <v>5043</v>
      </c>
      <c r="M1520" t="s">
        <v>132</v>
      </c>
      <c r="P1520" t="s">
        <v>5039</v>
      </c>
      <c r="Q1520" t="s">
        <v>118</v>
      </c>
      <c r="R1520" s="33" t="s">
        <v>5040</v>
      </c>
      <c r="S1520"/>
      <c r="W1520" s="23"/>
      <c r="AA1520"/>
      <c r="AF1520" s="3">
        <v>12403</v>
      </c>
      <c r="AH1520" s="3">
        <v>12403</v>
      </c>
      <c r="AK1520" s="3">
        <v>33281</v>
      </c>
      <c r="AL1520" t="s">
        <v>168</v>
      </c>
      <c r="AM1520" t="s">
        <v>169</v>
      </c>
      <c r="AN1520" s="25">
        <v>0.05</v>
      </c>
      <c r="AO1520" s="26">
        <v>45684</v>
      </c>
      <c r="AP1520" s="27">
        <v>2284.2000000000003</v>
      </c>
      <c r="AQ1520" s="3">
        <v>0</v>
      </c>
      <c r="AR1520" s="26">
        <v>0</v>
      </c>
      <c r="AS1520" s="26">
        <v>47968.2</v>
      </c>
      <c r="AT1520" s="26">
        <v>45684</v>
      </c>
      <c r="AU1520" t="s">
        <v>2067</v>
      </c>
      <c r="AV1520" t="s">
        <v>2067</v>
      </c>
      <c r="AW1520" t="s">
        <v>2068</v>
      </c>
      <c r="AY1520" t="s">
        <v>233</v>
      </c>
      <c r="AZ1520">
        <v>1</v>
      </c>
      <c r="BA1520" s="3">
        <v>47968.2</v>
      </c>
      <c r="BB1520" s="26">
        <v>45684</v>
      </c>
      <c r="BC1520" s="26">
        <v>2284.1999999999971</v>
      </c>
      <c r="BE1520" t="s">
        <v>122</v>
      </c>
      <c r="BF1520">
        <v>0</v>
      </c>
      <c r="BH1520" t="s">
        <v>2069</v>
      </c>
      <c r="BJ1520" t="s">
        <v>174</v>
      </c>
      <c r="CX1520" t="s">
        <v>177</v>
      </c>
      <c r="CY1520" s="29" t="s">
        <v>5370</v>
      </c>
      <c r="CZ1520" s="29">
        <v>60001</v>
      </c>
      <c r="DA1520" s="29" t="str">
        <f t="shared" si="239"/>
        <v>30001394</v>
      </c>
      <c r="DB1520" s="29">
        <f t="shared" si="241"/>
        <v>20789</v>
      </c>
      <c r="DC1520" s="29" t="s">
        <v>178</v>
      </c>
      <c r="DD1520" s="30">
        <f>SUM(T1520,V1520:W1520,Z1520:AD1520)</f>
        <v>0</v>
      </c>
      <c r="DE1520" s="30">
        <f>SUM(AI1520:AK1520)</f>
        <v>33281</v>
      </c>
      <c r="DF1520" s="31">
        <f>AF1520</f>
        <v>12403</v>
      </c>
      <c r="DG1520" s="32">
        <f>AQ1520</f>
        <v>0</v>
      </c>
      <c r="DH1520" s="30">
        <f>SUM(X1520:Y1520)</f>
        <v>0</v>
      </c>
      <c r="DI1520" s="30">
        <f>SUM(AP1520,AR1520)</f>
        <v>2284.2000000000003</v>
      </c>
      <c r="DJ1520" s="26">
        <f>SUM(DD1520:DI1520)-AS1520</f>
        <v>0</v>
      </c>
    </row>
    <row r="1521" spans="4:114" x14ac:dyDescent="0.25">
      <c r="D1521" t="s">
        <v>109</v>
      </c>
      <c r="G1521">
        <v>26100</v>
      </c>
      <c r="H1521" t="s">
        <v>5044</v>
      </c>
      <c r="M1521" t="s">
        <v>132</v>
      </c>
      <c r="P1521" t="s">
        <v>5039</v>
      </c>
      <c r="Q1521" t="s">
        <v>118</v>
      </c>
      <c r="R1521" s="33" t="s">
        <v>5040</v>
      </c>
      <c r="S1521"/>
      <c r="W1521" s="23"/>
      <c r="AA1521"/>
      <c r="AF1521" s="3">
        <v>12403</v>
      </c>
      <c r="AH1521" s="3">
        <v>12403</v>
      </c>
      <c r="AK1521" s="3">
        <v>33281</v>
      </c>
      <c r="AL1521" t="s">
        <v>168</v>
      </c>
      <c r="AM1521" t="s">
        <v>169</v>
      </c>
      <c r="AN1521" s="25">
        <v>0.05</v>
      </c>
      <c r="AO1521" s="26">
        <v>45684</v>
      </c>
      <c r="AP1521" s="27">
        <v>2284.2000000000003</v>
      </c>
      <c r="AQ1521" s="3">
        <v>0</v>
      </c>
      <c r="AR1521" s="26">
        <v>0</v>
      </c>
      <c r="AS1521" s="26">
        <v>47968.2</v>
      </c>
      <c r="AT1521" s="26">
        <v>45684</v>
      </c>
      <c r="AU1521" t="s">
        <v>2067</v>
      </c>
      <c r="AV1521" t="s">
        <v>2067</v>
      </c>
      <c r="AW1521" t="s">
        <v>2068</v>
      </c>
      <c r="AY1521" t="s">
        <v>233</v>
      </c>
      <c r="AZ1521">
        <v>1</v>
      </c>
      <c r="BA1521" s="3">
        <v>47968.2</v>
      </c>
      <c r="BB1521" s="26">
        <v>45684</v>
      </c>
      <c r="BC1521" s="26">
        <v>2284.1999999999971</v>
      </c>
      <c r="BE1521" t="s">
        <v>122</v>
      </c>
      <c r="BF1521">
        <v>0</v>
      </c>
      <c r="BH1521" t="s">
        <v>2069</v>
      </c>
      <c r="BJ1521" t="s">
        <v>174</v>
      </c>
      <c r="CX1521" t="s">
        <v>177</v>
      </c>
      <c r="CY1521" s="29" t="s">
        <v>5370</v>
      </c>
      <c r="CZ1521" s="29">
        <v>60001</v>
      </c>
      <c r="DA1521" s="29" t="str">
        <f t="shared" si="239"/>
        <v>30001394</v>
      </c>
      <c r="DB1521" s="29">
        <f t="shared" si="241"/>
        <v>26100</v>
      </c>
      <c r="DC1521" s="29" t="s">
        <v>178</v>
      </c>
      <c r="DD1521" s="30">
        <f>SUM(T1521,V1521:W1521,Z1521:AD1521)</f>
        <v>0</v>
      </c>
      <c r="DE1521" s="30">
        <f>SUM(AI1521:AK1521)</f>
        <v>33281</v>
      </c>
      <c r="DF1521" s="31">
        <f>AF1521</f>
        <v>12403</v>
      </c>
      <c r="DG1521" s="32">
        <f>AQ1521</f>
        <v>0</v>
      </c>
      <c r="DH1521" s="30">
        <f>SUM(X1521:Y1521)</f>
        <v>0</v>
      </c>
      <c r="DI1521" s="30">
        <f>SUM(AP1521,AR1521)</f>
        <v>2284.2000000000003</v>
      </c>
      <c r="DJ1521" s="26">
        <f>SUM(DD1521:DI1521)-AS1521</f>
        <v>0</v>
      </c>
    </row>
    <row r="1522" spans="4:114" x14ac:dyDescent="0.25">
      <c r="D1522" t="s">
        <v>109</v>
      </c>
      <c r="G1522">
        <v>31022</v>
      </c>
      <c r="H1522" t="s">
        <v>5045</v>
      </c>
      <c r="M1522" t="s">
        <v>132</v>
      </c>
      <c r="P1522" t="s">
        <v>5039</v>
      </c>
      <c r="Q1522" t="s">
        <v>118</v>
      </c>
      <c r="R1522" s="33" t="s">
        <v>5040</v>
      </c>
      <c r="S1522"/>
      <c r="W1522" s="23"/>
      <c r="AA1522"/>
      <c r="AF1522" s="3">
        <v>12403</v>
      </c>
      <c r="AH1522" s="3">
        <v>12403</v>
      </c>
      <c r="AK1522" s="3">
        <v>33281</v>
      </c>
      <c r="AL1522" t="s">
        <v>168</v>
      </c>
      <c r="AM1522" t="s">
        <v>169</v>
      </c>
      <c r="AN1522" s="25">
        <v>0.05</v>
      </c>
      <c r="AO1522" s="26">
        <v>45684</v>
      </c>
      <c r="AP1522" s="27">
        <v>2284.2000000000003</v>
      </c>
      <c r="AQ1522" s="3">
        <v>0</v>
      </c>
      <c r="AR1522" s="26">
        <v>0</v>
      </c>
      <c r="AS1522" s="26">
        <v>47968.2</v>
      </c>
      <c r="AT1522" s="26">
        <v>45684</v>
      </c>
      <c r="AU1522" t="s">
        <v>2067</v>
      </c>
      <c r="AV1522" t="s">
        <v>2067</v>
      </c>
      <c r="AW1522" t="s">
        <v>2068</v>
      </c>
      <c r="AY1522" t="s">
        <v>233</v>
      </c>
      <c r="AZ1522">
        <v>1</v>
      </c>
      <c r="BA1522" s="3">
        <v>47968.2</v>
      </c>
      <c r="BB1522" s="26">
        <v>45684</v>
      </c>
      <c r="BC1522" s="26">
        <v>2284.1999999999971</v>
      </c>
      <c r="BE1522" t="s">
        <v>122</v>
      </c>
      <c r="BF1522">
        <v>0</v>
      </c>
      <c r="BH1522" t="s">
        <v>2069</v>
      </c>
      <c r="BJ1522" t="s">
        <v>174</v>
      </c>
      <c r="CX1522" t="s">
        <v>177</v>
      </c>
      <c r="CY1522" s="29" t="s">
        <v>5370</v>
      </c>
      <c r="CZ1522" s="29">
        <v>60001</v>
      </c>
      <c r="DA1522" s="29" t="str">
        <f t="shared" si="239"/>
        <v>30001394</v>
      </c>
      <c r="DB1522" s="29">
        <f t="shared" si="241"/>
        <v>31022</v>
      </c>
      <c r="DC1522" s="29" t="s">
        <v>178</v>
      </c>
      <c r="DD1522" s="30">
        <f>SUM(T1522,V1522:W1522,Z1522:AD1522)</f>
        <v>0</v>
      </c>
      <c r="DE1522" s="30">
        <f>SUM(AI1522:AK1522)</f>
        <v>33281</v>
      </c>
      <c r="DF1522" s="31">
        <f>AF1522</f>
        <v>12403</v>
      </c>
      <c r="DG1522" s="32">
        <f>AQ1522</f>
        <v>0</v>
      </c>
      <c r="DH1522" s="30">
        <f>SUM(X1522:Y1522)</f>
        <v>0</v>
      </c>
      <c r="DI1522" s="30">
        <f>SUM(AP1522,AR1522)</f>
        <v>2284.2000000000003</v>
      </c>
      <c r="DJ1522" s="26">
        <f>SUM(DD1522:DI1522)-AS1522</f>
        <v>0</v>
      </c>
    </row>
    <row r="1523" spans="4:114" x14ac:dyDescent="0.25">
      <c r="D1523" t="s">
        <v>109</v>
      </c>
      <c r="G1523">
        <v>32047</v>
      </c>
      <c r="H1523" t="s">
        <v>5046</v>
      </c>
      <c r="M1523" t="s">
        <v>132</v>
      </c>
      <c r="P1523" t="s">
        <v>5039</v>
      </c>
      <c r="Q1523" t="s">
        <v>118</v>
      </c>
      <c r="R1523" s="33" t="s">
        <v>5040</v>
      </c>
      <c r="S1523"/>
      <c r="W1523" s="23"/>
      <c r="AA1523"/>
      <c r="AF1523" s="3">
        <v>12403</v>
      </c>
      <c r="AH1523" s="3">
        <v>12403</v>
      </c>
      <c r="AK1523" s="3">
        <v>33281</v>
      </c>
      <c r="AL1523" t="s">
        <v>168</v>
      </c>
      <c r="AM1523" t="s">
        <v>169</v>
      </c>
      <c r="AN1523" s="25">
        <v>0.05</v>
      </c>
      <c r="AO1523" s="26">
        <v>45684</v>
      </c>
      <c r="AP1523" s="27">
        <v>2284.2000000000003</v>
      </c>
      <c r="AQ1523" s="3">
        <v>0</v>
      </c>
      <c r="AR1523" s="26">
        <v>0</v>
      </c>
      <c r="AS1523" s="26">
        <v>47968.2</v>
      </c>
      <c r="AT1523" s="26">
        <v>45684</v>
      </c>
      <c r="AU1523" t="s">
        <v>2067</v>
      </c>
      <c r="AV1523" t="s">
        <v>2067</v>
      </c>
      <c r="AW1523" t="s">
        <v>2068</v>
      </c>
      <c r="AY1523" t="s">
        <v>233</v>
      </c>
      <c r="AZ1523">
        <v>1</v>
      </c>
      <c r="BA1523" s="3">
        <v>47968.2</v>
      </c>
      <c r="BB1523" s="26">
        <v>45684</v>
      </c>
      <c r="BC1523" s="26">
        <v>2284.1999999999971</v>
      </c>
      <c r="BE1523" t="s">
        <v>122</v>
      </c>
      <c r="BF1523">
        <v>0</v>
      </c>
      <c r="BH1523" t="s">
        <v>2069</v>
      </c>
      <c r="BJ1523" t="s">
        <v>174</v>
      </c>
      <c r="CX1523" t="s">
        <v>177</v>
      </c>
      <c r="CY1523" s="29" t="s">
        <v>5370</v>
      </c>
      <c r="CZ1523" s="29">
        <v>60001</v>
      </c>
      <c r="DA1523" s="29" t="str">
        <f t="shared" si="239"/>
        <v>30001394</v>
      </c>
      <c r="DB1523" s="29">
        <f t="shared" si="241"/>
        <v>32047</v>
      </c>
      <c r="DC1523" s="29" t="s">
        <v>178</v>
      </c>
      <c r="DD1523" s="30">
        <f>SUM(T1523,V1523:W1523,Z1523:AD1523)</f>
        <v>0</v>
      </c>
      <c r="DE1523" s="30">
        <f>SUM(AI1523:AK1523)</f>
        <v>33281</v>
      </c>
      <c r="DF1523" s="31">
        <f>AF1523</f>
        <v>12403</v>
      </c>
      <c r="DG1523" s="32">
        <f>AQ1523</f>
        <v>0</v>
      </c>
      <c r="DH1523" s="30">
        <f>SUM(X1523:Y1523)</f>
        <v>0</v>
      </c>
      <c r="DI1523" s="30">
        <f>SUM(AP1523,AR1523)</f>
        <v>2284.2000000000003</v>
      </c>
      <c r="DJ1523" s="26">
        <f>SUM(DD1523:DI1523)-AS1523</f>
        <v>0</v>
      </c>
    </row>
    <row r="1524" spans="4:114" x14ac:dyDescent="0.25">
      <c r="D1524" t="s">
        <v>109</v>
      </c>
      <c r="F1524" t="s">
        <v>5047</v>
      </c>
      <c r="G1524">
        <v>37709</v>
      </c>
      <c r="H1524" t="s">
        <v>5048</v>
      </c>
      <c r="M1524" t="s">
        <v>132</v>
      </c>
      <c r="P1524" t="s">
        <v>5039</v>
      </c>
      <c r="Q1524" t="s">
        <v>118</v>
      </c>
      <c r="R1524" s="33" t="s">
        <v>5040</v>
      </c>
      <c r="S1524"/>
      <c r="W1524" s="23"/>
      <c r="AA1524"/>
      <c r="AF1524" s="3">
        <v>12403</v>
      </c>
      <c r="AH1524" s="3">
        <v>12403</v>
      </c>
      <c r="AK1524" s="3">
        <v>33281</v>
      </c>
      <c r="AL1524" t="s">
        <v>168</v>
      </c>
      <c r="AM1524" t="s">
        <v>169</v>
      </c>
      <c r="AN1524" s="25">
        <v>0.05</v>
      </c>
      <c r="AO1524" s="26">
        <v>45684</v>
      </c>
      <c r="AP1524" s="27">
        <v>2284.2000000000003</v>
      </c>
      <c r="AR1524" s="26"/>
      <c r="AS1524" s="26">
        <v>47968.2</v>
      </c>
      <c r="AT1524" s="26">
        <v>45684</v>
      </c>
      <c r="AU1524" t="s">
        <v>2101</v>
      </c>
      <c r="AV1524" t="s">
        <v>2101</v>
      </c>
      <c r="AW1524" t="s">
        <v>2102</v>
      </c>
      <c r="AY1524" t="s">
        <v>233</v>
      </c>
      <c r="AZ1524">
        <v>1</v>
      </c>
      <c r="BA1524" s="3">
        <v>47968.2</v>
      </c>
      <c r="BB1524" s="26">
        <v>45684</v>
      </c>
      <c r="BC1524" s="26">
        <v>2284.1999999999971</v>
      </c>
      <c r="BE1524" t="s">
        <v>122</v>
      </c>
      <c r="BF1524">
        <v>0</v>
      </c>
      <c r="BH1524" t="s">
        <v>2103</v>
      </c>
      <c r="BJ1524" t="s">
        <v>174</v>
      </c>
      <c r="CX1524" t="s">
        <v>177</v>
      </c>
      <c r="CY1524" s="29" t="s">
        <v>5371</v>
      </c>
      <c r="CZ1524" s="29">
        <v>60023</v>
      </c>
      <c r="DA1524" s="29" t="str">
        <f t="shared" si="239"/>
        <v>30001395</v>
      </c>
      <c r="DB1524" s="29" t="str">
        <f t="shared" si="240"/>
        <v>GCC_37709</v>
      </c>
      <c r="DC1524" s="29" t="s">
        <v>178</v>
      </c>
      <c r="DD1524" s="30">
        <f>SUM(T1524,V1524:W1524,Z1524:AD1524)</f>
        <v>0</v>
      </c>
      <c r="DE1524" s="30">
        <f>SUM(AI1524:AK1524)</f>
        <v>33281</v>
      </c>
      <c r="DF1524" s="31">
        <f>AF1524</f>
        <v>12403</v>
      </c>
      <c r="DG1524" s="32">
        <f>AQ1524</f>
        <v>0</v>
      </c>
      <c r="DH1524" s="30">
        <f>SUM(X1524:Y1524)</f>
        <v>0</v>
      </c>
      <c r="DI1524" s="30">
        <f>SUM(AP1524,AR1524)</f>
        <v>2284.2000000000003</v>
      </c>
      <c r="DJ1524" s="26">
        <f>SUM(DD1524:DI1524)-AS1524</f>
        <v>0</v>
      </c>
    </row>
    <row r="1525" spans="4:114" x14ac:dyDescent="0.25">
      <c r="D1525" t="s">
        <v>109</v>
      </c>
      <c r="F1525" t="s">
        <v>5049</v>
      </c>
      <c r="G1525">
        <v>42890</v>
      </c>
      <c r="H1525" t="s">
        <v>5050</v>
      </c>
      <c r="M1525" t="s">
        <v>132</v>
      </c>
      <c r="P1525" t="s">
        <v>5039</v>
      </c>
      <c r="Q1525" t="s">
        <v>118</v>
      </c>
      <c r="R1525" s="33" t="s">
        <v>5040</v>
      </c>
      <c r="S1525"/>
      <c r="W1525" s="23"/>
      <c r="AA1525"/>
      <c r="AF1525" s="3">
        <v>12403</v>
      </c>
      <c r="AH1525" s="3">
        <v>12403</v>
      </c>
      <c r="AK1525" s="3">
        <v>33281</v>
      </c>
      <c r="AL1525" t="s">
        <v>168</v>
      </c>
      <c r="AM1525" t="s">
        <v>169</v>
      </c>
      <c r="AN1525" s="25">
        <v>0.05</v>
      </c>
      <c r="AO1525" s="26">
        <v>45684</v>
      </c>
      <c r="AP1525" s="27">
        <v>2284.2000000000003</v>
      </c>
      <c r="AR1525" s="26"/>
      <c r="AS1525" s="26">
        <v>47968.2</v>
      </c>
      <c r="AT1525" s="26">
        <v>45684</v>
      </c>
      <c r="AU1525" t="s">
        <v>4216</v>
      </c>
      <c r="AV1525" t="s">
        <v>4216</v>
      </c>
      <c r="AW1525" t="s">
        <v>4217</v>
      </c>
      <c r="AY1525" t="s">
        <v>233</v>
      </c>
      <c r="AZ1525">
        <v>1</v>
      </c>
      <c r="BA1525" s="3">
        <v>47968.2</v>
      </c>
      <c r="BB1525" s="26">
        <v>45684</v>
      </c>
      <c r="BC1525" s="26">
        <v>2284.1999999999971</v>
      </c>
      <c r="BE1525" t="s">
        <v>122</v>
      </c>
      <c r="BF1525">
        <v>0</v>
      </c>
      <c r="BH1525" t="s">
        <v>4219</v>
      </c>
      <c r="BJ1525" t="s">
        <v>174</v>
      </c>
      <c r="CX1525" t="s">
        <v>177</v>
      </c>
      <c r="CY1525" s="29" t="s">
        <v>5378</v>
      </c>
      <c r="CZ1525" s="29">
        <v>60033</v>
      </c>
      <c r="DA1525" s="29" t="str">
        <f t="shared" si="239"/>
        <v>30001413</v>
      </c>
      <c r="DB1525" s="29" t="str">
        <f t="shared" si="240"/>
        <v>GCC_42890</v>
      </c>
      <c r="DC1525" s="29" t="s">
        <v>178</v>
      </c>
      <c r="DD1525" s="30">
        <f>SUM(T1525,V1525:W1525,Z1525:AD1525)</f>
        <v>0</v>
      </c>
      <c r="DE1525" s="30">
        <f>SUM(AI1525:AK1525)</f>
        <v>33281</v>
      </c>
      <c r="DF1525" s="31">
        <f>AF1525</f>
        <v>12403</v>
      </c>
      <c r="DG1525" s="32">
        <f>AQ1525</f>
        <v>0</v>
      </c>
      <c r="DH1525" s="30">
        <f>SUM(X1525:Y1525)</f>
        <v>0</v>
      </c>
      <c r="DI1525" s="30">
        <f>SUM(AP1525,AR1525)</f>
        <v>2284.2000000000003</v>
      </c>
      <c r="DJ1525" s="26">
        <f>SUM(DD1525:DI1525)-AS1525</f>
        <v>0</v>
      </c>
    </row>
    <row r="1526" spans="4:114" x14ac:dyDescent="0.25">
      <c r="D1526" t="s">
        <v>109</v>
      </c>
      <c r="F1526" t="s">
        <v>5051</v>
      </c>
      <c r="G1526">
        <v>43362</v>
      </c>
      <c r="H1526" t="s">
        <v>5052</v>
      </c>
      <c r="M1526" t="s">
        <v>132</v>
      </c>
      <c r="P1526" t="s">
        <v>5039</v>
      </c>
      <c r="Q1526" t="s">
        <v>118</v>
      </c>
      <c r="R1526" s="33" t="s">
        <v>5040</v>
      </c>
      <c r="S1526"/>
      <c r="W1526" s="23"/>
      <c r="AA1526"/>
      <c r="AF1526" s="3">
        <v>12403</v>
      </c>
      <c r="AH1526" s="3">
        <v>12403</v>
      </c>
      <c r="AK1526" s="3">
        <v>33281</v>
      </c>
      <c r="AL1526" t="s">
        <v>168</v>
      </c>
      <c r="AM1526" t="s">
        <v>169</v>
      </c>
      <c r="AN1526" s="25">
        <v>0.05</v>
      </c>
      <c r="AO1526" s="26">
        <v>45684</v>
      </c>
      <c r="AP1526" s="27">
        <v>2284.2000000000003</v>
      </c>
      <c r="AR1526" s="26"/>
      <c r="AS1526" s="26">
        <v>47968.2</v>
      </c>
      <c r="AT1526" s="26">
        <v>45684</v>
      </c>
      <c r="AU1526" t="s">
        <v>4216</v>
      </c>
      <c r="AV1526" t="s">
        <v>4216</v>
      </c>
      <c r="AW1526" t="s">
        <v>4217</v>
      </c>
      <c r="AY1526" t="s">
        <v>233</v>
      </c>
      <c r="AZ1526">
        <v>1</v>
      </c>
      <c r="BA1526" s="3">
        <v>47968.2</v>
      </c>
      <c r="BB1526" s="26">
        <v>45684</v>
      </c>
      <c r="BC1526" s="26">
        <v>2284.1999999999971</v>
      </c>
      <c r="BE1526" t="s">
        <v>122</v>
      </c>
      <c r="BF1526">
        <v>0</v>
      </c>
      <c r="BH1526" t="s">
        <v>4219</v>
      </c>
      <c r="BJ1526" t="s">
        <v>174</v>
      </c>
      <c r="CX1526" t="s">
        <v>177</v>
      </c>
      <c r="CY1526" s="29" t="s">
        <v>5378</v>
      </c>
      <c r="CZ1526" s="29">
        <v>60033</v>
      </c>
      <c r="DA1526" s="29" t="str">
        <f t="shared" si="239"/>
        <v>30001413</v>
      </c>
      <c r="DB1526" s="29" t="str">
        <f t="shared" si="240"/>
        <v>GCC_43362</v>
      </c>
      <c r="DC1526" s="29" t="s">
        <v>178</v>
      </c>
      <c r="DD1526" s="30">
        <f>SUM(T1526,V1526:W1526,Z1526:AD1526)</f>
        <v>0</v>
      </c>
      <c r="DE1526" s="30">
        <f>SUM(AI1526:AK1526)</f>
        <v>33281</v>
      </c>
      <c r="DF1526" s="31">
        <f>AF1526</f>
        <v>12403</v>
      </c>
      <c r="DG1526" s="32">
        <f>AQ1526</f>
        <v>0</v>
      </c>
      <c r="DH1526" s="30">
        <f>SUM(X1526:Y1526)</f>
        <v>0</v>
      </c>
      <c r="DI1526" s="30">
        <f>SUM(AP1526,AR1526)</f>
        <v>2284.2000000000003</v>
      </c>
      <c r="DJ1526" s="26">
        <f>SUM(DD1526:DI1526)-AS1526</f>
        <v>0</v>
      </c>
    </row>
    <row r="1527" spans="4:114" x14ac:dyDescent="0.25">
      <c r="D1527" t="s">
        <v>109</v>
      </c>
      <c r="F1527" t="s">
        <v>5053</v>
      </c>
      <c r="G1527">
        <v>43395</v>
      </c>
      <c r="H1527" t="s">
        <v>5054</v>
      </c>
      <c r="M1527" t="s">
        <v>132</v>
      </c>
      <c r="P1527" t="s">
        <v>5039</v>
      </c>
      <c r="Q1527" t="s">
        <v>118</v>
      </c>
      <c r="R1527" s="33" t="s">
        <v>5040</v>
      </c>
      <c r="S1527"/>
      <c r="W1527" s="23"/>
      <c r="AA1527"/>
      <c r="AF1527" s="3">
        <v>12403</v>
      </c>
      <c r="AH1527" s="3">
        <v>12403</v>
      </c>
      <c r="AK1527" s="3">
        <v>33281</v>
      </c>
      <c r="AL1527" t="s">
        <v>168</v>
      </c>
      <c r="AM1527" t="s">
        <v>169</v>
      </c>
      <c r="AN1527" s="25">
        <v>0.05</v>
      </c>
      <c r="AO1527" s="26">
        <v>45684</v>
      </c>
      <c r="AP1527" s="27">
        <v>2284.2000000000003</v>
      </c>
      <c r="AR1527" s="26"/>
      <c r="AS1527" s="26">
        <v>47968.2</v>
      </c>
      <c r="AT1527" s="26">
        <v>45684</v>
      </c>
      <c r="AU1527" t="s">
        <v>4216</v>
      </c>
      <c r="AV1527" t="s">
        <v>4216</v>
      </c>
      <c r="AW1527" t="s">
        <v>4217</v>
      </c>
      <c r="AY1527" t="s">
        <v>233</v>
      </c>
      <c r="AZ1527">
        <v>1</v>
      </c>
      <c r="BA1527" s="3">
        <v>47968.2</v>
      </c>
      <c r="BB1527" s="26">
        <v>45684</v>
      </c>
      <c r="BC1527" s="26">
        <v>2284.1999999999971</v>
      </c>
      <c r="BE1527" t="s">
        <v>122</v>
      </c>
      <c r="BF1527">
        <v>0</v>
      </c>
      <c r="BH1527" t="s">
        <v>4219</v>
      </c>
      <c r="BJ1527" t="s">
        <v>174</v>
      </c>
      <c r="CX1527" t="s">
        <v>177</v>
      </c>
      <c r="CY1527" s="29" t="s">
        <v>5378</v>
      </c>
      <c r="CZ1527" s="29">
        <v>60033</v>
      </c>
      <c r="DA1527" s="29" t="str">
        <f t="shared" si="239"/>
        <v>30001413</v>
      </c>
      <c r="DB1527" s="29" t="str">
        <f t="shared" si="240"/>
        <v>GCC_43395</v>
      </c>
      <c r="DC1527" s="29" t="s">
        <v>178</v>
      </c>
      <c r="DD1527" s="30">
        <f>SUM(T1527,V1527:W1527,Z1527:AD1527)</f>
        <v>0</v>
      </c>
      <c r="DE1527" s="30">
        <f>SUM(AI1527:AK1527)</f>
        <v>33281</v>
      </c>
      <c r="DF1527" s="31">
        <f>AF1527</f>
        <v>12403</v>
      </c>
      <c r="DG1527" s="32">
        <f>AQ1527</f>
        <v>0</v>
      </c>
      <c r="DH1527" s="30">
        <f>SUM(X1527:Y1527)</f>
        <v>0</v>
      </c>
      <c r="DI1527" s="30">
        <f>SUM(AP1527,AR1527)</f>
        <v>2284.2000000000003</v>
      </c>
      <c r="DJ1527" s="26">
        <f>SUM(DD1527:DI1527)-AS1527</f>
        <v>0</v>
      </c>
    </row>
    <row r="1528" spans="4:114" x14ac:dyDescent="0.25">
      <c r="D1528" t="s">
        <v>109</v>
      </c>
      <c r="F1528" t="s">
        <v>5055</v>
      </c>
      <c r="G1528">
        <v>43662</v>
      </c>
      <c r="H1528" t="s">
        <v>5056</v>
      </c>
      <c r="M1528" t="s">
        <v>132</v>
      </c>
      <c r="P1528" t="s">
        <v>5039</v>
      </c>
      <c r="Q1528" t="s">
        <v>118</v>
      </c>
      <c r="R1528" s="33" t="s">
        <v>5040</v>
      </c>
      <c r="S1528"/>
      <c r="W1528" s="23"/>
      <c r="AA1528"/>
      <c r="AF1528" s="3">
        <v>12403</v>
      </c>
      <c r="AH1528" s="3">
        <v>12403</v>
      </c>
      <c r="AK1528" s="3">
        <v>33281</v>
      </c>
      <c r="AL1528" t="s">
        <v>168</v>
      </c>
      <c r="AM1528" t="s">
        <v>169</v>
      </c>
      <c r="AN1528" s="25">
        <v>0.05</v>
      </c>
      <c r="AO1528" s="26">
        <v>45684</v>
      </c>
      <c r="AP1528" s="27">
        <v>2284.2000000000003</v>
      </c>
      <c r="AR1528" s="26"/>
      <c r="AS1528" s="26">
        <v>47968.2</v>
      </c>
      <c r="AT1528" s="26">
        <v>45684</v>
      </c>
      <c r="AU1528" t="s">
        <v>4216</v>
      </c>
      <c r="AV1528" t="s">
        <v>4216</v>
      </c>
      <c r="AW1528" t="s">
        <v>4217</v>
      </c>
      <c r="AY1528" t="s">
        <v>233</v>
      </c>
      <c r="AZ1528">
        <v>1</v>
      </c>
      <c r="BA1528" s="3">
        <v>47968.2</v>
      </c>
      <c r="BB1528" s="26">
        <v>45684</v>
      </c>
      <c r="BC1528" s="26">
        <v>2284.1999999999971</v>
      </c>
      <c r="BE1528" t="s">
        <v>122</v>
      </c>
      <c r="BF1528">
        <v>0</v>
      </c>
      <c r="BH1528" t="s">
        <v>4219</v>
      </c>
      <c r="BJ1528" t="s">
        <v>174</v>
      </c>
      <c r="CX1528" t="s">
        <v>177</v>
      </c>
      <c r="CY1528" s="29" t="s">
        <v>5378</v>
      </c>
      <c r="CZ1528" s="29">
        <v>60033</v>
      </c>
      <c r="DA1528" s="29" t="str">
        <f t="shared" si="239"/>
        <v>30001413</v>
      </c>
      <c r="DB1528" s="29" t="str">
        <f t="shared" si="240"/>
        <v>GCC_43662</v>
      </c>
      <c r="DC1528" s="29" t="s">
        <v>178</v>
      </c>
      <c r="DD1528" s="30">
        <f>SUM(T1528,V1528:W1528,Z1528:AD1528)</f>
        <v>0</v>
      </c>
      <c r="DE1528" s="30">
        <f>SUM(AI1528:AK1528)</f>
        <v>33281</v>
      </c>
      <c r="DF1528" s="31">
        <f>AF1528</f>
        <v>12403</v>
      </c>
      <c r="DG1528" s="32">
        <f>AQ1528</f>
        <v>0</v>
      </c>
      <c r="DH1528" s="30">
        <f>SUM(X1528:Y1528)</f>
        <v>0</v>
      </c>
      <c r="DI1528" s="30">
        <f>SUM(AP1528,AR1528)</f>
        <v>2284.2000000000003</v>
      </c>
      <c r="DJ1528" s="26">
        <f>SUM(DD1528:DI1528)-AS1528</f>
        <v>0</v>
      </c>
    </row>
    <row r="1529" spans="4:114" x14ac:dyDescent="0.25">
      <c r="D1529" t="s">
        <v>109</v>
      </c>
      <c r="F1529" t="s">
        <v>5057</v>
      </c>
      <c r="G1529">
        <v>44066</v>
      </c>
      <c r="H1529" t="s">
        <v>5058</v>
      </c>
      <c r="M1529" t="s">
        <v>132</v>
      </c>
      <c r="P1529" t="s">
        <v>5039</v>
      </c>
      <c r="Q1529" t="s">
        <v>118</v>
      </c>
      <c r="R1529" s="33" t="s">
        <v>5040</v>
      </c>
      <c r="S1529"/>
      <c r="W1529" s="23"/>
      <c r="AA1529"/>
      <c r="AF1529" s="3">
        <v>12403</v>
      </c>
      <c r="AH1529" s="3">
        <v>12403</v>
      </c>
      <c r="AK1529" s="3">
        <v>33281</v>
      </c>
      <c r="AL1529" t="s">
        <v>168</v>
      </c>
      <c r="AM1529" t="s">
        <v>169</v>
      </c>
      <c r="AN1529" s="25">
        <v>0.05</v>
      </c>
      <c r="AO1529" s="26">
        <v>45684</v>
      </c>
      <c r="AP1529" s="27">
        <v>2284.2000000000003</v>
      </c>
      <c r="AR1529" s="26"/>
      <c r="AS1529" s="26">
        <v>47968.2</v>
      </c>
      <c r="AT1529" s="26">
        <v>45684</v>
      </c>
      <c r="AU1529" t="s">
        <v>4216</v>
      </c>
      <c r="AV1529" t="s">
        <v>4216</v>
      </c>
      <c r="AW1529" t="s">
        <v>4217</v>
      </c>
      <c r="AY1529" t="s">
        <v>233</v>
      </c>
      <c r="AZ1529">
        <v>1</v>
      </c>
      <c r="BA1529" s="3">
        <v>47968.2</v>
      </c>
      <c r="BB1529" s="26">
        <v>45684</v>
      </c>
      <c r="BC1529" s="26">
        <v>2284.1999999999971</v>
      </c>
      <c r="BE1529" t="s">
        <v>122</v>
      </c>
      <c r="BF1529">
        <v>0</v>
      </c>
      <c r="BH1529" t="s">
        <v>4219</v>
      </c>
      <c r="BJ1529" t="s">
        <v>174</v>
      </c>
      <c r="CX1529" t="s">
        <v>177</v>
      </c>
      <c r="CY1529" s="29" t="s">
        <v>5378</v>
      </c>
      <c r="CZ1529" s="29">
        <v>60033</v>
      </c>
      <c r="DA1529" s="29" t="str">
        <f t="shared" si="239"/>
        <v>30001413</v>
      </c>
      <c r="DB1529" s="29" t="str">
        <f t="shared" si="240"/>
        <v>GCC_44066</v>
      </c>
      <c r="DC1529" s="29" t="s">
        <v>178</v>
      </c>
      <c r="DD1529" s="30">
        <f>SUM(T1529,V1529:W1529,Z1529:AD1529)</f>
        <v>0</v>
      </c>
      <c r="DE1529" s="30">
        <f>SUM(AI1529:AK1529)</f>
        <v>33281</v>
      </c>
      <c r="DF1529" s="31">
        <f>AF1529</f>
        <v>12403</v>
      </c>
      <c r="DG1529" s="32">
        <f>AQ1529</f>
        <v>0</v>
      </c>
      <c r="DH1529" s="30">
        <f>SUM(X1529:Y1529)</f>
        <v>0</v>
      </c>
      <c r="DI1529" s="30">
        <f>SUM(AP1529,AR1529)</f>
        <v>2284.2000000000003</v>
      </c>
      <c r="DJ1529" s="26">
        <f>SUM(DD1529:DI1529)-AS1529</f>
        <v>0</v>
      </c>
    </row>
    <row r="1530" spans="4:114" x14ac:dyDescent="0.25">
      <c r="D1530" t="s">
        <v>109</v>
      </c>
      <c r="F1530" t="s">
        <v>5059</v>
      </c>
      <c r="G1530">
        <v>44103</v>
      </c>
      <c r="H1530" t="s">
        <v>5060</v>
      </c>
      <c r="M1530" t="s">
        <v>132</v>
      </c>
      <c r="P1530" t="s">
        <v>5039</v>
      </c>
      <c r="Q1530" t="s">
        <v>118</v>
      </c>
      <c r="R1530" s="33" t="s">
        <v>5040</v>
      </c>
      <c r="S1530"/>
      <c r="W1530" s="23"/>
      <c r="AA1530"/>
      <c r="AF1530" s="3">
        <v>12403</v>
      </c>
      <c r="AH1530" s="3">
        <v>12403</v>
      </c>
      <c r="AK1530" s="3">
        <v>33281</v>
      </c>
      <c r="AL1530" t="s">
        <v>168</v>
      </c>
      <c r="AM1530" t="s">
        <v>169</v>
      </c>
      <c r="AN1530" s="25">
        <v>0.05</v>
      </c>
      <c r="AO1530" s="26">
        <v>45684</v>
      </c>
      <c r="AP1530" s="27">
        <v>2284.2000000000003</v>
      </c>
      <c r="AR1530" s="26"/>
      <c r="AS1530" s="26">
        <v>47968.2</v>
      </c>
      <c r="AT1530" s="26">
        <v>45684</v>
      </c>
      <c r="AU1530" t="s">
        <v>4216</v>
      </c>
      <c r="AV1530" t="s">
        <v>4216</v>
      </c>
      <c r="AW1530" t="s">
        <v>4217</v>
      </c>
      <c r="AY1530" t="s">
        <v>233</v>
      </c>
      <c r="AZ1530">
        <v>1</v>
      </c>
      <c r="BA1530" s="3">
        <v>47968.2</v>
      </c>
      <c r="BB1530" s="26">
        <v>45684</v>
      </c>
      <c r="BC1530" s="26">
        <v>2284.1999999999971</v>
      </c>
      <c r="BE1530" t="s">
        <v>122</v>
      </c>
      <c r="BF1530">
        <v>0</v>
      </c>
      <c r="BH1530" t="s">
        <v>4219</v>
      </c>
      <c r="BJ1530" t="s">
        <v>174</v>
      </c>
      <c r="CX1530" t="s">
        <v>177</v>
      </c>
      <c r="CY1530" s="29" t="s">
        <v>5378</v>
      </c>
      <c r="CZ1530" s="29">
        <v>60033</v>
      </c>
      <c r="DA1530" s="29" t="str">
        <f t="shared" si="239"/>
        <v>30001413</v>
      </c>
      <c r="DB1530" s="29" t="str">
        <f t="shared" si="240"/>
        <v>GCC_44103</v>
      </c>
      <c r="DC1530" s="29" t="s">
        <v>178</v>
      </c>
      <c r="DD1530" s="30">
        <f>SUM(T1530,V1530:W1530,Z1530:AD1530)</f>
        <v>0</v>
      </c>
      <c r="DE1530" s="30">
        <f>SUM(AI1530:AK1530)</f>
        <v>33281</v>
      </c>
      <c r="DF1530" s="31">
        <f>AF1530</f>
        <v>12403</v>
      </c>
      <c r="DG1530" s="32">
        <f>AQ1530</f>
        <v>0</v>
      </c>
      <c r="DH1530" s="30">
        <f>SUM(X1530:Y1530)</f>
        <v>0</v>
      </c>
      <c r="DI1530" s="30">
        <f>SUM(AP1530,AR1530)</f>
        <v>2284.2000000000003</v>
      </c>
      <c r="DJ1530" s="26">
        <f>SUM(DD1530:DI1530)-AS1530</f>
        <v>0</v>
      </c>
    </row>
    <row r="1531" spans="4:114" x14ac:dyDescent="0.25">
      <c r="D1531" t="s">
        <v>109</v>
      </c>
      <c r="F1531" t="s">
        <v>5061</v>
      </c>
      <c r="G1531">
        <v>44106</v>
      </c>
      <c r="H1531" t="s">
        <v>5062</v>
      </c>
      <c r="M1531" t="s">
        <v>132</v>
      </c>
      <c r="P1531" t="s">
        <v>5039</v>
      </c>
      <c r="Q1531" t="s">
        <v>118</v>
      </c>
      <c r="R1531" s="33" t="s">
        <v>5040</v>
      </c>
      <c r="S1531"/>
      <c r="W1531" s="23"/>
      <c r="AA1531"/>
      <c r="AF1531" s="3">
        <v>12403</v>
      </c>
      <c r="AH1531" s="3">
        <v>12403</v>
      </c>
      <c r="AK1531" s="3">
        <v>33281</v>
      </c>
      <c r="AL1531" t="s">
        <v>168</v>
      </c>
      <c r="AM1531" t="s">
        <v>169</v>
      </c>
      <c r="AN1531" s="25">
        <v>0.05</v>
      </c>
      <c r="AO1531" s="26">
        <v>45684</v>
      </c>
      <c r="AP1531" s="27">
        <v>2284.2000000000003</v>
      </c>
      <c r="AR1531" s="26"/>
      <c r="AS1531" s="26">
        <v>47968.2</v>
      </c>
      <c r="AT1531" s="26">
        <v>45684</v>
      </c>
      <c r="AU1531" t="s">
        <v>4216</v>
      </c>
      <c r="AV1531" t="s">
        <v>4216</v>
      </c>
      <c r="AW1531" t="s">
        <v>4217</v>
      </c>
      <c r="AY1531" t="s">
        <v>233</v>
      </c>
      <c r="AZ1531">
        <v>1</v>
      </c>
      <c r="BA1531" s="3">
        <v>47968.2</v>
      </c>
      <c r="BB1531" s="26">
        <v>45684</v>
      </c>
      <c r="BC1531" s="26">
        <v>2284.1999999999971</v>
      </c>
      <c r="BE1531" t="s">
        <v>122</v>
      </c>
      <c r="BF1531">
        <v>0</v>
      </c>
      <c r="BH1531" t="s">
        <v>4219</v>
      </c>
      <c r="BJ1531" t="s">
        <v>174</v>
      </c>
      <c r="CX1531" t="s">
        <v>177</v>
      </c>
      <c r="CY1531" s="29" t="s">
        <v>5378</v>
      </c>
      <c r="CZ1531" s="29">
        <v>60033</v>
      </c>
      <c r="DA1531" s="29" t="str">
        <f t="shared" si="239"/>
        <v>30001413</v>
      </c>
      <c r="DB1531" s="29" t="str">
        <f t="shared" si="240"/>
        <v>GCC_44106</v>
      </c>
      <c r="DC1531" s="29" t="s">
        <v>178</v>
      </c>
      <c r="DD1531" s="30">
        <f>SUM(T1531,V1531:W1531,Z1531:AD1531)</f>
        <v>0</v>
      </c>
      <c r="DE1531" s="30">
        <f>SUM(AI1531:AK1531)</f>
        <v>33281</v>
      </c>
      <c r="DF1531" s="31">
        <f>AF1531</f>
        <v>12403</v>
      </c>
      <c r="DG1531" s="32">
        <f>AQ1531</f>
        <v>0</v>
      </c>
      <c r="DH1531" s="30">
        <f>SUM(X1531:Y1531)</f>
        <v>0</v>
      </c>
      <c r="DI1531" s="30">
        <f>SUM(AP1531,AR1531)</f>
        <v>2284.2000000000003</v>
      </c>
      <c r="DJ1531" s="26">
        <f>SUM(DD1531:DI1531)-AS1531</f>
        <v>0</v>
      </c>
    </row>
    <row r="1532" spans="4:114" x14ac:dyDescent="0.25">
      <c r="D1532" t="s">
        <v>109</v>
      </c>
      <c r="F1532" t="s">
        <v>5063</v>
      </c>
      <c r="G1532">
        <v>44314</v>
      </c>
      <c r="H1532" t="s">
        <v>5064</v>
      </c>
      <c r="M1532" t="s">
        <v>132</v>
      </c>
      <c r="P1532" t="s">
        <v>5039</v>
      </c>
      <c r="Q1532" t="s">
        <v>118</v>
      </c>
      <c r="R1532" s="33" t="s">
        <v>5040</v>
      </c>
      <c r="S1532"/>
      <c r="W1532" s="23"/>
      <c r="AA1532"/>
      <c r="AF1532" s="3">
        <v>12403</v>
      </c>
      <c r="AH1532" s="3">
        <v>12403</v>
      </c>
      <c r="AK1532" s="3">
        <v>33281</v>
      </c>
      <c r="AL1532" t="s">
        <v>168</v>
      </c>
      <c r="AM1532" t="s">
        <v>169</v>
      </c>
      <c r="AN1532" s="25">
        <v>0.05</v>
      </c>
      <c r="AO1532" s="26">
        <v>45684</v>
      </c>
      <c r="AP1532" s="27">
        <v>2284.2000000000003</v>
      </c>
      <c r="AR1532" s="26"/>
      <c r="AS1532" s="26">
        <v>47968.2</v>
      </c>
      <c r="AT1532" s="26">
        <v>45684</v>
      </c>
      <c r="AU1532" t="s">
        <v>4216</v>
      </c>
      <c r="AV1532" t="s">
        <v>4216</v>
      </c>
      <c r="AW1532" t="s">
        <v>4217</v>
      </c>
      <c r="AY1532" t="s">
        <v>233</v>
      </c>
      <c r="AZ1532">
        <v>1</v>
      </c>
      <c r="BA1532" s="3">
        <v>47968.2</v>
      </c>
      <c r="BB1532" s="26">
        <v>45684</v>
      </c>
      <c r="BC1532" s="26">
        <v>2284.1999999999971</v>
      </c>
      <c r="BE1532" t="s">
        <v>122</v>
      </c>
      <c r="BF1532">
        <v>0</v>
      </c>
      <c r="BH1532" t="s">
        <v>4219</v>
      </c>
      <c r="BJ1532" t="s">
        <v>174</v>
      </c>
      <c r="CX1532" t="s">
        <v>177</v>
      </c>
      <c r="CY1532" s="29" t="s">
        <v>5378</v>
      </c>
      <c r="CZ1532" s="29">
        <v>60033</v>
      </c>
      <c r="DA1532" s="29" t="str">
        <f t="shared" si="239"/>
        <v>30001413</v>
      </c>
      <c r="DB1532" s="29" t="str">
        <f t="shared" si="240"/>
        <v>GCC_44314</v>
      </c>
      <c r="DC1532" s="29" t="s">
        <v>178</v>
      </c>
      <c r="DD1532" s="30">
        <f>SUM(T1532,V1532:W1532,Z1532:AD1532)</f>
        <v>0</v>
      </c>
      <c r="DE1532" s="30">
        <f>SUM(AI1532:AK1532)</f>
        <v>33281</v>
      </c>
      <c r="DF1532" s="31">
        <f>AF1532</f>
        <v>12403</v>
      </c>
      <c r="DG1532" s="32">
        <f>AQ1532</f>
        <v>0</v>
      </c>
      <c r="DH1532" s="30">
        <f>SUM(X1532:Y1532)</f>
        <v>0</v>
      </c>
      <c r="DI1532" s="30">
        <f>SUM(AP1532,AR1532)</f>
        <v>2284.2000000000003</v>
      </c>
      <c r="DJ1532" s="26">
        <f>SUM(DD1532:DI1532)-AS1532</f>
        <v>0</v>
      </c>
    </row>
    <row r="1533" spans="4:114" x14ac:dyDescent="0.25">
      <c r="D1533" t="s">
        <v>109</v>
      </c>
      <c r="F1533" t="s">
        <v>5065</v>
      </c>
      <c r="G1533">
        <v>44617</v>
      </c>
      <c r="H1533" t="s">
        <v>5066</v>
      </c>
      <c r="M1533" t="s">
        <v>132</v>
      </c>
      <c r="P1533" t="s">
        <v>5039</v>
      </c>
      <c r="Q1533" t="s">
        <v>118</v>
      </c>
      <c r="R1533" s="33" t="s">
        <v>5040</v>
      </c>
      <c r="S1533"/>
      <c r="W1533" s="23"/>
      <c r="AA1533"/>
      <c r="AF1533" s="3">
        <v>12403</v>
      </c>
      <c r="AH1533" s="3">
        <v>12403</v>
      </c>
      <c r="AK1533" s="3">
        <v>33281</v>
      </c>
      <c r="AL1533" t="s">
        <v>168</v>
      </c>
      <c r="AM1533" t="s">
        <v>169</v>
      </c>
      <c r="AN1533" s="25">
        <v>0.05</v>
      </c>
      <c r="AO1533" s="26">
        <v>45684</v>
      </c>
      <c r="AP1533" s="27">
        <v>2284.2000000000003</v>
      </c>
      <c r="AR1533" s="26"/>
      <c r="AS1533" s="26">
        <v>47968.2</v>
      </c>
      <c r="AT1533" s="26">
        <v>45684</v>
      </c>
      <c r="AU1533" t="s">
        <v>4216</v>
      </c>
      <c r="AV1533" t="s">
        <v>4216</v>
      </c>
      <c r="AW1533" t="s">
        <v>4217</v>
      </c>
      <c r="AY1533" t="s">
        <v>233</v>
      </c>
      <c r="AZ1533">
        <v>1</v>
      </c>
      <c r="BA1533" s="3">
        <v>47968.2</v>
      </c>
      <c r="BB1533" s="26">
        <v>45684</v>
      </c>
      <c r="BC1533" s="26">
        <v>2284.1999999999971</v>
      </c>
      <c r="BE1533" t="s">
        <v>122</v>
      </c>
      <c r="BF1533">
        <v>0</v>
      </c>
      <c r="BH1533" t="s">
        <v>4219</v>
      </c>
      <c r="BJ1533" t="s">
        <v>174</v>
      </c>
      <c r="CX1533" t="s">
        <v>177</v>
      </c>
      <c r="CY1533" s="29" t="s">
        <v>5378</v>
      </c>
      <c r="CZ1533" s="29">
        <v>60033</v>
      </c>
      <c r="DA1533" s="29" t="str">
        <f t="shared" si="239"/>
        <v>30001413</v>
      </c>
      <c r="DB1533" s="29" t="str">
        <f t="shared" si="240"/>
        <v>GCC_44617</v>
      </c>
      <c r="DC1533" s="29" t="s">
        <v>178</v>
      </c>
      <c r="DD1533" s="30">
        <f>SUM(T1533,V1533:W1533,Z1533:AD1533)</f>
        <v>0</v>
      </c>
      <c r="DE1533" s="30">
        <f>SUM(AI1533:AK1533)</f>
        <v>33281</v>
      </c>
      <c r="DF1533" s="31">
        <f>AF1533</f>
        <v>12403</v>
      </c>
      <c r="DG1533" s="32">
        <f>AQ1533</f>
        <v>0</v>
      </c>
      <c r="DH1533" s="30">
        <f>SUM(X1533:Y1533)</f>
        <v>0</v>
      </c>
      <c r="DI1533" s="30">
        <f>SUM(AP1533,AR1533)</f>
        <v>2284.2000000000003</v>
      </c>
      <c r="DJ1533" s="26">
        <f>SUM(DD1533:DI1533)-AS1533</f>
        <v>0</v>
      </c>
    </row>
    <row r="1534" spans="4:114" x14ac:dyDescent="0.25">
      <c r="D1534" t="s">
        <v>109</v>
      </c>
      <c r="F1534" t="s">
        <v>5067</v>
      </c>
      <c r="G1534">
        <v>44803</v>
      </c>
      <c r="H1534" t="s">
        <v>5068</v>
      </c>
      <c r="M1534" t="s">
        <v>132</v>
      </c>
      <c r="P1534" t="s">
        <v>5039</v>
      </c>
      <c r="Q1534" t="s">
        <v>118</v>
      </c>
      <c r="R1534" s="33" t="s">
        <v>5040</v>
      </c>
      <c r="S1534"/>
      <c r="W1534" s="23"/>
      <c r="AA1534"/>
      <c r="AF1534" s="3">
        <v>12403</v>
      </c>
      <c r="AH1534" s="3">
        <v>12403</v>
      </c>
      <c r="AK1534" s="3">
        <v>33281</v>
      </c>
      <c r="AL1534" t="s">
        <v>168</v>
      </c>
      <c r="AM1534" t="s">
        <v>169</v>
      </c>
      <c r="AN1534" s="25">
        <v>0.05</v>
      </c>
      <c r="AO1534" s="26">
        <v>45684</v>
      </c>
      <c r="AP1534" s="27">
        <v>2284.2000000000003</v>
      </c>
      <c r="AR1534" s="26"/>
      <c r="AS1534" s="26">
        <v>47968.2</v>
      </c>
      <c r="AT1534" s="26">
        <v>45684</v>
      </c>
      <c r="AU1534" t="s">
        <v>4216</v>
      </c>
      <c r="AV1534" t="s">
        <v>4216</v>
      </c>
      <c r="AW1534" t="s">
        <v>4217</v>
      </c>
      <c r="AY1534" t="s">
        <v>233</v>
      </c>
      <c r="AZ1534">
        <v>1</v>
      </c>
      <c r="BA1534" s="3">
        <v>47968.2</v>
      </c>
      <c r="BB1534" s="26">
        <v>45684</v>
      </c>
      <c r="BC1534" s="26">
        <v>2284.1999999999971</v>
      </c>
      <c r="BE1534" t="s">
        <v>122</v>
      </c>
      <c r="BF1534">
        <v>0</v>
      </c>
      <c r="BH1534" t="s">
        <v>4219</v>
      </c>
      <c r="BJ1534" t="s">
        <v>174</v>
      </c>
      <c r="CX1534" t="s">
        <v>177</v>
      </c>
      <c r="CY1534" s="29" t="s">
        <v>5378</v>
      </c>
      <c r="CZ1534" s="29">
        <v>60033</v>
      </c>
      <c r="DA1534" s="29" t="str">
        <f t="shared" si="239"/>
        <v>30001413</v>
      </c>
      <c r="DB1534" s="29" t="str">
        <f t="shared" si="240"/>
        <v>GCC_44803</v>
      </c>
      <c r="DC1534" s="29" t="s">
        <v>178</v>
      </c>
      <c r="DD1534" s="30">
        <f>SUM(T1534,V1534:W1534,Z1534:AD1534)</f>
        <v>0</v>
      </c>
      <c r="DE1534" s="30">
        <f>SUM(AI1534:AK1534)</f>
        <v>33281</v>
      </c>
      <c r="DF1534" s="31">
        <f>AF1534</f>
        <v>12403</v>
      </c>
      <c r="DG1534" s="32">
        <f>AQ1534</f>
        <v>0</v>
      </c>
      <c r="DH1534" s="30">
        <f>SUM(X1534:Y1534)</f>
        <v>0</v>
      </c>
      <c r="DI1534" s="30">
        <f>SUM(AP1534,AR1534)</f>
        <v>2284.2000000000003</v>
      </c>
      <c r="DJ1534" s="26">
        <f>SUM(DD1534:DI1534)-AS1534</f>
        <v>0</v>
      </c>
    </row>
    <row r="1535" spans="4:114" x14ac:dyDescent="0.25">
      <c r="D1535" t="s">
        <v>109</v>
      </c>
      <c r="F1535" t="s">
        <v>5069</v>
      </c>
      <c r="G1535">
        <v>45457</v>
      </c>
      <c r="H1535" t="s">
        <v>5070</v>
      </c>
      <c r="M1535" t="s">
        <v>132</v>
      </c>
      <c r="P1535" t="s">
        <v>5039</v>
      </c>
      <c r="Q1535" t="s">
        <v>118</v>
      </c>
      <c r="R1535" s="33" t="s">
        <v>5040</v>
      </c>
      <c r="S1535"/>
      <c r="W1535" s="23"/>
      <c r="AA1535"/>
      <c r="AF1535" s="3">
        <v>12403</v>
      </c>
      <c r="AH1535" s="3">
        <v>12403</v>
      </c>
      <c r="AK1535" s="3">
        <v>33281</v>
      </c>
      <c r="AL1535" t="s">
        <v>168</v>
      </c>
      <c r="AM1535" t="s">
        <v>169</v>
      </c>
      <c r="AN1535" s="25">
        <v>0.05</v>
      </c>
      <c r="AO1535" s="26">
        <v>45684</v>
      </c>
      <c r="AP1535" s="27">
        <v>2284.2000000000003</v>
      </c>
      <c r="AR1535" s="26"/>
      <c r="AS1535" s="26">
        <v>47968.2</v>
      </c>
      <c r="AT1535" s="26">
        <v>45684</v>
      </c>
      <c r="AU1535" t="s">
        <v>4216</v>
      </c>
      <c r="AV1535" t="s">
        <v>4216</v>
      </c>
      <c r="AW1535" t="s">
        <v>4217</v>
      </c>
      <c r="AY1535" t="s">
        <v>233</v>
      </c>
      <c r="AZ1535">
        <v>1</v>
      </c>
      <c r="BA1535" s="3">
        <v>47968.2</v>
      </c>
      <c r="BB1535" s="26">
        <v>45684</v>
      </c>
      <c r="BC1535" s="26">
        <v>2284.1999999999971</v>
      </c>
      <c r="BE1535" t="s">
        <v>122</v>
      </c>
      <c r="BF1535">
        <v>0</v>
      </c>
      <c r="BH1535" t="s">
        <v>4219</v>
      </c>
      <c r="BJ1535" t="s">
        <v>174</v>
      </c>
      <c r="CX1535" t="s">
        <v>177</v>
      </c>
      <c r="CY1535" s="29" t="s">
        <v>5378</v>
      </c>
      <c r="CZ1535" s="29">
        <v>60033</v>
      </c>
      <c r="DA1535" s="29" t="str">
        <f t="shared" si="239"/>
        <v>30001413</v>
      </c>
      <c r="DB1535" s="29" t="str">
        <f t="shared" si="240"/>
        <v>GCC_45457</v>
      </c>
      <c r="DC1535" s="29" t="s">
        <v>178</v>
      </c>
      <c r="DD1535" s="30">
        <f>SUM(T1535,V1535:W1535,Z1535:AD1535)</f>
        <v>0</v>
      </c>
      <c r="DE1535" s="30">
        <f>SUM(AI1535:AK1535)</f>
        <v>33281</v>
      </c>
      <c r="DF1535" s="31">
        <f>AF1535</f>
        <v>12403</v>
      </c>
      <c r="DG1535" s="32">
        <f>AQ1535</f>
        <v>0</v>
      </c>
      <c r="DH1535" s="30">
        <f>SUM(X1535:Y1535)</f>
        <v>0</v>
      </c>
      <c r="DI1535" s="30">
        <f>SUM(AP1535,AR1535)</f>
        <v>2284.2000000000003</v>
      </c>
      <c r="DJ1535" s="26">
        <f>SUM(DD1535:DI1535)-AS1535</f>
        <v>0</v>
      </c>
    </row>
    <row r="1536" spans="4:114" x14ac:dyDescent="0.25">
      <c r="D1536" t="s">
        <v>109</v>
      </c>
      <c r="F1536" t="s">
        <v>5071</v>
      </c>
      <c r="G1536">
        <v>45463</v>
      </c>
      <c r="H1536" t="s">
        <v>5072</v>
      </c>
      <c r="M1536" t="s">
        <v>132</v>
      </c>
      <c r="P1536" t="s">
        <v>5039</v>
      </c>
      <c r="Q1536" t="s">
        <v>118</v>
      </c>
      <c r="R1536" s="33" t="s">
        <v>5040</v>
      </c>
      <c r="S1536"/>
      <c r="W1536" s="23"/>
      <c r="AA1536"/>
      <c r="AF1536" s="3">
        <v>12403</v>
      </c>
      <c r="AH1536" s="3">
        <v>12403</v>
      </c>
      <c r="AK1536" s="3">
        <v>33281</v>
      </c>
      <c r="AL1536" t="s">
        <v>168</v>
      </c>
      <c r="AM1536" t="s">
        <v>169</v>
      </c>
      <c r="AN1536" s="25">
        <v>0.05</v>
      </c>
      <c r="AO1536" s="26">
        <v>45684</v>
      </c>
      <c r="AP1536" s="27">
        <v>2284.2000000000003</v>
      </c>
      <c r="AR1536" s="26"/>
      <c r="AS1536" s="26">
        <v>47968.2</v>
      </c>
      <c r="AT1536" s="26">
        <v>45684</v>
      </c>
      <c r="AU1536" t="s">
        <v>4216</v>
      </c>
      <c r="AV1536" t="s">
        <v>4216</v>
      </c>
      <c r="AW1536" t="s">
        <v>4217</v>
      </c>
      <c r="AY1536" t="s">
        <v>233</v>
      </c>
      <c r="AZ1536">
        <v>1</v>
      </c>
      <c r="BA1536" s="3">
        <v>47968.2</v>
      </c>
      <c r="BB1536" s="26">
        <v>45684</v>
      </c>
      <c r="BC1536" s="26">
        <v>2284.1999999999971</v>
      </c>
      <c r="BE1536" t="s">
        <v>122</v>
      </c>
      <c r="BF1536">
        <v>0</v>
      </c>
      <c r="BH1536" t="s">
        <v>4219</v>
      </c>
      <c r="BJ1536" t="s">
        <v>174</v>
      </c>
      <c r="CX1536" t="s">
        <v>177</v>
      </c>
      <c r="CY1536" s="29" t="s">
        <v>5378</v>
      </c>
      <c r="CZ1536" s="29">
        <v>60033</v>
      </c>
      <c r="DA1536" s="29" t="str">
        <f t="shared" si="239"/>
        <v>30001413</v>
      </c>
      <c r="DB1536" s="29" t="str">
        <f t="shared" si="240"/>
        <v>GCC_45463</v>
      </c>
      <c r="DC1536" s="29" t="s">
        <v>178</v>
      </c>
      <c r="DD1536" s="30">
        <f>SUM(T1536,V1536:W1536,Z1536:AD1536)</f>
        <v>0</v>
      </c>
      <c r="DE1536" s="30">
        <f>SUM(AI1536:AK1536)</f>
        <v>33281</v>
      </c>
      <c r="DF1536" s="31">
        <f>AF1536</f>
        <v>12403</v>
      </c>
      <c r="DG1536" s="32">
        <f>AQ1536</f>
        <v>0</v>
      </c>
      <c r="DH1536" s="30">
        <f>SUM(X1536:Y1536)</f>
        <v>0</v>
      </c>
      <c r="DI1536" s="30">
        <f>SUM(AP1536,AR1536)</f>
        <v>2284.2000000000003</v>
      </c>
      <c r="DJ1536" s="26">
        <f>SUM(DD1536:DI1536)-AS1536</f>
        <v>0</v>
      </c>
    </row>
    <row r="1537" spans="2:114" x14ac:dyDescent="0.25">
      <c r="D1537" t="s">
        <v>109</v>
      </c>
      <c r="F1537" t="s">
        <v>5073</v>
      </c>
      <c r="G1537">
        <v>47025</v>
      </c>
      <c r="H1537" t="s">
        <v>5074</v>
      </c>
      <c r="M1537" t="s">
        <v>132</v>
      </c>
      <c r="P1537" t="s">
        <v>5039</v>
      </c>
      <c r="Q1537" t="s">
        <v>118</v>
      </c>
      <c r="R1537" s="33" t="s">
        <v>5040</v>
      </c>
      <c r="S1537"/>
      <c r="W1537" s="23"/>
      <c r="AA1537"/>
      <c r="AF1537" s="3">
        <v>12403</v>
      </c>
      <c r="AH1537" s="3">
        <v>12403</v>
      </c>
      <c r="AK1537" s="3">
        <v>33281</v>
      </c>
      <c r="AL1537" t="s">
        <v>168</v>
      </c>
      <c r="AM1537" t="s">
        <v>169</v>
      </c>
      <c r="AN1537" s="25">
        <v>0.05</v>
      </c>
      <c r="AO1537" s="26">
        <v>45684</v>
      </c>
      <c r="AP1537" s="27">
        <v>2284.2000000000003</v>
      </c>
      <c r="AR1537" s="26"/>
      <c r="AS1537" s="26">
        <v>47968.2</v>
      </c>
      <c r="AT1537" s="26">
        <v>45684</v>
      </c>
      <c r="AU1537" t="s">
        <v>4216</v>
      </c>
      <c r="AV1537" t="s">
        <v>4216</v>
      </c>
      <c r="AW1537" t="s">
        <v>4217</v>
      </c>
      <c r="AY1537" t="s">
        <v>233</v>
      </c>
      <c r="AZ1537">
        <v>1</v>
      </c>
      <c r="BA1537" s="3">
        <v>47968.2</v>
      </c>
      <c r="BB1537" s="26">
        <v>45684</v>
      </c>
      <c r="BC1537" s="26">
        <v>2284.1999999999971</v>
      </c>
      <c r="BE1537" t="s">
        <v>122</v>
      </c>
      <c r="BF1537">
        <v>0</v>
      </c>
      <c r="BH1537" t="s">
        <v>4219</v>
      </c>
      <c r="BJ1537" t="s">
        <v>174</v>
      </c>
      <c r="CX1537" t="s">
        <v>177</v>
      </c>
      <c r="CY1537" s="29" t="s">
        <v>5378</v>
      </c>
      <c r="CZ1537" s="29">
        <v>60033</v>
      </c>
      <c r="DA1537" s="29" t="str">
        <f t="shared" si="239"/>
        <v>30001413</v>
      </c>
      <c r="DB1537" s="29" t="str">
        <f t="shared" si="240"/>
        <v>GCC_47025</v>
      </c>
      <c r="DC1537" s="29" t="s">
        <v>178</v>
      </c>
      <c r="DD1537" s="30">
        <f>SUM(T1537,V1537:W1537,Z1537:AD1537)</f>
        <v>0</v>
      </c>
      <c r="DE1537" s="30">
        <f>SUM(AI1537:AK1537)</f>
        <v>33281</v>
      </c>
      <c r="DF1537" s="31">
        <f>AF1537</f>
        <v>12403</v>
      </c>
      <c r="DG1537" s="32">
        <f>AQ1537</f>
        <v>0</v>
      </c>
      <c r="DH1537" s="30">
        <f>SUM(X1537:Y1537)</f>
        <v>0</v>
      </c>
      <c r="DI1537" s="30">
        <f>SUM(AP1537,AR1537)</f>
        <v>2284.2000000000003</v>
      </c>
      <c r="DJ1537" s="26">
        <f>SUM(DD1537:DI1537)-AS1537</f>
        <v>0</v>
      </c>
    </row>
    <row r="1538" spans="2:114" x14ac:dyDescent="0.25">
      <c r="D1538" t="s">
        <v>109</v>
      </c>
      <c r="F1538" t="s">
        <v>5075</v>
      </c>
      <c r="G1538">
        <v>50534</v>
      </c>
      <c r="H1538" t="s">
        <v>5076</v>
      </c>
      <c r="M1538" t="s">
        <v>132</v>
      </c>
      <c r="P1538" t="s">
        <v>5039</v>
      </c>
      <c r="Q1538" t="s">
        <v>118</v>
      </c>
      <c r="R1538" s="33" t="s">
        <v>5040</v>
      </c>
      <c r="S1538"/>
      <c r="W1538" s="23"/>
      <c r="AA1538"/>
      <c r="AF1538" s="3">
        <v>12403</v>
      </c>
      <c r="AH1538" s="3">
        <v>12403</v>
      </c>
      <c r="AK1538" s="3">
        <v>33281</v>
      </c>
      <c r="AL1538" t="s">
        <v>168</v>
      </c>
      <c r="AM1538" t="s">
        <v>169</v>
      </c>
      <c r="AN1538" s="25">
        <v>0.05</v>
      </c>
      <c r="AO1538" s="26">
        <v>45684</v>
      </c>
      <c r="AP1538" s="27">
        <v>2284.2000000000003</v>
      </c>
      <c r="AR1538" s="26"/>
      <c r="AS1538" s="26">
        <v>47968.2</v>
      </c>
      <c r="AT1538" s="26">
        <v>45684</v>
      </c>
      <c r="AU1538" t="s">
        <v>4216</v>
      </c>
      <c r="AV1538" t="s">
        <v>4216</v>
      </c>
      <c r="AW1538" t="s">
        <v>4217</v>
      </c>
      <c r="AY1538" t="s">
        <v>233</v>
      </c>
      <c r="AZ1538">
        <v>1</v>
      </c>
      <c r="BA1538" s="3">
        <v>47968.2</v>
      </c>
      <c r="BB1538" s="26">
        <v>45684</v>
      </c>
      <c r="BC1538" s="26">
        <v>2284.1999999999971</v>
      </c>
      <c r="BE1538" t="s">
        <v>122</v>
      </c>
      <c r="BF1538">
        <v>0</v>
      </c>
      <c r="BH1538" t="s">
        <v>4219</v>
      </c>
      <c r="BJ1538" t="s">
        <v>174</v>
      </c>
      <c r="CX1538" t="s">
        <v>177</v>
      </c>
      <c r="CY1538" s="29" t="s">
        <v>5378</v>
      </c>
      <c r="CZ1538" s="29">
        <v>60033</v>
      </c>
      <c r="DA1538" s="29" t="str">
        <f t="shared" si="239"/>
        <v>30001413</v>
      </c>
      <c r="DB1538" s="29" t="str">
        <f t="shared" si="240"/>
        <v>GCC_50534</v>
      </c>
      <c r="DC1538" s="29" t="s">
        <v>178</v>
      </c>
      <c r="DD1538" s="30">
        <f>SUM(T1538,V1538:W1538,Z1538:AD1538)</f>
        <v>0</v>
      </c>
      <c r="DE1538" s="30">
        <f>SUM(AI1538:AK1538)</f>
        <v>33281</v>
      </c>
      <c r="DF1538" s="31">
        <f>AF1538</f>
        <v>12403</v>
      </c>
      <c r="DG1538" s="32">
        <f>AQ1538</f>
        <v>0</v>
      </c>
      <c r="DH1538" s="30">
        <f>SUM(X1538:Y1538)</f>
        <v>0</v>
      </c>
      <c r="DI1538" s="30">
        <f>SUM(AP1538,AR1538)</f>
        <v>2284.2000000000003</v>
      </c>
      <c r="DJ1538" s="26">
        <f>SUM(DD1538:DI1538)-AS1538</f>
        <v>0</v>
      </c>
    </row>
    <row r="1539" spans="2:114" x14ac:dyDescent="0.25">
      <c r="D1539" t="s">
        <v>109</v>
      </c>
      <c r="F1539" t="s">
        <v>5077</v>
      </c>
      <c r="G1539">
        <v>51035</v>
      </c>
      <c r="H1539" t="s">
        <v>5078</v>
      </c>
      <c r="M1539" t="s">
        <v>132</v>
      </c>
      <c r="P1539" t="s">
        <v>5039</v>
      </c>
      <c r="Q1539" t="s">
        <v>118</v>
      </c>
      <c r="R1539" s="33" t="s">
        <v>5040</v>
      </c>
      <c r="S1539"/>
      <c r="W1539" s="23"/>
      <c r="AA1539"/>
      <c r="AF1539" s="3">
        <v>12403</v>
      </c>
      <c r="AH1539" s="3">
        <v>12403</v>
      </c>
      <c r="AK1539" s="3">
        <v>33281</v>
      </c>
      <c r="AL1539" t="s">
        <v>168</v>
      </c>
      <c r="AM1539" t="s">
        <v>169</v>
      </c>
      <c r="AN1539" s="25">
        <v>0.05</v>
      </c>
      <c r="AO1539" s="26">
        <v>45684</v>
      </c>
      <c r="AP1539" s="27">
        <v>2284.2000000000003</v>
      </c>
      <c r="AR1539" s="26"/>
      <c r="AS1539" s="26">
        <v>47968.2</v>
      </c>
      <c r="AT1539" s="26">
        <v>45684</v>
      </c>
      <c r="AU1539" t="s">
        <v>2101</v>
      </c>
      <c r="AV1539" t="s">
        <v>2101</v>
      </c>
      <c r="AW1539" t="s">
        <v>2102</v>
      </c>
      <c r="AY1539" t="s">
        <v>233</v>
      </c>
      <c r="AZ1539">
        <v>1</v>
      </c>
      <c r="BA1539" s="3">
        <v>47968.2</v>
      </c>
      <c r="BB1539" s="26">
        <v>45684</v>
      </c>
      <c r="BC1539" s="26">
        <v>2284.1999999999971</v>
      </c>
      <c r="BE1539" t="s">
        <v>122</v>
      </c>
      <c r="BF1539">
        <v>0</v>
      </c>
      <c r="BH1539" t="s">
        <v>2103</v>
      </c>
      <c r="BJ1539" t="s">
        <v>174</v>
      </c>
      <c r="CX1539" t="s">
        <v>177</v>
      </c>
      <c r="CY1539" s="29" t="s">
        <v>5371</v>
      </c>
      <c r="CZ1539" s="29">
        <v>60023</v>
      </c>
      <c r="DA1539" s="29" t="str">
        <f t="shared" si="239"/>
        <v>30001395</v>
      </c>
      <c r="DB1539" s="29" t="str">
        <f t="shared" si="240"/>
        <v>GCC_51035</v>
      </c>
      <c r="DC1539" s="29" t="s">
        <v>178</v>
      </c>
      <c r="DD1539" s="30">
        <f>SUM(T1539,V1539:W1539,Z1539:AD1539)</f>
        <v>0</v>
      </c>
      <c r="DE1539" s="30">
        <f>SUM(AI1539:AK1539)</f>
        <v>33281</v>
      </c>
      <c r="DF1539" s="31">
        <f>AF1539</f>
        <v>12403</v>
      </c>
      <c r="DG1539" s="32">
        <f>AQ1539</f>
        <v>0</v>
      </c>
      <c r="DH1539" s="30">
        <f>SUM(X1539:Y1539)</f>
        <v>0</v>
      </c>
      <c r="DI1539" s="30">
        <f>SUM(AP1539,AR1539)</f>
        <v>2284.2000000000003</v>
      </c>
      <c r="DJ1539" s="26">
        <f>SUM(DD1539:DI1539)-AS1539</f>
        <v>0</v>
      </c>
    </row>
    <row r="1540" spans="2:114" x14ac:dyDescent="0.25">
      <c r="D1540" t="s">
        <v>109</v>
      </c>
      <c r="F1540" t="s">
        <v>5079</v>
      </c>
      <c r="G1540">
        <v>52002</v>
      </c>
      <c r="H1540" t="s">
        <v>5080</v>
      </c>
      <c r="M1540" t="s">
        <v>132</v>
      </c>
      <c r="P1540" t="s">
        <v>5039</v>
      </c>
      <c r="Q1540" t="s">
        <v>118</v>
      </c>
      <c r="R1540" s="33" t="s">
        <v>5040</v>
      </c>
      <c r="S1540"/>
      <c r="W1540" s="23"/>
      <c r="AA1540"/>
      <c r="AF1540" s="3">
        <v>12403</v>
      </c>
      <c r="AH1540" s="3">
        <v>12403</v>
      </c>
      <c r="AK1540" s="3">
        <v>33281</v>
      </c>
      <c r="AL1540" t="s">
        <v>168</v>
      </c>
      <c r="AM1540" t="s">
        <v>169</v>
      </c>
      <c r="AN1540" s="25">
        <v>0.05</v>
      </c>
      <c r="AO1540" s="26">
        <v>45684</v>
      </c>
      <c r="AP1540" s="27">
        <v>2284.2000000000003</v>
      </c>
      <c r="AR1540" s="26"/>
      <c r="AS1540" s="26">
        <v>47968.2</v>
      </c>
      <c r="AT1540" s="26">
        <v>45684</v>
      </c>
      <c r="AU1540" t="s">
        <v>4216</v>
      </c>
      <c r="AV1540" t="s">
        <v>4216</v>
      </c>
      <c r="AW1540" t="s">
        <v>4217</v>
      </c>
      <c r="AY1540" t="s">
        <v>233</v>
      </c>
      <c r="AZ1540">
        <v>1</v>
      </c>
      <c r="BA1540" s="3">
        <v>47968.2</v>
      </c>
      <c r="BB1540" s="26">
        <v>45684</v>
      </c>
      <c r="BC1540" s="26">
        <v>2284.1999999999971</v>
      </c>
      <c r="BE1540" t="s">
        <v>122</v>
      </c>
      <c r="BF1540">
        <v>0</v>
      </c>
      <c r="BH1540" t="s">
        <v>4219</v>
      </c>
      <c r="BJ1540" t="s">
        <v>174</v>
      </c>
      <c r="CX1540" t="s">
        <v>177</v>
      </c>
      <c r="CY1540" s="29" t="s">
        <v>5378</v>
      </c>
      <c r="CZ1540" s="29">
        <v>60033</v>
      </c>
      <c r="DA1540" s="29" t="str">
        <f t="shared" si="239"/>
        <v>30001413</v>
      </c>
      <c r="DB1540" s="29" t="str">
        <f t="shared" si="240"/>
        <v>GCC_52002</v>
      </c>
      <c r="DC1540" s="29" t="s">
        <v>178</v>
      </c>
      <c r="DD1540" s="30">
        <f>SUM(T1540,V1540:W1540,Z1540:AD1540)</f>
        <v>0</v>
      </c>
      <c r="DE1540" s="30">
        <f>SUM(AI1540:AK1540)</f>
        <v>33281</v>
      </c>
      <c r="DF1540" s="31">
        <f>AF1540</f>
        <v>12403</v>
      </c>
      <c r="DG1540" s="32">
        <f>AQ1540</f>
        <v>0</v>
      </c>
      <c r="DH1540" s="30">
        <f>SUM(X1540:Y1540)</f>
        <v>0</v>
      </c>
      <c r="DI1540" s="30">
        <f>SUM(AP1540,AR1540)</f>
        <v>2284.2000000000003</v>
      </c>
      <c r="DJ1540" s="26">
        <f>SUM(DD1540:DI1540)-AS1540</f>
        <v>0</v>
      </c>
    </row>
    <row r="1541" spans="2:114" x14ac:dyDescent="0.25">
      <c r="D1541" t="s">
        <v>109</v>
      </c>
      <c r="F1541" t="s">
        <v>5081</v>
      </c>
      <c r="G1541">
        <v>52523</v>
      </c>
      <c r="H1541" t="s">
        <v>5082</v>
      </c>
      <c r="M1541" t="s">
        <v>132</v>
      </c>
      <c r="P1541" t="s">
        <v>5039</v>
      </c>
      <c r="Q1541" t="s">
        <v>118</v>
      </c>
      <c r="R1541" s="33" t="s">
        <v>5040</v>
      </c>
      <c r="S1541"/>
      <c r="W1541" s="23"/>
      <c r="AA1541"/>
      <c r="AF1541" s="3">
        <v>12403</v>
      </c>
      <c r="AH1541" s="3">
        <v>12403</v>
      </c>
      <c r="AK1541" s="3">
        <v>33281</v>
      </c>
      <c r="AL1541" t="s">
        <v>168</v>
      </c>
      <c r="AM1541" t="s">
        <v>169</v>
      </c>
      <c r="AN1541" s="25">
        <v>0.05</v>
      </c>
      <c r="AO1541" s="26">
        <v>45684</v>
      </c>
      <c r="AP1541" s="27">
        <v>2284.2000000000003</v>
      </c>
      <c r="AR1541" s="26"/>
      <c r="AS1541" s="26">
        <v>47968.2</v>
      </c>
      <c r="AT1541" s="26">
        <v>45684</v>
      </c>
      <c r="AU1541" t="s">
        <v>4216</v>
      </c>
      <c r="AV1541" t="s">
        <v>4216</v>
      </c>
      <c r="AW1541" t="s">
        <v>4217</v>
      </c>
      <c r="AY1541" t="s">
        <v>233</v>
      </c>
      <c r="AZ1541">
        <v>1</v>
      </c>
      <c r="BA1541" s="3">
        <v>47968.2</v>
      </c>
      <c r="BB1541" s="26">
        <v>45684</v>
      </c>
      <c r="BC1541" s="26">
        <v>2284.1999999999971</v>
      </c>
      <c r="BE1541" t="s">
        <v>122</v>
      </c>
      <c r="BF1541">
        <v>0</v>
      </c>
      <c r="BH1541" t="s">
        <v>4219</v>
      </c>
      <c r="BJ1541" t="s">
        <v>174</v>
      </c>
      <c r="CX1541" t="s">
        <v>177</v>
      </c>
      <c r="CY1541" s="29" t="s">
        <v>5378</v>
      </c>
      <c r="CZ1541" s="29">
        <v>60033</v>
      </c>
      <c r="DA1541" s="29" t="str">
        <f t="shared" si="239"/>
        <v>30001413</v>
      </c>
      <c r="DB1541" s="29" t="str">
        <f t="shared" si="240"/>
        <v>GCC_52523</v>
      </c>
      <c r="DC1541" s="29" t="s">
        <v>178</v>
      </c>
      <c r="DD1541" s="30">
        <f>SUM(T1541,V1541:W1541,Z1541:AD1541)</f>
        <v>0</v>
      </c>
      <c r="DE1541" s="30">
        <f>SUM(AI1541:AK1541)</f>
        <v>33281</v>
      </c>
      <c r="DF1541" s="31">
        <f>AF1541</f>
        <v>12403</v>
      </c>
      <c r="DG1541" s="32">
        <f>AQ1541</f>
        <v>0</v>
      </c>
      <c r="DH1541" s="30">
        <f>SUM(X1541:Y1541)</f>
        <v>0</v>
      </c>
      <c r="DI1541" s="30">
        <f>SUM(AP1541,AR1541)</f>
        <v>2284.2000000000003</v>
      </c>
      <c r="DJ1541" s="26">
        <f>SUM(DD1541:DI1541)-AS1541</f>
        <v>0</v>
      </c>
    </row>
    <row r="1542" spans="2:114" x14ac:dyDescent="0.25">
      <c r="D1542" t="s">
        <v>109</v>
      </c>
      <c r="F1542" t="s">
        <v>5083</v>
      </c>
      <c r="G1542">
        <v>53796</v>
      </c>
      <c r="H1542" t="s">
        <v>5084</v>
      </c>
      <c r="M1542" t="s">
        <v>132</v>
      </c>
      <c r="P1542" t="s">
        <v>5039</v>
      </c>
      <c r="Q1542" t="s">
        <v>118</v>
      </c>
      <c r="R1542" s="33" t="s">
        <v>5040</v>
      </c>
      <c r="S1542"/>
      <c r="W1542" s="23"/>
      <c r="AA1542"/>
      <c r="AF1542" s="3">
        <v>12403</v>
      </c>
      <c r="AH1542" s="3">
        <v>12403</v>
      </c>
      <c r="AK1542" s="3">
        <v>33281</v>
      </c>
      <c r="AL1542" t="s">
        <v>168</v>
      </c>
      <c r="AM1542" t="s">
        <v>169</v>
      </c>
      <c r="AN1542" s="25">
        <v>0.05</v>
      </c>
      <c r="AO1542" s="26">
        <v>45684</v>
      </c>
      <c r="AP1542" s="27">
        <v>2284.2000000000003</v>
      </c>
      <c r="AR1542" s="26"/>
      <c r="AS1542" s="26">
        <v>47968.2</v>
      </c>
      <c r="AT1542" s="26">
        <v>45684</v>
      </c>
      <c r="AU1542" t="s">
        <v>4216</v>
      </c>
      <c r="AV1542" t="s">
        <v>4216</v>
      </c>
      <c r="AW1542" t="s">
        <v>4217</v>
      </c>
      <c r="AY1542" t="s">
        <v>233</v>
      </c>
      <c r="AZ1542">
        <v>1</v>
      </c>
      <c r="BA1542" s="3">
        <v>47968.2</v>
      </c>
      <c r="BB1542" s="26">
        <v>45684</v>
      </c>
      <c r="BC1542" s="26">
        <v>2284.1999999999971</v>
      </c>
      <c r="BE1542" t="s">
        <v>122</v>
      </c>
      <c r="BF1542">
        <v>0</v>
      </c>
      <c r="BH1542" t="s">
        <v>4219</v>
      </c>
      <c r="BJ1542" t="s">
        <v>174</v>
      </c>
      <c r="CX1542" t="s">
        <v>177</v>
      </c>
      <c r="CY1542" s="29" t="s">
        <v>5378</v>
      </c>
      <c r="CZ1542" s="29">
        <v>60033</v>
      </c>
      <c r="DA1542" s="29" t="str">
        <f t="shared" si="239"/>
        <v>30001413</v>
      </c>
      <c r="DB1542" s="29" t="str">
        <f t="shared" si="240"/>
        <v>GCC_53796</v>
      </c>
      <c r="DC1542" s="29" t="s">
        <v>178</v>
      </c>
      <c r="DD1542" s="30">
        <f>SUM(T1542,V1542:W1542,Z1542:AD1542)</f>
        <v>0</v>
      </c>
      <c r="DE1542" s="30">
        <f>SUM(AI1542:AK1542)</f>
        <v>33281</v>
      </c>
      <c r="DF1542" s="31">
        <f>AF1542</f>
        <v>12403</v>
      </c>
      <c r="DG1542" s="32">
        <f>AQ1542</f>
        <v>0</v>
      </c>
      <c r="DH1542" s="30">
        <f>SUM(X1542:Y1542)</f>
        <v>0</v>
      </c>
      <c r="DI1542" s="30">
        <f>SUM(AP1542,AR1542)</f>
        <v>2284.2000000000003</v>
      </c>
      <c r="DJ1542" s="26">
        <f>SUM(DD1542:DI1542)-AS1542</f>
        <v>0</v>
      </c>
    </row>
    <row r="1543" spans="2:114" x14ac:dyDescent="0.25">
      <c r="B1543">
        <f>+COUNTIF(G1543:G4701,G1543)</f>
        <v>4</v>
      </c>
      <c r="C1543">
        <v>4</v>
      </c>
      <c r="D1543" t="s">
        <v>109</v>
      </c>
      <c r="F1543" t="s">
        <v>5085</v>
      </c>
      <c r="G1543" t="s">
        <v>5086</v>
      </c>
      <c r="H1543" t="s">
        <v>5087</v>
      </c>
      <c r="I1543" s="1">
        <v>42109</v>
      </c>
      <c r="K1543" t="s">
        <v>149</v>
      </c>
      <c r="L1543">
        <v>18</v>
      </c>
      <c r="M1543" t="s">
        <v>182</v>
      </c>
      <c r="N1543" t="s">
        <v>183</v>
      </c>
      <c r="O1543" t="s">
        <v>116</v>
      </c>
      <c r="P1543" t="s">
        <v>5088</v>
      </c>
      <c r="Q1543" t="s">
        <v>118</v>
      </c>
      <c r="R1543">
        <v>31</v>
      </c>
      <c r="S1543" s="3">
        <v>368948.37</v>
      </c>
      <c r="T1543" s="3">
        <v>62541.395000000004</v>
      </c>
      <c r="U1543" s="22">
        <v>3.15E-2</v>
      </c>
      <c r="V1543" s="3">
        <v>9381.2092499999999</v>
      </c>
      <c r="W1543" s="23"/>
      <c r="X1543" s="3">
        <v>1478.158533653846</v>
      </c>
      <c r="Y1543" s="3">
        <v>0</v>
      </c>
      <c r="Z1543" s="24">
        <v>153.7284875</v>
      </c>
      <c r="AA1543">
        <v>15.75</v>
      </c>
      <c r="AB1543" s="3">
        <v>0</v>
      </c>
      <c r="AC1543" s="3">
        <v>1613.5372512789061</v>
      </c>
      <c r="AD1543" s="3">
        <v>1085.07</v>
      </c>
      <c r="AE1543" s="3">
        <v>76268.84852243276</v>
      </c>
      <c r="AF1543" s="3">
        <v>872.375</v>
      </c>
      <c r="AG1543" s="3">
        <v>0</v>
      </c>
      <c r="AH1543" s="3">
        <v>77141.22352243276</v>
      </c>
      <c r="AN1543" s="25">
        <v>0.05</v>
      </c>
      <c r="AO1543" s="26">
        <v>77141.22352243276</v>
      </c>
      <c r="AP1543" s="3">
        <v>3857.0611761216378</v>
      </c>
      <c r="AQ1543" s="3">
        <v>6237</v>
      </c>
      <c r="AR1543" s="3">
        <v>311.84999999999997</v>
      </c>
      <c r="AS1543" s="3">
        <v>87547.134698554393</v>
      </c>
      <c r="AT1543" s="26">
        <v>83378.22352243276</v>
      </c>
      <c r="AU1543" t="s">
        <v>184</v>
      </c>
      <c r="AV1543" t="s">
        <v>184</v>
      </c>
      <c r="AW1543" t="s">
        <v>185</v>
      </c>
      <c r="AX1543" t="s">
        <v>5089</v>
      </c>
      <c r="AY1543" t="s">
        <v>187</v>
      </c>
      <c r="AZ1543">
        <v>67.992199999999997</v>
      </c>
      <c r="BA1543" s="3">
        <v>1287.6055591458196</v>
      </c>
      <c r="BB1543" s="26">
        <v>83378.22352243276</v>
      </c>
      <c r="BC1543" s="26">
        <v>4168.9111761216336</v>
      </c>
      <c r="BE1543" t="s">
        <v>122</v>
      </c>
      <c r="BF1543" s="38">
        <v>0.21</v>
      </c>
      <c r="BH1543" t="s">
        <v>188</v>
      </c>
      <c r="BJ1543" t="s">
        <v>358</v>
      </c>
      <c r="BO1543" t="s">
        <v>190</v>
      </c>
      <c r="BP1543" t="s">
        <v>191</v>
      </c>
      <c r="BQ1543" t="s">
        <v>278</v>
      </c>
      <c r="CX1543" t="s">
        <v>177</v>
      </c>
      <c r="CY1543" s="29" t="s">
        <v>5359</v>
      </c>
      <c r="CZ1543" s="29">
        <v>60005</v>
      </c>
      <c r="DA1543" s="29" t="str">
        <f t="shared" si="239"/>
        <v>30001401</v>
      </c>
      <c r="DB1543" s="29" t="str">
        <f t="shared" si="240"/>
        <v>W0004066</v>
      </c>
      <c r="DC1543" s="29" t="s">
        <v>193</v>
      </c>
      <c r="DD1543" s="30">
        <f>SUM(T1543,V1543:W1543,Z1543:AD1543)</f>
        <v>74790.689988778919</v>
      </c>
      <c r="DE1543" s="30">
        <f>SUM(AI1543:AK1543)</f>
        <v>0</v>
      </c>
      <c r="DF1543" s="31">
        <f>AF1543</f>
        <v>872.375</v>
      </c>
      <c r="DG1543" s="32">
        <f>AQ1543</f>
        <v>6237</v>
      </c>
      <c r="DH1543" s="30">
        <f>SUM(X1543:Y1543)</f>
        <v>1478.158533653846</v>
      </c>
      <c r="DI1543" s="30">
        <f>SUM(AP1543,AR1543)</f>
        <v>4168.9111761216382</v>
      </c>
      <c r="DJ1543" s="26">
        <f>SUM(DD1543:DI1543)-AS1543</f>
        <v>0</v>
      </c>
    </row>
    <row r="1544" spans="2:114" x14ac:dyDescent="0.25">
      <c r="D1544" t="s">
        <v>109</v>
      </c>
      <c r="F1544" t="s">
        <v>5085</v>
      </c>
      <c r="G1544" t="s">
        <v>5086</v>
      </c>
      <c r="H1544" t="s">
        <v>5087</v>
      </c>
      <c r="I1544" s="1">
        <v>42109</v>
      </c>
      <c r="K1544" t="s">
        <v>149</v>
      </c>
      <c r="L1544">
        <v>18</v>
      </c>
      <c r="M1544" t="s">
        <v>182</v>
      </c>
      <c r="N1544" t="s">
        <v>183</v>
      </c>
      <c r="O1544" t="s">
        <v>116</v>
      </c>
      <c r="P1544" t="s">
        <v>5088</v>
      </c>
      <c r="Q1544" t="s">
        <v>118</v>
      </c>
      <c r="R1544">
        <v>31</v>
      </c>
      <c r="S1544" s="3">
        <v>1387948.6300000001</v>
      </c>
      <c r="T1544" s="3">
        <v>235274.7716666667</v>
      </c>
      <c r="U1544" s="22">
        <v>0.11849999999999999</v>
      </c>
      <c r="V1544" s="3">
        <v>35291.215750000003</v>
      </c>
      <c r="W1544" s="23"/>
      <c r="X1544" s="3">
        <v>5560.6916266025646</v>
      </c>
      <c r="Y1544" s="3">
        <v>0</v>
      </c>
      <c r="Z1544" s="24">
        <v>578.31192916666669</v>
      </c>
      <c r="AA1544">
        <v>59.25</v>
      </c>
      <c r="AB1544" s="3">
        <v>0</v>
      </c>
      <c r="AC1544" s="3">
        <v>6069.973469096838</v>
      </c>
      <c r="AD1544" s="3">
        <v>4081.9300000000003</v>
      </c>
      <c r="AE1544" s="3">
        <v>286916.14444153279</v>
      </c>
      <c r="AF1544" s="3">
        <v>3281.791666666667</v>
      </c>
      <c r="AG1544" s="3">
        <v>0</v>
      </c>
      <c r="AH1544" s="3">
        <v>290197.93610819947</v>
      </c>
      <c r="AN1544" s="25">
        <v>0.05</v>
      </c>
      <c r="AO1544" s="26">
        <v>290197.93610819947</v>
      </c>
      <c r="AP1544" s="3">
        <v>14509.896805409973</v>
      </c>
      <c r="AQ1544" s="3">
        <v>23463</v>
      </c>
      <c r="AR1544" s="3">
        <v>1173.1500000000001</v>
      </c>
      <c r="AS1544" s="3">
        <v>329343.98291360942</v>
      </c>
      <c r="AT1544" s="26">
        <v>313660.93610819947</v>
      </c>
      <c r="AU1544" t="s">
        <v>170</v>
      </c>
      <c r="AV1544" t="s">
        <v>170</v>
      </c>
      <c r="AW1544" t="s">
        <v>171</v>
      </c>
      <c r="AX1544" s="33" t="s">
        <v>5090</v>
      </c>
      <c r="AY1544" t="s">
        <v>172</v>
      </c>
      <c r="AZ1544">
        <v>94.088300000000004</v>
      </c>
      <c r="BA1544" s="3">
        <v>3500.3712779762141</v>
      </c>
      <c r="BB1544" s="26">
        <v>313660.93610819947</v>
      </c>
      <c r="BC1544" s="26">
        <v>15683.046805409947</v>
      </c>
      <c r="BE1544" t="s">
        <v>122</v>
      </c>
      <c r="BF1544" s="38">
        <v>0.79</v>
      </c>
      <c r="BH1544" t="s">
        <v>173</v>
      </c>
      <c r="BJ1544" t="s">
        <v>358</v>
      </c>
      <c r="BO1544" t="s">
        <v>190</v>
      </c>
      <c r="BP1544" t="s">
        <v>191</v>
      </c>
      <c r="BQ1544" t="s">
        <v>278</v>
      </c>
      <c r="CX1544" t="s">
        <v>177</v>
      </c>
      <c r="CY1544" s="29" t="s">
        <v>5358</v>
      </c>
      <c r="CZ1544" s="29">
        <v>60002</v>
      </c>
      <c r="DA1544" s="29" t="str">
        <f t="shared" si="239"/>
        <v>30001390</v>
      </c>
      <c r="DB1544" s="29" t="str">
        <f t="shared" si="240"/>
        <v>W0004066</v>
      </c>
      <c r="DC1544" s="29" t="s">
        <v>193</v>
      </c>
      <c r="DD1544" s="30">
        <f>SUM(T1544,V1544:W1544,Z1544:AD1544)</f>
        <v>281355.45281493018</v>
      </c>
      <c r="DE1544" s="30">
        <f>SUM(AI1544:AK1544)</f>
        <v>0</v>
      </c>
      <c r="DF1544" s="31">
        <f>AF1544</f>
        <v>3281.791666666667</v>
      </c>
      <c r="DG1544" s="32">
        <f>AQ1544</f>
        <v>23463</v>
      </c>
      <c r="DH1544" s="30">
        <f>SUM(X1544:Y1544)</f>
        <v>5560.6916266025646</v>
      </c>
      <c r="DI1544" s="30">
        <f>SUM(AP1544,AR1544)</f>
        <v>15683.046805409973</v>
      </c>
      <c r="DJ1544" s="26">
        <f>SUM(DD1544:DI1544)-AS1544</f>
        <v>0</v>
      </c>
    </row>
    <row r="1545" spans="2:114" x14ac:dyDescent="0.25">
      <c r="D1545" t="s">
        <v>109</v>
      </c>
      <c r="F1545" t="s">
        <v>5091</v>
      </c>
      <c r="G1545" t="s">
        <v>5092</v>
      </c>
      <c r="H1545" t="s">
        <v>5093</v>
      </c>
      <c r="I1545" s="1">
        <v>42800</v>
      </c>
      <c r="K1545" t="s">
        <v>156</v>
      </c>
      <c r="L1545">
        <v>16</v>
      </c>
      <c r="M1545" t="s">
        <v>182</v>
      </c>
      <c r="N1545" t="s">
        <v>183</v>
      </c>
      <c r="O1545" t="s">
        <v>116</v>
      </c>
      <c r="P1545" t="s">
        <v>5088</v>
      </c>
      <c r="Q1545" t="s">
        <v>118</v>
      </c>
      <c r="R1545">
        <v>31</v>
      </c>
      <c r="S1545" s="3">
        <v>113528.55</v>
      </c>
      <c r="T1545" s="3">
        <v>19671.424999999999</v>
      </c>
      <c r="U1545" s="22">
        <v>0</v>
      </c>
      <c r="V1545" s="3">
        <v>0</v>
      </c>
      <c r="W1545" s="23"/>
      <c r="X1545" s="3">
        <v>454.8419471153847</v>
      </c>
      <c r="Y1545" s="3">
        <v>72.269331597222219</v>
      </c>
      <c r="Z1545" s="24">
        <v>47.303562499999998</v>
      </c>
      <c r="AA1545">
        <v>11.25</v>
      </c>
      <c r="AB1545" s="3">
        <v>4132.05</v>
      </c>
      <c r="AC1545" s="3">
        <v>768.35107203757434</v>
      </c>
      <c r="AD1545" s="3">
        <v>625.04999999999995</v>
      </c>
      <c r="AE1545" s="3">
        <v>25782.540913250177</v>
      </c>
      <c r="AF1545" s="3">
        <v>623.125</v>
      </c>
      <c r="AH1545" s="3">
        <v>26405.665913250177</v>
      </c>
      <c r="AN1545">
        <v>0.05</v>
      </c>
      <c r="AO1545" s="26">
        <v>26405.665913250177</v>
      </c>
      <c r="AP1545" s="3">
        <v>1320.2832956625089</v>
      </c>
      <c r="AQ1545" s="3">
        <v>4455</v>
      </c>
      <c r="AR1545" s="3">
        <v>222.75</v>
      </c>
      <c r="AS1545" s="3">
        <v>32403.699208912687</v>
      </c>
      <c r="AT1545" s="26">
        <v>30860.665913250177</v>
      </c>
      <c r="AU1545" t="s">
        <v>5094</v>
      </c>
      <c r="AV1545" t="s">
        <v>3603</v>
      </c>
      <c r="AW1545" t="s">
        <v>3604</v>
      </c>
      <c r="AX1545">
        <v>7178485</v>
      </c>
      <c r="AY1545" t="s">
        <v>121</v>
      </c>
      <c r="AZ1545">
        <v>108.643</v>
      </c>
      <c r="BA1545" s="3">
        <v>298.25850914382596</v>
      </c>
      <c r="BB1545" s="26">
        <v>30860.665913250177</v>
      </c>
      <c r="BC1545" s="26">
        <v>1543.0332956625098</v>
      </c>
      <c r="BE1545" t="s">
        <v>122</v>
      </c>
      <c r="BF1545">
        <v>0.15</v>
      </c>
      <c r="BH1545" t="s">
        <v>3605</v>
      </c>
      <c r="BJ1545" t="s">
        <v>189</v>
      </c>
      <c r="BO1545" t="s">
        <v>197</v>
      </c>
      <c r="BP1545" t="s">
        <v>1523</v>
      </c>
      <c r="BQ1545" t="s">
        <v>1528</v>
      </c>
      <c r="CX1545" t="s">
        <v>177</v>
      </c>
      <c r="CY1545" s="29" t="s">
        <v>5376</v>
      </c>
      <c r="CZ1545" s="29">
        <v>60038</v>
      </c>
      <c r="DA1545" s="29" t="str">
        <f t="shared" si="239"/>
        <v>30001406</v>
      </c>
      <c r="DB1545" s="29" t="str">
        <f t="shared" si="240"/>
        <v>W0005290</v>
      </c>
      <c r="DC1545" s="29" t="s">
        <v>193</v>
      </c>
      <c r="DD1545" s="30">
        <f>SUM(T1545,V1545:W1545,Z1545:AD1545)</f>
        <v>25255.429634537573</v>
      </c>
      <c r="DE1545" s="30">
        <f>SUM(AI1545:AK1545)</f>
        <v>0</v>
      </c>
      <c r="DF1545" s="31">
        <f>AF1545</f>
        <v>623.125</v>
      </c>
      <c r="DG1545" s="32">
        <f>AQ1545</f>
        <v>4455</v>
      </c>
      <c r="DH1545" s="30">
        <f>SUM(X1545:Y1545)</f>
        <v>527.11127871260692</v>
      </c>
      <c r="DI1545" s="30">
        <f>SUM(AP1545,AR1545)</f>
        <v>1543.0332956625089</v>
      </c>
      <c r="DJ1545" s="26">
        <f>SUM(DD1545:DI1545)-AS1545</f>
        <v>0</v>
      </c>
    </row>
    <row r="1546" spans="2:114" x14ac:dyDescent="0.25">
      <c r="D1546" t="s">
        <v>109</v>
      </c>
      <c r="F1546" t="s">
        <v>5091</v>
      </c>
      <c r="G1546" t="s">
        <v>5092</v>
      </c>
      <c r="H1546" t="s">
        <v>5093</v>
      </c>
      <c r="I1546" s="1">
        <v>42800</v>
      </c>
      <c r="K1546" t="s">
        <v>156</v>
      </c>
      <c r="L1546">
        <v>16</v>
      </c>
      <c r="M1546" t="s">
        <v>182</v>
      </c>
      <c r="N1546" t="s">
        <v>183</v>
      </c>
      <c r="O1546" t="s">
        <v>116</v>
      </c>
      <c r="P1546" t="s">
        <v>5088</v>
      </c>
      <c r="Q1546" t="s">
        <v>118</v>
      </c>
      <c r="R1546">
        <v>31</v>
      </c>
      <c r="S1546" s="3">
        <v>151371.4</v>
      </c>
      <c r="T1546" s="3">
        <v>26228.566666666669</v>
      </c>
      <c r="U1546" s="22">
        <v>0</v>
      </c>
      <c r="V1546" s="3">
        <v>0</v>
      </c>
      <c r="W1546" s="23"/>
      <c r="X1546" s="3">
        <v>606.45592948717956</v>
      </c>
      <c r="Y1546" s="3">
        <v>96.359108796296297</v>
      </c>
      <c r="Z1546" s="24">
        <v>63.071416666666664</v>
      </c>
      <c r="AA1546">
        <v>15</v>
      </c>
      <c r="AB1546" s="3">
        <v>5509.4000000000005</v>
      </c>
      <c r="AC1546" s="3">
        <v>1024.4680960500991</v>
      </c>
      <c r="AD1546" s="3">
        <v>833.40000000000009</v>
      </c>
      <c r="AE1546" s="3">
        <v>34376.721217666913</v>
      </c>
      <c r="AF1546" s="3">
        <v>830.83333333333348</v>
      </c>
      <c r="AH1546" s="3">
        <v>35207.554551000248</v>
      </c>
      <c r="AN1546">
        <v>0.05</v>
      </c>
      <c r="AO1546" s="26">
        <v>35207.554551000248</v>
      </c>
      <c r="AP1546" s="3">
        <v>1760.3777275500124</v>
      </c>
      <c r="AQ1546" s="3">
        <v>5940</v>
      </c>
      <c r="AR1546" s="3">
        <v>297</v>
      </c>
      <c r="AS1546" s="3">
        <v>43204.932278550259</v>
      </c>
      <c r="AT1546" s="26">
        <v>41147.554551000248</v>
      </c>
      <c r="AU1546" t="s">
        <v>5094</v>
      </c>
      <c r="AV1546" t="s">
        <v>2113</v>
      </c>
      <c r="AW1546" t="s">
        <v>1525</v>
      </c>
      <c r="AX1546">
        <v>1502348</v>
      </c>
      <c r="AY1546" t="s">
        <v>121</v>
      </c>
      <c r="AZ1546">
        <v>108.643</v>
      </c>
      <c r="BA1546" s="3">
        <v>397.67801219176806</v>
      </c>
      <c r="BB1546" s="26">
        <v>41147.554551000248</v>
      </c>
      <c r="BC1546" s="26">
        <v>2057.3777275500106</v>
      </c>
      <c r="BE1546" t="s">
        <v>122</v>
      </c>
      <c r="BF1546">
        <v>0.2</v>
      </c>
      <c r="BH1546" t="s">
        <v>2114</v>
      </c>
      <c r="BJ1546" t="s">
        <v>189</v>
      </c>
      <c r="BO1546" t="s">
        <v>197</v>
      </c>
      <c r="BP1546" t="s">
        <v>1523</v>
      </c>
      <c r="BQ1546" t="s">
        <v>1528</v>
      </c>
      <c r="CX1546" t="s">
        <v>177</v>
      </c>
      <c r="CY1546" s="29" t="s">
        <v>5367</v>
      </c>
      <c r="CZ1546" s="29">
        <v>60026</v>
      </c>
      <c r="DA1546" s="29" t="str">
        <f t="shared" si="239"/>
        <v>30001396</v>
      </c>
      <c r="DB1546" s="29" t="str">
        <f t="shared" si="240"/>
        <v>W0005290</v>
      </c>
      <c r="DC1546" s="29" t="s">
        <v>193</v>
      </c>
      <c r="DD1546" s="30">
        <f>SUM(T1546,V1546:W1546,Z1546:AD1546)</f>
        <v>33673.906179383433</v>
      </c>
      <c r="DE1546" s="30">
        <f>SUM(AI1546:AK1546)</f>
        <v>0</v>
      </c>
      <c r="DF1546" s="31">
        <f>AF1546</f>
        <v>830.83333333333348</v>
      </c>
      <c r="DG1546" s="32">
        <f>AQ1546</f>
        <v>5940</v>
      </c>
      <c r="DH1546" s="30">
        <f>SUM(X1546:Y1546)</f>
        <v>702.81503828347581</v>
      </c>
      <c r="DI1546" s="30">
        <f>SUM(AP1546,AR1546)</f>
        <v>2057.3777275500124</v>
      </c>
      <c r="DJ1546" s="26">
        <f>SUM(DD1546:DI1546)-AS1546</f>
        <v>0</v>
      </c>
    </row>
    <row r="1547" spans="2:114" x14ac:dyDescent="0.25">
      <c r="D1547" t="s">
        <v>109</v>
      </c>
      <c r="F1547" t="s">
        <v>5091</v>
      </c>
      <c r="G1547" t="s">
        <v>5092</v>
      </c>
      <c r="H1547" t="s">
        <v>5093</v>
      </c>
      <c r="I1547" s="1">
        <v>42800</v>
      </c>
      <c r="K1547" t="s">
        <v>156</v>
      </c>
      <c r="L1547">
        <v>16</v>
      </c>
      <c r="M1547" t="s">
        <v>182</v>
      </c>
      <c r="N1547" t="s">
        <v>183</v>
      </c>
      <c r="O1547" t="s">
        <v>116</v>
      </c>
      <c r="P1547" t="s">
        <v>5088</v>
      </c>
      <c r="Q1547" t="s">
        <v>118</v>
      </c>
      <c r="R1547">
        <v>31</v>
      </c>
      <c r="S1547" s="3">
        <v>151371.4</v>
      </c>
      <c r="T1547" s="3">
        <v>26228.566666666669</v>
      </c>
      <c r="U1547" s="22">
        <v>0</v>
      </c>
      <c r="V1547" s="3">
        <v>0</v>
      </c>
      <c r="W1547" s="23"/>
      <c r="X1547" s="3">
        <v>606.45592948717956</v>
      </c>
      <c r="Y1547" s="3">
        <v>96.359108796296297</v>
      </c>
      <c r="Z1547" s="24">
        <v>63.071416666666664</v>
      </c>
      <c r="AA1547">
        <v>15</v>
      </c>
      <c r="AB1547" s="3">
        <v>5509.4000000000005</v>
      </c>
      <c r="AC1547" s="3">
        <v>1024.4680960500991</v>
      </c>
      <c r="AD1547" s="3">
        <v>833.40000000000009</v>
      </c>
      <c r="AE1547" s="3">
        <v>34376.721217666913</v>
      </c>
      <c r="AF1547" s="3">
        <v>830.83333333333348</v>
      </c>
      <c r="AH1547" s="3">
        <v>35207.554551000248</v>
      </c>
      <c r="AN1547">
        <v>0.05</v>
      </c>
      <c r="AO1547" s="26">
        <v>35207.554551000248</v>
      </c>
      <c r="AP1547" s="3">
        <v>1760.3777275500124</v>
      </c>
      <c r="AQ1547" s="3">
        <v>5940</v>
      </c>
      <c r="AR1547" s="3">
        <v>297</v>
      </c>
      <c r="AS1547" s="3">
        <v>43204.932278550259</v>
      </c>
      <c r="AT1547" s="26">
        <v>41147.554551000248</v>
      </c>
      <c r="AU1547" t="s">
        <v>5094</v>
      </c>
      <c r="AV1547" t="s">
        <v>1616</v>
      </c>
      <c r="AW1547" t="s">
        <v>1525</v>
      </c>
      <c r="AX1547">
        <v>1501495</v>
      </c>
      <c r="AY1547" t="s">
        <v>121</v>
      </c>
      <c r="AZ1547">
        <v>108.643</v>
      </c>
      <c r="BA1547" s="3">
        <v>397.67801219176806</v>
      </c>
      <c r="BB1547" s="26">
        <v>41147.554551000248</v>
      </c>
      <c r="BC1547" s="26">
        <v>2057.3777275500106</v>
      </c>
      <c r="BE1547" t="s">
        <v>122</v>
      </c>
      <c r="BF1547">
        <v>0.2</v>
      </c>
      <c r="BH1547" t="s">
        <v>1617</v>
      </c>
      <c r="BJ1547" t="s">
        <v>189</v>
      </c>
      <c r="BO1547" t="s">
        <v>197</v>
      </c>
      <c r="BP1547" t="s">
        <v>1523</v>
      </c>
      <c r="BQ1547" t="s">
        <v>1528</v>
      </c>
      <c r="CX1547" t="s">
        <v>177</v>
      </c>
      <c r="CY1547" s="29" t="s">
        <v>5367</v>
      </c>
      <c r="CZ1547" s="29">
        <v>60026</v>
      </c>
      <c r="DA1547" s="29" t="str">
        <f t="shared" si="239"/>
        <v>30001392</v>
      </c>
      <c r="DB1547" s="29" t="str">
        <f t="shared" si="240"/>
        <v>W0005290</v>
      </c>
      <c r="DC1547" s="29" t="s">
        <v>193</v>
      </c>
      <c r="DD1547" s="30">
        <f>SUM(T1547,V1547:W1547,Z1547:AD1547)</f>
        <v>33673.906179383433</v>
      </c>
      <c r="DE1547" s="30">
        <f>SUM(AI1547:AK1547)</f>
        <v>0</v>
      </c>
      <c r="DF1547" s="31">
        <f>AF1547</f>
        <v>830.83333333333348</v>
      </c>
      <c r="DG1547" s="32">
        <f>AQ1547</f>
        <v>5940</v>
      </c>
      <c r="DH1547" s="30">
        <f>SUM(X1547:Y1547)</f>
        <v>702.81503828347581</v>
      </c>
      <c r="DI1547" s="30">
        <f>SUM(AP1547,AR1547)</f>
        <v>2057.3777275500124</v>
      </c>
      <c r="DJ1547" s="26">
        <f>SUM(DD1547:DI1547)-AS1547</f>
        <v>0</v>
      </c>
    </row>
    <row r="1548" spans="2:114" x14ac:dyDescent="0.25">
      <c r="D1548" t="s">
        <v>109</v>
      </c>
      <c r="F1548" t="s">
        <v>5091</v>
      </c>
      <c r="G1548" t="s">
        <v>5092</v>
      </c>
      <c r="H1548" t="s">
        <v>5093</v>
      </c>
      <c r="I1548" s="1">
        <v>42800</v>
      </c>
      <c r="K1548" t="s">
        <v>156</v>
      </c>
      <c r="L1548">
        <v>16</v>
      </c>
      <c r="M1548" t="s">
        <v>182</v>
      </c>
      <c r="N1548" t="s">
        <v>183</v>
      </c>
      <c r="O1548" t="s">
        <v>116</v>
      </c>
      <c r="P1548" t="s">
        <v>5088</v>
      </c>
      <c r="Q1548" t="s">
        <v>118</v>
      </c>
      <c r="R1548">
        <v>31</v>
      </c>
      <c r="S1548" s="3">
        <v>75685.7</v>
      </c>
      <c r="T1548" s="3">
        <v>13114.283333333335</v>
      </c>
      <c r="U1548" s="22">
        <v>0</v>
      </c>
      <c r="V1548" s="3">
        <v>0</v>
      </c>
      <c r="W1548" s="23"/>
      <c r="X1548" s="3">
        <v>303.22796474358978</v>
      </c>
      <c r="Y1548" s="3">
        <v>48.179554398148149</v>
      </c>
      <c r="Z1548" s="24">
        <v>31.535708333333332</v>
      </c>
      <c r="AA1548">
        <v>7.5</v>
      </c>
      <c r="AB1548" s="3">
        <v>2754.7000000000003</v>
      </c>
      <c r="AC1548" s="3">
        <v>512.23404802504956</v>
      </c>
      <c r="AD1548" s="3">
        <v>416.70000000000005</v>
      </c>
      <c r="AE1548" s="3">
        <v>17188.360608833456</v>
      </c>
      <c r="AF1548" s="3">
        <v>415.41666666666674</v>
      </c>
      <c r="AH1548" s="3">
        <v>17603.777275500124</v>
      </c>
      <c r="AN1548">
        <v>0.05</v>
      </c>
      <c r="AO1548" s="26">
        <v>17603.777275500124</v>
      </c>
      <c r="AP1548" s="3">
        <v>880.18886377500621</v>
      </c>
      <c r="AQ1548" s="3">
        <v>2970</v>
      </c>
      <c r="AR1548" s="3">
        <v>148.5</v>
      </c>
      <c r="AS1548" s="3">
        <v>21602.46613927513</v>
      </c>
      <c r="AT1548" s="26">
        <v>20573.777275500124</v>
      </c>
      <c r="AU1548" t="s">
        <v>5094</v>
      </c>
      <c r="AV1548" t="s">
        <v>3173</v>
      </c>
      <c r="AW1548" t="s">
        <v>1525</v>
      </c>
      <c r="AX1548">
        <v>1502334</v>
      </c>
      <c r="AY1548" t="s">
        <v>121</v>
      </c>
      <c r="AZ1548">
        <v>108.643</v>
      </c>
      <c r="BA1548" s="3">
        <v>198.83900609588403</v>
      </c>
      <c r="BB1548" s="26">
        <v>20573.777275500124</v>
      </c>
      <c r="BC1548" s="26">
        <v>1028.6888637750053</v>
      </c>
      <c r="BE1548" t="s">
        <v>122</v>
      </c>
      <c r="BF1548">
        <v>0.1</v>
      </c>
      <c r="BH1548" t="s">
        <v>3174</v>
      </c>
      <c r="BJ1548" t="s">
        <v>189</v>
      </c>
      <c r="BO1548" t="s">
        <v>197</v>
      </c>
      <c r="BP1548" t="s">
        <v>1523</v>
      </c>
      <c r="BQ1548" t="s">
        <v>1528</v>
      </c>
      <c r="CX1548" t="s">
        <v>177</v>
      </c>
      <c r="CY1548" s="29" t="s">
        <v>5367</v>
      </c>
      <c r="CZ1548" s="29">
        <v>60026</v>
      </c>
      <c r="DA1548" s="29" t="str">
        <f t="shared" si="239"/>
        <v>30001402</v>
      </c>
      <c r="DB1548" s="29" t="str">
        <f t="shared" si="240"/>
        <v>W0005290</v>
      </c>
      <c r="DC1548" s="29" t="s">
        <v>193</v>
      </c>
      <c r="DD1548" s="30">
        <f>SUM(T1548,V1548:W1548,Z1548:AD1548)</f>
        <v>16836.953089691717</v>
      </c>
      <c r="DE1548" s="30">
        <f>SUM(AI1548:AK1548)</f>
        <v>0</v>
      </c>
      <c r="DF1548" s="31">
        <f>AF1548</f>
        <v>415.41666666666674</v>
      </c>
      <c r="DG1548" s="32">
        <f>AQ1548</f>
        <v>2970</v>
      </c>
      <c r="DH1548" s="30">
        <f>SUM(X1548:Y1548)</f>
        <v>351.40751914173791</v>
      </c>
      <c r="DI1548" s="30">
        <f>SUM(AP1548,AR1548)</f>
        <v>1028.6888637750062</v>
      </c>
      <c r="DJ1548" s="26">
        <f>SUM(DD1548:DI1548)-AS1548</f>
        <v>0</v>
      </c>
    </row>
    <row r="1549" spans="2:114" x14ac:dyDescent="0.25">
      <c r="D1549" t="s">
        <v>109</v>
      </c>
      <c r="F1549" t="s">
        <v>5091</v>
      </c>
      <c r="G1549" t="s">
        <v>5092</v>
      </c>
      <c r="H1549" t="s">
        <v>5093</v>
      </c>
      <c r="I1549" s="1">
        <v>42800</v>
      </c>
      <c r="K1549" t="s">
        <v>156</v>
      </c>
      <c r="L1549">
        <v>16</v>
      </c>
      <c r="M1549" t="s">
        <v>182</v>
      </c>
      <c r="N1549" t="s">
        <v>183</v>
      </c>
      <c r="O1549" t="s">
        <v>116</v>
      </c>
      <c r="P1549" t="s">
        <v>5088</v>
      </c>
      <c r="Q1549" t="s">
        <v>118</v>
      </c>
      <c r="R1549">
        <v>31</v>
      </c>
      <c r="S1549" s="3">
        <v>75685.7</v>
      </c>
      <c r="T1549" s="3">
        <v>13114.283333333335</v>
      </c>
      <c r="U1549" s="22">
        <v>0</v>
      </c>
      <c r="V1549" s="3">
        <v>0</v>
      </c>
      <c r="W1549" s="23"/>
      <c r="X1549" s="3">
        <v>303.22796474358978</v>
      </c>
      <c r="Y1549" s="3">
        <v>48.179554398148149</v>
      </c>
      <c r="Z1549" s="24">
        <v>31.535708333333332</v>
      </c>
      <c r="AA1549">
        <v>7.5</v>
      </c>
      <c r="AB1549" s="3">
        <v>2754.7000000000003</v>
      </c>
      <c r="AC1549" s="3">
        <v>512.23404802504956</v>
      </c>
      <c r="AD1549" s="3">
        <v>416.70000000000005</v>
      </c>
      <c r="AE1549" s="3">
        <v>17188.360608833456</v>
      </c>
      <c r="AF1549" s="3">
        <v>415.41666666666674</v>
      </c>
      <c r="AH1549" s="3">
        <v>17603.777275500124</v>
      </c>
      <c r="AN1549">
        <v>0.05</v>
      </c>
      <c r="AO1549" s="26">
        <v>17603.777275500124</v>
      </c>
      <c r="AP1549" s="3">
        <v>880.18886377500621</v>
      </c>
      <c r="AQ1549" s="3">
        <v>2970</v>
      </c>
      <c r="AR1549" s="3">
        <v>148.5</v>
      </c>
      <c r="AS1549" s="3">
        <v>21602.46613927513</v>
      </c>
      <c r="AT1549" s="26">
        <v>20573.777275500124</v>
      </c>
      <c r="AU1549" t="s">
        <v>5094</v>
      </c>
      <c r="AV1549" t="s">
        <v>3781</v>
      </c>
      <c r="AW1549" t="s">
        <v>1525</v>
      </c>
      <c r="AX1549">
        <v>1501600</v>
      </c>
      <c r="AY1549" t="s">
        <v>121</v>
      </c>
      <c r="AZ1549">
        <v>108.643</v>
      </c>
      <c r="BA1549" s="3">
        <v>198.83900609588403</v>
      </c>
      <c r="BB1549" s="26">
        <v>20573.777275500124</v>
      </c>
      <c r="BC1549" s="26">
        <v>1028.6888637750053</v>
      </c>
      <c r="BE1549" t="s">
        <v>122</v>
      </c>
      <c r="BF1549">
        <v>0.1</v>
      </c>
      <c r="BH1549" t="s">
        <v>3782</v>
      </c>
      <c r="BJ1549" t="s">
        <v>189</v>
      </c>
      <c r="BO1549" t="s">
        <v>197</v>
      </c>
      <c r="BP1549" t="s">
        <v>1523</v>
      </c>
      <c r="BQ1549" t="s">
        <v>1528</v>
      </c>
      <c r="CX1549" t="s">
        <v>177</v>
      </c>
      <c r="CY1549" s="29" t="s">
        <v>5367</v>
      </c>
      <c r="CZ1549" s="29">
        <v>60026</v>
      </c>
      <c r="DA1549" s="29" t="str">
        <f t="shared" si="239"/>
        <v>30001407</v>
      </c>
      <c r="DB1549" s="29" t="str">
        <f t="shared" si="240"/>
        <v>W0005290</v>
      </c>
      <c r="DC1549" s="29" t="s">
        <v>193</v>
      </c>
      <c r="DD1549" s="30">
        <f>SUM(T1549,V1549:W1549,Z1549:AD1549)</f>
        <v>16836.953089691717</v>
      </c>
      <c r="DE1549" s="30">
        <f>SUM(AI1549:AK1549)</f>
        <v>0</v>
      </c>
      <c r="DF1549" s="31">
        <f>AF1549</f>
        <v>415.41666666666674</v>
      </c>
      <c r="DG1549" s="32">
        <f>AQ1549</f>
        <v>2970</v>
      </c>
      <c r="DH1549" s="30">
        <f>SUM(X1549:Y1549)</f>
        <v>351.40751914173791</v>
      </c>
      <c r="DI1549" s="30">
        <f>SUM(AP1549,AR1549)</f>
        <v>1028.6888637750062</v>
      </c>
      <c r="DJ1549" s="26">
        <f>SUM(DD1549:DI1549)-AS1549</f>
        <v>0</v>
      </c>
    </row>
    <row r="1550" spans="2:114" x14ac:dyDescent="0.25">
      <c r="D1550" t="s">
        <v>109</v>
      </c>
      <c r="F1550" t="s">
        <v>5091</v>
      </c>
      <c r="G1550" t="s">
        <v>5092</v>
      </c>
      <c r="H1550" t="s">
        <v>5093</v>
      </c>
      <c r="I1550" s="1">
        <v>42800</v>
      </c>
      <c r="K1550" t="s">
        <v>156</v>
      </c>
      <c r="L1550">
        <v>16</v>
      </c>
      <c r="M1550" t="s">
        <v>182</v>
      </c>
      <c r="N1550" t="s">
        <v>183</v>
      </c>
      <c r="O1550" t="s">
        <v>116</v>
      </c>
      <c r="P1550" t="s">
        <v>5088</v>
      </c>
      <c r="Q1550" t="s">
        <v>118</v>
      </c>
      <c r="R1550">
        <v>31</v>
      </c>
      <c r="S1550" s="3">
        <v>75685.7</v>
      </c>
      <c r="T1550" s="3">
        <v>13114.283333333335</v>
      </c>
      <c r="U1550" s="22">
        <v>0</v>
      </c>
      <c r="V1550" s="3">
        <v>0</v>
      </c>
      <c r="W1550" s="23"/>
      <c r="X1550" s="3">
        <v>303.22796474358978</v>
      </c>
      <c r="Y1550" s="3">
        <v>48.179554398148149</v>
      </c>
      <c r="Z1550" s="24">
        <v>31.535708333333332</v>
      </c>
      <c r="AA1550">
        <v>7.5</v>
      </c>
      <c r="AB1550" s="3">
        <v>2754.7000000000003</v>
      </c>
      <c r="AC1550" s="3">
        <v>512.23404802504956</v>
      </c>
      <c r="AD1550" s="3">
        <v>416.70000000000005</v>
      </c>
      <c r="AE1550" s="3">
        <v>17188.360608833456</v>
      </c>
      <c r="AF1550" s="3">
        <v>415.41666666666674</v>
      </c>
      <c r="AH1550" s="3">
        <v>17603.777275500124</v>
      </c>
      <c r="AN1550">
        <v>0.05</v>
      </c>
      <c r="AO1550" s="26">
        <v>17603.777275500124</v>
      </c>
      <c r="AP1550" s="3">
        <v>880.18886377500621</v>
      </c>
      <c r="AQ1550" s="3">
        <v>2970</v>
      </c>
      <c r="AR1550" s="3">
        <v>148.5</v>
      </c>
      <c r="AS1550" s="3">
        <v>21602.46613927513</v>
      </c>
      <c r="AT1550" s="26">
        <v>20573.777275500124</v>
      </c>
      <c r="AU1550" t="s">
        <v>5094</v>
      </c>
      <c r="AV1550" t="s">
        <v>3140</v>
      </c>
      <c r="AW1550" t="s">
        <v>1525</v>
      </c>
      <c r="AX1550">
        <v>1502337</v>
      </c>
      <c r="AY1550" t="s">
        <v>121</v>
      </c>
      <c r="AZ1550">
        <v>108.643</v>
      </c>
      <c r="BA1550" s="3">
        <v>198.83900609588403</v>
      </c>
      <c r="BB1550" s="26">
        <v>20573.777275500124</v>
      </c>
      <c r="BC1550" s="26">
        <v>1028.6888637750053</v>
      </c>
      <c r="BE1550" t="s">
        <v>122</v>
      </c>
      <c r="BF1550">
        <v>0.1</v>
      </c>
      <c r="BH1550" t="s">
        <v>3141</v>
      </c>
      <c r="BJ1550" t="s">
        <v>189</v>
      </c>
      <c r="BO1550" t="s">
        <v>197</v>
      </c>
      <c r="BP1550" t="s">
        <v>1523</v>
      </c>
      <c r="BQ1550" t="s">
        <v>1528</v>
      </c>
      <c r="CX1550" t="s">
        <v>177</v>
      </c>
      <c r="CY1550" s="29" t="s">
        <v>5367</v>
      </c>
      <c r="CZ1550" s="29">
        <v>60026</v>
      </c>
      <c r="DA1550" s="29" t="str">
        <f t="shared" si="239"/>
        <v>30001400</v>
      </c>
      <c r="DB1550" s="29" t="str">
        <f t="shared" si="240"/>
        <v>W0005290</v>
      </c>
      <c r="DC1550" s="29" t="s">
        <v>193</v>
      </c>
      <c r="DD1550" s="30">
        <f>SUM(T1550,V1550:W1550,Z1550:AD1550)</f>
        <v>16836.953089691717</v>
      </c>
      <c r="DE1550" s="30">
        <f>SUM(AI1550:AK1550)</f>
        <v>0</v>
      </c>
      <c r="DF1550" s="31">
        <f>AF1550</f>
        <v>415.41666666666674</v>
      </c>
      <c r="DG1550" s="32">
        <f>AQ1550</f>
        <v>2970</v>
      </c>
      <c r="DH1550" s="30">
        <f>SUM(X1550:Y1550)</f>
        <v>351.40751914173791</v>
      </c>
      <c r="DI1550" s="30">
        <f>SUM(AP1550,AR1550)</f>
        <v>1028.6888637750062</v>
      </c>
      <c r="DJ1550" s="26">
        <f>SUM(DD1550:DI1550)-AS1550</f>
        <v>0</v>
      </c>
    </row>
    <row r="1551" spans="2:114" x14ac:dyDescent="0.25">
      <c r="D1551" t="s">
        <v>109</v>
      </c>
      <c r="F1551" t="s">
        <v>5091</v>
      </c>
      <c r="G1551" t="s">
        <v>5092</v>
      </c>
      <c r="H1551" t="s">
        <v>5093</v>
      </c>
      <c r="I1551" s="1">
        <v>42800</v>
      </c>
      <c r="K1551" t="s">
        <v>156</v>
      </c>
      <c r="L1551">
        <v>16</v>
      </c>
      <c r="M1551" t="s">
        <v>182</v>
      </c>
      <c r="N1551" t="s">
        <v>183</v>
      </c>
      <c r="O1551" t="s">
        <v>116</v>
      </c>
      <c r="P1551" t="s">
        <v>5088</v>
      </c>
      <c r="Q1551" t="s">
        <v>118</v>
      </c>
      <c r="R1551">
        <v>31</v>
      </c>
      <c r="S1551" s="3">
        <v>113528.55</v>
      </c>
      <c r="T1551" s="3">
        <v>19671.424999999999</v>
      </c>
      <c r="U1551" s="22">
        <v>0</v>
      </c>
      <c r="V1551" s="3">
        <v>0</v>
      </c>
      <c r="W1551" s="23"/>
      <c r="X1551" s="3">
        <v>454.8419471153847</v>
      </c>
      <c r="Y1551" s="3">
        <v>72.269331597222219</v>
      </c>
      <c r="Z1551" s="24">
        <v>47.303562499999998</v>
      </c>
      <c r="AA1551">
        <v>11.25</v>
      </c>
      <c r="AB1551" s="3">
        <v>4132.05</v>
      </c>
      <c r="AC1551" s="3">
        <v>768.35107203757434</v>
      </c>
      <c r="AD1551" s="3">
        <v>625.04999999999995</v>
      </c>
      <c r="AE1551" s="3">
        <v>25782.540913250177</v>
      </c>
      <c r="AF1551" s="3">
        <v>623.125</v>
      </c>
      <c r="AH1551" s="3">
        <v>26405.665913250177</v>
      </c>
      <c r="AN1551">
        <v>0.05</v>
      </c>
      <c r="AO1551" s="26">
        <v>26405.665913250177</v>
      </c>
      <c r="AP1551" s="3">
        <v>1320.2832956625089</v>
      </c>
      <c r="AQ1551" s="3">
        <v>4455</v>
      </c>
      <c r="AR1551" s="3">
        <v>222.75</v>
      </c>
      <c r="AS1551" s="3">
        <v>32403.699208912687</v>
      </c>
      <c r="AT1551" s="26">
        <v>30860.665913250177</v>
      </c>
      <c r="AU1551" t="s">
        <v>5094</v>
      </c>
      <c r="AV1551" t="s">
        <v>1524</v>
      </c>
      <c r="AW1551" t="s">
        <v>1525</v>
      </c>
      <c r="AX1551">
        <v>1507756</v>
      </c>
      <c r="AY1551" t="s">
        <v>121</v>
      </c>
      <c r="AZ1551">
        <v>108.643</v>
      </c>
      <c r="BA1551" s="3">
        <v>298.25850914382596</v>
      </c>
      <c r="BB1551" s="26">
        <v>30860.665913250177</v>
      </c>
      <c r="BC1551" s="26">
        <v>1543.0332956625098</v>
      </c>
      <c r="BE1551" t="s">
        <v>122</v>
      </c>
      <c r="BF1551">
        <v>0.15</v>
      </c>
      <c r="BH1551" t="s">
        <v>1526</v>
      </c>
      <c r="BJ1551" t="s">
        <v>189</v>
      </c>
      <c r="BO1551" t="s">
        <v>197</v>
      </c>
      <c r="BP1551" t="s">
        <v>1523</v>
      </c>
      <c r="BQ1551" t="s">
        <v>1528</v>
      </c>
      <c r="CX1551" t="s">
        <v>177</v>
      </c>
      <c r="CY1551" s="29" t="s">
        <v>5367</v>
      </c>
      <c r="CZ1551" s="29">
        <v>60026</v>
      </c>
      <c r="DA1551" s="29" t="str">
        <f t="shared" si="239"/>
        <v>30001391</v>
      </c>
      <c r="DB1551" s="29" t="str">
        <f t="shared" si="240"/>
        <v>W0005290</v>
      </c>
      <c r="DC1551" s="29" t="s">
        <v>193</v>
      </c>
      <c r="DD1551" s="30">
        <f>SUM(T1551,V1551:W1551,Z1551:AD1551)</f>
        <v>25255.429634537573</v>
      </c>
      <c r="DE1551" s="30">
        <f>SUM(AI1551:AK1551)</f>
        <v>0</v>
      </c>
      <c r="DF1551" s="31">
        <f>AF1551</f>
        <v>623.125</v>
      </c>
      <c r="DG1551" s="32">
        <f>AQ1551</f>
        <v>4455</v>
      </c>
      <c r="DH1551" s="30">
        <f>SUM(X1551:Y1551)</f>
        <v>527.11127871260692</v>
      </c>
      <c r="DI1551" s="30">
        <f>SUM(AP1551,AR1551)</f>
        <v>1543.0332956625089</v>
      </c>
      <c r="DJ1551" s="26">
        <f>SUM(DD1551:DI1551)-AS1551</f>
        <v>0</v>
      </c>
    </row>
    <row r="1552" spans="2:114" x14ac:dyDescent="0.25">
      <c r="D1552" t="s">
        <v>109</v>
      </c>
      <c r="F1552" t="s">
        <v>5095</v>
      </c>
      <c r="G1552" t="s">
        <v>5096</v>
      </c>
      <c r="H1552" t="s">
        <v>5097</v>
      </c>
      <c r="I1552" s="1">
        <v>43230</v>
      </c>
      <c r="K1552" t="s">
        <v>113</v>
      </c>
      <c r="L1552">
        <v>15</v>
      </c>
      <c r="M1552" t="s">
        <v>182</v>
      </c>
      <c r="N1552" t="s">
        <v>183</v>
      </c>
      <c r="O1552" t="s">
        <v>116</v>
      </c>
      <c r="P1552" t="s">
        <v>5088</v>
      </c>
      <c r="Q1552" t="s">
        <v>118</v>
      </c>
      <c r="R1552">
        <v>31</v>
      </c>
      <c r="S1552" s="3">
        <v>284677.5</v>
      </c>
      <c r="T1552" s="3">
        <v>49946.208333333336</v>
      </c>
      <c r="U1552" s="22">
        <v>0</v>
      </c>
      <c r="V1552" s="3">
        <v>0</v>
      </c>
      <c r="W1552" s="23"/>
      <c r="X1552" s="3">
        <v>1140.5348557692307</v>
      </c>
      <c r="Y1552" s="3">
        <v>0</v>
      </c>
      <c r="Z1552" s="24">
        <v>118.61562500000001</v>
      </c>
      <c r="AA1552">
        <v>37.5</v>
      </c>
      <c r="AB1552" s="3">
        <v>10361.5</v>
      </c>
      <c r="AC1552" s="3">
        <v>2430.5505578788602</v>
      </c>
      <c r="AD1552" s="3">
        <v>2083.5</v>
      </c>
      <c r="AE1552" s="3">
        <v>66118.409371981426</v>
      </c>
      <c r="AF1552" s="3">
        <v>2077.0833333333335</v>
      </c>
      <c r="AH1552" s="3">
        <v>68195.492705314755</v>
      </c>
      <c r="AN1552">
        <v>0.05</v>
      </c>
      <c r="AO1552" s="26">
        <v>68195.492705314755</v>
      </c>
      <c r="AP1552" s="3">
        <v>3409.7746352657377</v>
      </c>
      <c r="AQ1552" s="3">
        <v>14850</v>
      </c>
      <c r="AR1552" s="3">
        <v>742.5</v>
      </c>
      <c r="AS1552" s="3">
        <v>87197.767340580496</v>
      </c>
      <c r="AT1552" s="26">
        <v>83045.492705314755</v>
      </c>
      <c r="AU1552" t="s">
        <v>5098</v>
      </c>
      <c r="AV1552" t="s">
        <v>3307</v>
      </c>
      <c r="AW1552" t="s">
        <v>3308</v>
      </c>
      <c r="AX1552">
        <v>1951</v>
      </c>
      <c r="AY1552" t="s">
        <v>121</v>
      </c>
      <c r="AZ1552">
        <v>108.643</v>
      </c>
      <c r="BA1552" s="3">
        <v>802.60824296623343</v>
      </c>
      <c r="BB1552" s="26">
        <v>83045.492705314755</v>
      </c>
      <c r="BC1552" s="26">
        <v>4152.2746352657414</v>
      </c>
      <c r="BE1552" t="s">
        <v>122</v>
      </c>
      <c r="BF1552">
        <v>0.5</v>
      </c>
      <c r="BH1552" t="s">
        <v>3309</v>
      </c>
      <c r="BJ1552" t="s">
        <v>189</v>
      </c>
      <c r="BO1552" t="s">
        <v>197</v>
      </c>
      <c r="BP1552" t="s">
        <v>3307</v>
      </c>
      <c r="BQ1552" t="s">
        <v>3310</v>
      </c>
      <c r="CX1552" t="s">
        <v>177</v>
      </c>
      <c r="CY1552" s="29" t="s">
        <v>5374</v>
      </c>
      <c r="CZ1552" s="29">
        <v>60037</v>
      </c>
      <c r="DA1552" s="29" t="str">
        <f t="shared" si="239"/>
        <v>30001403</v>
      </c>
      <c r="DB1552" s="29" t="str">
        <f t="shared" si="240"/>
        <v>W0005292</v>
      </c>
      <c r="DC1552" s="29" t="s">
        <v>193</v>
      </c>
      <c r="DD1552" s="30">
        <f>SUM(T1552,V1552:W1552,Z1552:AD1552)</f>
        <v>64977.874516212192</v>
      </c>
      <c r="DE1552" s="30">
        <f>SUM(AI1552:AK1552)</f>
        <v>0</v>
      </c>
      <c r="DF1552" s="31">
        <f>AF1552</f>
        <v>2077.0833333333335</v>
      </c>
      <c r="DG1552" s="32">
        <f>AQ1552</f>
        <v>14850</v>
      </c>
      <c r="DH1552" s="30">
        <f>SUM(X1552:Y1552)</f>
        <v>1140.5348557692307</v>
      </c>
      <c r="DI1552" s="30">
        <f>SUM(AP1552,AR1552)</f>
        <v>4152.2746352657377</v>
      </c>
      <c r="DJ1552" s="26">
        <f>SUM(DD1552:DI1552)-AS1552</f>
        <v>0</v>
      </c>
    </row>
    <row r="1553" spans="2:114" x14ac:dyDescent="0.25">
      <c r="D1553" t="s">
        <v>109</v>
      </c>
      <c r="F1553" t="s">
        <v>5095</v>
      </c>
      <c r="G1553" t="s">
        <v>5096</v>
      </c>
      <c r="H1553" t="s">
        <v>5097</v>
      </c>
      <c r="I1553" s="1">
        <v>43230</v>
      </c>
      <c r="K1553" t="s">
        <v>113</v>
      </c>
      <c r="L1553">
        <v>15</v>
      </c>
      <c r="M1553" t="s">
        <v>182</v>
      </c>
      <c r="N1553" t="s">
        <v>183</v>
      </c>
      <c r="O1553" t="s">
        <v>116</v>
      </c>
      <c r="P1553" t="s">
        <v>5088</v>
      </c>
      <c r="Q1553" t="s">
        <v>118</v>
      </c>
      <c r="R1553">
        <v>31</v>
      </c>
      <c r="S1553" s="3">
        <v>284677.5</v>
      </c>
      <c r="T1553" s="3">
        <v>49946.208333333336</v>
      </c>
      <c r="U1553" s="22">
        <v>0</v>
      </c>
      <c r="V1553" s="3">
        <v>0</v>
      </c>
      <c r="W1553" s="23"/>
      <c r="X1553" s="3">
        <v>1140.5348557692307</v>
      </c>
      <c r="Y1553" s="3">
        <v>0</v>
      </c>
      <c r="Z1553" s="24">
        <v>118.61562500000001</v>
      </c>
      <c r="AA1553">
        <v>37.5</v>
      </c>
      <c r="AB1553" s="3">
        <v>10361.5</v>
      </c>
      <c r="AC1553" s="3">
        <v>2430.5505578788602</v>
      </c>
      <c r="AD1553" s="3">
        <v>2083.5</v>
      </c>
      <c r="AE1553" s="3">
        <v>66118.409371981426</v>
      </c>
      <c r="AF1553" s="3">
        <v>2077.0833333333335</v>
      </c>
      <c r="AH1553" s="3">
        <v>68195.492705314755</v>
      </c>
      <c r="AN1553">
        <v>0.05</v>
      </c>
      <c r="AO1553" s="26">
        <v>68195.492705314755</v>
      </c>
      <c r="AP1553" s="3">
        <v>3409.7746352657377</v>
      </c>
      <c r="AQ1553" s="3">
        <v>14850</v>
      </c>
      <c r="AR1553" s="3">
        <v>742.5</v>
      </c>
      <c r="AS1553" s="3">
        <v>87197.767340580496</v>
      </c>
      <c r="AT1553" s="26">
        <v>83045.492705314755</v>
      </c>
      <c r="AU1553" t="s">
        <v>5098</v>
      </c>
      <c r="AV1553" t="s">
        <v>1473</v>
      </c>
      <c r="AW1553" t="s">
        <v>1474</v>
      </c>
      <c r="AX1553">
        <v>375</v>
      </c>
      <c r="AY1553" t="s">
        <v>121</v>
      </c>
      <c r="AZ1553">
        <v>108.643</v>
      </c>
      <c r="BA1553" s="3">
        <v>802.60824296623343</v>
      </c>
      <c r="BB1553" s="26">
        <v>83045.492705314755</v>
      </c>
      <c r="BC1553" s="26">
        <v>4152.2746352657414</v>
      </c>
      <c r="BE1553" t="s">
        <v>122</v>
      </c>
      <c r="BF1553">
        <v>0.5</v>
      </c>
      <c r="BH1553" t="s">
        <v>1475</v>
      </c>
      <c r="BJ1553" t="s">
        <v>189</v>
      </c>
      <c r="BO1553" t="s">
        <v>197</v>
      </c>
      <c r="BP1553" t="s">
        <v>3307</v>
      </c>
      <c r="BQ1553" t="s">
        <v>3310</v>
      </c>
      <c r="CX1553" t="s">
        <v>177</v>
      </c>
      <c r="CY1553" s="29" t="s">
        <v>5366</v>
      </c>
      <c r="CZ1553" s="29">
        <v>60012</v>
      </c>
      <c r="DA1553" s="29" t="str">
        <f t="shared" si="239"/>
        <v>30001421</v>
      </c>
      <c r="DB1553" s="29" t="str">
        <f t="shared" si="240"/>
        <v>W0005292</v>
      </c>
      <c r="DC1553" s="29" t="s">
        <v>193</v>
      </c>
      <c r="DD1553" s="30">
        <f>SUM(T1553,V1553:W1553,Z1553:AD1553)</f>
        <v>64977.874516212192</v>
      </c>
      <c r="DE1553" s="30">
        <f>SUM(AI1553:AK1553)</f>
        <v>0</v>
      </c>
      <c r="DF1553" s="31">
        <f>AF1553</f>
        <v>2077.0833333333335</v>
      </c>
      <c r="DG1553" s="32">
        <f>AQ1553</f>
        <v>14850</v>
      </c>
      <c r="DH1553" s="30">
        <f>SUM(X1553:Y1553)</f>
        <v>1140.5348557692307</v>
      </c>
      <c r="DI1553" s="30">
        <f>SUM(AP1553,AR1553)</f>
        <v>4152.2746352657377</v>
      </c>
      <c r="DJ1553" s="26">
        <f>SUM(DD1553:DI1553)-AS1553</f>
        <v>0</v>
      </c>
    </row>
    <row r="1554" spans="2:114" x14ac:dyDescent="0.25">
      <c r="D1554" t="s">
        <v>109</v>
      </c>
      <c r="F1554" t="s">
        <v>5099</v>
      </c>
      <c r="G1554" t="s">
        <v>5100</v>
      </c>
      <c r="H1554" t="s">
        <v>5101</v>
      </c>
      <c r="I1554" s="1">
        <v>43298</v>
      </c>
      <c r="K1554" t="s">
        <v>156</v>
      </c>
      <c r="L1554">
        <v>16</v>
      </c>
      <c r="M1554" t="s">
        <v>240</v>
      </c>
      <c r="N1554" t="s">
        <v>183</v>
      </c>
      <c r="O1554" t="s">
        <v>116</v>
      </c>
      <c r="P1554" t="s">
        <v>5088</v>
      </c>
      <c r="Q1554" t="s">
        <v>118</v>
      </c>
      <c r="R1554">
        <v>31</v>
      </c>
      <c r="S1554" s="3">
        <v>397294.5</v>
      </c>
      <c r="T1554" s="3">
        <v>68715.708333333328</v>
      </c>
      <c r="U1554" s="22">
        <v>0</v>
      </c>
      <c r="V1554" s="3">
        <v>0</v>
      </c>
      <c r="W1554" s="23"/>
      <c r="X1554" s="3">
        <v>1591.7247596153845</v>
      </c>
      <c r="Y1554" s="3">
        <v>919.66319444444457</v>
      </c>
      <c r="Z1554" s="24">
        <v>165.53937500000001</v>
      </c>
      <c r="AA1554">
        <v>37.5</v>
      </c>
      <c r="AB1554" s="3">
        <v>0</v>
      </c>
      <c r="AC1554" s="3">
        <v>3188.1447149079086</v>
      </c>
      <c r="AD1554" s="3">
        <v>2083.5</v>
      </c>
      <c r="AE1554" s="3">
        <v>76701.780377301053</v>
      </c>
      <c r="AF1554" s="3">
        <v>0</v>
      </c>
      <c r="AH1554" s="3">
        <v>76701.780377301053</v>
      </c>
      <c r="AN1554">
        <v>0</v>
      </c>
      <c r="AO1554" s="26">
        <v>76701.780377301053</v>
      </c>
      <c r="AP1554" s="3">
        <v>0</v>
      </c>
      <c r="AQ1554" s="3">
        <v>14850</v>
      </c>
      <c r="AR1554" s="3">
        <v>0</v>
      </c>
      <c r="AS1554" s="3">
        <v>91551.780377301053</v>
      </c>
      <c r="AT1554" s="26">
        <v>91551.780377301053</v>
      </c>
      <c r="AU1554" t="s">
        <v>5102</v>
      </c>
      <c r="AV1554" t="s">
        <v>170</v>
      </c>
      <c r="AW1554" t="s">
        <v>171</v>
      </c>
      <c r="AX1554">
        <v>35082</v>
      </c>
      <c r="AY1554" t="s">
        <v>172</v>
      </c>
      <c r="AZ1554">
        <v>94.088300000000004</v>
      </c>
      <c r="BA1554" s="3">
        <v>973.04107287836052</v>
      </c>
      <c r="BB1554" s="26">
        <v>91551.780377301053</v>
      </c>
      <c r="BC1554" s="26">
        <v>0</v>
      </c>
      <c r="BE1554" t="s">
        <v>122</v>
      </c>
      <c r="BF1554">
        <v>0.5</v>
      </c>
      <c r="BH1554" t="s">
        <v>173</v>
      </c>
      <c r="BJ1554" t="s">
        <v>134</v>
      </c>
      <c r="BO1554" t="s">
        <v>1190</v>
      </c>
      <c r="BP1554" t="s">
        <v>198</v>
      </c>
      <c r="BQ1554" t="s">
        <v>199</v>
      </c>
      <c r="CX1554" t="s">
        <v>177</v>
      </c>
      <c r="CY1554" s="29" t="s">
        <v>5358</v>
      </c>
      <c r="CZ1554" s="29">
        <v>60002</v>
      </c>
      <c r="DA1554" s="29" t="str">
        <f t="shared" si="239"/>
        <v>30001390</v>
      </c>
      <c r="DB1554" s="29" t="str">
        <f t="shared" si="240"/>
        <v>W0004082</v>
      </c>
      <c r="DC1554" s="29" t="s">
        <v>1191</v>
      </c>
      <c r="DD1554" s="30">
        <f>SUM(T1554,V1554:W1554,Z1554:AD1554)</f>
        <v>74190.392423241225</v>
      </c>
      <c r="DE1554" s="30">
        <f>SUM(AI1554:AK1554)</f>
        <v>0</v>
      </c>
      <c r="DF1554" s="31">
        <f>AF1554</f>
        <v>0</v>
      </c>
      <c r="DG1554" s="32">
        <f>AQ1554</f>
        <v>14850</v>
      </c>
      <c r="DH1554" s="30">
        <f>SUM(X1554:Y1554)</f>
        <v>2511.3879540598291</v>
      </c>
      <c r="DI1554" s="30">
        <f>SUM(AP1554,AR1554)</f>
        <v>0</v>
      </c>
      <c r="DJ1554" s="26">
        <f>SUM(DD1554:DI1554)-AS1554</f>
        <v>0</v>
      </c>
    </row>
    <row r="1555" spans="2:114" x14ac:dyDescent="0.25">
      <c r="D1555" t="s">
        <v>109</v>
      </c>
      <c r="F1555" t="s">
        <v>5099</v>
      </c>
      <c r="G1555" t="s">
        <v>5100</v>
      </c>
      <c r="H1555" t="s">
        <v>5101</v>
      </c>
      <c r="I1555" s="1">
        <v>43298</v>
      </c>
      <c r="K1555" t="s">
        <v>156</v>
      </c>
      <c r="L1555">
        <v>16</v>
      </c>
      <c r="M1555" t="s">
        <v>240</v>
      </c>
      <c r="N1555" t="s">
        <v>183</v>
      </c>
      <c r="O1555" t="s">
        <v>116</v>
      </c>
      <c r="P1555" t="s">
        <v>5088</v>
      </c>
      <c r="Q1555" t="s">
        <v>118</v>
      </c>
      <c r="R1555">
        <v>31</v>
      </c>
      <c r="S1555" s="3">
        <v>397294.5</v>
      </c>
      <c r="T1555" s="3">
        <v>68715.708333333328</v>
      </c>
      <c r="U1555" s="22">
        <v>0</v>
      </c>
      <c r="V1555" s="3">
        <v>0</v>
      </c>
      <c r="W1555" s="23"/>
      <c r="X1555" s="3">
        <v>1591.7247596153845</v>
      </c>
      <c r="Y1555" s="3">
        <v>919.66319444444457</v>
      </c>
      <c r="Z1555" s="24">
        <v>165.53937500000001</v>
      </c>
      <c r="AA1555">
        <v>37.5</v>
      </c>
      <c r="AB1555" s="3">
        <v>0</v>
      </c>
      <c r="AC1555" s="3">
        <v>3188.1447149079086</v>
      </c>
      <c r="AD1555" s="3">
        <v>2083.5</v>
      </c>
      <c r="AE1555" s="3">
        <v>76701.780377301053</v>
      </c>
      <c r="AF1555" s="3">
        <v>0</v>
      </c>
      <c r="AH1555" s="3">
        <v>76701.780377301053</v>
      </c>
      <c r="AN1555">
        <v>0</v>
      </c>
      <c r="AO1555" s="26">
        <v>76701.780377301053</v>
      </c>
      <c r="AP1555" s="3">
        <v>0</v>
      </c>
      <c r="AQ1555" s="3">
        <v>14850</v>
      </c>
      <c r="AR1555" s="3">
        <v>0</v>
      </c>
      <c r="AS1555" s="3">
        <v>91551.780377301053</v>
      </c>
      <c r="AT1555" s="26">
        <v>91551.780377301053</v>
      </c>
      <c r="AU1555" t="s">
        <v>5102</v>
      </c>
      <c r="AV1555" t="s">
        <v>5103</v>
      </c>
      <c r="AW1555" t="s">
        <v>766</v>
      </c>
      <c r="AX1555" t="s">
        <v>1189</v>
      </c>
      <c r="AY1555" t="s">
        <v>212</v>
      </c>
      <c r="AZ1555">
        <v>125.569</v>
      </c>
      <c r="BA1555" s="3">
        <v>729.09540075417544</v>
      </c>
      <c r="BB1555" s="26">
        <v>91551.780377301053</v>
      </c>
      <c r="BC1555" s="26">
        <v>0</v>
      </c>
      <c r="BE1555" t="s">
        <v>122</v>
      </c>
      <c r="BF1555">
        <v>0.5</v>
      </c>
      <c r="BH1555" t="s">
        <v>768</v>
      </c>
      <c r="BJ1555" t="s">
        <v>134</v>
      </c>
      <c r="BO1555" t="s">
        <v>1190</v>
      </c>
      <c r="BP1555" t="s">
        <v>198</v>
      </c>
      <c r="BQ1555" t="s">
        <v>199</v>
      </c>
      <c r="CX1555" t="s">
        <v>177</v>
      </c>
      <c r="CY1555" s="29" t="s">
        <v>5362</v>
      </c>
      <c r="CZ1555" s="29">
        <v>60008</v>
      </c>
      <c r="DA1555" s="29" t="str">
        <f t="shared" si="239"/>
        <v>30001418</v>
      </c>
      <c r="DB1555" s="29" t="str">
        <f t="shared" si="240"/>
        <v>W0004082</v>
      </c>
      <c r="DC1555" s="29" t="s">
        <v>1191</v>
      </c>
      <c r="DD1555" s="30">
        <f>SUM(T1555,V1555:W1555,Z1555:AD1555)</f>
        <v>74190.392423241225</v>
      </c>
      <c r="DE1555" s="30">
        <f>SUM(AI1555:AK1555)</f>
        <v>0</v>
      </c>
      <c r="DF1555" s="31">
        <f>AF1555</f>
        <v>0</v>
      </c>
      <c r="DG1555" s="32">
        <f>AQ1555</f>
        <v>14850</v>
      </c>
      <c r="DH1555" s="30">
        <f>SUM(X1555:Y1555)</f>
        <v>2511.3879540598291</v>
      </c>
      <c r="DI1555" s="30">
        <f>SUM(AP1555,AR1555)</f>
        <v>0</v>
      </c>
      <c r="DJ1555" s="26">
        <f>SUM(DD1555:DI1555)-AS1555</f>
        <v>0</v>
      </c>
    </row>
    <row r="1556" spans="2:114" x14ac:dyDescent="0.25">
      <c r="D1556" t="s">
        <v>109</v>
      </c>
      <c r="F1556" t="s">
        <v>5104</v>
      </c>
      <c r="G1556" t="s">
        <v>5105</v>
      </c>
      <c r="H1556" t="s">
        <v>5106</v>
      </c>
      <c r="I1556" s="1">
        <v>43332</v>
      </c>
      <c r="K1556" t="s">
        <v>140</v>
      </c>
      <c r="L1556">
        <v>17</v>
      </c>
      <c r="M1556" t="s">
        <v>550</v>
      </c>
      <c r="N1556" t="s">
        <v>551</v>
      </c>
      <c r="O1556" t="s">
        <v>116</v>
      </c>
      <c r="P1556" t="s">
        <v>5088</v>
      </c>
      <c r="Q1556" t="s">
        <v>118</v>
      </c>
      <c r="R1556">
        <v>31</v>
      </c>
      <c r="S1556" s="3">
        <v>277044.8</v>
      </c>
      <c r="T1556" s="3">
        <v>46174.133333333331</v>
      </c>
      <c r="U1556" s="22">
        <v>0.03</v>
      </c>
      <c r="V1556" s="3">
        <v>6926.12</v>
      </c>
      <c r="W1556" s="23"/>
      <c r="X1556" s="3">
        <v>1109.9551282051282</v>
      </c>
      <c r="Y1556" s="3">
        <v>0</v>
      </c>
      <c r="Z1556" s="24">
        <v>115.43533333333333</v>
      </c>
      <c r="AA1556">
        <v>15</v>
      </c>
      <c r="AB1556" s="3">
        <v>0</v>
      </c>
      <c r="AC1556" s="3">
        <v>0</v>
      </c>
      <c r="AD1556" s="3">
        <v>1033.4000000000001</v>
      </c>
      <c r="AE1556" s="3">
        <v>55374.043794871803</v>
      </c>
      <c r="AF1556" s="3">
        <v>1409.3333333333335</v>
      </c>
      <c r="AH1556" s="3">
        <v>56783.377128205138</v>
      </c>
      <c r="AN1556">
        <v>0.1</v>
      </c>
      <c r="AO1556" s="26">
        <v>56783.377128205138</v>
      </c>
      <c r="AP1556" s="3">
        <v>5678.3377128205138</v>
      </c>
      <c r="AQ1556" s="3">
        <v>5940</v>
      </c>
      <c r="AR1556" s="3">
        <v>594</v>
      </c>
      <c r="AS1556" s="26">
        <v>68995.714841025649</v>
      </c>
      <c r="AT1556" s="26">
        <v>62723.377128205138</v>
      </c>
      <c r="AU1556" t="s">
        <v>5107</v>
      </c>
      <c r="AV1556" t="s">
        <v>241</v>
      </c>
      <c r="AW1556" t="s">
        <v>241</v>
      </c>
      <c r="AX1556" t="s">
        <v>242</v>
      </c>
      <c r="AY1556" t="s">
        <v>233</v>
      </c>
      <c r="AZ1556">
        <v>1</v>
      </c>
      <c r="BA1556" s="3">
        <v>68995.714841025649</v>
      </c>
      <c r="BB1556" s="26">
        <v>62723.377128205138</v>
      </c>
      <c r="BC1556" s="26">
        <v>6272.3377128205102</v>
      </c>
      <c r="BE1556" t="s">
        <v>234</v>
      </c>
      <c r="BF1556">
        <v>0.2</v>
      </c>
      <c r="BH1556" t="s">
        <v>234</v>
      </c>
      <c r="BJ1556" t="s">
        <v>728</v>
      </c>
      <c r="BO1556" t="s">
        <v>729</v>
      </c>
      <c r="BP1556" t="s">
        <v>5108</v>
      </c>
      <c r="BQ1556" t="s">
        <v>5109</v>
      </c>
      <c r="CX1556" t="s">
        <v>234</v>
      </c>
      <c r="CY1556" s="29"/>
    </row>
    <row r="1557" spans="2:114" x14ac:dyDescent="0.25">
      <c r="D1557" t="s">
        <v>109</v>
      </c>
      <c r="F1557" t="s">
        <v>5104</v>
      </c>
      <c r="G1557" t="s">
        <v>5105</v>
      </c>
      <c r="H1557" t="s">
        <v>5106</v>
      </c>
      <c r="I1557" s="1">
        <v>43332</v>
      </c>
      <c r="K1557" t="s">
        <v>140</v>
      </c>
      <c r="L1557">
        <v>17</v>
      </c>
      <c r="M1557" t="s">
        <v>550</v>
      </c>
      <c r="N1557" t="s">
        <v>551</v>
      </c>
      <c r="O1557" t="s">
        <v>116</v>
      </c>
      <c r="P1557" t="s">
        <v>5088</v>
      </c>
      <c r="Q1557" t="s">
        <v>118</v>
      </c>
      <c r="R1557">
        <v>31</v>
      </c>
      <c r="S1557" s="3">
        <v>277044.8</v>
      </c>
      <c r="T1557" s="3">
        <v>46174.133333333331</v>
      </c>
      <c r="U1557" s="22">
        <v>0.03</v>
      </c>
      <c r="V1557" s="3">
        <v>6926.12</v>
      </c>
      <c r="W1557" s="23"/>
      <c r="X1557" s="3">
        <v>1109.9551282051282</v>
      </c>
      <c r="Z1557" s="24">
        <v>115.43533333333333</v>
      </c>
      <c r="AA1557">
        <v>15</v>
      </c>
      <c r="AB1557" s="3">
        <v>0</v>
      </c>
      <c r="AC1557" s="3">
        <v>0</v>
      </c>
      <c r="AD1557" s="3">
        <v>1033.4000000000001</v>
      </c>
      <c r="AE1557" s="3">
        <v>55374.043794871803</v>
      </c>
      <c r="AF1557" s="3">
        <v>1409.3333333333335</v>
      </c>
      <c r="AH1557" s="3">
        <v>56783.377128205138</v>
      </c>
      <c r="AN1557" s="37">
        <v>0.1</v>
      </c>
      <c r="AO1557" s="26">
        <v>56783.377128205138</v>
      </c>
      <c r="AP1557" s="3">
        <v>5678.3377128205138</v>
      </c>
      <c r="AQ1557" s="3">
        <v>5940</v>
      </c>
      <c r="AR1557" s="3">
        <v>594</v>
      </c>
      <c r="AS1557" s="26">
        <v>68995.714841025649</v>
      </c>
      <c r="AT1557" s="26">
        <v>62723.377128205138</v>
      </c>
      <c r="AU1557" t="s">
        <v>5107</v>
      </c>
      <c r="AV1557" t="s">
        <v>4216</v>
      </c>
      <c r="AW1557" t="s">
        <v>4217</v>
      </c>
      <c r="AX1557" t="s">
        <v>4216</v>
      </c>
      <c r="AY1557" t="s">
        <v>233</v>
      </c>
      <c r="AZ1557">
        <v>1</v>
      </c>
      <c r="BA1557" s="3">
        <v>68995.714841025649</v>
      </c>
      <c r="BB1557" s="26">
        <v>62723.377128205138</v>
      </c>
      <c r="BC1557" s="26">
        <v>6272.3377128205102</v>
      </c>
      <c r="BE1557" t="s">
        <v>122</v>
      </c>
      <c r="BF1557">
        <v>0.2</v>
      </c>
      <c r="BH1557" t="s">
        <v>4219</v>
      </c>
      <c r="BJ1557" t="s">
        <v>728</v>
      </c>
      <c r="BO1557" t="s">
        <v>729</v>
      </c>
      <c r="BP1557" t="s">
        <v>5108</v>
      </c>
      <c r="BQ1557" t="s">
        <v>5109</v>
      </c>
      <c r="CX1557" t="s">
        <v>177</v>
      </c>
      <c r="CY1557" s="29" t="s">
        <v>5378</v>
      </c>
      <c r="CZ1557" s="29">
        <v>60033</v>
      </c>
      <c r="DA1557" s="29" t="str">
        <f t="shared" ref="DA1557:DA1558" si="242">MID(BH1557,3,8)</f>
        <v>30001413</v>
      </c>
      <c r="DB1557" s="29" t="str">
        <f t="shared" ref="DB1557:DB1558" si="243">F1557</f>
        <v>W0005125</v>
      </c>
      <c r="DC1557" s="29" t="s">
        <v>556</v>
      </c>
      <c r="DD1557" s="30">
        <f>SUM(T1557,V1557:W1557,Z1557:AD1557)</f>
        <v>54264.08866666667</v>
      </c>
      <c r="DE1557" s="30">
        <f>SUM(AI1557:AK1557)</f>
        <v>0</v>
      </c>
      <c r="DF1557" s="31">
        <f>AF1557</f>
        <v>1409.3333333333335</v>
      </c>
      <c r="DG1557" s="32">
        <f>AQ1557</f>
        <v>5940</v>
      </c>
      <c r="DH1557" s="30">
        <f>SUM(X1557:Y1557)</f>
        <v>1109.9551282051282</v>
      </c>
      <c r="DI1557" s="30">
        <f>SUM(AP1557,AR1557)</f>
        <v>6272.3377128205138</v>
      </c>
      <c r="DJ1557" s="26">
        <f>SUM(DD1557:DI1557)-AS1557</f>
        <v>0</v>
      </c>
    </row>
    <row r="1558" spans="2:114" x14ac:dyDescent="0.25">
      <c r="D1558" t="s">
        <v>109</v>
      </c>
      <c r="F1558" t="s">
        <v>5104</v>
      </c>
      <c r="G1558" t="s">
        <v>5105</v>
      </c>
      <c r="H1558" t="s">
        <v>5106</v>
      </c>
      <c r="I1558" s="1">
        <v>43332</v>
      </c>
      <c r="K1558" t="s">
        <v>140</v>
      </c>
      <c r="L1558">
        <v>17</v>
      </c>
      <c r="M1558" t="s">
        <v>550</v>
      </c>
      <c r="N1558" t="s">
        <v>551</v>
      </c>
      <c r="O1558" t="s">
        <v>116</v>
      </c>
      <c r="P1558" t="s">
        <v>5088</v>
      </c>
      <c r="Q1558" t="s">
        <v>118</v>
      </c>
      <c r="R1558">
        <v>31</v>
      </c>
      <c r="S1558" s="3">
        <v>831134.4</v>
      </c>
      <c r="T1558" s="3">
        <v>138522.4</v>
      </c>
      <c r="U1558" s="22">
        <v>0.09</v>
      </c>
      <c r="V1558" s="3">
        <v>20778.359999999997</v>
      </c>
      <c r="W1558" s="23"/>
      <c r="X1558" s="3">
        <v>3329.8653846153843</v>
      </c>
      <c r="Z1558" s="24">
        <v>346.30599999999998</v>
      </c>
      <c r="AA1558">
        <v>45</v>
      </c>
      <c r="AB1558" s="3">
        <v>0</v>
      </c>
      <c r="AC1558" s="3">
        <v>0</v>
      </c>
      <c r="AD1558" s="3">
        <v>3100.2</v>
      </c>
      <c r="AE1558" s="3">
        <v>166122.13138461538</v>
      </c>
      <c r="AF1558" s="3">
        <v>4228</v>
      </c>
      <c r="AH1558" s="3">
        <v>170350.13138461541</v>
      </c>
      <c r="AN1558">
        <v>0.1</v>
      </c>
      <c r="AO1558" s="26">
        <v>170350.13138461541</v>
      </c>
      <c r="AP1558" s="3">
        <v>17035.013138461542</v>
      </c>
      <c r="AQ1558" s="3">
        <v>17820</v>
      </c>
      <c r="AR1558" s="3">
        <v>1782</v>
      </c>
      <c r="AS1558" s="3">
        <v>206987.14452307695</v>
      </c>
      <c r="AT1558" s="26">
        <v>188170.13138461541</v>
      </c>
      <c r="AU1558" t="s">
        <v>5107</v>
      </c>
      <c r="AV1558" t="s">
        <v>170</v>
      </c>
      <c r="AW1558" t="s">
        <v>171</v>
      </c>
      <c r="AX1558">
        <v>90326</v>
      </c>
      <c r="AY1558" t="s">
        <v>172</v>
      </c>
      <c r="AZ1558">
        <v>94.088300000000004</v>
      </c>
      <c r="BA1558" s="3">
        <v>2199.9243744767091</v>
      </c>
      <c r="BB1558" s="26">
        <v>188170.13138461541</v>
      </c>
      <c r="BC1558" s="26">
        <v>18817.013138461538</v>
      </c>
      <c r="BE1558" t="s">
        <v>122</v>
      </c>
      <c r="BF1558">
        <v>0.6</v>
      </c>
      <c r="BH1558" t="s">
        <v>173</v>
      </c>
      <c r="BJ1558" t="s">
        <v>728</v>
      </c>
      <c r="BO1558" t="s">
        <v>729</v>
      </c>
      <c r="BP1558" t="s">
        <v>5108</v>
      </c>
      <c r="BQ1558" t="s">
        <v>5109</v>
      </c>
      <c r="CX1558" t="s">
        <v>177</v>
      </c>
      <c r="CY1558" s="29" t="s">
        <v>5358</v>
      </c>
      <c r="CZ1558" s="29">
        <v>60002</v>
      </c>
      <c r="DA1558" s="29" t="str">
        <f t="shared" si="242"/>
        <v>30001390</v>
      </c>
      <c r="DB1558" s="29" t="str">
        <f t="shared" si="243"/>
        <v>W0005125</v>
      </c>
      <c r="DC1558" s="29" t="s">
        <v>556</v>
      </c>
      <c r="DD1558" s="30">
        <f>SUM(T1558,V1558:W1558,Z1558:AD1558)</f>
        <v>162792.266</v>
      </c>
      <c r="DE1558" s="30">
        <f>SUM(AI1558:AK1558)</f>
        <v>0</v>
      </c>
      <c r="DF1558" s="31">
        <f>AF1558</f>
        <v>4228</v>
      </c>
      <c r="DG1558" s="32">
        <f>AQ1558</f>
        <v>17820</v>
      </c>
      <c r="DH1558" s="30">
        <f>SUM(X1558:Y1558)</f>
        <v>3329.8653846153843</v>
      </c>
      <c r="DI1558" s="30">
        <f>SUM(AP1558,AR1558)</f>
        <v>18817.013138461542</v>
      </c>
      <c r="DJ1558" s="26">
        <f>SUM(DD1558:DI1558)-AS1558</f>
        <v>0</v>
      </c>
    </row>
    <row r="1559" spans="2:114" x14ac:dyDescent="0.25">
      <c r="D1559" t="s">
        <v>109</v>
      </c>
      <c r="F1559" t="s">
        <v>5110</v>
      </c>
      <c r="G1559" t="s">
        <v>5111</v>
      </c>
      <c r="H1559" s="36" t="s">
        <v>5112</v>
      </c>
      <c r="I1559" s="1">
        <v>43696</v>
      </c>
      <c r="K1559" t="s">
        <v>131</v>
      </c>
      <c r="L1559">
        <v>14</v>
      </c>
      <c r="M1559" t="s">
        <v>550</v>
      </c>
      <c r="N1559" t="s">
        <v>551</v>
      </c>
      <c r="O1559" t="s">
        <v>116</v>
      </c>
      <c r="P1559" t="s">
        <v>5088</v>
      </c>
      <c r="Q1559" t="s">
        <v>118</v>
      </c>
      <c r="R1559">
        <v>31</v>
      </c>
      <c r="S1559" s="3">
        <v>284936</v>
      </c>
      <c r="T1559" s="3">
        <v>49989.333333333336</v>
      </c>
      <c r="U1559" s="22">
        <v>0.05</v>
      </c>
      <c r="V1559" s="3">
        <v>4998.9333333333343</v>
      </c>
      <c r="W1559" s="23"/>
      <c r="X1559" s="3">
        <v>1141.5705128205129</v>
      </c>
      <c r="Y1559" s="3">
        <v>0</v>
      </c>
      <c r="Z1559" s="24">
        <v>118.72333333333334</v>
      </c>
      <c r="AA1559">
        <v>37.5</v>
      </c>
      <c r="AB1559" s="3">
        <v>0</v>
      </c>
      <c r="AC1559" s="3">
        <v>1280.5851200626239</v>
      </c>
      <c r="AD1559" s="3">
        <v>2083.5</v>
      </c>
      <c r="AE1559" s="3">
        <v>59650.145632883141</v>
      </c>
      <c r="AF1559" s="3">
        <v>3523.3333333333335</v>
      </c>
      <c r="AH1559" s="3">
        <v>63173.478966216477</v>
      </c>
      <c r="AN1559" s="37">
        <v>0.1</v>
      </c>
      <c r="AO1559" s="26">
        <v>63173.478966216477</v>
      </c>
      <c r="AP1559" s="3">
        <v>6317.347896621648</v>
      </c>
      <c r="AQ1559" s="3">
        <v>14850</v>
      </c>
      <c r="AR1559" s="3">
        <v>1485</v>
      </c>
      <c r="AS1559" s="26">
        <v>85825.826862838119</v>
      </c>
      <c r="AT1559" s="26">
        <v>78023.478966216469</v>
      </c>
      <c r="AU1559" t="s">
        <v>5113</v>
      </c>
      <c r="AV1559" t="s">
        <v>241</v>
      </c>
      <c r="AW1559" t="s">
        <v>241</v>
      </c>
      <c r="AX1559" t="s">
        <v>242</v>
      </c>
      <c r="AY1559" t="s">
        <v>233</v>
      </c>
      <c r="AZ1559">
        <v>1</v>
      </c>
      <c r="BA1559" s="3">
        <v>85825.826862838119</v>
      </c>
      <c r="BB1559" s="26">
        <v>78023.478966216469</v>
      </c>
      <c r="BC1559" s="26">
        <v>7802.3478966216499</v>
      </c>
      <c r="BE1559" t="s">
        <v>234</v>
      </c>
      <c r="BF1559">
        <v>0.5</v>
      </c>
      <c r="BH1559" t="s">
        <v>234</v>
      </c>
      <c r="BJ1559" t="s">
        <v>728</v>
      </c>
      <c r="BO1559" t="s">
        <v>729</v>
      </c>
      <c r="BP1559" t="s">
        <v>164</v>
      </c>
      <c r="BQ1559" t="s">
        <v>164</v>
      </c>
      <c r="CX1559" t="s">
        <v>234</v>
      </c>
      <c r="CY1559" s="29"/>
    </row>
    <row r="1560" spans="2:114" x14ac:dyDescent="0.25">
      <c r="D1560" t="s">
        <v>109</v>
      </c>
      <c r="F1560" t="s">
        <v>5110</v>
      </c>
      <c r="G1560" t="s">
        <v>5111</v>
      </c>
      <c r="H1560" t="s">
        <v>5112</v>
      </c>
      <c r="I1560" s="1">
        <v>43696</v>
      </c>
      <c r="K1560" t="s">
        <v>131</v>
      </c>
      <c r="L1560">
        <v>14</v>
      </c>
      <c r="M1560" t="s">
        <v>550</v>
      </c>
      <c r="N1560" t="s">
        <v>551</v>
      </c>
      <c r="O1560" t="s">
        <v>116</v>
      </c>
      <c r="P1560" t="s">
        <v>5088</v>
      </c>
      <c r="Q1560" t="s">
        <v>118</v>
      </c>
      <c r="R1560">
        <v>31</v>
      </c>
      <c r="S1560" s="3">
        <v>284936</v>
      </c>
      <c r="T1560" s="3">
        <v>49989.333333333336</v>
      </c>
      <c r="U1560" s="22">
        <v>0.05</v>
      </c>
      <c r="V1560" s="3">
        <v>4998.9333333333343</v>
      </c>
      <c r="W1560" s="23"/>
      <c r="X1560" s="3">
        <v>1141.5705128205129</v>
      </c>
      <c r="Y1560" s="3">
        <v>0</v>
      </c>
      <c r="Z1560" s="24">
        <v>118.72333333333334</v>
      </c>
      <c r="AA1560">
        <v>37.5</v>
      </c>
      <c r="AB1560" s="3">
        <v>0</v>
      </c>
      <c r="AC1560" s="3">
        <v>1280.5851200626239</v>
      </c>
      <c r="AD1560" s="3">
        <v>2083.5</v>
      </c>
      <c r="AE1560" s="3">
        <v>59650.145632883141</v>
      </c>
      <c r="AF1560" s="3">
        <v>3523.3333333333335</v>
      </c>
      <c r="AH1560" s="3">
        <v>63173.478966216477</v>
      </c>
      <c r="AN1560" s="37">
        <v>0.1</v>
      </c>
      <c r="AO1560" s="26">
        <v>63173.478966216477</v>
      </c>
      <c r="AP1560" s="3">
        <v>6317.347896621648</v>
      </c>
      <c r="AQ1560" s="3">
        <v>14850</v>
      </c>
      <c r="AR1560" s="3">
        <v>1485</v>
      </c>
      <c r="AS1560" s="26">
        <v>85825.826862838119</v>
      </c>
      <c r="AT1560" s="26">
        <v>78023.478966216469</v>
      </c>
      <c r="AU1560" t="s">
        <v>5113</v>
      </c>
      <c r="AV1560" t="s">
        <v>4216</v>
      </c>
      <c r="AW1560" t="s">
        <v>4217</v>
      </c>
      <c r="AX1560" t="s">
        <v>4216</v>
      </c>
      <c r="AY1560" t="s">
        <v>233</v>
      </c>
      <c r="AZ1560">
        <v>1</v>
      </c>
      <c r="BA1560" s="3">
        <v>85825.826862838119</v>
      </c>
      <c r="BB1560" s="26">
        <v>78023.478966216469</v>
      </c>
      <c r="BC1560" s="26">
        <v>7802.3478966216499</v>
      </c>
      <c r="BE1560" t="s">
        <v>122</v>
      </c>
      <c r="BF1560">
        <v>0.5</v>
      </c>
      <c r="BH1560" t="s">
        <v>4219</v>
      </c>
      <c r="BJ1560" t="s">
        <v>728</v>
      </c>
      <c r="BO1560" t="s">
        <v>729</v>
      </c>
      <c r="BP1560" t="s">
        <v>164</v>
      </c>
      <c r="BQ1560" t="s">
        <v>164</v>
      </c>
      <c r="CX1560" t="s">
        <v>177</v>
      </c>
      <c r="CY1560" s="29" t="s">
        <v>5378</v>
      </c>
      <c r="CZ1560" s="29">
        <v>60033</v>
      </c>
      <c r="DA1560" s="29" t="str">
        <f t="shared" ref="DA1560:DA1571" si="244">MID(BH1560,3,8)</f>
        <v>30001413</v>
      </c>
      <c r="DB1560" s="29" t="str">
        <f t="shared" ref="DB1560:DB1571" si="245">F1560</f>
        <v>W0004106</v>
      </c>
      <c r="DC1560" s="29" t="s">
        <v>556</v>
      </c>
      <c r="DD1560" s="30">
        <f>SUM(T1560,V1560:W1560,Z1560:AD1560)</f>
        <v>58508.575120062626</v>
      </c>
      <c r="DE1560" s="30">
        <f>SUM(AI1560:AK1560)</f>
        <v>0</v>
      </c>
      <c r="DF1560" s="31">
        <f>AF1560</f>
        <v>3523.3333333333335</v>
      </c>
      <c r="DG1560" s="32">
        <f>AQ1560</f>
        <v>14850</v>
      </c>
      <c r="DH1560" s="30">
        <f>SUM(X1560:Y1560)</f>
        <v>1141.5705128205129</v>
      </c>
      <c r="DI1560" s="30">
        <f>SUM(AP1560,AR1560)</f>
        <v>7802.347896621648</v>
      </c>
      <c r="DJ1560" s="26">
        <f>SUM(DD1560:DI1560)-AS1560</f>
        <v>0</v>
      </c>
    </row>
    <row r="1561" spans="2:114" x14ac:dyDescent="0.25">
      <c r="D1561" t="s">
        <v>109</v>
      </c>
      <c r="F1561" t="s">
        <v>5114</v>
      </c>
      <c r="G1561" t="s">
        <v>5115</v>
      </c>
      <c r="H1561" t="s">
        <v>5116</v>
      </c>
      <c r="I1561" s="1">
        <v>44088</v>
      </c>
      <c r="K1561" t="s">
        <v>219</v>
      </c>
      <c r="L1561">
        <v>13</v>
      </c>
      <c r="M1561" t="s">
        <v>114</v>
      </c>
      <c r="N1561" t="s">
        <v>115</v>
      </c>
      <c r="O1561" t="s">
        <v>116</v>
      </c>
      <c r="P1561" t="s">
        <v>5088</v>
      </c>
      <c r="Q1561" t="s">
        <v>118</v>
      </c>
      <c r="R1561">
        <v>31</v>
      </c>
      <c r="S1561" s="3">
        <v>227637.81999999998</v>
      </c>
      <c r="T1561" s="3">
        <v>40839.636666666665</v>
      </c>
      <c r="U1561" s="22">
        <v>0</v>
      </c>
      <c r="V1561" s="3">
        <v>0</v>
      </c>
      <c r="W1561" s="23"/>
      <c r="X1561" s="3">
        <v>912.01049679487164</v>
      </c>
      <c r="Y1561" s="3">
        <v>474.24545833333332</v>
      </c>
      <c r="Z1561" s="24">
        <v>94.849091666666652</v>
      </c>
      <c r="AA1561">
        <v>43.5</v>
      </c>
      <c r="AB1561" s="3">
        <v>0</v>
      </c>
      <c r="AC1561" s="3">
        <v>0</v>
      </c>
      <c r="AD1561" s="3">
        <v>2416.8599999999997</v>
      </c>
      <c r="AE1561" s="3">
        <v>44781.101713461532</v>
      </c>
      <c r="AF1561" s="3">
        <v>3298.75</v>
      </c>
      <c r="AH1561" s="3">
        <v>48079.851713461532</v>
      </c>
      <c r="AK1561" s="3">
        <v>2262.429775821136</v>
      </c>
      <c r="AL1561" t="s">
        <v>390</v>
      </c>
      <c r="AM1561" t="s">
        <v>391</v>
      </c>
      <c r="AN1561">
        <v>8.5000000000000006E-2</v>
      </c>
      <c r="AO1561" s="26">
        <v>50342.281489282672</v>
      </c>
      <c r="AP1561" s="3">
        <v>4279.0939265890274</v>
      </c>
      <c r="AQ1561" s="3">
        <v>17226</v>
      </c>
      <c r="AR1561" s="3">
        <v>1464.21</v>
      </c>
      <c r="AS1561" s="3">
        <v>73311.585415871712</v>
      </c>
      <c r="AT1561" s="26">
        <v>67568.281489282672</v>
      </c>
      <c r="AU1561" t="s">
        <v>5117</v>
      </c>
      <c r="AV1561" t="s">
        <v>170</v>
      </c>
      <c r="AW1561" t="s">
        <v>171</v>
      </c>
      <c r="AX1561">
        <v>90242</v>
      </c>
      <c r="AY1561" t="s">
        <v>172</v>
      </c>
      <c r="AZ1561">
        <v>94.088300000000004</v>
      </c>
      <c r="BA1561" s="3">
        <v>779.17855265608694</v>
      </c>
      <c r="BB1561" s="26">
        <v>67568.281489282672</v>
      </c>
      <c r="BC1561" s="26">
        <v>5743.3039265890402</v>
      </c>
      <c r="BE1561" t="s">
        <v>122</v>
      </c>
      <c r="BF1561">
        <v>0.57999999999999996</v>
      </c>
      <c r="BH1561" t="s">
        <v>173</v>
      </c>
      <c r="BJ1561" t="s">
        <v>414</v>
      </c>
      <c r="BO1561" t="s">
        <v>451</v>
      </c>
      <c r="BP1561" t="s">
        <v>126</v>
      </c>
      <c r="BQ1561" t="s">
        <v>127</v>
      </c>
      <c r="CX1561" t="s">
        <v>177</v>
      </c>
      <c r="CY1561" s="29" t="s">
        <v>5358</v>
      </c>
      <c r="CZ1561" s="29">
        <v>60002</v>
      </c>
      <c r="DA1561" s="29" t="str">
        <f t="shared" si="244"/>
        <v>30001390</v>
      </c>
      <c r="DB1561" s="29" t="str">
        <f t="shared" si="245"/>
        <v>W0004144</v>
      </c>
      <c r="DC1561" s="29" t="s">
        <v>279</v>
      </c>
      <c r="DD1561" s="30">
        <f>SUM(T1561,V1561:W1561,Z1561:AD1561)</f>
        <v>43394.845758333329</v>
      </c>
      <c r="DE1561" s="30">
        <f>SUM(AI1561:AK1561)</f>
        <v>2262.429775821136</v>
      </c>
      <c r="DF1561" s="31">
        <f>AF1561</f>
        <v>3298.75</v>
      </c>
      <c r="DG1561" s="32">
        <f>AQ1561</f>
        <v>17226</v>
      </c>
      <c r="DH1561" s="30">
        <f>SUM(X1561:Y1561)</f>
        <v>1386.255955128205</v>
      </c>
      <c r="DI1561" s="30">
        <f>SUM(AP1561,AR1561)</f>
        <v>5743.3039265890275</v>
      </c>
      <c r="DJ1561" s="26">
        <f>SUM(DD1561:DI1561)-AS1561</f>
        <v>0</v>
      </c>
    </row>
    <row r="1562" spans="2:114" x14ac:dyDescent="0.25">
      <c r="D1562" t="s">
        <v>109</v>
      </c>
      <c r="F1562" t="s">
        <v>5114</v>
      </c>
      <c r="G1562" t="s">
        <v>5115</v>
      </c>
      <c r="H1562" t="s">
        <v>5116</v>
      </c>
      <c r="I1562" s="1">
        <v>44088</v>
      </c>
      <c r="K1562" t="s">
        <v>219</v>
      </c>
      <c r="L1562">
        <v>13</v>
      </c>
      <c r="M1562" t="s">
        <v>114</v>
      </c>
      <c r="N1562" t="s">
        <v>115</v>
      </c>
      <c r="O1562" t="s">
        <v>116</v>
      </c>
      <c r="P1562" t="s">
        <v>5088</v>
      </c>
      <c r="Q1562" t="s">
        <v>118</v>
      </c>
      <c r="R1562">
        <v>31</v>
      </c>
      <c r="S1562" s="3">
        <v>164841.18</v>
      </c>
      <c r="T1562" s="3">
        <v>29573.530000000002</v>
      </c>
      <c r="U1562" s="22">
        <v>0</v>
      </c>
      <c r="V1562" s="3">
        <v>0</v>
      </c>
      <c r="W1562" s="23"/>
      <c r="X1562" s="3">
        <v>660.42139423076912</v>
      </c>
      <c r="Y1562" s="3">
        <v>343.41912500000001</v>
      </c>
      <c r="Z1562" s="24">
        <v>68.683824999999999</v>
      </c>
      <c r="AA1562">
        <v>31.5</v>
      </c>
      <c r="AB1562" s="3">
        <v>0</v>
      </c>
      <c r="AC1562" s="3">
        <v>0</v>
      </c>
      <c r="AD1562" s="3">
        <v>1750.1399999999999</v>
      </c>
      <c r="AE1562" s="3">
        <v>32427.694344230771</v>
      </c>
      <c r="AF1562" s="3">
        <v>2388.75</v>
      </c>
      <c r="AH1562" s="3">
        <v>34816.444344230767</v>
      </c>
      <c r="AK1562" s="3">
        <v>1638.3112169739261</v>
      </c>
      <c r="AN1562">
        <v>8.5000000000000006E-2</v>
      </c>
      <c r="AO1562" s="26">
        <v>36454.755561204693</v>
      </c>
      <c r="AP1562" s="3">
        <v>3098.6542227023992</v>
      </c>
      <c r="AQ1562" s="3">
        <v>12474</v>
      </c>
      <c r="AR1562" s="3">
        <v>1060.29</v>
      </c>
      <c r="AS1562" s="3">
        <v>53087.69978390709</v>
      </c>
      <c r="AT1562" s="26">
        <v>48928.755561204693</v>
      </c>
      <c r="AU1562" t="s">
        <v>5117</v>
      </c>
      <c r="AV1562" t="s">
        <v>262</v>
      </c>
      <c r="AW1562" t="s">
        <v>263</v>
      </c>
      <c r="AX1562">
        <v>6391</v>
      </c>
      <c r="AY1562" t="s">
        <v>264</v>
      </c>
      <c r="AZ1562">
        <v>65.109899999999996</v>
      </c>
      <c r="BA1562" s="3">
        <v>815.35526523473527</v>
      </c>
      <c r="BB1562" s="26">
        <v>48928.755561204693</v>
      </c>
      <c r="BC1562" s="26">
        <v>4158.9442227023974</v>
      </c>
      <c r="BE1562" t="s">
        <v>122</v>
      </c>
      <c r="BF1562">
        <v>0.42</v>
      </c>
      <c r="BH1562" t="s">
        <v>265</v>
      </c>
      <c r="BJ1562" t="s">
        <v>414</v>
      </c>
      <c r="BO1562" t="s">
        <v>451</v>
      </c>
      <c r="BP1562" t="s">
        <v>126</v>
      </c>
      <c r="BQ1562" t="s">
        <v>127</v>
      </c>
      <c r="CX1562" t="s">
        <v>177</v>
      </c>
      <c r="CY1562" s="29" t="s">
        <v>5361</v>
      </c>
      <c r="CZ1562" s="29">
        <v>60014</v>
      </c>
      <c r="DA1562" s="29" t="str">
        <f t="shared" si="244"/>
        <v>30001416</v>
      </c>
      <c r="DB1562" s="29" t="str">
        <f t="shared" si="245"/>
        <v>W0004144</v>
      </c>
      <c r="DC1562" s="29" t="s">
        <v>279</v>
      </c>
      <c r="DD1562" s="30">
        <f>SUM(T1562,V1562:W1562,Z1562:AD1562)</f>
        <v>31423.853825000002</v>
      </c>
      <c r="DE1562" s="30">
        <f>SUM(AI1562:AK1562)</f>
        <v>1638.3112169739261</v>
      </c>
      <c r="DF1562" s="31">
        <f>AF1562</f>
        <v>2388.75</v>
      </c>
      <c r="DG1562" s="32">
        <f>AQ1562</f>
        <v>12474</v>
      </c>
      <c r="DH1562" s="30">
        <f>SUM(X1562:Y1562)</f>
        <v>1003.8405192307691</v>
      </c>
      <c r="DI1562" s="30">
        <f>SUM(AP1562,AR1562)</f>
        <v>4158.9442227023992</v>
      </c>
      <c r="DJ1562" s="26">
        <f>SUM(DD1562:DI1562)-AS1562</f>
        <v>0</v>
      </c>
    </row>
    <row r="1563" spans="2:114" x14ac:dyDescent="0.25">
      <c r="B1563">
        <f>+COUNTIF(G1563:G4721,G1563)</f>
        <v>4</v>
      </c>
      <c r="C1563">
        <v>4</v>
      </c>
      <c r="D1563" t="s">
        <v>109</v>
      </c>
      <c r="F1563" t="s">
        <v>5118</v>
      </c>
      <c r="G1563" t="s">
        <v>5119</v>
      </c>
      <c r="H1563" t="s">
        <v>5120</v>
      </c>
      <c r="I1563" s="1">
        <v>44263</v>
      </c>
      <c r="K1563" t="s">
        <v>224</v>
      </c>
      <c r="L1563">
        <v>12</v>
      </c>
      <c r="M1563" t="s">
        <v>182</v>
      </c>
      <c r="N1563" t="s">
        <v>183</v>
      </c>
      <c r="O1563" t="s">
        <v>116</v>
      </c>
      <c r="P1563" t="s">
        <v>5088</v>
      </c>
      <c r="Q1563" t="s">
        <v>118</v>
      </c>
      <c r="R1563">
        <v>31</v>
      </c>
      <c r="S1563" s="3">
        <v>117212.8</v>
      </c>
      <c r="T1563" s="3">
        <v>21535.466666666667</v>
      </c>
      <c r="U1563" s="22">
        <v>0</v>
      </c>
      <c r="V1563" s="3">
        <v>0</v>
      </c>
      <c r="W1563" s="23"/>
      <c r="X1563" s="3">
        <v>469.60256410256409</v>
      </c>
      <c r="Y1563" s="3">
        <v>271.32592592592596</v>
      </c>
      <c r="Z1563" s="24">
        <v>48.838666666666668</v>
      </c>
      <c r="AA1563">
        <v>30</v>
      </c>
      <c r="AB1563" s="3">
        <v>0</v>
      </c>
      <c r="AC1563" s="3">
        <v>0</v>
      </c>
      <c r="AD1563" s="3">
        <v>1666.8000000000002</v>
      </c>
      <c r="AE1563" s="3">
        <v>24022.03382336182</v>
      </c>
      <c r="AF1563" s="3">
        <v>1661.666666666667</v>
      </c>
      <c r="AH1563" s="3">
        <v>25683.700490028488</v>
      </c>
      <c r="AN1563">
        <v>0.05</v>
      </c>
      <c r="AO1563" s="26">
        <v>25683.700490028488</v>
      </c>
      <c r="AP1563" s="3">
        <v>1284.1850245014246</v>
      </c>
      <c r="AQ1563" s="3">
        <v>11880</v>
      </c>
      <c r="AR1563" s="3">
        <v>594</v>
      </c>
      <c r="AS1563" s="3">
        <v>39441.885514529917</v>
      </c>
      <c r="AT1563" s="26">
        <v>37563.700490028488</v>
      </c>
      <c r="AU1563" t="s">
        <v>184</v>
      </c>
      <c r="AV1563" t="s">
        <v>184</v>
      </c>
      <c r="AW1563" t="s">
        <v>185</v>
      </c>
      <c r="AX1563">
        <v>2933</v>
      </c>
      <c r="AY1563" t="s">
        <v>187</v>
      </c>
      <c r="AZ1563">
        <v>67.992199999999997</v>
      </c>
      <c r="BA1563" s="3">
        <v>580.09426837975411</v>
      </c>
      <c r="BB1563" s="26">
        <v>37563.700490028488</v>
      </c>
      <c r="BC1563" s="26">
        <v>1878.1850245014284</v>
      </c>
      <c r="BE1563" t="s">
        <v>122</v>
      </c>
      <c r="BF1563">
        <v>0.4</v>
      </c>
      <c r="BH1563" t="s">
        <v>188</v>
      </c>
      <c r="BJ1563" t="s">
        <v>134</v>
      </c>
      <c r="BO1563" t="s">
        <v>3676</v>
      </c>
      <c r="BP1563" t="s">
        <v>262</v>
      </c>
      <c r="BQ1563" t="s">
        <v>420</v>
      </c>
      <c r="CX1563" t="s">
        <v>177</v>
      </c>
      <c r="CY1563" s="29" t="s">
        <v>5359</v>
      </c>
      <c r="CZ1563" s="29">
        <v>60005</v>
      </c>
      <c r="DA1563" s="29" t="str">
        <f t="shared" si="244"/>
        <v>30001401</v>
      </c>
      <c r="DB1563" s="29" t="str">
        <f t="shared" si="245"/>
        <v>W0004159</v>
      </c>
      <c r="DC1563" s="29" t="s">
        <v>193</v>
      </c>
      <c r="DD1563" s="30">
        <f>SUM(T1563,V1563:W1563,Z1563:AD1563)</f>
        <v>23281.105333333333</v>
      </c>
      <c r="DE1563" s="30">
        <f>SUM(AI1563:AK1563)</f>
        <v>0</v>
      </c>
      <c r="DF1563" s="31">
        <f>AF1563</f>
        <v>1661.666666666667</v>
      </c>
      <c r="DG1563" s="32">
        <f>AQ1563</f>
        <v>11880</v>
      </c>
      <c r="DH1563" s="30">
        <f>SUM(X1563:Y1563)</f>
        <v>740.92849002849005</v>
      </c>
      <c r="DI1563" s="30">
        <f>SUM(AP1563,AR1563)</f>
        <v>1878.1850245014246</v>
      </c>
      <c r="DJ1563" s="26">
        <f>SUM(DD1563:DI1563)-AS1563</f>
        <v>0</v>
      </c>
    </row>
    <row r="1564" spans="2:114" x14ac:dyDescent="0.25">
      <c r="D1564" t="s">
        <v>109</v>
      </c>
      <c r="F1564" t="s">
        <v>5118</v>
      </c>
      <c r="G1564" t="s">
        <v>5119</v>
      </c>
      <c r="H1564" t="s">
        <v>5120</v>
      </c>
      <c r="I1564" s="1">
        <v>44263</v>
      </c>
      <c r="K1564" t="s">
        <v>224</v>
      </c>
      <c r="L1564">
        <v>12</v>
      </c>
      <c r="M1564" t="s">
        <v>182</v>
      </c>
      <c r="N1564" t="s">
        <v>183</v>
      </c>
      <c r="O1564" t="s">
        <v>116</v>
      </c>
      <c r="P1564" t="s">
        <v>5088</v>
      </c>
      <c r="Q1564" t="s">
        <v>118</v>
      </c>
      <c r="R1564">
        <v>31</v>
      </c>
      <c r="S1564" s="3">
        <v>175819.19999999998</v>
      </c>
      <c r="T1564" s="3">
        <v>32303.199999999997</v>
      </c>
      <c r="U1564" s="22">
        <v>0</v>
      </c>
      <c r="V1564" s="3">
        <v>0</v>
      </c>
      <c r="W1564" s="23"/>
      <c r="X1564" s="3">
        <v>704.40384615384608</v>
      </c>
      <c r="Y1564" s="3">
        <v>406.98888888888894</v>
      </c>
      <c r="Z1564" s="24">
        <v>73.257999999999996</v>
      </c>
      <c r="AA1564">
        <v>45</v>
      </c>
      <c r="AB1564" s="3">
        <v>0</v>
      </c>
      <c r="AC1564" s="3">
        <v>0</v>
      </c>
      <c r="AD1564" s="3">
        <v>2500.1999999999998</v>
      </c>
      <c r="AE1564" s="3">
        <v>36033.050735042729</v>
      </c>
      <c r="AF1564" s="3">
        <v>2492.5</v>
      </c>
      <c r="AH1564" s="3">
        <v>38525.550735042729</v>
      </c>
      <c r="AN1564">
        <v>0.05</v>
      </c>
      <c r="AO1564" s="26">
        <v>38525.550735042729</v>
      </c>
      <c r="AP1564" s="3">
        <v>1926.2775367521365</v>
      </c>
      <c r="AQ1564" s="3">
        <v>17820</v>
      </c>
      <c r="AR1564" s="3">
        <v>891</v>
      </c>
      <c r="AS1564" s="3">
        <v>59162.828271794868</v>
      </c>
      <c r="AT1564" s="26">
        <v>56345.550735042729</v>
      </c>
      <c r="AU1564" t="s">
        <v>262</v>
      </c>
      <c r="AV1564" t="s">
        <v>262</v>
      </c>
      <c r="AW1564" t="s">
        <v>263</v>
      </c>
      <c r="AX1564">
        <v>5220</v>
      </c>
      <c r="AY1564" t="s">
        <v>264</v>
      </c>
      <c r="AZ1564">
        <v>65.109899999999996</v>
      </c>
      <c r="BA1564" s="3">
        <v>908.66102193053393</v>
      </c>
      <c r="BB1564" s="26">
        <v>56345.550735042729</v>
      </c>
      <c r="BC1564" s="26">
        <v>2817.277536752139</v>
      </c>
      <c r="BE1564" t="s">
        <v>122</v>
      </c>
      <c r="BF1564">
        <v>0.6</v>
      </c>
      <c r="BH1564" t="s">
        <v>265</v>
      </c>
      <c r="BJ1564" t="s">
        <v>134</v>
      </c>
      <c r="BO1564" t="s">
        <v>3676</v>
      </c>
      <c r="BP1564" t="s">
        <v>262</v>
      </c>
      <c r="BQ1564" t="s">
        <v>420</v>
      </c>
      <c r="CX1564" t="s">
        <v>177</v>
      </c>
      <c r="CY1564" s="29" t="s">
        <v>5361</v>
      </c>
      <c r="CZ1564" s="29">
        <v>60014</v>
      </c>
      <c r="DA1564" s="29" t="str">
        <f t="shared" si="244"/>
        <v>30001416</v>
      </c>
      <c r="DB1564" s="29" t="str">
        <f t="shared" si="245"/>
        <v>W0004159</v>
      </c>
      <c r="DC1564" s="29" t="s">
        <v>193</v>
      </c>
      <c r="DD1564" s="30">
        <f>SUM(T1564,V1564:W1564,Z1564:AD1564)</f>
        <v>34921.657999999996</v>
      </c>
      <c r="DE1564" s="30">
        <f>SUM(AI1564:AK1564)</f>
        <v>0</v>
      </c>
      <c r="DF1564" s="31">
        <f>AF1564</f>
        <v>2492.5</v>
      </c>
      <c r="DG1564" s="32">
        <f>AQ1564</f>
        <v>17820</v>
      </c>
      <c r="DH1564" s="30">
        <f>SUM(X1564:Y1564)</f>
        <v>1111.392735042735</v>
      </c>
      <c r="DI1564" s="30">
        <f>SUM(AP1564,AR1564)</f>
        <v>2817.2775367521363</v>
      </c>
      <c r="DJ1564" s="26">
        <f>SUM(DD1564:DI1564)-AS1564</f>
        <v>0</v>
      </c>
    </row>
    <row r="1565" spans="2:114" x14ac:dyDescent="0.25">
      <c r="D1565" t="s">
        <v>109</v>
      </c>
      <c r="F1565" t="s">
        <v>5121</v>
      </c>
      <c r="G1565" t="s">
        <v>5122</v>
      </c>
      <c r="H1565" t="s">
        <v>5123</v>
      </c>
      <c r="I1565" s="1">
        <v>44417</v>
      </c>
      <c r="K1565" t="s">
        <v>113</v>
      </c>
      <c r="L1565">
        <v>15</v>
      </c>
      <c r="M1565" t="s">
        <v>114</v>
      </c>
      <c r="N1565" t="s">
        <v>115</v>
      </c>
      <c r="O1565" t="s">
        <v>116</v>
      </c>
      <c r="P1565" t="s">
        <v>5088</v>
      </c>
      <c r="Q1565" t="s">
        <v>118</v>
      </c>
      <c r="R1565">
        <v>31</v>
      </c>
      <c r="S1565" s="3">
        <v>572024.4</v>
      </c>
      <c r="T1565" s="3">
        <v>98337.35</v>
      </c>
      <c r="U1565" s="22">
        <v>0</v>
      </c>
      <c r="V1565" s="3">
        <v>0</v>
      </c>
      <c r="W1565" s="23"/>
      <c r="X1565" s="3">
        <v>2291.7644230769229</v>
      </c>
      <c r="Y1565" s="3">
        <v>1324.1305555555557</v>
      </c>
      <c r="Z1565" s="24">
        <v>238.34350000000001</v>
      </c>
      <c r="AA1565">
        <v>45</v>
      </c>
      <c r="AB1565" s="3">
        <v>0</v>
      </c>
      <c r="AC1565" s="3">
        <v>0</v>
      </c>
      <c r="AD1565" s="3">
        <v>2500.1999999999998</v>
      </c>
      <c r="AE1565" s="3">
        <v>104736.78847863249</v>
      </c>
      <c r="AF1565" s="3">
        <v>3412.5</v>
      </c>
      <c r="AH1565" s="3">
        <v>108149.28847863249</v>
      </c>
      <c r="AK1565" s="3">
        <v>2340.4445956770373</v>
      </c>
      <c r="AL1565" t="s">
        <v>390</v>
      </c>
      <c r="AM1565" t="s">
        <v>391</v>
      </c>
      <c r="AN1565">
        <v>8.5000000000000006E-2</v>
      </c>
      <c r="AO1565" s="26">
        <v>110489.73307430952</v>
      </c>
      <c r="AP1565" s="3">
        <v>9391.6273113163097</v>
      </c>
      <c r="AQ1565" s="3">
        <v>17820</v>
      </c>
      <c r="AR1565" s="3">
        <v>1514.7</v>
      </c>
      <c r="AS1565" s="3">
        <v>139216.06038562584</v>
      </c>
      <c r="AT1565" s="26">
        <v>128309.73307430952</v>
      </c>
      <c r="AU1565" t="s">
        <v>5124</v>
      </c>
      <c r="AV1565" t="s">
        <v>918</v>
      </c>
      <c r="AW1565" t="s">
        <v>919</v>
      </c>
      <c r="AX1565">
        <v>1116</v>
      </c>
      <c r="AY1565" t="s">
        <v>121</v>
      </c>
      <c r="AZ1565">
        <v>108.643</v>
      </c>
      <c r="BA1565" s="3">
        <v>1281.4084698105339</v>
      </c>
      <c r="BB1565" s="26">
        <v>128309.73307430952</v>
      </c>
      <c r="BC1565" s="26">
        <v>10906.327311316316</v>
      </c>
      <c r="BE1565" t="s">
        <v>122</v>
      </c>
      <c r="BF1565">
        <v>0.6</v>
      </c>
      <c r="BH1565" t="s">
        <v>920</v>
      </c>
      <c r="BJ1565" t="s">
        <v>414</v>
      </c>
      <c r="BO1565" t="s">
        <v>431</v>
      </c>
      <c r="BP1565" t="s">
        <v>126</v>
      </c>
      <c r="BQ1565" t="s">
        <v>127</v>
      </c>
      <c r="CX1565" t="s">
        <v>177</v>
      </c>
      <c r="CY1565" s="29" t="s">
        <v>5363</v>
      </c>
      <c r="CZ1565" s="29">
        <v>60013</v>
      </c>
      <c r="DA1565" s="29" t="str">
        <f t="shared" si="244"/>
        <v>30001419</v>
      </c>
      <c r="DB1565" s="29" t="str">
        <f t="shared" si="245"/>
        <v>W0004954</v>
      </c>
      <c r="DC1565" s="29" t="s">
        <v>279</v>
      </c>
      <c r="DD1565" s="30">
        <f>SUM(T1565,V1565:W1565,Z1565:AD1565)</f>
        <v>101120.89350000001</v>
      </c>
      <c r="DE1565" s="30">
        <f>SUM(AI1565:AK1565)</f>
        <v>2340.4445956770373</v>
      </c>
      <c r="DF1565" s="31">
        <f>AF1565</f>
        <v>3412.5</v>
      </c>
      <c r="DG1565" s="32">
        <f>AQ1565</f>
        <v>17820</v>
      </c>
      <c r="DH1565" s="30">
        <f>SUM(X1565:Y1565)</f>
        <v>3615.8949786324783</v>
      </c>
      <c r="DI1565" s="30">
        <f>SUM(AP1565,AR1565)</f>
        <v>10906.32731131631</v>
      </c>
      <c r="DJ1565" s="26">
        <f>SUM(DD1565:DI1565)-AS1565</f>
        <v>0</v>
      </c>
    </row>
    <row r="1566" spans="2:114" x14ac:dyDescent="0.25">
      <c r="D1566" t="s">
        <v>109</v>
      </c>
      <c r="F1566" t="s">
        <v>5121</v>
      </c>
      <c r="G1566" t="s">
        <v>5122</v>
      </c>
      <c r="H1566" t="s">
        <v>5123</v>
      </c>
      <c r="I1566" s="1">
        <v>44417</v>
      </c>
      <c r="K1566" t="s">
        <v>113</v>
      </c>
      <c r="L1566">
        <v>15</v>
      </c>
      <c r="M1566" t="s">
        <v>114</v>
      </c>
      <c r="N1566" t="s">
        <v>115</v>
      </c>
      <c r="O1566" t="s">
        <v>116</v>
      </c>
      <c r="P1566" t="s">
        <v>5088</v>
      </c>
      <c r="Q1566" t="s">
        <v>118</v>
      </c>
      <c r="R1566">
        <v>31</v>
      </c>
      <c r="S1566" s="3">
        <v>381349.60000000003</v>
      </c>
      <c r="T1566" s="3">
        <v>65558.233333333337</v>
      </c>
      <c r="U1566" s="22">
        <v>0</v>
      </c>
      <c r="V1566" s="3">
        <v>0</v>
      </c>
      <c r="W1566" s="23"/>
      <c r="X1566" s="3">
        <v>1527.8429487179487</v>
      </c>
      <c r="Y1566" s="3">
        <v>882.75370370370388</v>
      </c>
      <c r="Z1566" s="24">
        <v>158.89566666666667</v>
      </c>
      <c r="AA1566">
        <v>30</v>
      </c>
      <c r="AB1566" s="3">
        <v>0</v>
      </c>
      <c r="AC1566" s="3">
        <v>0</v>
      </c>
      <c r="AD1566" s="3">
        <v>1666.8000000000002</v>
      </c>
      <c r="AE1566" s="3">
        <v>69824.525652421667</v>
      </c>
      <c r="AF1566" s="3">
        <v>2275</v>
      </c>
      <c r="AH1566" s="3">
        <v>72099.525652421667</v>
      </c>
      <c r="AK1566" s="3">
        <v>1560.2963971180252</v>
      </c>
      <c r="AN1566">
        <v>8.5000000000000006E-2</v>
      </c>
      <c r="AO1566" s="26">
        <v>73659.822049539696</v>
      </c>
      <c r="AP1566" s="3">
        <v>6261.0848742108747</v>
      </c>
      <c r="AQ1566" s="3">
        <v>11880</v>
      </c>
      <c r="AR1566" s="3">
        <v>1009.8000000000001</v>
      </c>
      <c r="AS1566" s="3">
        <v>92810.706923750578</v>
      </c>
      <c r="AT1566" s="26">
        <v>85539.822049539696</v>
      </c>
      <c r="AU1566" t="s">
        <v>5124</v>
      </c>
      <c r="AV1566" t="s">
        <v>5125</v>
      </c>
      <c r="AW1566" t="s">
        <v>2506</v>
      </c>
      <c r="AX1566" t="s">
        <v>5126</v>
      </c>
      <c r="AY1566" t="s">
        <v>121</v>
      </c>
      <c r="AZ1566">
        <v>108.643</v>
      </c>
      <c r="BA1566" s="3">
        <v>854.27231320702276</v>
      </c>
      <c r="BB1566" s="26">
        <v>85539.822049539696</v>
      </c>
      <c r="BC1566" s="26">
        <v>7270.8848742108821</v>
      </c>
      <c r="BE1566" t="s">
        <v>122</v>
      </c>
      <c r="BF1566">
        <v>0.4</v>
      </c>
      <c r="BH1566" t="s">
        <v>2508</v>
      </c>
      <c r="BJ1566" t="s">
        <v>414</v>
      </c>
      <c r="BO1566" t="s">
        <v>431</v>
      </c>
      <c r="BP1566" t="s">
        <v>126</v>
      </c>
      <c r="BQ1566" t="s">
        <v>127</v>
      </c>
      <c r="CX1566" t="s">
        <v>177</v>
      </c>
      <c r="CY1566" s="29" t="s">
        <v>5372</v>
      </c>
      <c r="CZ1566" s="29">
        <v>60018</v>
      </c>
      <c r="DA1566" s="29" t="str">
        <f t="shared" si="244"/>
        <v>30001397</v>
      </c>
      <c r="DB1566" s="29" t="str">
        <f t="shared" si="245"/>
        <v>W0004954</v>
      </c>
      <c r="DC1566" s="29" t="s">
        <v>279</v>
      </c>
      <c r="DD1566" s="30">
        <f>SUM(T1566,V1566:W1566,Z1566:AD1566)</f>
        <v>67413.929000000004</v>
      </c>
      <c r="DE1566" s="30">
        <f>SUM(AI1566:AK1566)</f>
        <v>1560.2963971180252</v>
      </c>
      <c r="DF1566" s="31">
        <f>AF1566</f>
        <v>2275</v>
      </c>
      <c r="DG1566" s="32">
        <f>AQ1566</f>
        <v>11880</v>
      </c>
      <c r="DH1566" s="30">
        <f>SUM(X1566:Y1566)</f>
        <v>2410.5966524216528</v>
      </c>
      <c r="DI1566" s="30">
        <f>SUM(AP1566,AR1566)</f>
        <v>7270.8848742108748</v>
      </c>
      <c r="DJ1566" s="26">
        <f>SUM(DD1566:DI1566)-AS1566</f>
        <v>0</v>
      </c>
    </row>
    <row r="1567" spans="2:114" x14ac:dyDescent="0.25">
      <c r="D1567" t="s">
        <v>109</v>
      </c>
      <c r="F1567" t="s">
        <v>5127</v>
      </c>
      <c r="G1567" t="s">
        <v>5128</v>
      </c>
      <c r="H1567" t="s">
        <v>5129</v>
      </c>
      <c r="I1567" s="1">
        <v>44452</v>
      </c>
      <c r="K1567" t="s">
        <v>149</v>
      </c>
      <c r="L1567">
        <v>18</v>
      </c>
      <c r="M1567" t="s">
        <v>182</v>
      </c>
      <c r="N1567" t="s">
        <v>183</v>
      </c>
      <c r="O1567" t="s">
        <v>116</v>
      </c>
      <c r="P1567" t="s">
        <v>5088</v>
      </c>
      <c r="Q1567" t="s">
        <v>118</v>
      </c>
      <c r="R1567">
        <v>31</v>
      </c>
      <c r="S1567" s="3">
        <v>955887.55999999994</v>
      </c>
      <c r="T1567" s="3">
        <v>162214.59333333332</v>
      </c>
      <c r="U1567" s="22">
        <v>8.6999999999999994E-2</v>
      </c>
      <c r="V1567" s="3">
        <v>24332.188999999995</v>
      </c>
      <c r="W1567" s="23"/>
      <c r="X1567" s="3">
        <v>3829.6777243589745</v>
      </c>
      <c r="Y1567" s="3">
        <v>2212.7026851851851</v>
      </c>
      <c r="Z1567" s="24">
        <v>398.28648333333331</v>
      </c>
      <c r="AA1567">
        <v>43.5</v>
      </c>
      <c r="AB1567" s="3">
        <v>0</v>
      </c>
      <c r="AC1567" s="3">
        <v>0</v>
      </c>
      <c r="AD1567" s="3">
        <v>2996.8599999999997</v>
      </c>
      <c r="AE1567" s="3">
        <v>196027.80922621078</v>
      </c>
      <c r="AF1567" s="3">
        <v>2409.4166666666665</v>
      </c>
      <c r="AH1567" s="3">
        <v>198437.22589287744</v>
      </c>
      <c r="AN1567">
        <v>0.05</v>
      </c>
      <c r="AO1567" s="26">
        <v>198437.22589287744</v>
      </c>
      <c r="AP1567" s="3">
        <v>9921.8612946438734</v>
      </c>
      <c r="AQ1567" s="3">
        <v>17226</v>
      </c>
      <c r="AR1567" s="3">
        <v>861.30000000000007</v>
      </c>
      <c r="AS1567" s="3">
        <v>226446.38718752129</v>
      </c>
      <c r="AT1567" s="26">
        <v>215663.22589287744</v>
      </c>
      <c r="AU1567" t="s">
        <v>5130</v>
      </c>
      <c r="AV1567" t="s">
        <v>262</v>
      </c>
      <c r="AW1567" t="s">
        <v>263</v>
      </c>
      <c r="AX1567">
        <v>5220</v>
      </c>
      <c r="AY1567" t="s">
        <v>264</v>
      </c>
      <c r="AZ1567">
        <v>65.109899999999996</v>
      </c>
      <c r="BA1567" s="3">
        <v>3477.9102285139634</v>
      </c>
      <c r="BB1567" s="26">
        <v>215663.22589287744</v>
      </c>
      <c r="BC1567" s="26">
        <v>10783.161294643854</v>
      </c>
      <c r="BE1567" t="s">
        <v>122</v>
      </c>
      <c r="BF1567">
        <v>0.57999999999999996</v>
      </c>
      <c r="BH1567" t="s">
        <v>265</v>
      </c>
      <c r="BJ1567" t="s">
        <v>189</v>
      </c>
      <c r="BO1567" t="s">
        <v>197</v>
      </c>
      <c r="BP1567" t="s">
        <v>253</v>
      </c>
      <c r="BQ1567" t="s">
        <v>376</v>
      </c>
      <c r="CX1567" t="s">
        <v>177</v>
      </c>
      <c r="CY1567" s="29" t="s">
        <v>5361</v>
      </c>
      <c r="CZ1567" s="29">
        <v>60014</v>
      </c>
      <c r="DA1567" s="29" t="str">
        <f t="shared" si="244"/>
        <v>30001416</v>
      </c>
      <c r="DB1567" s="29" t="str">
        <f t="shared" si="245"/>
        <v>W0004198</v>
      </c>
      <c r="DC1567" s="29" t="s">
        <v>193</v>
      </c>
      <c r="DD1567" s="30">
        <f>SUM(T1567,V1567:W1567,Z1567:AD1567)</f>
        <v>189985.42881666662</v>
      </c>
      <c r="DE1567" s="30">
        <f>SUM(AI1567:AK1567)</f>
        <v>0</v>
      </c>
      <c r="DF1567" s="31">
        <f>AF1567</f>
        <v>2409.4166666666665</v>
      </c>
      <c r="DG1567" s="32">
        <f>AQ1567</f>
        <v>17226</v>
      </c>
      <c r="DH1567" s="30">
        <f>SUM(X1567:Y1567)</f>
        <v>6042.3804095441592</v>
      </c>
      <c r="DI1567" s="30">
        <f>SUM(AP1567,AR1567)</f>
        <v>10783.161294643873</v>
      </c>
      <c r="DJ1567" s="26">
        <f>SUM(DD1567:DI1567)-AS1567</f>
        <v>0</v>
      </c>
    </row>
    <row r="1568" spans="2:114" x14ac:dyDescent="0.25">
      <c r="D1568" t="s">
        <v>109</v>
      </c>
      <c r="F1568" t="s">
        <v>5127</v>
      </c>
      <c r="G1568" t="s">
        <v>5128</v>
      </c>
      <c r="H1568" t="s">
        <v>5129</v>
      </c>
      <c r="I1568" s="1">
        <v>44452</v>
      </c>
      <c r="K1568" t="s">
        <v>149</v>
      </c>
      <c r="L1568">
        <v>18</v>
      </c>
      <c r="M1568" t="s">
        <v>182</v>
      </c>
      <c r="N1568" t="s">
        <v>183</v>
      </c>
      <c r="O1568" t="s">
        <v>116</v>
      </c>
      <c r="P1568" t="s">
        <v>5088</v>
      </c>
      <c r="Q1568" t="s">
        <v>118</v>
      </c>
      <c r="R1568">
        <v>31</v>
      </c>
      <c r="S1568" s="3">
        <v>247212.3</v>
      </c>
      <c r="T1568" s="3">
        <v>41952.049999999996</v>
      </c>
      <c r="U1568" s="22">
        <v>2.2499999999999999E-2</v>
      </c>
      <c r="V1568" s="3">
        <v>6292.807499999999</v>
      </c>
      <c r="W1568" s="23"/>
      <c r="X1568" s="3">
        <v>990.43389423076928</v>
      </c>
      <c r="Y1568" s="3">
        <v>572.25069444444443</v>
      </c>
      <c r="Z1568" s="24">
        <v>103.00512499999999</v>
      </c>
      <c r="AA1568">
        <v>11.25</v>
      </c>
      <c r="AB1568" s="3">
        <v>0</v>
      </c>
      <c r="AC1568" s="3">
        <v>0</v>
      </c>
      <c r="AD1568" s="3">
        <v>775.05</v>
      </c>
      <c r="AE1568" s="3">
        <v>50696.847213675217</v>
      </c>
      <c r="AF1568" s="3">
        <v>623.125</v>
      </c>
      <c r="AH1568" s="3">
        <v>51319.972213675217</v>
      </c>
      <c r="AN1568">
        <v>0.05</v>
      </c>
      <c r="AO1568" s="26">
        <v>51319.972213675217</v>
      </c>
      <c r="AP1568" s="3">
        <v>2565.9986106837609</v>
      </c>
      <c r="AQ1568" s="3">
        <v>4455</v>
      </c>
      <c r="AR1568" s="3">
        <v>222.75</v>
      </c>
      <c r="AS1568" s="3">
        <v>58563.720824358978</v>
      </c>
      <c r="AT1568" s="26">
        <v>55774.972213675217</v>
      </c>
      <c r="AU1568" t="s">
        <v>5130</v>
      </c>
      <c r="AV1568" t="s">
        <v>3603</v>
      </c>
      <c r="AW1568" t="s">
        <v>3604</v>
      </c>
      <c r="AX1568">
        <v>7178485</v>
      </c>
      <c r="AY1568" t="s">
        <v>121</v>
      </c>
      <c r="AZ1568">
        <v>108.643</v>
      </c>
      <c r="BA1568" s="3">
        <v>539.04734611856247</v>
      </c>
      <c r="BB1568" s="26">
        <v>55774.972213675217</v>
      </c>
      <c r="BC1568" s="26">
        <v>2788.7486106837605</v>
      </c>
      <c r="BE1568" t="s">
        <v>122</v>
      </c>
      <c r="BF1568">
        <v>0.15</v>
      </c>
      <c r="BH1568" t="s">
        <v>3605</v>
      </c>
      <c r="BJ1568" t="s">
        <v>189</v>
      </c>
      <c r="BO1568" t="s">
        <v>197</v>
      </c>
      <c r="BP1568" t="s">
        <v>253</v>
      </c>
      <c r="BQ1568" t="s">
        <v>376</v>
      </c>
      <c r="CX1568" t="s">
        <v>177</v>
      </c>
      <c r="CY1568" s="29" t="s">
        <v>5376</v>
      </c>
      <c r="CZ1568" s="29">
        <v>60038</v>
      </c>
      <c r="DA1568" s="29" t="str">
        <f t="shared" si="244"/>
        <v>30001406</v>
      </c>
      <c r="DB1568" s="29" t="str">
        <f t="shared" si="245"/>
        <v>W0004198</v>
      </c>
      <c r="DC1568" s="29" t="s">
        <v>193</v>
      </c>
      <c r="DD1568" s="30">
        <f>SUM(T1568,V1568:W1568,Z1568:AD1568)</f>
        <v>49134.162625000004</v>
      </c>
      <c r="DE1568" s="30">
        <f>SUM(AI1568:AK1568)</f>
        <v>0</v>
      </c>
      <c r="DF1568" s="31">
        <f>AF1568</f>
        <v>623.125</v>
      </c>
      <c r="DG1568" s="32">
        <f>AQ1568</f>
        <v>4455</v>
      </c>
      <c r="DH1568" s="30">
        <f>SUM(X1568:Y1568)</f>
        <v>1562.6845886752137</v>
      </c>
      <c r="DI1568" s="30">
        <f>SUM(AP1568,AR1568)</f>
        <v>2788.7486106837609</v>
      </c>
      <c r="DJ1568" s="26">
        <f>SUM(DD1568:DI1568)-AS1568</f>
        <v>0</v>
      </c>
    </row>
    <row r="1569" spans="4:114" x14ac:dyDescent="0.25">
      <c r="D1569" t="s">
        <v>109</v>
      </c>
      <c r="F1569" t="s">
        <v>5127</v>
      </c>
      <c r="G1569" t="s">
        <v>5128</v>
      </c>
      <c r="H1569" t="s">
        <v>5129</v>
      </c>
      <c r="I1569" s="1">
        <v>44452</v>
      </c>
      <c r="K1569" t="s">
        <v>149</v>
      </c>
      <c r="L1569">
        <v>18</v>
      </c>
      <c r="M1569" t="s">
        <v>182</v>
      </c>
      <c r="N1569" t="s">
        <v>183</v>
      </c>
      <c r="O1569" t="s">
        <v>116</v>
      </c>
      <c r="P1569" t="s">
        <v>5088</v>
      </c>
      <c r="Q1569" t="s">
        <v>118</v>
      </c>
      <c r="R1569">
        <v>31</v>
      </c>
      <c r="S1569" s="3">
        <v>82404.100000000006</v>
      </c>
      <c r="T1569" s="3">
        <v>13984.016666666666</v>
      </c>
      <c r="U1569" s="22">
        <v>7.4999999999999997E-3</v>
      </c>
      <c r="V1569" s="3">
        <v>2097.6025</v>
      </c>
      <c r="W1569" s="23"/>
      <c r="X1569" s="3">
        <v>330.14463141025647</v>
      </c>
      <c r="Y1569" s="3">
        <v>190.75023148148148</v>
      </c>
      <c r="Z1569" s="24">
        <v>34.335041666666669</v>
      </c>
      <c r="AA1569">
        <v>3.75</v>
      </c>
      <c r="AB1569" s="3">
        <v>0</v>
      </c>
      <c r="AC1569" s="3">
        <v>0</v>
      </c>
      <c r="AD1569" s="3">
        <v>258.35000000000002</v>
      </c>
      <c r="AE1569" s="3">
        <v>16898.94907122507</v>
      </c>
      <c r="AF1569" s="3">
        <v>207.70833333333337</v>
      </c>
      <c r="AH1569" s="3">
        <v>17106.657404558402</v>
      </c>
      <c r="AN1569">
        <v>0.05</v>
      </c>
      <c r="AO1569" s="26">
        <v>17106.657404558402</v>
      </c>
      <c r="AP1569" s="3">
        <v>855.33287022792013</v>
      </c>
      <c r="AQ1569" s="3">
        <v>1485</v>
      </c>
      <c r="AR1569" s="3">
        <v>74.25</v>
      </c>
      <c r="AS1569" s="3">
        <v>19521.240274786323</v>
      </c>
      <c r="AT1569" s="26">
        <v>18591.657404558402</v>
      </c>
      <c r="AU1569" t="s">
        <v>5130</v>
      </c>
      <c r="AV1569" t="s">
        <v>3307</v>
      </c>
      <c r="AW1569" t="s">
        <v>3308</v>
      </c>
      <c r="AX1569">
        <v>1951</v>
      </c>
      <c r="AY1569" t="s">
        <v>121</v>
      </c>
      <c r="AZ1569">
        <v>108.643</v>
      </c>
      <c r="BA1569" s="3">
        <v>179.68244870618744</v>
      </c>
      <c r="BB1569" s="26">
        <v>18591.657404558402</v>
      </c>
      <c r="BC1569" s="26">
        <v>929.58287022792138</v>
      </c>
      <c r="BE1569" t="s">
        <v>122</v>
      </c>
      <c r="BF1569">
        <v>0.05</v>
      </c>
      <c r="BH1569" t="s">
        <v>3309</v>
      </c>
      <c r="BJ1569" t="s">
        <v>189</v>
      </c>
      <c r="BO1569" t="s">
        <v>197</v>
      </c>
      <c r="BP1569" t="s">
        <v>253</v>
      </c>
      <c r="BQ1569" t="s">
        <v>376</v>
      </c>
      <c r="CX1569" t="s">
        <v>177</v>
      </c>
      <c r="CY1569" s="29" t="s">
        <v>5374</v>
      </c>
      <c r="CZ1569" s="29">
        <v>60037</v>
      </c>
      <c r="DA1569" s="29" t="str">
        <f t="shared" si="244"/>
        <v>30001403</v>
      </c>
      <c r="DB1569" s="29" t="str">
        <f t="shared" si="245"/>
        <v>W0004198</v>
      </c>
      <c r="DC1569" s="29" t="s">
        <v>193</v>
      </c>
      <c r="DD1569" s="30">
        <f>SUM(T1569,V1569:W1569,Z1569:AD1569)</f>
        <v>16378.054208333335</v>
      </c>
      <c r="DE1569" s="30">
        <f>SUM(AI1569:AK1569)</f>
        <v>0</v>
      </c>
      <c r="DF1569" s="31">
        <f>AF1569</f>
        <v>207.70833333333337</v>
      </c>
      <c r="DG1569" s="32">
        <f>AQ1569</f>
        <v>1485</v>
      </c>
      <c r="DH1569" s="30">
        <f>SUM(X1569:Y1569)</f>
        <v>520.89486289173794</v>
      </c>
      <c r="DI1569" s="30">
        <f>SUM(AP1569,AR1569)</f>
        <v>929.58287022792013</v>
      </c>
      <c r="DJ1569" s="26">
        <f>SUM(DD1569:DI1569)-AS1569</f>
        <v>0</v>
      </c>
    </row>
    <row r="1570" spans="4:114" x14ac:dyDescent="0.25">
      <c r="D1570" t="s">
        <v>109</v>
      </c>
      <c r="F1570" t="s">
        <v>5127</v>
      </c>
      <c r="G1570" t="s">
        <v>5128</v>
      </c>
      <c r="H1570" t="s">
        <v>5129</v>
      </c>
      <c r="I1570" s="1">
        <v>44452</v>
      </c>
      <c r="K1570" t="s">
        <v>149</v>
      </c>
      <c r="L1570">
        <v>18</v>
      </c>
      <c r="M1570" t="s">
        <v>182</v>
      </c>
      <c r="N1570" t="s">
        <v>183</v>
      </c>
      <c r="O1570" t="s">
        <v>116</v>
      </c>
      <c r="P1570" t="s">
        <v>5088</v>
      </c>
      <c r="Q1570" t="s">
        <v>118</v>
      </c>
      <c r="R1570">
        <v>31</v>
      </c>
      <c r="S1570" s="3">
        <v>247212.3</v>
      </c>
      <c r="T1570" s="3">
        <v>41952.049999999996</v>
      </c>
      <c r="U1570" s="22">
        <v>2.2499999999999999E-2</v>
      </c>
      <c r="V1570" s="3">
        <v>6292.807499999999</v>
      </c>
      <c r="W1570" s="23"/>
      <c r="X1570" s="3">
        <v>990.43389423076928</v>
      </c>
      <c r="Y1570" s="3">
        <v>572.25069444444443</v>
      </c>
      <c r="Z1570" s="24">
        <v>103.00512499999999</v>
      </c>
      <c r="AA1570">
        <v>11.25</v>
      </c>
      <c r="AB1570" s="3">
        <v>0</v>
      </c>
      <c r="AC1570" s="3">
        <v>0</v>
      </c>
      <c r="AD1570" s="3">
        <v>775.05</v>
      </c>
      <c r="AE1570" s="3">
        <v>50696.847213675217</v>
      </c>
      <c r="AF1570" s="3">
        <v>623.125</v>
      </c>
      <c r="AH1570" s="3">
        <v>51319.972213675217</v>
      </c>
      <c r="AN1570">
        <v>0.05</v>
      </c>
      <c r="AO1570" s="26">
        <v>51319.972213675217</v>
      </c>
      <c r="AP1570" s="3">
        <v>2565.9986106837609</v>
      </c>
      <c r="AQ1570" s="3">
        <v>4455</v>
      </c>
      <c r="AR1570" s="3">
        <v>222.75</v>
      </c>
      <c r="AS1570" s="3">
        <v>58563.720824358978</v>
      </c>
      <c r="AT1570" s="26">
        <v>55774.972213675217</v>
      </c>
      <c r="AU1570" t="s">
        <v>5130</v>
      </c>
      <c r="AV1570" t="s">
        <v>2113</v>
      </c>
      <c r="AW1570" t="s">
        <v>1525</v>
      </c>
      <c r="AX1570" t="s">
        <v>5131</v>
      </c>
      <c r="AY1570" t="s">
        <v>121</v>
      </c>
      <c r="AZ1570">
        <v>108.643</v>
      </c>
      <c r="BA1570" s="3">
        <v>539.04734611856247</v>
      </c>
      <c r="BB1570" s="26">
        <v>55774.972213675217</v>
      </c>
      <c r="BC1570" s="26">
        <v>2788.7486106837605</v>
      </c>
      <c r="BE1570" t="s">
        <v>122</v>
      </c>
      <c r="BF1570">
        <v>0.15</v>
      </c>
      <c r="BH1570" t="s">
        <v>2114</v>
      </c>
      <c r="BJ1570" t="s">
        <v>189</v>
      </c>
      <c r="BO1570" t="s">
        <v>197</v>
      </c>
      <c r="BP1570" t="s">
        <v>253</v>
      </c>
      <c r="BQ1570" t="s">
        <v>376</v>
      </c>
      <c r="CX1570" t="s">
        <v>177</v>
      </c>
      <c r="CY1570" s="29" t="s">
        <v>5367</v>
      </c>
      <c r="CZ1570" s="29">
        <v>60026</v>
      </c>
      <c r="DA1570" s="29" t="str">
        <f t="shared" si="244"/>
        <v>30001396</v>
      </c>
      <c r="DB1570" s="29" t="str">
        <f t="shared" si="245"/>
        <v>W0004198</v>
      </c>
      <c r="DC1570" s="29" t="s">
        <v>193</v>
      </c>
      <c r="DD1570" s="30">
        <f>SUM(T1570,V1570:W1570,Z1570:AD1570)</f>
        <v>49134.162625000004</v>
      </c>
      <c r="DE1570" s="30">
        <f>SUM(AI1570:AK1570)</f>
        <v>0</v>
      </c>
      <c r="DF1570" s="31">
        <f>AF1570</f>
        <v>623.125</v>
      </c>
      <c r="DG1570" s="32">
        <f>AQ1570</f>
        <v>4455</v>
      </c>
      <c r="DH1570" s="30">
        <f>SUM(X1570:Y1570)</f>
        <v>1562.6845886752137</v>
      </c>
      <c r="DI1570" s="30">
        <f>SUM(AP1570,AR1570)</f>
        <v>2788.7486106837609</v>
      </c>
      <c r="DJ1570" s="26">
        <f>SUM(DD1570:DI1570)-AS1570</f>
        <v>0</v>
      </c>
    </row>
    <row r="1571" spans="4:114" x14ac:dyDescent="0.25">
      <c r="D1571" t="s">
        <v>109</v>
      </c>
      <c r="F1571" t="s">
        <v>5127</v>
      </c>
      <c r="G1571" t="s">
        <v>5128</v>
      </c>
      <c r="H1571" t="s">
        <v>5129</v>
      </c>
      <c r="I1571" s="1">
        <v>44452</v>
      </c>
      <c r="K1571" t="s">
        <v>149</v>
      </c>
      <c r="L1571">
        <v>18</v>
      </c>
      <c r="M1571" t="s">
        <v>182</v>
      </c>
      <c r="N1571" t="s">
        <v>183</v>
      </c>
      <c r="O1571" t="s">
        <v>116</v>
      </c>
      <c r="P1571" t="s">
        <v>5088</v>
      </c>
      <c r="Q1571" t="s">
        <v>118</v>
      </c>
      <c r="R1571">
        <v>31</v>
      </c>
      <c r="S1571" s="3">
        <v>115365.74</v>
      </c>
      <c r="T1571" s="3">
        <v>19577.623333333333</v>
      </c>
      <c r="U1571" s="22">
        <v>1.0500000000000001E-2</v>
      </c>
      <c r="V1571" s="3">
        <v>2936.6435000000001</v>
      </c>
      <c r="W1571" s="23"/>
      <c r="X1571" s="3">
        <v>462.20248397435904</v>
      </c>
      <c r="Y1571" s="3">
        <v>267.05032407407407</v>
      </c>
      <c r="Z1571" s="24">
        <v>48.069058333333338</v>
      </c>
      <c r="AA1571">
        <v>5.2500000000000009</v>
      </c>
      <c r="AB1571" s="3">
        <v>0</v>
      </c>
      <c r="AC1571" s="3">
        <v>0</v>
      </c>
      <c r="AD1571" s="3">
        <v>361.69000000000005</v>
      </c>
      <c r="AE1571" s="3">
        <v>23658.528699715102</v>
      </c>
      <c r="AF1571" s="3">
        <v>290.79166666666674</v>
      </c>
      <c r="AH1571" s="3">
        <v>23949.320366381769</v>
      </c>
      <c r="AN1571">
        <v>0.05</v>
      </c>
      <c r="AO1571" s="26">
        <v>23949.320366381769</v>
      </c>
      <c r="AP1571" s="3">
        <v>1197.4660183190886</v>
      </c>
      <c r="AQ1571" s="3">
        <v>2079</v>
      </c>
      <c r="AR1571" s="3">
        <v>103.95</v>
      </c>
      <c r="AS1571" s="3">
        <v>27329.73638470086</v>
      </c>
      <c r="AT1571" s="26">
        <v>26028.320366381769</v>
      </c>
      <c r="AU1571" t="s">
        <v>5130</v>
      </c>
      <c r="AV1571" t="s">
        <v>1473</v>
      </c>
      <c r="AW1571" t="s">
        <v>1474</v>
      </c>
      <c r="AX1571">
        <v>375</v>
      </c>
      <c r="AY1571" t="s">
        <v>121</v>
      </c>
      <c r="AZ1571">
        <v>108.643</v>
      </c>
      <c r="BA1571" s="3">
        <v>251.55542818866249</v>
      </c>
      <c r="BB1571" s="26">
        <v>26028.320366381769</v>
      </c>
      <c r="BC1571" s="26">
        <v>1301.4160183190907</v>
      </c>
      <c r="BE1571" t="s">
        <v>122</v>
      </c>
      <c r="BF1571">
        <v>7.0000000000000007E-2</v>
      </c>
      <c r="BH1571" t="s">
        <v>1475</v>
      </c>
      <c r="BJ1571" t="s">
        <v>189</v>
      </c>
      <c r="BO1571" t="s">
        <v>197</v>
      </c>
      <c r="BP1571" t="s">
        <v>253</v>
      </c>
      <c r="BQ1571" t="s">
        <v>376</v>
      </c>
      <c r="CX1571" t="s">
        <v>177</v>
      </c>
      <c r="CY1571" s="29" t="s">
        <v>5366</v>
      </c>
      <c r="CZ1571" s="29">
        <v>60012</v>
      </c>
      <c r="DA1571" s="29" t="str">
        <f t="shared" si="244"/>
        <v>30001421</v>
      </c>
      <c r="DB1571" s="29" t="str">
        <f t="shared" si="245"/>
        <v>W0004198</v>
      </c>
      <c r="DC1571" s="29" t="s">
        <v>193</v>
      </c>
      <c r="DD1571" s="30">
        <f>SUM(T1571,V1571:W1571,Z1571:AD1571)</f>
        <v>22929.275891666668</v>
      </c>
      <c r="DE1571" s="30">
        <f>SUM(AI1571:AK1571)</f>
        <v>0</v>
      </c>
      <c r="DF1571" s="31">
        <f>AF1571</f>
        <v>290.79166666666674</v>
      </c>
      <c r="DG1571" s="32">
        <f>AQ1571</f>
        <v>2079</v>
      </c>
      <c r="DH1571" s="30">
        <f>SUM(X1571:Y1571)</f>
        <v>729.25280804843305</v>
      </c>
      <c r="DI1571" s="30">
        <f>SUM(AP1571,AR1571)</f>
        <v>1301.4160183190886</v>
      </c>
      <c r="DJ1571" s="26">
        <f>SUM(DD1571:DI1571)-AS1571</f>
        <v>0</v>
      </c>
    </row>
    <row r="1572" spans="4:114" x14ac:dyDescent="0.25">
      <c r="D1572" t="s">
        <v>109</v>
      </c>
      <c r="F1572" t="s">
        <v>5132</v>
      </c>
      <c r="G1572" t="s">
        <v>5133</v>
      </c>
      <c r="H1572" t="s">
        <v>5134</v>
      </c>
      <c r="I1572" s="1">
        <v>44494</v>
      </c>
      <c r="K1572" t="s">
        <v>160</v>
      </c>
      <c r="L1572">
        <v>19</v>
      </c>
      <c r="M1572" t="s">
        <v>550</v>
      </c>
      <c r="N1572" t="s">
        <v>551</v>
      </c>
      <c r="O1572" t="s">
        <v>116</v>
      </c>
      <c r="P1572" t="s">
        <v>5088</v>
      </c>
      <c r="Q1572" t="s">
        <v>118</v>
      </c>
      <c r="R1572">
        <v>31</v>
      </c>
      <c r="S1572" s="3">
        <v>2180780</v>
      </c>
      <c r="T1572" s="3">
        <v>363463.33333333337</v>
      </c>
      <c r="U1572" s="22">
        <v>0.12</v>
      </c>
      <c r="V1572" s="3">
        <v>54519.5</v>
      </c>
      <c r="W1572" s="23"/>
      <c r="X1572" s="3">
        <v>8737.0993589743575</v>
      </c>
      <c r="Y1572" s="3">
        <v>5048.1018518518531</v>
      </c>
      <c r="Z1572" s="24">
        <v>908.65833333333342</v>
      </c>
      <c r="AA1572">
        <v>60</v>
      </c>
      <c r="AB1572" s="3">
        <v>0</v>
      </c>
      <c r="AC1572" s="3">
        <v>0</v>
      </c>
      <c r="AD1572" s="3">
        <v>4133.6000000000004</v>
      </c>
      <c r="AE1572" s="3">
        <v>436870.2928774929</v>
      </c>
      <c r="AF1572" s="3">
        <v>5637.3333333333339</v>
      </c>
      <c r="AH1572" s="3">
        <v>442507.62621082622</v>
      </c>
      <c r="AN1572">
        <v>0.1</v>
      </c>
      <c r="AO1572" s="26">
        <v>442507.62621082622</v>
      </c>
      <c r="AP1572" s="3">
        <v>44250.762621082627</v>
      </c>
      <c r="AQ1572" s="3">
        <v>23760</v>
      </c>
      <c r="AR1572" s="3">
        <v>2376</v>
      </c>
      <c r="AS1572" s="26">
        <v>512894.38883190881</v>
      </c>
      <c r="AT1572" s="26">
        <v>466267.62621082622</v>
      </c>
      <c r="AU1572" t="s">
        <v>5135</v>
      </c>
      <c r="AV1572" t="s">
        <v>120</v>
      </c>
      <c r="AW1572" t="s">
        <v>120</v>
      </c>
      <c r="AX1572">
        <v>2047500</v>
      </c>
      <c r="AY1572" t="s">
        <v>121</v>
      </c>
      <c r="AZ1572">
        <v>108.643</v>
      </c>
      <c r="BA1572" s="3">
        <v>4720.9151885709052</v>
      </c>
      <c r="BB1572" s="26">
        <v>466267.62621082622</v>
      </c>
      <c r="BC1572" s="26">
        <v>46626.762621082598</v>
      </c>
      <c r="BE1572" t="s">
        <v>122</v>
      </c>
      <c r="BF1572">
        <v>0.8</v>
      </c>
      <c r="BH1572" t="s">
        <v>123</v>
      </c>
      <c r="BJ1572" t="s">
        <v>572</v>
      </c>
      <c r="BO1572" t="s">
        <v>573</v>
      </c>
      <c r="BP1572" t="s">
        <v>170</v>
      </c>
      <c r="BQ1572" t="s">
        <v>296</v>
      </c>
      <c r="CX1572" t="s">
        <v>128</v>
      </c>
      <c r="CY1572" s="29"/>
    </row>
    <row r="1573" spans="4:114" x14ac:dyDescent="0.25">
      <c r="D1573" t="s">
        <v>109</v>
      </c>
      <c r="F1573" t="s">
        <v>5132</v>
      </c>
      <c r="G1573" t="s">
        <v>5133</v>
      </c>
      <c r="H1573" t="s">
        <v>5134</v>
      </c>
      <c r="I1573" s="1">
        <v>44494</v>
      </c>
      <c r="K1573" t="s">
        <v>160</v>
      </c>
      <c r="L1573">
        <v>19</v>
      </c>
      <c r="M1573" t="s">
        <v>550</v>
      </c>
      <c r="N1573" t="s">
        <v>551</v>
      </c>
      <c r="O1573" t="s">
        <v>116</v>
      </c>
      <c r="P1573" t="s">
        <v>5088</v>
      </c>
      <c r="Q1573" t="s">
        <v>118</v>
      </c>
      <c r="R1573">
        <v>31</v>
      </c>
      <c r="S1573" s="3">
        <v>545195</v>
      </c>
      <c r="T1573" s="3">
        <v>90865.833333333343</v>
      </c>
      <c r="U1573" s="22">
        <v>0.03</v>
      </c>
      <c r="V1573" s="3">
        <v>13629.875</v>
      </c>
      <c r="W1573" s="23"/>
      <c r="X1573" s="3">
        <v>2184.2748397435894</v>
      </c>
      <c r="Y1573" s="3">
        <v>1262.0254629629633</v>
      </c>
      <c r="Z1573" s="24">
        <v>227.16458333333335</v>
      </c>
      <c r="AA1573">
        <v>15</v>
      </c>
      <c r="AB1573" s="3">
        <v>0</v>
      </c>
      <c r="AC1573" s="3">
        <v>0</v>
      </c>
      <c r="AD1573" s="3">
        <v>1033.4000000000001</v>
      </c>
      <c r="AE1573" s="3">
        <v>109217.57321937323</v>
      </c>
      <c r="AF1573" s="3">
        <v>1409.3333333333335</v>
      </c>
      <c r="AH1573" s="3">
        <v>110626.90655270655</v>
      </c>
      <c r="AN1573">
        <v>0.1</v>
      </c>
      <c r="AO1573" s="26">
        <v>110626.90655270655</v>
      </c>
      <c r="AP1573" s="3">
        <v>11062.690655270657</v>
      </c>
      <c r="AQ1573" s="3">
        <v>5940</v>
      </c>
      <c r="AR1573" s="3">
        <v>594</v>
      </c>
      <c r="AS1573" s="26">
        <v>128223.5972079772</v>
      </c>
      <c r="AT1573" s="26">
        <v>116566.90655270655</v>
      </c>
      <c r="AU1573" t="s">
        <v>5135</v>
      </c>
      <c r="AV1573" t="s">
        <v>241</v>
      </c>
      <c r="AW1573" t="s">
        <v>241</v>
      </c>
      <c r="AX1573" t="s">
        <v>164</v>
      </c>
      <c r="AY1573" t="s">
        <v>233</v>
      </c>
      <c r="AZ1573">
        <v>1</v>
      </c>
      <c r="BA1573" s="3">
        <v>128223.5972079772</v>
      </c>
      <c r="BB1573" s="26">
        <v>116566.90655270655</v>
      </c>
      <c r="BC1573" s="26">
        <v>11656.69065527065</v>
      </c>
      <c r="BE1573" t="s">
        <v>234</v>
      </c>
      <c r="BF1573">
        <v>0.2</v>
      </c>
      <c r="BH1573" t="s">
        <v>234</v>
      </c>
      <c r="BJ1573" t="s">
        <v>572</v>
      </c>
      <c r="BO1573" t="s">
        <v>573</v>
      </c>
      <c r="BP1573" t="s">
        <v>170</v>
      </c>
      <c r="BQ1573" t="s">
        <v>296</v>
      </c>
      <c r="CX1573" t="s">
        <v>234</v>
      </c>
      <c r="CY1573" s="29"/>
    </row>
    <row r="1574" spans="4:114" x14ac:dyDescent="0.25">
      <c r="D1574" t="s">
        <v>109</v>
      </c>
      <c r="F1574" t="s">
        <v>5136</v>
      </c>
      <c r="G1574" t="s">
        <v>5137</v>
      </c>
      <c r="H1574" t="s">
        <v>5138</v>
      </c>
      <c r="I1574" s="1">
        <v>45026</v>
      </c>
      <c r="K1574" t="s">
        <v>219</v>
      </c>
      <c r="L1574">
        <v>13</v>
      </c>
      <c r="M1574" t="s">
        <v>550</v>
      </c>
      <c r="N1574" t="s">
        <v>551</v>
      </c>
      <c r="O1574" t="s">
        <v>116</v>
      </c>
      <c r="P1574" t="s">
        <v>5088</v>
      </c>
      <c r="Q1574" t="s">
        <v>118</v>
      </c>
      <c r="R1574">
        <v>31</v>
      </c>
      <c r="S1574" s="3">
        <v>226823.5</v>
      </c>
      <c r="T1574" s="3">
        <v>40303.916666666664</v>
      </c>
      <c r="U1574" s="22">
        <v>0.05</v>
      </c>
      <c r="V1574" s="3">
        <v>4030.3916666666664</v>
      </c>
      <c r="W1574" s="23"/>
      <c r="X1574" s="3">
        <v>908.74799679487171</v>
      </c>
      <c r="Y1574" s="3">
        <v>525.05439814814815</v>
      </c>
      <c r="Z1574" s="24">
        <v>94.509791666666658</v>
      </c>
      <c r="AA1574">
        <v>37.5</v>
      </c>
      <c r="AB1574" s="3">
        <v>0</v>
      </c>
      <c r="AC1574" s="3">
        <v>1820.4798066810263</v>
      </c>
      <c r="AD1574" s="3">
        <v>2083.5</v>
      </c>
      <c r="AE1574" s="3">
        <v>49804.100326624044</v>
      </c>
      <c r="AF1574" s="3">
        <v>3523.3333333333335</v>
      </c>
      <c r="AH1574" s="3">
        <v>53327.43365995738</v>
      </c>
      <c r="AN1574">
        <v>0.1</v>
      </c>
      <c r="AO1574" s="26">
        <v>53327.43365995738</v>
      </c>
      <c r="AP1574" s="3">
        <v>5332.7433659957387</v>
      </c>
      <c r="AQ1574" s="3">
        <v>14850</v>
      </c>
      <c r="AR1574" s="3">
        <v>1485</v>
      </c>
      <c r="AS1574" s="26">
        <v>74995.177025953119</v>
      </c>
      <c r="AT1574" s="26">
        <v>68177.433659957373</v>
      </c>
      <c r="AU1574" t="s">
        <v>5113</v>
      </c>
      <c r="AV1574" t="s">
        <v>241</v>
      </c>
      <c r="AW1574" t="s">
        <v>241</v>
      </c>
      <c r="AX1574" t="s">
        <v>242</v>
      </c>
      <c r="AY1574" t="s">
        <v>233</v>
      </c>
      <c r="AZ1574">
        <v>1</v>
      </c>
      <c r="BA1574" s="3">
        <v>74995.177025953119</v>
      </c>
      <c r="BB1574" s="26">
        <v>68177.433659957373</v>
      </c>
      <c r="BC1574" s="26">
        <v>6817.743365995746</v>
      </c>
      <c r="BE1574" t="s">
        <v>234</v>
      </c>
      <c r="BF1574">
        <v>0.5</v>
      </c>
      <c r="BH1574" t="s">
        <v>234</v>
      </c>
      <c r="BJ1574" t="s">
        <v>728</v>
      </c>
      <c r="BO1574" t="s">
        <v>729</v>
      </c>
      <c r="BP1574" t="s">
        <v>164</v>
      </c>
      <c r="BQ1574" t="s">
        <v>164</v>
      </c>
      <c r="CX1574" t="s">
        <v>234</v>
      </c>
      <c r="CY1574" s="29"/>
    </row>
    <row r="1575" spans="4:114" x14ac:dyDescent="0.25">
      <c r="D1575" t="s">
        <v>109</v>
      </c>
      <c r="F1575" t="s">
        <v>5136</v>
      </c>
      <c r="G1575" t="s">
        <v>5137</v>
      </c>
      <c r="H1575" t="s">
        <v>5138</v>
      </c>
      <c r="I1575" s="1">
        <v>45026</v>
      </c>
      <c r="K1575" t="s">
        <v>219</v>
      </c>
      <c r="L1575">
        <v>13</v>
      </c>
      <c r="M1575" t="s">
        <v>550</v>
      </c>
      <c r="N1575" t="s">
        <v>551</v>
      </c>
      <c r="O1575" t="s">
        <v>116</v>
      </c>
      <c r="P1575" t="s">
        <v>5088</v>
      </c>
      <c r="Q1575" t="s">
        <v>118</v>
      </c>
      <c r="R1575">
        <v>31</v>
      </c>
      <c r="S1575" s="3">
        <v>226823.5</v>
      </c>
      <c r="T1575" s="3">
        <v>40303.916666666664</v>
      </c>
      <c r="U1575" s="22">
        <v>0.05</v>
      </c>
      <c r="V1575" s="3">
        <v>4030.3916666666664</v>
      </c>
      <c r="W1575" s="23"/>
      <c r="X1575" s="3">
        <v>908.74799679487171</v>
      </c>
      <c r="Y1575" s="3">
        <v>525.05439814814815</v>
      </c>
      <c r="Z1575" s="24">
        <v>94.509791666666658</v>
      </c>
      <c r="AA1575">
        <v>37.5</v>
      </c>
      <c r="AB1575" s="3">
        <v>0</v>
      </c>
      <c r="AC1575" s="3">
        <v>1820.4798066810263</v>
      </c>
      <c r="AD1575" s="3">
        <v>2083.5</v>
      </c>
      <c r="AE1575" s="3">
        <v>49804.100326624044</v>
      </c>
      <c r="AF1575" s="3">
        <v>3523.3333333333335</v>
      </c>
      <c r="AH1575" s="3">
        <v>53327.43365995738</v>
      </c>
      <c r="AN1575" s="37">
        <v>0.1</v>
      </c>
      <c r="AO1575" s="26">
        <v>53327.43365995738</v>
      </c>
      <c r="AP1575" s="3">
        <v>5332.7433659957387</v>
      </c>
      <c r="AQ1575" s="3">
        <v>14850</v>
      </c>
      <c r="AR1575" s="3">
        <v>1485</v>
      </c>
      <c r="AS1575" s="26">
        <v>74995.177025953119</v>
      </c>
      <c r="AT1575" s="26">
        <v>68177.433659957373</v>
      </c>
      <c r="AU1575" t="s">
        <v>5113</v>
      </c>
      <c r="AV1575" t="s">
        <v>4216</v>
      </c>
      <c r="AW1575" t="s">
        <v>4217</v>
      </c>
      <c r="AX1575" t="s">
        <v>4216</v>
      </c>
      <c r="AY1575" t="s">
        <v>233</v>
      </c>
      <c r="AZ1575">
        <v>1</v>
      </c>
      <c r="BA1575" s="3">
        <v>74995.177025953119</v>
      </c>
      <c r="BB1575" s="26">
        <v>68177.433659957373</v>
      </c>
      <c r="BC1575" s="26">
        <v>6817.743365995746</v>
      </c>
      <c r="BE1575" t="s">
        <v>122</v>
      </c>
      <c r="BF1575">
        <v>0.5</v>
      </c>
      <c r="BH1575" t="s">
        <v>4219</v>
      </c>
      <c r="BJ1575" t="s">
        <v>728</v>
      </c>
      <c r="BO1575" t="s">
        <v>729</v>
      </c>
      <c r="BP1575" t="s">
        <v>164</v>
      </c>
      <c r="BQ1575" t="s">
        <v>164</v>
      </c>
      <c r="CX1575" t="s">
        <v>177</v>
      </c>
      <c r="CY1575" s="29" t="s">
        <v>5378</v>
      </c>
      <c r="CZ1575" s="29">
        <v>60033</v>
      </c>
      <c r="DA1575" s="29" t="str">
        <f>MID(BH1575,3,8)</f>
        <v>30001413</v>
      </c>
      <c r="DB1575" s="29" t="str">
        <f>F1575</f>
        <v>W0005186</v>
      </c>
      <c r="DC1575" s="29" t="s">
        <v>556</v>
      </c>
      <c r="DD1575" s="30">
        <f>SUM(T1575,V1575:W1575,Z1575:AD1575)</f>
        <v>48370.297931681023</v>
      </c>
      <c r="DE1575" s="30">
        <f>SUM(AI1575:AK1575)</f>
        <v>0</v>
      </c>
      <c r="DF1575" s="31">
        <f>AF1575</f>
        <v>3523.3333333333335</v>
      </c>
      <c r="DG1575" s="32">
        <f>AQ1575</f>
        <v>14850</v>
      </c>
      <c r="DH1575" s="30">
        <f>SUM(X1575:Y1575)</f>
        <v>1433.8023949430199</v>
      </c>
      <c r="DI1575" s="30">
        <f>SUM(AP1575,AR1575)</f>
        <v>6817.7433659957387</v>
      </c>
      <c r="DJ1575" s="26">
        <f>SUM(DD1575:DI1575)-AS1575</f>
        <v>0</v>
      </c>
    </row>
    <row r="1576" spans="4:114" x14ac:dyDescent="0.25">
      <c r="D1576" t="s">
        <v>109</v>
      </c>
      <c r="F1576" t="s">
        <v>5139</v>
      </c>
      <c r="G1576" t="s">
        <v>5140</v>
      </c>
      <c r="H1576" t="s">
        <v>5141</v>
      </c>
      <c r="I1576" s="1">
        <v>45119</v>
      </c>
      <c r="K1576" t="s">
        <v>156</v>
      </c>
      <c r="L1576">
        <v>16</v>
      </c>
      <c r="M1576" t="s">
        <v>550</v>
      </c>
      <c r="N1576" t="s">
        <v>551</v>
      </c>
      <c r="O1576" t="s">
        <v>116</v>
      </c>
      <c r="P1576" t="s">
        <v>5088</v>
      </c>
      <c r="Q1576" t="s">
        <v>118</v>
      </c>
      <c r="R1576">
        <v>31</v>
      </c>
      <c r="S1576" s="3">
        <v>388128.4</v>
      </c>
      <c r="T1576" s="3">
        <v>66688.066666666666</v>
      </c>
      <c r="U1576" s="22">
        <v>4.0000000000000008E-2</v>
      </c>
      <c r="V1576" s="3">
        <v>6668.8066666666673</v>
      </c>
      <c r="W1576" s="23"/>
      <c r="X1576" s="3">
        <v>1555.0016025641025</v>
      </c>
      <c r="Y1576" s="3">
        <v>898.44537037037048</v>
      </c>
      <c r="Z1576" s="24">
        <v>161.72016666666667</v>
      </c>
      <c r="AA1576">
        <v>30</v>
      </c>
      <c r="AB1576" s="3">
        <v>0</v>
      </c>
      <c r="AC1576" s="3">
        <v>3278.2979073603174</v>
      </c>
      <c r="AD1576" s="3">
        <v>1666.8000000000002</v>
      </c>
      <c r="AE1576" s="3">
        <v>80947.138380294811</v>
      </c>
      <c r="AF1576" s="3">
        <v>2818.666666666667</v>
      </c>
      <c r="AH1576" s="3">
        <v>83765.805046961483</v>
      </c>
      <c r="AN1576">
        <v>0.1</v>
      </c>
      <c r="AO1576" s="26">
        <v>83765.805046961483</v>
      </c>
      <c r="AP1576" s="3">
        <v>8376.5805046961486</v>
      </c>
      <c r="AQ1576" s="3">
        <v>11880</v>
      </c>
      <c r="AR1576" s="3">
        <v>1188</v>
      </c>
      <c r="AS1576" s="26">
        <v>105210.38555165763</v>
      </c>
      <c r="AT1576" s="26">
        <v>95645.805046961483</v>
      </c>
      <c r="AU1576" t="s">
        <v>5107</v>
      </c>
      <c r="AV1576" t="s">
        <v>241</v>
      </c>
      <c r="AW1576" t="s">
        <v>241</v>
      </c>
      <c r="AX1576" t="s">
        <v>242</v>
      </c>
      <c r="AY1576" t="s">
        <v>233</v>
      </c>
      <c r="AZ1576">
        <v>1</v>
      </c>
      <c r="BA1576" s="3">
        <v>105210.38555165763</v>
      </c>
      <c r="BB1576" s="26">
        <v>95645.805046961483</v>
      </c>
      <c r="BC1576" s="26">
        <v>9564.5805046961468</v>
      </c>
      <c r="BE1576" t="s">
        <v>234</v>
      </c>
      <c r="BF1576">
        <v>0.4</v>
      </c>
      <c r="BH1576" t="s">
        <v>234</v>
      </c>
      <c r="BJ1576" t="s">
        <v>728</v>
      </c>
      <c r="BO1576" t="s">
        <v>729</v>
      </c>
      <c r="BP1576" t="s">
        <v>164</v>
      </c>
      <c r="BQ1576" t="s">
        <v>164</v>
      </c>
      <c r="CX1576" t="s">
        <v>234</v>
      </c>
      <c r="CY1576" s="29"/>
    </row>
    <row r="1577" spans="4:114" x14ac:dyDescent="0.25">
      <c r="D1577" t="s">
        <v>109</v>
      </c>
      <c r="F1577" t="s">
        <v>5139</v>
      </c>
      <c r="G1577" t="s">
        <v>5140</v>
      </c>
      <c r="H1577" t="s">
        <v>5141</v>
      </c>
      <c r="I1577" s="1">
        <v>45119</v>
      </c>
      <c r="K1577" t="s">
        <v>156</v>
      </c>
      <c r="L1577">
        <v>16</v>
      </c>
      <c r="M1577" t="s">
        <v>550</v>
      </c>
      <c r="N1577" t="s">
        <v>551</v>
      </c>
      <c r="O1577" t="s">
        <v>116</v>
      </c>
      <c r="P1577" t="s">
        <v>5088</v>
      </c>
      <c r="Q1577" t="s">
        <v>118</v>
      </c>
      <c r="R1577">
        <v>31</v>
      </c>
      <c r="S1577" s="3">
        <v>388128.4</v>
      </c>
      <c r="T1577" s="3">
        <v>66688.066666666666</v>
      </c>
      <c r="U1577" s="22">
        <v>4.0000000000000008E-2</v>
      </c>
      <c r="V1577" s="3">
        <v>6668.8066666666673</v>
      </c>
      <c r="W1577" s="23"/>
      <c r="X1577" s="3">
        <v>1555.0016025641025</v>
      </c>
      <c r="Y1577" s="3">
        <v>898.44537037037048</v>
      </c>
      <c r="Z1577" s="24">
        <v>161.72016666666667</v>
      </c>
      <c r="AA1577">
        <v>30</v>
      </c>
      <c r="AB1577" s="3">
        <v>0</v>
      </c>
      <c r="AC1577" s="3">
        <v>3278.2979073603174</v>
      </c>
      <c r="AD1577" s="3">
        <v>1666.8000000000002</v>
      </c>
      <c r="AE1577" s="3">
        <v>80947.138380294811</v>
      </c>
      <c r="AF1577" s="3">
        <v>2818.666666666667</v>
      </c>
      <c r="AH1577" s="3">
        <v>83765.805046961483</v>
      </c>
      <c r="AN1577" s="37">
        <v>0.1</v>
      </c>
      <c r="AO1577" s="26">
        <v>83765.805046961483</v>
      </c>
      <c r="AP1577" s="3">
        <v>8376.5805046961486</v>
      </c>
      <c r="AQ1577" s="3">
        <v>11880</v>
      </c>
      <c r="AR1577" s="3">
        <v>1188</v>
      </c>
      <c r="AS1577" s="26">
        <v>105210.38555165763</v>
      </c>
      <c r="AT1577" s="26">
        <v>95645.805046961483</v>
      </c>
      <c r="AU1577" t="s">
        <v>5107</v>
      </c>
      <c r="AV1577" t="s">
        <v>4216</v>
      </c>
      <c r="AW1577" t="s">
        <v>4217</v>
      </c>
      <c r="AX1577" t="s">
        <v>4216</v>
      </c>
      <c r="AY1577" t="s">
        <v>233</v>
      </c>
      <c r="AZ1577">
        <v>1</v>
      </c>
      <c r="BA1577" s="3">
        <v>105210.38555165763</v>
      </c>
      <c r="BB1577" s="26">
        <v>95645.805046961483</v>
      </c>
      <c r="BC1577" s="26">
        <v>9564.5805046961468</v>
      </c>
      <c r="BE1577" t="s">
        <v>122</v>
      </c>
      <c r="BF1577">
        <v>0.4</v>
      </c>
      <c r="BH1577" t="s">
        <v>4219</v>
      </c>
      <c r="BJ1577" t="s">
        <v>728</v>
      </c>
      <c r="BO1577" t="s">
        <v>729</v>
      </c>
      <c r="BP1577" t="s">
        <v>164</v>
      </c>
      <c r="BQ1577" t="s">
        <v>164</v>
      </c>
      <c r="CX1577" t="s">
        <v>177</v>
      </c>
      <c r="CY1577" s="29" t="s">
        <v>5378</v>
      </c>
      <c r="CZ1577" s="29">
        <v>60033</v>
      </c>
      <c r="DA1577" s="29" t="str">
        <f t="shared" ref="DA1577:DA1581" si="246">MID(BH1577,3,8)</f>
        <v>30001413</v>
      </c>
      <c r="DB1577" s="29" t="str">
        <f t="shared" ref="DB1577:DB1581" si="247">F1577</f>
        <v>W0004466</v>
      </c>
      <c r="DC1577" s="29" t="s">
        <v>556</v>
      </c>
      <c r="DD1577" s="30">
        <f>SUM(T1577,V1577:W1577,Z1577:AD1577)</f>
        <v>78493.691407360326</v>
      </c>
      <c r="DE1577" s="30">
        <f>SUM(AI1577:AK1577)</f>
        <v>0</v>
      </c>
      <c r="DF1577" s="31">
        <f>AF1577</f>
        <v>2818.666666666667</v>
      </c>
      <c r="DG1577" s="32">
        <f>AQ1577</f>
        <v>11880</v>
      </c>
      <c r="DH1577" s="30">
        <f>SUM(X1577:Y1577)</f>
        <v>2453.4469729344728</v>
      </c>
      <c r="DI1577" s="30">
        <f>SUM(AP1577,AR1577)</f>
        <v>9564.5805046961486</v>
      </c>
      <c r="DJ1577" s="26">
        <f>SUM(DD1577:DI1577)-AS1577</f>
        <v>0</v>
      </c>
    </row>
    <row r="1578" spans="4:114" x14ac:dyDescent="0.25">
      <c r="D1578" t="s">
        <v>109</v>
      </c>
      <c r="F1578" t="s">
        <v>5139</v>
      </c>
      <c r="G1578" t="s">
        <v>5140</v>
      </c>
      <c r="H1578" t="s">
        <v>5141</v>
      </c>
      <c r="I1578" s="1">
        <v>45119</v>
      </c>
      <c r="K1578" t="s">
        <v>156</v>
      </c>
      <c r="L1578">
        <v>16</v>
      </c>
      <c r="M1578" t="s">
        <v>550</v>
      </c>
      <c r="N1578" t="s">
        <v>551</v>
      </c>
      <c r="O1578" t="s">
        <v>116</v>
      </c>
      <c r="P1578" t="s">
        <v>5088</v>
      </c>
      <c r="Q1578" t="s">
        <v>118</v>
      </c>
      <c r="R1578">
        <v>31</v>
      </c>
      <c r="S1578" s="3">
        <v>194064.2</v>
      </c>
      <c r="T1578" s="3">
        <v>33344.033333333333</v>
      </c>
      <c r="U1578" s="22">
        <v>2.0000000000000004E-2</v>
      </c>
      <c r="V1578" s="3">
        <v>3334.4033333333336</v>
      </c>
      <c r="W1578" s="23"/>
      <c r="X1578" s="3">
        <v>777.50080128205127</v>
      </c>
      <c r="Y1578" s="3">
        <v>449.22268518518524</v>
      </c>
      <c r="Z1578" s="24">
        <v>80.860083333333336</v>
      </c>
      <c r="AA1578">
        <v>15</v>
      </c>
      <c r="AB1578" s="3">
        <v>0</v>
      </c>
      <c r="AC1578" s="3">
        <v>1639.1489536801587</v>
      </c>
      <c r="AD1578" s="3">
        <v>833.40000000000009</v>
      </c>
      <c r="AE1578" s="3">
        <v>40473.569190147406</v>
      </c>
      <c r="AF1578" s="3">
        <v>1409.3333333333335</v>
      </c>
      <c r="AH1578" s="3">
        <v>41882.902523480741</v>
      </c>
      <c r="AN1578">
        <v>0.1</v>
      </c>
      <c r="AO1578" s="26">
        <v>41882.902523480741</v>
      </c>
      <c r="AP1578" s="3">
        <v>4188.2902523480743</v>
      </c>
      <c r="AQ1578" s="3">
        <v>5940</v>
      </c>
      <c r="AR1578" s="3">
        <v>594</v>
      </c>
      <c r="AS1578" s="3">
        <v>52605.192775828815</v>
      </c>
      <c r="AT1578" s="26">
        <v>47822.902523480741</v>
      </c>
      <c r="AU1578" t="s">
        <v>5107</v>
      </c>
      <c r="AV1578" t="s">
        <v>170</v>
      </c>
      <c r="AW1578" t="s">
        <v>171</v>
      </c>
      <c r="AX1578">
        <v>90326</v>
      </c>
      <c r="AY1578" t="s">
        <v>172</v>
      </c>
      <c r="AZ1578">
        <v>94.088300000000004</v>
      </c>
      <c r="BA1578" s="3">
        <v>559.10450901789932</v>
      </c>
      <c r="BB1578" s="26">
        <v>47822.902523480741</v>
      </c>
      <c r="BC1578" s="26">
        <v>4782.2902523480734</v>
      </c>
      <c r="BE1578" t="s">
        <v>122</v>
      </c>
      <c r="BF1578">
        <v>0.2</v>
      </c>
      <c r="BH1578" t="s">
        <v>173</v>
      </c>
      <c r="BJ1578" t="s">
        <v>728</v>
      </c>
      <c r="BO1578" t="s">
        <v>729</v>
      </c>
      <c r="BP1578" t="s">
        <v>164</v>
      </c>
      <c r="BQ1578" t="s">
        <v>164</v>
      </c>
      <c r="CX1578" t="s">
        <v>177</v>
      </c>
      <c r="CY1578" s="29" t="s">
        <v>5358</v>
      </c>
      <c r="CZ1578" s="29">
        <v>60002</v>
      </c>
      <c r="DA1578" s="29" t="str">
        <f t="shared" si="246"/>
        <v>30001390</v>
      </c>
      <c r="DB1578" s="29" t="str">
        <f t="shared" si="247"/>
        <v>W0004466</v>
      </c>
      <c r="DC1578" s="29" t="s">
        <v>556</v>
      </c>
      <c r="DD1578" s="30">
        <f>SUM(T1578,V1578:W1578,Z1578:AD1578)</f>
        <v>39246.845703680163</v>
      </c>
      <c r="DE1578" s="30">
        <f>SUM(AI1578:AK1578)</f>
        <v>0</v>
      </c>
      <c r="DF1578" s="31">
        <f>AF1578</f>
        <v>1409.3333333333335</v>
      </c>
      <c r="DG1578" s="32">
        <f>AQ1578</f>
        <v>5940</v>
      </c>
      <c r="DH1578" s="30">
        <f>SUM(X1578:Y1578)</f>
        <v>1226.7234864672364</v>
      </c>
      <c r="DI1578" s="30">
        <f>SUM(AP1578,AR1578)</f>
        <v>4782.2902523480743</v>
      </c>
      <c r="DJ1578" s="26">
        <f>SUM(DD1578:DI1578)-AS1578</f>
        <v>0</v>
      </c>
    </row>
    <row r="1579" spans="4:114" x14ac:dyDescent="0.25">
      <c r="D1579" t="s">
        <v>109</v>
      </c>
      <c r="F1579" t="s">
        <v>5142</v>
      </c>
      <c r="G1579" t="s">
        <v>5143</v>
      </c>
      <c r="H1579" t="s">
        <v>5144</v>
      </c>
      <c r="I1579" s="1">
        <v>45383</v>
      </c>
      <c r="K1579" t="s">
        <v>156</v>
      </c>
      <c r="L1579">
        <v>16</v>
      </c>
      <c r="M1579" t="s">
        <v>550</v>
      </c>
      <c r="N1579" t="s">
        <v>551</v>
      </c>
      <c r="O1579" t="s">
        <v>116</v>
      </c>
      <c r="P1579" t="s">
        <v>5088</v>
      </c>
      <c r="Q1579" t="s">
        <v>118</v>
      </c>
      <c r="R1579">
        <v>31</v>
      </c>
      <c r="S1579" s="3">
        <v>1025004</v>
      </c>
      <c r="T1579" s="3">
        <v>170568.79166666666</v>
      </c>
      <c r="U1579" s="22">
        <v>0</v>
      </c>
      <c r="V1579" s="3">
        <v>0</v>
      </c>
      <c r="W1579" s="23"/>
      <c r="X1579" s="3">
        <v>4106.5865384615381</v>
      </c>
      <c r="Y1579" s="3">
        <v>2372.6944444444448</v>
      </c>
      <c r="Z1579" s="24">
        <v>427.08500000000004</v>
      </c>
      <c r="AA1579">
        <v>37.5</v>
      </c>
      <c r="AB1579" s="3">
        <v>0</v>
      </c>
      <c r="AC1579" s="3">
        <v>8737.1761571632705</v>
      </c>
      <c r="AD1579" s="3">
        <v>2083.5</v>
      </c>
      <c r="AE1579" s="3">
        <v>188333.3338067359</v>
      </c>
      <c r="AF1579" s="3">
        <v>3523.3333333333335</v>
      </c>
      <c r="AH1579" s="3">
        <v>191856.66714006924</v>
      </c>
      <c r="AK1579" s="3">
        <v>3686.1573490262017</v>
      </c>
      <c r="AL1579" t="s">
        <v>552</v>
      </c>
      <c r="AM1579" t="s">
        <v>553</v>
      </c>
      <c r="AN1579">
        <v>0.1</v>
      </c>
      <c r="AO1579" s="26">
        <v>195542.82448909545</v>
      </c>
      <c r="AP1579" s="3">
        <v>19554.282448909547</v>
      </c>
      <c r="AQ1579" s="3">
        <v>14850</v>
      </c>
      <c r="AR1579" s="3">
        <v>1485</v>
      </c>
      <c r="AS1579" s="3">
        <v>231432.10693800499</v>
      </c>
      <c r="AT1579" s="26">
        <v>210392.82448909545</v>
      </c>
      <c r="AU1579" t="s">
        <v>5145</v>
      </c>
      <c r="AV1579" t="s">
        <v>3388</v>
      </c>
      <c r="AW1579" t="s">
        <v>3389</v>
      </c>
      <c r="AX1579" t="s">
        <v>3390</v>
      </c>
      <c r="AY1579" t="s">
        <v>3391</v>
      </c>
      <c r="AZ1579">
        <v>0.58960999999999997</v>
      </c>
      <c r="BA1579" s="3">
        <v>392517.26893710252</v>
      </c>
      <c r="BB1579" s="26">
        <v>210392.82448909545</v>
      </c>
      <c r="BC1579" s="26">
        <v>21039.282448909536</v>
      </c>
      <c r="BE1579" t="s">
        <v>122</v>
      </c>
      <c r="BF1579">
        <v>0.5</v>
      </c>
      <c r="BH1579" t="s">
        <v>3392</v>
      </c>
      <c r="BJ1579" t="s">
        <v>554</v>
      </c>
      <c r="BO1579" t="s">
        <v>555</v>
      </c>
      <c r="BP1579" t="s">
        <v>170</v>
      </c>
      <c r="BQ1579" t="s">
        <v>296</v>
      </c>
      <c r="CX1579" t="s">
        <v>177</v>
      </c>
      <c r="CY1579" s="29" t="s">
        <v>5375</v>
      </c>
      <c r="CZ1579" s="29">
        <v>60030</v>
      </c>
      <c r="DA1579" s="29" t="str">
        <f t="shared" si="246"/>
        <v>30001404</v>
      </c>
      <c r="DB1579" s="29" t="str">
        <f t="shared" si="247"/>
        <v>W0004601</v>
      </c>
      <c r="DC1579" s="29" t="s">
        <v>556</v>
      </c>
      <c r="DD1579" s="30">
        <f>SUM(T1579,V1579:W1579,Z1579:AD1579)</f>
        <v>181854.05282382993</v>
      </c>
      <c r="DE1579" s="30">
        <f>SUM(AI1579:AK1579)</f>
        <v>3686.1573490262017</v>
      </c>
      <c r="DF1579" s="31">
        <f>AF1579</f>
        <v>3523.3333333333335</v>
      </c>
      <c r="DG1579" s="32">
        <f>AQ1579</f>
        <v>14850</v>
      </c>
      <c r="DH1579" s="30">
        <f>SUM(X1579:Y1579)</f>
        <v>6479.2809829059825</v>
      </c>
      <c r="DI1579" s="30">
        <f>SUM(AP1579,AR1579)</f>
        <v>21039.282448909547</v>
      </c>
      <c r="DJ1579" s="26">
        <f>SUM(DD1579:DI1579)-AS1579</f>
        <v>0</v>
      </c>
    </row>
    <row r="1580" spans="4:114" x14ac:dyDescent="0.25">
      <c r="D1580" t="s">
        <v>109</v>
      </c>
      <c r="F1580" t="s">
        <v>5142</v>
      </c>
      <c r="G1580" s="35" t="s">
        <v>5143</v>
      </c>
      <c r="H1580" t="s">
        <v>5144</v>
      </c>
      <c r="I1580" s="1">
        <v>45383</v>
      </c>
      <c r="K1580" t="s">
        <v>156</v>
      </c>
      <c r="L1580">
        <v>16</v>
      </c>
      <c r="M1580" t="s">
        <v>550</v>
      </c>
      <c r="N1580" t="s">
        <v>551</v>
      </c>
      <c r="O1580" t="s">
        <v>116</v>
      </c>
      <c r="P1580" t="s">
        <v>5088</v>
      </c>
      <c r="Q1580" t="s">
        <v>118</v>
      </c>
      <c r="R1580">
        <v>31</v>
      </c>
      <c r="S1580" s="3">
        <v>1025004</v>
      </c>
      <c r="T1580" s="3">
        <v>170568.79166666666</v>
      </c>
      <c r="U1580" s="22">
        <v>0</v>
      </c>
      <c r="V1580" s="3">
        <v>0</v>
      </c>
      <c r="W1580" s="23"/>
      <c r="X1580" s="3">
        <v>4106.5865384615381</v>
      </c>
      <c r="Y1580" s="3">
        <v>2372.6944444444448</v>
      </c>
      <c r="Z1580" s="24">
        <v>427.08500000000004</v>
      </c>
      <c r="AA1580">
        <v>37.5</v>
      </c>
      <c r="AB1580" s="3">
        <v>0</v>
      </c>
      <c r="AC1580" s="3">
        <v>8737.1761571632705</v>
      </c>
      <c r="AD1580" s="3">
        <v>2083.5</v>
      </c>
      <c r="AE1580" s="3">
        <v>188333.3338067359</v>
      </c>
      <c r="AF1580" s="3">
        <v>3523.3333333333335</v>
      </c>
      <c r="AH1580" s="3">
        <v>191856.66714006924</v>
      </c>
      <c r="AK1580" s="3">
        <v>3686.1573490262017</v>
      </c>
      <c r="AN1580">
        <v>0.1</v>
      </c>
      <c r="AO1580" s="26">
        <v>195542.82448909545</v>
      </c>
      <c r="AP1580" s="3">
        <v>19554.282448909547</v>
      </c>
      <c r="AQ1580" s="3">
        <v>14850</v>
      </c>
      <c r="AR1580" s="3">
        <v>1485</v>
      </c>
      <c r="AS1580" s="26">
        <v>231432.10693800499</v>
      </c>
      <c r="AT1580" s="26">
        <v>210392.82448909545</v>
      </c>
      <c r="AU1580" t="s">
        <v>5145</v>
      </c>
      <c r="AV1580" t="s">
        <v>2067</v>
      </c>
      <c r="AW1580" t="s">
        <v>2068</v>
      </c>
      <c r="AX1580" t="s">
        <v>2067</v>
      </c>
      <c r="AY1580" t="s">
        <v>233</v>
      </c>
      <c r="AZ1580">
        <v>1</v>
      </c>
      <c r="BA1580" s="3">
        <v>231432.10693800499</v>
      </c>
      <c r="BB1580" s="26">
        <v>210392.82448909545</v>
      </c>
      <c r="BC1580" s="26">
        <v>21039.282448909536</v>
      </c>
      <c r="BE1580" t="s">
        <v>122</v>
      </c>
      <c r="BF1580">
        <v>0.5</v>
      </c>
      <c r="BH1580" t="s">
        <v>2069</v>
      </c>
      <c r="BJ1580" t="s">
        <v>554</v>
      </c>
      <c r="BO1580" t="s">
        <v>555</v>
      </c>
      <c r="BP1580" t="s">
        <v>170</v>
      </c>
      <c r="BQ1580" t="s">
        <v>296</v>
      </c>
      <c r="CX1580" t="s">
        <v>177</v>
      </c>
      <c r="CY1580" s="29" t="s">
        <v>5370</v>
      </c>
      <c r="CZ1580" s="29">
        <v>60001</v>
      </c>
      <c r="DA1580" s="29" t="str">
        <f t="shared" si="246"/>
        <v>30001394</v>
      </c>
      <c r="DB1580" s="29" t="str">
        <f t="shared" si="247"/>
        <v>W0004601</v>
      </c>
      <c r="DC1580" s="29" t="s">
        <v>556</v>
      </c>
      <c r="DD1580" s="30">
        <f>SUM(T1580,V1580:W1580,Z1580:AD1580)</f>
        <v>181854.05282382993</v>
      </c>
      <c r="DE1580" s="30">
        <f>SUM(AI1580:AK1580)</f>
        <v>3686.1573490262017</v>
      </c>
      <c r="DF1580" s="31">
        <f>AF1580</f>
        <v>3523.3333333333335</v>
      </c>
      <c r="DG1580" s="32">
        <f>AQ1580</f>
        <v>14850</v>
      </c>
      <c r="DH1580" s="30">
        <f>SUM(X1580:Y1580)</f>
        <v>6479.2809829059825</v>
      </c>
      <c r="DI1580" s="30">
        <f>SUM(AP1580,AR1580)</f>
        <v>21039.282448909547</v>
      </c>
      <c r="DJ1580" s="26">
        <f>SUM(DD1580:DI1580)-AS1580</f>
        <v>0</v>
      </c>
    </row>
    <row r="1581" spans="4:114" x14ac:dyDescent="0.25">
      <c r="D1581" t="s">
        <v>109</v>
      </c>
      <c r="F1581" t="s">
        <v>5146</v>
      </c>
      <c r="G1581" t="s">
        <v>5147</v>
      </c>
      <c r="H1581" t="s">
        <v>5148</v>
      </c>
      <c r="I1581" s="1">
        <v>45439</v>
      </c>
      <c r="K1581" t="s">
        <v>131</v>
      </c>
      <c r="L1581">
        <v>14</v>
      </c>
      <c r="M1581" t="s">
        <v>132</v>
      </c>
      <c r="N1581" t="s">
        <v>133</v>
      </c>
      <c r="O1581" t="s">
        <v>116</v>
      </c>
      <c r="P1581" t="s">
        <v>5088</v>
      </c>
      <c r="Q1581" t="s">
        <v>118</v>
      </c>
      <c r="R1581">
        <v>31</v>
      </c>
      <c r="S1581" s="3">
        <v>291455</v>
      </c>
      <c r="T1581" s="3">
        <v>48575.833333333336</v>
      </c>
      <c r="U1581" s="22">
        <v>0</v>
      </c>
      <c r="V1581" s="3">
        <v>0</v>
      </c>
      <c r="W1581" s="23"/>
      <c r="X1581" s="3">
        <v>1167.6883012820513</v>
      </c>
      <c r="Y1581" s="3">
        <v>674.66435185185196</v>
      </c>
      <c r="Z1581" s="24">
        <v>121.43958333333335</v>
      </c>
      <c r="AA1581">
        <v>37.5</v>
      </c>
      <c r="AB1581" s="3">
        <v>0</v>
      </c>
      <c r="AC1581" s="3">
        <v>2206.7042788919134</v>
      </c>
      <c r="AD1581" s="3">
        <v>2083.5</v>
      </c>
      <c r="AE1581" s="3">
        <v>54867.32984869249</v>
      </c>
      <c r="AF1581" s="3">
        <v>6201.25</v>
      </c>
      <c r="AH1581" s="3">
        <v>61068.57984869249</v>
      </c>
      <c r="AN1581">
        <v>0.05</v>
      </c>
      <c r="AO1581" s="26">
        <v>61068.57984869249</v>
      </c>
      <c r="AP1581" s="3">
        <v>3053.4289924346249</v>
      </c>
      <c r="AQ1581" s="3">
        <v>14850</v>
      </c>
      <c r="AR1581" s="3">
        <v>742.5</v>
      </c>
      <c r="AS1581" s="3">
        <v>79714.508841127114</v>
      </c>
      <c r="AT1581" s="26">
        <v>75918.57984869249</v>
      </c>
      <c r="AU1581" t="s">
        <v>5149</v>
      </c>
      <c r="AV1581" t="s">
        <v>170</v>
      </c>
      <c r="AW1581" t="s">
        <v>171</v>
      </c>
      <c r="AX1581">
        <v>37947</v>
      </c>
      <c r="AY1581" t="s">
        <v>172</v>
      </c>
      <c r="AZ1581">
        <v>94.088300000000004</v>
      </c>
      <c r="BA1581" s="3">
        <v>847.23083360127782</v>
      </c>
      <c r="BB1581" s="26">
        <v>75918.57984869249</v>
      </c>
      <c r="BC1581" s="26">
        <v>3795.9289924346231</v>
      </c>
      <c r="BE1581" t="s">
        <v>122</v>
      </c>
      <c r="BF1581">
        <v>0.5</v>
      </c>
      <c r="BH1581" t="s">
        <v>173</v>
      </c>
      <c r="BJ1581" t="s">
        <v>134</v>
      </c>
      <c r="BO1581" t="s">
        <v>499</v>
      </c>
      <c r="BP1581" t="s">
        <v>176</v>
      </c>
      <c r="BQ1581" t="s">
        <v>2256</v>
      </c>
      <c r="CX1581" t="s">
        <v>177</v>
      </c>
      <c r="CY1581" s="29" t="s">
        <v>5358</v>
      </c>
      <c r="CZ1581" s="29">
        <v>60002</v>
      </c>
      <c r="DA1581" s="29" t="str">
        <f t="shared" si="246"/>
        <v>30001390</v>
      </c>
      <c r="DB1581" s="29" t="str">
        <f t="shared" si="247"/>
        <v>W0004618</v>
      </c>
      <c r="DC1581" s="29" t="s">
        <v>178</v>
      </c>
      <c r="DD1581" s="30">
        <f>SUM(T1581,V1581:W1581,Z1581:AD1581)</f>
        <v>53024.977195558582</v>
      </c>
      <c r="DE1581" s="30">
        <f>SUM(AI1581:AK1581)</f>
        <v>0</v>
      </c>
      <c r="DF1581" s="31">
        <f>AF1581</f>
        <v>6201.25</v>
      </c>
      <c r="DG1581" s="32">
        <f>AQ1581</f>
        <v>14850</v>
      </c>
      <c r="DH1581" s="30">
        <f>SUM(X1581:Y1581)</f>
        <v>1842.3526531339032</v>
      </c>
      <c r="DI1581" s="30">
        <f>SUM(AP1581,AR1581)</f>
        <v>3795.9289924346249</v>
      </c>
      <c r="DJ1581" s="26">
        <f>SUM(DD1581:DI1581)-AS1581</f>
        <v>0</v>
      </c>
    </row>
    <row r="1582" spans="4:114" x14ac:dyDescent="0.25">
      <c r="D1582" t="s">
        <v>109</v>
      </c>
      <c r="F1582" t="s">
        <v>5146</v>
      </c>
      <c r="G1582" t="s">
        <v>5147</v>
      </c>
      <c r="H1582" t="s">
        <v>5148</v>
      </c>
      <c r="I1582" s="1">
        <v>45439</v>
      </c>
      <c r="K1582" t="s">
        <v>131</v>
      </c>
      <c r="L1582">
        <v>14</v>
      </c>
      <c r="M1582" t="s">
        <v>132</v>
      </c>
      <c r="N1582" t="s">
        <v>133</v>
      </c>
      <c r="O1582" t="s">
        <v>116</v>
      </c>
      <c r="P1582" t="s">
        <v>5088</v>
      </c>
      <c r="Q1582" t="s">
        <v>118</v>
      </c>
      <c r="R1582">
        <v>31</v>
      </c>
      <c r="S1582" s="3">
        <v>291455</v>
      </c>
      <c r="T1582" s="3">
        <v>48575.833333333336</v>
      </c>
      <c r="U1582" s="22">
        <v>0</v>
      </c>
      <c r="V1582" s="3">
        <v>0</v>
      </c>
      <c r="W1582" s="23"/>
      <c r="X1582" s="3">
        <v>1167.6883012820513</v>
      </c>
      <c r="Y1582" s="3">
        <v>674.66435185185196</v>
      </c>
      <c r="Z1582" s="24">
        <v>121.43958333333335</v>
      </c>
      <c r="AA1582">
        <v>37.5</v>
      </c>
      <c r="AB1582" s="3">
        <v>0</v>
      </c>
      <c r="AC1582" s="3">
        <v>2206.7042788919134</v>
      </c>
      <c r="AD1582" s="3">
        <v>2083.5</v>
      </c>
      <c r="AE1582" s="3">
        <v>54867.32984869249</v>
      </c>
      <c r="AF1582" s="3">
        <v>6201.25</v>
      </c>
      <c r="AH1582" s="3">
        <v>61068.57984869249</v>
      </c>
      <c r="AN1582">
        <v>0.05</v>
      </c>
      <c r="AO1582" s="26">
        <v>61068.57984869249</v>
      </c>
      <c r="AP1582" s="3">
        <v>3053.4289924346249</v>
      </c>
      <c r="AQ1582" s="3">
        <v>14850</v>
      </c>
      <c r="AR1582" s="3">
        <v>742.5</v>
      </c>
      <c r="AS1582" s="26">
        <v>79714.508841127114</v>
      </c>
      <c r="AT1582" s="26">
        <v>75918.57984869249</v>
      </c>
      <c r="AU1582" t="s">
        <v>5149</v>
      </c>
      <c r="AV1582" t="s">
        <v>120</v>
      </c>
      <c r="AW1582" t="s">
        <v>120</v>
      </c>
      <c r="AX1582">
        <v>2048086</v>
      </c>
      <c r="AY1582" t="s">
        <v>121</v>
      </c>
      <c r="AZ1582">
        <v>108.643</v>
      </c>
      <c r="BA1582" s="3">
        <v>733.72889961734404</v>
      </c>
      <c r="BB1582" s="26">
        <v>75918.57984869249</v>
      </c>
      <c r="BC1582" s="26">
        <v>3795.9289924346231</v>
      </c>
      <c r="BE1582" t="s">
        <v>122</v>
      </c>
      <c r="BF1582">
        <v>0.5</v>
      </c>
      <c r="BH1582" t="s">
        <v>123</v>
      </c>
      <c r="BJ1582" t="s">
        <v>134</v>
      </c>
      <c r="BO1582" t="s">
        <v>499</v>
      </c>
      <c r="BP1582" t="s">
        <v>176</v>
      </c>
      <c r="BQ1582" t="s">
        <v>2256</v>
      </c>
      <c r="CX1582" t="s">
        <v>128</v>
      </c>
      <c r="CY1582" s="29"/>
    </row>
    <row r="1583" spans="4:114" x14ac:dyDescent="0.25">
      <c r="D1583" t="s">
        <v>109</v>
      </c>
      <c r="F1583" t="s">
        <v>5150</v>
      </c>
      <c r="G1583" t="s">
        <v>5151</v>
      </c>
      <c r="H1583" t="s">
        <v>5152</v>
      </c>
      <c r="I1583" s="1">
        <v>45565</v>
      </c>
      <c r="K1583" t="s">
        <v>113</v>
      </c>
      <c r="L1583">
        <v>15</v>
      </c>
      <c r="M1583" t="s">
        <v>550</v>
      </c>
      <c r="N1583" t="s">
        <v>551</v>
      </c>
      <c r="O1583" t="s">
        <v>116</v>
      </c>
      <c r="P1583" t="s">
        <v>5088</v>
      </c>
      <c r="Q1583" t="s">
        <v>118</v>
      </c>
      <c r="R1583">
        <v>31</v>
      </c>
      <c r="S1583" s="3">
        <v>561180.5</v>
      </c>
      <c r="T1583" s="3">
        <v>93530.041666666672</v>
      </c>
      <c r="U1583" s="22">
        <v>0</v>
      </c>
      <c r="V1583" s="3">
        <v>0</v>
      </c>
      <c r="W1583" s="23"/>
      <c r="X1583" s="3">
        <v>2248.319310897436</v>
      </c>
      <c r="Y1583" s="3">
        <v>1299.0289351851852</v>
      </c>
      <c r="Z1583" s="24">
        <v>233.82520833333334</v>
      </c>
      <c r="AA1583">
        <v>37.5</v>
      </c>
      <c r="AB1583" s="3">
        <v>0</v>
      </c>
      <c r="AC1583" s="3">
        <v>3585.6383361753469</v>
      </c>
      <c r="AD1583" s="3">
        <v>2083.5</v>
      </c>
      <c r="AE1583" s="3">
        <v>103017.85345725798</v>
      </c>
      <c r="AF1583" s="3">
        <v>3523.3333333333335</v>
      </c>
      <c r="AH1583" s="3">
        <v>106541.18679059131</v>
      </c>
      <c r="AK1583" s="3">
        <v>3686.1573490262017</v>
      </c>
      <c r="AL1583" t="s">
        <v>552</v>
      </c>
      <c r="AM1583" t="s">
        <v>553</v>
      </c>
      <c r="AN1583">
        <v>0.1</v>
      </c>
      <c r="AO1583" s="26">
        <v>110227.34413961752</v>
      </c>
      <c r="AP1583" s="3">
        <v>11022.734413961753</v>
      </c>
      <c r="AQ1583" s="3">
        <v>14850</v>
      </c>
      <c r="AR1583" s="3">
        <v>1485</v>
      </c>
      <c r="AS1583" s="3">
        <v>137585.07855357928</v>
      </c>
      <c r="AT1583" s="26">
        <v>125077.34413961752</v>
      </c>
      <c r="AU1583" t="s">
        <v>5145</v>
      </c>
      <c r="AV1583" t="s">
        <v>3388</v>
      </c>
      <c r="AW1583" t="s">
        <v>3389</v>
      </c>
      <c r="AX1583" t="s">
        <v>3390</v>
      </c>
      <c r="AY1583" t="s">
        <v>3391</v>
      </c>
      <c r="AZ1583">
        <v>0.58960999999999997</v>
      </c>
      <c r="BA1583" s="3">
        <v>233349.29623578177</v>
      </c>
      <c r="BB1583" s="26">
        <v>125077.34413961752</v>
      </c>
      <c r="BC1583" s="26">
        <v>12507.734413961763</v>
      </c>
      <c r="BE1583" t="s">
        <v>122</v>
      </c>
      <c r="BF1583">
        <v>0.5</v>
      </c>
      <c r="BH1583" t="s">
        <v>3392</v>
      </c>
      <c r="BJ1583" t="s">
        <v>554</v>
      </c>
      <c r="BO1583" t="s">
        <v>555</v>
      </c>
      <c r="BP1583" t="s">
        <v>556</v>
      </c>
      <c r="BQ1583" t="s">
        <v>3388</v>
      </c>
      <c r="CX1583" t="s">
        <v>177</v>
      </c>
      <c r="CY1583" s="29" t="s">
        <v>5375</v>
      </c>
      <c r="CZ1583" s="29">
        <v>60030</v>
      </c>
      <c r="DA1583" s="29" t="str">
        <f t="shared" ref="DA1583:DA1584" si="248">MID(BH1583,3,8)</f>
        <v>30001404</v>
      </c>
      <c r="DB1583" s="29" t="str">
        <f t="shared" ref="DB1583:DB1584" si="249">F1583</f>
        <v>W0005243</v>
      </c>
      <c r="DC1583" s="29" t="s">
        <v>556</v>
      </c>
      <c r="DD1583" s="30">
        <f>SUM(T1583,V1583:W1583,Z1583:AD1583)</f>
        <v>99470.505211175361</v>
      </c>
      <c r="DE1583" s="30">
        <f>SUM(AI1583:AK1583)</f>
        <v>3686.1573490262017</v>
      </c>
      <c r="DF1583" s="31">
        <f>AF1583</f>
        <v>3523.3333333333335</v>
      </c>
      <c r="DG1583" s="32">
        <f>AQ1583</f>
        <v>14850</v>
      </c>
      <c r="DH1583" s="30">
        <f>SUM(X1583:Y1583)</f>
        <v>3547.3482460826212</v>
      </c>
      <c r="DI1583" s="30">
        <f>SUM(AP1583,AR1583)</f>
        <v>12507.734413961753</v>
      </c>
      <c r="DJ1583" s="26">
        <f>SUM(DD1583:DI1583)-AS1583</f>
        <v>0</v>
      </c>
    </row>
    <row r="1584" spans="4:114" x14ac:dyDescent="0.25">
      <c r="D1584" t="s">
        <v>109</v>
      </c>
      <c r="F1584" t="s">
        <v>5150</v>
      </c>
      <c r="G1584" s="35" t="s">
        <v>5151</v>
      </c>
      <c r="H1584" t="s">
        <v>5152</v>
      </c>
      <c r="I1584" s="1">
        <v>45565</v>
      </c>
      <c r="K1584" t="s">
        <v>113</v>
      </c>
      <c r="L1584">
        <v>15</v>
      </c>
      <c r="M1584" t="s">
        <v>550</v>
      </c>
      <c r="N1584" t="s">
        <v>551</v>
      </c>
      <c r="O1584" t="s">
        <v>116</v>
      </c>
      <c r="P1584" t="s">
        <v>5088</v>
      </c>
      <c r="Q1584" t="s">
        <v>118</v>
      </c>
      <c r="R1584">
        <v>31</v>
      </c>
      <c r="S1584" s="3">
        <v>561180.5</v>
      </c>
      <c r="T1584" s="3">
        <v>93530.041666666672</v>
      </c>
      <c r="U1584" s="22">
        <v>0</v>
      </c>
      <c r="V1584" s="3">
        <v>0</v>
      </c>
      <c r="W1584" s="23"/>
      <c r="X1584" s="3">
        <v>2248.319310897436</v>
      </c>
      <c r="Y1584" s="3">
        <v>1299.0289351851852</v>
      </c>
      <c r="Z1584" s="24">
        <v>233.82520833333334</v>
      </c>
      <c r="AA1584">
        <v>37.5</v>
      </c>
      <c r="AB1584" s="3">
        <v>0</v>
      </c>
      <c r="AC1584" s="3">
        <v>3585.6383361753469</v>
      </c>
      <c r="AD1584" s="3">
        <v>2083.5</v>
      </c>
      <c r="AE1584" s="3">
        <v>103017.85345725798</v>
      </c>
      <c r="AF1584" s="3">
        <v>3523.3333333333335</v>
      </c>
      <c r="AH1584" s="3">
        <v>106541.18679059131</v>
      </c>
      <c r="AK1584" s="3">
        <v>3686.1573490262017</v>
      </c>
      <c r="AN1584">
        <v>0.1</v>
      </c>
      <c r="AO1584" s="26">
        <v>110227.34413961752</v>
      </c>
      <c r="AP1584" s="3">
        <v>11022.734413961753</v>
      </c>
      <c r="AQ1584" s="3">
        <v>14850</v>
      </c>
      <c r="AR1584" s="3">
        <v>1485</v>
      </c>
      <c r="AS1584" s="26">
        <v>137585.07855357928</v>
      </c>
      <c r="AT1584" s="26">
        <v>125077.34413961752</v>
      </c>
      <c r="AU1584" t="s">
        <v>5145</v>
      </c>
      <c r="AV1584" t="s">
        <v>2067</v>
      </c>
      <c r="AW1584" t="s">
        <v>2068</v>
      </c>
      <c r="AX1584" t="s">
        <v>2067</v>
      </c>
      <c r="AY1584" t="s">
        <v>233</v>
      </c>
      <c r="AZ1584">
        <v>1</v>
      </c>
      <c r="BA1584" s="3">
        <v>137585.07855357928</v>
      </c>
      <c r="BB1584" s="26">
        <v>125077.34413961752</v>
      </c>
      <c r="BC1584" s="26">
        <v>12507.734413961763</v>
      </c>
      <c r="BE1584" t="s">
        <v>122</v>
      </c>
      <c r="BF1584">
        <v>0.5</v>
      </c>
      <c r="BH1584" t="s">
        <v>2069</v>
      </c>
      <c r="BJ1584" t="s">
        <v>554</v>
      </c>
      <c r="BO1584" t="s">
        <v>555</v>
      </c>
      <c r="BP1584" t="s">
        <v>556</v>
      </c>
      <c r="BQ1584" t="s">
        <v>3388</v>
      </c>
      <c r="CX1584" t="s">
        <v>177</v>
      </c>
      <c r="CY1584" s="29" t="s">
        <v>5370</v>
      </c>
      <c r="CZ1584" s="29">
        <v>60001</v>
      </c>
      <c r="DA1584" s="29" t="str">
        <f t="shared" si="248"/>
        <v>30001394</v>
      </c>
      <c r="DB1584" s="29" t="str">
        <f t="shared" si="249"/>
        <v>W0005243</v>
      </c>
      <c r="DC1584" s="29" t="s">
        <v>556</v>
      </c>
      <c r="DD1584" s="30">
        <f>SUM(T1584,V1584:W1584,Z1584:AD1584)</f>
        <v>99470.505211175361</v>
      </c>
      <c r="DE1584" s="30">
        <f>SUM(AI1584:AK1584)</f>
        <v>3686.1573490262017</v>
      </c>
      <c r="DF1584" s="31">
        <f>AF1584</f>
        <v>3523.3333333333335</v>
      </c>
      <c r="DG1584" s="32">
        <f>AQ1584</f>
        <v>14850</v>
      </c>
      <c r="DH1584" s="30">
        <f>SUM(X1584:Y1584)</f>
        <v>3547.3482460826212</v>
      </c>
      <c r="DI1584" s="30">
        <f>SUM(AP1584,AR1584)</f>
        <v>12507.734413961753</v>
      </c>
      <c r="DJ1584" s="26">
        <f>SUM(DD1584:DI1584)-AS1584</f>
        <v>0</v>
      </c>
    </row>
    <row r="1585" spans="2:114" x14ac:dyDescent="0.25">
      <c r="D1585" t="s">
        <v>109</v>
      </c>
      <c r="F1585" t="s">
        <v>5153</v>
      </c>
      <c r="G1585" t="s">
        <v>5154</v>
      </c>
      <c r="H1585" t="s">
        <v>5155</v>
      </c>
      <c r="I1585" s="1">
        <v>45628</v>
      </c>
      <c r="K1585" t="s">
        <v>219</v>
      </c>
      <c r="L1585">
        <v>13</v>
      </c>
      <c r="M1585" t="s">
        <v>550</v>
      </c>
      <c r="N1585" t="s">
        <v>551</v>
      </c>
      <c r="O1585" t="s">
        <v>116</v>
      </c>
      <c r="P1585" t="s">
        <v>5088</v>
      </c>
      <c r="Q1585" t="s">
        <v>118</v>
      </c>
      <c r="R1585">
        <v>31</v>
      </c>
      <c r="S1585" s="3">
        <v>237500</v>
      </c>
      <c r="T1585" s="3">
        <v>39583.333333333336</v>
      </c>
      <c r="U1585" s="22">
        <v>0</v>
      </c>
      <c r="V1585" s="3">
        <v>0</v>
      </c>
      <c r="W1585" s="23"/>
      <c r="X1585" s="3">
        <v>951.52243589743603</v>
      </c>
      <c r="Y1585" s="3">
        <v>549.76851851851859</v>
      </c>
      <c r="Z1585" s="24">
        <v>98.958333333333343</v>
      </c>
      <c r="AA1585">
        <v>37.5</v>
      </c>
      <c r="AB1585" s="3">
        <v>0</v>
      </c>
      <c r="AC1585" s="3">
        <v>0</v>
      </c>
      <c r="AD1585" s="3">
        <v>2083.5</v>
      </c>
      <c r="AE1585" s="3">
        <v>43304.582621082627</v>
      </c>
      <c r="AF1585" s="3">
        <v>3523.3333333333335</v>
      </c>
      <c r="AH1585" s="3">
        <v>46827.915954415963</v>
      </c>
      <c r="AN1585">
        <v>0.1</v>
      </c>
      <c r="AO1585" s="26">
        <v>46827.915954415963</v>
      </c>
      <c r="AP1585" s="3">
        <v>4682.7915954415967</v>
      </c>
      <c r="AQ1585" s="3">
        <v>14850</v>
      </c>
      <c r="AR1585" s="3">
        <v>1485</v>
      </c>
      <c r="AS1585" s="26">
        <v>67845.707549857558</v>
      </c>
      <c r="AT1585" s="26">
        <v>61677.915954415963</v>
      </c>
      <c r="AU1585" t="s">
        <v>5113</v>
      </c>
      <c r="AV1585" t="s">
        <v>241</v>
      </c>
      <c r="AW1585" t="s">
        <v>241</v>
      </c>
      <c r="AX1585" t="s">
        <v>5156</v>
      </c>
      <c r="AY1585" t="s">
        <v>233</v>
      </c>
      <c r="AZ1585">
        <v>1</v>
      </c>
      <c r="BA1585" s="3">
        <v>67845.707549857558</v>
      </c>
      <c r="BB1585" s="26">
        <v>61677.915954415963</v>
      </c>
      <c r="BC1585" s="26">
        <v>6167.7915954415948</v>
      </c>
      <c r="BE1585" t="s">
        <v>234</v>
      </c>
      <c r="BF1585">
        <v>0.5</v>
      </c>
      <c r="BH1585" t="s">
        <v>234</v>
      </c>
      <c r="BJ1585" t="s">
        <v>728</v>
      </c>
      <c r="BO1585" t="s">
        <v>729</v>
      </c>
      <c r="BP1585" t="s">
        <v>164</v>
      </c>
      <c r="BQ1585" t="s">
        <v>164</v>
      </c>
      <c r="CX1585" t="s">
        <v>234</v>
      </c>
      <c r="CY1585" s="29"/>
    </row>
    <row r="1586" spans="2:114" x14ac:dyDescent="0.25">
      <c r="D1586" t="s">
        <v>109</v>
      </c>
      <c r="F1586" t="s">
        <v>5153</v>
      </c>
      <c r="G1586" t="s">
        <v>5154</v>
      </c>
      <c r="H1586" t="s">
        <v>5155</v>
      </c>
      <c r="I1586" s="1">
        <v>45628</v>
      </c>
      <c r="K1586" t="s">
        <v>219</v>
      </c>
      <c r="L1586">
        <v>13</v>
      </c>
      <c r="M1586" t="s">
        <v>550</v>
      </c>
      <c r="N1586" t="s">
        <v>551</v>
      </c>
      <c r="O1586" t="s">
        <v>116</v>
      </c>
      <c r="P1586" t="s">
        <v>5088</v>
      </c>
      <c r="Q1586" t="s">
        <v>118</v>
      </c>
      <c r="R1586">
        <v>31</v>
      </c>
      <c r="S1586" s="3">
        <v>237500</v>
      </c>
      <c r="T1586" s="3">
        <v>39583.333333333336</v>
      </c>
      <c r="U1586" s="22">
        <v>0</v>
      </c>
      <c r="V1586" s="3">
        <v>0</v>
      </c>
      <c r="W1586" s="23"/>
      <c r="X1586" s="3">
        <v>951.52243589743603</v>
      </c>
      <c r="Y1586" s="3">
        <v>549.76851851851859</v>
      </c>
      <c r="Z1586" s="24">
        <v>98.958333333333343</v>
      </c>
      <c r="AA1586">
        <v>37.5</v>
      </c>
      <c r="AB1586" s="3">
        <v>0</v>
      </c>
      <c r="AC1586" s="3">
        <v>0</v>
      </c>
      <c r="AD1586" s="3">
        <v>2083.5</v>
      </c>
      <c r="AE1586" s="3">
        <v>43304.582621082627</v>
      </c>
      <c r="AF1586" s="3">
        <v>3523.3333333333335</v>
      </c>
      <c r="AH1586" s="3">
        <v>46827.915954415963</v>
      </c>
      <c r="AN1586" s="37">
        <v>0.1</v>
      </c>
      <c r="AO1586" s="26">
        <v>46827.915954415963</v>
      </c>
      <c r="AP1586" s="3">
        <v>4682.7915954415967</v>
      </c>
      <c r="AQ1586" s="3">
        <v>14850</v>
      </c>
      <c r="AR1586" s="3">
        <v>1485</v>
      </c>
      <c r="AS1586" s="26">
        <v>67845.707549857558</v>
      </c>
      <c r="AT1586" s="26">
        <v>61677.915954415963</v>
      </c>
      <c r="AU1586" t="s">
        <v>5113</v>
      </c>
      <c r="AV1586" t="s">
        <v>4216</v>
      </c>
      <c r="AW1586" t="s">
        <v>4217</v>
      </c>
      <c r="AX1586" t="s">
        <v>4216</v>
      </c>
      <c r="AY1586" t="s">
        <v>233</v>
      </c>
      <c r="AZ1586">
        <v>1</v>
      </c>
      <c r="BA1586" s="3">
        <v>67845.707549857558</v>
      </c>
      <c r="BB1586" s="26">
        <v>61677.915954415963</v>
      </c>
      <c r="BC1586" s="26">
        <v>6167.7915954415948</v>
      </c>
      <c r="BE1586" t="s">
        <v>122</v>
      </c>
      <c r="BF1586">
        <v>0.5</v>
      </c>
      <c r="BH1586" t="s">
        <v>4219</v>
      </c>
      <c r="BJ1586" t="s">
        <v>728</v>
      </c>
      <c r="BO1586" t="s">
        <v>729</v>
      </c>
      <c r="BP1586" t="s">
        <v>164</v>
      </c>
      <c r="BQ1586" t="s">
        <v>164</v>
      </c>
      <c r="CX1586" t="s">
        <v>177</v>
      </c>
      <c r="CY1586" s="29" t="s">
        <v>5378</v>
      </c>
      <c r="CZ1586" s="29">
        <v>60033</v>
      </c>
      <c r="DA1586" s="29" t="str">
        <f>MID(BH1586,3,8)</f>
        <v>30001413</v>
      </c>
      <c r="DB1586" s="29" t="str">
        <f>F1586</f>
        <v>W0004728</v>
      </c>
      <c r="DC1586" s="29" t="s">
        <v>556</v>
      </c>
      <c r="DD1586" s="30">
        <f>SUM(T1586,V1586:W1586,Z1586:AD1586)</f>
        <v>41803.291666666672</v>
      </c>
      <c r="DE1586" s="30">
        <f>SUM(AI1586:AK1586)</f>
        <v>0</v>
      </c>
      <c r="DF1586" s="31">
        <f>AF1586</f>
        <v>3523.3333333333335</v>
      </c>
      <c r="DG1586" s="32">
        <f>AQ1586</f>
        <v>14850</v>
      </c>
      <c r="DH1586" s="30">
        <f>SUM(X1586:Y1586)</f>
        <v>1501.2909544159547</v>
      </c>
      <c r="DI1586" s="30">
        <f>SUM(AP1586,AR1586)</f>
        <v>6167.7915954415967</v>
      </c>
      <c r="DJ1586" s="26">
        <f>SUM(DD1586:DI1586)-AS1586</f>
        <v>0</v>
      </c>
    </row>
    <row r="1587" spans="2:114" x14ac:dyDescent="0.25">
      <c r="B1587" t="s">
        <v>5157</v>
      </c>
      <c r="C1587" t="s">
        <v>5157</v>
      </c>
      <c r="D1587" t="s">
        <v>109</v>
      </c>
      <c r="F1587" t="s">
        <v>5158</v>
      </c>
      <c r="G1587" t="s">
        <v>5159</v>
      </c>
      <c r="H1587" t="s">
        <v>5160</v>
      </c>
      <c r="I1587" s="1">
        <v>45642</v>
      </c>
      <c r="K1587" t="s">
        <v>113</v>
      </c>
      <c r="L1587">
        <v>15</v>
      </c>
      <c r="M1587" t="s">
        <v>550</v>
      </c>
      <c r="N1587" t="s">
        <v>551</v>
      </c>
      <c r="O1587" t="s">
        <v>116</v>
      </c>
      <c r="P1587" t="s">
        <v>5088</v>
      </c>
      <c r="Q1587" t="s">
        <v>118</v>
      </c>
      <c r="R1587">
        <v>31</v>
      </c>
      <c r="T1587" s="3">
        <v>208333</v>
      </c>
      <c r="U1587" s="22">
        <v>0</v>
      </c>
      <c r="V1587" s="3">
        <v>0</v>
      </c>
      <c r="W1587" s="23"/>
      <c r="X1587" s="3">
        <v>5008</v>
      </c>
      <c r="Y1587" s="3">
        <v>2894</v>
      </c>
      <c r="Z1587" s="24">
        <v>521</v>
      </c>
      <c r="AA1587" s="39">
        <v>75</v>
      </c>
      <c r="AB1587" s="3">
        <v>0</v>
      </c>
      <c r="AC1587" s="3">
        <v>0</v>
      </c>
      <c r="AD1587" s="3">
        <v>4167</v>
      </c>
      <c r="AE1587" s="3">
        <v>220998</v>
      </c>
      <c r="AF1587" s="3">
        <v>7047</v>
      </c>
      <c r="AH1587" s="3">
        <v>228045</v>
      </c>
      <c r="AK1587" s="3">
        <v>16773</v>
      </c>
      <c r="AL1587" t="s">
        <v>666</v>
      </c>
      <c r="AM1587" t="s">
        <v>667</v>
      </c>
      <c r="AN1587">
        <v>0.1</v>
      </c>
      <c r="AO1587" s="26">
        <v>244818</v>
      </c>
      <c r="AP1587" s="3">
        <v>24482</v>
      </c>
      <c r="AQ1587" s="3">
        <v>29700</v>
      </c>
      <c r="AR1587" s="3">
        <v>2970</v>
      </c>
      <c r="AS1587" s="26">
        <v>301970</v>
      </c>
      <c r="AT1587" s="26">
        <v>274518</v>
      </c>
      <c r="AU1587" t="s">
        <v>120</v>
      </c>
      <c r="AV1587" t="s">
        <v>120</v>
      </c>
      <c r="AW1587" t="s">
        <v>120</v>
      </c>
      <c r="AX1587">
        <v>2047120</v>
      </c>
      <c r="AY1587" t="s">
        <v>121</v>
      </c>
      <c r="AZ1587">
        <v>108.643</v>
      </c>
      <c r="BA1587" s="3">
        <v>2779.4703754498678</v>
      </c>
      <c r="BB1587" s="26">
        <v>274518</v>
      </c>
      <c r="BC1587" s="26">
        <v>27452</v>
      </c>
      <c r="BE1587" t="s">
        <v>122</v>
      </c>
      <c r="BF1587">
        <v>0.5</v>
      </c>
      <c r="BH1587" t="s">
        <v>123</v>
      </c>
      <c r="BJ1587" t="s">
        <v>668</v>
      </c>
      <c r="BO1587" t="s">
        <v>555</v>
      </c>
      <c r="BP1587" t="s">
        <v>262</v>
      </c>
      <c r="BQ1587" t="s">
        <v>262</v>
      </c>
      <c r="CX1587" t="s">
        <v>128</v>
      </c>
      <c r="CY1587" s="29"/>
    </row>
    <row r="1588" spans="2:114" x14ac:dyDescent="0.25">
      <c r="B1588" t="s">
        <v>5161</v>
      </c>
      <c r="C1588" t="s">
        <v>5161</v>
      </c>
      <c r="D1588" t="s">
        <v>109</v>
      </c>
      <c r="F1588" t="s">
        <v>5158</v>
      </c>
      <c r="G1588" t="s">
        <v>5159</v>
      </c>
      <c r="H1588" t="s">
        <v>5160</v>
      </c>
      <c r="I1588" s="1">
        <v>45642</v>
      </c>
      <c r="K1588" t="s">
        <v>113</v>
      </c>
      <c r="L1588">
        <v>15</v>
      </c>
      <c r="M1588" t="s">
        <v>550</v>
      </c>
      <c r="N1588" t="s">
        <v>551</v>
      </c>
      <c r="O1588" t="s">
        <v>116</v>
      </c>
      <c r="P1588" t="s">
        <v>5088</v>
      </c>
      <c r="Q1588" t="s">
        <v>118</v>
      </c>
      <c r="R1588">
        <v>31</v>
      </c>
      <c r="T1588" s="3">
        <v>104167</v>
      </c>
      <c r="U1588" s="22">
        <v>0</v>
      </c>
      <c r="V1588" s="3">
        <v>0</v>
      </c>
      <c r="W1588" s="23"/>
      <c r="X1588" s="3">
        <v>2504.0064102564102</v>
      </c>
      <c r="Y1588" s="3">
        <v>1446.7592592592594</v>
      </c>
      <c r="Z1588" s="24">
        <v>260.41666666666669</v>
      </c>
      <c r="AA1588" s="39">
        <v>37.5</v>
      </c>
      <c r="AB1588" s="3">
        <v>0</v>
      </c>
      <c r="AC1588" s="3">
        <v>0</v>
      </c>
      <c r="AD1588" s="3">
        <v>2083.5</v>
      </c>
      <c r="AE1588" s="3">
        <v>110499.18233618233</v>
      </c>
      <c r="AF1588" s="3">
        <v>3523.3333333333335</v>
      </c>
      <c r="AH1588" s="3">
        <v>122570.51566951566</v>
      </c>
      <c r="AL1588" t="s">
        <v>5162</v>
      </c>
      <c r="AO1588" s="26">
        <v>122570.51566951566</v>
      </c>
      <c r="AP1588" s="3">
        <v>12257</v>
      </c>
      <c r="AQ1588" s="3">
        <v>14850</v>
      </c>
      <c r="AR1588" s="3">
        <v>1485</v>
      </c>
      <c r="AS1588" s="26">
        <v>151162.51566951565</v>
      </c>
      <c r="AT1588" s="26">
        <v>137420.51566951565</v>
      </c>
      <c r="AU1588" t="s">
        <v>120</v>
      </c>
      <c r="AV1588" t="s">
        <v>120</v>
      </c>
      <c r="AW1588" t="s">
        <v>120</v>
      </c>
      <c r="AX1588">
        <v>2047120</v>
      </c>
      <c r="AY1588" t="s">
        <v>121</v>
      </c>
      <c r="AZ1588">
        <v>108.643</v>
      </c>
      <c r="BA1588" s="3">
        <v>1391.3691233629008</v>
      </c>
      <c r="BB1588" s="26">
        <v>137420.51566951565</v>
      </c>
      <c r="BC1588" s="26">
        <v>13742</v>
      </c>
      <c r="BE1588" t="s">
        <v>122</v>
      </c>
      <c r="BF1588">
        <v>0.5</v>
      </c>
      <c r="BH1588" t="s">
        <v>123</v>
      </c>
      <c r="BJ1588" t="s">
        <v>668</v>
      </c>
      <c r="BO1588" t="s">
        <v>555</v>
      </c>
      <c r="BP1588" t="s">
        <v>262</v>
      </c>
      <c r="BQ1588" t="s">
        <v>262</v>
      </c>
      <c r="CX1588" t="s">
        <v>128</v>
      </c>
      <c r="CY1588" s="29"/>
    </row>
    <row r="1589" spans="2:114" x14ac:dyDescent="0.25">
      <c r="B1589" t="s">
        <v>5163</v>
      </c>
      <c r="C1589" t="s">
        <v>5163</v>
      </c>
      <c r="D1589" t="s">
        <v>109</v>
      </c>
      <c r="F1589" t="s">
        <v>5158</v>
      </c>
      <c r="G1589" t="s">
        <v>5159</v>
      </c>
      <c r="H1589" t="s">
        <v>5160</v>
      </c>
      <c r="I1589" s="1">
        <v>45642</v>
      </c>
      <c r="K1589" t="s">
        <v>113</v>
      </c>
      <c r="L1589">
        <v>15</v>
      </c>
      <c r="M1589" t="s">
        <v>550</v>
      </c>
      <c r="N1589" t="s">
        <v>551</v>
      </c>
      <c r="O1589" t="s">
        <v>116</v>
      </c>
      <c r="P1589" t="s">
        <v>5088</v>
      </c>
      <c r="Q1589" t="s">
        <v>118</v>
      </c>
      <c r="R1589">
        <v>28</v>
      </c>
      <c r="T1589" s="3">
        <v>104167</v>
      </c>
      <c r="U1589" s="22">
        <v>0</v>
      </c>
      <c r="W1589" s="23"/>
      <c r="X1589" s="3">
        <v>2504.0064102564102</v>
      </c>
      <c r="Y1589" s="3">
        <v>1446.7592592592594</v>
      </c>
      <c r="Z1589" s="24">
        <v>260.41666666666669</v>
      </c>
      <c r="AA1589" s="39">
        <v>37.5</v>
      </c>
      <c r="AD1589" s="3">
        <v>2230</v>
      </c>
      <c r="AE1589" s="3">
        <v>110645.68233618233</v>
      </c>
      <c r="AF1589" s="3">
        <v>3523.3333333333335</v>
      </c>
      <c r="AH1589" s="3">
        <v>122745.01566951566</v>
      </c>
      <c r="AL1589" t="s">
        <v>5162</v>
      </c>
      <c r="AO1589" s="26">
        <v>122745.01566951566</v>
      </c>
      <c r="AP1589" s="3">
        <v>12274</v>
      </c>
      <c r="AQ1589" s="3">
        <v>14850</v>
      </c>
      <c r="AR1589" s="3">
        <v>1485</v>
      </c>
      <c r="AS1589" s="26">
        <v>151354.01566951565</v>
      </c>
      <c r="AT1589" s="26">
        <v>137595.01566951565</v>
      </c>
      <c r="AU1589" t="s">
        <v>120</v>
      </c>
      <c r="AV1589" t="s">
        <v>120</v>
      </c>
      <c r="AW1589" t="s">
        <v>120</v>
      </c>
      <c r="AX1589">
        <v>2047120</v>
      </c>
      <c r="BA1589" s="3">
        <v>0</v>
      </c>
      <c r="BB1589" s="26">
        <v>137595.01566951565</v>
      </c>
      <c r="BC1589" s="26">
        <v>13759</v>
      </c>
      <c r="BE1589" t="s">
        <v>122</v>
      </c>
      <c r="BH1589" t="s">
        <v>123</v>
      </c>
      <c r="CX1589" t="s">
        <v>128</v>
      </c>
      <c r="CY1589" s="29"/>
    </row>
    <row r="1590" spans="2:114" x14ac:dyDescent="0.25">
      <c r="D1590" t="s">
        <v>109</v>
      </c>
      <c r="F1590" t="s">
        <v>5164</v>
      </c>
      <c r="G1590" t="s">
        <v>5165</v>
      </c>
      <c r="H1590" t="s">
        <v>5166</v>
      </c>
      <c r="I1590" s="1">
        <v>45803</v>
      </c>
      <c r="K1590" t="s">
        <v>219</v>
      </c>
      <c r="L1590">
        <v>13</v>
      </c>
      <c r="M1590" t="s">
        <v>550</v>
      </c>
      <c r="N1590" t="s">
        <v>551</v>
      </c>
      <c r="O1590" t="s">
        <v>116</v>
      </c>
      <c r="P1590" t="s">
        <v>5088</v>
      </c>
      <c r="Q1590" t="s">
        <v>118</v>
      </c>
      <c r="R1590">
        <v>31</v>
      </c>
      <c r="S1590" s="3">
        <v>200000</v>
      </c>
      <c r="T1590" s="3">
        <v>35833.333333333336</v>
      </c>
      <c r="U1590" s="22">
        <v>0</v>
      </c>
      <c r="V1590" s="3">
        <v>0</v>
      </c>
      <c r="W1590" s="23"/>
      <c r="X1590" s="3">
        <v>801.28205128205127</v>
      </c>
      <c r="Y1590" s="3">
        <v>462.96296296296299</v>
      </c>
      <c r="Z1590" s="24">
        <v>83.333333333333343</v>
      </c>
      <c r="AA1590">
        <v>37.5</v>
      </c>
      <c r="AB1590" s="3">
        <v>0</v>
      </c>
      <c r="AC1590" s="3">
        <v>0</v>
      </c>
      <c r="AD1590" s="3">
        <v>2083.5</v>
      </c>
      <c r="AE1590" s="3">
        <v>39301.911680911689</v>
      </c>
      <c r="AF1590" s="3">
        <v>3523.3333333333335</v>
      </c>
      <c r="AG1590" s="3">
        <v>0</v>
      </c>
      <c r="AH1590" s="3">
        <v>42825.245014245025</v>
      </c>
      <c r="AI1590" s="3">
        <v>0</v>
      </c>
      <c r="AJ1590" s="3">
        <v>0</v>
      </c>
      <c r="AK1590" s="3">
        <v>0</v>
      </c>
      <c r="AM1590">
        <v>0</v>
      </c>
      <c r="AN1590">
        <v>0.1</v>
      </c>
      <c r="AO1590" s="26">
        <v>42825.245014245025</v>
      </c>
      <c r="AP1590" s="3">
        <v>4282.5245014245029</v>
      </c>
      <c r="AQ1590" s="3">
        <v>14850</v>
      </c>
      <c r="AR1590" s="3">
        <v>1485</v>
      </c>
      <c r="AS1590" s="26">
        <v>63442.769515669526</v>
      </c>
      <c r="AT1590" s="26">
        <v>57675.245014245025</v>
      </c>
      <c r="AU1590" t="s">
        <v>5113</v>
      </c>
      <c r="AV1590" t="s">
        <v>241</v>
      </c>
      <c r="AW1590" t="s">
        <v>241</v>
      </c>
      <c r="AX1590" t="s">
        <v>242</v>
      </c>
      <c r="AY1590" t="s">
        <v>233</v>
      </c>
      <c r="AZ1590">
        <v>1</v>
      </c>
      <c r="BA1590" s="3">
        <v>63442.769515669526</v>
      </c>
      <c r="BB1590" s="26">
        <v>57675.245014245025</v>
      </c>
      <c r="BC1590" s="26">
        <v>5767.5245014245011</v>
      </c>
      <c r="BE1590" t="s">
        <v>234</v>
      </c>
      <c r="BF1590">
        <v>0.5</v>
      </c>
      <c r="BH1590" t="s">
        <v>234</v>
      </c>
      <c r="BJ1590" t="s">
        <v>728</v>
      </c>
      <c r="BO1590" t="s">
        <v>729</v>
      </c>
      <c r="BP1590" t="s">
        <v>164</v>
      </c>
      <c r="BQ1590" t="s">
        <v>296</v>
      </c>
      <c r="CX1590" t="s">
        <v>234</v>
      </c>
      <c r="CY1590" s="29"/>
    </row>
    <row r="1591" spans="2:114" x14ac:dyDescent="0.25">
      <c r="D1591" t="s">
        <v>109</v>
      </c>
      <c r="F1591" t="s">
        <v>5164</v>
      </c>
      <c r="G1591" t="s">
        <v>5165</v>
      </c>
      <c r="H1591" t="s">
        <v>5166</v>
      </c>
      <c r="I1591" s="1">
        <v>45803</v>
      </c>
      <c r="K1591" t="s">
        <v>219</v>
      </c>
      <c r="L1591">
        <v>13</v>
      </c>
      <c r="M1591" t="s">
        <v>550</v>
      </c>
      <c r="N1591" t="s">
        <v>551</v>
      </c>
      <c r="O1591" t="s">
        <v>116</v>
      </c>
      <c r="P1591" t="s">
        <v>5088</v>
      </c>
      <c r="Q1591" t="s">
        <v>118</v>
      </c>
      <c r="R1591">
        <v>31</v>
      </c>
      <c r="S1591" s="3">
        <v>200000</v>
      </c>
      <c r="T1591" s="3">
        <v>35833.333333333336</v>
      </c>
      <c r="U1591" s="22">
        <v>0</v>
      </c>
      <c r="V1591" s="3">
        <v>0</v>
      </c>
      <c r="W1591" s="23"/>
      <c r="X1591" s="3">
        <v>801.28205128205127</v>
      </c>
      <c r="Y1591" s="3">
        <v>462.96296296296299</v>
      </c>
      <c r="Z1591" s="24">
        <v>83.333333333333343</v>
      </c>
      <c r="AA1591">
        <v>37.5</v>
      </c>
      <c r="AB1591" s="3">
        <v>0</v>
      </c>
      <c r="AC1591" s="3">
        <v>0</v>
      </c>
      <c r="AD1591" s="3">
        <v>2083.5</v>
      </c>
      <c r="AE1591" s="3">
        <v>39301.911680911689</v>
      </c>
      <c r="AF1591" s="3">
        <v>3523.3333333333335</v>
      </c>
      <c r="AG1591" s="3">
        <v>0</v>
      </c>
      <c r="AH1591" s="3">
        <v>42825.245014245025</v>
      </c>
      <c r="AI1591" s="3">
        <v>0</v>
      </c>
      <c r="AJ1591" s="3">
        <v>0</v>
      </c>
      <c r="AK1591" s="3">
        <v>0</v>
      </c>
      <c r="AM1591">
        <v>0</v>
      </c>
      <c r="AN1591" s="37">
        <v>0.1</v>
      </c>
      <c r="AO1591" s="26">
        <v>42825.245014245025</v>
      </c>
      <c r="AP1591" s="3">
        <v>4282.5245014245029</v>
      </c>
      <c r="AQ1591" s="3">
        <v>14850</v>
      </c>
      <c r="AR1591" s="3">
        <v>1485</v>
      </c>
      <c r="AS1591" s="26">
        <v>63442.769515669526</v>
      </c>
      <c r="AT1591" s="26">
        <v>57675.245014245025</v>
      </c>
      <c r="AU1591" t="s">
        <v>5113</v>
      </c>
      <c r="AV1591" t="s">
        <v>4216</v>
      </c>
      <c r="AW1591" t="s">
        <v>4217</v>
      </c>
      <c r="AX1591" t="s">
        <v>4216</v>
      </c>
      <c r="AY1591" t="s">
        <v>233</v>
      </c>
      <c r="AZ1591">
        <v>1</v>
      </c>
      <c r="BA1591" s="3">
        <v>63442.769515669526</v>
      </c>
      <c r="BB1591" s="26">
        <v>57675.245014245025</v>
      </c>
      <c r="BC1591" s="26">
        <v>5767.5245014245011</v>
      </c>
      <c r="BE1591" t="s">
        <v>122</v>
      </c>
      <c r="BF1591">
        <v>0.5</v>
      </c>
      <c r="BH1591" t="s">
        <v>4219</v>
      </c>
      <c r="BJ1591" t="s">
        <v>728</v>
      </c>
      <c r="BO1591" t="s">
        <v>729</v>
      </c>
      <c r="BP1591" t="s">
        <v>164</v>
      </c>
      <c r="BQ1591" t="s">
        <v>296</v>
      </c>
      <c r="CX1591" t="s">
        <v>177</v>
      </c>
      <c r="CY1591" s="29" t="s">
        <v>5378</v>
      </c>
      <c r="CZ1591" s="29">
        <v>60033</v>
      </c>
      <c r="DA1591" s="29" t="str">
        <f t="shared" ref="DA1591:DA1592" si="250">MID(BH1591,3,8)</f>
        <v>30001413</v>
      </c>
      <c r="DB1591" s="29" t="str">
        <f t="shared" ref="DB1591:DB1592" si="251">F1591</f>
        <v>W0004809</v>
      </c>
      <c r="DC1591" s="29" t="s">
        <v>556</v>
      </c>
      <c r="DD1591" s="30">
        <f>SUM(T1591,V1591:W1591,Z1591:AD1591)</f>
        <v>38037.666666666672</v>
      </c>
      <c r="DE1591" s="30">
        <f>SUM(AI1591:AK1591)</f>
        <v>0</v>
      </c>
      <c r="DF1591" s="31">
        <f>AF1591</f>
        <v>3523.3333333333335</v>
      </c>
      <c r="DG1591" s="32">
        <f>AQ1591</f>
        <v>14850</v>
      </c>
      <c r="DH1591" s="30">
        <f>SUM(X1591:Y1591)</f>
        <v>1264.2450142450143</v>
      </c>
      <c r="DI1591" s="30">
        <f>SUM(AP1591,AR1591)</f>
        <v>5767.5245014245029</v>
      </c>
      <c r="DJ1591" s="26">
        <f>SUM(DD1591:DI1591)-AS1591</f>
        <v>0</v>
      </c>
    </row>
    <row r="1592" spans="2:114" x14ac:dyDescent="0.25">
      <c r="D1592" t="s">
        <v>109</v>
      </c>
      <c r="F1592" t="s">
        <v>5167</v>
      </c>
      <c r="G1592" t="s">
        <v>5168</v>
      </c>
      <c r="H1592" t="s">
        <v>5169</v>
      </c>
      <c r="I1592" s="1">
        <v>45831</v>
      </c>
      <c r="J1592">
        <v>46087</v>
      </c>
      <c r="K1592" t="s">
        <v>131</v>
      </c>
      <c r="L1592">
        <v>14</v>
      </c>
      <c r="M1592" t="s">
        <v>550</v>
      </c>
      <c r="N1592" t="s">
        <v>551</v>
      </c>
      <c r="O1592" t="s">
        <v>116</v>
      </c>
      <c r="P1592" t="s">
        <v>5088</v>
      </c>
      <c r="Q1592" t="s">
        <v>602</v>
      </c>
      <c r="R1592">
        <v>6</v>
      </c>
      <c r="S1592" s="3">
        <v>460000</v>
      </c>
      <c r="T1592" s="3">
        <v>14838.709677419352</v>
      </c>
      <c r="V1592" s="3">
        <v>0</v>
      </c>
      <c r="W1592" s="23"/>
      <c r="X1592" s="3">
        <v>1842.948717948718</v>
      </c>
      <c r="Y1592" s="3">
        <v>1064.8148148148148</v>
      </c>
      <c r="Z1592" s="24">
        <v>191.66666666666666</v>
      </c>
      <c r="AA1592">
        <v>30</v>
      </c>
      <c r="AB1592" s="3">
        <v>0</v>
      </c>
      <c r="AC1592" s="3">
        <v>0</v>
      </c>
      <c r="AD1592" s="3">
        <v>1666.8000000000002</v>
      </c>
      <c r="AE1592" s="3">
        <v>19634.939876849552</v>
      </c>
      <c r="AF1592" s="3">
        <v>2818.666666666667</v>
      </c>
      <c r="AG1592" s="3">
        <v>0</v>
      </c>
      <c r="AH1592" s="3">
        <v>22453.606543516216</v>
      </c>
      <c r="AI1592" s="3">
        <v>0</v>
      </c>
      <c r="AJ1592" s="3">
        <v>0</v>
      </c>
      <c r="AK1592" s="3">
        <v>0</v>
      </c>
      <c r="AM1592">
        <v>0</v>
      </c>
      <c r="AN1592">
        <v>0.1</v>
      </c>
      <c r="AO1592" s="26">
        <v>22453.606543516216</v>
      </c>
      <c r="AP1592" s="3">
        <v>2245.3606543516216</v>
      </c>
      <c r="AQ1592" s="3">
        <v>2299.2000000000003</v>
      </c>
      <c r="AR1592" s="3">
        <v>229.92000000000004</v>
      </c>
      <c r="AS1592" s="3">
        <v>27228.087197867837</v>
      </c>
      <c r="AT1592" s="26">
        <v>24752.806543516217</v>
      </c>
      <c r="AU1592" t="s">
        <v>5170</v>
      </c>
      <c r="AV1592" t="s">
        <v>5171</v>
      </c>
      <c r="AW1592" t="s">
        <v>5172</v>
      </c>
      <c r="AX1592" t="s">
        <v>5173</v>
      </c>
      <c r="AY1592" t="s">
        <v>5174</v>
      </c>
      <c r="AZ1592">
        <v>73.278400000000005</v>
      </c>
      <c r="BA1592" s="3">
        <v>371.57043819007833</v>
      </c>
      <c r="BB1592" s="26">
        <v>24752.806543516217</v>
      </c>
      <c r="BC1592" s="26">
        <v>2475.2806543516199</v>
      </c>
      <c r="BE1592" t="s">
        <v>122</v>
      </c>
      <c r="BF1592">
        <v>0.4</v>
      </c>
      <c r="BH1592" t="s">
        <v>5175</v>
      </c>
      <c r="BJ1592" t="s">
        <v>668</v>
      </c>
      <c r="BO1592" t="s">
        <v>555</v>
      </c>
      <c r="BP1592" t="s">
        <v>5176</v>
      </c>
      <c r="BQ1592" t="s">
        <v>164</v>
      </c>
      <c r="CX1592" t="s">
        <v>177</v>
      </c>
      <c r="CY1592" s="29" t="s">
        <v>5379</v>
      </c>
      <c r="CZ1592" s="29">
        <v>60003</v>
      </c>
      <c r="DA1592" s="29" t="str">
        <f t="shared" si="250"/>
        <v>30001414</v>
      </c>
      <c r="DB1592" s="29" t="str">
        <f t="shared" si="251"/>
        <v>W0004832</v>
      </c>
      <c r="DC1592" s="29" t="s">
        <v>556</v>
      </c>
      <c r="DD1592" s="30">
        <f>SUM(T1592,V1592:W1592,Z1592:AD1592)</f>
        <v>16727.17634408602</v>
      </c>
      <c r="DE1592" s="30">
        <f>SUM(AI1592:AK1592)</f>
        <v>0</v>
      </c>
      <c r="DF1592" s="31">
        <f>AF1592</f>
        <v>2818.666666666667</v>
      </c>
      <c r="DG1592" s="32">
        <f>AQ1592</f>
        <v>2299.2000000000003</v>
      </c>
      <c r="DH1592" s="30">
        <f>SUM(X1592:Y1592)</f>
        <v>2907.7635327635326</v>
      </c>
      <c r="DI1592" s="30">
        <f>SUM(AP1592,AR1592)</f>
        <v>2475.2806543516217</v>
      </c>
      <c r="DJ1592" s="26">
        <f>SUM(DD1592:DI1592)-AS1592</f>
        <v>0</v>
      </c>
    </row>
    <row r="1593" spans="2:114" x14ac:dyDescent="0.25">
      <c r="D1593" t="s">
        <v>109</v>
      </c>
      <c r="F1593" t="s">
        <v>5167</v>
      </c>
      <c r="G1593" t="s">
        <v>5168</v>
      </c>
      <c r="H1593" t="s">
        <v>5169</v>
      </c>
      <c r="I1593" s="1">
        <v>45831</v>
      </c>
      <c r="J1593">
        <v>46087</v>
      </c>
      <c r="K1593" t="s">
        <v>131</v>
      </c>
      <c r="L1593">
        <v>14</v>
      </c>
      <c r="M1593" t="s">
        <v>550</v>
      </c>
      <c r="N1593" t="s">
        <v>551</v>
      </c>
      <c r="O1593" t="s">
        <v>116</v>
      </c>
      <c r="P1593" t="s">
        <v>5088</v>
      </c>
      <c r="Q1593" t="s">
        <v>118</v>
      </c>
      <c r="R1593">
        <v>6</v>
      </c>
      <c r="S1593" s="3">
        <v>230000</v>
      </c>
      <c r="T1593" s="3">
        <v>7419.3548387096762</v>
      </c>
      <c r="V1593" s="3">
        <v>0</v>
      </c>
      <c r="W1593" s="23"/>
      <c r="X1593" s="3">
        <v>921.47435897435901</v>
      </c>
      <c r="Y1593" s="3">
        <v>532.40740740740739</v>
      </c>
      <c r="Z1593" s="24">
        <v>95.833333333333329</v>
      </c>
      <c r="AA1593">
        <v>15</v>
      </c>
      <c r="AB1593" s="3">
        <v>0</v>
      </c>
      <c r="AC1593" s="3">
        <v>0</v>
      </c>
      <c r="AD1593" s="3">
        <v>833.40000000000009</v>
      </c>
      <c r="AE1593" s="3">
        <v>9817.469938424776</v>
      </c>
      <c r="AF1593" s="3">
        <v>1409.3333333333335</v>
      </c>
      <c r="AG1593" s="3">
        <v>0</v>
      </c>
      <c r="AH1593" s="3">
        <v>11226.803271758108</v>
      </c>
      <c r="AI1593" s="3">
        <v>0</v>
      </c>
      <c r="AJ1593" s="3">
        <v>0</v>
      </c>
      <c r="AK1593" s="3">
        <v>0</v>
      </c>
      <c r="AM1593">
        <v>0</v>
      </c>
      <c r="AN1593">
        <v>0.1</v>
      </c>
      <c r="AO1593" s="26">
        <v>11226.803271758108</v>
      </c>
      <c r="AP1593" s="3">
        <v>1122.6803271758108</v>
      </c>
      <c r="AQ1593" s="3">
        <v>1149.6000000000001</v>
      </c>
      <c r="AR1593" s="3">
        <v>114.96000000000002</v>
      </c>
      <c r="AS1593" s="3">
        <v>13614.043598933918</v>
      </c>
      <c r="AT1593" s="26">
        <v>12376.403271758109</v>
      </c>
      <c r="AU1593" t="s">
        <v>5177</v>
      </c>
      <c r="AV1593" t="s">
        <v>5177</v>
      </c>
      <c r="AW1593" t="s">
        <v>5178</v>
      </c>
      <c r="AX1593" t="s">
        <v>5179</v>
      </c>
      <c r="AY1593" t="s">
        <v>5180</v>
      </c>
      <c r="AZ1593">
        <v>23.5459</v>
      </c>
      <c r="BA1593" s="3">
        <v>578.19168513133582</v>
      </c>
      <c r="BB1593" s="26">
        <v>12376.403271758109</v>
      </c>
      <c r="BC1593" s="26">
        <v>1237.6403271758099</v>
      </c>
      <c r="BE1593" t="s">
        <v>122</v>
      </c>
      <c r="BF1593">
        <v>0.2</v>
      </c>
      <c r="BH1593" t="s">
        <v>123</v>
      </c>
      <c r="BJ1593" t="s">
        <v>668</v>
      </c>
      <c r="BO1593" t="s">
        <v>555</v>
      </c>
      <c r="BP1593" t="s">
        <v>5176</v>
      </c>
      <c r="BQ1593" t="s">
        <v>164</v>
      </c>
      <c r="CX1593" t="s">
        <v>128</v>
      </c>
      <c r="CY1593" s="29"/>
    </row>
    <row r="1594" spans="2:114" x14ac:dyDescent="0.25">
      <c r="D1594" t="s">
        <v>109</v>
      </c>
      <c r="F1594" t="s">
        <v>5167</v>
      </c>
      <c r="G1594" t="s">
        <v>5168</v>
      </c>
      <c r="H1594" t="s">
        <v>5169</v>
      </c>
      <c r="I1594" s="1">
        <v>45831</v>
      </c>
      <c r="J1594">
        <v>46087</v>
      </c>
      <c r="K1594" t="s">
        <v>131</v>
      </c>
      <c r="L1594">
        <v>14</v>
      </c>
      <c r="M1594" t="s">
        <v>550</v>
      </c>
      <c r="N1594" t="s">
        <v>551</v>
      </c>
      <c r="O1594" t="s">
        <v>116</v>
      </c>
      <c r="P1594" t="s">
        <v>5088</v>
      </c>
      <c r="Q1594" t="s">
        <v>118</v>
      </c>
      <c r="R1594">
        <v>6</v>
      </c>
      <c r="S1594" s="3">
        <v>230000</v>
      </c>
      <c r="T1594" s="3">
        <v>7419.3548387096762</v>
      </c>
      <c r="W1594" s="23"/>
      <c r="X1594" s="3">
        <v>921.47435897435901</v>
      </c>
      <c r="Y1594" s="3">
        <v>532.40740740740739</v>
      </c>
      <c r="Z1594" s="24">
        <v>95.833333333333329</v>
      </c>
      <c r="AA1594">
        <v>15</v>
      </c>
      <c r="AD1594" s="3">
        <v>833.40000000000009</v>
      </c>
      <c r="AE1594" s="3">
        <v>9817.469938424776</v>
      </c>
      <c r="AF1594" s="3">
        <v>1409.3333333333335</v>
      </c>
      <c r="AG1594" s="3">
        <v>0</v>
      </c>
      <c r="AH1594" s="3">
        <v>11226.803271758108</v>
      </c>
      <c r="AN1594">
        <v>0.1</v>
      </c>
      <c r="AO1594" s="26">
        <v>11226.803271758108</v>
      </c>
      <c r="AP1594" s="3">
        <v>1122.6803271758108</v>
      </c>
      <c r="AQ1594" s="3">
        <v>1149.6000000000001</v>
      </c>
      <c r="AR1594" s="3">
        <v>114.96000000000002</v>
      </c>
      <c r="AS1594" s="3">
        <v>13614.043598933918</v>
      </c>
      <c r="AT1594" s="26">
        <v>12376.403271758109</v>
      </c>
      <c r="AU1594" t="s">
        <v>5181</v>
      </c>
      <c r="AV1594" t="s">
        <v>5177</v>
      </c>
      <c r="AW1594" t="s">
        <v>5178</v>
      </c>
      <c r="AX1594" t="s">
        <v>5182</v>
      </c>
      <c r="AY1594" t="s">
        <v>5180</v>
      </c>
      <c r="AZ1594">
        <v>23.5459</v>
      </c>
      <c r="BA1594" s="3">
        <v>578.19168513133582</v>
      </c>
      <c r="BB1594" s="26">
        <v>12376.403271758109</v>
      </c>
      <c r="BC1594" s="26">
        <v>1237.6403271758099</v>
      </c>
      <c r="BE1594" t="s">
        <v>122</v>
      </c>
      <c r="BF1594">
        <v>0.2</v>
      </c>
      <c r="BH1594" t="s">
        <v>123</v>
      </c>
      <c r="BJ1594" t="s">
        <v>668</v>
      </c>
      <c r="BO1594" t="s">
        <v>555</v>
      </c>
      <c r="BP1594" t="s">
        <v>5176</v>
      </c>
      <c r="BQ1594" t="s">
        <v>164</v>
      </c>
      <c r="CX1594" t="s">
        <v>128</v>
      </c>
      <c r="CY1594" s="29"/>
    </row>
    <row r="1595" spans="2:114" x14ac:dyDescent="0.25">
      <c r="D1595" t="s">
        <v>109</v>
      </c>
      <c r="F1595" t="s">
        <v>5167</v>
      </c>
      <c r="G1595" t="s">
        <v>5168</v>
      </c>
      <c r="H1595" t="s">
        <v>5169</v>
      </c>
      <c r="I1595" s="1">
        <v>45831</v>
      </c>
      <c r="J1595">
        <v>46087</v>
      </c>
      <c r="K1595" t="s">
        <v>131</v>
      </c>
      <c r="L1595">
        <v>14</v>
      </c>
      <c r="M1595" t="s">
        <v>550</v>
      </c>
      <c r="N1595" t="s">
        <v>551</v>
      </c>
      <c r="O1595" t="s">
        <v>116</v>
      </c>
      <c r="P1595" t="s">
        <v>5088</v>
      </c>
      <c r="Q1595" t="s">
        <v>118</v>
      </c>
      <c r="R1595">
        <v>6</v>
      </c>
      <c r="S1595" s="3">
        <v>230000</v>
      </c>
      <c r="T1595" s="3">
        <v>7419.3548387096762</v>
      </c>
      <c r="W1595" s="23"/>
      <c r="X1595" s="3">
        <v>921.47435897435901</v>
      </c>
      <c r="Y1595" s="3">
        <v>532.40740740740739</v>
      </c>
      <c r="Z1595" s="24">
        <v>95.833333333333329</v>
      </c>
      <c r="AA1595">
        <v>15</v>
      </c>
      <c r="AD1595" s="3">
        <v>833.40000000000009</v>
      </c>
      <c r="AE1595" s="3">
        <v>9817.469938424776</v>
      </c>
      <c r="AF1595" s="3">
        <v>1409.3333333333335</v>
      </c>
      <c r="AG1595" s="3">
        <v>0</v>
      </c>
      <c r="AH1595" s="3">
        <v>11226.803271758108</v>
      </c>
      <c r="AN1595">
        <v>0.1</v>
      </c>
      <c r="AO1595" s="26">
        <v>11226.803271758108</v>
      </c>
      <c r="AP1595" s="3">
        <v>1122.6803271758108</v>
      </c>
      <c r="AQ1595" s="3">
        <v>1149.6000000000001</v>
      </c>
      <c r="AR1595" s="3">
        <v>114.96000000000002</v>
      </c>
      <c r="AS1595" s="3">
        <v>13614.043598933918</v>
      </c>
      <c r="AT1595" s="26">
        <v>12376.403271758109</v>
      </c>
      <c r="AU1595" t="s">
        <v>5183</v>
      </c>
      <c r="AV1595" t="s">
        <v>5177</v>
      </c>
      <c r="AW1595" t="s">
        <v>5178</v>
      </c>
      <c r="AX1595" t="s">
        <v>5184</v>
      </c>
      <c r="AY1595" t="s">
        <v>5180</v>
      </c>
      <c r="AZ1595">
        <v>23.5459</v>
      </c>
      <c r="BA1595" s="3">
        <v>578.19168513133582</v>
      </c>
      <c r="BB1595" s="26">
        <v>12376.403271758109</v>
      </c>
      <c r="BC1595" s="26">
        <v>1237.6403271758099</v>
      </c>
      <c r="BE1595" t="s">
        <v>122</v>
      </c>
      <c r="BF1595">
        <v>0.2</v>
      </c>
      <c r="BH1595" t="s">
        <v>123</v>
      </c>
      <c r="BJ1595" t="s">
        <v>668</v>
      </c>
      <c r="BO1595" t="s">
        <v>555</v>
      </c>
      <c r="BP1595" t="s">
        <v>5176</v>
      </c>
      <c r="BQ1595" t="s">
        <v>164</v>
      </c>
      <c r="CX1595" t="s">
        <v>128</v>
      </c>
      <c r="CY1595" s="29"/>
    </row>
    <row r="1596" spans="2:114" x14ac:dyDescent="0.25">
      <c r="B1596" t="s">
        <v>135</v>
      </c>
      <c r="C1596" t="s">
        <v>135</v>
      </c>
      <c r="D1596" t="s">
        <v>109</v>
      </c>
      <c r="F1596" t="s">
        <v>5167</v>
      </c>
      <c r="G1596" t="s">
        <v>5168</v>
      </c>
      <c r="H1596" t="s">
        <v>5169</v>
      </c>
      <c r="I1596" s="1">
        <v>45831</v>
      </c>
      <c r="J1596">
        <v>46087</v>
      </c>
      <c r="K1596" t="s">
        <v>131</v>
      </c>
      <c r="L1596">
        <v>14</v>
      </c>
      <c r="M1596" t="s">
        <v>550</v>
      </c>
      <c r="N1596" t="s">
        <v>551</v>
      </c>
      <c r="O1596" t="s">
        <v>116</v>
      </c>
      <c r="P1596" t="s">
        <v>5088</v>
      </c>
      <c r="R1596">
        <v>23</v>
      </c>
      <c r="T1596" s="3">
        <v>56881</v>
      </c>
      <c r="W1596" s="23"/>
      <c r="X1596" s="3">
        <v>0</v>
      </c>
      <c r="Y1596" s="3">
        <v>0</v>
      </c>
      <c r="AA1596"/>
      <c r="AE1596" s="3">
        <v>56881</v>
      </c>
      <c r="AF1596" s="3">
        <v>0</v>
      </c>
      <c r="AH1596" s="3">
        <v>56881</v>
      </c>
      <c r="AN1596">
        <v>0.1</v>
      </c>
      <c r="AO1596" s="26">
        <v>56881</v>
      </c>
      <c r="AP1596" s="3">
        <v>5688.1</v>
      </c>
      <c r="AQ1596" s="3">
        <v>0</v>
      </c>
      <c r="AR1596" s="3">
        <v>0</v>
      </c>
      <c r="AS1596" s="3">
        <v>62569.1</v>
      </c>
      <c r="AT1596" s="26">
        <v>56881</v>
      </c>
      <c r="AU1596" t="s">
        <v>5171</v>
      </c>
      <c r="AV1596" t="s">
        <v>5171</v>
      </c>
      <c r="AW1596" t="s">
        <v>5172</v>
      </c>
      <c r="AX1596" t="s">
        <v>5173</v>
      </c>
      <c r="AY1596" t="s">
        <v>5174</v>
      </c>
      <c r="AZ1596">
        <v>73.278400000000005</v>
      </c>
      <c r="BA1596" s="3">
        <v>853.85461472957923</v>
      </c>
      <c r="BB1596" s="26">
        <v>56881</v>
      </c>
      <c r="BC1596" s="26">
        <v>5688.0999999999985</v>
      </c>
      <c r="BE1596" t="s">
        <v>122</v>
      </c>
      <c r="BF1596">
        <v>0</v>
      </c>
      <c r="BG1596" t="s">
        <v>5185</v>
      </c>
      <c r="BH1596" t="s">
        <v>5175</v>
      </c>
      <c r="BJ1596" t="s">
        <v>668</v>
      </c>
      <c r="BO1596" t="s">
        <v>555</v>
      </c>
      <c r="BP1596" t="s">
        <v>5176</v>
      </c>
      <c r="BQ1596" t="s">
        <v>164</v>
      </c>
      <c r="CX1596" t="s">
        <v>177</v>
      </c>
      <c r="CY1596" s="29" t="s">
        <v>5379</v>
      </c>
      <c r="CZ1596" s="29">
        <v>60003</v>
      </c>
      <c r="DA1596" s="29">
        <v>30001415</v>
      </c>
      <c r="DB1596" s="29" t="str">
        <f t="shared" ref="DB1596:DB1599" si="252">F1596</f>
        <v>W0004832</v>
      </c>
      <c r="DC1596" s="29" t="s">
        <v>556</v>
      </c>
      <c r="DD1596" s="30">
        <f>SUM(T1596,V1596:W1596,Z1596:AD1596)</f>
        <v>56881</v>
      </c>
      <c r="DE1596" s="30">
        <f>SUM(AI1596:AK1596)</f>
        <v>0</v>
      </c>
      <c r="DF1596" s="31">
        <f>AF1596</f>
        <v>0</v>
      </c>
      <c r="DG1596" s="32">
        <f>AQ1596</f>
        <v>0</v>
      </c>
      <c r="DH1596" s="30">
        <f>SUM(X1596:Y1596)</f>
        <v>0</v>
      </c>
      <c r="DI1596" s="30">
        <f>SUM(AP1596,AR1596)</f>
        <v>5688.1</v>
      </c>
      <c r="DJ1596" s="26">
        <f>SUM(DD1596:DI1596)-AS1596</f>
        <v>0</v>
      </c>
    </row>
    <row r="1597" spans="2:114" x14ac:dyDescent="0.25">
      <c r="B1597" t="s">
        <v>5186</v>
      </c>
      <c r="C1597" t="s">
        <v>5186</v>
      </c>
      <c r="D1597" t="s">
        <v>109</v>
      </c>
      <c r="F1597" t="s">
        <v>5187</v>
      </c>
      <c r="G1597" t="s">
        <v>5187</v>
      </c>
      <c r="H1597" t="s">
        <v>5188</v>
      </c>
      <c r="I1597" s="1">
        <v>46055</v>
      </c>
      <c r="K1597" t="s">
        <v>207</v>
      </c>
      <c r="M1597" t="s">
        <v>182</v>
      </c>
      <c r="N1597" t="s">
        <v>183</v>
      </c>
      <c r="T1597" s="3">
        <v>-41785.714285714297</v>
      </c>
      <c r="W1597" s="23"/>
      <c r="X1597" s="3">
        <v>-1041.6666666666699</v>
      </c>
      <c r="Y1597" s="3">
        <v>-601.85185185185196</v>
      </c>
      <c r="Z1597" s="24">
        <v>-108.333333333333</v>
      </c>
      <c r="AA1597">
        <v>-75</v>
      </c>
      <c r="AD1597" s="3">
        <v>-4018.1785714285802</v>
      </c>
      <c r="AE1597" s="3">
        <v>-47630.744708994702</v>
      </c>
      <c r="AF1597" s="3">
        <v>-4005.8035714285702</v>
      </c>
      <c r="AH1597" s="3">
        <v>-51636.548280423303</v>
      </c>
      <c r="AN1597">
        <v>0</v>
      </c>
      <c r="AO1597" s="26">
        <v>-51636.548280423303</v>
      </c>
      <c r="AP1597" s="3">
        <v>-2581.8274140211702</v>
      </c>
      <c r="AQ1597" s="3">
        <v>0</v>
      </c>
      <c r="AR1597" s="3">
        <v>0</v>
      </c>
      <c r="AS1597" s="26">
        <v>-54218.375694444476</v>
      </c>
      <c r="AT1597" s="26">
        <v>-51636.548280423303</v>
      </c>
      <c r="AU1597" t="s">
        <v>261</v>
      </c>
      <c r="AV1597" t="s">
        <v>2067</v>
      </c>
      <c r="AW1597" t="s">
        <v>2068</v>
      </c>
      <c r="AX1597" t="s">
        <v>4715</v>
      </c>
      <c r="AY1597" t="s">
        <v>233</v>
      </c>
      <c r="AZ1597">
        <v>1</v>
      </c>
      <c r="BA1597" s="3">
        <v>-54218.375694444476</v>
      </c>
      <c r="BB1597" s="26">
        <v>-51636.548280423303</v>
      </c>
      <c r="BC1597" s="26">
        <v>-2581.8274140211724</v>
      </c>
      <c r="BE1597" t="s">
        <v>122</v>
      </c>
      <c r="BF1597">
        <v>0</v>
      </c>
      <c r="BH1597" t="s">
        <v>2069</v>
      </c>
      <c r="BJ1597" t="s">
        <v>189</v>
      </c>
      <c r="CX1597" t="s">
        <v>177</v>
      </c>
      <c r="CY1597" s="29" t="s">
        <v>5370</v>
      </c>
      <c r="CZ1597" s="29">
        <v>60001</v>
      </c>
      <c r="DA1597" s="29" t="str">
        <f t="shared" ref="DA1597:DA1600" si="253">MID(BH1597,3,8)</f>
        <v>30001394</v>
      </c>
      <c r="DB1597" s="29" t="str">
        <f t="shared" si="252"/>
        <v>W0009346</v>
      </c>
      <c r="DC1597" s="29" t="s">
        <v>193</v>
      </c>
      <c r="DD1597" s="30">
        <f>SUM(T1597,V1597:W1597,Z1597:AD1597)</f>
        <v>-45987.226190476213</v>
      </c>
      <c r="DE1597" s="30">
        <f>SUM(AI1597:AK1597)</f>
        <v>0</v>
      </c>
      <c r="DF1597" s="31">
        <f>AF1597</f>
        <v>-4005.8035714285702</v>
      </c>
      <c r="DG1597" s="32">
        <f>AQ1597</f>
        <v>0</v>
      </c>
      <c r="DH1597" s="30">
        <f>SUM(X1597:Y1597)</f>
        <v>-1643.5185185185219</v>
      </c>
      <c r="DI1597" s="30">
        <f>SUM(AP1597,AR1597)</f>
        <v>-2581.8274140211702</v>
      </c>
      <c r="DJ1597" s="26">
        <f>SUM(DD1597:DI1597)-AS1597</f>
        <v>0</v>
      </c>
    </row>
    <row r="1598" spans="2:114" x14ac:dyDescent="0.25">
      <c r="D1598" t="s">
        <v>109</v>
      </c>
      <c r="F1598" t="s">
        <v>5189</v>
      </c>
      <c r="G1598" t="s">
        <v>5190</v>
      </c>
      <c r="H1598" t="s">
        <v>5191</v>
      </c>
      <c r="I1598" s="1">
        <v>45327</v>
      </c>
      <c r="K1598" t="s">
        <v>219</v>
      </c>
      <c r="L1598">
        <v>13</v>
      </c>
      <c r="M1598" t="s">
        <v>2289</v>
      </c>
      <c r="N1598" t="s">
        <v>2290</v>
      </c>
      <c r="O1598" t="s">
        <v>116</v>
      </c>
      <c r="P1598" t="s">
        <v>5088</v>
      </c>
      <c r="Q1598" t="s">
        <v>118</v>
      </c>
      <c r="R1598">
        <v>31</v>
      </c>
      <c r="S1598" s="3">
        <v>506472.80000000005</v>
      </c>
      <c r="T1598" s="3">
        <v>84412.133333333346</v>
      </c>
      <c r="U1598" s="25">
        <v>0.10400000000000001</v>
      </c>
      <c r="V1598" s="3">
        <v>10973.577333333335</v>
      </c>
      <c r="W1598" s="23"/>
      <c r="X1598" s="3">
        <v>2029.1378205128208</v>
      </c>
      <c r="Y1598" s="3">
        <v>1172.390740740741</v>
      </c>
      <c r="Z1598" s="3">
        <v>211.03033333333335</v>
      </c>
      <c r="AA1598" s="3">
        <v>60</v>
      </c>
      <c r="AB1598" s="3">
        <v>0</v>
      </c>
      <c r="AC1598" s="3">
        <v>2458.7234305202383</v>
      </c>
      <c r="AD1598" s="3">
        <v>3333.6000000000004</v>
      </c>
      <c r="AE1598" s="3">
        <v>104650.59299177382</v>
      </c>
      <c r="AF1598" s="3">
        <v>10894</v>
      </c>
      <c r="AG1598" s="3">
        <v>0</v>
      </c>
      <c r="AH1598" s="3">
        <v>115544.59299177382</v>
      </c>
      <c r="AK1598" s="3">
        <v>0</v>
      </c>
      <c r="AN1598" s="25">
        <v>8.5000000000000006E-2</v>
      </c>
      <c r="AO1598" s="26">
        <v>115544.59299177382</v>
      </c>
      <c r="AP1598" s="27">
        <v>9821.2904043007766</v>
      </c>
      <c r="AQ1598" s="27">
        <v>23760</v>
      </c>
      <c r="AR1598" s="26">
        <v>2019.6000000000001</v>
      </c>
      <c r="AS1598" s="26">
        <v>151145.48339607459</v>
      </c>
      <c r="AT1598" s="26">
        <v>139304.59299177382</v>
      </c>
      <c r="AU1598" t="s">
        <v>2067</v>
      </c>
      <c r="AV1598" t="s">
        <v>2067</v>
      </c>
      <c r="AW1598" t="s">
        <v>2068</v>
      </c>
      <c r="AX1598" t="s">
        <v>5192</v>
      </c>
      <c r="AY1598" t="s">
        <v>233</v>
      </c>
      <c r="AZ1598">
        <v>1</v>
      </c>
      <c r="BA1598" s="3">
        <v>151145.48339607459</v>
      </c>
      <c r="BB1598" s="26">
        <v>139304.59299177382</v>
      </c>
      <c r="BC1598" s="26">
        <v>11840.890404300764</v>
      </c>
      <c r="BE1598" t="s">
        <v>122</v>
      </c>
      <c r="BF1598">
        <v>0.8</v>
      </c>
      <c r="BH1598" t="s">
        <v>2069</v>
      </c>
      <c r="BJ1598" t="s">
        <v>2291</v>
      </c>
      <c r="BN1598">
        <v>0.8</v>
      </c>
      <c r="BO1598" t="s">
        <v>2570</v>
      </c>
      <c r="BP1598" t="s">
        <v>5193</v>
      </c>
      <c r="BQ1598" t="s">
        <v>5194</v>
      </c>
      <c r="CX1598" t="s">
        <v>177</v>
      </c>
      <c r="CY1598" s="29" t="s">
        <v>5370</v>
      </c>
      <c r="CZ1598" s="29">
        <v>60001</v>
      </c>
      <c r="DA1598" s="29" t="str">
        <f t="shared" si="253"/>
        <v>30001394</v>
      </c>
      <c r="DB1598" s="29" t="str">
        <f t="shared" si="252"/>
        <v>W0005041</v>
      </c>
      <c r="DC1598" s="29" t="s">
        <v>2293</v>
      </c>
      <c r="DD1598" s="30">
        <f>SUM(T1598,V1598:W1598,Z1598:AD1598)</f>
        <v>101449.06443052026</v>
      </c>
      <c r="DE1598" s="30">
        <f>SUM(AI1598:AK1598)</f>
        <v>0</v>
      </c>
      <c r="DF1598" s="31">
        <f>AF1598</f>
        <v>10894</v>
      </c>
      <c r="DG1598" s="32">
        <f>AQ1598</f>
        <v>23760</v>
      </c>
      <c r="DH1598" s="30">
        <f>SUM(X1598:Y1598)</f>
        <v>3201.5285612535617</v>
      </c>
      <c r="DI1598" s="30">
        <f>SUM(AP1598,AR1598)</f>
        <v>11840.890404300777</v>
      </c>
      <c r="DJ1598" s="26">
        <f>SUM(DD1598:DI1598)-AS1598</f>
        <v>0</v>
      </c>
    </row>
    <row r="1599" spans="2:114" x14ac:dyDescent="0.25">
      <c r="D1599" t="s">
        <v>109</v>
      </c>
      <c r="F1599" t="s">
        <v>5189</v>
      </c>
      <c r="G1599" t="s">
        <v>5190</v>
      </c>
      <c r="H1599" t="s">
        <v>5191</v>
      </c>
      <c r="I1599" s="1">
        <v>45327</v>
      </c>
      <c r="K1599" t="s">
        <v>219</v>
      </c>
      <c r="L1599">
        <v>13</v>
      </c>
      <c r="M1599" t="s">
        <v>2289</v>
      </c>
      <c r="N1599" t="s">
        <v>2290</v>
      </c>
      <c r="O1599" t="s">
        <v>116</v>
      </c>
      <c r="P1599" t="s">
        <v>5088</v>
      </c>
      <c r="Q1599" t="s">
        <v>118</v>
      </c>
      <c r="R1599">
        <v>31</v>
      </c>
      <c r="S1599" s="3">
        <v>63309.100000000006</v>
      </c>
      <c r="T1599" s="3">
        <v>10551.516666666668</v>
      </c>
      <c r="U1599" s="25">
        <v>1.3000000000000001E-2</v>
      </c>
      <c r="V1599" s="3">
        <v>1371.6971666666668</v>
      </c>
      <c r="W1599" s="23"/>
      <c r="X1599" s="3">
        <v>253.6422275641026</v>
      </c>
      <c r="Y1599" s="3">
        <v>146.54884259259262</v>
      </c>
      <c r="Z1599" s="3">
        <v>26.378791666666668</v>
      </c>
      <c r="AA1599" s="3">
        <v>7.5</v>
      </c>
      <c r="AB1599" s="3">
        <v>0</v>
      </c>
      <c r="AC1599" s="3">
        <v>307.34042881502978</v>
      </c>
      <c r="AD1599" s="3">
        <v>416.70000000000005</v>
      </c>
      <c r="AE1599" s="3">
        <v>13081.324123971728</v>
      </c>
      <c r="AF1599" s="3">
        <v>1361.75</v>
      </c>
      <c r="AG1599" s="3">
        <v>0</v>
      </c>
      <c r="AH1599" s="3">
        <v>14443.074123971728</v>
      </c>
      <c r="AK1599" s="3">
        <v>0</v>
      </c>
      <c r="AN1599" s="25">
        <v>8.5000000000000006E-2</v>
      </c>
      <c r="AO1599" s="26">
        <v>14443.074123971728</v>
      </c>
      <c r="AP1599" s="27">
        <v>1227.6613005375971</v>
      </c>
      <c r="AQ1599" s="27">
        <v>2970</v>
      </c>
      <c r="AR1599" s="26">
        <v>252.45000000000002</v>
      </c>
      <c r="AS1599" s="26">
        <v>18893.185424509324</v>
      </c>
      <c r="AT1599" s="26">
        <v>17413.074123971728</v>
      </c>
      <c r="AU1599" t="s">
        <v>5176</v>
      </c>
      <c r="AV1599" t="s">
        <v>5171</v>
      </c>
      <c r="AW1599" t="s">
        <v>5172</v>
      </c>
      <c r="AX1599" t="s">
        <v>5192</v>
      </c>
      <c r="AY1599" t="s">
        <v>5174</v>
      </c>
      <c r="AZ1599">
        <v>73.278400000000005</v>
      </c>
      <c r="BA1599" s="3">
        <v>257.82748292142463</v>
      </c>
      <c r="BB1599" s="26">
        <v>17413.074123971728</v>
      </c>
      <c r="BC1599" s="26">
        <v>1480.1113005375955</v>
      </c>
      <c r="BE1599" t="s">
        <v>122</v>
      </c>
      <c r="BF1599">
        <v>0.1</v>
      </c>
      <c r="BH1599" t="s">
        <v>5175</v>
      </c>
      <c r="BJ1599" t="s">
        <v>2291</v>
      </c>
      <c r="BN1599">
        <v>0.1</v>
      </c>
      <c r="BO1599" t="s">
        <v>2570</v>
      </c>
      <c r="BP1599" t="s">
        <v>5193</v>
      </c>
      <c r="BQ1599" t="s">
        <v>5194</v>
      </c>
      <c r="CX1599" t="s">
        <v>177</v>
      </c>
      <c r="CY1599" s="29" t="s">
        <v>5379</v>
      </c>
      <c r="CZ1599" s="29">
        <v>60003</v>
      </c>
      <c r="DA1599" s="29">
        <v>30001415</v>
      </c>
      <c r="DB1599" s="29" t="str">
        <f t="shared" si="252"/>
        <v>W0005041</v>
      </c>
      <c r="DC1599" s="29" t="s">
        <v>2293</v>
      </c>
      <c r="DD1599" s="30">
        <f>SUM(T1599,V1599:W1599,Z1599:AD1599)</f>
        <v>12681.133053815032</v>
      </c>
      <c r="DE1599" s="30">
        <f>SUM(AI1599:AK1599)</f>
        <v>0</v>
      </c>
      <c r="DF1599" s="31">
        <f>AF1599</f>
        <v>1361.75</v>
      </c>
      <c r="DG1599" s="32">
        <f>AQ1599</f>
        <v>2970</v>
      </c>
      <c r="DH1599" s="30">
        <f>SUM(X1599:Y1599)</f>
        <v>400.19107015669522</v>
      </c>
      <c r="DI1599" s="30">
        <f>SUM(AP1599,AR1599)</f>
        <v>1480.1113005375971</v>
      </c>
      <c r="DJ1599" s="26">
        <f>SUM(DD1599:DI1599)-AS1599</f>
        <v>0</v>
      </c>
    </row>
    <row r="1600" spans="2:114" x14ac:dyDescent="0.25">
      <c r="D1600" t="s">
        <v>109</v>
      </c>
      <c r="F1600" t="s">
        <v>5189</v>
      </c>
      <c r="G1600" t="s">
        <v>5190</v>
      </c>
      <c r="H1600" t="s">
        <v>5191</v>
      </c>
      <c r="I1600" s="1">
        <v>45327</v>
      </c>
      <c r="K1600" t="s">
        <v>219</v>
      </c>
      <c r="L1600">
        <v>13</v>
      </c>
      <c r="M1600" t="s">
        <v>2289</v>
      </c>
      <c r="N1600" t="s">
        <v>2290</v>
      </c>
      <c r="O1600" t="s">
        <v>116</v>
      </c>
      <c r="P1600" t="s">
        <v>5088</v>
      </c>
      <c r="Q1600" t="s">
        <v>118</v>
      </c>
      <c r="R1600">
        <v>31</v>
      </c>
      <c r="S1600" s="3">
        <v>63309.100000000006</v>
      </c>
      <c r="T1600" s="3">
        <v>10551.516666666668</v>
      </c>
      <c r="U1600" s="25">
        <v>1.3000000000000001E-2</v>
      </c>
      <c r="V1600" s="3">
        <v>1371.6971666666668</v>
      </c>
      <c r="W1600" s="23"/>
      <c r="X1600" s="3">
        <v>253.6422275641026</v>
      </c>
      <c r="Y1600" s="3">
        <v>146.54884259259262</v>
      </c>
      <c r="Z1600" s="3">
        <v>26.378791666666668</v>
      </c>
      <c r="AA1600" s="3">
        <v>7.5</v>
      </c>
      <c r="AB1600" s="3">
        <v>0</v>
      </c>
      <c r="AC1600" s="3">
        <v>307.34042881502978</v>
      </c>
      <c r="AD1600" s="3">
        <v>416.70000000000005</v>
      </c>
      <c r="AE1600" s="3">
        <v>13081.324123971728</v>
      </c>
      <c r="AF1600" s="3">
        <v>1361.75</v>
      </c>
      <c r="AG1600" s="3">
        <v>0</v>
      </c>
      <c r="AH1600" s="3">
        <v>14443.074123971728</v>
      </c>
      <c r="AK1600" s="3">
        <v>0</v>
      </c>
      <c r="AN1600" s="25">
        <v>8.5000000000000006E-2</v>
      </c>
      <c r="AO1600" s="26">
        <v>14443.074123971728</v>
      </c>
      <c r="AP1600" s="27">
        <v>1227.6613005375971</v>
      </c>
      <c r="AQ1600" s="27">
        <v>2970</v>
      </c>
      <c r="AR1600" s="26">
        <v>252.45000000000002</v>
      </c>
      <c r="AS1600" s="26">
        <v>18893.185424509324</v>
      </c>
      <c r="AT1600" s="26">
        <v>17413.074123971728</v>
      </c>
      <c r="AU1600" t="s">
        <v>5195</v>
      </c>
      <c r="AV1600" t="s">
        <v>5177</v>
      </c>
      <c r="AW1600" t="s">
        <v>5178</v>
      </c>
      <c r="AX1600" t="s">
        <v>5196</v>
      </c>
      <c r="AY1600" t="s">
        <v>5180</v>
      </c>
      <c r="AZ1600">
        <v>23.5459</v>
      </c>
      <c r="BA1600" s="3">
        <v>802.39810007302015</v>
      </c>
      <c r="BB1600" s="26">
        <v>17413.074123971728</v>
      </c>
      <c r="BC1600" s="26">
        <v>1480.1113005375955</v>
      </c>
      <c r="BE1600" t="s">
        <v>122</v>
      </c>
      <c r="BF1600">
        <v>0.1</v>
      </c>
      <c r="BH1600" t="s">
        <v>123</v>
      </c>
      <c r="BJ1600" t="s">
        <v>2291</v>
      </c>
      <c r="BN1600">
        <v>0.1</v>
      </c>
      <c r="BO1600" t="s">
        <v>2570</v>
      </c>
      <c r="BP1600" t="s">
        <v>5193</v>
      </c>
      <c r="BQ1600" t="s">
        <v>5194</v>
      </c>
      <c r="CX1600" t="s">
        <v>128</v>
      </c>
      <c r="CY1600" s="29"/>
    </row>
    <row r="1601" spans="1:114" x14ac:dyDescent="0.25">
      <c r="B1601" t="s">
        <v>135</v>
      </c>
      <c r="C1601" t="s">
        <v>135</v>
      </c>
      <c r="D1601" t="s">
        <v>109</v>
      </c>
      <c r="F1601" t="s">
        <v>5158</v>
      </c>
      <c r="G1601" t="s">
        <v>5159</v>
      </c>
      <c r="H1601" t="s">
        <v>5160</v>
      </c>
      <c r="I1601" s="1">
        <v>45642</v>
      </c>
      <c r="K1601" t="s">
        <v>113</v>
      </c>
      <c r="L1601">
        <v>15</v>
      </c>
      <c r="M1601" t="s">
        <v>550</v>
      </c>
      <c r="N1601" t="s">
        <v>551</v>
      </c>
      <c r="O1601" t="s">
        <v>116</v>
      </c>
      <c r="P1601" t="s">
        <v>5088</v>
      </c>
      <c r="Q1601" t="s">
        <v>118</v>
      </c>
      <c r="R1601">
        <v>31</v>
      </c>
      <c r="T1601" s="3">
        <v>-104166.66666666701</v>
      </c>
      <c r="U1601" s="22">
        <v>0</v>
      </c>
      <c r="W1601" s="23"/>
      <c r="X1601" s="3">
        <v>-2504</v>
      </c>
      <c r="Y1601" s="3">
        <v>-1447</v>
      </c>
      <c r="Z1601" s="24">
        <v>-260.41666666666669</v>
      </c>
      <c r="AA1601" s="39">
        <v>-37.5</v>
      </c>
      <c r="AC1601" s="3">
        <v>0</v>
      </c>
      <c r="AD1601" s="3">
        <v>-2083.5</v>
      </c>
      <c r="AE1601" s="3">
        <v>-110499.08333333368</v>
      </c>
      <c r="AF1601" s="3">
        <v>-3523</v>
      </c>
      <c r="AH1601" s="3">
        <v>-122570.08333333368</v>
      </c>
      <c r="AN1601">
        <v>0.1</v>
      </c>
      <c r="AO1601" s="26">
        <v>-122570.08333333368</v>
      </c>
      <c r="AP1601" s="3">
        <v>-12257.008333333368</v>
      </c>
      <c r="AQ1601" s="3">
        <v>-14850</v>
      </c>
      <c r="AR1601" s="3">
        <v>-1485</v>
      </c>
      <c r="AS1601" s="3">
        <v>-151162.09166666705</v>
      </c>
      <c r="AT1601" s="26">
        <v>-137420.08333333366</v>
      </c>
      <c r="AU1601" t="s">
        <v>262</v>
      </c>
      <c r="AV1601" t="s">
        <v>262</v>
      </c>
      <c r="AW1601" t="s">
        <v>263</v>
      </c>
      <c r="AX1601">
        <v>6105</v>
      </c>
      <c r="AY1601" t="s">
        <v>264</v>
      </c>
      <c r="AZ1601">
        <v>65.109899999999996</v>
      </c>
      <c r="BA1601" s="3">
        <v>-2321.6452746305408</v>
      </c>
      <c r="BB1601" s="26">
        <v>-137420.08333333366</v>
      </c>
      <c r="BC1601" s="26">
        <v>-13742.00833333339</v>
      </c>
      <c r="BE1601" t="s">
        <v>122</v>
      </c>
      <c r="BF1601">
        <v>0</v>
      </c>
      <c r="BH1601" t="s">
        <v>265</v>
      </c>
      <c r="BJ1601" t="s">
        <v>668</v>
      </c>
      <c r="BO1601" t="s">
        <v>555</v>
      </c>
      <c r="BP1601" t="s">
        <v>262</v>
      </c>
      <c r="BQ1601" t="s">
        <v>262</v>
      </c>
      <c r="CX1601" t="s">
        <v>177</v>
      </c>
      <c r="CY1601" s="29" t="s">
        <v>5361</v>
      </c>
      <c r="CZ1601" s="29">
        <v>60014</v>
      </c>
      <c r="DA1601" s="29" t="str">
        <f t="shared" ref="DA1601:DA1602" si="254">MID(BH1601,3,8)</f>
        <v>30001416</v>
      </c>
      <c r="DB1601" s="29" t="str">
        <f t="shared" ref="DB1601:DB1602" si="255">F1601</f>
        <v>W0005250</v>
      </c>
      <c r="DC1601" s="29" t="s">
        <v>556</v>
      </c>
      <c r="DD1601" s="30">
        <f>AH1601-DE1601-DF1601-DH1601</f>
        <v>-115096.08333333368</v>
      </c>
      <c r="DE1601" s="30">
        <f>SUM(AI1601:AK1601)</f>
        <v>0</v>
      </c>
      <c r="DF1601" s="31">
        <f>AF1601</f>
        <v>-3523</v>
      </c>
      <c r="DG1601" s="32">
        <f>AQ1601</f>
        <v>-14850</v>
      </c>
      <c r="DH1601" s="30">
        <f>SUM(X1601:Y1601)</f>
        <v>-3951</v>
      </c>
      <c r="DI1601" s="30">
        <f>SUM(AP1601,AR1601)</f>
        <v>-13742.008333333368</v>
      </c>
      <c r="DJ1601" s="26">
        <f>SUM(DD1601:DI1601)-AS1601</f>
        <v>0</v>
      </c>
    </row>
    <row r="1602" spans="1:114" x14ac:dyDescent="0.25">
      <c r="B1602" t="s">
        <v>136</v>
      </c>
      <c r="C1602" t="s">
        <v>136</v>
      </c>
      <c r="D1602" t="s">
        <v>109</v>
      </c>
      <c r="F1602" t="s">
        <v>5158</v>
      </c>
      <c r="G1602" t="s">
        <v>5159</v>
      </c>
      <c r="H1602" t="s">
        <v>5160</v>
      </c>
      <c r="I1602" s="1">
        <v>45642</v>
      </c>
      <c r="K1602" t="s">
        <v>113</v>
      </c>
      <c r="L1602">
        <v>15</v>
      </c>
      <c r="M1602" t="s">
        <v>550</v>
      </c>
      <c r="N1602" t="s">
        <v>551</v>
      </c>
      <c r="O1602" t="s">
        <v>116</v>
      </c>
      <c r="P1602" t="s">
        <v>5088</v>
      </c>
      <c r="Q1602" t="s">
        <v>118</v>
      </c>
      <c r="R1602">
        <v>31</v>
      </c>
      <c r="T1602" s="3">
        <v>-104166.66666666701</v>
      </c>
      <c r="U1602" s="22">
        <v>0</v>
      </c>
      <c r="W1602" s="23"/>
      <c r="X1602" s="3">
        <v>-2504</v>
      </c>
      <c r="Y1602" s="3">
        <v>-1447</v>
      </c>
      <c r="Z1602" s="24">
        <v>-260.41666666666669</v>
      </c>
      <c r="AA1602" s="39">
        <v>-37.5</v>
      </c>
      <c r="AD1602" s="3">
        <v>-2230</v>
      </c>
      <c r="AE1602" s="3">
        <v>-110645.58333333368</v>
      </c>
      <c r="AF1602" s="3">
        <v>-3523</v>
      </c>
      <c r="AH1602" s="3">
        <v>-122744.58333333368</v>
      </c>
      <c r="AN1602">
        <v>0.1</v>
      </c>
      <c r="AO1602" s="26">
        <v>-122744.58333333368</v>
      </c>
      <c r="AP1602" s="3">
        <v>-12274.458333333369</v>
      </c>
      <c r="AQ1602" s="3">
        <v>-14850</v>
      </c>
      <c r="AR1602" s="3">
        <v>-1485</v>
      </c>
      <c r="AS1602" s="3">
        <v>-151354.04166666704</v>
      </c>
      <c r="AT1602" s="26">
        <v>-137594.58333333366</v>
      </c>
      <c r="AU1602" t="s">
        <v>262</v>
      </c>
      <c r="AV1602" t="s">
        <v>262</v>
      </c>
      <c r="AW1602" t="s">
        <v>263</v>
      </c>
      <c r="AX1602">
        <v>6105</v>
      </c>
      <c r="AY1602" t="s">
        <v>264</v>
      </c>
      <c r="AZ1602">
        <v>65.109899999999996</v>
      </c>
      <c r="BA1602" s="3">
        <v>-2324.5933670097334</v>
      </c>
      <c r="BB1602" s="26">
        <v>-137594.58333333366</v>
      </c>
      <c r="BC1602" s="26">
        <v>-13759.458333333372</v>
      </c>
      <c r="BE1602" t="s">
        <v>122</v>
      </c>
      <c r="BF1602">
        <v>0</v>
      </c>
      <c r="BH1602" t="s">
        <v>265</v>
      </c>
      <c r="BJ1602" t="s">
        <v>668</v>
      </c>
      <c r="BO1602" t="s">
        <v>555</v>
      </c>
      <c r="BP1602" t="s">
        <v>262</v>
      </c>
      <c r="BQ1602" t="s">
        <v>262</v>
      </c>
      <c r="CX1602" t="s">
        <v>177</v>
      </c>
      <c r="CY1602" s="29" t="s">
        <v>5361</v>
      </c>
      <c r="CZ1602" s="29">
        <v>60014</v>
      </c>
      <c r="DA1602" s="29" t="str">
        <f t="shared" si="254"/>
        <v>30001416</v>
      </c>
      <c r="DB1602" s="29" t="str">
        <f t="shared" si="255"/>
        <v>W0005250</v>
      </c>
      <c r="DC1602" s="29" t="s">
        <v>556</v>
      </c>
      <c r="DD1602" s="30">
        <f>AH1602-DE1602-DF1602-DH1602</f>
        <v>-115270.58333333368</v>
      </c>
      <c r="DE1602" s="30">
        <f>SUM(AI1602:AK1602)</f>
        <v>0</v>
      </c>
      <c r="DF1602" s="31">
        <f>AF1602</f>
        <v>-3523</v>
      </c>
      <c r="DG1602" s="32">
        <f>AQ1602</f>
        <v>-14850</v>
      </c>
      <c r="DH1602" s="30">
        <f>SUM(X1602:Y1602)</f>
        <v>-3951</v>
      </c>
      <c r="DI1602" s="30">
        <f>SUM(AP1602,AR1602)</f>
        <v>-13759.458333333369</v>
      </c>
      <c r="DJ1602" s="26">
        <f>SUM(DD1602:DI1602)-AS1602</f>
        <v>0</v>
      </c>
    </row>
    <row r="1603" spans="1:114" x14ac:dyDescent="0.25">
      <c r="B1603" t="s">
        <v>136</v>
      </c>
      <c r="C1603" t="s">
        <v>136</v>
      </c>
      <c r="D1603" t="s">
        <v>109</v>
      </c>
      <c r="F1603" t="s">
        <v>4751</v>
      </c>
      <c r="G1603" t="s">
        <v>4751</v>
      </c>
      <c r="H1603" t="s">
        <v>4752</v>
      </c>
      <c r="I1603" s="1">
        <v>46041</v>
      </c>
      <c r="K1603" t="s">
        <v>224</v>
      </c>
      <c r="L1603">
        <v>12</v>
      </c>
      <c r="M1603" t="s">
        <v>292</v>
      </c>
      <c r="N1603" t="s">
        <v>293</v>
      </c>
      <c r="O1603" t="s">
        <v>116</v>
      </c>
      <c r="P1603" t="s">
        <v>117</v>
      </c>
      <c r="Q1603" t="s">
        <v>118</v>
      </c>
      <c r="R1603">
        <v>31</v>
      </c>
      <c r="S1603" s="3">
        <v>370000</v>
      </c>
      <c r="T1603" s="3">
        <v>61666.666666666664</v>
      </c>
      <c r="U1603" s="22">
        <v>0</v>
      </c>
      <c r="W1603" s="23"/>
      <c r="X1603" s="3">
        <v>1482.3717948717949</v>
      </c>
      <c r="Y1603" s="3">
        <v>856.48148148148152</v>
      </c>
      <c r="Z1603" s="24">
        <v>154.16666666666666</v>
      </c>
      <c r="AA1603">
        <v>75</v>
      </c>
      <c r="AD1603" s="3">
        <v>4167</v>
      </c>
      <c r="AE1603" s="3">
        <v>68401.686609686614</v>
      </c>
      <c r="AF1603" s="3">
        <v>23570.833333333332</v>
      </c>
      <c r="AH1603" s="3">
        <v>91972.519943019943</v>
      </c>
      <c r="AN1603" s="25">
        <v>8.5000000000000006E-2</v>
      </c>
      <c r="AO1603" s="26">
        <v>91972.519943019943</v>
      </c>
      <c r="AP1603" s="27">
        <v>7817.6641951566953</v>
      </c>
      <c r="AQ1603" s="3">
        <v>29700</v>
      </c>
      <c r="AR1603" s="26">
        <v>2524.5</v>
      </c>
      <c r="AS1603" s="26">
        <v>132014.68413817664</v>
      </c>
      <c r="AT1603" s="26">
        <v>121672.51994301994</v>
      </c>
      <c r="AU1603" t="s">
        <v>120</v>
      </c>
      <c r="AV1603" t="s">
        <v>120</v>
      </c>
      <c r="AW1603" t="s">
        <v>120</v>
      </c>
      <c r="AX1603">
        <v>1008086</v>
      </c>
      <c r="AY1603" t="s">
        <v>121</v>
      </c>
      <c r="AZ1603">
        <v>108.643</v>
      </c>
      <c r="BA1603" s="3">
        <v>1215.1236999915011</v>
      </c>
      <c r="BB1603" s="26">
        <v>121672.51994301994</v>
      </c>
      <c r="BC1603" s="26">
        <v>10342.1641951567</v>
      </c>
      <c r="BE1603" t="s">
        <v>122</v>
      </c>
      <c r="BF1603">
        <v>1</v>
      </c>
      <c r="BH1603" t="s">
        <v>123</v>
      </c>
      <c r="BJ1603" t="s">
        <v>189</v>
      </c>
      <c r="BO1603" t="s">
        <v>4753</v>
      </c>
      <c r="BP1603" t="s">
        <v>3603</v>
      </c>
      <c r="BQ1603">
        <v>0</v>
      </c>
      <c r="CX1603" t="s">
        <v>128</v>
      </c>
      <c r="CY1603" s="29"/>
    </row>
    <row r="1604" spans="1:114" x14ac:dyDescent="0.25">
      <c r="B1604" t="s">
        <v>135</v>
      </c>
      <c r="C1604" t="s">
        <v>135</v>
      </c>
      <c r="D1604" t="s">
        <v>109</v>
      </c>
      <c r="F1604" t="s">
        <v>4751</v>
      </c>
      <c r="G1604" t="s">
        <v>4751</v>
      </c>
      <c r="H1604" t="s">
        <v>4752</v>
      </c>
      <c r="I1604" s="1">
        <v>46041</v>
      </c>
      <c r="K1604" t="s">
        <v>224</v>
      </c>
      <c r="L1604">
        <v>12</v>
      </c>
      <c r="M1604" t="s">
        <v>292</v>
      </c>
      <c r="N1604" t="s">
        <v>293</v>
      </c>
      <c r="O1604" t="s">
        <v>116</v>
      </c>
      <c r="P1604" t="s">
        <v>117</v>
      </c>
      <c r="Q1604" t="s">
        <v>118</v>
      </c>
      <c r="R1604">
        <v>13</v>
      </c>
      <c r="T1604" s="3">
        <v>25860.215053763441</v>
      </c>
      <c r="U1604" s="22">
        <v>0</v>
      </c>
      <c r="W1604" s="23"/>
      <c r="X1604" s="3">
        <v>1482.3717948717949</v>
      </c>
      <c r="Y1604" s="3">
        <v>856</v>
      </c>
      <c r="Z1604" s="24">
        <v>154.16666666666666</v>
      </c>
      <c r="AA1604">
        <v>75</v>
      </c>
      <c r="AE1604" s="3">
        <v>28427.753515301902</v>
      </c>
      <c r="AF1604" s="3">
        <v>14446.741935483871</v>
      </c>
      <c r="AH1604" s="3">
        <v>42874.495450785776</v>
      </c>
      <c r="AN1604" s="25">
        <v>8.5000000000000006E-2</v>
      </c>
      <c r="AO1604" s="26">
        <v>42874.495450785776</v>
      </c>
      <c r="AP1604" s="27">
        <v>3644.332113316791</v>
      </c>
      <c r="AQ1604" s="3">
        <v>12454.83870967742</v>
      </c>
      <c r="AR1604" s="26">
        <v>1058.6612903225807</v>
      </c>
      <c r="AS1604" s="26">
        <v>60032.327564102576</v>
      </c>
      <c r="AT1604" s="26">
        <v>55329.334160463201</v>
      </c>
      <c r="AU1604" t="s">
        <v>120</v>
      </c>
      <c r="AV1604" t="s">
        <v>120</v>
      </c>
      <c r="AW1604" t="s">
        <v>120</v>
      </c>
      <c r="AX1604">
        <v>1008086</v>
      </c>
      <c r="AY1604" t="s">
        <v>121</v>
      </c>
      <c r="AZ1604">
        <v>108.643</v>
      </c>
      <c r="BA1604" s="3">
        <v>552.56507611261259</v>
      </c>
      <c r="BB1604" s="26">
        <v>55329.334160463201</v>
      </c>
      <c r="BC1604" s="26">
        <v>4702.9934036393752</v>
      </c>
      <c r="BE1604" t="s">
        <v>122</v>
      </c>
      <c r="BF1604">
        <v>0</v>
      </c>
      <c r="BH1604" t="s">
        <v>123</v>
      </c>
      <c r="BJ1604" t="s">
        <v>189</v>
      </c>
      <c r="BO1604" t="s">
        <v>4753</v>
      </c>
      <c r="BP1604" t="s">
        <v>3603</v>
      </c>
      <c r="BQ1604">
        <v>0</v>
      </c>
      <c r="CX1604" t="s">
        <v>128</v>
      </c>
      <c r="CY1604" s="29"/>
    </row>
    <row r="1605" spans="1:114" x14ac:dyDescent="0.25">
      <c r="B1605" t="s">
        <v>5197</v>
      </c>
      <c r="C1605" t="s">
        <v>5197</v>
      </c>
      <c r="D1605" t="s">
        <v>109</v>
      </c>
      <c r="F1605" t="s">
        <v>4751</v>
      </c>
      <c r="G1605" t="s">
        <v>4751</v>
      </c>
      <c r="H1605" t="s">
        <v>4752</v>
      </c>
      <c r="I1605" s="1">
        <v>46041</v>
      </c>
      <c r="K1605" t="s">
        <v>224</v>
      </c>
      <c r="L1605">
        <v>12</v>
      </c>
      <c r="M1605" t="s">
        <v>292</v>
      </c>
      <c r="N1605" t="s">
        <v>293</v>
      </c>
      <c r="O1605" t="s">
        <v>116</v>
      </c>
      <c r="P1605" t="s">
        <v>117</v>
      </c>
      <c r="Q1605" t="s">
        <v>118</v>
      </c>
      <c r="R1605">
        <v>31</v>
      </c>
      <c r="T1605" s="3">
        <v>-61666.666666666664</v>
      </c>
      <c r="U1605" s="22">
        <v>0</v>
      </c>
      <c r="W1605" s="23"/>
      <c r="X1605" s="3">
        <v>-1482.3717948717949</v>
      </c>
      <c r="Y1605" s="3">
        <v>-856</v>
      </c>
      <c r="Z1605" s="24">
        <v>-154.16666666666666</v>
      </c>
      <c r="AA1605">
        <v>-75</v>
      </c>
      <c r="AD1605" s="3">
        <v>-4167</v>
      </c>
      <c r="AE1605" s="3">
        <v>-68401.205128205125</v>
      </c>
      <c r="AF1605" s="3">
        <v>-23571</v>
      </c>
      <c r="AH1605" s="3">
        <v>-91972.205128205125</v>
      </c>
      <c r="AN1605" s="25">
        <v>8.5000000000000006E-2</v>
      </c>
      <c r="AO1605" s="26">
        <v>-91972.205128205125</v>
      </c>
      <c r="AP1605" s="27">
        <v>-7817.6374358974363</v>
      </c>
      <c r="AQ1605" s="3">
        <v>-29700</v>
      </c>
      <c r="AR1605" s="26">
        <v>-2524.5</v>
      </c>
      <c r="AS1605" s="26">
        <v>-132014.34256410255</v>
      </c>
      <c r="AT1605" s="26">
        <v>-121672.20512820513</v>
      </c>
      <c r="AU1605" t="s">
        <v>765</v>
      </c>
      <c r="AV1605" t="s">
        <v>765</v>
      </c>
      <c r="AW1605" t="s">
        <v>766</v>
      </c>
      <c r="AX1605">
        <v>1008086</v>
      </c>
      <c r="AY1605" t="s">
        <v>212</v>
      </c>
      <c r="AZ1605">
        <v>125.569</v>
      </c>
      <c r="BA1605" s="3">
        <v>-1051.3290904928967</v>
      </c>
      <c r="BB1605" s="26">
        <v>-121672.20512820513</v>
      </c>
      <c r="BC1605" s="26">
        <v>-10342.137435897428</v>
      </c>
      <c r="BE1605" t="s">
        <v>122</v>
      </c>
      <c r="BF1605">
        <v>1</v>
      </c>
      <c r="BH1605" t="s">
        <v>768</v>
      </c>
      <c r="BJ1605" t="s">
        <v>189</v>
      </c>
      <c r="BO1605" t="s">
        <v>4753</v>
      </c>
      <c r="BP1605" t="s">
        <v>3603</v>
      </c>
      <c r="BQ1605">
        <v>0</v>
      </c>
      <c r="CX1605" t="s">
        <v>177</v>
      </c>
      <c r="CY1605" s="29" t="s">
        <v>5362</v>
      </c>
      <c r="CZ1605" s="29">
        <v>60008</v>
      </c>
      <c r="DA1605" s="29" t="str">
        <f t="shared" ref="DA1605:DA1612" si="256">MID(BH1605,3,8)</f>
        <v>30001418</v>
      </c>
      <c r="DB1605" s="29" t="str">
        <f t="shared" ref="DB1605:DB1612" si="257">F1605</f>
        <v>W0009335</v>
      </c>
      <c r="DC1605" s="29" t="s">
        <v>297</v>
      </c>
      <c r="DD1605" s="30">
        <f>SUM(T1605,V1605:W1605,Z1605:AD1605)</f>
        <v>-66062.833333333328</v>
      </c>
      <c r="DE1605" s="30">
        <f>SUM(AI1605:AK1605)</f>
        <v>0</v>
      </c>
      <c r="DF1605" s="31">
        <f>AF1605</f>
        <v>-23571</v>
      </c>
      <c r="DG1605" s="32">
        <f>AQ1605</f>
        <v>-29700</v>
      </c>
      <c r="DH1605" s="30">
        <f>SUM(X1605:Y1605)</f>
        <v>-2338.3717948717949</v>
      </c>
      <c r="DI1605" s="30">
        <f>SUM(AP1605,AR1605)</f>
        <v>-10342.137435897435</v>
      </c>
      <c r="DJ1605" s="26">
        <f>SUM(DD1605:DI1605)-AS1605</f>
        <v>0</v>
      </c>
    </row>
    <row r="1606" spans="1:114" x14ac:dyDescent="0.25">
      <c r="B1606" t="s">
        <v>5198</v>
      </c>
      <c r="C1606" t="s">
        <v>5198</v>
      </c>
      <c r="D1606" t="s">
        <v>109</v>
      </c>
      <c r="F1606" t="s">
        <v>4743</v>
      </c>
      <c r="G1606" t="s">
        <v>4743</v>
      </c>
      <c r="H1606" t="s">
        <v>4744</v>
      </c>
      <c r="I1606" s="1">
        <v>46041</v>
      </c>
      <c r="K1606" t="s">
        <v>140</v>
      </c>
      <c r="L1606">
        <v>17</v>
      </c>
      <c r="M1606" t="s">
        <v>550</v>
      </c>
      <c r="N1606" t="s">
        <v>551</v>
      </c>
      <c r="O1606" t="s">
        <v>143</v>
      </c>
      <c r="P1606" t="s">
        <v>117</v>
      </c>
      <c r="Q1606" t="s">
        <v>118</v>
      </c>
      <c r="R1606">
        <v>41</v>
      </c>
      <c r="T1606" s="3">
        <v>-463690</v>
      </c>
      <c r="V1606" s="3">
        <v>-69554</v>
      </c>
      <c r="W1606" s="23"/>
      <c r="X1606" s="3">
        <v>-7612</v>
      </c>
      <c r="Y1606" s="3">
        <v>-4398</v>
      </c>
      <c r="Z1606" s="24">
        <v>-792</v>
      </c>
      <c r="AA1606" s="39">
        <v>-75</v>
      </c>
      <c r="AD1606" s="3">
        <v>-4167</v>
      </c>
      <c r="AE1606" s="3">
        <v>-550288</v>
      </c>
      <c r="AF1606" s="3">
        <v>-7047</v>
      </c>
      <c r="AH1606" s="3">
        <v>-557335</v>
      </c>
      <c r="AN1606" s="25">
        <v>0.1</v>
      </c>
      <c r="AO1606" s="26">
        <v>-557335</v>
      </c>
      <c r="AP1606" s="27">
        <v>-55733.5</v>
      </c>
      <c r="AQ1606" s="3">
        <v>-43489</v>
      </c>
      <c r="AR1606" s="26">
        <v>-4348.9000000000005</v>
      </c>
      <c r="AS1606" s="26">
        <v>-660906.4</v>
      </c>
      <c r="AT1606" s="26">
        <v>-600824</v>
      </c>
      <c r="AU1606" t="s">
        <v>5017</v>
      </c>
      <c r="AV1606" t="s">
        <v>5017</v>
      </c>
      <c r="AW1606" t="s">
        <v>171</v>
      </c>
      <c r="AY1606" t="s">
        <v>172</v>
      </c>
      <c r="AZ1606">
        <v>94.088300000000004</v>
      </c>
      <c r="BA1606" s="3">
        <v>-7024.3207710204142</v>
      </c>
      <c r="BB1606" s="26">
        <v>-600824</v>
      </c>
      <c r="BC1606" s="26">
        <v>-60082.400000000023</v>
      </c>
      <c r="BE1606" t="s">
        <v>122</v>
      </c>
      <c r="BF1606">
        <v>0</v>
      </c>
      <c r="BH1606" t="s">
        <v>173</v>
      </c>
      <c r="BJ1606" t="s">
        <v>728</v>
      </c>
      <c r="CX1606" t="s">
        <v>177</v>
      </c>
      <c r="CY1606" s="29" t="s">
        <v>5358</v>
      </c>
      <c r="CZ1606" s="29">
        <v>60002</v>
      </c>
      <c r="DA1606" s="29" t="str">
        <f t="shared" si="256"/>
        <v>30001390</v>
      </c>
      <c r="DB1606" s="29" t="str">
        <f t="shared" si="257"/>
        <v>W0009330</v>
      </c>
      <c r="DC1606" s="29" t="s">
        <v>556</v>
      </c>
      <c r="DD1606" s="30">
        <f>SUM(T1606,V1606:W1606,Z1606:AD1606)</f>
        <v>-538278</v>
      </c>
      <c r="DE1606" s="30">
        <f>SUM(AI1606:AK1606)</f>
        <v>0</v>
      </c>
      <c r="DF1606" s="31">
        <f>AF1606</f>
        <v>-7047</v>
      </c>
      <c r="DG1606" s="32">
        <f>AQ1606</f>
        <v>-43489</v>
      </c>
      <c r="DH1606" s="30">
        <f>SUM(X1606:Y1606)</f>
        <v>-12010</v>
      </c>
      <c r="DI1606" s="30">
        <f>SUM(AP1606,AR1606)</f>
        <v>-60082.400000000001</v>
      </c>
      <c r="DJ1606" s="26">
        <f>SUM(DD1606:DI1606)-AS1606</f>
        <v>0</v>
      </c>
    </row>
    <row r="1607" spans="1:114" x14ac:dyDescent="0.25">
      <c r="B1607" t="s">
        <v>5199</v>
      </c>
      <c r="C1607" t="s">
        <v>5199</v>
      </c>
      <c r="D1607" t="s">
        <v>109</v>
      </c>
      <c r="F1607" t="s">
        <v>4743</v>
      </c>
      <c r="G1607" t="s">
        <v>4743</v>
      </c>
      <c r="H1607" t="s">
        <v>4744</v>
      </c>
      <c r="I1607" s="1">
        <v>46041</v>
      </c>
      <c r="K1607" t="s">
        <v>140</v>
      </c>
      <c r="L1607">
        <v>17</v>
      </c>
      <c r="M1607" t="s">
        <v>550</v>
      </c>
      <c r="N1607" t="s">
        <v>551</v>
      </c>
      <c r="O1607" t="s">
        <v>143</v>
      </c>
      <c r="P1607" t="s">
        <v>117</v>
      </c>
      <c r="Q1607" t="s">
        <v>118</v>
      </c>
      <c r="R1607">
        <v>41</v>
      </c>
      <c r="T1607" s="3">
        <v>463690.47619047627</v>
      </c>
      <c r="U1607" s="22">
        <v>0.15</v>
      </c>
      <c r="V1607" s="3">
        <v>69553.571428571435</v>
      </c>
      <c r="W1607" s="23"/>
      <c r="X1607">
        <v>7612.1794871794882</v>
      </c>
      <c r="Y1607" s="3">
        <v>4398.1481481481487</v>
      </c>
      <c r="Z1607" s="3">
        <v>791.66666666666674</v>
      </c>
      <c r="AA1607" s="24">
        <v>75</v>
      </c>
      <c r="AB1607" s="39"/>
      <c r="AD1607" s="3">
        <v>4167.0000000000127</v>
      </c>
      <c r="AE1607" s="3">
        <v>550288.04192104202</v>
      </c>
      <c r="AF1607" s="3">
        <v>7047</v>
      </c>
      <c r="AH1607" s="3">
        <v>557335.04192104202</v>
      </c>
      <c r="AN1607" s="25">
        <v>0.1</v>
      </c>
      <c r="AO1607" s="26">
        <v>557335.04192104202</v>
      </c>
      <c r="AP1607" s="27">
        <v>55733.504192104207</v>
      </c>
      <c r="AQ1607" s="3">
        <v>43489</v>
      </c>
      <c r="AR1607" s="26">
        <v>4348.9000000000005</v>
      </c>
      <c r="AS1607" s="26">
        <v>660906.44611314626</v>
      </c>
      <c r="AT1607" s="26">
        <v>600824.04192104202</v>
      </c>
      <c r="AU1607" t="s">
        <v>918</v>
      </c>
      <c r="AV1607" t="s">
        <v>918</v>
      </c>
      <c r="AW1607" t="s">
        <v>919</v>
      </c>
      <c r="AX1607">
        <v>34966</v>
      </c>
      <c r="AY1607" t="s">
        <v>121</v>
      </c>
      <c r="AZ1607">
        <v>108.643</v>
      </c>
      <c r="BA1607" s="3">
        <v>6083.2860480025984</v>
      </c>
      <c r="BB1607" s="26">
        <v>600824.04192104202</v>
      </c>
      <c r="BC1607" s="26">
        <v>60082.404192104237</v>
      </c>
      <c r="BE1607" t="s">
        <v>122</v>
      </c>
      <c r="BF1607">
        <v>0</v>
      </c>
      <c r="BH1607" t="s">
        <v>920</v>
      </c>
      <c r="BJ1607" t="s">
        <v>728</v>
      </c>
      <c r="CX1607" t="s">
        <v>177</v>
      </c>
      <c r="CY1607" s="29" t="s">
        <v>5363</v>
      </c>
      <c r="CZ1607" s="29">
        <v>60013</v>
      </c>
      <c r="DA1607" s="29" t="str">
        <f t="shared" si="256"/>
        <v>30001419</v>
      </c>
      <c r="DB1607" s="29" t="str">
        <f t="shared" si="257"/>
        <v>W0009330</v>
      </c>
      <c r="DC1607" s="29" t="s">
        <v>556</v>
      </c>
      <c r="DD1607" s="30">
        <f>SUM(T1607,V1607:W1607,Z1607:AD1607)</f>
        <v>538277.71428571432</v>
      </c>
      <c r="DE1607" s="30">
        <f>SUM(AI1607:AK1607)</f>
        <v>0</v>
      </c>
      <c r="DF1607" s="31">
        <f>AF1607</f>
        <v>7047</v>
      </c>
      <c r="DG1607" s="32">
        <f>AQ1607</f>
        <v>43489</v>
      </c>
      <c r="DH1607" s="30">
        <f>SUM(X1607:Y1607)</f>
        <v>12010.327635327638</v>
      </c>
      <c r="DI1607" s="30">
        <f>SUM(AP1607,AR1607)</f>
        <v>60082.404192104208</v>
      </c>
      <c r="DJ1607" s="26">
        <f>SUM(DD1607:DI1607)-AS1607</f>
        <v>0</v>
      </c>
    </row>
    <row r="1608" spans="1:114" x14ac:dyDescent="0.25">
      <c r="B1608" t="s">
        <v>5200</v>
      </c>
      <c r="C1608" t="s">
        <v>5200</v>
      </c>
      <c r="D1608" t="s">
        <v>109</v>
      </c>
      <c r="F1608" t="s">
        <v>4754</v>
      </c>
      <c r="G1608" t="s">
        <v>4754</v>
      </c>
      <c r="H1608" t="s">
        <v>4755</v>
      </c>
      <c r="I1608" s="1">
        <v>46041</v>
      </c>
      <c r="J1608">
        <v>1</v>
      </c>
      <c r="K1608" t="s">
        <v>113</v>
      </c>
      <c r="L1608">
        <v>15</v>
      </c>
      <c r="M1608" t="s">
        <v>550</v>
      </c>
      <c r="N1608" t="s">
        <v>551</v>
      </c>
      <c r="O1608" t="s">
        <v>143</v>
      </c>
      <c r="P1608" t="s">
        <v>117</v>
      </c>
      <c r="Q1608" t="s">
        <v>118</v>
      </c>
      <c r="R1608">
        <v>41</v>
      </c>
      <c r="T1608" s="3">
        <v>-207440</v>
      </c>
      <c r="U1608" s="22">
        <v>0</v>
      </c>
      <c r="W1608" s="23"/>
      <c r="X1608" s="3">
        <v>-3405</v>
      </c>
      <c r="Y1608" s="3">
        <v>-1968</v>
      </c>
      <c r="Z1608" s="24">
        <v>-354</v>
      </c>
      <c r="AA1608" s="39">
        <v>-75</v>
      </c>
      <c r="AD1608" s="3">
        <v>-4167</v>
      </c>
      <c r="AE1608" s="3">
        <v>-217409</v>
      </c>
      <c r="AF1608" s="3">
        <v>-7047</v>
      </c>
      <c r="AH1608" s="3">
        <v>-224456</v>
      </c>
      <c r="AN1608" s="25">
        <v>0.1</v>
      </c>
      <c r="AO1608" s="26">
        <v>-224456</v>
      </c>
      <c r="AP1608" s="27">
        <v>-22445.600000000002</v>
      </c>
      <c r="AQ1608" s="3">
        <v>-43489</v>
      </c>
      <c r="AR1608" s="26">
        <v>-4348.9000000000005</v>
      </c>
      <c r="AS1608" s="26">
        <v>-294739.5</v>
      </c>
      <c r="AT1608" s="26">
        <v>-267945</v>
      </c>
      <c r="AU1608" t="s">
        <v>5017</v>
      </c>
      <c r="AV1608" t="s">
        <v>5017</v>
      </c>
      <c r="AW1608" t="s">
        <v>171</v>
      </c>
      <c r="AY1608" t="s">
        <v>172</v>
      </c>
      <c r="AZ1608">
        <v>94.088300000000004</v>
      </c>
      <c r="BA1608" s="3">
        <v>-3132.5839663380038</v>
      </c>
      <c r="BB1608" s="26">
        <v>-267945</v>
      </c>
      <c r="BC1608" s="26">
        <v>-26794.5</v>
      </c>
      <c r="BE1608" t="s">
        <v>122</v>
      </c>
      <c r="BF1608">
        <v>0</v>
      </c>
      <c r="BH1608" t="s">
        <v>173</v>
      </c>
      <c r="BJ1608" t="s">
        <v>728</v>
      </c>
      <c r="CX1608" t="s">
        <v>177</v>
      </c>
      <c r="CY1608" s="29" t="s">
        <v>5358</v>
      </c>
      <c r="CZ1608" s="29">
        <v>60002</v>
      </c>
      <c r="DA1608" s="29" t="str">
        <f t="shared" si="256"/>
        <v>30001390</v>
      </c>
      <c r="DB1608" s="29" t="str">
        <f t="shared" si="257"/>
        <v>W0009336</v>
      </c>
      <c r="DC1608" s="29" t="s">
        <v>556</v>
      </c>
      <c r="DD1608" s="30">
        <f>SUM(T1608,V1608:W1608,Z1608:AD1608)</f>
        <v>-212036</v>
      </c>
      <c r="DE1608" s="30">
        <f>SUM(AI1608:AK1608)</f>
        <v>0</v>
      </c>
      <c r="DF1608" s="31">
        <f>AF1608</f>
        <v>-7047</v>
      </c>
      <c r="DG1608" s="32">
        <f>AQ1608</f>
        <v>-43489</v>
      </c>
      <c r="DH1608" s="30">
        <f>SUM(X1608:Y1608)</f>
        <v>-5373</v>
      </c>
      <c r="DI1608" s="30">
        <f>SUM(AP1608,AR1608)</f>
        <v>-26794.500000000004</v>
      </c>
      <c r="DJ1608" s="26">
        <f>SUM(DD1608:DI1608)-AS1608</f>
        <v>0</v>
      </c>
    </row>
    <row r="1609" spans="1:114" x14ac:dyDescent="0.25">
      <c r="B1609" t="s">
        <v>5199</v>
      </c>
      <c r="C1609" t="s">
        <v>5199</v>
      </c>
      <c r="D1609" t="s">
        <v>109</v>
      </c>
      <c r="F1609" t="s">
        <v>4754</v>
      </c>
      <c r="G1609" t="s">
        <v>4754</v>
      </c>
      <c r="H1609" t="s">
        <v>4755</v>
      </c>
      <c r="I1609" s="1">
        <v>46041</v>
      </c>
      <c r="K1609" t="s">
        <v>113</v>
      </c>
      <c r="L1609">
        <v>15</v>
      </c>
      <c r="M1609" t="s">
        <v>550</v>
      </c>
      <c r="N1609" t="s">
        <v>551</v>
      </c>
      <c r="O1609" t="s">
        <v>143</v>
      </c>
      <c r="P1609" t="s">
        <v>117</v>
      </c>
      <c r="Q1609" t="s">
        <v>118</v>
      </c>
      <c r="R1609">
        <v>41</v>
      </c>
      <c r="T1609" s="3">
        <v>207440</v>
      </c>
      <c r="U1609" s="22">
        <v>0</v>
      </c>
      <c r="W1609" s="23"/>
      <c r="X1609" s="3">
        <v>3405</v>
      </c>
      <c r="Y1609" s="3">
        <v>1968</v>
      </c>
      <c r="Z1609" s="24">
        <v>354</v>
      </c>
      <c r="AA1609" s="39">
        <v>75</v>
      </c>
      <c r="AD1609" s="3">
        <v>4167</v>
      </c>
      <c r="AE1609" s="3">
        <v>217409</v>
      </c>
      <c r="AF1609" s="3">
        <v>7047</v>
      </c>
      <c r="AH1609" s="3">
        <v>224456</v>
      </c>
      <c r="AN1609" s="25">
        <v>0.1</v>
      </c>
      <c r="AO1609" s="26">
        <v>224456</v>
      </c>
      <c r="AP1609" s="27">
        <v>22445.600000000002</v>
      </c>
      <c r="AQ1609" s="3">
        <v>43489</v>
      </c>
      <c r="AR1609" s="26">
        <v>4348.9000000000005</v>
      </c>
      <c r="AS1609" s="26">
        <v>294739.5</v>
      </c>
      <c r="AT1609" s="26">
        <v>267945</v>
      </c>
      <c r="AU1609" t="s">
        <v>918</v>
      </c>
      <c r="AV1609" t="s">
        <v>918</v>
      </c>
      <c r="AW1609" t="s">
        <v>919</v>
      </c>
      <c r="AX1609">
        <v>34966</v>
      </c>
      <c r="AY1609" t="s">
        <v>121</v>
      </c>
      <c r="AZ1609">
        <v>108.643</v>
      </c>
      <c r="BA1609" s="3">
        <v>2712.9175372550462</v>
      </c>
      <c r="BB1609" s="26">
        <v>267945</v>
      </c>
      <c r="BC1609" s="26">
        <v>26794.5</v>
      </c>
      <c r="BE1609" t="s">
        <v>122</v>
      </c>
      <c r="BF1609">
        <v>0</v>
      </c>
      <c r="BH1609" t="s">
        <v>920</v>
      </c>
      <c r="BJ1609" t="s">
        <v>728</v>
      </c>
      <c r="CX1609" t="s">
        <v>177</v>
      </c>
      <c r="CY1609" s="29" t="s">
        <v>5363</v>
      </c>
      <c r="CZ1609" s="29">
        <v>60013</v>
      </c>
      <c r="DA1609" s="29" t="str">
        <f t="shared" si="256"/>
        <v>30001419</v>
      </c>
      <c r="DB1609" s="29" t="str">
        <f t="shared" si="257"/>
        <v>W0009336</v>
      </c>
      <c r="DC1609" s="29" t="s">
        <v>556</v>
      </c>
      <c r="DD1609" s="30">
        <f>SUM(T1609,V1609:W1609,Z1609:AD1609)</f>
        <v>212036</v>
      </c>
      <c r="DE1609" s="30">
        <f>SUM(AI1609:AK1609)</f>
        <v>0</v>
      </c>
      <c r="DF1609" s="31">
        <f>AF1609</f>
        <v>7047</v>
      </c>
      <c r="DG1609" s="32">
        <f>AQ1609</f>
        <v>43489</v>
      </c>
      <c r="DH1609" s="30">
        <f>SUM(X1609:Y1609)</f>
        <v>5373</v>
      </c>
      <c r="DI1609" s="30">
        <f>SUM(AP1609,AR1609)</f>
        <v>26794.500000000004</v>
      </c>
      <c r="DJ1609" s="26">
        <f>SUM(DD1609:DI1609)-AS1609</f>
        <v>0</v>
      </c>
    </row>
    <row r="1610" spans="1:114" x14ac:dyDescent="0.25">
      <c r="F1610" t="s">
        <v>777</v>
      </c>
      <c r="G1610" t="s">
        <v>778</v>
      </c>
      <c r="H1610" t="s">
        <v>779</v>
      </c>
      <c r="I1610" s="1">
        <v>44308</v>
      </c>
      <c r="K1610" t="s">
        <v>113</v>
      </c>
      <c r="L1610">
        <v>15</v>
      </c>
      <c r="M1610" t="s">
        <v>292</v>
      </c>
      <c r="N1610" t="s">
        <v>293</v>
      </c>
      <c r="O1610" t="s">
        <v>116</v>
      </c>
      <c r="P1610" t="s">
        <v>117</v>
      </c>
      <c r="Q1610" t="s">
        <v>118</v>
      </c>
      <c r="AB1610" s="3">
        <v>178500</v>
      </c>
      <c r="AE1610" s="3">
        <v>178500</v>
      </c>
      <c r="AH1610" s="3">
        <v>178500</v>
      </c>
      <c r="AN1610" s="25">
        <v>8.5000000000000006E-2</v>
      </c>
      <c r="AO1610" s="26">
        <v>178500</v>
      </c>
      <c r="AP1610" s="27">
        <v>15172.500000000002</v>
      </c>
      <c r="AS1610" s="26">
        <v>193672.5</v>
      </c>
      <c r="AT1610" s="26">
        <v>0</v>
      </c>
      <c r="AU1610" t="s">
        <v>4216</v>
      </c>
      <c r="AV1610" t="s">
        <v>4216</v>
      </c>
      <c r="AW1610" t="s">
        <v>4217</v>
      </c>
      <c r="BA1610" s="3">
        <v>0</v>
      </c>
      <c r="BB1610" s="26">
        <v>0</v>
      </c>
      <c r="BC1610" s="26">
        <v>193672.5</v>
      </c>
      <c r="BE1610" t="s">
        <v>122</v>
      </c>
      <c r="BH1610" t="s">
        <v>4219</v>
      </c>
      <c r="BJ1610" t="s">
        <v>189</v>
      </c>
      <c r="CX1610" t="s">
        <v>177</v>
      </c>
      <c r="CY1610" s="29" t="s">
        <v>5378</v>
      </c>
      <c r="CZ1610" s="29">
        <v>60033</v>
      </c>
      <c r="DA1610" s="29" t="str">
        <f t="shared" si="256"/>
        <v>30001413</v>
      </c>
      <c r="DB1610" s="29" t="str">
        <f t="shared" si="257"/>
        <v>W0004165</v>
      </c>
      <c r="DC1610" s="29" t="s">
        <v>297</v>
      </c>
      <c r="DD1610" s="30">
        <f>SUM(T1610,V1610:W1610,Z1610:AD1610)</f>
        <v>178500</v>
      </c>
      <c r="DE1610" s="30">
        <f>SUM(AI1610:AK1610)</f>
        <v>0</v>
      </c>
      <c r="DF1610" s="31">
        <f>AF1610</f>
        <v>0</v>
      </c>
      <c r="DG1610" s="32">
        <f>AQ1610</f>
        <v>0</v>
      </c>
      <c r="DH1610" s="30">
        <f>SUM(X1610:Y1610)</f>
        <v>0</v>
      </c>
      <c r="DI1610" s="30">
        <f>SUM(AP1610,AR1610)</f>
        <v>15172.500000000002</v>
      </c>
      <c r="DJ1610" s="26">
        <f>SUM(DD1610:DI1610)-AS1610</f>
        <v>0</v>
      </c>
    </row>
    <row r="1611" spans="1:114" x14ac:dyDescent="0.25">
      <c r="B1611" t="s">
        <v>2067</v>
      </c>
      <c r="C1611" t="s">
        <v>2067</v>
      </c>
      <c r="D1611" t="s">
        <v>109</v>
      </c>
      <c r="F1611" t="s">
        <v>5201</v>
      </c>
      <c r="G1611" t="s">
        <v>5202</v>
      </c>
      <c r="H1611" t="s">
        <v>5203</v>
      </c>
      <c r="I1611" s="1">
        <v>44028</v>
      </c>
      <c r="K1611" t="s">
        <v>113</v>
      </c>
      <c r="L1611">
        <v>15</v>
      </c>
      <c r="M1611" t="s">
        <v>240</v>
      </c>
      <c r="N1611" t="s">
        <v>3209</v>
      </c>
      <c r="O1611" t="s">
        <v>116</v>
      </c>
      <c r="P1611" t="s">
        <v>5088</v>
      </c>
      <c r="Q1611" t="s">
        <v>118</v>
      </c>
      <c r="R1611">
        <v>31</v>
      </c>
      <c r="S1611" s="3">
        <v>1011470</v>
      </c>
      <c r="T1611" s="3">
        <v>24899.019833333336</v>
      </c>
      <c r="U1611" s="22">
        <v>0.1</v>
      </c>
      <c r="V1611" s="3">
        <v>2489.9019833333336</v>
      </c>
      <c r="X1611" s="3">
        <v>598.53413060897435</v>
      </c>
      <c r="Y1611" s="3">
        <v>69.123599999999996</v>
      </c>
      <c r="Z1611" s="3">
        <v>69.123599999999996</v>
      </c>
      <c r="AA1611" s="39">
        <v>11.077500000000001</v>
      </c>
      <c r="AC1611" s="39">
        <v>378.28484446649907</v>
      </c>
      <c r="AD1611" s="39">
        <v>615.46590000000003</v>
      </c>
      <c r="AE1611" s="3">
        <v>29130.531391742141</v>
      </c>
      <c r="AH1611" s="3">
        <v>29130.531391742141</v>
      </c>
      <c r="AN1611">
        <v>0</v>
      </c>
      <c r="AO1611" s="26">
        <v>29130.531391742141</v>
      </c>
      <c r="AQ1611" s="39">
        <v>4386.6899999999996</v>
      </c>
      <c r="AS1611" s="26">
        <v>33517.22139174214</v>
      </c>
      <c r="AT1611" s="26">
        <v>33517.22139174214</v>
      </c>
      <c r="AU1611" t="s">
        <v>164</v>
      </c>
      <c r="AV1611" t="s">
        <v>2067</v>
      </c>
      <c r="AW1611" t="s">
        <v>2068</v>
      </c>
      <c r="BA1611" s="3">
        <v>0</v>
      </c>
      <c r="BB1611" s="26">
        <v>33517.22139174214</v>
      </c>
      <c r="BC1611" s="26">
        <v>0</v>
      </c>
      <c r="BE1611" t="s">
        <v>122</v>
      </c>
      <c r="BF1611">
        <v>0.1477</v>
      </c>
      <c r="BH1611" t="s">
        <v>2069</v>
      </c>
      <c r="BJ1611" t="s">
        <v>3210</v>
      </c>
      <c r="CX1611" t="s">
        <v>177</v>
      </c>
      <c r="CY1611" s="29" t="s">
        <v>5370</v>
      </c>
      <c r="CZ1611" s="29">
        <v>60001</v>
      </c>
      <c r="DA1611" s="29" t="str">
        <f t="shared" si="256"/>
        <v>30001394</v>
      </c>
      <c r="DB1611" s="29" t="str">
        <f t="shared" si="257"/>
        <v>W0004137</v>
      </c>
      <c r="DC1611" s="29" t="s">
        <v>1191</v>
      </c>
      <c r="DD1611" s="30">
        <f>SUM(T1611,V1611:W1611,Z1611:AD1611)</f>
        <v>28462.873661133166</v>
      </c>
      <c r="DE1611" s="30">
        <f>SUM(AI1611:AK1611)</f>
        <v>0</v>
      </c>
      <c r="DF1611" s="31">
        <f>AF1611</f>
        <v>0</v>
      </c>
      <c r="DG1611" s="32">
        <f>AQ1611</f>
        <v>4386.6899999999996</v>
      </c>
      <c r="DH1611" s="30">
        <f>SUM(X1611:Y1611)</f>
        <v>667.65773060897436</v>
      </c>
      <c r="DI1611" s="30">
        <f>SUM(AP1611,AR1611)</f>
        <v>0</v>
      </c>
      <c r="DJ1611" s="26">
        <f>SUM(DD1611:DI1611)-AS1611</f>
        <v>0</v>
      </c>
    </row>
    <row r="1612" spans="1:114" x14ac:dyDescent="0.25">
      <c r="B1612" t="s">
        <v>4216</v>
      </c>
      <c r="C1612" t="s">
        <v>4216</v>
      </c>
      <c r="D1612" t="s">
        <v>109</v>
      </c>
      <c r="F1612" t="s">
        <v>5201</v>
      </c>
      <c r="G1612" t="s">
        <v>5202</v>
      </c>
      <c r="H1612" t="s">
        <v>5203</v>
      </c>
      <c r="I1612" s="1">
        <v>44028</v>
      </c>
      <c r="K1612" t="s">
        <v>113</v>
      </c>
      <c r="L1612">
        <v>15</v>
      </c>
      <c r="M1612" t="s">
        <v>240</v>
      </c>
      <c r="N1612" t="s">
        <v>3209</v>
      </c>
      <c r="O1612" t="s">
        <v>116</v>
      </c>
      <c r="P1612" t="s">
        <v>5088</v>
      </c>
      <c r="Q1612" t="s">
        <v>118</v>
      </c>
      <c r="R1612">
        <v>31</v>
      </c>
      <c r="S1612" s="3">
        <v>1011470</v>
      </c>
      <c r="T1612" s="3">
        <v>85182.631833333333</v>
      </c>
      <c r="U1612" s="22">
        <v>0.1</v>
      </c>
      <c r="V1612" s="3">
        <v>8518.2631833333344</v>
      </c>
      <c r="X1612" s="3">
        <v>2047.6594190705125</v>
      </c>
      <c r="Y1612" s="3">
        <v>236.48039999999997</v>
      </c>
      <c r="Z1612" s="3">
        <v>236.48039999999997</v>
      </c>
      <c r="AA1612" s="39">
        <v>37.897500000000001</v>
      </c>
      <c r="AC1612" s="39">
        <v>1294.1593223352877</v>
      </c>
      <c r="AD1612" s="39">
        <v>2105.5850999999998</v>
      </c>
      <c r="AE1612" s="3">
        <v>99659.157158072456</v>
      </c>
      <c r="AH1612" s="3">
        <v>99659.157158072456</v>
      </c>
      <c r="AN1612" s="37">
        <v>0</v>
      </c>
      <c r="AO1612" s="26">
        <v>99659.157158072456</v>
      </c>
      <c r="AQ1612" s="39">
        <v>15007.41</v>
      </c>
      <c r="AS1612" s="26">
        <v>114666.56715807246</v>
      </c>
      <c r="AT1612" s="26">
        <v>114666.56715807246</v>
      </c>
      <c r="AU1612" t="s">
        <v>164</v>
      </c>
      <c r="AV1612" t="s">
        <v>4216</v>
      </c>
      <c r="AW1612" t="s">
        <v>4217</v>
      </c>
      <c r="BA1612" s="3">
        <v>0</v>
      </c>
      <c r="BB1612" s="26">
        <v>114666.56715807246</v>
      </c>
      <c r="BC1612" s="26">
        <v>0</v>
      </c>
      <c r="BE1612" t="s">
        <v>122</v>
      </c>
      <c r="BF1612">
        <v>0.50529999999999997</v>
      </c>
      <c r="BH1612" t="s">
        <v>4219</v>
      </c>
      <c r="BJ1612" t="s">
        <v>3210</v>
      </c>
      <c r="CX1612" t="s">
        <v>177</v>
      </c>
      <c r="CY1612" s="29" t="s">
        <v>5378</v>
      </c>
      <c r="CZ1612" s="29">
        <v>60033</v>
      </c>
      <c r="DA1612" s="29" t="str">
        <f t="shared" si="256"/>
        <v>30001413</v>
      </c>
      <c r="DB1612" s="29" t="str">
        <f t="shared" si="257"/>
        <v>W0004137</v>
      </c>
      <c r="DC1612" s="29" t="s">
        <v>1191</v>
      </c>
      <c r="DD1612" s="30">
        <f>SUM(T1612,V1612:W1612,Z1612:AD1612)</f>
        <v>97375.017339001948</v>
      </c>
      <c r="DE1612" s="30">
        <f>SUM(AI1612:AK1612)</f>
        <v>0</v>
      </c>
      <c r="DF1612" s="31">
        <f>AF1612</f>
        <v>0</v>
      </c>
      <c r="DG1612" s="32">
        <f>AQ1612</f>
        <v>15007.41</v>
      </c>
      <c r="DH1612" s="30">
        <f>SUM(X1612:Y1612)</f>
        <v>2284.1398190705127</v>
      </c>
      <c r="DI1612" s="30">
        <f>SUM(AP1612,AR1612)</f>
        <v>0</v>
      </c>
      <c r="DJ1612" s="26">
        <f>SUM(DD1612:DI1612)-AS1612</f>
        <v>0</v>
      </c>
    </row>
    <row r="1613" spans="1:114" x14ac:dyDescent="0.25">
      <c r="B1613" t="s">
        <v>5204</v>
      </c>
      <c r="C1613" t="s">
        <v>5204</v>
      </c>
      <c r="D1613" t="s">
        <v>109</v>
      </c>
      <c r="F1613" t="s">
        <v>5201</v>
      </c>
      <c r="G1613" t="s">
        <v>5202</v>
      </c>
      <c r="H1613" t="s">
        <v>5203</v>
      </c>
      <c r="I1613" s="1">
        <v>44028</v>
      </c>
      <c r="K1613" t="s">
        <v>113</v>
      </c>
      <c r="L1613">
        <v>15</v>
      </c>
      <c r="M1613" t="s">
        <v>240</v>
      </c>
      <c r="N1613" t="s">
        <v>3209</v>
      </c>
      <c r="O1613" t="s">
        <v>116</v>
      </c>
      <c r="P1613" t="s">
        <v>5088</v>
      </c>
      <c r="Q1613" t="s">
        <v>118</v>
      </c>
      <c r="R1613">
        <v>31</v>
      </c>
      <c r="S1613" s="3">
        <v>1011470</v>
      </c>
      <c r="T1613" s="3">
        <v>58496.681666666664</v>
      </c>
      <c r="U1613" s="22">
        <v>0.1</v>
      </c>
      <c r="V1613" s="3">
        <v>5849.6681666666664</v>
      </c>
      <c r="X1613" s="3">
        <v>1409.0068870192308</v>
      </c>
      <c r="Y1613" s="3">
        <v>162.39600000000002</v>
      </c>
      <c r="Z1613" s="3">
        <v>162.39600000000002</v>
      </c>
      <c r="AA1613" s="39">
        <v>26.024999999999999</v>
      </c>
      <c r="AC1613" s="39">
        <v>888.72607332346092</v>
      </c>
      <c r="AD1613" s="39">
        <v>1445.9489999999998</v>
      </c>
      <c r="AE1613" s="3">
        <v>68440.848793675992</v>
      </c>
      <c r="AH1613" s="3">
        <v>68440.848793675992</v>
      </c>
      <c r="AO1613" s="26">
        <v>68440.848793675992</v>
      </c>
      <c r="AQ1613" s="39">
        <v>10305.9</v>
      </c>
      <c r="AS1613" s="26">
        <v>78746.748793675986</v>
      </c>
      <c r="AT1613" s="26">
        <v>78746.748793675986</v>
      </c>
      <c r="AU1613" t="s">
        <v>164</v>
      </c>
      <c r="AV1613" t="s">
        <v>241</v>
      </c>
      <c r="AW1613" t="s">
        <v>241</v>
      </c>
      <c r="BA1613" s="3">
        <v>0</v>
      </c>
      <c r="BB1613" s="26">
        <v>78746.748793675986</v>
      </c>
      <c r="BC1613" s="26">
        <v>0</v>
      </c>
      <c r="BE1613" t="s">
        <v>234</v>
      </c>
      <c r="BF1613">
        <v>0.34699999999999998</v>
      </c>
      <c r="BH1613" t="s">
        <v>234</v>
      </c>
      <c r="BJ1613" t="s">
        <v>3210</v>
      </c>
      <c r="CX1613" t="s">
        <v>234</v>
      </c>
      <c r="CY1613" s="29"/>
    </row>
    <row r="1614" spans="1:114" x14ac:dyDescent="0.25">
      <c r="B1614" t="s">
        <v>2067</v>
      </c>
      <c r="C1614" t="s">
        <v>2067</v>
      </c>
      <c r="D1614" t="s">
        <v>109</v>
      </c>
      <c r="F1614" t="s">
        <v>5201</v>
      </c>
      <c r="G1614" t="s">
        <v>5202</v>
      </c>
      <c r="H1614" t="s">
        <v>5203</v>
      </c>
      <c r="I1614" s="1">
        <v>44028</v>
      </c>
      <c r="K1614" t="s">
        <v>113</v>
      </c>
      <c r="L1614">
        <v>15</v>
      </c>
      <c r="M1614" t="s">
        <v>240</v>
      </c>
      <c r="N1614" t="s">
        <v>3209</v>
      </c>
      <c r="O1614" t="s">
        <v>116</v>
      </c>
      <c r="P1614" t="s">
        <v>5088</v>
      </c>
      <c r="Q1614" t="s">
        <v>118</v>
      </c>
      <c r="R1614">
        <v>28</v>
      </c>
      <c r="S1614" s="3">
        <v>1011470</v>
      </c>
      <c r="T1614" s="3">
        <v>24899.019833333336</v>
      </c>
      <c r="U1614" s="22">
        <v>0.1</v>
      </c>
      <c r="V1614" s="3">
        <v>2489.9019833333336</v>
      </c>
      <c r="X1614" s="3">
        <v>598.53413060897435</v>
      </c>
      <c r="Y1614" s="3">
        <v>69.123599999999996</v>
      </c>
      <c r="Z1614" s="3">
        <v>69.123599999999996</v>
      </c>
      <c r="AA1614" s="39">
        <v>11.077500000000001</v>
      </c>
      <c r="AC1614" s="39">
        <v>378.28484446649907</v>
      </c>
      <c r="AD1614" s="3">
        <v>658.74199999999996</v>
      </c>
      <c r="AE1614" s="3">
        <v>29173.80749174214</v>
      </c>
      <c r="AH1614" s="3">
        <v>29173.80749174214</v>
      </c>
      <c r="AN1614">
        <v>0</v>
      </c>
      <c r="AO1614" s="26">
        <v>29173.80749174214</v>
      </c>
      <c r="AQ1614" s="39">
        <v>4386.6899999999996</v>
      </c>
      <c r="AS1614" s="26">
        <v>33560.497491742142</v>
      </c>
      <c r="AT1614" s="26">
        <v>0</v>
      </c>
      <c r="AU1614" t="s">
        <v>164</v>
      </c>
      <c r="AV1614" t="s">
        <v>2067</v>
      </c>
      <c r="AW1614" t="s">
        <v>2068</v>
      </c>
      <c r="BA1614" s="3">
        <v>0</v>
      </c>
      <c r="BB1614" s="26">
        <v>0</v>
      </c>
      <c r="BC1614" s="26">
        <v>33560.497491742142</v>
      </c>
      <c r="BE1614" t="s">
        <v>122</v>
      </c>
      <c r="BH1614" t="s">
        <v>2069</v>
      </c>
      <c r="BJ1614" t="s">
        <v>3210</v>
      </c>
      <c r="CX1614" t="s">
        <v>177</v>
      </c>
      <c r="CY1614" s="29" t="s">
        <v>5370</v>
      </c>
      <c r="CZ1614" s="29">
        <v>60001</v>
      </c>
      <c r="DA1614" s="29" t="str">
        <f>MID(BH1614,3,8)</f>
        <v>30001394</v>
      </c>
      <c r="DB1614" s="29" t="str">
        <f>F1614</f>
        <v>W0004137</v>
      </c>
      <c r="DC1614" s="29" t="s">
        <v>1191</v>
      </c>
      <c r="DD1614" s="30">
        <f>SUM(T1614,V1614:W1614,Z1614:AD1614)</f>
        <v>28506.149761133165</v>
      </c>
      <c r="DE1614" s="30">
        <f>SUM(AI1614:AK1614)</f>
        <v>0</v>
      </c>
      <c r="DF1614" s="31">
        <f>AF1614</f>
        <v>0</v>
      </c>
      <c r="DG1614" s="32">
        <f>AQ1614</f>
        <v>4386.6899999999996</v>
      </c>
      <c r="DH1614" s="30">
        <f>SUM(X1614:Y1614)</f>
        <v>667.65773060897436</v>
      </c>
      <c r="DI1614" s="30">
        <f>SUM(AP1614,AR1614)</f>
        <v>0</v>
      </c>
      <c r="DJ1614" s="26">
        <f>SUM(DD1614:DI1614)-AS1614</f>
        <v>0</v>
      </c>
    </row>
    <row r="1615" spans="1:114" x14ac:dyDescent="0.25">
      <c r="B1615" t="s">
        <v>4216</v>
      </c>
      <c r="C1615" t="s">
        <v>4216</v>
      </c>
      <c r="D1615" t="s">
        <v>109</v>
      </c>
      <c r="F1615" t="s">
        <v>5201</v>
      </c>
      <c r="G1615" t="s">
        <v>5202</v>
      </c>
      <c r="H1615" t="s">
        <v>5203</v>
      </c>
      <c r="I1615" s="1">
        <v>44028</v>
      </c>
      <c r="K1615" t="s">
        <v>113</v>
      </c>
      <c r="L1615">
        <v>15</v>
      </c>
      <c r="M1615" t="s">
        <v>240</v>
      </c>
      <c r="N1615" t="s">
        <v>3209</v>
      </c>
      <c r="O1615" t="s">
        <v>116</v>
      </c>
      <c r="P1615" t="s">
        <v>5088</v>
      </c>
      <c r="Q1615" t="s">
        <v>118</v>
      </c>
      <c r="R1615">
        <v>28</v>
      </c>
      <c r="S1615" s="3">
        <v>1011470</v>
      </c>
      <c r="T1615" s="3">
        <v>85182.631833333333</v>
      </c>
      <c r="U1615" s="22">
        <v>0.1</v>
      </c>
      <c r="V1615" s="3">
        <v>8518.2631833333344</v>
      </c>
      <c r="X1615" s="3">
        <v>2047.6594190705125</v>
      </c>
      <c r="Y1615" s="3">
        <v>236.48039999999997</v>
      </c>
      <c r="Z1615" s="3">
        <v>236.48039999999997</v>
      </c>
      <c r="AA1615" s="39">
        <v>37.897500000000001</v>
      </c>
      <c r="AC1615" s="39">
        <v>1294.1593223352877</v>
      </c>
      <c r="AD1615" s="3">
        <v>2253.6379999999999</v>
      </c>
      <c r="AE1615" s="3">
        <v>99807.210058072465</v>
      </c>
      <c r="AH1615" s="3">
        <v>-99807.210058072465</v>
      </c>
      <c r="AO1615" s="26">
        <v>-99807.210058072465</v>
      </c>
      <c r="AQ1615" s="39">
        <v>-15007.41</v>
      </c>
      <c r="AS1615" s="26">
        <v>-114814.62005807247</v>
      </c>
      <c r="AT1615" s="26">
        <v>0</v>
      </c>
      <c r="AU1615" t="s">
        <v>164</v>
      </c>
      <c r="AV1615" t="s">
        <v>241</v>
      </c>
      <c r="AW1615" t="s">
        <v>241</v>
      </c>
      <c r="BA1615" s="3">
        <v>0</v>
      </c>
      <c r="BB1615" s="26">
        <v>0</v>
      </c>
      <c r="BC1615" s="26">
        <v>-114814.62005807247</v>
      </c>
      <c r="BE1615" t="s">
        <v>234</v>
      </c>
      <c r="BH1615" t="s">
        <v>234</v>
      </c>
      <c r="BJ1615" t="s">
        <v>3210</v>
      </c>
      <c r="CX1615" t="s">
        <v>234</v>
      </c>
      <c r="CY1615" s="29"/>
    </row>
    <row r="1616" spans="1:114" x14ac:dyDescent="0.25">
      <c r="A1616" t="s">
        <v>5205</v>
      </c>
      <c r="B1616" t="s">
        <v>5204</v>
      </c>
      <c r="C1616" t="s">
        <v>5204</v>
      </c>
      <c r="D1616" t="s">
        <v>109</v>
      </c>
      <c r="F1616" t="s">
        <v>5201</v>
      </c>
      <c r="G1616" t="s">
        <v>5202</v>
      </c>
      <c r="H1616" t="s">
        <v>5203</v>
      </c>
      <c r="I1616" s="1">
        <v>44028</v>
      </c>
      <c r="K1616" t="s">
        <v>113</v>
      </c>
      <c r="L1616">
        <v>15</v>
      </c>
      <c r="M1616" t="s">
        <v>240</v>
      </c>
      <c r="N1616" t="s">
        <v>3209</v>
      </c>
      <c r="O1616" t="s">
        <v>116</v>
      </c>
      <c r="P1616" t="s">
        <v>5088</v>
      </c>
      <c r="Q1616" t="s">
        <v>118</v>
      </c>
      <c r="R1616">
        <v>28</v>
      </c>
      <c r="S1616" s="3">
        <v>1011470</v>
      </c>
      <c r="T1616" s="3">
        <v>58496.681666666664</v>
      </c>
      <c r="U1616" s="22">
        <v>0.1</v>
      </c>
      <c r="V1616" s="3">
        <v>5849.6681666666664</v>
      </c>
      <c r="X1616" s="3">
        <v>1409.0068870192308</v>
      </c>
      <c r="Y1616" s="3">
        <v>162.39600000000002</v>
      </c>
      <c r="Z1616" s="3">
        <v>162.39600000000002</v>
      </c>
      <c r="AA1616" s="39">
        <v>26.024999999999999</v>
      </c>
      <c r="AC1616" s="39">
        <v>888.72607332346092</v>
      </c>
      <c r="AD1616" s="3">
        <v>1550.742</v>
      </c>
      <c r="AE1616" s="3">
        <v>68545.641793675997</v>
      </c>
      <c r="AH1616" s="3">
        <v>68545.641793675997</v>
      </c>
      <c r="AO1616" s="26">
        <v>68545.641793675997</v>
      </c>
      <c r="AQ1616" s="39">
        <v>10305.9</v>
      </c>
      <c r="AS1616" s="3">
        <v>78851.541793675991</v>
      </c>
      <c r="AT1616" s="26">
        <v>0</v>
      </c>
      <c r="AU1616" t="s">
        <v>164</v>
      </c>
      <c r="AV1616" t="s">
        <v>241</v>
      </c>
      <c r="AW1616" t="s">
        <v>241</v>
      </c>
      <c r="BA1616" s="3">
        <v>0</v>
      </c>
      <c r="BB1616" s="26">
        <v>0</v>
      </c>
      <c r="BC1616" s="26">
        <v>78851.541793675991</v>
      </c>
      <c r="BE1616" t="s">
        <v>234</v>
      </c>
      <c r="BH1616" t="s">
        <v>234</v>
      </c>
      <c r="BJ1616" t="s">
        <v>3210</v>
      </c>
      <c r="CX1616" t="s">
        <v>234</v>
      </c>
      <c r="CY1616" s="29"/>
    </row>
    <row r="1617" spans="2:114" x14ac:dyDescent="0.25">
      <c r="D1617" t="s">
        <v>109</v>
      </c>
      <c r="F1617" t="s">
        <v>5206</v>
      </c>
      <c r="G1617" t="s">
        <v>5206</v>
      </c>
      <c r="H1617" t="s">
        <v>5207</v>
      </c>
      <c r="I1617" s="1">
        <v>46027</v>
      </c>
      <c r="K1617" t="s">
        <v>113</v>
      </c>
      <c r="L1617">
        <v>15</v>
      </c>
      <c r="M1617" t="s">
        <v>550</v>
      </c>
      <c r="N1617" t="s">
        <v>4011</v>
      </c>
      <c r="O1617" t="s">
        <v>116</v>
      </c>
      <c r="P1617" t="s">
        <v>5088</v>
      </c>
      <c r="Q1617" t="s">
        <v>118</v>
      </c>
      <c r="R1617">
        <v>31</v>
      </c>
      <c r="S1617" s="3">
        <v>1050000</v>
      </c>
      <c r="T1617" s="3">
        <v>87500</v>
      </c>
      <c r="X1617" s="3">
        <v>2103.5</v>
      </c>
      <c r="Y1617" s="3">
        <v>1215.5</v>
      </c>
      <c r="Z1617" s="3">
        <v>219</v>
      </c>
      <c r="AA1617" s="39">
        <v>37.5</v>
      </c>
      <c r="AC1617" s="39"/>
      <c r="AD1617" s="3">
        <v>2083.5</v>
      </c>
      <c r="AE1617" s="3">
        <v>93159</v>
      </c>
      <c r="AF1617" s="3">
        <v>3523.5</v>
      </c>
      <c r="AH1617" s="3">
        <v>96682.5</v>
      </c>
      <c r="AN1617" s="37">
        <v>0.1</v>
      </c>
      <c r="AO1617" s="26">
        <v>96682.5</v>
      </c>
      <c r="AP1617" s="27">
        <v>9668.25</v>
      </c>
      <c r="AQ1617" s="3">
        <v>14850</v>
      </c>
      <c r="AR1617" s="26">
        <v>1485</v>
      </c>
      <c r="AS1617" s="26">
        <v>122685.75</v>
      </c>
      <c r="AT1617" s="26">
        <v>111532.5</v>
      </c>
      <c r="AU1617" t="s">
        <v>164</v>
      </c>
      <c r="AV1617" t="s">
        <v>241</v>
      </c>
      <c r="AW1617" t="s">
        <v>241</v>
      </c>
      <c r="AY1617" t="s">
        <v>233</v>
      </c>
      <c r="AZ1617">
        <v>1</v>
      </c>
      <c r="BA1617" s="3">
        <v>122685.75</v>
      </c>
      <c r="BB1617" s="26">
        <v>111532.5</v>
      </c>
      <c r="BC1617" s="26">
        <v>11153.25</v>
      </c>
      <c r="BE1617" t="s">
        <v>234</v>
      </c>
      <c r="BH1617" t="s">
        <v>234</v>
      </c>
      <c r="BJ1617" t="s">
        <v>4952</v>
      </c>
      <c r="CX1617" t="s">
        <v>234</v>
      </c>
      <c r="CY1617" s="29"/>
    </row>
    <row r="1618" spans="2:114" x14ac:dyDescent="0.25">
      <c r="B1618" t="s">
        <v>5208</v>
      </c>
      <c r="C1618" t="s">
        <v>5208</v>
      </c>
      <c r="D1618" t="s">
        <v>109</v>
      </c>
      <c r="F1618" t="s">
        <v>5206</v>
      </c>
      <c r="G1618" t="s">
        <v>5206</v>
      </c>
      <c r="H1618" t="s">
        <v>5207</v>
      </c>
      <c r="I1618" s="1">
        <v>46027</v>
      </c>
      <c r="K1618" t="s">
        <v>113</v>
      </c>
      <c r="L1618">
        <v>15</v>
      </c>
      <c r="M1618" t="s">
        <v>550</v>
      </c>
      <c r="N1618" t="s">
        <v>4011</v>
      </c>
      <c r="O1618" t="s">
        <v>116</v>
      </c>
      <c r="P1618" t="s">
        <v>5088</v>
      </c>
      <c r="Q1618" t="s">
        <v>118</v>
      </c>
      <c r="R1618">
        <v>31</v>
      </c>
      <c r="S1618" s="3">
        <v>1050000</v>
      </c>
      <c r="T1618" s="3">
        <v>87500</v>
      </c>
      <c r="X1618" s="3">
        <v>2103.5</v>
      </c>
      <c r="Y1618" s="3">
        <v>1215.5</v>
      </c>
      <c r="Z1618" s="3">
        <v>219</v>
      </c>
      <c r="AA1618" s="39">
        <v>37.5</v>
      </c>
      <c r="AC1618" s="39"/>
      <c r="AD1618" s="3">
        <v>2083.5</v>
      </c>
      <c r="AE1618" s="3">
        <v>93159</v>
      </c>
      <c r="AF1618" s="3">
        <v>3523.5</v>
      </c>
      <c r="AH1618" s="3">
        <v>96682.5</v>
      </c>
      <c r="AN1618" s="37">
        <v>0.1</v>
      </c>
      <c r="AO1618" s="26">
        <v>96682.5</v>
      </c>
      <c r="AP1618" s="27">
        <v>9668.25</v>
      </c>
      <c r="AQ1618" s="3">
        <v>14850</v>
      </c>
      <c r="AR1618" s="26">
        <v>1485</v>
      </c>
      <c r="AS1618" s="26">
        <v>122685.75</v>
      </c>
      <c r="AT1618" s="26">
        <v>111532.5</v>
      </c>
      <c r="AU1618" t="s">
        <v>765</v>
      </c>
      <c r="AV1618" t="s">
        <v>765</v>
      </c>
      <c r="AW1618" t="s">
        <v>766</v>
      </c>
      <c r="AX1618">
        <v>9004</v>
      </c>
      <c r="AY1618" t="s">
        <v>212</v>
      </c>
      <c r="AZ1618">
        <v>125.569</v>
      </c>
      <c r="BA1618" s="3">
        <v>977.03852065398303</v>
      </c>
      <c r="BB1618" s="26">
        <v>111532.5</v>
      </c>
      <c r="BC1618" s="26">
        <v>11153.25</v>
      </c>
      <c r="BE1618" t="s">
        <v>122</v>
      </c>
      <c r="BH1618" t="s">
        <v>768</v>
      </c>
      <c r="BJ1618" t="s">
        <v>4952</v>
      </c>
      <c r="CX1618" t="s">
        <v>177</v>
      </c>
      <c r="CY1618" s="29" t="s">
        <v>5362</v>
      </c>
      <c r="CZ1618" s="29">
        <v>60008</v>
      </c>
      <c r="DA1618" s="29" t="str">
        <f>MID(BH1618,3,8)</f>
        <v>30001418</v>
      </c>
      <c r="DB1618" s="29" t="str">
        <f>F1618</f>
        <v>W0009251</v>
      </c>
      <c r="DC1618" s="29" t="s">
        <v>556</v>
      </c>
      <c r="DD1618" s="30">
        <f>SUM(T1618,V1618:W1618,Z1618:AD1618)</f>
        <v>89840</v>
      </c>
      <c r="DE1618" s="30">
        <f>SUM(AI1618:AK1618)</f>
        <v>0</v>
      </c>
      <c r="DF1618" s="31">
        <f>AF1618</f>
        <v>3523.5</v>
      </c>
      <c r="DG1618" s="32">
        <f>AQ1618</f>
        <v>14850</v>
      </c>
      <c r="DH1618" s="30">
        <f>SUM(X1618:Y1618)</f>
        <v>3319</v>
      </c>
      <c r="DI1618" s="30">
        <f>SUM(AP1618,AR1618)</f>
        <v>11153.25</v>
      </c>
      <c r="DJ1618" s="26">
        <f>SUM(DD1618:DI1618)-AS1618</f>
        <v>0</v>
      </c>
    </row>
    <row r="1619" spans="2:114" x14ac:dyDescent="0.25">
      <c r="B1619" t="s">
        <v>164</v>
      </c>
      <c r="C1619" t="s">
        <v>164</v>
      </c>
      <c r="D1619" t="s">
        <v>109</v>
      </c>
      <c r="F1619" t="s">
        <v>5206</v>
      </c>
      <c r="G1619" t="s">
        <v>5206</v>
      </c>
      <c r="H1619" t="s">
        <v>5207</v>
      </c>
      <c r="I1619" s="1">
        <v>46027</v>
      </c>
      <c r="K1619" t="s">
        <v>113</v>
      </c>
      <c r="L1619">
        <v>15</v>
      </c>
      <c r="M1619" t="s">
        <v>550</v>
      </c>
      <c r="N1619" t="s">
        <v>4011</v>
      </c>
      <c r="O1619" t="s">
        <v>116</v>
      </c>
      <c r="P1619" t="s">
        <v>5088</v>
      </c>
      <c r="Q1619" t="s">
        <v>118</v>
      </c>
      <c r="R1619">
        <v>31</v>
      </c>
      <c r="S1619" s="3">
        <v>1050000</v>
      </c>
      <c r="T1619" s="3">
        <v>-87500</v>
      </c>
      <c r="X1619" s="3">
        <v>-2103.5</v>
      </c>
      <c r="Y1619" s="3">
        <v>-1215.5</v>
      </c>
      <c r="Z1619" s="3">
        <v>-219</v>
      </c>
      <c r="AA1619" s="39">
        <v>-37.5</v>
      </c>
      <c r="AC1619" s="39"/>
      <c r="AD1619" s="3">
        <v>-2211.5</v>
      </c>
      <c r="AE1619" s="3">
        <v>-93287</v>
      </c>
      <c r="AF1619" s="3">
        <v>-3523.5</v>
      </c>
      <c r="AH1619" s="3">
        <v>-96810.5</v>
      </c>
      <c r="AN1619" s="37">
        <v>0.1</v>
      </c>
      <c r="AO1619" s="26">
        <v>-96810.5</v>
      </c>
      <c r="AP1619" s="27">
        <v>-9681.0499999999993</v>
      </c>
      <c r="AQ1619" s="3">
        <v>-14850</v>
      </c>
      <c r="AR1619" s="26">
        <v>-1485</v>
      </c>
      <c r="AS1619" s="26">
        <v>-122826.55</v>
      </c>
      <c r="AT1619" s="26">
        <v>-111660.5</v>
      </c>
      <c r="AU1619" t="s">
        <v>164</v>
      </c>
      <c r="AV1619" t="s">
        <v>241</v>
      </c>
      <c r="AW1619" t="s">
        <v>241</v>
      </c>
      <c r="AY1619" t="s">
        <v>233</v>
      </c>
      <c r="AZ1619">
        <v>1</v>
      </c>
      <c r="BA1619" s="3">
        <v>-122826.55</v>
      </c>
      <c r="BB1619" s="26">
        <v>-111660.5</v>
      </c>
      <c r="BC1619" s="26">
        <v>-11166.050000000003</v>
      </c>
      <c r="BE1619" t="s">
        <v>234</v>
      </c>
      <c r="BG1619" t="s">
        <v>5209</v>
      </c>
      <c r="BH1619" t="s">
        <v>234</v>
      </c>
      <c r="BJ1619" t="s">
        <v>4952</v>
      </c>
      <c r="CX1619" t="s">
        <v>234</v>
      </c>
      <c r="CY1619" s="29"/>
    </row>
    <row r="1620" spans="2:114" x14ac:dyDescent="0.25">
      <c r="B1620" t="s">
        <v>5208</v>
      </c>
      <c r="C1620" t="s">
        <v>5208</v>
      </c>
      <c r="D1620" t="s">
        <v>109</v>
      </c>
      <c r="F1620" t="s">
        <v>5206</v>
      </c>
      <c r="G1620" t="s">
        <v>5206</v>
      </c>
      <c r="H1620" t="s">
        <v>5207</v>
      </c>
      <c r="I1620" s="1">
        <v>46027</v>
      </c>
      <c r="K1620" t="s">
        <v>113</v>
      </c>
      <c r="L1620">
        <v>15</v>
      </c>
      <c r="M1620" t="s">
        <v>550</v>
      </c>
      <c r="N1620" t="s">
        <v>4011</v>
      </c>
      <c r="O1620" t="s">
        <v>116</v>
      </c>
      <c r="P1620" t="s">
        <v>5088</v>
      </c>
      <c r="Q1620" t="s">
        <v>118</v>
      </c>
      <c r="R1620">
        <v>31</v>
      </c>
      <c r="S1620" s="3">
        <v>1050000</v>
      </c>
      <c r="T1620" s="3">
        <v>87500</v>
      </c>
      <c r="X1620" s="3">
        <v>2103.5</v>
      </c>
      <c r="Y1620" s="3">
        <v>1215.5</v>
      </c>
      <c r="Z1620" s="3">
        <v>219</v>
      </c>
      <c r="AA1620" s="39">
        <v>37.5</v>
      </c>
      <c r="AC1620" s="39"/>
      <c r="AD1620" s="3">
        <v>2211.5</v>
      </c>
      <c r="AE1620" s="3">
        <v>93287</v>
      </c>
      <c r="AF1620" s="3">
        <v>3523.5</v>
      </c>
      <c r="AH1620" s="3">
        <v>96810.5</v>
      </c>
      <c r="AN1620" s="37">
        <v>0.1</v>
      </c>
      <c r="AO1620" s="26">
        <v>96810.5</v>
      </c>
      <c r="AP1620" s="27">
        <v>9681.0500000000011</v>
      </c>
      <c r="AQ1620" s="3">
        <v>14850</v>
      </c>
      <c r="AR1620" s="26">
        <v>1485</v>
      </c>
      <c r="AS1620" s="26">
        <v>122826.55</v>
      </c>
      <c r="AT1620" s="26">
        <v>111660.5</v>
      </c>
      <c r="AU1620" t="s">
        <v>765</v>
      </c>
      <c r="AV1620" t="s">
        <v>765</v>
      </c>
      <c r="AW1620" t="s">
        <v>766</v>
      </c>
      <c r="AX1620">
        <v>9004</v>
      </c>
      <c r="AY1620" t="s">
        <v>212</v>
      </c>
      <c r="AZ1620">
        <v>125.569</v>
      </c>
      <c r="BA1620" s="3">
        <v>978.1598165152227</v>
      </c>
      <c r="BB1620" s="26">
        <v>111660.5</v>
      </c>
      <c r="BC1620" s="26">
        <v>11166.050000000003</v>
      </c>
      <c r="BE1620" t="s">
        <v>122</v>
      </c>
      <c r="BG1620" t="s">
        <v>5209</v>
      </c>
      <c r="BH1620" t="s">
        <v>768</v>
      </c>
      <c r="BJ1620" t="s">
        <v>4952</v>
      </c>
      <c r="CX1620" t="s">
        <v>177</v>
      </c>
      <c r="CY1620" s="29" t="s">
        <v>5362</v>
      </c>
      <c r="CZ1620" s="29">
        <v>60008</v>
      </c>
      <c r="DA1620" s="29" t="str">
        <f t="shared" ref="DA1620:DA1621" si="258">MID(BH1620,3,8)</f>
        <v>30001418</v>
      </c>
      <c r="DB1620" s="29" t="str">
        <f t="shared" ref="DB1620:DB1621" si="259">F1620</f>
        <v>W0009251</v>
      </c>
      <c r="DC1620" s="29" t="s">
        <v>556</v>
      </c>
      <c r="DD1620" s="30">
        <f>SUM(T1620,V1620:W1620,Z1620:AD1620)</f>
        <v>89968</v>
      </c>
      <c r="DE1620" s="30">
        <f>SUM(AI1620:AK1620)</f>
        <v>0</v>
      </c>
      <c r="DF1620" s="31">
        <f>AF1620</f>
        <v>3523.5</v>
      </c>
      <c r="DG1620" s="32">
        <f>AQ1620</f>
        <v>14850</v>
      </c>
      <c r="DH1620" s="30">
        <f>SUM(X1620:Y1620)</f>
        <v>3319</v>
      </c>
      <c r="DI1620" s="30">
        <f>SUM(AP1620,AR1620)</f>
        <v>11166.050000000001</v>
      </c>
      <c r="DJ1620" s="26">
        <f>SUM(DD1620:DI1620)-AS1620</f>
        <v>0</v>
      </c>
    </row>
    <row r="1621" spans="2:114" x14ac:dyDescent="0.25">
      <c r="D1621" t="s">
        <v>5205</v>
      </c>
      <c r="F1621" t="s">
        <v>777</v>
      </c>
      <c r="G1621" t="s">
        <v>778</v>
      </c>
      <c r="H1621" t="s">
        <v>779</v>
      </c>
      <c r="I1621" s="1">
        <v>44308</v>
      </c>
      <c r="K1621" t="s">
        <v>113</v>
      </c>
      <c r="L1621">
        <v>15</v>
      </c>
      <c r="M1621" t="s">
        <v>292</v>
      </c>
      <c r="N1621" t="s">
        <v>293</v>
      </c>
      <c r="O1621" t="s">
        <v>116</v>
      </c>
      <c r="P1621" t="s">
        <v>117</v>
      </c>
      <c r="Q1621" t="s">
        <v>118</v>
      </c>
      <c r="Z1621" s="3"/>
      <c r="AB1621" s="3">
        <v>178500</v>
      </c>
      <c r="AC1621" s="39"/>
      <c r="AE1621" s="3">
        <v>178500</v>
      </c>
      <c r="AH1621" s="3">
        <v>178500</v>
      </c>
      <c r="AN1621" s="25">
        <v>8.5000000000000006E-2</v>
      </c>
      <c r="AO1621" s="26">
        <v>178500</v>
      </c>
      <c r="AP1621" s="27">
        <v>15172.500000000002</v>
      </c>
      <c r="AQ1621" s="39"/>
      <c r="AS1621" s="26">
        <v>193672.5</v>
      </c>
      <c r="AT1621" s="26">
        <v>0</v>
      </c>
      <c r="AU1621" t="s">
        <v>4216</v>
      </c>
      <c r="AV1621" t="s">
        <v>4216</v>
      </c>
      <c r="AW1621" t="s">
        <v>4217</v>
      </c>
      <c r="AY1621" t="s">
        <v>233</v>
      </c>
      <c r="AZ1621">
        <v>1</v>
      </c>
      <c r="BA1621" s="3">
        <v>0</v>
      </c>
      <c r="BB1621" s="26">
        <v>0</v>
      </c>
      <c r="BC1621" s="26">
        <v>193672.5</v>
      </c>
      <c r="BE1621" t="s">
        <v>122</v>
      </c>
      <c r="BH1621" t="s">
        <v>4219</v>
      </c>
      <c r="BJ1621" t="s">
        <v>189</v>
      </c>
      <c r="CX1621" t="s">
        <v>177</v>
      </c>
      <c r="CY1621" s="29" t="s">
        <v>5378</v>
      </c>
      <c r="CZ1621" s="29">
        <v>60033</v>
      </c>
      <c r="DA1621" s="29" t="str">
        <f t="shared" si="258"/>
        <v>30001413</v>
      </c>
      <c r="DB1621" s="29" t="str">
        <f t="shared" si="259"/>
        <v>W0004165</v>
      </c>
      <c r="DC1621" s="29" t="s">
        <v>297</v>
      </c>
      <c r="DD1621" s="30">
        <f>SUM(T1621,V1621:W1621,Z1621:AD1621)</f>
        <v>178500</v>
      </c>
      <c r="DE1621" s="30">
        <f>SUM(AI1621:AK1621)</f>
        <v>0</v>
      </c>
      <c r="DF1621" s="31">
        <f>AF1621</f>
        <v>0</v>
      </c>
      <c r="DG1621" s="32">
        <f>AQ1621</f>
        <v>0</v>
      </c>
      <c r="DH1621" s="30">
        <f>SUM(X1621:Y1621)</f>
        <v>0</v>
      </c>
      <c r="DI1621" s="30">
        <f>SUM(AP1621,AR1621)</f>
        <v>15172.500000000002</v>
      </c>
      <c r="DJ1621" s="26">
        <f>SUM(DD1621:DI1621)-AS1621</f>
        <v>0</v>
      </c>
    </row>
    <row r="1622" spans="2:114" x14ac:dyDescent="0.25">
      <c r="H1622" t="s">
        <v>5210</v>
      </c>
      <c r="AT1622" s="26"/>
      <c r="CX1622" t="s">
        <v>5211</v>
      </c>
      <c r="CY1622" s="29"/>
    </row>
    <row r="1623" spans="2:114" x14ac:dyDescent="0.25">
      <c r="D1623" t="s">
        <v>5212</v>
      </c>
      <c r="F1623" t="s">
        <v>110</v>
      </c>
      <c r="G1623" t="s">
        <v>111</v>
      </c>
      <c r="H1623" t="s">
        <v>112</v>
      </c>
      <c r="K1623" t="s">
        <v>113</v>
      </c>
      <c r="M1623" t="s">
        <v>114</v>
      </c>
      <c r="N1623" t="s">
        <v>115</v>
      </c>
      <c r="O1623" t="s">
        <v>116</v>
      </c>
      <c r="P1623" t="s">
        <v>117</v>
      </c>
      <c r="Q1623" t="s">
        <v>5213</v>
      </c>
      <c r="R1623">
        <v>28</v>
      </c>
      <c r="T1623" s="3">
        <v>114840</v>
      </c>
      <c r="X1623" s="3">
        <v>2760.5769230769233</v>
      </c>
      <c r="Y1623" s="3">
        <v>1595</v>
      </c>
      <c r="Z1623" s="24">
        <v>287.10000000000002</v>
      </c>
      <c r="AA1623" s="39">
        <v>75</v>
      </c>
      <c r="AC1623" s="3">
        <v>0</v>
      </c>
      <c r="AD1623" s="3">
        <v>4460.3751415326506</v>
      </c>
      <c r="AE1623" s="3">
        <v>124018.05206460958</v>
      </c>
      <c r="AF1623" s="3">
        <v>5687.5</v>
      </c>
      <c r="AH1623" s="3">
        <v>129705.55206460958</v>
      </c>
      <c r="AN1623">
        <v>8.5000000000000006E-2</v>
      </c>
      <c r="AO1623" s="3">
        <v>129705.55206460958</v>
      </c>
      <c r="AP1623" s="3">
        <v>11024.971925491815</v>
      </c>
      <c r="AQ1623" s="3">
        <v>29700</v>
      </c>
      <c r="AR1623" s="3">
        <v>2524.5</v>
      </c>
      <c r="AS1623" s="3">
        <v>172955.02399010138</v>
      </c>
      <c r="AT1623" s="26">
        <v>159405.5520646096</v>
      </c>
      <c r="AU1623" t="s">
        <v>2428</v>
      </c>
      <c r="AV1623" t="s">
        <v>120</v>
      </c>
      <c r="AW1623" t="s">
        <v>120</v>
      </c>
      <c r="AX1623">
        <v>2045310</v>
      </c>
      <c r="BF1623">
        <v>1</v>
      </c>
      <c r="CX1623" t="s">
        <v>5211</v>
      </c>
      <c r="CY1623" s="29"/>
      <c r="CZ1623" s="29"/>
      <c r="DA1623" s="29"/>
      <c r="DB1623" s="29"/>
      <c r="DC1623" s="29"/>
      <c r="DD1623" s="30"/>
      <c r="DE1623" s="30"/>
      <c r="DF1623" s="31"/>
      <c r="DG1623" s="32"/>
      <c r="DH1623" s="30"/>
      <c r="DI1623" s="30"/>
      <c r="DJ1623" s="26"/>
    </row>
    <row r="1624" spans="2:114" x14ac:dyDescent="0.25">
      <c r="B1624">
        <f>+COUNTIF(G1624:G4782,G1624)</f>
        <v>1</v>
      </c>
      <c r="D1624" t="s">
        <v>5212</v>
      </c>
      <c r="F1624" t="s">
        <v>137</v>
      </c>
      <c r="G1624" t="s">
        <v>138</v>
      </c>
      <c r="H1624" t="s">
        <v>139</v>
      </c>
      <c r="K1624" t="s">
        <v>140</v>
      </c>
      <c r="M1624" t="s">
        <v>141</v>
      </c>
      <c r="N1624" t="s">
        <v>142</v>
      </c>
      <c r="O1624" t="s">
        <v>143</v>
      </c>
      <c r="P1624" t="s">
        <v>117</v>
      </c>
      <c r="Q1624" t="s">
        <v>5213</v>
      </c>
      <c r="R1624">
        <v>28</v>
      </c>
      <c r="T1624" s="3">
        <v>406333.33333333331</v>
      </c>
      <c r="V1624" s="3">
        <v>60949.999999999993</v>
      </c>
      <c r="X1624" s="3">
        <v>9767.6282051282051</v>
      </c>
      <c r="Y1624" s="3">
        <v>5643.5185185185192</v>
      </c>
      <c r="Z1624" s="24">
        <v>1015.8333333333333</v>
      </c>
      <c r="AA1624" s="39">
        <v>75</v>
      </c>
      <c r="AC1624" s="3">
        <v>0</v>
      </c>
      <c r="AD1624" s="3">
        <v>5460.3751415326506</v>
      </c>
      <c r="AE1624" s="3">
        <v>489245.68853184598</v>
      </c>
      <c r="AF1624" s="3">
        <v>0</v>
      </c>
      <c r="AH1624" s="3">
        <v>489245.68853184598</v>
      </c>
      <c r="AN1624">
        <v>8.5000000000000006E-2</v>
      </c>
      <c r="AO1624" s="3">
        <v>489245.68853184598</v>
      </c>
      <c r="AP1624" s="3">
        <v>41585.883525206911</v>
      </c>
      <c r="AQ1624" s="3">
        <v>29700</v>
      </c>
      <c r="AR1624" s="3">
        <v>2524.5</v>
      </c>
      <c r="AS1624" s="3">
        <v>563056.07205705286</v>
      </c>
      <c r="AT1624" s="26">
        <v>518945.68853184598</v>
      </c>
      <c r="AU1624" t="s">
        <v>2428</v>
      </c>
      <c r="AV1624" t="s">
        <v>120</v>
      </c>
      <c r="AW1624" t="s">
        <v>120</v>
      </c>
      <c r="AX1624">
        <v>2045220</v>
      </c>
      <c r="BF1624">
        <v>1</v>
      </c>
      <c r="CX1624" t="s">
        <v>5211</v>
      </c>
      <c r="CY1624" s="29"/>
      <c r="CZ1624" s="29"/>
      <c r="DA1624" s="29"/>
      <c r="DB1624" s="29"/>
      <c r="DC1624" s="29"/>
      <c r="DD1624" s="30"/>
      <c r="DE1624" s="30"/>
      <c r="DF1624" s="31"/>
      <c r="DG1624" s="32"/>
      <c r="DH1624" s="30"/>
      <c r="DI1624" s="30"/>
      <c r="DJ1624" s="26"/>
    </row>
    <row r="1625" spans="2:114" x14ac:dyDescent="0.25">
      <c r="D1625" t="s">
        <v>5212</v>
      </c>
      <c r="F1625" t="s">
        <v>146</v>
      </c>
      <c r="G1625" t="s">
        <v>147</v>
      </c>
      <c r="H1625" t="s">
        <v>148</v>
      </c>
      <c r="K1625" t="s">
        <v>149</v>
      </c>
      <c r="M1625" t="s">
        <v>141</v>
      </c>
      <c r="N1625" t="s">
        <v>142</v>
      </c>
      <c r="O1625" t="s">
        <v>143</v>
      </c>
      <c r="P1625" t="s">
        <v>117</v>
      </c>
      <c r="Q1625" t="s">
        <v>5213</v>
      </c>
      <c r="R1625">
        <v>28</v>
      </c>
      <c r="T1625" s="3">
        <v>410166.66666666669</v>
      </c>
      <c r="V1625" s="3">
        <v>61525</v>
      </c>
      <c r="X1625" s="3">
        <v>9859.7756410256407</v>
      </c>
      <c r="Y1625" s="3">
        <v>5696.7592592592591</v>
      </c>
      <c r="Z1625" s="24">
        <v>1025.4166666666667</v>
      </c>
      <c r="AA1625" s="39">
        <v>75</v>
      </c>
      <c r="AC1625" s="3">
        <v>0</v>
      </c>
      <c r="AD1625" s="3">
        <v>5460.3751415326506</v>
      </c>
      <c r="AE1625" s="3">
        <v>493808.99337515089</v>
      </c>
      <c r="AF1625" s="3">
        <v>0</v>
      </c>
      <c r="AH1625" s="3">
        <v>493808.99337515089</v>
      </c>
      <c r="AN1625">
        <v>8.5000000000000006E-2</v>
      </c>
      <c r="AO1625" s="3">
        <v>493808.99337515089</v>
      </c>
      <c r="AP1625" s="3">
        <v>41973.764436887832</v>
      </c>
      <c r="AQ1625" s="3">
        <v>29700</v>
      </c>
      <c r="AR1625" s="3">
        <v>2524.5</v>
      </c>
      <c r="AS1625" s="3">
        <v>568007.25781203876</v>
      </c>
      <c r="AT1625" s="26">
        <v>523508.99337515089</v>
      </c>
      <c r="AU1625" t="s">
        <v>2428</v>
      </c>
      <c r="AV1625" t="s">
        <v>120</v>
      </c>
      <c r="AW1625" t="s">
        <v>120</v>
      </c>
      <c r="AX1625">
        <v>2045220</v>
      </c>
      <c r="BF1625">
        <v>1</v>
      </c>
      <c r="CX1625" t="s">
        <v>5211</v>
      </c>
      <c r="CY1625" s="29"/>
      <c r="CZ1625" s="29"/>
      <c r="DA1625" s="29"/>
      <c r="DB1625" s="29"/>
      <c r="DC1625" s="29"/>
      <c r="DD1625" s="30"/>
      <c r="DE1625" s="30"/>
      <c r="DF1625" s="31"/>
      <c r="DG1625" s="32"/>
      <c r="DH1625" s="30"/>
      <c r="DI1625" s="30"/>
      <c r="DJ1625" s="26"/>
    </row>
    <row r="1626" spans="2:114" x14ac:dyDescent="0.25">
      <c r="D1626" t="s">
        <v>5212</v>
      </c>
      <c r="F1626" t="s">
        <v>150</v>
      </c>
      <c r="G1626" t="s">
        <v>151</v>
      </c>
      <c r="H1626" t="s">
        <v>152</v>
      </c>
      <c r="K1626" t="s">
        <v>149</v>
      </c>
      <c r="M1626" t="s">
        <v>141</v>
      </c>
      <c r="N1626" t="s">
        <v>142</v>
      </c>
      <c r="O1626" t="s">
        <v>143</v>
      </c>
      <c r="P1626" t="s">
        <v>117</v>
      </c>
      <c r="Q1626" t="s">
        <v>5213</v>
      </c>
      <c r="R1626">
        <v>28</v>
      </c>
      <c r="T1626" s="3">
        <v>456000</v>
      </c>
      <c r="V1626" s="3">
        <v>68400</v>
      </c>
      <c r="X1626" s="3">
        <v>10961.538461538461</v>
      </c>
      <c r="Y1626" s="3">
        <v>6333.333333333333</v>
      </c>
      <c r="Z1626" s="24">
        <v>1140</v>
      </c>
      <c r="AA1626" s="39">
        <v>75</v>
      </c>
      <c r="AC1626" s="3">
        <v>45076.596226204361</v>
      </c>
      <c r="AD1626" s="3">
        <v>5460.3751415326506</v>
      </c>
      <c r="AE1626" s="3">
        <v>593446.8431626088</v>
      </c>
      <c r="AF1626" s="3">
        <v>0</v>
      </c>
      <c r="AH1626" s="3">
        <v>593446.8431626088</v>
      </c>
      <c r="AN1626">
        <v>8.5000000000000006E-2</v>
      </c>
      <c r="AO1626" s="3">
        <v>593446.8431626088</v>
      </c>
      <c r="AP1626" s="3">
        <v>50442.981668821754</v>
      </c>
      <c r="AQ1626" s="3">
        <v>29700</v>
      </c>
      <c r="AR1626" s="3">
        <v>2524.5</v>
      </c>
      <c r="AS1626" s="3">
        <v>676114.32483143057</v>
      </c>
      <c r="AT1626" s="26">
        <v>623146.8431626088</v>
      </c>
      <c r="AU1626" t="s">
        <v>2428</v>
      </c>
      <c r="AV1626" t="s">
        <v>120</v>
      </c>
      <c r="AW1626" t="s">
        <v>120</v>
      </c>
      <c r="AX1626">
        <v>2045220</v>
      </c>
      <c r="BF1626">
        <v>1</v>
      </c>
      <c r="CX1626" t="s">
        <v>5211</v>
      </c>
      <c r="CY1626" s="29"/>
      <c r="CZ1626" s="29"/>
      <c r="DA1626" s="29"/>
      <c r="DB1626" s="29"/>
      <c r="DC1626" s="29"/>
      <c r="DD1626" s="30"/>
      <c r="DE1626" s="30"/>
      <c r="DF1626" s="31"/>
      <c r="DG1626" s="32"/>
      <c r="DH1626" s="30"/>
      <c r="DI1626" s="30"/>
      <c r="DJ1626" s="26"/>
    </row>
    <row r="1627" spans="2:114" x14ac:dyDescent="0.25">
      <c r="D1627" t="s">
        <v>5212</v>
      </c>
      <c r="F1627" t="s">
        <v>153</v>
      </c>
      <c r="G1627" t="s">
        <v>154</v>
      </c>
      <c r="H1627" t="s">
        <v>155</v>
      </c>
      <c r="K1627" t="s">
        <v>156</v>
      </c>
      <c r="M1627" t="s">
        <v>141</v>
      </c>
      <c r="N1627" t="s">
        <v>142</v>
      </c>
      <c r="O1627" t="s">
        <v>143</v>
      </c>
      <c r="P1627" t="s">
        <v>117</v>
      </c>
      <c r="Q1627" t="s">
        <v>5213</v>
      </c>
      <c r="R1627">
        <v>28</v>
      </c>
      <c r="T1627" s="3">
        <v>335666.66666666669</v>
      </c>
      <c r="V1627" s="3">
        <v>60420</v>
      </c>
      <c r="X1627" s="3">
        <v>8068.9102564102568</v>
      </c>
      <c r="Y1627" s="3">
        <v>4662.0370370370374</v>
      </c>
      <c r="Z1627" s="24">
        <v>839.16666666666674</v>
      </c>
      <c r="AA1627" s="39">
        <v>75</v>
      </c>
      <c r="AC1627" s="3">
        <v>0</v>
      </c>
      <c r="AD1627" s="3">
        <v>4460.3751415326506</v>
      </c>
      <c r="AE1627" s="3">
        <v>414192.15576831327</v>
      </c>
      <c r="AF1627" s="3">
        <v>0</v>
      </c>
      <c r="AH1627" s="3">
        <v>414192.15576831327</v>
      </c>
      <c r="AN1627">
        <v>8.5000000000000006E-2</v>
      </c>
      <c r="AO1627" s="3">
        <v>414192.15576831327</v>
      </c>
      <c r="AP1627" s="3">
        <v>35206.333240306631</v>
      </c>
      <c r="AQ1627" s="3">
        <v>29700</v>
      </c>
      <c r="AR1627" s="3">
        <v>2524.5</v>
      </c>
      <c r="AS1627" s="3">
        <v>481622.98900861992</v>
      </c>
      <c r="AT1627" s="26">
        <v>443892.15576831327</v>
      </c>
      <c r="AU1627" t="s">
        <v>2428</v>
      </c>
      <c r="AV1627" t="s">
        <v>120</v>
      </c>
      <c r="AW1627" t="s">
        <v>120</v>
      </c>
      <c r="AX1627">
        <v>2045220</v>
      </c>
      <c r="BF1627">
        <v>1</v>
      </c>
      <c r="CX1627" t="s">
        <v>5211</v>
      </c>
      <c r="CY1627" s="29"/>
      <c r="CZ1627" s="29"/>
      <c r="DA1627" s="29"/>
      <c r="DB1627" s="29"/>
      <c r="DC1627" s="29"/>
      <c r="DD1627" s="30"/>
      <c r="DE1627" s="30"/>
      <c r="DF1627" s="31"/>
      <c r="DG1627" s="32"/>
      <c r="DH1627" s="30"/>
      <c r="DI1627" s="30"/>
      <c r="DJ1627" s="26"/>
    </row>
    <row r="1628" spans="2:114" x14ac:dyDescent="0.25">
      <c r="D1628" t="s">
        <v>5212</v>
      </c>
      <c r="F1628" t="s">
        <v>157</v>
      </c>
      <c r="G1628" t="s">
        <v>158</v>
      </c>
      <c r="H1628" t="s">
        <v>159</v>
      </c>
      <c r="K1628" t="s">
        <v>160</v>
      </c>
      <c r="M1628" t="s">
        <v>141</v>
      </c>
      <c r="N1628" t="s">
        <v>142</v>
      </c>
      <c r="O1628" t="s">
        <v>143</v>
      </c>
      <c r="P1628" t="s">
        <v>117</v>
      </c>
      <c r="Q1628" t="s">
        <v>5213</v>
      </c>
      <c r="R1628">
        <v>28</v>
      </c>
      <c r="T1628" s="3">
        <v>700625</v>
      </c>
      <c r="V1628" s="3">
        <v>105093.75</v>
      </c>
      <c r="X1628" s="3">
        <v>16841.947115384613</v>
      </c>
      <c r="Y1628" s="3">
        <v>9730.9027777777792</v>
      </c>
      <c r="Z1628" s="24">
        <v>1751.5625</v>
      </c>
      <c r="AA1628" s="39">
        <v>75</v>
      </c>
      <c r="AC1628" s="3">
        <v>0</v>
      </c>
      <c r="AD1628" s="3">
        <v>5460.3751415326506</v>
      </c>
      <c r="AE1628" s="3">
        <v>839578.537534695</v>
      </c>
      <c r="AF1628" s="3">
        <v>0</v>
      </c>
      <c r="AH1628" s="3">
        <v>839578.537534695</v>
      </c>
      <c r="AN1628">
        <v>8.5000000000000006E-2</v>
      </c>
      <c r="AO1628" s="3">
        <v>839578.537534695</v>
      </c>
      <c r="AP1628" s="3">
        <v>71364.175690449076</v>
      </c>
      <c r="AQ1628" s="3">
        <v>29700</v>
      </c>
      <c r="AR1628" s="3">
        <v>2524.5</v>
      </c>
      <c r="AS1628" s="3">
        <v>943167.21322514408</v>
      </c>
      <c r="AT1628" s="26">
        <v>869278.537534695</v>
      </c>
      <c r="AU1628" t="s">
        <v>2428</v>
      </c>
      <c r="AV1628" t="s">
        <v>120</v>
      </c>
      <c r="AW1628" t="s">
        <v>120</v>
      </c>
      <c r="AX1628">
        <v>2045220</v>
      </c>
      <c r="BF1628">
        <v>1</v>
      </c>
      <c r="CX1628" t="s">
        <v>5211</v>
      </c>
      <c r="CY1628" s="29"/>
    </row>
    <row r="1629" spans="2:114" x14ac:dyDescent="0.25">
      <c r="D1629" t="s">
        <v>5212</v>
      </c>
      <c r="F1629" t="s">
        <v>161</v>
      </c>
      <c r="G1629" t="s">
        <v>162</v>
      </c>
      <c r="H1629" t="s">
        <v>163</v>
      </c>
      <c r="K1629" t="s">
        <v>140</v>
      </c>
      <c r="M1629" t="s">
        <v>141</v>
      </c>
      <c r="N1629" t="s">
        <v>5214</v>
      </c>
      <c r="O1629" t="s">
        <v>143</v>
      </c>
      <c r="P1629" t="s">
        <v>117</v>
      </c>
      <c r="Q1629" t="s">
        <v>5213</v>
      </c>
      <c r="R1629">
        <v>28</v>
      </c>
      <c r="T1629" s="3">
        <v>303660</v>
      </c>
      <c r="V1629" s="3">
        <v>45549</v>
      </c>
      <c r="X1629" s="3">
        <v>7299.5192307692305</v>
      </c>
      <c r="Y1629" s="3">
        <v>4217.5</v>
      </c>
      <c r="Z1629" s="24">
        <v>759.15</v>
      </c>
      <c r="AA1629" s="39">
        <v>75</v>
      </c>
      <c r="AC1629" s="3">
        <v>0</v>
      </c>
      <c r="AD1629" s="3">
        <v>5460.3751415326506</v>
      </c>
      <c r="AE1629" s="3">
        <v>367020.5443723019</v>
      </c>
      <c r="AF1629" s="3">
        <v>0</v>
      </c>
      <c r="AH1629" s="3">
        <v>367020.5443723019</v>
      </c>
      <c r="AN1629">
        <v>8.5000000000000006E-2</v>
      </c>
      <c r="AO1629" s="3">
        <v>367020.5443723019</v>
      </c>
      <c r="AP1629" s="3">
        <v>31196.746271645665</v>
      </c>
      <c r="AQ1629" s="3">
        <v>29700</v>
      </c>
      <c r="AR1629" s="3">
        <v>2524.5</v>
      </c>
      <c r="AS1629" s="3">
        <v>430441.79064394755</v>
      </c>
      <c r="AT1629" s="26">
        <v>396720.5443723019</v>
      </c>
      <c r="AU1629" t="s">
        <v>2428</v>
      </c>
      <c r="AV1629" t="s">
        <v>120</v>
      </c>
      <c r="AW1629" t="s">
        <v>120</v>
      </c>
      <c r="AX1629">
        <v>2045220</v>
      </c>
      <c r="BF1629">
        <v>1</v>
      </c>
      <c r="CX1629" t="s">
        <v>5211</v>
      </c>
      <c r="CY1629" s="29"/>
      <c r="CZ1629" s="29"/>
      <c r="DA1629" s="29"/>
      <c r="DB1629" s="29"/>
      <c r="DC1629" s="29"/>
      <c r="DD1629" s="30"/>
      <c r="DE1629" s="30"/>
      <c r="DF1629" s="31"/>
      <c r="DG1629" s="32"/>
      <c r="DH1629" s="30"/>
      <c r="DI1629" s="30"/>
      <c r="DJ1629" s="26"/>
    </row>
    <row r="1630" spans="2:114" x14ac:dyDescent="0.25">
      <c r="D1630" t="s">
        <v>5212</v>
      </c>
      <c r="F1630" t="s">
        <v>165</v>
      </c>
      <c r="G1630" t="s">
        <v>166</v>
      </c>
      <c r="H1630" t="s">
        <v>167</v>
      </c>
      <c r="K1630" t="s">
        <v>131</v>
      </c>
      <c r="M1630" t="s">
        <v>132</v>
      </c>
      <c r="N1630" t="s">
        <v>133</v>
      </c>
      <c r="O1630" t="s">
        <v>116</v>
      </c>
      <c r="P1630" t="s">
        <v>117</v>
      </c>
      <c r="Q1630" t="s">
        <v>5213</v>
      </c>
      <c r="R1630">
        <v>28</v>
      </c>
      <c r="T1630" s="3">
        <v>101126.58333333333</v>
      </c>
      <c r="X1630" s="3">
        <v>2430.9294871794868</v>
      </c>
      <c r="Y1630" s="3">
        <v>1228.9699074074074</v>
      </c>
      <c r="Z1630" s="24">
        <v>252.81666666666669</v>
      </c>
      <c r="AA1630" s="39">
        <v>75</v>
      </c>
      <c r="AC1630" s="3">
        <v>0</v>
      </c>
      <c r="AD1630" s="3">
        <v>5460.3751415326506</v>
      </c>
      <c r="AE1630" s="3">
        <v>110574.67453611954</v>
      </c>
      <c r="AF1630" s="3">
        <v>12402.5</v>
      </c>
      <c r="AH1630" s="3">
        <v>122977.17453611954</v>
      </c>
      <c r="AK1630" s="3">
        <v>33281</v>
      </c>
      <c r="AL1630" t="s">
        <v>168</v>
      </c>
      <c r="AM1630" t="s">
        <v>169</v>
      </c>
      <c r="AN1630">
        <v>0.05</v>
      </c>
      <c r="AO1630" s="3">
        <v>156258.17453611954</v>
      </c>
      <c r="AP1630" s="3">
        <v>7812.9087268059775</v>
      </c>
      <c r="AQ1630" s="3">
        <v>29700</v>
      </c>
      <c r="AR1630" s="3">
        <v>1485</v>
      </c>
      <c r="AS1630" s="3">
        <v>195256.0832629255</v>
      </c>
      <c r="AT1630" s="26">
        <v>185958.17453611954</v>
      </c>
      <c r="AU1630" t="s">
        <v>170</v>
      </c>
      <c r="AV1630" t="s">
        <v>170</v>
      </c>
      <c r="AW1630" t="s">
        <v>171</v>
      </c>
      <c r="AX1630">
        <v>35880</v>
      </c>
      <c r="BF1630">
        <v>1</v>
      </c>
      <c r="CX1630" t="s">
        <v>5211</v>
      </c>
      <c r="CY1630" s="29"/>
      <c r="CZ1630" s="29"/>
      <c r="DA1630" s="29"/>
      <c r="DB1630" s="29"/>
      <c r="DC1630" s="29"/>
      <c r="DD1630" s="30"/>
      <c r="DE1630" s="30"/>
      <c r="DF1630" s="31"/>
      <c r="DG1630" s="32"/>
      <c r="DH1630" s="30"/>
      <c r="DI1630" s="30"/>
      <c r="DJ1630" s="26"/>
    </row>
    <row r="1631" spans="2:114" x14ac:dyDescent="0.25">
      <c r="C1631">
        <v>1</v>
      </c>
      <c r="D1631" t="s">
        <v>5212</v>
      </c>
      <c r="F1631" t="s">
        <v>179</v>
      </c>
      <c r="G1631" t="s">
        <v>180</v>
      </c>
      <c r="H1631" t="s">
        <v>181</v>
      </c>
      <c r="K1631" t="s">
        <v>156</v>
      </c>
      <c r="M1631" t="s">
        <v>182</v>
      </c>
      <c r="N1631" t="s">
        <v>183</v>
      </c>
      <c r="O1631" t="s">
        <v>116</v>
      </c>
      <c r="P1631" t="s">
        <v>117</v>
      </c>
      <c r="Q1631" t="s">
        <v>5213</v>
      </c>
      <c r="R1631">
        <v>28</v>
      </c>
      <c r="T1631" s="3">
        <v>143905.41666666666</v>
      </c>
      <c r="X1631" s="3">
        <v>3339.0745192307691</v>
      </c>
      <c r="Y1631" s="3">
        <v>1929.2430555555557</v>
      </c>
      <c r="Z1631" s="24">
        <v>347.26375000000002</v>
      </c>
      <c r="AA1631" s="39">
        <v>75</v>
      </c>
      <c r="AC1631" s="3">
        <v>0</v>
      </c>
      <c r="AD1631" s="3">
        <v>4460.3751415326506</v>
      </c>
      <c r="AE1631" s="3">
        <v>154056.37313298567</v>
      </c>
      <c r="AF1631" s="3">
        <v>4154.166666666667</v>
      </c>
      <c r="AH1631" s="3">
        <v>158210.53979965232</v>
      </c>
      <c r="AN1631">
        <v>0.05</v>
      </c>
      <c r="AO1631" s="3">
        <v>158210.53979965232</v>
      </c>
      <c r="AP1631" s="3">
        <v>7910.5269899826162</v>
      </c>
      <c r="AQ1631" s="3">
        <v>29700</v>
      </c>
      <c r="AR1631" s="3">
        <v>1485</v>
      </c>
      <c r="AS1631" s="3">
        <v>197306.06678963493</v>
      </c>
      <c r="AT1631" s="26">
        <v>187910.53979965232</v>
      </c>
      <c r="AU1631" t="s">
        <v>184</v>
      </c>
      <c r="AV1631" t="s">
        <v>184</v>
      </c>
      <c r="AW1631" t="s">
        <v>185</v>
      </c>
      <c r="AX1631" t="s">
        <v>186</v>
      </c>
      <c r="BF1631">
        <v>1</v>
      </c>
      <c r="CX1631" t="s">
        <v>5211</v>
      </c>
      <c r="CY1631" s="29"/>
    </row>
    <row r="1632" spans="2:114" x14ac:dyDescent="0.25">
      <c r="D1632" t="s">
        <v>5212</v>
      </c>
      <c r="F1632" t="s">
        <v>194</v>
      </c>
      <c r="G1632" t="s">
        <v>195</v>
      </c>
      <c r="H1632" t="s">
        <v>196</v>
      </c>
      <c r="K1632" t="s">
        <v>149</v>
      </c>
      <c r="M1632" t="s">
        <v>182</v>
      </c>
      <c r="N1632" t="s">
        <v>183</v>
      </c>
      <c r="O1632" t="s">
        <v>116</v>
      </c>
      <c r="P1632" t="s">
        <v>117</v>
      </c>
      <c r="Q1632" t="s">
        <v>5213</v>
      </c>
      <c r="R1632">
        <v>28</v>
      </c>
      <c r="T1632" s="3">
        <v>324424.66666666669</v>
      </c>
      <c r="V1632" s="3">
        <v>48663.700000000004</v>
      </c>
      <c r="X1632" s="3">
        <v>7678.4775641025635</v>
      </c>
      <c r="Y1632" s="3">
        <v>0</v>
      </c>
      <c r="Z1632" s="24">
        <v>798.56166666666672</v>
      </c>
      <c r="AA1632" s="39">
        <v>75</v>
      </c>
      <c r="AC1632" s="3">
        <v>8195.744768400793</v>
      </c>
      <c r="AD1632" s="3">
        <v>5460.3751415326506</v>
      </c>
      <c r="AE1632" s="3">
        <v>395296.52580736933</v>
      </c>
      <c r="AF1632" s="3">
        <v>4154.166666666667</v>
      </c>
      <c r="AH1632" s="3">
        <v>399450.69247403601</v>
      </c>
      <c r="AN1632">
        <v>0.05</v>
      </c>
      <c r="AO1632" s="3">
        <v>399450.69247403601</v>
      </c>
      <c r="AP1632" s="3">
        <v>19972.534623701802</v>
      </c>
      <c r="AQ1632" s="3">
        <v>29700</v>
      </c>
      <c r="AR1632" s="3">
        <v>1485</v>
      </c>
      <c r="AS1632" s="3">
        <v>450608.22709773784</v>
      </c>
      <c r="AT1632" s="26">
        <v>429150.69247403601</v>
      </c>
      <c r="AU1632" t="s">
        <v>170</v>
      </c>
      <c r="AV1632" t="s">
        <v>170</v>
      </c>
      <c r="AW1632" t="s">
        <v>171</v>
      </c>
      <c r="AX1632">
        <v>35801</v>
      </c>
      <c r="BF1632">
        <v>1</v>
      </c>
      <c r="CX1632" t="s">
        <v>5211</v>
      </c>
      <c r="CY1632" s="29"/>
    </row>
    <row r="1633" spans="2:114" x14ac:dyDescent="0.25">
      <c r="D1633" t="s">
        <v>5212</v>
      </c>
      <c r="F1633" t="s">
        <v>200</v>
      </c>
      <c r="G1633" t="s">
        <v>201</v>
      </c>
      <c r="H1633" t="s">
        <v>202</v>
      </c>
      <c r="K1633" t="s">
        <v>156</v>
      </c>
      <c r="M1633" t="s">
        <v>182</v>
      </c>
      <c r="N1633" t="s">
        <v>183</v>
      </c>
      <c r="O1633" t="s">
        <v>116</v>
      </c>
      <c r="P1633" t="s">
        <v>117</v>
      </c>
      <c r="Q1633" t="s">
        <v>5213</v>
      </c>
      <c r="R1633">
        <v>28</v>
      </c>
      <c r="T1633" s="3">
        <v>212728.25</v>
      </c>
      <c r="V1633" s="3">
        <v>0</v>
      </c>
      <c r="X1633" s="3">
        <v>4993.4695512820517</v>
      </c>
      <c r="Y1633" s="3">
        <v>0</v>
      </c>
      <c r="Z1633" s="24">
        <v>519.32083333333333</v>
      </c>
      <c r="AA1633" s="39">
        <v>75</v>
      </c>
      <c r="AC1633" s="3">
        <v>8195.744768400793</v>
      </c>
      <c r="AD1633" s="3">
        <v>4460.3751415326506</v>
      </c>
      <c r="AE1633" s="3">
        <v>230972.16029454884</v>
      </c>
      <c r="AF1633" s="3">
        <v>4154.166666666667</v>
      </c>
      <c r="AH1633" s="3">
        <v>235126.3269612155</v>
      </c>
      <c r="AN1633">
        <v>0.05</v>
      </c>
      <c r="AO1633" s="3">
        <v>235126.3269612155</v>
      </c>
      <c r="AP1633" s="3">
        <v>11756.316348060776</v>
      </c>
      <c r="AQ1633" s="3">
        <v>29700</v>
      </c>
      <c r="AR1633" s="3">
        <v>1485</v>
      </c>
      <c r="AS1633" s="3">
        <v>278067.64330927626</v>
      </c>
      <c r="AT1633" s="26">
        <v>264826.32696121547</v>
      </c>
      <c r="AU1633" t="s">
        <v>170</v>
      </c>
      <c r="AV1633" t="s">
        <v>170</v>
      </c>
      <c r="AW1633" t="s">
        <v>171</v>
      </c>
      <c r="AX1633">
        <v>35879</v>
      </c>
      <c r="BF1633">
        <v>1</v>
      </c>
      <c r="CX1633" t="s">
        <v>5211</v>
      </c>
      <c r="CY1633" s="29"/>
      <c r="CZ1633" s="29"/>
      <c r="DA1633" s="29"/>
      <c r="DB1633" s="29"/>
      <c r="DC1633" s="29"/>
      <c r="DD1633" s="30"/>
      <c r="DE1633" s="30"/>
      <c r="DF1633" s="31"/>
      <c r="DG1633" s="32"/>
      <c r="DH1633" s="30"/>
      <c r="DI1633" s="30"/>
      <c r="DJ1633" s="26"/>
    </row>
    <row r="1634" spans="2:114" x14ac:dyDescent="0.25">
      <c r="D1634" t="s">
        <v>5212</v>
      </c>
      <c r="F1634" t="s">
        <v>204</v>
      </c>
      <c r="G1634" t="s">
        <v>205</v>
      </c>
      <c r="H1634" t="s">
        <v>206</v>
      </c>
      <c r="K1634" t="s">
        <v>207</v>
      </c>
      <c r="M1634" t="s">
        <v>182</v>
      </c>
      <c r="N1634" t="s">
        <v>183</v>
      </c>
      <c r="O1634" t="s">
        <v>116</v>
      </c>
      <c r="P1634" t="s">
        <v>117</v>
      </c>
      <c r="Q1634" t="s">
        <v>5213</v>
      </c>
      <c r="R1634">
        <v>28</v>
      </c>
      <c r="T1634" s="3">
        <v>72550.166666666672</v>
      </c>
      <c r="X1634" s="3">
        <v>1743.9943910256409</v>
      </c>
      <c r="Y1634" s="3">
        <v>125.95515046296298</v>
      </c>
      <c r="Z1634" s="24">
        <v>181.37541666666669</v>
      </c>
      <c r="AA1634" s="39">
        <v>75</v>
      </c>
      <c r="AC1634" s="3">
        <v>0</v>
      </c>
      <c r="AD1634" s="3">
        <v>4460.3751415326506</v>
      </c>
      <c r="AE1634" s="3">
        <v>79136.866766354593</v>
      </c>
      <c r="AF1634" s="3">
        <v>4154.166666666667</v>
      </c>
      <c r="AH1634" s="3">
        <v>83291.033433021264</v>
      </c>
      <c r="AN1634">
        <v>0.05</v>
      </c>
      <c r="AO1634" s="3">
        <v>83291.033433021264</v>
      </c>
      <c r="AP1634" s="3">
        <v>4164.5516716510638</v>
      </c>
      <c r="AQ1634" s="3">
        <v>29700</v>
      </c>
      <c r="AR1634" s="3">
        <v>1485</v>
      </c>
      <c r="AS1634" s="3">
        <v>118640.58510467233</v>
      </c>
      <c r="AT1634" s="26">
        <v>112991.03343302126</v>
      </c>
      <c r="AU1634" t="s">
        <v>208</v>
      </c>
      <c r="AV1634" t="s">
        <v>209</v>
      </c>
      <c r="AW1634" t="s">
        <v>210</v>
      </c>
      <c r="AX1634" t="s">
        <v>211</v>
      </c>
      <c r="BF1634">
        <v>1</v>
      </c>
      <c r="CX1634" t="s">
        <v>5211</v>
      </c>
      <c r="CY1634" s="29"/>
      <c r="CZ1634" s="29"/>
      <c r="DA1634" s="29"/>
      <c r="DB1634" s="29"/>
      <c r="DC1634" s="29"/>
      <c r="DD1634" s="30"/>
      <c r="DE1634" s="30"/>
      <c r="DF1634" s="31"/>
      <c r="DG1634" s="32"/>
      <c r="DH1634" s="30"/>
      <c r="DI1634" s="30"/>
      <c r="DJ1634" s="26"/>
    </row>
    <row r="1635" spans="2:114" x14ac:dyDescent="0.25">
      <c r="D1635" t="s">
        <v>5212</v>
      </c>
      <c r="F1635" t="s">
        <v>5215</v>
      </c>
      <c r="G1635" t="s">
        <v>5216</v>
      </c>
      <c r="H1635" t="s">
        <v>5217</v>
      </c>
      <c r="K1635" t="s">
        <v>219</v>
      </c>
      <c r="M1635" t="s">
        <v>114</v>
      </c>
      <c r="N1635" t="s">
        <v>115</v>
      </c>
      <c r="O1635" t="s">
        <v>116</v>
      </c>
      <c r="P1635" t="s">
        <v>117</v>
      </c>
      <c r="Q1635" t="s">
        <v>5218</v>
      </c>
      <c r="R1635">
        <v>13</v>
      </c>
      <c r="T1635" s="3">
        <v>50655.622023809527</v>
      </c>
      <c r="V1635" s="3">
        <v>5065.5622023809528</v>
      </c>
      <c r="X1635" s="3">
        <v>2622.7043269230767</v>
      </c>
      <c r="Y1635" s="3">
        <v>0</v>
      </c>
      <c r="Z1635" s="24">
        <v>272.76125000000002</v>
      </c>
      <c r="AA1635" s="39">
        <v>75</v>
      </c>
      <c r="AC1635" s="3">
        <v>9220.2128644508921</v>
      </c>
      <c r="AD1635" s="3">
        <v>4460.3751415326506</v>
      </c>
      <c r="AE1635" s="3">
        <v>72372.237809097103</v>
      </c>
      <c r="AF1635" s="3">
        <v>5687.5</v>
      </c>
      <c r="AH1635" s="3">
        <v>78059.737809097103</v>
      </c>
      <c r="AN1635">
        <v>8.5000000000000006E-2</v>
      </c>
      <c r="AO1635" s="3">
        <v>78059.737809097103</v>
      </c>
      <c r="AP1635" s="3">
        <v>6635.0777137732539</v>
      </c>
      <c r="AQ1635" s="3">
        <v>29700</v>
      </c>
      <c r="AR1635" s="3">
        <v>2524.5</v>
      </c>
      <c r="AS1635" s="3">
        <v>116919.31552287035</v>
      </c>
      <c r="AT1635" s="26">
        <v>107759.7378090971</v>
      </c>
      <c r="AU1635" t="s">
        <v>164</v>
      </c>
      <c r="AV1635" t="s">
        <v>241</v>
      </c>
      <c r="AW1635" t="s">
        <v>241</v>
      </c>
      <c r="AX1635" t="s">
        <v>242</v>
      </c>
      <c r="BF1635">
        <v>1</v>
      </c>
      <c r="CX1635" t="s">
        <v>5211</v>
      </c>
      <c r="CY1635" s="29"/>
      <c r="CZ1635" s="29"/>
      <c r="DA1635" s="29"/>
      <c r="DB1635" s="29"/>
      <c r="DC1635" s="29"/>
      <c r="DD1635" s="30"/>
      <c r="DE1635" s="30"/>
      <c r="DF1635" s="31"/>
      <c r="DG1635" s="32"/>
      <c r="DH1635" s="30"/>
      <c r="DI1635" s="30"/>
      <c r="DJ1635" s="26"/>
    </row>
    <row r="1636" spans="2:114" x14ac:dyDescent="0.25">
      <c r="D1636" t="s">
        <v>5212</v>
      </c>
      <c r="F1636" t="s">
        <v>216</v>
      </c>
      <c r="G1636" t="s">
        <v>217</v>
      </c>
      <c r="H1636" t="s">
        <v>218</v>
      </c>
      <c r="K1636" t="s">
        <v>219</v>
      </c>
      <c r="M1636" t="s">
        <v>182</v>
      </c>
      <c r="N1636" t="s">
        <v>183</v>
      </c>
      <c r="O1636" t="s">
        <v>116</v>
      </c>
      <c r="P1636" t="s">
        <v>117</v>
      </c>
      <c r="Q1636" t="s">
        <v>5213</v>
      </c>
      <c r="R1636">
        <v>28</v>
      </c>
      <c r="T1636" s="3">
        <v>100392.08333333333</v>
      </c>
      <c r="X1636" s="3">
        <v>2293.0809294871797</v>
      </c>
      <c r="Y1636" s="3">
        <v>298.10052083333335</v>
      </c>
      <c r="Z1636" s="24">
        <v>238.48041666666668</v>
      </c>
      <c r="AA1636" s="39">
        <v>75</v>
      </c>
      <c r="AC1636" s="3">
        <v>6146.8085763005947</v>
      </c>
      <c r="AD1636" s="3">
        <v>4460.3751415326506</v>
      </c>
      <c r="AE1636" s="3">
        <v>113903.92891815376</v>
      </c>
      <c r="AF1636" s="3">
        <v>4154.166666666667</v>
      </c>
      <c r="AH1636" s="3">
        <v>118058.09558482043</v>
      </c>
      <c r="AN1636">
        <v>0.05</v>
      </c>
      <c r="AO1636" s="3">
        <v>118058.09558482043</v>
      </c>
      <c r="AP1636" s="3">
        <v>5902.904779241022</v>
      </c>
      <c r="AQ1636" s="3">
        <v>29700</v>
      </c>
      <c r="AR1636" s="3">
        <v>1485</v>
      </c>
      <c r="AS1636" s="3">
        <v>155146.00036406144</v>
      </c>
      <c r="AT1636" s="26">
        <v>147758.09558482043</v>
      </c>
      <c r="AU1636" t="s">
        <v>170</v>
      </c>
      <c r="AV1636" t="s">
        <v>170</v>
      </c>
      <c r="AW1636" t="s">
        <v>171</v>
      </c>
      <c r="AX1636">
        <v>35875</v>
      </c>
      <c r="BF1636">
        <v>1</v>
      </c>
      <c r="CX1636" t="s">
        <v>5211</v>
      </c>
      <c r="CY1636" s="29"/>
      <c r="CZ1636" s="29"/>
      <c r="DA1636" s="29"/>
      <c r="DB1636" s="29"/>
      <c r="DC1636" s="29"/>
      <c r="DD1636" s="30"/>
      <c r="DE1636" s="30"/>
      <c r="DF1636" s="31"/>
      <c r="DG1636" s="32"/>
      <c r="DH1636" s="30"/>
      <c r="DI1636" s="30"/>
      <c r="DJ1636" s="26"/>
    </row>
    <row r="1637" spans="2:114" x14ac:dyDescent="0.25">
      <c r="D1637" t="s">
        <v>5212</v>
      </c>
      <c r="F1637" t="s">
        <v>221</v>
      </c>
      <c r="G1637" t="s">
        <v>222</v>
      </c>
      <c r="H1637" t="s">
        <v>223</v>
      </c>
      <c r="K1637" t="s">
        <v>224</v>
      </c>
      <c r="M1637" t="s">
        <v>132</v>
      </c>
      <c r="N1637" t="s">
        <v>133</v>
      </c>
      <c r="O1637" t="s">
        <v>116</v>
      </c>
      <c r="P1637" t="s">
        <v>117</v>
      </c>
      <c r="Q1637" t="s">
        <v>5213</v>
      </c>
      <c r="R1637">
        <v>28</v>
      </c>
      <c r="T1637" s="3">
        <v>66747.583333333328</v>
      </c>
      <c r="X1637" s="3">
        <v>1604.5112179487178</v>
      </c>
      <c r="Y1637" s="3">
        <v>463.52546296296299</v>
      </c>
      <c r="Z1637" s="24">
        <v>166.86916666666667</v>
      </c>
      <c r="AA1637" s="39">
        <v>75</v>
      </c>
      <c r="AC1637" s="3">
        <v>2048.9361921001982</v>
      </c>
      <c r="AD1637" s="3">
        <v>4460.3751415326506</v>
      </c>
      <c r="AE1637" s="3">
        <v>75566.800514544535</v>
      </c>
      <c r="AF1637" s="3">
        <v>12402.5</v>
      </c>
      <c r="AH1637" s="3">
        <v>87969.300514544535</v>
      </c>
      <c r="AK1637" s="3">
        <v>33281</v>
      </c>
      <c r="AL1637" t="s">
        <v>168</v>
      </c>
      <c r="AM1637" t="s">
        <v>169</v>
      </c>
      <c r="AN1637">
        <v>0.05</v>
      </c>
      <c r="AO1637" s="3">
        <v>121250.30051454453</v>
      </c>
      <c r="AP1637" s="3">
        <v>6062.5150257272271</v>
      </c>
      <c r="AQ1637" s="3">
        <v>29700</v>
      </c>
      <c r="AR1637" s="3">
        <v>1485</v>
      </c>
      <c r="AS1637" s="3">
        <v>158497.81554027175</v>
      </c>
      <c r="AT1637" s="26">
        <v>150950.30051454453</v>
      </c>
      <c r="AU1637" t="s">
        <v>170</v>
      </c>
      <c r="AV1637" t="s">
        <v>170</v>
      </c>
      <c r="AW1637" t="s">
        <v>171</v>
      </c>
      <c r="AX1637">
        <v>90208</v>
      </c>
      <c r="BF1637">
        <v>1</v>
      </c>
      <c r="CX1637" t="s">
        <v>5211</v>
      </c>
      <c r="CY1637" s="29"/>
      <c r="CZ1637" s="29"/>
      <c r="DA1637" s="29"/>
      <c r="DB1637" s="29"/>
      <c r="DC1637" s="29"/>
      <c r="DD1637" s="30"/>
      <c r="DE1637" s="30"/>
      <c r="DF1637" s="31"/>
      <c r="DG1637" s="32"/>
      <c r="DH1637" s="30"/>
      <c r="DI1637" s="30"/>
      <c r="DJ1637" s="26"/>
    </row>
    <row r="1638" spans="2:114" x14ac:dyDescent="0.25">
      <c r="B1638">
        <f>+COUNTIF(G1638:G4796,G1638)</f>
        <v>1</v>
      </c>
      <c r="D1638" t="s">
        <v>5212</v>
      </c>
      <c r="F1638" t="s">
        <v>225</v>
      </c>
      <c r="G1638" t="s">
        <v>226</v>
      </c>
      <c r="H1638" t="s">
        <v>227</v>
      </c>
      <c r="K1638" t="s">
        <v>149</v>
      </c>
      <c r="M1638" t="s">
        <v>182</v>
      </c>
      <c r="N1638" t="s">
        <v>228</v>
      </c>
      <c r="O1638" t="s">
        <v>116</v>
      </c>
      <c r="P1638" t="s">
        <v>229</v>
      </c>
      <c r="Q1638" t="s">
        <v>5213</v>
      </c>
      <c r="R1638">
        <v>28</v>
      </c>
      <c r="T1638" s="3">
        <v>425053.91666666669</v>
      </c>
      <c r="V1638" s="3">
        <v>93511.861666666679</v>
      </c>
      <c r="X1638" s="3">
        <v>10217.64423076923</v>
      </c>
      <c r="Y1638" s="3">
        <v>0</v>
      </c>
      <c r="Z1638" s="24">
        <v>1062.635</v>
      </c>
      <c r="AA1638" s="39">
        <v>75</v>
      </c>
      <c r="AC1638" s="3">
        <v>28685.106689402775</v>
      </c>
      <c r="AD1638" s="3">
        <v>5460.3751415326506</v>
      </c>
      <c r="AE1638" s="3">
        <v>564066.53939503804</v>
      </c>
      <c r="AF1638" s="3">
        <v>4154.166666666667</v>
      </c>
      <c r="AG1638" s="3">
        <v>29700</v>
      </c>
      <c r="AH1638" s="3">
        <v>597920.70606170467</v>
      </c>
      <c r="AK1638" s="3">
        <v>-597920.70606170467</v>
      </c>
      <c r="AN1638">
        <v>0.05</v>
      </c>
      <c r="AO1638" s="3">
        <v>0</v>
      </c>
      <c r="AP1638" s="3">
        <v>0</v>
      </c>
      <c r="AR1638" s="3">
        <v>0</v>
      </c>
      <c r="AS1638" s="3">
        <v>0</v>
      </c>
      <c r="AT1638" s="26">
        <v>0</v>
      </c>
      <c r="AU1638" t="s">
        <v>230</v>
      </c>
      <c r="AV1638" t="s">
        <v>5219</v>
      </c>
      <c r="AW1638" t="s">
        <v>241</v>
      </c>
      <c r="AX1638" t="s">
        <v>232</v>
      </c>
      <c r="BF1638">
        <v>1</v>
      </c>
      <c r="CX1638" t="s">
        <v>5211</v>
      </c>
      <c r="CY1638" s="29"/>
      <c r="CZ1638" s="29"/>
      <c r="DA1638" s="29"/>
      <c r="DB1638" s="29"/>
      <c r="DC1638" s="29"/>
      <c r="DD1638" s="30"/>
      <c r="DE1638" s="30"/>
      <c r="DF1638" s="31"/>
      <c r="DG1638" s="32"/>
      <c r="DH1638" s="30"/>
      <c r="DI1638" s="30"/>
      <c r="DJ1638" s="26"/>
    </row>
    <row r="1639" spans="2:114" x14ac:dyDescent="0.25">
      <c r="D1639" t="s">
        <v>5212</v>
      </c>
      <c r="F1639" t="s">
        <v>237</v>
      </c>
      <c r="G1639" t="s">
        <v>238</v>
      </c>
      <c r="H1639" t="s">
        <v>239</v>
      </c>
      <c r="K1639" t="s">
        <v>219</v>
      </c>
      <c r="M1639" t="s">
        <v>240</v>
      </c>
      <c r="N1639" t="s">
        <v>228</v>
      </c>
      <c r="O1639" t="s">
        <v>116</v>
      </c>
      <c r="P1639" t="s">
        <v>117</v>
      </c>
      <c r="Q1639" t="s">
        <v>5213</v>
      </c>
      <c r="R1639">
        <v>28</v>
      </c>
      <c r="T1639" s="3">
        <v>101403.5</v>
      </c>
      <c r="V1639" s="3">
        <v>10140.35</v>
      </c>
      <c r="X1639" s="3">
        <v>2437.5841346153843</v>
      </c>
      <c r="Y1639" s="3">
        <v>316.88593750000001</v>
      </c>
      <c r="Z1639" s="24">
        <v>253.50874999999999</v>
      </c>
      <c r="AA1639" s="39">
        <v>75</v>
      </c>
      <c r="AC1639" s="3">
        <v>8099.4447673720842</v>
      </c>
      <c r="AD1639" s="3">
        <v>4460.3751415326506</v>
      </c>
      <c r="AE1639" s="3">
        <v>127186.64873102013</v>
      </c>
      <c r="AF1639" s="3">
        <v>0</v>
      </c>
      <c r="AH1639" s="3">
        <v>127186.64873102013</v>
      </c>
      <c r="AN1639">
        <v>0</v>
      </c>
      <c r="AO1639" s="3">
        <v>127186.64873102013</v>
      </c>
      <c r="AP1639" s="3">
        <v>0</v>
      </c>
      <c r="AQ1639" s="3">
        <v>29700</v>
      </c>
      <c r="AR1639" s="3">
        <v>0</v>
      </c>
      <c r="AS1639" s="3">
        <v>156886.64873102013</v>
      </c>
      <c r="AT1639" s="26">
        <v>156886.64873102013</v>
      </c>
      <c r="AU1639" t="s">
        <v>164</v>
      </c>
      <c r="AV1639" t="s">
        <v>241</v>
      </c>
      <c r="AW1639" t="s">
        <v>241</v>
      </c>
      <c r="AX1639" t="s">
        <v>242</v>
      </c>
      <c r="BF1639">
        <v>1</v>
      </c>
      <c r="CX1639" t="s">
        <v>5211</v>
      </c>
      <c r="CY1639" s="29"/>
      <c r="CZ1639" s="29"/>
      <c r="DA1639" s="29"/>
      <c r="DB1639" s="29"/>
      <c r="DC1639" s="29"/>
      <c r="DD1639" s="30"/>
      <c r="DE1639" s="30"/>
      <c r="DF1639" s="31"/>
      <c r="DG1639" s="32"/>
      <c r="DH1639" s="30"/>
      <c r="DI1639" s="30"/>
      <c r="DJ1639" s="26"/>
    </row>
    <row r="1640" spans="2:114" x14ac:dyDescent="0.25">
      <c r="D1640" t="s">
        <v>5212</v>
      </c>
      <c r="F1640" t="s">
        <v>245</v>
      </c>
      <c r="G1640" t="s">
        <v>246</v>
      </c>
      <c r="H1640" t="s">
        <v>247</v>
      </c>
      <c r="K1640" t="s">
        <v>113</v>
      </c>
      <c r="M1640" t="s">
        <v>182</v>
      </c>
      <c r="N1640" t="s">
        <v>183</v>
      </c>
      <c r="O1640" t="s">
        <v>116</v>
      </c>
      <c r="P1640" t="s">
        <v>117</v>
      </c>
      <c r="Q1640" t="s">
        <v>5213</v>
      </c>
      <c r="R1640">
        <v>28</v>
      </c>
      <c r="T1640" s="3">
        <v>155968.58333333334</v>
      </c>
      <c r="X1640" s="3">
        <v>3629.0544871794868</v>
      </c>
      <c r="Y1640" s="3">
        <v>0</v>
      </c>
      <c r="Z1640" s="24">
        <v>377.42166666666662</v>
      </c>
      <c r="AA1640" s="39">
        <v>75</v>
      </c>
      <c r="AC1640" s="3">
        <v>0</v>
      </c>
      <c r="AD1640" s="3">
        <v>4460.3751415326506</v>
      </c>
      <c r="AE1640" s="3">
        <v>164510.43462871216</v>
      </c>
      <c r="AF1640" s="3">
        <v>4154.166666666667</v>
      </c>
      <c r="AH1640" s="3">
        <v>168664.60129537882</v>
      </c>
      <c r="AN1640">
        <v>0.05</v>
      </c>
      <c r="AO1640" s="3">
        <v>168664.60129537882</v>
      </c>
      <c r="AP1640" s="3">
        <v>8433.2300647689408</v>
      </c>
      <c r="AQ1640" s="3">
        <v>29700</v>
      </c>
      <c r="AR1640" s="3">
        <v>1485</v>
      </c>
      <c r="AS1640" s="3">
        <v>208282.83136014774</v>
      </c>
      <c r="AT1640" s="26">
        <v>198364.60129537882</v>
      </c>
      <c r="AU1640" t="s">
        <v>170</v>
      </c>
      <c r="AV1640" t="s">
        <v>170</v>
      </c>
      <c r="AW1640" t="s">
        <v>171</v>
      </c>
      <c r="AX1640">
        <v>35070</v>
      </c>
      <c r="BF1640">
        <v>1</v>
      </c>
      <c r="CX1640" t="s">
        <v>5211</v>
      </c>
      <c r="CY1640" s="29"/>
      <c r="CZ1640" s="29"/>
      <c r="DA1640" s="29"/>
      <c r="DB1640" s="29"/>
      <c r="DC1640" s="29"/>
      <c r="DD1640" s="30"/>
      <c r="DE1640" s="30"/>
      <c r="DF1640" s="31"/>
      <c r="DG1640" s="32"/>
      <c r="DH1640" s="30"/>
      <c r="DI1640" s="30"/>
      <c r="DJ1640" s="26"/>
    </row>
    <row r="1641" spans="2:114" x14ac:dyDescent="0.25">
      <c r="D1641" t="s">
        <v>5212</v>
      </c>
      <c r="F1641" t="s">
        <v>250</v>
      </c>
      <c r="G1641" t="s">
        <v>251</v>
      </c>
      <c r="H1641" t="s">
        <v>252</v>
      </c>
      <c r="K1641" t="s">
        <v>113</v>
      </c>
      <c r="M1641" t="s">
        <v>182</v>
      </c>
      <c r="N1641" t="s">
        <v>183</v>
      </c>
      <c r="O1641" t="s">
        <v>116</v>
      </c>
      <c r="P1641" t="s">
        <v>117</v>
      </c>
      <c r="Q1641" t="s">
        <v>5213</v>
      </c>
      <c r="R1641">
        <v>28</v>
      </c>
      <c r="T1641" s="3">
        <v>113340.16666666667</v>
      </c>
      <c r="X1641" s="3">
        <v>2604.3309294871797</v>
      </c>
      <c r="Y1641" s="3">
        <v>1090.9252893518519</v>
      </c>
      <c r="Z1641" s="24">
        <v>270.85041666666666</v>
      </c>
      <c r="AA1641" s="39">
        <v>75</v>
      </c>
      <c r="AC1641" s="3">
        <v>10433.183090174211</v>
      </c>
      <c r="AD1641" s="3">
        <v>4460.3751415326506</v>
      </c>
      <c r="AE1641" s="3">
        <v>132274.83153387922</v>
      </c>
      <c r="AF1641" s="3">
        <v>4154.166666666667</v>
      </c>
      <c r="AH1641" s="3">
        <v>136428.99820054587</v>
      </c>
      <c r="AN1641">
        <v>0.05</v>
      </c>
      <c r="AO1641" s="3">
        <v>136428.99820054587</v>
      </c>
      <c r="AP1641" s="3">
        <v>6821.4499100272951</v>
      </c>
      <c r="AQ1641" s="3">
        <v>29700</v>
      </c>
      <c r="AR1641" s="3">
        <v>1485</v>
      </c>
      <c r="AS1641" s="3">
        <v>174435.44811057317</v>
      </c>
      <c r="AT1641" s="26">
        <v>166128.99820054587</v>
      </c>
      <c r="AU1641" t="s">
        <v>170</v>
      </c>
      <c r="AV1641" t="s">
        <v>170</v>
      </c>
      <c r="AW1641" t="s">
        <v>171</v>
      </c>
      <c r="AX1641">
        <v>34732</v>
      </c>
      <c r="BF1641">
        <v>1</v>
      </c>
      <c r="CX1641" t="s">
        <v>5211</v>
      </c>
      <c r="CY1641" s="29"/>
      <c r="CZ1641" s="29"/>
      <c r="DA1641" s="29"/>
      <c r="DB1641" s="29"/>
      <c r="DC1641" s="29"/>
      <c r="DD1641" s="30"/>
      <c r="DE1641" s="30"/>
      <c r="DF1641" s="31"/>
      <c r="DG1641" s="32"/>
      <c r="DH1641" s="30"/>
      <c r="DI1641" s="30"/>
      <c r="DJ1641" s="26"/>
    </row>
    <row r="1642" spans="2:114" x14ac:dyDescent="0.25">
      <c r="D1642" t="s">
        <v>5212</v>
      </c>
      <c r="F1642" t="s">
        <v>255</v>
      </c>
      <c r="G1642" t="s">
        <v>256</v>
      </c>
      <c r="H1642" t="s">
        <v>257</v>
      </c>
      <c r="K1642" t="s">
        <v>207</v>
      </c>
      <c r="M1642" t="s">
        <v>132</v>
      </c>
      <c r="N1642" t="s">
        <v>133</v>
      </c>
      <c r="O1642" t="s">
        <v>116</v>
      </c>
      <c r="P1642" t="s">
        <v>117</v>
      </c>
      <c r="Q1642" t="s">
        <v>5213</v>
      </c>
      <c r="R1642">
        <v>28</v>
      </c>
      <c r="T1642" s="3">
        <v>54167.583333333336</v>
      </c>
      <c r="X1642" s="3">
        <v>1302.1073717948718</v>
      </c>
      <c r="Y1642" s="3">
        <v>752.3287037037037</v>
      </c>
      <c r="Z1642" s="24">
        <v>135.41916666666665</v>
      </c>
      <c r="AA1642" s="39">
        <v>75</v>
      </c>
      <c r="AC1642" s="3">
        <v>5548.5192082073372</v>
      </c>
      <c r="AD1642" s="3">
        <v>4460.3751415326506</v>
      </c>
      <c r="AE1642" s="3">
        <v>66441.332925238574</v>
      </c>
      <c r="AF1642" s="3">
        <v>12402.5</v>
      </c>
      <c r="AH1642" s="3">
        <v>78843.832925238574</v>
      </c>
      <c r="AN1642">
        <v>0.05</v>
      </c>
      <c r="AO1642" s="3">
        <v>78843.832925238574</v>
      </c>
      <c r="AP1642" s="3">
        <v>3942.1916462619283</v>
      </c>
      <c r="AQ1642" s="3">
        <v>29700</v>
      </c>
      <c r="AR1642" s="3">
        <v>1485</v>
      </c>
      <c r="AS1642" s="3">
        <v>113971.0245715005</v>
      </c>
      <c r="AT1642" s="26">
        <v>108543.83292523857</v>
      </c>
      <c r="AU1642" t="s">
        <v>170</v>
      </c>
      <c r="AV1642" t="s">
        <v>170</v>
      </c>
      <c r="AW1642" t="s">
        <v>171</v>
      </c>
      <c r="AX1642">
        <v>90208</v>
      </c>
      <c r="BF1642">
        <v>1</v>
      </c>
      <c r="CX1642" t="s">
        <v>5211</v>
      </c>
      <c r="CY1642" s="29"/>
      <c r="CZ1642" s="29"/>
      <c r="DA1642" s="29"/>
      <c r="DB1642" s="29"/>
      <c r="DC1642" s="29"/>
      <c r="DD1642" s="30"/>
      <c r="DE1642" s="30"/>
      <c r="DF1642" s="31"/>
      <c r="DG1642" s="32"/>
      <c r="DH1642" s="30"/>
      <c r="DI1642" s="30"/>
      <c r="DJ1642" s="26"/>
    </row>
    <row r="1643" spans="2:114" x14ac:dyDescent="0.25">
      <c r="B1643">
        <f>+COUNTIF(G1643:G4801,G1643)</f>
        <v>1</v>
      </c>
      <c r="D1643" t="s">
        <v>5212</v>
      </c>
      <c r="F1643" t="s">
        <v>258</v>
      </c>
      <c r="G1643" t="s">
        <v>259</v>
      </c>
      <c r="H1643" t="s">
        <v>260</v>
      </c>
      <c r="K1643" t="s">
        <v>219</v>
      </c>
      <c r="M1643" t="s">
        <v>182</v>
      </c>
      <c r="N1643" t="s">
        <v>183</v>
      </c>
      <c r="O1643" t="s">
        <v>116</v>
      </c>
      <c r="P1643" t="s">
        <v>117</v>
      </c>
      <c r="Q1643" t="s">
        <v>5213</v>
      </c>
      <c r="R1643">
        <v>28</v>
      </c>
      <c r="T1643" s="3">
        <v>93143.25</v>
      </c>
      <c r="X1643" s="3">
        <v>2118.8301282051279</v>
      </c>
      <c r="Y1643" s="3">
        <v>0</v>
      </c>
      <c r="Z1643" s="24">
        <v>220.35833333333332</v>
      </c>
      <c r="AA1643" s="39">
        <v>75</v>
      </c>
      <c r="AC1643" s="3">
        <v>2868.5106689402778</v>
      </c>
      <c r="AD1643" s="3">
        <v>4460.3751415326506</v>
      </c>
      <c r="AE1643" s="3">
        <v>102886.32427201139</v>
      </c>
      <c r="AF1643" s="3">
        <v>4154.166666666667</v>
      </c>
      <c r="AH1643" s="3">
        <v>107040.49093867806</v>
      </c>
      <c r="AN1643">
        <v>0.05</v>
      </c>
      <c r="AO1643" s="3">
        <v>107040.49093867806</v>
      </c>
      <c r="AP1643" s="3">
        <v>5352.0245469339034</v>
      </c>
      <c r="AQ1643" s="3">
        <v>29700</v>
      </c>
      <c r="AR1643" s="3">
        <v>1485</v>
      </c>
      <c r="AS1643" s="3">
        <v>143577.51548561198</v>
      </c>
      <c r="AT1643" s="26">
        <v>136740.49093867806</v>
      </c>
      <c r="AU1643" t="s">
        <v>261</v>
      </c>
      <c r="AV1643" t="s">
        <v>262</v>
      </c>
      <c r="AW1643" t="s">
        <v>263</v>
      </c>
      <c r="AX1643">
        <v>2750</v>
      </c>
      <c r="BF1643">
        <v>1</v>
      </c>
      <c r="CX1643" t="s">
        <v>5211</v>
      </c>
      <c r="CY1643" s="29"/>
      <c r="CZ1643" s="29"/>
      <c r="DA1643" s="29"/>
      <c r="DB1643" s="29"/>
      <c r="DC1643" s="29"/>
      <c r="DD1643" s="30"/>
      <c r="DE1643" s="30"/>
      <c r="DF1643" s="31"/>
      <c r="DG1643" s="32"/>
      <c r="DH1643" s="30"/>
      <c r="DI1643" s="30"/>
      <c r="DJ1643" s="26"/>
    </row>
    <row r="1644" spans="2:114" x14ac:dyDescent="0.25">
      <c r="D1644" t="s">
        <v>5212</v>
      </c>
      <c r="F1644" t="s">
        <v>267</v>
      </c>
      <c r="G1644" t="s">
        <v>268</v>
      </c>
      <c r="H1644" t="s">
        <v>269</v>
      </c>
      <c r="K1644" t="s">
        <v>219</v>
      </c>
      <c r="M1644" t="s">
        <v>182</v>
      </c>
      <c r="N1644" t="s">
        <v>183</v>
      </c>
      <c r="O1644" t="s">
        <v>116</v>
      </c>
      <c r="P1644" t="s">
        <v>117</v>
      </c>
      <c r="Q1644" t="s">
        <v>5213</v>
      </c>
      <c r="R1644">
        <v>28</v>
      </c>
      <c r="T1644" s="3">
        <v>92424</v>
      </c>
      <c r="X1644" s="3">
        <v>2101.5384615384614</v>
      </c>
      <c r="Y1644" s="3">
        <v>1214.2222222222224</v>
      </c>
      <c r="Z1644" s="24">
        <v>218.56</v>
      </c>
      <c r="AA1644" s="39">
        <v>75</v>
      </c>
      <c r="AC1644" s="3">
        <v>0</v>
      </c>
      <c r="AD1644" s="3">
        <v>4460.3751415326506</v>
      </c>
      <c r="AE1644" s="3">
        <v>100493.69582529334</v>
      </c>
      <c r="AF1644" s="3">
        <v>4154.166666666667</v>
      </c>
      <c r="AH1644" s="3">
        <v>104647.86249196001</v>
      </c>
      <c r="AN1644">
        <v>0.05</v>
      </c>
      <c r="AO1644" s="3">
        <v>104647.86249196001</v>
      </c>
      <c r="AP1644" s="3">
        <v>5232.3931245980011</v>
      </c>
      <c r="AQ1644" s="3">
        <v>29700</v>
      </c>
      <c r="AR1644" s="3">
        <v>1485</v>
      </c>
      <c r="AS1644" s="3">
        <v>141065.25561655802</v>
      </c>
      <c r="AT1644" s="26">
        <v>134347.86249196</v>
      </c>
      <c r="AU1644" t="s">
        <v>170</v>
      </c>
      <c r="AV1644" t="s">
        <v>170</v>
      </c>
      <c r="AW1644" t="s">
        <v>171</v>
      </c>
      <c r="AX1644">
        <v>35887</v>
      </c>
      <c r="BF1644">
        <v>1</v>
      </c>
      <c r="CX1644" t="s">
        <v>5211</v>
      </c>
      <c r="CY1644" s="29"/>
      <c r="CZ1644" s="29"/>
      <c r="DA1644" s="29"/>
      <c r="DB1644" s="29"/>
      <c r="DC1644" s="29"/>
      <c r="DD1644" s="30"/>
      <c r="DE1644" s="30"/>
      <c r="DF1644" s="31"/>
      <c r="DG1644" s="32"/>
      <c r="DH1644" s="30"/>
      <c r="DI1644" s="30"/>
      <c r="DJ1644" s="26"/>
    </row>
    <row r="1645" spans="2:114" x14ac:dyDescent="0.25">
      <c r="C1645">
        <v>1</v>
      </c>
      <c r="D1645" t="s">
        <v>5212</v>
      </c>
      <c r="F1645" t="s">
        <v>271</v>
      </c>
      <c r="G1645" t="s">
        <v>272</v>
      </c>
      <c r="H1645" t="s">
        <v>273</v>
      </c>
      <c r="K1645" t="s">
        <v>131</v>
      </c>
      <c r="M1645" t="s">
        <v>114</v>
      </c>
      <c r="N1645" t="s">
        <v>115</v>
      </c>
      <c r="O1645" t="s">
        <v>116</v>
      </c>
      <c r="P1645" t="s">
        <v>117</v>
      </c>
      <c r="Q1645" t="s">
        <v>5213</v>
      </c>
      <c r="R1645">
        <v>28</v>
      </c>
      <c r="T1645" s="3">
        <v>82289.833333333328</v>
      </c>
      <c r="X1645" s="3">
        <v>1857.9286858974358</v>
      </c>
      <c r="Y1645" s="3">
        <v>0</v>
      </c>
      <c r="Z1645" s="24">
        <v>193.22458333333333</v>
      </c>
      <c r="AA1645" s="39">
        <v>75</v>
      </c>
      <c r="AC1645" s="3">
        <v>0</v>
      </c>
      <c r="AD1645" s="3">
        <v>4460.3751415326506</v>
      </c>
      <c r="AE1645" s="3">
        <v>88876.36174409675</v>
      </c>
      <c r="AF1645" s="3">
        <v>5687.5</v>
      </c>
      <c r="AH1645" s="3">
        <v>94563.86174409675</v>
      </c>
      <c r="AK1645" s="3">
        <v>7641.968773833004</v>
      </c>
      <c r="AL1645" t="s">
        <v>274</v>
      </c>
      <c r="AM1645" t="s">
        <v>275</v>
      </c>
      <c r="AN1645">
        <v>8.5000000000000006E-2</v>
      </c>
      <c r="AO1645" s="3">
        <v>102205.83051792976</v>
      </c>
      <c r="AP1645" s="3">
        <v>8687.4955940240307</v>
      </c>
      <c r="AQ1645" s="3">
        <v>29700</v>
      </c>
      <c r="AR1645" s="3">
        <v>2524.5</v>
      </c>
      <c r="AS1645" s="3">
        <v>143117.82611195379</v>
      </c>
      <c r="AT1645" s="26">
        <v>131905.83051792975</v>
      </c>
      <c r="AU1645" t="s">
        <v>184</v>
      </c>
      <c r="AV1645" t="s">
        <v>184</v>
      </c>
      <c r="AW1645" t="s">
        <v>185</v>
      </c>
      <c r="AX1645">
        <v>2933</v>
      </c>
      <c r="BF1645">
        <v>1</v>
      </c>
      <c r="CX1645" t="s">
        <v>5211</v>
      </c>
      <c r="CY1645" s="29"/>
      <c r="CZ1645" s="29"/>
      <c r="DA1645" s="29"/>
      <c r="DB1645" s="29"/>
      <c r="DC1645" s="29"/>
      <c r="DD1645" s="30"/>
      <c r="DE1645" s="30"/>
      <c r="DF1645" s="31"/>
      <c r="DG1645" s="32"/>
      <c r="DH1645" s="30"/>
      <c r="DI1645" s="30"/>
      <c r="DJ1645" s="26"/>
    </row>
    <row r="1646" spans="2:114" x14ac:dyDescent="0.25">
      <c r="D1646" t="s">
        <v>5212</v>
      </c>
      <c r="F1646" t="s">
        <v>280</v>
      </c>
      <c r="G1646" t="s">
        <v>281</v>
      </c>
      <c r="H1646" t="s">
        <v>282</v>
      </c>
      <c r="K1646" t="s">
        <v>156</v>
      </c>
      <c r="M1646" t="s">
        <v>182</v>
      </c>
      <c r="N1646" t="s">
        <v>183</v>
      </c>
      <c r="O1646" t="s">
        <v>116</v>
      </c>
      <c r="P1646" t="s">
        <v>117</v>
      </c>
      <c r="Q1646" t="s">
        <v>5213</v>
      </c>
      <c r="R1646">
        <v>28</v>
      </c>
      <c r="T1646" s="3">
        <v>157585.08333333334</v>
      </c>
      <c r="X1646" s="3">
        <v>3667.9126602564106</v>
      </c>
      <c r="Y1646" s="3">
        <v>2119.2384259259256</v>
      </c>
      <c r="Z1646" s="24">
        <v>381.46291666666667</v>
      </c>
      <c r="AA1646" s="39">
        <v>75</v>
      </c>
      <c r="AC1646" s="3">
        <v>8195.744768400793</v>
      </c>
      <c r="AD1646" s="3">
        <v>4460.3751415326506</v>
      </c>
      <c r="AE1646" s="3">
        <v>176484.8172461158</v>
      </c>
      <c r="AF1646" s="3">
        <v>4154.166666666667</v>
      </c>
      <c r="AH1646" s="3">
        <v>180638.98391278245</v>
      </c>
      <c r="AN1646">
        <v>0.05</v>
      </c>
      <c r="AO1646" s="3">
        <v>180638.98391278245</v>
      </c>
      <c r="AP1646" s="3">
        <v>9031.949195639123</v>
      </c>
      <c r="AQ1646" s="3">
        <v>29700</v>
      </c>
      <c r="AR1646" s="3">
        <v>1485</v>
      </c>
      <c r="AS1646" s="3">
        <v>220855.93310842157</v>
      </c>
      <c r="AT1646" s="26">
        <v>210338.98391278245</v>
      </c>
      <c r="AU1646" t="s">
        <v>170</v>
      </c>
      <c r="AV1646" t="s">
        <v>170</v>
      </c>
      <c r="AW1646" t="s">
        <v>171</v>
      </c>
      <c r="AX1646">
        <v>35887</v>
      </c>
      <c r="BF1646">
        <v>1</v>
      </c>
      <c r="CX1646" t="s">
        <v>5211</v>
      </c>
      <c r="CY1646" s="29"/>
      <c r="CZ1646" s="29"/>
      <c r="DA1646" s="29"/>
      <c r="DB1646" s="29"/>
      <c r="DC1646" s="29"/>
      <c r="DD1646" s="30"/>
      <c r="DE1646" s="30"/>
      <c r="DF1646" s="31"/>
      <c r="DG1646" s="32"/>
      <c r="DH1646" s="30"/>
      <c r="DI1646" s="30"/>
      <c r="DJ1646" s="26"/>
    </row>
    <row r="1647" spans="2:114" x14ac:dyDescent="0.25">
      <c r="D1647" t="s">
        <v>5212</v>
      </c>
      <c r="F1647" t="s">
        <v>283</v>
      </c>
      <c r="G1647" t="s">
        <v>284</v>
      </c>
      <c r="H1647" t="s">
        <v>285</v>
      </c>
      <c r="K1647" t="s">
        <v>113</v>
      </c>
      <c r="M1647" t="s">
        <v>182</v>
      </c>
      <c r="N1647" t="s">
        <v>183</v>
      </c>
      <c r="O1647" t="s">
        <v>116</v>
      </c>
      <c r="P1647" t="s">
        <v>117</v>
      </c>
      <c r="Q1647" t="s">
        <v>5213</v>
      </c>
      <c r="R1647">
        <v>28</v>
      </c>
      <c r="T1647" s="3">
        <v>105669.75</v>
      </c>
      <c r="X1647" s="3">
        <v>2419.9479166666665</v>
      </c>
      <c r="Y1647" s="3">
        <v>0</v>
      </c>
      <c r="Z1647" s="24">
        <v>251.67458333333332</v>
      </c>
      <c r="AA1647" s="39">
        <v>75</v>
      </c>
      <c r="AC1647" s="3">
        <v>10314.344791032398</v>
      </c>
      <c r="AD1647" s="3">
        <v>4460.3751415326506</v>
      </c>
      <c r="AE1647" s="3">
        <v>123191.09243256506</v>
      </c>
      <c r="AF1647" s="3">
        <v>4154.166666666667</v>
      </c>
      <c r="AH1647" s="3">
        <v>127345.25909923173</v>
      </c>
      <c r="AN1647">
        <v>0.05</v>
      </c>
      <c r="AO1647" s="3">
        <v>127345.25909923173</v>
      </c>
      <c r="AP1647" s="3">
        <v>6367.2629549615867</v>
      </c>
      <c r="AQ1647" s="3">
        <v>29700</v>
      </c>
      <c r="AR1647" s="3">
        <v>1485</v>
      </c>
      <c r="AS1647" s="3">
        <v>164897.52205419331</v>
      </c>
      <c r="AT1647" s="26">
        <v>157045.25909923174</v>
      </c>
      <c r="AU1647" t="s">
        <v>170</v>
      </c>
      <c r="AV1647" t="s">
        <v>170</v>
      </c>
      <c r="AW1647" t="s">
        <v>171</v>
      </c>
      <c r="AX1647" t="s">
        <v>5220</v>
      </c>
      <c r="BF1647">
        <v>1</v>
      </c>
      <c r="CX1647" t="s">
        <v>5211</v>
      </c>
      <c r="CY1647" s="29"/>
      <c r="CZ1647" s="29"/>
      <c r="DA1647" s="29"/>
      <c r="DB1647" s="29"/>
      <c r="DC1647" s="29"/>
      <c r="DD1647" s="30"/>
      <c r="DE1647" s="30"/>
      <c r="DF1647" s="31"/>
      <c r="DG1647" s="32"/>
      <c r="DH1647" s="30"/>
      <c r="DI1647" s="30"/>
      <c r="DJ1647" s="26"/>
    </row>
    <row r="1648" spans="2:114" x14ac:dyDescent="0.25">
      <c r="D1648" t="s">
        <v>5212</v>
      </c>
      <c r="F1648" t="s">
        <v>289</v>
      </c>
      <c r="G1648" t="s">
        <v>290</v>
      </c>
      <c r="H1648" t="s">
        <v>291</v>
      </c>
      <c r="K1648" t="s">
        <v>131</v>
      </c>
      <c r="M1648" t="s">
        <v>292</v>
      </c>
      <c r="N1648" t="s">
        <v>293</v>
      </c>
      <c r="O1648" t="s">
        <v>116</v>
      </c>
      <c r="P1648" t="s">
        <v>117</v>
      </c>
      <c r="Q1648" t="s">
        <v>5213</v>
      </c>
      <c r="R1648">
        <v>28</v>
      </c>
      <c r="T1648" s="3">
        <v>109289.66666666667</v>
      </c>
      <c r="X1648" s="3">
        <v>2506.9631410256411</v>
      </c>
      <c r="Y1648" s="3">
        <v>1448.4675925925926</v>
      </c>
      <c r="Z1648" s="24">
        <v>260.72416666666669</v>
      </c>
      <c r="AA1648" s="39">
        <v>75</v>
      </c>
      <c r="AC1648" s="3">
        <v>0</v>
      </c>
      <c r="AD1648" s="3">
        <v>4460.3751415326506</v>
      </c>
      <c r="AE1648" s="3">
        <v>118041.19670848423</v>
      </c>
      <c r="AF1648" s="3">
        <v>23570.833333333332</v>
      </c>
      <c r="AH1648" s="3">
        <v>141612.03004181758</v>
      </c>
      <c r="AN1648">
        <v>8.5000000000000006E-2</v>
      </c>
      <c r="AO1648" s="3">
        <v>141612.03004181758</v>
      </c>
      <c r="AP1648" s="3">
        <v>12037.022553554494</v>
      </c>
      <c r="AQ1648" s="3">
        <v>29700</v>
      </c>
      <c r="AR1648" s="3">
        <v>2524.5</v>
      </c>
      <c r="AS1648" s="3">
        <v>185873.55259537208</v>
      </c>
      <c r="AT1648" s="26">
        <v>171312.03004181758</v>
      </c>
      <c r="AU1648" t="s">
        <v>170</v>
      </c>
      <c r="AV1648" t="s">
        <v>170</v>
      </c>
      <c r="AW1648" t="s">
        <v>171</v>
      </c>
      <c r="AX1648">
        <v>90020</v>
      </c>
      <c r="BF1648">
        <v>1</v>
      </c>
      <c r="CX1648" t="s">
        <v>5211</v>
      </c>
      <c r="CY1648" s="29"/>
      <c r="CZ1648" s="29"/>
      <c r="DA1648" s="29"/>
      <c r="DB1648" s="29"/>
      <c r="DC1648" s="29"/>
      <c r="DD1648" s="30"/>
      <c r="DE1648" s="30"/>
      <c r="DF1648" s="31"/>
      <c r="DG1648" s="32"/>
      <c r="DH1648" s="30"/>
      <c r="DI1648" s="30"/>
      <c r="DJ1648" s="26"/>
    </row>
    <row r="1649" spans="3:114" x14ac:dyDescent="0.25">
      <c r="D1649" t="s">
        <v>5212</v>
      </c>
      <c r="F1649" t="s">
        <v>298</v>
      </c>
      <c r="G1649" t="s">
        <v>299</v>
      </c>
      <c r="H1649" t="s">
        <v>300</v>
      </c>
      <c r="K1649" t="s">
        <v>219</v>
      </c>
      <c r="M1649" t="s">
        <v>182</v>
      </c>
      <c r="N1649" t="s">
        <v>183</v>
      </c>
      <c r="O1649" t="s">
        <v>116</v>
      </c>
      <c r="P1649" t="s">
        <v>117</v>
      </c>
      <c r="Q1649" t="s">
        <v>5213</v>
      </c>
      <c r="R1649">
        <v>28</v>
      </c>
      <c r="T1649" s="3">
        <v>66505.75</v>
      </c>
      <c r="X1649" s="3">
        <v>1478.5056089743591</v>
      </c>
      <c r="Y1649" s="3">
        <v>234.91811342592592</v>
      </c>
      <c r="Z1649" s="24">
        <v>153.76458333333335</v>
      </c>
      <c r="AA1649" s="39">
        <v>75</v>
      </c>
      <c r="AC1649" s="3">
        <v>5196.1021831661028</v>
      </c>
      <c r="AD1649" s="3">
        <v>4460.3751415326506</v>
      </c>
      <c r="AE1649" s="3">
        <v>78104.415630432384</v>
      </c>
      <c r="AF1649" s="3">
        <v>4154.166666666667</v>
      </c>
      <c r="AH1649" s="3">
        <v>82258.582297099056</v>
      </c>
      <c r="AN1649">
        <v>0.05</v>
      </c>
      <c r="AO1649" s="3">
        <v>82258.582297099056</v>
      </c>
      <c r="AP1649" s="3">
        <v>4112.9291148549528</v>
      </c>
      <c r="AQ1649" s="3">
        <v>29700</v>
      </c>
      <c r="AR1649" s="3">
        <v>1485</v>
      </c>
      <c r="AS1649" s="3">
        <v>117556.51141195401</v>
      </c>
      <c r="AT1649" s="26">
        <v>111958.58229709906</v>
      </c>
      <c r="AU1649" t="s">
        <v>170</v>
      </c>
      <c r="AV1649" t="s">
        <v>170</v>
      </c>
      <c r="AW1649" t="s">
        <v>171</v>
      </c>
      <c r="AX1649">
        <v>34732</v>
      </c>
      <c r="BF1649">
        <v>1</v>
      </c>
      <c r="CX1649" t="s">
        <v>5211</v>
      </c>
      <c r="CY1649" s="29"/>
      <c r="CZ1649" s="29"/>
      <c r="DA1649" s="29"/>
      <c r="DB1649" s="29"/>
      <c r="DC1649" s="29"/>
      <c r="DD1649" s="30"/>
      <c r="DE1649" s="30"/>
      <c r="DF1649" s="31"/>
      <c r="DG1649" s="32"/>
      <c r="DH1649" s="30"/>
      <c r="DI1649" s="30"/>
      <c r="DJ1649" s="26"/>
    </row>
    <row r="1650" spans="3:114" x14ac:dyDescent="0.25">
      <c r="C1650">
        <v>1</v>
      </c>
      <c r="D1650" t="s">
        <v>5212</v>
      </c>
      <c r="F1650" t="s">
        <v>301</v>
      </c>
      <c r="G1650" t="s">
        <v>302</v>
      </c>
      <c r="H1650" t="s">
        <v>303</v>
      </c>
      <c r="K1650" t="s">
        <v>156</v>
      </c>
      <c r="M1650" t="s">
        <v>182</v>
      </c>
      <c r="N1650" t="s">
        <v>183</v>
      </c>
      <c r="O1650" t="s">
        <v>116</v>
      </c>
      <c r="P1650" t="s">
        <v>117</v>
      </c>
      <c r="Q1650" t="s">
        <v>5213</v>
      </c>
      <c r="R1650">
        <v>28</v>
      </c>
      <c r="T1650" s="3">
        <v>179016.16666666666</v>
      </c>
      <c r="X1650" s="3">
        <v>4183.0809294871797</v>
      </c>
      <c r="Y1650" s="3">
        <v>0</v>
      </c>
      <c r="Z1650" s="24">
        <v>435.04041666666666</v>
      </c>
      <c r="AA1650" s="39">
        <v>75</v>
      </c>
      <c r="AC1650" s="3">
        <v>16758.249115187522</v>
      </c>
      <c r="AD1650" s="3">
        <v>4460.3751415326506</v>
      </c>
      <c r="AE1650" s="3">
        <v>204927.91226954068</v>
      </c>
      <c r="AF1650" s="3">
        <v>4154.166666666667</v>
      </c>
      <c r="AH1650" s="3">
        <v>209082.07893620734</v>
      </c>
      <c r="AN1650">
        <v>0.05</v>
      </c>
      <c r="AO1650" s="3">
        <v>209082.07893620734</v>
      </c>
      <c r="AP1650" s="3">
        <v>10454.103946810368</v>
      </c>
      <c r="AQ1650" s="3">
        <v>29700</v>
      </c>
      <c r="AR1650" s="3">
        <v>1485</v>
      </c>
      <c r="AS1650" s="3">
        <v>250721.1828830177</v>
      </c>
      <c r="AT1650" s="26">
        <v>238782.07893620734</v>
      </c>
      <c r="AU1650" t="s">
        <v>184</v>
      </c>
      <c r="AV1650" t="s">
        <v>184</v>
      </c>
      <c r="AW1650" t="s">
        <v>185</v>
      </c>
      <c r="AX1650">
        <v>2933</v>
      </c>
      <c r="BF1650">
        <v>1</v>
      </c>
      <c r="CX1650" t="s">
        <v>5211</v>
      </c>
      <c r="CY1650" s="29"/>
      <c r="CZ1650" s="29"/>
      <c r="DA1650" s="29"/>
      <c r="DB1650" s="29"/>
      <c r="DC1650" s="29"/>
      <c r="DD1650" s="30"/>
      <c r="DE1650" s="30"/>
      <c r="DF1650" s="31"/>
      <c r="DG1650" s="32"/>
      <c r="DH1650" s="30"/>
      <c r="DI1650" s="30"/>
      <c r="DJ1650" s="26"/>
    </row>
    <row r="1651" spans="3:114" x14ac:dyDescent="0.25">
      <c r="D1651" t="s">
        <v>5212</v>
      </c>
      <c r="F1651" t="s">
        <v>305</v>
      </c>
      <c r="G1651" t="s">
        <v>306</v>
      </c>
      <c r="H1651" t="s">
        <v>5221</v>
      </c>
      <c r="K1651" t="s">
        <v>113</v>
      </c>
      <c r="M1651" t="s">
        <v>182</v>
      </c>
      <c r="N1651" t="s">
        <v>183</v>
      </c>
      <c r="O1651" t="s">
        <v>116</v>
      </c>
      <c r="P1651" t="s">
        <v>117</v>
      </c>
      <c r="Q1651" t="s">
        <v>5213</v>
      </c>
      <c r="R1651">
        <v>28</v>
      </c>
      <c r="T1651" s="3">
        <v>103024.58333333333</v>
      </c>
      <c r="X1651" s="3">
        <v>2356.3621794871797</v>
      </c>
      <c r="Y1651" s="3">
        <v>0</v>
      </c>
      <c r="Z1651" s="24">
        <v>245.0616666666667</v>
      </c>
      <c r="AA1651" s="39">
        <v>75</v>
      </c>
      <c r="AC1651" s="3">
        <v>9439.4490370056137</v>
      </c>
      <c r="AD1651" s="3">
        <v>4460.3751415326506</v>
      </c>
      <c r="AE1651" s="3">
        <v>119600.83135802543</v>
      </c>
      <c r="AF1651" s="3">
        <v>4154.166666666667</v>
      </c>
      <c r="AH1651" s="3">
        <v>123754.9980246921</v>
      </c>
      <c r="AN1651">
        <v>0.05</v>
      </c>
      <c r="AO1651" s="3">
        <v>123754.9980246921</v>
      </c>
      <c r="AP1651" s="3">
        <v>6187.7499012346052</v>
      </c>
      <c r="AQ1651" s="3">
        <v>29700</v>
      </c>
      <c r="AR1651" s="3">
        <v>1485</v>
      </c>
      <c r="AS1651" s="3">
        <v>161127.7479259267</v>
      </c>
      <c r="AT1651" s="26">
        <v>153454.99802469212</v>
      </c>
      <c r="AU1651" t="s">
        <v>170</v>
      </c>
      <c r="AV1651" t="s">
        <v>170</v>
      </c>
      <c r="AW1651" t="s">
        <v>171</v>
      </c>
      <c r="AX1651">
        <v>35875</v>
      </c>
      <c r="BF1651">
        <v>1</v>
      </c>
      <c r="CX1651" t="s">
        <v>5211</v>
      </c>
      <c r="CY1651" s="29"/>
      <c r="CZ1651" s="29"/>
      <c r="DA1651" s="29"/>
      <c r="DB1651" s="29"/>
      <c r="DC1651" s="29"/>
      <c r="DD1651" s="30"/>
      <c r="DE1651" s="30"/>
      <c r="DF1651" s="31"/>
      <c r="DG1651" s="32"/>
      <c r="DH1651" s="30"/>
      <c r="DI1651" s="30"/>
      <c r="DJ1651" s="26"/>
    </row>
    <row r="1652" spans="3:114" x14ac:dyDescent="0.25">
      <c r="D1652" t="s">
        <v>5212</v>
      </c>
      <c r="F1652" t="s">
        <v>308</v>
      </c>
      <c r="G1652" t="s">
        <v>309</v>
      </c>
      <c r="H1652" t="s">
        <v>310</v>
      </c>
      <c r="K1652" t="s">
        <v>224</v>
      </c>
      <c r="M1652" t="s">
        <v>182</v>
      </c>
      <c r="N1652" t="s">
        <v>183</v>
      </c>
      <c r="O1652" t="s">
        <v>116</v>
      </c>
      <c r="P1652" t="s">
        <v>117</v>
      </c>
      <c r="Q1652" t="s">
        <v>5213</v>
      </c>
      <c r="R1652">
        <v>28</v>
      </c>
      <c r="T1652" s="3">
        <v>69831.75</v>
      </c>
      <c r="X1652" s="3">
        <v>1558.4575320512822</v>
      </c>
      <c r="Y1652" s="3">
        <v>0</v>
      </c>
      <c r="Z1652" s="24">
        <v>162.07958333333335</v>
      </c>
      <c r="AA1652" s="39">
        <v>75</v>
      </c>
      <c r="AC1652" s="3">
        <v>0</v>
      </c>
      <c r="AD1652" s="3">
        <v>4460.3751415326506</v>
      </c>
      <c r="AE1652" s="3">
        <v>76087.662256917276</v>
      </c>
      <c r="AF1652" s="3">
        <v>4154.166666666667</v>
      </c>
      <c r="AH1652" s="3">
        <v>80241.828923583947</v>
      </c>
      <c r="AN1652">
        <v>0.05</v>
      </c>
      <c r="AO1652" s="3">
        <v>80241.828923583947</v>
      </c>
      <c r="AP1652" s="3">
        <v>4012.0914461791976</v>
      </c>
      <c r="AQ1652" s="3">
        <v>29700</v>
      </c>
      <c r="AR1652" s="3">
        <v>1485</v>
      </c>
      <c r="AS1652" s="3">
        <v>115438.92036976315</v>
      </c>
      <c r="AT1652" s="26">
        <v>109941.82892358395</v>
      </c>
      <c r="AU1652" t="s">
        <v>170</v>
      </c>
      <c r="AV1652" t="s">
        <v>170</v>
      </c>
      <c r="AW1652" t="s">
        <v>171</v>
      </c>
      <c r="AX1652">
        <v>35879</v>
      </c>
      <c r="BF1652">
        <v>1</v>
      </c>
      <c r="CX1652" t="s">
        <v>5211</v>
      </c>
      <c r="CY1652" s="29"/>
      <c r="CZ1652" s="29"/>
      <c r="DA1652" s="29"/>
      <c r="DB1652" s="29"/>
      <c r="DC1652" s="29"/>
      <c r="DD1652" s="30"/>
      <c r="DE1652" s="30"/>
      <c r="DF1652" s="31"/>
      <c r="DG1652" s="32"/>
      <c r="DH1652" s="30"/>
      <c r="DI1652" s="30"/>
      <c r="DJ1652" s="26"/>
    </row>
    <row r="1653" spans="3:114" x14ac:dyDescent="0.25">
      <c r="D1653" t="s">
        <v>5212</v>
      </c>
      <c r="F1653" t="s">
        <v>311</v>
      </c>
      <c r="G1653" t="s">
        <v>312</v>
      </c>
      <c r="H1653" t="s">
        <v>5222</v>
      </c>
      <c r="K1653" t="s">
        <v>224</v>
      </c>
      <c r="M1653" t="s">
        <v>182</v>
      </c>
      <c r="N1653" t="s">
        <v>183</v>
      </c>
      <c r="O1653" t="s">
        <v>116</v>
      </c>
      <c r="P1653" t="s">
        <v>117</v>
      </c>
      <c r="Q1653" t="s">
        <v>5213</v>
      </c>
      <c r="R1653">
        <v>28</v>
      </c>
      <c r="T1653" s="3">
        <v>54844.916666666664</v>
      </c>
      <c r="X1653" s="3">
        <v>1318.3894230769231</v>
      </c>
      <c r="Y1653" s="3">
        <v>0</v>
      </c>
      <c r="Z1653" s="24">
        <v>137.11250000000001</v>
      </c>
      <c r="AA1653" s="39">
        <v>75</v>
      </c>
      <c r="AC1653" s="3">
        <v>0</v>
      </c>
      <c r="AD1653" s="3">
        <v>4460.3751415326506</v>
      </c>
      <c r="AE1653" s="3">
        <v>60835.793731276237</v>
      </c>
      <c r="AF1653" s="3">
        <v>4154.166666666667</v>
      </c>
      <c r="AH1653" s="3">
        <v>64989.960397942901</v>
      </c>
      <c r="AK1653" s="3">
        <v>4671.4236268028844</v>
      </c>
      <c r="AL1653" t="s">
        <v>227</v>
      </c>
      <c r="AM1653" t="s">
        <v>226</v>
      </c>
      <c r="AN1653">
        <v>0.05</v>
      </c>
      <c r="AO1653" s="3">
        <v>69661.384024745785</v>
      </c>
      <c r="AP1653" s="3">
        <v>3483.0692012372892</v>
      </c>
      <c r="AQ1653" s="3">
        <v>29700</v>
      </c>
      <c r="AR1653" s="3">
        <v>1485</v>
      </c>
      <c r="AS1653" s="3">
        <v>104329.45322598307</v>
      </c>
      <c r="AT1653" s="26">
        <v>99361.384024745785</v>
      </c>
      <c r="AU1653" t="s">
        <v>208</v>
      </c>
      <c r="AV1653" t="s">
        <v>208</v>
      </c>
      <c r="AW1653" t="s">
        <v>210</v>
      </c>
      <c r="AX1653" t="s">
        <v>314</v>
      </c>
      <c r="BF1653">
        <v>1</v>
      </c>
      <c r="CX1653" t="s">
        <v>5211</v>
      </c>
      <c r="CY1653" s="29"/>
      <c r="CZ1653" s="29"/>
      <c r="DA1653" s="29"/>
      <c r="DB1653" s="29"/>
      <c r="DC1653" s="29"/>
      <c r="DD1653" s="30"/>
      <c r="DE1653" s="30"/>
      <c r="DF1653" s="31"/>
      <c r="DG1653" s="32"/>
      <c r="DH1653" s="30"/>
      <c r="DI1653" s="30"/>
      <c r="DJ1653" s="26"/>
    </row>
    <row r="1654" spans="3:114" x14ac:dyDescent="0.25">
      <c r="D1654" t="s">
        <v>5212</v>
      </c>
      <c r="F1654" t="s">
        <v>317</v>
      </c>
      <c r="G1654" t="s">
        <v>318</v>
      </c>
      <c r="H1654" t="s">
        <v>319</v>
      </c>
      <c r="K1654" t="s">
        <v>131</v>
      </c>
      <c r="M1654" t="s">
        <v>114</v>
      </c>
      <c r="N1654" t="s">
        <v>115</v>
      </c>
      <c r="O1654" t="s">
        <v>116</v>
      </c>
      <c r="P1654" t="s">
        <v>117</v>
      </c>
      <c r="Q1654" t="s">
        <v>5213</v>
      </c>
      <c r="R1654">
        <v>28</v>
      </c>
      <c r="T1654" s="3">
        <v>97732.166666666672</v>
      </c>
      <c r="X1654" s="3">
        <v>2229.1386217948721</v>
      </c>
      <c r="Y1654" s="3">
        <v>0</v>
      </c>
      <c r="Z1654" s="24">
        <v>231.83041666666668</v>
      </c>
      <c r="AA1654" s="39">
        <v>75</v>
      </c>
      <c r="AC1654" s="3">
        <v>0</v>
      </c>
      <c r="AD1654" s="3">
        <v>4460.3751415326506</v>
      </c>
      <c r="AE1654" s="3">
        <v>104728.51084666087</v>
      </c>
      <c r="AF1654" s="3">
        <v>5687.5</v>
      </c>
      <c r="AH1654" s="3">
        <v>110416.01084666087</v>
      </c>
      <c r="AK1654" s="3">
        <v>6263.2559860715419</v>
      </c>
      <c r="AL1654" t="s">
        <v>320</v>
      </c>
      <c r="AM1654" t="s">
        <v>321</v>
      </c>
      <c r="AN1654">
        <v>8.5000000000000006E-2</v>
      </c>
      <c r="AO1654" s="3">
        <v>116679.26683273241</v>
      </c>
      <c r="AP1654" s="3">
        <v>9917.7376807822548</v>
      </c>
      <c r="AQ1654" s="3">
        <v>29700</v>
      </c>
      <c r="AR1654" s="3">
        <v>2524.5</v>
      </c>
      <c r="AS1654" s="3">
        <v>158821.50451351466</v>
      </c>
      <c r="AT1654" s="26">
        <v>146379.26683273242</v>
      </c>
      <c r="AU1654" t="s">
        <v>170</v>
      </c>
      <c r="AV1654" t="s">
        <v>170</v>
      </c>
      <c r="AW1654" t="s">
        <v>171</v>
      </c>
      <c r="AX1654">
        <v>90349</v>
      </c>
      <c r="BF1654">
        <v>1</v>
      </c>
      <c r="CX1654" t="s">
        <v>5211</v>
      </c>
      <c r="CY1654" s="29"/>
      <c r="CZ1654" s="29"/>
      <c r="DA1654" s="29"/>
      <c r="DB1654" s="29"/>
      <c r="DC1654" s="29"/>
      <c r="DD1654" s="30"/>
      <c r="DE1654" s="30"/>
      <c r="DF1654" s="31"/>
      <c r="DG1654" s="32"/>
      <c r="DH1654" s="30"/>
      <c r="DI1654" s="30"/>
      <c r="DJ1654" s="26"/>
    </row>
    <row r="1655" spans="3:114" x14ac:dyDescent="0.25">
      <c r="D1655" t="s">
        <v>5212</v>
      </c>
      <c r="F1655" t="s">
        <v>323</v>
      </c>
      <c r="G1655" t="s">
        <v>324</v>
      </c>
      <c r="H1655" t="s">
        <v>325</v>
      </c>
      <c r="K1655" t="s">
        <v>156</v>
      </c>
      <c r="M1655" t="s">
        <v>182</v>
      </c>
      <c r="N1655" t="s">
        <v>183</v>
      </c>
      <c r="O1655" t="s">
        <v>116</v>
      </c>
      <c r="P1655" t="s">
        <v>117</v>
      </c>
      <c r="Q1655" t="s">
        <v>5213</v>
      </c>
      <c r="R1655">
        <v>28</v>
      </c>
      <c r="T1655" s="3">
        <v>93910.75</v>
      </c>
      <c r="X1655" s="3">
        <v>2137.2796474358975</v>
      </c>
      <c r="Y1655" s="3">
        <v>0</v>
      </c>
      <c r="Z1655" s="24">
        <v>222.27708333333334</v>
      </c>
      <c r="AA1655" s="39">
        <v>75</v>
      </c>
      <c r="AC1655" s="3">
        <v>0</v>
      </c>
      <c r="AD1655" s="3">
        <v>4460.3751415326506</v>
      </c>
      <c r="AE1655" s="3">
        <v>100805.68187230188</v>
      </c>
      <c r="AF1655" s="3">
        <v>4154.166666666667</v>
      </c>
      <c r="AH1655" s="3">
        <v>104959.84853896855</v>
      </c>
      <c r="AN1655">
        <v>0.05</v>
      </c>
      <c r="AO1655" s="3">
        <v>104959.84853896855</v>
      </c>
      <c r="AP1655" s="3">
        <v>5247.9924269484281</v>
      </c>
      <c r="AQ1655" s="3">
        <v>29700</v>
      </c>
      <c r="AR1655" s="3">
        <v>1485</v>
      </c>
      <c r="AS1655" s="3">
        <v>141392.84096591698</v>
      </c>
      <c r="AT1655" s="26">
        <v>134659.84853896854</v>
      </c>
      <c r="AU1655" t="s">
        <v>262</v>
      </c>
      <c r="AV1655" t="s">
        <v>262</v>
      </c>
      <c r="AW1655" t="s">
        <v>263</v>
      </c>
      <c r="AX1655">
        <v>5220</v>
      </c>
      <c r="BF1655">
        <v>1</v>
      </c>
      <c r="CX1655" t="s">
        <v>5211</v>
      </c>
      <c r="CY1655" s="29"/>
      <c r="CZ1655" s="29"/>
      <c r="DA1655" s="29"/>
      <c r="DB1655" s="29"/>
      <c r="DC1655" s="29"/>
      <c r="DD1655" s="30"/>
      <c r="DE1655" s="30"/>
      <c r="DF1655" s="31"/>
      <c r="DG1655" s="32"/>
      <c r="DH1655" s="30"/>
      <c r="DI1655" s="30"/>
      <c r="DJ1655" s="26"/>
    </row>
    <row r="1656" spans="3:114" x14ac:dyDescent="0.25">
      <c r="D1656" t="s">
        <v>5212</v>
      </c>
      <c r="F1656" t="s">
        <v>327</v>
      </c>
      <c r="G1656" t="s">
        <v>328</v>
      </c>
      <c r="H1656" t="s">
        <v>329</v>
      </c>
      <c r="K1656" t="s">
        <v>131</v>
      </c>
      <c r="M1656" t="s">
        <v>114</v>
      </c>
      <c r="N1656" t="s">
        <v>115</v>
      </c>
      <c r="O1656" t="s">
        <v>116</v>
      </c>
      <c r="P1656" t="s">
        <v>117</v>
      </c>
      <c r="Q1656" t="s">
        <v>5213</v>
      </c>
      <c r="R1656">
        <v>28</v>
      </c>
      <c r="T1656" s="3">
        <v>103358.08333333333</v>
      </c>
      <c r="X1656" s="3">
        <v>2364.3790064102564</v>
      </c>
      <c r="Y1656" s="3">
        <v>1366.0856481481483</v>
      </c>
      <c r="Z1656" s="24">
        <v>245.89541666666668</v>
      </c>
      <c r="AA1656" s="39">
        <v>75</v>
      </c>
      <c r="AC1656" s="3">
        <v>0</v>
      </c>
      <c r="AD1656" s="3">
        <v>4460.3751415326506</v>
      </c>
      <c r="AE1656" s="3">
        <v>111869.81854609105</v>
      </c>
      <c r="AF1656" s="3">
        <v>5687.5</v>
      </c>
      <c r="AH1656" s="3">
        <v>117557.31854609105</v>
      </c>
      <c r="AK1656" s="3">
        <v>7641.968773833004</v>
      </c>
      <c r="AL1656" t="s">
        <v>274</v>
      </c>
      <c r="AM1656" t="s">
        <v>275</v>
      </c>
      <c r="AN1656">
        <v>8.5000000000000006E-2</v>
      </c>
      <c r="AO1656" s="3">
        <v>125199.28731992406</v>
      </c>
      <c r="AP1656" s="3">
        <v>10641.939422193545</v>
      </c>
      <c r="AQ1656" s="3">
        <v>29700</v>
      </c>
      <c r="AR1656" s="3">
        <v>2524.5</v>
      </c>
      <c r="AS1656" s="3">
        <v>168065.72674211761</v>
      </c>
      <c r="AT1656" s="26">
        <v>154899.28731992404</v>
      </c>
      <c r="AU1656" t="s">
        <v>170</v>
      </c>
      <c r="AV1656" t="s">
        <v>170</v>
      </c>
      <c r="AW1656" t="s">
        <v>171</v>
      </c>
      <c r="AX1656">
        <v>35072</v>
      </c>
      <c r="BF1656">
        <v>1</v>
      </c>
      <c r="CX1656" t="s">
        <v>5211</v>
      </c>
      <c r="CY1656" s="29"/>
      <c r="CZ1656" s="29"/>
      <c r="DA1656" s="29"/>
      <c r="DB1656" s="29"/>
      <c r="DC1656" s="29"/>
      <c r="DD1656" s="30"/>
      <c r="DE1656" s="30"/>
      <c r="DF1656" s="31"/>
      <c r="DG1656" s="32"/>
      <c r="DH1656" s="30"/>
      <c r="DI1656" s="30"/>
      <c r="DJ1656" s="26"/>
    </row>
    <row r="1657" spans="3:114" x14ac:dyDescent="0.25">
      <c r="D1657" t="s">
        <v>5212</v>
      </c>
      <c r="F1657" t="s">
        <v>331</v>
      </c>
      <c r="G1657" t="s">
        <v>332</v>
      </c>
      <c r="H1657" t="s">
        <v>5223</v>
      </c>
      <c r="K1657" t="s">
        <v>224</v>
      </c>
      <c r="M1657" t="s">
        <v>132</v>
      </c>
      <c r="N1657" t="s">
        <v>133</v>
      </c>
      <c r="O1657" t="s">
        <v>116</v>
      </c>
      <c r="P1657" t="s">
        <v>117</v>
      </c>
      <c r="Q1657" t="s">
        <v>5213</v>
      </c>
      <c r="R1657">
        <v>28</v>
      </c>
      <c r="T1657" s="3">
        <v>61121.666666666664</v>
      </c>
      <c r="X1657" s="3">
        <v>1469.2708333333333</v>
      </c>
      <c r="Y1657" s="3">
        <v>0</v>
      </c>
      <c r="Z1657" s="24">
        <v>152.80416666666667</v>
      </c>
      <c r="AA1657" s="39">
        <v>75</v>
      </c>
      <c r="AC1657" s="3">
        <v>0</v>
      </c>
      <c r="AD1657" s="3">
        <v>4460.3751415326506</v>
      </c>
      <c r="AE1657" s="3">
        <v>67279.116808199324</v>
      </c>
      <c r="AF1657" s="3">
        <v>12402.5</v>
      </c>
      <c r="AH1657" s="3">
        <v>79681.616808199324</v>
      </c>
      <c r="AN1657">
        <v>0.05</v>
      </c>
      <c r="AO1657" s="3">
        <v>79681.616808199324</v>
      </c>
      <c r="AP1657" s="3">
        <v>3984.0808404099662</v>
      </c>
      <c r="AQ1657" s="3">
        <v>29700</v>
      </c>
      <c r="AR1657" s="3">
        <v>1485</v>
      </c>
      <c r="AS1657" s="3">
        <v>114850.69764860929</v>
      </c>
      <c r="AT1657" s="26">
        <v>109381.61680819932</v>
      </c>
      <c r="AU1657" t="s">
        <v>261</v>
      </c>
      <c r="AV1657" t="s">
        <v>262</v>
      </c>
      <c r="AW1657" t="s">
        <v>263</v>
      </c>
      <c r="AX1657">
        <v>6007</v>
      </c>
      <c r="BF1657">
        <v>1</v>
      </c>
      <c r="CX1657" t="s">
        <v>5211</v>
      </c>
      <c r="CY1657" s="29"/>
      <c r="CZ1657" s="29"/>
      <c r="DA1657" s="29"/>
      <c r="DB1657" s="29"/>
      <c r="DC1657" s="29"/>
      <c r="DD1657" s="30"/>
      <c r="DE1657" s="30"/>
      <c r="DF1657" s="31"/>
      <c r="DG1657" s="32"/>
      <c r="DH1657" s="30"/>
      <c r="DI1657" s="30"/>
      <c r="DJ1657" s="26"/>
    </row>
    <row r="1658" spans="3:114" x14ac:dyDescent="0.25">
      <c r="D1658" t="s">
        <v>5212</v>
      </c>
      <c r="F1658" t="s">
        <v>334</v>
      </c>
      <c r="G1658" t="s">
        <v>335</v>
      </c>
      <c r="H1658" t="s">
        <v>336</v>
      </c>
      <c r="K1658" t="s">
        <v>219</v>
      </c>
      <c r="M1658" t="s">
        <v>132</v>
      </c>
      <c r="N1658" t="s">
        <v>133</v>
      </c>
      <c r="O1658" t="s">
        <v>116</v>
      </c>
      <c r="P1658" t="s">
        <v>117</v>
      </c>
      <c r="Q1658" t="s">
        <v>5213</v>
      </c>
      <c r="R1658">
        <v>28</v>
      </c>
      <c r="T1658" s="3">
        <v>87830</v>
      </c>
      <c r="X1658" s="3">
        <v>1991.1057692307693</v>
      </c>
      <c r="Y1658" s="3">
        <v>1150.4166666666667</v>
      </c>
      <c r="Z1658" s="24">
        <v>207.07500000000002</v>
      </c>
      <c r="AA1658" s="39">
        <v>75</v>
      </c>
      <c r="AC1658" s="3">
        <v>0</v>
      </c>
      <c r="AD1658" s="3">
        <v>4460.3751415326506</v>
      </c>
      <c r="AE1658" s="3">
        <v>95713.97257743009</v>
      </c>
      <c r="AF1658" s="3">
        <v>12402.5</v>
      </c>
      <c r="AH1658" s="3">
        <v>108116.47257743009</v>
      </c>
      <c r="AN1658">
        <v>0.05</v>
      </c>
      <c r="AO1658" s="3">
        <v>108116.47257743009</v>
      </c>
      <c r="AP1658" s="3">
        <v>5405.8236288715052</v>
      </c>
      <c r="AQ1658" s="3">
        <v>29700</v>
      </c>
      <c r="AR1658" s="3">
        <v>1485</v>
      </c>
      <c r="AS1658" s="3">
        <v>144707.2962063016</v>
      </c>
      <c r="AT1658" s="26">
        <v>137816.47257743008</v>
      </c>
      <c r="AU1658" t="s">
        <v>170</v>
      </c>
      <c r="AV1658" t="s">
        <v>170</v>
      </c>
      <c r="AW1658" t="s">
        <v>171</v>
      </c>
      <c r="AX1658">
        <v>90342</v>
      </c>
      <c r="BF1658">
        <v>1</v>
      </c>
      <c r="CX1658" t="s">
        <v>5211</v>
      </c>
      <c r="CY1658" s="29"/>
      <c r="CZ1658" s="29"/>
      <c r="DA1658" s="29"/>
      <c r="DB1658" s="29"/>
      <c r="DC1658" s="29"/>
      <c r="DD1658" s="30"/>
      <c r="DE1658" s="30"/>
      <c r="DF1658" s="31"/>
      <c r="DG1658" s="32"/>
      <c r="DH1658" s="30"/>
      <c r="DI1658" s="30"/>
      <c r="DJ1658" s="26"/>
    </row>
    <row r="1659" spans="3:114" x14ac:dyDescent="0.25">
      <c r="D1659" t="s">
        <v>5212</v>
      </c>
      <c r="F1659" t="s">
        <v>339</v>
      </c>
      <c r="G1659" t="s">
        <v>340</v>
      </c>
      <c r="H1659" t="s">
        <v>341</v>
      </c>
      <c r="K1659" t="s">
        <v>207</v>
      </c>
      <c r="M1659" t="s">
        <v>182</v>
      </c>
      <c r="N1659" t="s">
        <v>183</v>
      </c>
      <c r="O1659" t="s">
        <v>116</v>
      </c>
      <c r="P1659" t="s">
        <v>117</v>
      </c>
      <c r="Q1659" t="s">
        <v>5213</v>
      </c>
      <c r="R1659">
        <v>28</v>
      </c>
      <c r="T1659" s="3">
        <v>59188.5</v>
      </c>
      <c r="X1659" s="3">
        <v>1302.6081730769231</v>
      </c>
      <c r="Y1659" s="3">
        <v>0</v>
      </c>
      <c r="Z1659" s="24">
        <v>135.47125</v>
      </c>
      <c r="AA1659" s="39">
        <v>75</v>
      </c>
      <c r="AC1659" s="3">
        <v>0</v>
      </c>
      <c r="AD1659" s="3">
        <v>4460.3751415326506</v>
      </c>
      <c r="AE1659" s="3">
        <v>65161.954564609572</v>
      </c>
      <c r="AF1659" s="3">
        <v>4154.166666666667</v>
      </c>
      <c r="AH1659" s="3">
        <v>69316.121231276236</v>
      </c>
      <c r="AN1659">
        <v>0.05</v>
      </c>
      <c r="AO1659" s="3">
        <v>69316.121231276236</v>
      </c>
      <c r="AP1659" s="3">
        <v>3465.8060615638119</v>
      </c>
      <c r="AQ1659" s="3">
        <v>29700</v>
      </c>
      <c r="AR1659" s="3">
        <v>1485</v>
      </c>
      <c r="AS1659" s="3">
        <v>103966.92729284005</v>
      </c>
      <c r="AT1659" s="26">
        <v>99016.121231276236</v>
      </c>
      <c r="AU1659" t="s">
        <v>170</v>
      </c>
      <c r="AV1659" t="s">
        <v>170</v>
      </c>
      <c r="AW1659" t="s">
        <v>171</v>
      </c>
      <c r="AX1659">
        <v>35070</v>
      </c>
      <c r="BF1659">
        <v>1</v>
      </c>
      <c r="CX1659" t="s">
        <v>5211</v>
      </c>
      <c r="CY1659" s="29"/>
      <c r="CZ1659" s="29"/>
      <c r="DA1659" s="29"/>
      <c r="DB1659" s="29"/>
      <c r="DC1659" s="29"/>
      <c r="DD1659" s="30"/>
      <c r="DE1659" s="30"/>
      <c r="DF1659" s="31"/>
      <c r="DG1659" s="32"/>
      <c r="DH1659" s="30"/>
      <c r="DI1659" s="30"/>
      <c r="DJ1659" s="26"/>
    </row>
    <row r="1660" spans="3:114" x14ac:dyDescent="0.25">
      <c r="D1660" t="s">
        <v>5212</v>
      </c>
      <c r="F1660" t="s">
        <v>342</v>
      </c>
      <c r="G1660" t="s">
        <v>343</v>
      </c>
      <c r="H1660" t="s">
        <v>344</v>
      </c>
      <c r="K1660" t="s">
        <v>156</v>
      </c>
      <c r="M1660" t="s">
        <v>114</v>
      </c>
      <c r="N1660" t="s">
        <v>115</v>
      </c>
      <c r="O1660" t="s">
        <v>116</v>
      </c>
      <c r="P1660" t="s">
        <v>117</v>
      </c>
      <c r="Q1660" t="s">
        <v>5213</v>
      </c>
      <c r="R1660">
        <v>28</v>
      </c>
      <c r="T1660" s="3">
        <v>135116.66666666666</v>
      </c>
      <c r="X1660" s="3">
        <v>3127.8044871794868</v>
      </c>
      <c r="Y1660" s="3">
        <v>0</v>
      </c>
      <c r="Z1660" s="24">
        <v>325.29166666666669</v>
      </c>
      <c r="AA1660" s="39">
        <v>75</v>
      </c>
      <c r="AC1660" s="3">
        <v>0</v>
      </c>
      <c r="AD1660" s="3">
        <v>4460.3751415326506</v>
      </c>
      <c r="AE1660" s="3">
        <v>143105.13796204547</v>
      </c>
      <c r="AF1660" s="3">
        <v>5687.5</v>
      </c>
      <c r="AH1660" s="3">
        <v>148792.63796204547</v>
      </c>
      <c r="AK1660" s="3">
        <v>6263.2559860715419</v>
      </c>
      <c r="AL1660" t="s">
        <v>320</v>
      </c>
      <c r="AM1660" t="s">
        <v>321</v>
      </c>
      <c r="AN1660">
        <v>8.5000000000000006E-2</v>
      </c>
      <c r="AO1660" s="3">
        <v>155055.89394811701</v>
      </c>
      <c r="AP1660" s="3">
        <v>13179.750985589946</v>
      </c>
      <c r="AQ1660" s="3">
        <v>29700</v>
      </c>
      <c r="AR1660" s="3">
        <v>2524.5</v>
      </c>
      <c r="AS1660" s="3">
        <v>200460.14493370696</v>
      </c>
      <c r="AT1660" s="26">
        <v>184755.89394811701</v>
      </c>
      <c r="AU1660" t="s">
        <v>170</v>
      </c>
      <c r="AV1660" t="s">
        <v>170</v>
      </c>
      <c r="AW1660" t="s">
        <v>171</v>
      </c>
      <c r="AX1660">
        <v>90349</v>
      </c>
      <c r="BF1660">
        <v>1</v>
      </c>
      <c r="CX1660" t="s">
        <v>5211</v>
      </c>
      <c r="CY1660" s="29"/>
      <c r="CZ1660" s="29"/>
      <c r="DA1660" s="29"/>
      <c r="DB1660" s="29"/>
      <c r="DC1660" s="29"/>
      <c r="DD1660" s="30"/>
      <c r="DE1660" s="30"/>
      <c r="DF1660" s="31"/>
      <c r="DG1660" s="32"/>
      <c r="DH1660" s="30"/>
      <c r="DI1660" s="30"/>
      <c r="DJ1660" s="26"/>
    </row>
    <row r="1661" spans="3:114" x14ac:dyDescent="0.25">
      <c r="D1661" t="s">
        <v>5212</v>
      </c>
      <c r="F1661" t="s">
        <v>345</v>
      </c>
      <c r="G1661" t="s">
        <v>346</v>
      </c>
      <c r="H1661" t="s">
        <v>347</v>
      </c>
      <c r="K1661" t="s">
        <v>219</v>
      </c>
      <c r="M1661" t="s">
        <v>182</v>
      </c>
      <c r="N1661" t="s">
        <v>183</v>
      </c>
      <c r="O1661" t="s">
        <v>116</v>
      </c>
      <c r="P1661" t="s">
        <v>117</v>
      </c>
      <c r="Q1661" t="s">
        <v>5213</v>
      </c>
      <c r="R1661">
        <v>28</v>
      </c>
      <c r="T1661" s="3">
        <v>99082.75</v>
      </c>
      <c r="X1661" s="3">
        <v>2261.6065705128203</v>
      </c>
      <c r="Y1661" s="3">
        <v>0</v>
      </c>
      <c r="Z1661" s="24">
        <v>235.20708333333332</v>
      </c>
      <c r="AA1661" s="39">
        <v>75</v>
      </c>
      <c r="AC1661" s="3">
        <v>0</v>
      </c>
      <c r="AD1661" s="3">
        <v>4460.3751415326506</v>
      </c>
      <c r="AE1661" s="3">
        <v>106114.9387953788</v>
      </c>
      <c r="AF1661" s="3">
        <v>4154.166666666667</v>
      </c>
      <c r="AH1661" s="3">
        <v>110269.10546204547</v>
      </c>
      <c r="AN1661">
        <v>0.05</v>
      </c>
      <c r="AO1661" s="3">
        <v>110269.10546204547</v>
      </c>
      <c r="AP1661" s="3">
        <v>5513.4552731022741</v>
      </c>
      <c r="AQ1661" s="3">
        <v>29700</v>
      </c>
      <c r="AR1661" s="3">
        <v>1485</v>
      </c>
      <c r="AS1661" s="3">
        <v>146967.56073514774</v>
      </c>
      <c r="AT1661" s="26">
        <v>139969.10546204547</v>
      </c>
      <c r="AU1661" t="s">
        <v>170</v>
      </c>
      <c r="AV1661" t="s">
        <v>170</v>
      </c>
      <c r="AW1661" t="s">
        <v>171</v>
      </c>
      <c r="AX1661">
        <v>35880</v>
      </c>
      <c r="BF1661">
        <v>1</v>
      </c>
      <c r="CX1661" t="s">
        <v>5211</v>
      </c>
      <c r="CY1661" s="29"/>
      <c r="CZ1661" s="29"/>
      <c r="DA1661" s="29"/>
      <c r="DB1661" s="29"/>
      <c r="DC1661" s="29"/>
      <c r="DD1661" s="30"/>
      <c r="DE1661" s="30"/>
      <c r="DF1661" s="31"/>
      <c r="DG1661" s="32"/>
      <c r="DH1661" s="30"/>
      <c r="DI1661" s="30"/>
      <c r="DJ1661" s="26"/>
    </row>
    <row r="1662" spans="3:114" x14ac:dyDescent="0.25">
      <c r="D1662" t="s">
        <v>5212</v>
      </c>
      <c r="F1662" t="s">
        <v>349</v>
      </c>
      <c r="G1662" t="s">
        <v>350</v>
      </c>
      <c r="H1662" t="s">
        <v>351</v>
      </c>
      <c r="K1662" t="s">
        <v>156</v>
      </c>
      <c r="M1662" t="s">
        <v>182</v>
      </c>
      <c r="N1662" t="s">
        <v>183</v>
      </c>
      <c r="O1662" t="s">
        <v>116</v>
      </c>
      <c r="P1662" t="s">
        <v>117</v>
      </c>
      <c r="Q1662" t="s">
        <v>5213</v>
      </c>
      <c r="R1662">
        <v>28</v>
      </c>
      <c r="T1662" s="3">
        <v>163375.16666666666</v>
      </c>
      <c r="X1662" s="3">
        <v>3807.0953525641021</v>
      </c>
      <c r="Y1662" s="3">
        <v>0</v>
      </c>
      <c r="Z1662" s="24">
        <v>395.93791666666664</v>
      </c>
      <c r="AA1662" s="39">
        <v>75</v>
      </c>
      <c r="AC1662" s="3">
        <v>13119.33843801757</v>
      </c>
      <c r="AD1662" s="3">
        <v>4460.3751415326506</v>
      </c>
      <c r="AE1662" s="3">
        <v>185232.91351544767</v>
      </c>
      <c r="AF1662" s="3">
        <v>4154.166666666667</v>
      </c>
      <c r="AH1662" s="3">
        <v>189387.08018211432</v>
      </c>
      <c r="AN1662">
        <v>0.05</v>
      </c>
      <c r="AO1662" s="3">
        <v>189387.08018211432</v>
      </c>
      <c r="AP1662" s="3">
        <v>9469.3540091057148</v>
      </c>
      <c r="AQ1662" s="3">
        <v>29700</v>
      </c>
      <c r="AR1662" s="3">
        <v>1485</v>
      </c>
      <c r="AS1662" s="3">
        <v>230041.43419122003</v>
      </c>
      <c r="AT1662" s="26">
        <v>219087.08018211432</v>
      </c>
      <c r="AU1662" t="s">
        <v>208</v>
      </c>
      <c r="AV1662" t="s">
        <v>209</v>
      </c>
      <c r="AW1662" t="s">
        <v>210</v>
      </c>
      <c r="AX1662" t="s">
        <v>211</v>
      </c>
      <c r="BF1662">
        <v>1</v>
      </c>
      <c r="CX1662" t="s">
        <v>5211</v>
      </c>
      <c r="CY1662" s="29"/>
      <c r="CZ1662" s="29"/>
      <c r="DA1662" s="29"/>
      <c r="DB1662" s="29"/>
      <c r="DC1662" s="29"/>
      <c r="DD1662" s="30"/>
      <c r="DE1662" s="30"/>
      <c r="DF1662" s="31"/>
      <c r="DG1662" s="32"/>
      <c r="DH1662" s="30"/>
      <c r="DI1662" s="30"/>
      <c r="DJ1662" s="26"/>
    </row>
    <row r="1663" spans="3:114" x14ac:dyDescent="0.25">
      <c r="D1663" t="s">
        <v>5212</v>
      </c>
      <c r="F1663" t="s">
        <v>352</v>
      </c>
      <c r="G1663" t="s">
        <v>353</v>
      </c>
      <c r="H1663" t="s">
        <v>354</v>
      </c>
      <c r="K1663" t="s">
        <v>207</v>
      </c>
      <c r="M1663" t="s">
        <v>182</v>
      </c>
      <c r="N1663" t="s">
        <v>183</v>
      </c>
      <c r="O1663" t="s">
        <v>116</v>
      </c>
      <c r="P1663" t="s">
        <v>117</v>
      </c>
      <c r="Q1663" t="s">
        <v>5213</v>
      </c>
      <c r="R1663">
        <v>28</v>
      </c>
      <c r="T1663" s="3">
        <v>63192.916666666657</v>
      </c>
      <c r="X1663" s="3">
        <v>1398.8701923076924</v>
      </c>
      <c r="Y1663" s="3">
        <v>20.205902777777776</v>
      </c>
      <c r="Z1663" s="24">
        <v>145.48250000000002</v>
      </c>
      <c r="AA1663" s="39">
        <v>75</v>
      </c>
      <c r="AC1663" s="3">
        <v>0</v>
      </c>
      <c r="AD1663" s="3">
        <v>4460.3751415326506</v>
      </c>
      <c r="AE1663" s="3">
        <v>69292.850403284785</v>
      </c>
      <c r="AF1663" s="3">
        <v>4154.166666666667</v>
      </c>
      <c r="AH1663" s="3">
        <v>73447.017069951457</v>
      </c>
      <c r="AN1663">
        <v>0.05</v>
      </c>
      <c r="AO1663" s="3">
        <v>73447.017069951457</v>
      </c>
      <c r="AP1663" s="3">
        <v>3672.3508534975731</v>
      </c>
      <c r="AQ1663" s="3">
        <v>29700</v>
      </c>
      <c r="AR1663" s="3">
        <v>1485</v>
      </c>
      <c r="AS1663" s="3">
        <v>108304.36792344903</v>
      </c>
      <c r="AT1663" s="26">
        <v>103147.01706995146</v>
      </c>
      <c r="AU1663" t="s">
        <v>170</v>
      </c>
      <c r="AV1663" t="s">
        <v>170</v>
      </c>
      <c r="AW1663" t="s">
        <v>171</v>
      </c>
      <c r="AX1663">
        <v>35887</v>
      </c>
      <c r="BF1663">
        <v>1</v>
      </c>
      <c r="CX1663" t="s">
        <v>5211</v>
      </c>
      <c r="CY1663" s="29"/>
      <c r="CZ1663" s="29"/>
      <c r="DA1663" s="29"/>
      <c r="DB1663" s="29"/>
      <c r="DC1663" s="29"/>
      <c r="DD1663" s="30"/>
      <c r="DE1663" s="30"/>
      <c r="DF1663" s="31"/>
      <c r="DG1663" s="32"/>
      <c r="DH1663" s="30"/>
      <c r="DI1663" s="30"/>
      <c r="DJ1663" s="26"/>
    </row>
    <row r="1664" spans="3:114" x14ac:dyDescent="0.25">
      <c r="D1664" t="s">
        <v>5212</v>
      </c>
      <c r="F1664" t="s">
        <v>355</v>
      </c>
      <c r="G1664" t="s">
        <v>356</v>
      </c>
      <c r="H1664" t="s">
        <v>357</v>
      </c>
      <c r="K1664" t="s">
        <v>219</v>
      </c>
      <c r="M1664" t="s">
        <v>114</v>
      </c>
      <c r="N1664" t="s">
        <v>115</v>
      </c>
      <c r="O1664" t="s">
        <v>116</v>
      </c>
      <c r="P1664" t="s">
        <v>117</v>
      </c>
      <c r="Q1664" t="s">
        <v>5213</v>
      </c>
      <c r="R1664">
        <v>28</v>
      </c>
      <c r="T1664" s="3">
        <v>71119.416666666672</v>
      </c>
      <c r="X1664" s="3">
        <v>1589.4110576923076</v>
      </c>
      <c r="Y1664" s="3">
        <v>0</v>
      </c>
      <c r="Z1664" s="24">
        <v>165.29875000000001</v>
      </c>
      <c r="AA1664" s="39">
        <v>75</v>
      </c>
      <c r="AC1664" s="3">
        <v>0</v>
      </c>
      <c r="AD1664" s="3">
        <v>4460.3751415326506</v>
      </c>
      <c r="AE1664" s="3">
        <v>77409.501615891641</v>
      </c>
      <c r="AF1664" s="3">
        <v>5687.5</v>
      </c>
      <c r="AH1664" s="3">
        <v>83097.001615891641</v>
      </c>
      <c r="AK1664" s="3">
        <v>7641.968773833004</v>
      </c>
      <c r="AL1664" t="s">
        <v>274</v>
      </c>
      <c r="AM1664" t="s">
        <v>275</v>
      </c>
      <c r="AN1664">
        <v>8.5000000000000006E-2</v>
      </c>
      <c r="AO1664" s="3">
        <v>90738.970389724651</v>
      </c>
      <c r="AP1664" s="3">
        <v>7712.8124831265959</v>
      </c>
      <c r="AQ1664" s="3">
        <v>29700</v>
      </c>
      <c r="AR1664" s="3">
        <v>2524.5</v>
      </c>
      <c r="AS1664" s="3">
        <v>130676.28287285124</v>
      </c>
      <c r="AT1664" s="26">
        <v>120438.97038972465</v>
      </c>
      <c r="AU1664" t="s">
        <v>170</v>
      </c>
      <c r="AV1664" t="s">
        <v>170</v>
      </c>
      <c r="AW1664" t="s">
        <v>171</v>
      </c>
      <c r="AX1664">
        <v>80096</v>
      </c>
      <c r="BF1664">
        <v>1</v>
      </c>
      <c r="CX1664" t="s">
        <v>5211</v>
      </c>
      <c r="CY1664" s="29"/>
      <c r="CZ1664" s="29"/>
      <c r="DA1664" s="29"/>
      <c r="DB1664" s="29"/>
      <c r="DC1664" s="29"/>
      <c r="DD1664" s="30"/>
      <c r="DE1664" s="30"/>
      <c r="DF1664" s="31"/>
      <c r="DG1664" s="32"/>
      <c r="DH1664" s="30"/>
      <c r="DI1664" s="30"/>
      <c r="DJ1664" s="26"/>
    </row>
    <row r="1665" spans="4:114" x14ac:dyDescent="0.25">
      <c r="D1665" t="s">
        <v>5212</v>
      </c>
      <c r="F1665" t="s">
        <v>360</v>
      </c>
      <c r="G1665" t="s">
        <v>361</v>
      </c>
      <c r="H1665" t="s">
        <v>362</v>
      </c>
      <c r="K1665" t="s">
        <v>156</v>
      </c>
      <c r="M1665" t="s">
        <v>114</v>
      </c>
      <c r="N1665" t="s">
        <v>115</v>
      </c>
      <c r="O1665" t="s">
        <v>116</v>
      </c>
      <c r="P1665" t="s">
        <v>117</v>
      </c>
      <c r="Q1665" t="s">
        <v>5213</v>
      </c>
      <c r="R1665">
        <v>28</v>
      </c>
      <c r="T1665" s="3">
        <v>126646</v>
      </c>
      <c r="X1665" s="3">
        <v>2924.1826923076919</v>
      </c>
      <c r="Y1665" s="3">
        <v>0</v>
      </c>
      <c r="Z1665" s="24">
        <v>304.11500000000001</v>
      </c>
      <c r="AA1665" s="39">
        <v>75</v>
      </c>
      <c r="AC1665" s="3">
        <v>6146.8085763005947</v>
      </c>
      <c r="AD1665" s="3">
        <v>4460.3751415326506</v>
      </c>
      <c r="AE1665" s="3">
        <v>140556.48141014096</v>
      </c>
      <c r="AF1665" s="3">
        <v>5687.5</v>
      </c>
      <c r="AH1665" s="3">
        <v>146243.98141014096</v>
      </c>
      <c r="AK1665" s="3">
        <v>6107.1873780099913</v>
      </c>
      <c r="AL1665" t="s">
        <v>363</v>
      </c>
      <c r="AM1665" t="s">
        <v>364</v>
      </c>
      <c r="AN1665">
        <v>8.5000000000000006E-2</v>
      </c>
      <c r="AO1665" s="3">
        <v>152351.16878815094</v>
      </c>
      <c r="AP1665" s="3">
        <v>12949.849346992829</v>
      </c>
      <c r="AQ1665" s="3">
        <v>29700</v>
      </c>
      <c r="AR1665" s="3">
        <v>2524.5</v>
      </c>
      <c r="AS1665" s="3">
        <v>197525.51813514376</v>
      </c>
      <c r="AT1665" s="26">
        <v>182051.16878815094</v>
      </c>
      <c r="AU1665" t="s">
        <v>170</v>
      </c>
      <c r="AV1665" t="s">
        <v>170</v>
      </c>
      <c r="AW1665" t="s">
        <v>171</v>
      </c>
      <c r="AX1665">
        <v>90129</v>
      </c>
      <c r="BF1665">
        <v>1</v>
      </c>
      <c r="CX1665" t="s">
        <v>5211</v>
      </c>
      <c r="CY1665" s="29"/>
      <c r="CZ1665" s="29"/>
      <c r="DA1665" s="29"/>
      <c r="DB1665" s="29"/>
      <c r="DC1665" s="29"/>
      <c r="DD1665" s="30"/>
      <c r="DE1665" s="30"/>
      <c r="DF1665" s="31"/>
      <c r="DG1665" s="32"/>
      <c r="DH1665" s="30"/>
      <c r="DI1665" s="30"/>
      <c r="DJ1665" s="26"/>
    </row>
    <row r="1666" spans="4:114" x14ac:dyDescent="0.25">
      <c r="D1666" t="s">
        <v>5212</v>
      </c>
      <c r="F1666" t="s">
        <v>365</v>
      </c>
      <c r="G1666" t="s">
        <v>366</v>
      </c>
      <c r="H1666" t="s">
        <v>367</v>
      </c>
      <c r="K1666" t="s">
        <v>224</v>
      </c>
      <c r="M1666" t="s">
        <v>182</v>
      </c>
      <c r="N1666" t="s">
        <v>183</v>
      </c>
      <c r="O1666" t="s">
        <v>116</v>
      </c>
      <c r="P1666" t="s">
        <v>117</v>
      </c>
      <c r="Q1666" t="s">
        <v>5213</v>
      </c>
      <c r="R1666">
        <v>28</v>
      </c>
      <c r="T1666" s="3">
        <v>76569.666666666672</v>
      </c>
      <c r="X1666" s="3">
        <v>1720.4246794871794</v>
      </c>
      <c r="Y1666" s="3">
        <v>779.31414814814855</v>
      </c>
      <c r="Z1666" s="24">
        <v>178.92416666666668</v>
      </c>
      <c r="AA1666" s="39">
        <v>75</v>
      </c>
      <c r="AC1666" s="3">
        <v>7333.1426315266099</v>
      </c>
      <c r="AD1666" s="3">
        <v>4460.3751415326506</v>
      </c>
      <c r="AE1666" s="3">
        <v>91116.847434027921</v>
      </c>
      <c r="AF1666" s="3">
        <v>4154.166666666667</v>
      </c>
      <c r="AH1666" s="3">
        <v>95271.014100694592</v>
      </c>
      <c r="AN1666">
        <v>0.05</v>
      </c>
      <c r="AO1666" s="3">
        <v>95271.014100694592</v>
      </c>
      <c r="AP1666" s="3">
        <v>4763.5507050347296</v>
      </c>
      <c r="AQ1666" s="3">
        <v>29700</v>
      </c>
      <c r="AR1666" s="3">
        <v>1485</v>
      </c>
      <c r="AS1666" s="3">
        <v>131219.56480572931</v>
      </c>
      <c r="AT1666" s="26">
        <v>124971.01410069459</v>
      </c>
      <c r="AU1666" t="s">
        <v>170</v>
      </c>
      <c r="AV1666" t="s">
        <v>170</v>
      </c>
      <c r="AW1666" t="s">
        <v>171</v>
      </c>
      <c r="AX1666">
        <v>38542</v>
      </c>
      <c r="BF1666">
        <v>1</v>
      </c>
      <c r="CX1666" t="s">
        <v>5211</v>
      </c>
      <c r="CY1666" s="29"/>
    </row>
    <row r="1667" spans="4:114" x14ac:dyDescent="0.25">
      <c r="D1667" t="s">
        <v>5212</v>
      </c>
      <c r="F1667" t="s">
        <v>370</v>
      </c>
      <c r="G1667" t="s">
        <v>371</v>
      </c>
      <c r="H1667" t="s">
        <v>372</v>
      </c>
      <c r="K1667" t="s">
        <v>156</v>
      </c>
      <c r="M1667" t="s">
        <v>182</v>
      </c>
      <c r="N1667" t="s">
        <v>183</v>
      </c>
      <c r="O1667" t="s">
        <v>116</v>
      </c>
      <c r="P1667" t="s">
        <v>117</v>
      </c>
      <c r="Q1667" t="s">
        <v>5213</v>
      </c>
      <c r="R1667">
        <v>28</v>
      </c>
      <c r="T1667" s="3">
        <v>150649.25</v>
      </c>
      <c r="X1667" s="3">
        <v>3501.1858974358979</v>
      </c>
      <c r="Y1667" s="3">
        <v>0</v>
      </c>
      <c r="Z1667" s="24">
        <v>364.12333333333339</v>
      </c>
      <c r="AA1667" s="39">
        <v>75</v>
      </c>
      <c r="AC1667" s="3">
        <v>0</v>
      </c>
      <c r="AD1667" s="3">
        <v>4460.3751415326506</v>
      </c>
      <c r="AE1667" s="3">
        <v>159049.93437230188</v>
      </c>
      <c r="AF1667" s="3">
        <v>4154.166666666667</v>
      </c>
      <c r="AH1667" s="3">
        <v>163204.10103896854</v>
      </c>
      <c r="AN1667">
        <v>0.05</v>
      </c>
      <c r="AO1667" s="3">
        <v>163204.10103896854</v>
      </c>
      <c r="AP1667" s="3">
        <v>8160.2050519484274</v>
      </c>
      <c r="AQ1667" s="3">
        <v>29700</v>
      </c>
      <c r="AR1667" s="3">
        <v>1485</v>
      </c>
      <c r="AS1667" s="3">
        <v>202549.30609091697</v>
      </c>
      <c r="AT1667" s="26">
        <v>192904.10103896854</v>
      </c>
      <c r="AU1667" t="s">
        <v>170</v>
      </c>
      <c r="AV1667" t="s">
        <v>170</v>
      </c>
      <c r="AW1667" t="s">
        <v>171</v>
      </c>
      <c r="AX1667">
        <v>35879</v>
      </c>
      <c r="BF1667">
        <v>1</v>
      </c>
      <c r="CX1667" t="s">
        <v>5211</v>
      </c>
      <c r="CY1667" s="29"/>
    </row>
    <row r="1668" spans="4:114" x14ac:dyDescent="0.25">
      <c r="D1668" t="s">
        <v>5212</v>
      </c>
      <c r="F1668" t="s">
        <v>373</v>
      </c>
      <c r="G1668" t="s">
        <v>374</v>
      </c>
      <c r="H1668" t="s">
        <v>375</v>
      </c>
      <c r="K1668" t="s">
        <v>131</v>
      </c>
      <c r="M1668" t="s">
        <v>114</v>
      </c>
      <c r="N1668" t="s">
        <v>115</v>
      </c>
      <c r="O1668" t="s">
        <v>116</v>
      </c>
      <c r="P1668" t="s">
        <v>117</v>
      </c>
      <c r="Q1668" t="s">
        <v>5213</v>
      </c>
      <c r="R1668">
        <v>28</v>
      </c>
      <c r="T1668" s="3">
        <v>75246.5</v>
      </c>
      <c r="X1668" s="3">
        <v>1688.6177884615383</v>
      </c>
      <c r="Y1668" s="3">
        <v>975.64583333333337</v>
      </c>
      <c r="Z1668" s="24">
        <v>175.61625000000001</v>
      </c>
      <c r="AA1668" s="39">
        <v>75</v>
      </c>
      <c r="AC1668" s="3">
        <v>0</v>
      </c>
      <c r="AD1668" s="3">
        <v>4460.3751415326506</v>
      </c>
      <c r="AE1668" s="3">
        <v>82621.755013327522</v>
      </c>
      <c r="AF1668" s="3">
        <v>5687.5</v>
      </c>
      <c r="AH1668" s="3">
        <v>88309.255013327522</v>
      </c>
      <c r="AK1668" s="3">
        <v>7641.968773833004</v>
      </c>
      <c r="AL1668" t="s">
        <v>274</v>
      </c>
      <c r="AM1668" t="s">
        <v>275</v>
      </c>
      <c r="AN1668">
        <v>8.5000000000000006E-2</v>
      </c>
      <c r="AO1668" s="3">
        <v>95951.223787160532</v>
      </c>
      <c r="AP1668" s="3">
        <v>8155.8540219086462</v>
      </c>
      <c r="AQ1668" s="3">
        <v>29700</v>
      </c>
      <c r="AR1668" s="3">
        <v>2524.5</v>
      </c>
      <c r="AS1668" s="3">
        <v>136331.57780906919</v>
      </c>
      <c r="AT1668" s="26">
        <v>125651.22378716053</v>
      </c>
      <c r="AU1668" t="s">
        <v>170</v>
      </c>
      <c r="AV1668" t="s">
        <v>170</v>
      </c>
      <c r="AW1668" t="s">
        <v>171</v>
      </c>
      <c r="AX1668">
        <v>34752</v>
      </c>
      <c r="BF1668">
        <v>1</v>
      </c>
      <c r="CX1668" t="s">
        <v>5211</v>
      </c>
      <c r="CY1668" s="29"/>
      <c r="CZ1668" s="29"/>
      <c r="DA1668" s="29"/>
      <c r="DB1668" s="29"/>
      <c r="DC1668" s="29"/>
      <c r="DD1668" s="30"/>
      <c r="DE1668" s="30"/>
      <c r="DF1668" s="31"/>
      <c r="DG1668" s="32"/>
      <c r="DH1668" s="30"/>
      <c r="DI1668" s="30"/>
      <c r="DJ1668" s="26"/>
    </row>
    <row r="1669" spans="4:114" x14ac:dyDescent="0.25">
      <c r="D1669" t="s">
        <v>5212</v>
      </c>
      <c r="F1669" t="s">
        <v>377</v>
      </c>
      <c r="G1669" t="s">
        <v>378</v>
      </c>
      <c r="H1669" t="s">
        <v>379</v>
      </c>
      <c r="K1669" t="s">
        <v>219</v>
      </c>
      <c r="M1669" t="s">
        <v>182</v>
      </c>
      <c r="N1669" t="s">
        <v>183</v>
      </c>
      <c r="O1669" t="s">
        <v>116</v>
      </c>
      <c r="P1669" t="s">
        <v>117</v>
      </c>
      <c r="Q1669" t="s">
        <v>5213</v>
      </c>
      <c r="R1669">
        <v>28</v>
      </c>
      <c r="T1669" s="3">
        <v>86101.833333333328</v>
      </c>
      <c r="X1669" s="3">
        <v>1949.563301282051</v>
      </c>
      <c r="Y1669" s="3">
        <v>1126.4143518518517</v>
      </c>
      <c r="Z1669" s="24">
        <v>202.75458333333333</v>
      </c>
      <c r="AA1669" s="39">
        <v>75</v>
      </c>
      <c r="AC1669" s="3">
        <v>8308.4362589663033</v>
      </c>
      <c r="AD1669" s="3">
        <v>4460.3751415326506</v>
      </c>
      <c r="AE1669" s="3">
        <v>102224.37697029952</v>
      </c>
      <c r="AF1669" s="3">
        <v>4154.166666666667</v>
      </c>
      <c r="AH1669" s="3">
        <v>106378.54363696619</v>
      </c>
      <c r="AN1669">
        <v>0.05</v>
      </c>
      <c r="AO1669" s="3">
        <v>106378.54363696619</v>
      </c>
      <c r="AP1669" s="3">
        <v>5318.9271818483103</v>
      </c>
      <c r="AQ1669" s="3">
        <v>29700</v>
      </c>
      <c r="AR1669" s="3">
        <v>1485</v>
      </c>
      <c r="AS1669" s="3">
        <v>142882.4708188145</v>
      </c>
      <c r="AT1669" s="26">
        <v>136078.54363696621</v>
      </c>
      <c r="AU1669" t="s">
        <v>170</v>
      </c>
      <c r="AV1669" t="s">
        <v>170</v>
      </c>
      <c r="AW1669" t="s">
        <v>171</v>
      </c>
      <c r="AX1669">
        <v>19883</v>
      </c>
      <c r="BF1669">
        <v>1</v>
      </c>
      <c r="CX1669" t="s">
        <v>5211</v>
      </c>
      <c r="CY1669" s="29"/>
      <c r="CZ1669" s="29"/>
      <c r="DA1669" s="29"/>
      <c r="DB1669" s="29"/>
      <c r="DC1669" s="29"/>
      <c r="DD1669" s="30"/>
      <c r="DE1669" s="30"/>
      <c r="DF1669" s="31"/>
      <c r="DG1669" s="32"/>
      <c r="DH1669" s="30"/>
      <c r="DI1669" s="30"/>
      <c r="DJ1669" s="26"/>
    </row>
    <row r="1670" spans="4:114" x14ac:dyDescent="0.25">
      <c r="D1670" t="s">
        <v>5212</v>
      </c>
      <c r="F1670" t="s">
        <v>381</v>
      </c>
      <c r="G1670" t="s">
        <v>382</v>
      </c>
      <c r="H1670" t="s">
        <v>383</v>
      </c>
      <c r="K1670" t="s">
        <v>219</v>
      </c>
      <c r="M1670" t="s">
        <v>182</v>
      </c>
      <c r="N1670" t="s">
        <v>183</v>
      </c>
      <c r="O1670" t="s">
        <v>116</v>
      </c>
      <c r="P1670" t="s">
        <v>117</v>
      </c>
      <c r="Q1670" t="s">
        <v>5213</v>
      </c>
      <c r="R1670">
        <v>28</v>
      </c>
      <c r="T1670" s="3">
        <v>75848.5</v>
      </c>
      <c r="X1670" s="3">
        <v>1703.0889423076924</v>
      </c>
      <c r="Y1670" s="3">
        <v>704.54897222222178</v>
      </c>
      <c r="Z1670" s="24">
        <v>177.12125</v>
      </c>
      <c r="AA1670" s="39">
        <v>75</v>
      </c>
      <c r="AC1670" s="3">
        <v>7257.3319924189027</v>
      </c>
      <c r="AD1670" s="3">
        <v>4460.3751415326506</v>
      </c>
      <c r="AE1670" s="3">
        <v>90225.966298481464</v>
      </c>
      <c r="AF1670" s="3">
        <v>4154.166666666667</v>
      </c>
      <c r="AH1670" s="3">
        <v>94380.132965148136</v>
      </c>
      <c r="AN1670">
        <v>0.05</v>
      </c>
      <c r="AO1670" s="3">
        <v>94380.132965148136</v>
      </c>
      <c r="AP1670" s="3">
        <v>4719.0066482574066</v>
      </c>
      <c r="AQ1670" s="3">
        <v>29700</v>
      </c>
      <c r="AR1670" s="3">
        <v>1485</v>
      </c>
      <c r="AS1670" s="3">
        <v>130284.13961340554</v>
      </c>
      <c r="AT1670" s="26">
        <v>124080.13296514814</v>
      </c>
      <c r="AU1670" t="s">
        <v>170</v>
      </c>
      <c r="AV1670" t="s">
        <v>170</v>
      </c>
      <c r="AW1670" t="s">
        <v>171</v>
      </c>
      <c r="AX1670">
        <v>38542</v>
      </c>
      <c r="BF1670">
        <v>1</v>
      </c>
      <c r="CX1670" t="s">
        <v>5211</v>
      </c>
      <c r="CY1670" s="29"/>
      <c r="CZ1670" s="29"/>
      <c r="DA1670" s="29"/>
      <c r="DB1670" s="29"/>
      <c r="DC1670" s="29"/>
      <c r="DD1670" s="30"/>
      <c r="DE1670" s="30"/>
      <c r="DF1670" s="31"/>
      <c r="DG1670" s="32"/>
      <c r="DH1670" s="30"/>
      <c r="DI1670" s="30"/>
      <c r="DJ1670" s="26"/>
    </row>
    <row r="1671" spans="4:114" x14ac:dyDescent="0.25">
      <c r="D1671" t="s">
        <v>5212</v>
      </c>
      <c r="F1671" t="s">
        <v>384</v>
      </c>
      <c r="G1671" t="s">
        <v>385</v>
      </c>
      <c r="H1671" t="s">
        <v>386</v>
      </c>
      <c r="K1671" t="s">
        <v>156</v>
      </c>
      <c r="M1671" t="s">
        <v>182</v>
      </c>
      <c r="N1671" t="s">
        <v>183</v>
      </c>
      <c r="O1671" t="s">
        <v>116</v>
      </c>
      <c r="P1671" t="s">
        <v>117</v>
      </c>
      <c r="Q1671" t="s">
        <v>5213</v>
      </c>
      <c r="R1671">
        <v>28</v>
      </c>
      <c r="T1671" s="3">
        <v>134453.75</v>
      </c>
      <c r="X1671" s="3">
        <v>3111.8709935897436</v>
      </c>
      <c r="Y1671" s="3">
        <v>0</v>
      </c>
      <c r="Z1671" s="24">
        <v>323.63458333333335</v>
      </c>
      <c r="AA1671" s="39">
        <v>75</v>
      </c>
      <c r="AC1671" s="3">
        <v>6146.8085763005947</v>
      </c>
      <c r="AD1671" s="3">
        <v>4460.3751415326506</v>
      </c>
      <c r="AE1671" s="3">
        <v>148571.43929475633</v>
      </c>
      <c r="AF1671" s="3">
        <v>4154.166666666667</v>
      </c>
      <c r="AH1671" s="3">
        <v>152725.60596142299</v>
      </c>
      <c r="AN1671">
        <v>0.05</v>
      </c>
      <c r="AO1671" s="3">
        <v>152725.60596142299</v>
      </c>
      <c r="AP1671" s="3">
        <v>7636.2802980711494</v>
      </c>
      <c r="AQ1671" s="3">
        <v>29700</v>
      </c>
      <c r="AR1671" s="3">
        <v>1485</v>
      </c>
      <c r="AS1671" s="3">
        <v>191546.88625949415</v>
      </c>
      <c r="AT1671" s="26">
        <v>182425.60596142299</v>
      </c>
      <c r="AU1671" t="s">
        <v>170</v>
      </c>
      <c r="AV1671" t="s">
        <v>170</v>
      </c>
      <c r="AW1671" t="s">
        <v>171</v>
      </c>
      <c r="AX1671">
        <v>35880</v>
      </c>
      <c r="BF1671">
        <v>1</v>
      </c>
      <c r="CX1671" t="s">
        <v>5211</v>
      </c>
      <c r="CY1671" s="29"/>
      <c r="CZ1671" s="29"/>
      <c r="DA1671" s="29"/>
      <c r="DB1671" s="29"/>
      <c r="DC1671" s="29"/>
      <c r="DD1671" s="30"/>
      <c r="DE1671" s="30"/>
      <c r="DF1671" s="31"/>
      <c r="DG1671" s="32"/>
      <c r="DH1671" s="30"/>
      <c r="DI1671" s="30"/>
      <c r="DJ1671" s="26"/>
    </row>
    <row r="1672" spans="4:114" x14ac:dyDescent="0.25">
      <c r="D1672" t="s">
        <v>5212</v>
      </c>
      <c r="F1672" t="s">
        <v>387</v>
      </c>
      <c r="G1672" t="s">
        <v>388</v>
      </c>
      <c r="H1672" t="s">
        <v>389</v>
      </c>
      <c r="K1672" t="s">
        <v>131</v>
      </c>
      <c r="M1672" t="s">
        <v>114</v>
      </c>
      <c r="N1672" t="s">
        <v>115</v>
      </c>
      <c r="O1672" t="s">
        <v>116</v>
      </c>
      <c r="P1672" t="s">
        <v>117</v>
      </c>
      <c r="Q1672" t="s">
        <v>5213</v>
      </c>
      <c r="R1672">
        <v>28</v>
      </c>
      <c r="T1672" s="3">
        <v>108880.16666666667</v>
      </c>
      <c r="X1672" s="3">
        <v>2497.1193910256411</v>
      </c>
      <c r="Y1672" s="3">
        <v>1442.7800925925926</v>
      </c>
      <c r="Z1672" s="24">
        <v>259.70041666666668</v>
      </c>
      <c r="AA1672" s="39">
        <v>75</v>
      </c>
      <c r="AC1672" s="3">
        <v>0</v>
      </c>
      <c r="AD1672" s="3">
        <v>4460.3751415326506</v>
      </c>
      <c r="AE1672" s="3">
        <v>117615.14170848424</v>
      </c>
      <c r="AF1672" s="3">
        <v>5687.5</v>
      </c>
      <c r="AH1672" s="3">
        <v>123302.64170848424</v>
      </c>
      <c r="AK1672" s="3">
        <v>4292.2455565959208</v>
      </c>
      <c r="AL1672" t="s">
        <v>390</v>
      </c>
      <c r="AM1672" t="s">
        <v>391</v>
      </c>
      <c r="AN1672">
        <v>8.5000000000000006E-2</v>
      </c>
      <c r="AO1672" s="3">
        <v>127594.88726508016</v>
      </c>
      <c r="AP1672" s="3">
        <v>10845.565417531814</v>
      </c>
      <c r="AQ1672" s="3">
        <v>29700</v>
      </c>
      <c r="AR1672" s="3">
        <v>2524.5</v>
      </c>
      <c r="AS1672" s="3">
        <v>170664.95268261197</v>
      </c>
      <c r="AT1672" s="26">
        <v>157294.88726508018</v>
      </c>
      <c r="AU1672" t="s">
        <v>170</v>
      </c>
      <c r="AV1672" t="s">
        <v>170</v>
      </c>
      <c r="AW1672" t="s">
        <v>171</v>
      </c>
      <c r="AX1672">
        <v>90294</v>
      </c>
      <c r="BF1672">
        <v>1</v>
      </c>
      <c r="CX1672" t="s">
        <v>5211</v>
      </c>
      <c r="CY1672" s="29"/>
      <c r="CZ1672" s="29"/>
      <c r="DA1672" s="29"/>
      <c r="DB1672" s="29"/>
      <c r="DC1672" s="29"/>
      <c r="DD1672" s="30"/>
      <c r="DE1672" s="30"/>
      <c r="DF1672" s="31"/>
      <c r="DG1672" s="32"/>
      <c r="DH1672" s="30"/>
      <c r="DI1672" s="30"/>
      <c r="DJ1672" s="26"/>
    </row>
    <row r="1673" spans="4:114" x14ac:dyDescent="0.25">
      <c r="D1673" t="s">
        <v>5212</v>
      </c>
      <c r="F1673" t="s">
        <v>393</v>
      </c>
      <c r="G1673" t="s">
        <v>394</v>
      </c>
      <c r="H1673" t="s">
        <v>115</v>
      </c>
      <c r="K1673" t="s">
        <v>395</v>
      </c>
      <c r="M1673" t="s">
        <v>114</v>
      </c>
      <c r="N1673" t="s">
        <v>228</v>
      </c>
      <c r="O1673" t="s">
        <v>116</v>
      </c>
      <c r="P1673" t="s">
        <v>396</v>
      </c>
      <c r="Q1673" t="s">
        <v>5213</v>
      </c>
      <c r="R1673">
        <v>28</v>
      </c>
      <c r="T1673" s="3">
        <v>1571623.8333333333</v>
      </c>
      <c r="V1673" s="3">
        <v>345757.24333333335</v>
      </c>
      <c r="X1673" s="3">
        <v>37779.41907051282</v>
      </c>
      <c r="Y1673" s="3">
        <v>0</v>
      </c>
      <c r="Z1673" s="24">
        <v>3929.0595833333332</v>
      </c>
      <c r="AA1673" s="39">
        <v>75</v>
      </c>
      <c r="AC1673" s="3">
        <v>151346.72076567324</v>
      </c>
      <c r="AD1673" s="3">
        <v>5460.3751415326506</v>
      </c>
      <c r="AE1673" s="3">
        <v>2115971.6512277187</v>
      </c>
      <c r="AF1673" s="3">
        <v>5687.5</v>
      </c>
      <c r="AH1673" s="3">
        <v>2121659.1512277187</v>
      </c>
      <c r="AN1673">
        <v>8.5000000000000006E-2</v>
      </c>
      <c r="AO1673" s="3">
        <v>2121659.1512277187</v>
      </c>
      <c r="AP1673" s="3">
        <v>180341.0278543561</v>
      </c>
      <c r="AQ1673" s="3">
        <v>29700</v>
      </c>
      <c r="AR1673" s="3">
        <v>2524.5</v>
      </c>
      <c r="AS1673" s="3">
        <v>2334224.6790820747</v>
      </c>
      <c r="AT1673" s="26">
        <v>2151359.1512277187</v>
      </c>
      <c r="AU1673" t="s">
        <v>170</v>
      </c>
      <c r="AV1673" t="s">
        <v>398</v>
      </c>
      <c r="AW1673" t="s">
        <v>241</v>
      </c>
      <c r="AX1673">
        <v>90217</v>
      </c>
      <c r="BF1673">
        <v>1</v>
      </c>
      <c r="CX1673" t="s">
        <v>5211</v>
      </c>
      <c r="CY1673" s="29"/>
      <c r="CZ1673" s="29"/>
      <c r="DA1673" s="29"/>
      <c r="DB1673" s="29"/>
      <c r="DC1673" s="29"/>
      <c r="DD1673" s="30"/>
      <c r="DE1673" s="30"/>
      <c r="DF1673" s="31"/>
      <c r="DG1673" s="32"/>
      <c r="DH1673" s="30"/>
      <c r="DI1673" s="30"/>
      <c r="DJ1673" s="26"/>
    </row>
    <row r="1674" spans="4:114" x14ac:dyDescent="0.25">
      <c r="D1674" t="s">
        <v>5212</v>
      </c>
      <c r="F1674" t="s">
        <v>400</v>
      </c>
      <c r="G1674" t="s">
        <v>401</v>
      </c>
      <c r="H1674" t="s">
        <v>402</v>
      </c>
      <c r="K1674" t="s">
        <v>219</v>
      </c>
      <c r="M1674" t="s">
        <v>240</v>
      </c>
      <c r="N1674" t="s">
        <v>403</v>
      </c>
      <c r="O1674" t="s">
        <v>116</v>
      </c>
      <c r="P1674" t="s">
        <v>117</v>
      </c>
      <c r="Q1674" t="s">
        <v>5213</v>
      </c>
      <c r="R1674">
        <v>28</v>
      </c>
      <c r="T1674" s="3">
        <v>77322</v>
      </c>
      <c r="X1674" s="3">
        <v>1738.5096153846155</v>
      </c>
      <c r="Y1674" s="3">
        <v>0</v>
      </c>
      <c r="Z1674" s="24">
        <v>180.80500000000001</v>
      </c>
      <c r="AA1674" s="39">
        <v>75</v>
      </c>
      <c r="AC1674" s="3">
        <v>0</v>
      </c>
      <c r="AD1674" s="3">
        <v>5460.3751415326506</v>
      </c>
      <c r="AE1674" s="3">
        <v>84776.689756917258</v>
      </c>
      <c r="AF1674" s="3">
        <v>0</v>
      </c>
      <c r="AH1674" s="3">
        <v>84776.689756917258</v>
      </c>
      <c r="AN1674">
        <v>0</v>
      </c>
      <c r="AO1674" s="3">
        <v>84776.689756917258</v>
      </c>
      <c r="AP1674" s="3">
        <v>0</v>
      </c>
      <c r="AQ1674" s="3">
        <v>29700</v>
      </c>
      <c r="AR1674" s="3">
        <v>0</v>
      </c>
      <c r="AS1674" s="3">
        <v>114476.68975691726</v>
      </c>
      <c r="AT1674" s="26">
        <v>114476.68975691726</v>
      </c>
      <c r="AU1674" t="s">
        <v>164</v>
      </c>
      <c r="AV1674" t="s">
        <v>241</v>
      </c>
      <c r="AW1674" t="s">
        <v>241</v>
      </c>
      <c r="AX1674" t="s">
        <v>242</v>
      </c>
      <c r="BF1674">
        <v>1</v>
      </c>
      <c r="CX1674" t="s">
        <v>5211</v>
      </c>
      <c r="CY1674" s="29"/>
      <c r="CZ1674" s="29"/>
      <c r="DA1674" s="29"/>
      <c r="DB1674" s="29"/>
      <c r="DC1674" s="29"/>
      <c r="DD1674" s="30"/>
      <c r="DE1674" s="30"/>
      <c r="DF1674" s="31"/>
      <c r="DG1674" s="32"/>
      <c r="DH1674" s="30"/>
      <c r="DI1674" s="30"/>
      <c r="DJ1674" s="26"/>
    </row>
    <row r="1675" spans="4:114" x14ac:dyDescent="0.25">
      <c r="D1675" t="s">
        <v>5212</v>
      </c>
      <c r="F1675" t="s">
        <v>405</v>
      </c>
      <c r="G1675" t="s">
        <v>406</v>
      </c>
      <c r="H1675" t="s">
        <v>407</v>
      </c>
      <c r="K1675" t="s">
        <v>224</v>
      </c>
      <c r="M1675" t="s">
        <v>182</v>
      </c>
      <c r="N1675" t="s">
        <v>183</v>
      </c>
      <c r="O1675" t="s">
        <v>116</v>
      </c>
      <c r="P1675" t="s">
        <v>117</v>
      </c>
      <c r="Q1675" t="s">
        <v>5213</v>
      </c>
      <c r="R1675">
        <v>28</v>
      </c>
      <c r="T1675" s="3">
        <v>82099.583333333328</v>
      </c>
      <c r="X1675" s="3">
        <v>1853.3573717948721</v>
      </c>
      <c r="Y1675" s="3">
        <v>1070.8287037037037</v>
      </c>
      <c r="Z1675" s="24">
        <v>192.7491666666667</v>
      </c>
      <c r="AA1675" s="39">
        <v>75</v>
      </c>
      <c r="AC1675" s="3">
        <v>0</v>
      </c>
      <c r="AD1675" s="3">
        <v>4460.3751415326506</v>
      </c>
      <c r="AE1675" s="3">
        <v>89751.893717031227</v>
      </c>
      <c r="AF1675" s="3">
        <v>4154.166666666667</v>
      </c>
      <c r="AH1675" s="3">
        <v>93906.060383697899</v>
      </c>
      <c r="AN1675">
        <v>0.05</v>
      </c>
      <c r="AO1675" s="3">
        <v>93906.060383697899</v>
      </c>
      <c r="AP1675" s="3">
        <v>4695.3030191848948</v>
      </c>
      <c r="AQ1675" s="3">
        <v>29700</v>
      </c>
      <c r="AR1675" s="3">
        <v>1485</v>
      </c>
      <c r="AS1675" s="3">
        <v>129786.36340288279</v>
      </c>
      <c r="AT1675" s="26">
        <v>123606.0603836979</v>
      </c>
      <c r="AU1675" t="s">
        <v>170</v>
      </c>
      <c r="AV1675" t="s">
        <v>170</v>
      </c>
      <c r="AW1675" t="s">
        <v>171</v>
      </c>
      <c r="AX1675">
        <v>35070</v>
      </c>
      <c r="BF1675">
        <v>1</v>
      </c>
      <c r="CX1675" t="s">
        <v>5211</v>
      </c>
      <c r="CY1675" s="29"/>
      <c r="CZ1675" s="29"/>
      <c r="DA1675" s="29"/>
      <c r="DB1675" s="29"/>
      <c r="DC1675" s="29"/>
      <c r="DD1675" s="30"/>
      <c r="DE1675" s="30"/>
      <c r="DF1675" s="31"/>
      <c r="DG1675" s="32"/>
      <c r="DH1675" s="30"/>
      <c r="DI1675" s="30"/>
      <c r="DJ1675" s="26"/>
    </row>
    <row r="1676" spans="4:114" x14ac:dyDescent="0.25">
      <c r="D1676" t="s">
        <v>5212</v>
      </c>
      <c r="F1676" t="s">
        <v>408</v>
      </c>
      <c r="G1676" t="s">
        <v>409</v>
      </c>
      <c r="H1676" t="s">
        <v>410</v>
      </c>
      <c r="K1676" t="s">
        <v>224</v>
      </c>
      <c r="M1676" t="s">
        <v>182</v>
      </c>
      <c r="N1676" t="s">
        <v>183</v>
      </c>
      <c r="O1676" t="s">
        <v>116</v>
      </c>
      <c r="P1676" t="s">
        <v>117</v>
      </c>
      <c r="Q1676" t="s">
        <v>5213</v>
      </c>
      <c r="R1676">
        <v>28</v>
      </c>
      <c r="T1676" s="3">
        <v>63105.500000000007</v>
      </c>
      <c r="X1676" s="3">
        <v>1396.7668269230769</v>
      </c>
      <c r="Y1676" s="3">
        <v>0</v>
      </c>
      <c r="Z1676" s="24">
        <v>145.26375000000002</v>
      </c>
      <c r="AA1676" s="39">
        <v>75</v>
      </c>
      <c r="AC1676" s="3">
        <v>0</v>
      </c>
      <c r="AD1676" s="3">
        <v>4460.3751415326506</v>
      </c>
      <c r="AE1676" s="3">
        <v>69182.905718455731</v>
      </c>
      <c r="AF1676" s="3">
        <v>4154.166666666667</v>
      </c>
      <c r="AH1676" s="3">
        <v>73337.072385122403</v>
      </c>
      <c r="AN1676">
        <v>0.05</v>
      </c>
      <c r="AO1676" s="3">
        <v>73337.072385122403</v>
      </c>
      <c r="AP1676" s="3">
        <v>3666.8536192561205</v>
      </c>
      <c r="AQ1676" s="3">
        <v>29700</v>
      </c>
      <c r="AR1676" s="3">
        <v>1485</v>
      </c>
      <c r="AS1676" s="3">
        <v>108188.92600437852</v>
      </c>
      <c r="AT1676" s="26">
        <v>103037.0723851224</v>
      </c>
      <c r="AU1676" t="s">
        <v>170</v>
      </c>
      <c r="AV1676" t="s">
        <v>170</v>
      </c>
      <c r="AW1676" t="s">
        <v>171</v>
      </c>
      <c r="AX1676">
        <v>35880</v>
      </c>
      <c r="BF1676">
        <v>1</v>
      </c>
      <c r="CX1676" t="s">
        <v>5211</v>
      </c>
      <c r="CY1676" s="29"/>
      <c r="CZ1676" s="29"/>
      <c r="DA1676" s="29"/>
      <c r="DB1676" s="29"/>
      <c r="DC1676" s="29"/>
      <c r="DD1676" s="30"/>
      <c r="DE1676" s="30"/>
      <c r="DF1676" s="31"/>
      <c r="DG1676" s="32"/>
      <c r="DH1676" s="30"/>
      <c r="DI1676" s="30"/>
      <c r="DJ1676" s="26"/>
    </row>
    <row r="1677" spans="4:114" x14ac:dyDescent="0.25">
      <c r="D1677" t="s">
        <v>5212</v>
      </c>
      <c r="F1677" t="s">
        <v>411</v>
      </c>
      <c r="G1677" t="s">
        <v>412</v>
      </c>
      <c r="H1677" t="s">
        <v>413</v>
      </c>
      <c r="K1677" t="s">
        <v>131</v>
      </c>
      <c r="M1677" t="s">
        <v>114</v>
      </c>
      <c r="N1677" t="s">
        <v>115</v>
      </c>
      <c r="O1677" t="s">
        <v>116</v>
      </c>
      <c r="P1677" t="s">
        <v>117</v>
      </c>
      <c r="Q1677" t="s">
        <v>5213</v>
      </c>
      <c r="R1677">
        <v>28</v>
      </c>
      <c r="T1677" s="3">
        <v>103163.25</v>
      </c>
      <c r="X1677" s="3">
        <v>2359.6955128205132</v>
      </c>
      <c r="Y1677" s="3">
        <v>0</v>
      </c>
      <c r="Z1677" s="24">
        <v>245.40833333333333</v>
      </c>
      <c r="AA1677" s="39">
        <v>75</v>
      </c>
      <c r="AC1677" s="3">
        <v>0</v>
      </c>
      <c r="AD1677" s="3">
        <v>4460.3751415326506</v>
      </c>
      <c r="AE1677" s="3">
        <v>110303.72898768651</v>
      </c>
      <c r="AF1677" s="3">
        <v>5687.5</v>
      </c>
      <c r="AH1677" s="3">
        <v>115991.22898768651</v>
      </c>
      <c r="AK1677" s="3">
        <v>4292.2455565959208</v>
      </c>
      <c r="AL1677" t="s">
        <v>390</v>
      </c>
      <c r="AM1677" t="s">
        <v>391</v>
      </c>
      <c r="AN1677">
        <v>8.5000000000000006E-2</v>
      </c>
      <c r="AO1677" s="3">
        <v>120283.47454428244</v>
      </c>
      <c r="AP1677" s="3">
        <v>10224.095336264008</v>
      </c>
      <c r="AQ1677" s="3">
        <v>29700</v>
      </c>
      <c r="AR1677" s="3">
        <v>2524.5</v>
      </c>
      <c r="AS1677" s="3">
        <v>162732.06988054645</v>
      </c>
      <c r="AT1677" s="26">
        <v>149983.47454428242</v>
      </c>
      <c r="AU1677" t="s">
        <v>170</v>
      </c>
      <c r="AV1677" t="s">
        <v>170</v>
      </c>
      <c r="AW1677" t="s">
        <v>171</v>
      </c>
      <c r="AX1677">
        <v>90242</v>
      </c>
      <c r="BF1677">
        <v>1</v>
      </c>
      <c r="CX1677" t="s">
        <v>5211</v>
      </c>
      <c r="CY1677" s="29"/>
      <c r="CZ1677" s="29"/>
      <c r="DA1677" s="29"/>
      <c r="DB1677" s="29"/>
      <c r="DC1677" s="29"/>
      <c r="DD1677" s="30"/>
      <c r="DE1677" s="30"/>
      <c r="DF1677" s="31"/>
      <c r="DG1677" s="32"/>
      <c r="DH1677" s="30"/>
      <c r="DI1677" s="30"/>
      <c r="DJ1677" s="26"/>
    </row>
    <row r="1678" spans="4:114" x14ac:dyDescent="0.25">
      <c r="D1678" t="s">
        <v>5212</v>
      </c>
      <c r="F1678" t="s">
        <v>416</v>
      </c>
      <c r="G1678" t="s">
        <v>417</v>
      </c>
      <c r="H1678" t="s">
        <v>418</v>
      </c>
      <c r="K1678" t="s">
        <v>131</v>
      </c>
      <c r="M1678" t="s">
        <v>114</v>
      </c>
      <c r="N1678" t="s">
        <v>115</v>
      </c>
      <c r="O1678" t="s">
        <v>116</v>
      </c>
      <c r="P1678" t="s">
        <v>117</v>
      </c>
      <c r="Q1678" t="s">
        <v>5213</v>
      </c>
      <c r="R1678">
        <v>28</v>
      </c>
      <c r="T1678" s="3">
        <v>101137.75</v>
      </c>
      <c r="X1678" s="3">
        <v>2311.0056089743589</v>
      </c>
      <c r="Y1678" s="3">
        <v>0</v>
      </c>
      <c r="Z1678" s="24">
        <v>240.34458333333333</v>
      </c>
      <c r="AA1678" s="39">
        <v>75</v>
      </c>
      <c r="AC1678" s="3">
        <v>0</v>
      </c>
      <c r="AD1678" s="3">
        <v>4460.3751415326506</v>
      </c>
      <c r="AE1678" s="3">
        <v>108224.47533384035</v>
      </c>
      <c r="AF1678" s="3">
        <v>5687.5</v>
      </c>
      <c r="AH1678" s="3">
        <v>113911.97533384035</v>
      </c>
      <c r="AK1678" s="3">
        <v>6263.2559860715419</v>
      </c>
      <c r="AL1678" t="s">
        <v>320</v>
      </c>
      <c r="AM1678" t="s">
        <v>321</v>
      </c>
      <c r="AN1678">
        <v>8.5000000000000006E-2</v>
      </c>
      <c r="AO1678" s="3">
        <v>120175.23131991189</v>
      </c>
      <c r="AP1678" s="3">
        <v>10214.894662192512</v>
      </c>
      <c r="AQ1678" s="3">
        <v>29700</v>
      </c>
      <c r="AR1678" s="3">
        <v>2524.5</v>
      </c>
      <c r="AS1678" s="3">
        <v>162614.62598210439</v>
      </c>
      <c r="AT1678" s="26">
        <v>149875.23131991189</v>
      </c>
      <c r="AU1678" t="s">
        <v>170</v>
      </c>
      <c r="AV1678" t="s">
        <v>170</v>
      </c>
      <c r="AW1678" t="s">
        <v>171</v>
      </c>
      <c r="AX1678">
        <v>14684</v>
      </c>
      <c r="BF1678">
        <v>1</v>
      </c>
      <c r="CX1678" t="s">
        <v>5211</v>
      </c>
      <c r="CY1678" s="29"/>
      <c r="CZ1678" s="29"/>
      <c r="DA1678" s="29"/>
      <c r="DB1678" s="29"/>
      <c r="DC1678" s="29"/>
      <c r="DD1678" s="30"/>
      <c r="DE1678" s="30"/>
      <c r="DF1678" s="31"/>
      <c r="DG1678" s="32"/>
      <c r="DH1678" s="30"/>
      <c r="DI1678" s="30"/>
      <c r="DJ1678" s="26"/>
    </row>
    <row r="1679" spans="4:114" x14ac:dyDescent="0.25">
      <c r="D1679" t="s">
        <v>5212</v>
      </c>
      <c r="F1679" t="s">
        <v>421</v>
      </c>
      <c r="G1679" t="s">
        <v>422</v>
      </c>
      <c r="H1679" t="s">
        <v>423</v>
      </c>
      <c r="K1679" t="s">
        <v>219</v>
      </c>
      <c r="M1679" t="s">
        <v>114</v>
      </c>
      <c r="N1679" t="s">
        <v>115</v>
      </c>
      <c r="O1679" t="s">
        <v>116</v>
      </c>
      <c r="P1679" t="s">
        <v>117</v>
      </c>
      <c r="Q1679" t="s">
        <v>5213</v>
      </c>
      <c r="R1679">
        <v>28</v>
      </c>
      <c r="T1679" s="3">
        <v>85224.666666666672</v>
      </c>
      <c r="X1679" s="3">
        <v>1928.4775641025642</v>
      </c>
      <c r="Y1679" s="3">
        <v>947.09675925925933</v>
      </c>
      <c r="Z1679" s="24">
        <v>200.5616666666667</v>
      </c>
      <c r="AA1679" s="39">
        <v>75</v>
      </c>
      <c r="AC1679" s="3">
        <v>0</v>
      </c>
      <c r="AD1679" s="3">
        <v>4460.3751415326506</v>
      </c>
      <c r="AE1679" s="3">
        <v>92836.177798227814</v>
      </c>
      <c r="AF1679" s="3">
        <v>5687.5</v>
      </c>
      <c r="AH1679" s="3">
        <v>98523.677798227814</v>
      </c>
      <c r="AK1679" s="3">
        <v>4292.2455565959208</v>
      </c>
      <c r="AL1679" t="s">
        <v>390</v>
      </c>
      <c r="AM1679" t="s">
        <v>391</v>
      </c>
      <c r="AN1679">
        <v>8.5000000000000006E-2</v>
      </c>
      <c r="AO1679" s="3">
        <v>102815.92335482374</v>
      </c>
      <c r="AP1679" s="3">
        <v>8739.353485160018</v>
      </c>
      <c r="AQ1679" s="3">
        <v>29700</v>
      </c>
      <c r="AR1679" s="3">
        <v>2524.5</v>
      </c>
      <c r="AS1679" s="3">
        <v>143779.77683998377</v>
      </c>
      <c r="AT1679" s="26">
        <v>132515.92335482372</v>
      </c>
      <c r="AU1679" t="s">
        <v>170</v>
      </c>
      <c r="AV1679" t="s">
        <v>170</v>
      </c>
      <c r="AW1679" t="s">
        <v>171</v>
      </c>
      <c r="AX1679">
        <v>90382</v>
      </c>
      <c r="BF1679">
        <v>1</v>
      </c>
      <c r="CX1679" t="s">
        <v>5211</v>
      </c>
      <c r="CY1679" s="29"/>
      <c r="CZ1679" s="29"/>
      <c r="DA1679" s="29"/>
      <c r="DB1679" s="29"/>
      <c r="DC1679" s="29"/>
      <c r="DD1679" s="30"/>
      <c r="DE1679" s="30"/>
      <c r="DF1679" s="31"/>
      <c r="DG1679" s="32"/>
      <c r="DH1679" s="30"/>
      <c r="DI1679" s="30"/>
      <c r="DJ1679" s="26"/>
    </row>
    <row r="1680" spans="4:114" x14ac:dyDescent="0.25">
      <c r="D1680" t="s">
        <v>5212</v>
      </c>
      <c r="F1680" t="s">
        <v>425</v>
      </c>
      <c r="G1680" t="s">
        <v>426</v>
      </c>
      <c r="H1680" t="s">
        <v>427</v>
      </c>
      <c r="K1680" t="s">
        <v>224</v>
      </c>
      <c r="M1680" t="s">
        <v>182</v>
      </c>
      <c r="N1680" t="s">
        <v>183</v>
      </c>
      <c r="O1680" t="s">
        <v>116</v>
      </c>
      <c r="P1680" t="s">
        <v>117</v>
      </c>
      <c r="Q1680" t="s">
        <v>5213</v>
      </c>
      <c r="R1680">
        <v>28</v>
      </c>
      <c r="T1680" s="3">
        <v>78075.166666666672</v>
      </c>
      <c r="X1680" s="3">
        <v>1756.6145833333333</v>
      </c>
      <c r="Y1680" s="3">
        <v>0</v>
      </c>
      <c r="Z1680" s="24">
        <v>182.68791666666669</v>
      </c>
      <c r="AA1680" s="39">
        <v>75</v>
      </c>
      <c r="AC1680" s="3">
        <v>0</v>
      </c>
      <c r="AD1680" s="3">
        <v>4460.3751415326506</v>
      </c>
      <c r="AE1680" s="3">
        <v>84549.844308199317</v>
      </c>
      <c r="AF1680" s="3">
        <v>4154.166666666667</v>
      </c>
      <c r="AH1680" s="3">
        <v>88704.010974865989</v>
      </c>
      <c r="AN1680">
        <v>0.05</v>
      </c>
      <c r="AO1680" s="3">
        <v>88704.010974865989</v>
      </c>
      <c r="AP1680" s="3">
        <v>4435.2005487432998</v>
      </c>
      <c r="AQ1680" s="3">
        <v>29700</v>
      </c>
      <c r="AR1680" s="3">
        <v>1485</v>
      </c>
      <c r="AS1680" s="3">
        <v>124324.21152360929</v>
      </c>
      <c r="AT1680" s="26">
        <v>118404.01097486599</v>
      </c>
      <c r="AU1680" t="s">
        <v>170</v>
      </c>
      <c r="AV1680" t="s">
        <v>170</v>
      </c>
      <c r="AW1680" t="s">
        <v>171</v>
      </c>
      <c r="AX1680">
        <v>35879</v>
      </c>
      <c r="BF1680">
        <v>1</v>
      </c>
      <c r="CX1680" t="s">
        <v>5211</v>
      </c>
      <c r="CY1680" s="29"/>
      <c r="CZ1680" s="29"/>
      <c r="DA1680" s="29"/>
      <c r="DB1680" s="29"/>
      <c r="DC1680" s="29"/>
      <c r="DD1680" s="30"/>
      <c r="DE1680" s="30"/>
      <c r="DF1680" s="31"/>
      <c r="DG1680" s="32"/>
      <c r="DH1680" s="30"/>
      <c r="DI1680" s="30"/>
      <c r="DJ1680" s="26"/>
    </row>
    <row r="1681" spans="4:114" x14ac:dyDescent="0.25">
      <c r="D1681" t="s">
        <v>5212</v>
      </c>
      <c r="F1681" t="s">
        <v>428</v>
      </c>
      <c r="G1681" t="s">
        <v>429</v>
      </c>
      <c r="H1681" t="s">
        <v>430</v>
      </c>
      <c r="K1681" t="s">
        <v>131</v>
      </c>
      <c r="M1681" t="s">
        <v>114</v>
      </c>
      <c r="N1681" t="s">
        <v>115</v>
      </c>
      <c r="O1681" t="s">
        <v>116</v>
      </c>
      <c r="P1681" t="s">
        <v>117</v>
      </c>
      <c r="Q1681" t="s">
        <v>5213</v>
      </c>
      <c r="R1681">
        <v>28</v>
      </c>
      <c r="T1681" s="3">
        <v>136683.75</v>
      </c>
      <c r="X1681" s="3">
        <v>3165.4767628205132</v>
      </c>
      <c r="Y1681" s="3">
        <v>1828.94212962963</v>
      </c>
      <c r="Z1681" s="24">
        <v>329.20958333333334</v>
      </c>
      <c r="AA1681" s="39">
        <v>75</v>
      </c>
      <c r="AC1681" s="3">
        <v>2048.9361921001982</v>
      </c>
      <c r="AD1681" s="3">
        <v>4460.3751415326506</v>
      </c>
      <c r="AE1681" s="3">
        <v>148591.68980941633</v>
      </c>
      <c r="AF1681" s="3">
        <v>5687.5</v>
      </c>
      <c r="AH1681" s="3">
        <v>154279.18980941633</v>
      </c>
      <c r="AK1681" s="3">
        <v>6263.2559860715419</v>
      </c>
      <c r="AL1681" t="s">
        <v>320</v>
      </c>
      <c r="AM1681" t="s">
        <v>321</v>
      </c>
      <c r="AN1681">
        <v>8.5000000000000006E-2</v>
      </c>
      <c r="AO1681" s="3">
        <v>160542.44579548787</v>
      </c>
      <c r="AP1681" s="3">
        <v>13646.10789261647</v>
      </c>
      <c r="AQ1681" s="3">
        <v>29700</v>
      </c>
      <c r="AR1681" s="3">
        <v>2524.5</v>
      </c>
      <c r="AS1681" s="3">
        <v>206413.05368810435</v>
      </c>
      <c r="AT1681" s="26">
        <v>190242.44579548787</v>
      </c>
      <c r="AU1681" t="s">
        <v>170</v>
      </c>
      <c r="AV1681" t="s">
        <v>170</v>
      </c>
      <c r="AW1681" t="s">
        <v>171</v>
      </c>
      <c r="AX1681">
        <v>90349</v>
      </c>
      <c r="BF1681">
        <v>1</v>
      </c>
      <c r="CX1681" t="s">
        <v>5211</v>
      </c>
      <c r="CY1681" s="29"/>
      <c r="CZ1681" s="29"/>
      <c r="DA1681" s="29"/>
      <c r="DB1681" s="29"/>
      <c r="DC1681" s="29"/>
      <c r="DD1681" s="30"/>
      <c r="DE1681" s="30"/>
      <c r="DF1681" s="31"/>
      <c r="DG1681" s="32"/>
      <c r="DH1681" s="30"/>
      <c r="DI1681" s="30"/>
      <c r="DJ1681" s="26"/>
    </row>
    <row r="1682" spans="4:114" x14ac:dyDescent="0.25">
      <c r="D1682" t="s">
        <v>5212</v>
      </c>
      <c r="F1682" t="s">
        <v>432</v>
      </c>
      <c r="G1682" t="s">
        <v>433</v>
      </c>
      <c r="H1682" t="s">
        <v>434</v>
      </c>
      <c r="K1682" t="s">
        <v>224</v>
      </c>
      <c r="M1682" t="s">
        <v>182</v>
      </c>
      <c r="N1682" t="s">
        <v>183</v>
      </c>
      <c r="O1682" t="s">
        <v>116</v>
      </c>
      <c r="P1682" t="s">
        <v>117</v>
      </c>
      <c r="Q1682" t="s">
        <v>5213</v>
      </c>
      <c r="R1682">
        <v>28</v>
      </c>
      <c r="T1682" s="3">
        <v>62057</v>
      </c>
      <c r="X1682" s="3">
        <v>1371.5625</v>
      </c>
      <c r="Y1682" s="3">
        <v>792.45833333333337</v>
      </c>
      <c r="Z1682" s="24">
        <v>142.64250000000001</v>
      </c>
      <c r="AA1682" s="39">
        <v>75</v>
      </c>
      <c r="AC1682" s="3">
        <v>0</v>
      </c>
      <c r="AD1682" s="3">
        <v>4460.3751415326506</v>
      </c>
      <c r="AE1682" s="3">
        <v>68899.038474865985</v>
      </c>
      <c r="AF1682" s="3">
        <v>4154.166666666667</v>
      </c>
      <c r="AH1682" s="3">
        <v>73053.205141532657</v>
      </c>
      <c r="AN1682">
        <v>0.05</v>
      </c>
      <c r="AO1682" s="3">
        <v>73053.205141532657</v>
      </c>
      <c r="AP1682" s="3">
        <v>3652.6602570766331</v>
      </c>
      <c r="AQ1682" s="3">
        <v>29700</v>
      </c>
      <c r="AR1682" s="3">
        <v>1485</v>
      </c>
      <c r="AS1682" s="3">
        <v>107890.86539860928</v>
      </c>
      <c r="AT1682" s="26">
        <v>102753.20514153266</v>
      </c>
      <c r="AU1682" t="s">
        <v>170</v>
      </c>
      <c r="AV1682" t="s">
        <v>170</v>
      </c>
      <c r="AW1682" t="s">
        <v>171</v>
      </c>
      <c r="AX1682">
        <v>35070</v>
      </c>
      <c r="BF1682">
        <v>1</v>
      </c>
      <c r="CX1682" t="s">
        <v>5211</v>
      </c>
      <c r="CY1682" s="29"/>
      <c r="CZ1682" s="29"/>
      <c r="DA1682" s="29"/>
      <c r="DB1682" s="29"/>
      <c r="DC1682" s="29"/>
      <c r="DD1682" s="30"/>
      <c r="DE1682" s="30"/>
      <c r="DF1682" s="31"/>
      <c r="DG1682" s="32"/>
      <c r="DH1682" s="30"/>
      <c r="DI1682" s="30"/>
      <c r="DJ1682" s="26"/>
    </row>
    <row r="1683" spans="4:114" x14ac:dyDescent="0.25">
      <c r="D1683" t="s">
        <v>5212</v>
      </c>
      <c r="F1683" t="s">
        <v>435</v>
      </c>
      <c r="G1683" t="s">
        <v>436</v>
      </c>
      <c r="H1683" t="s">
        <v>437</v>
      </c>
      <c r="K1683" t="s">
        <v>131</v>
      </c>
      <c r="M1683" t="s">
        <v>114</v>
      </c>
      <c r="N1683" t="s">
        <v>115</v>
      </c>
      <c r="O1683" t="s">
        <v>116</v>
      </c>
      <c r="P1683" t="s">
        <v>117</v>
      </c>
      <c r="Q1683" t="s">
        <v>5213</v>
      </c>
      <c r="R1683">
        <v>28</v>
      </c>
      <c r="T1683" s="3">
        <v>108881.83333333333</v>
      </c>
      <c r="X1683" s="3">
        <v>2497.1594551282055</v>
      </c>
      <c r="Y1683" s="3">
        <v>0</v>
      </c>
      <c r="Z1683" s="24">
        <v>259.70458333333335</v>
      </c>
      <c r="AA1683" s="39">
        <v>75</v>
      </c>
      <c r="AC1683" s="3">
        <v>0</v>
      </c>
      <c r="AD1683" s="3">
        <v>4460.3751415326506</v>
      </c>
      <c r="AE1683" s="3">
        <v>116174.07251332753</v>
      </c>
      <c r="AF1683" s="3">
        <v>5687.5</v>
      </c>
      <c r="AH1683" s="3">
        <v>121861.57251332753</v>
      </c>
      <c r="AK1683" s="3">
        <v>4292.2455565959208</v>
      </c>
      <c r="AL1683" t="s">
        <v>390</v>
      </c>
      <c r="AM1683" t="s">
        <v>391</v>
      </c>
      <c r="AN1683">
        <v>8.5000000000000006E-2</v>
      </c>
      <c r="AO1683" s="3">
        <v>126153.81806992345</v>
      </c>
      <c r="AP1683" s="3">
        <v>10723.074535943495</v>
      </c>
      <c r="AQ1683" s="3">
        <v>29700</v>
      </c>
      <c r="AR1683" s="3">
        <v>2524.5</v>
      </c>
      <c r="AS1683" s="3">
        <v>169101.39260586695</v>
      </c>
      <c r="AT1683" s="26">
        <v>155853.81806992344</v>
      </c>
      <c r="AU1683" t="s">
        <v>170</v>
      </c>
      <c r="AV1683" t="s">
        <v>170</v>
      </c>
      <c r="AW1683" t="s">
        <v>171</v>
      </c>
      <c r="AX1683">
        <v>90294</v>
      </c>
      <c r="BF1683">
        <v>1</v>
      </c>
      <c r="CX1683" t="s">
        <v>5211</v>
      </c>
      <c r="CY1683" s="29"/>
      <c r="CZ1683" s="29"/>
      <c r="DA1683" s="29"/>
      <c r="DB1683" s="29"/>
      <c r="DC1683" s="29"/>
      <c r="DD1683" s="30"/>
      <c r="DE1683" s="30"/>
      <c r="DF1683" s="31"/>
      <c r="DG1683" s="32"/>
      <c r="DH1683" s="30"/>
      <c r="DI1683" s="30"/>
      <c r="DJ1683" s="26"/>
    </row>
    <row r="1684" spans="4:114" x14ac:dyDescent="0.25">
      <c r="D1684" t="s">
        <v>5212</v>
      </c>
      <c r="F1684" t="s">
        <v>439</v>
      </c>
      <c r="G1684" t="s">
        <v>440</v>
      </c>
      <c r="H1684" t="s">
        <v>441</v>
      </c>
      <c r="K1684" t="s">
        <v>207</v>
      </c>
      <c r="M1684" t="s">
        <v>182</v>
      </c>
      <c r="N1684" t="s">
        <v>183</v>
      </c>
      <c r="O1684" t="s">
        <v>116</v>
      </c>
      <c r="P1684" t="s">
        <v>117</v>
      </c>
      <c r="Q1684" t="s">
        <v>5213</v>
      </c>
      <c r="R1684">
        <v>28</v>
      </c>
      <c r="T1684" s="3">
        <v>59648.416666666657</v>
      </c>
      <c r="X1684" s="3">
        <v>1313.6658653846155</v>
      </c>
      <c r="Y1684" s="3">
        <v>759.00694444444457</v>
      </c>
      <c r="Z1684" s="24">
        <v>136.62125</v>
      </c>
      <c r="AA1684" s="39">
        <v>75</v>
      </c>
      <c r="AC1684" s="3">
        <v>0</v>
      </c>
      <c r="AD1684" s="3">
        <v>4460.3751415326506</v>
      </c>
      <c r="AE1684" s="3">
        <v>66393.085868028371</v>
      </c>
      <c r="AF1684" s="3">
        <v>4154.166666666667</v>
      </c>
      <c r="AH1684" s="3">
        <v>70547.252534695042</v>
      </c>
      <c r="AN1684">
        <v>0.05</v>
      </c>
      <c r="AO1684" s="3">
        <v>70547.252534695042</v>
      </c>
      <c r="AP1684" s="3">
        <v>3527.3626267347522</v>
      </c>
      <c r="AQ1684" s="3">
        <v>29700</v>
      </c>
      <c r="AR1684" s="3">
        <v>1485</v>
      </c>
      <c r="AS1684" s="3">
        <v>105259.6151614298</v>
      </c>
      <c r="AT1684" s="26">
        <v>100247.25253469504</v>
      </c>
      <c r="AU1684" t="s">
        <v>170</v>
      </c>
      <c r="AV1684" t="s">
        <v>170</v>
      </c>
      <c r="AW1684" t="s">
        <v>171</v>
      </c>
      <c r="AX1684">
        <v>35070</v>
      </c>
      <c r="BF1684">
        <v>1</v>
      </c>
      <c r="CX1684" t="s">
        <v>5211</v>
      </c>
      <c r="CY1684" s="29"/>
      <c r="CZ1684" s="29"/>
      <c r="DA1684" s="29"/>
      <c r="DB1684" s="29"/>
      <c r="DC1684" s="29"/>
      <c r="DD1684" s="30"/>
      <c r="DE1684" s="30"/>
      <c r="DF1684" s="31"/>
      <c r="DG1684" s="32"/>
      <c r="DH1684" s="30"/>
      <c r="DI1684" s="30"/>
      <c r="DJ1684" s="26"/>
    </row>
    <row r="1685" spans="4:114" x14ac:dyDescent="0.25">
      <c r="D1685" t="s">
        <v>5212</v>
      </c>
      <c r="F1685" t="s">
        <v>442</v>
      </c>
      <c r="G1685" t="s">
        <v>443</v>
      </c>
      <c r="H1685" t="s">
        <v>444</v>
      </c>
      <c r="K1685" t="s">
        <v>219</v>
      </c>
      <c r="M1685" t="s">
        <v>114</v>
      </c>
      <c r="N1685" t="s">
        <v>115</v>
      </c>
      <c r="O1685" t="s">
        <v>116</v>
      </c>
      <c r="P1685" t="s">
        <v>117</v>
      </c>
      <c r="Q1685" t="s">
        <v>5213</v>
      </c>
      <c r="R1685">
        <v>28</v>
      </c>
      <c r="T1685" s="3">
        <v>102365.58333333333</v>
      </c>
      <c r="X1685" s="3">
        <v>2340.5208333333335</v>
      </c>
      <c r="Y1685" s="3">
        <v>1352.3009259259261</v>
      </c>
      <c r="Z1685" s="24">
        <v>243.41416666666669</v>
      </c>
      <c r="AA1685" s="39">
        <v>75</v>
      </c>
      <c r="AC1685" s="3">
        <v>8195.744768400793</v>
      </c>
      <c r="AD1685" s="3">
        <v>4460.3751415326506</v>
      </c>
      <c r="AE1685" s="3">
        <v>119032.9391691927</v>
      </c>
      <c r="AF1685" s="3">
        <v>5687.5</v>
      </c>
      <c r="AH1685" s="3">
        <v>124720.4391691927</v>
      </c>
      <c r="AK1685" s="3">
        <v>6263.2559860715419</v>
      </c>
      <c r="AL1685" t="s">
        <v>320</v>
      </c>
      <c r="AM1685" t="s">
        <v>321</v>
      </c>
      <c r="AN1685">
        <v>8.5000000000000006E-2</v>
      </c>
      <c r="AO1685" s="3">
        <v>130983.69515526424</v>
      </c>
      <c r="AP1685" s="3">
        <v>11133.614088197461</v>
      </c>
      <c r="AQ1685" s="3">
        <v>29700</v>
      </c>
      <c r="AR1685" s="3">
        <v>2524.5</v>
      </c>
      <c r="AS1685" s="3">
        <v>174341.8092434617</v>
      </c>
      <c r="AT1685" s="26">
        <v>160683.69515526423</v>
      </c>
      <c r="AU1685" t="s">
        <v>170</v>
      </c>
      <c r="AV1685" t="s">
        <v>170</v>
      </c>
      <c r="AW1685" t="s">
        <v>171</v>
      </c>
      <c r="AX1685">
        <v>94617</v>
      </c>
      <c r="BF1685">
        <v>1</v>
      </c>
      <c r="CX1685" t="s">
        <v>5211</v>
      </c>
      <c r="CY1685" s="29"/>
      <c r="CZ1685" s="29"/>
      <c r="DA1685" s="29"/>
      <c r="DB1685" s="29"/>
      <c r="DC1685" s="29"/>
      <c r="DD1685" s="30"/>
      <c r="DE1685" s="30"/>
      <c r="DF1685" s="31"/>
      <c r="DG1685" s="32"/>
      <c r="DH1685" s="30"/>
      <c r="DI1685" s="30"/>
      <c r="DJ1685" s="26"/>
    </row>
    <row r="1686" spans="4:114" x14ac:dyDescent="0.25">
      <c r="D1686" t="s">
        <v>5212</v>
      </c>
      <c r="F1686" t="s">
        <v>445</v>
      </c>
      <c r="G1686" t="s">
        <v>446</v>
      </c>
      <c r="H1686" t="s">
        <v>447</v>
      </c>
      <c r="K1686" t="s">
        <v>219</v>
      </c>
      <c r="M1686" t="s">
        <v>114</v>
      </c>
      <c r="N1686" t="s">
        <v>115</v>
      </c>
      <c r="O1686" t="s">
        <v>116</v>
      </c>
      <c r="P1686" t="s">
        <v>117</v>
      </c>
      <c r="Q1686" t="s">
        <v>5213</v>
      </c>
      <c r="R1686">
        <v>28</v>
      </c>
      <c r="T1686" s="3">
        <v>110786.58333333333</v>
      </c>
      <c r="X1686" s="3">
        <v>2542.9487179487178</v>
      </c>
      <c r="Y1686" s="3">
        <v>0</v>
      </c>
      <c r="Z1686" s="24">
        <v>264.4666666666667</v>
      </c>
      <c r="AA1686" s="39">
        <v>75</v>
      </c>
      <c r="AC1686" s="3">
        <v>9267.338396869196</v>
      </c>
      <c r="AD1686" s="3">
        <v>4460.3751415326506</v>
      </c>
      <c r="AE1686" s="3">
        <v>127396.71225635055</v>
      </c>
      <c r="AF1686" s="3">
        <v>5687.5</v>
      </c>
      <c r="AH1686" s="3">
        <v>133084.21225635055</v>
      </c>
      <c r="AK1686" s="3">
        <v>6263.2559860715419</v>
      </c>
      <c r="AL1686" t="s">
        <v>320</v>
      </c>
      <c r="AM1686" t="s">
        <v>321</v>
      </c>
      <c r="AN1686">
        <v>8.5000000000000006E-2</v>
      </c>
      <c r="AO1686" s="3">
        <v>139347.4682424221</v>
      </c>
      <c r="AP1686" s="3">
        <v>11844.534800605879</v>
      </c>
      <c r="AQ1686" s="3">
        <v>29700</v>
      </c>
      <c r="AR1686" s="3">
        <v>2524.5</v>
      </c>
      <c r="AS1686" s="3">
        <v>183416.50304302797</v>
      </c>
      <c r="AT1686" s="26">
        <v>169047.4682424221</v>
      </c>
      <c r="AU1686" t="s">
        <v>170</v>
      </c>
      <c r="AV1686" t="s">
        <v>170</v>
      </c>
      <c r="AW1686" t="s">
        <v>171</v>
      </c>
      <c r="AX1686">
        <v>90264</v>
      </c>
      <c r="BF1686">
        <v>1</v>
      </c>
      <c r="CX1686" t="s">
        <v>5211</v>
      </c>
      <c r="CY1686" s="29"/>
      <c r="CZ1686" s="29"/>
      <c r="DA1686" s="29"/>
      <c r="DB1686" s="29"/>
      <c r="DC1686" s="29"/>
      <c r="DD1686" s="30"/>
      <c r="DE1686" s="30"/>
      <c r="DF1686" s="31"/>
      <c r="DG1686" s="32"/>
      <c r="DH1686" s="30"/>
      <c r="DI1686" s="30"/>
      <c r="DJ1686" s="26"/>
    </row>
    <row r="1687" spans="4:114" x14ac:dyDescent="0.25">
      <c r="D1687" t="s">
        <v>5212</v>
      </c>
      <c r="F1687" t="s">
        <v>448</v>
      </c>
      <c r="G1687" t="s">
        <v>449</v>
      </c>
      <c r="H1687" t="s">
        <v>450</v>
      </c>
      <c r="K1687" t="s">
        <v>131</v>
      </c>
      <c r="M1687" t="s">
        <v>114</v>
      </c>
      <c r="N1687" t="s">
        <v>115</v>
      </c>
      <c r="O1687" t="s">
        <v>116</v>
      </c>
      <c r="P1687" t="s">
        <v>117</v>
      </c>
      <c r="Q1687" t="s">
        <v>5213</v>
      </c>
      <c r="R1687">
        <v>28</v>
      </c>
      <c r="T1687" s="3">
        <v>96405.833333333328</v>
      </c>
      <c r="X1687" s="3">
        <v>2197.2556089743589</v>
      </c>
      <c r="Y1687" s="3">
        <v>1269.525462962963</v>
      </c>
      <c r="Z1687" s="24">
        <v>228.51458333333332</v>
      </c>
      <c r="AA1687" s="39">
        <v>75</v>
      </c>
      <c r="AC1687" s="3">
        <v>0</v>
      </c>
      <c r="AD1687" s="3">
        <v>4460.3751415326506</v>
      </c>
      <c r="AE1687" s="3">
        <v>104636.50413013664</v>
      </c>
      <c r="AF1687" s="3">
        <v>5687.5</v>
      </c>
      <c r="AH1687" s="3">
        <v>110324.00413013664</v>
      </c>
      <c r="AK1687" s="3">
        <v>4292.2455565959208</v>
      </c>
      <c r="AL1687" t="s">
        <v>390</v>
      </c>
      <c r="AM1687" t="s">
        <v>391</v>
      </c>
      <c r="AN1687">
        <v>8.5000000000000006E-2</v>
      </c>
      <c r="AO1687" s="3">
        <v>114616.24968673257</v>
      </c>
      <c r="AP1687" s="3">
        <v>9742.3812233722692</v>
      </c>
      <c r="AQ1687" s="3">
        <v>29700</v>
      </c>
      <c r="AR1687" s="3">
        <v>2524.5</v>
      </c>
      <c r="AS1687" s="3">
        <v>156583.13091010484</v>
      </c>
      <c r="AT1687" s="26">
        <v>144316.24968673257</v>
      </c>
      <c r="AU1687" t="s">
        <v>170</v>
      </c>
      <c r="AV1687" t="s">
        <v>170</v>
      </c>
      <c r="AW1687" t="s">
        <v>171</v>
      </c>
      <c r="AX1687">
        <v>90242</v>
      </c>
      <c r="BF1687">
        <v>1</v>
      </c>
      <c r="CX1687" t="s">
        <v>5211</v>
      </c>
      <c r="CY1687" s="29"/>
      <c r="CZ1687" s="29"/>
      <c r="DA1687" s="29"/>
      <c r="DB1687" s="29"/>
      <c r="DC1687" s="29"/>
      <c r="DD1687" s="30"/>
      <c r="DE1687" s="30"/>
      <c r="DF1687" s="31"/>
      <c r="DG1687" s="32"/>
      <c r="DH1687" s="30"/>
      <c r="DI1687" s="30"/>
      <c r="DJ1687" s="26"/>
    </row>
    <row r="1688" spans="4:114" x14ac:dyDescent="0.25">
      <c r="D1688" t="s">
        <v>5212</v>
      </c>
      <c r="F1688" t="s">
        <v>452</v>
      </c>
      <c r="G1688" t="s">
        <v>453</v>
      </c>
      <c r="H1688" t="s">
        <v>454</v>
      </c>
      <c r="K1688" t="s">
        <v>224</v>
      </c>
      <c r="M1688" t="s">
        <v>182</v>
      </c>
      <c r="N1688" t="s">
        <v>183</v>
      </c>
      <c r="O1688" t="s">
        <v>116</v>
      </c>
      <c r="P1688" t="s">
        <v>117</v>
      </c>
      <c r="Q1688" t="s">
        <v>5213</v>
      </c>
      <c r="R1688">
        <v>28</v>
      </c>
      <c r="T1688" s="3">
        <v>90584.083333333328</v>
      </c>
      <c r="X1688" s="3">
        <v>2057.3116987179487</v>
      </c>
      <c r="Y1688" s="3">
        <v>1055.538055555556</v>
      </c>
      <c r="Z1688" s="24">
        <v>213.96041666666667</v>
      </c>
      <c r="AA1688" s="39">
        <v>75</v>
      </c>
      <c r="AC1688" s="3">
        <v>0</v>
      </c>
      <c r="AD1688" s="3">
        <v>4460.3751415326506</v>
      </c>
      <c r="AE1688" s="3">
        <v>98446.268645806165</v>
      </c>
      <c r="AF1688" s="3">
        <v>4154.166666666667</v>
      </c>
      <c r="AH1688" s="3">
        <v>102600.43531247284</v>
      </c>
      <c r="AN1688">
        <v>0.05</v>
      </c>
      <c r="AO1688" s="3">
        <v>102600.43531247284</v>
      </c>
      <c r="AP1688" s="3">
        <v>5130.0217656236418</v>
      </c>
      <c r="AQ1688" s="3">
        <v>29700</v>
      </c>
      <c r="AR1688" s="3">
        <v>1485</v>
      </c>
      <c r="AS1688" s="3">
        <v>138915.45707809649</v>
      </c>
      <c r="AT1688" s="26">
        <v>132300.43531247284</v>
      </c>
      <c r="AU1688" t="s">
        <v>170</v>
      </c>
      <c r="AV1688" t="s">
        <v>170</v>
      </c>
      <c r="AW1688" t="s">
        <v>171</v>
      </c>
      <c r="AX1688">
        <v>35879</v>
      </c>
      <c r="BF1688">
        <v>1</v>
      </c>
      <c r="CX1688" t="s">
        <v>5211</v>
      </c>
      <c r="CY1688" s="29"/>
      <c r="CZ1688" s="29"/>
      <c r="DA1688" s="29"/>
      <c r="DB1688" s="29"/>
      <c r="DC1688" s="29"/>
      <c r="DD1688" s="30"/>
      <c r="DE1688" s="30"/>
      <c r="DF1688" s="31"/>
      <c r="DG1688" s="32"/>
      <c r="DH1688" s="30"/>
      <c r="DI1688" s="30"/>
      <c r="DJ1688" s="26"/>
    </row>
    <row r="1689" spans="4:114" x14ac:dyDescent="0.25">
      <c r="D1689" t="s">
        <v>5212</v>
      </c>
      <c r="F1689" t="s">
        <v>455</v>
      </c>
      <c r="G1689" t="s">
        <v>456</v>
      </c>
      <c r="H1689" t="s">
        <v>457</v>
      </c>
      <c r="K1689" t="s">
        <v>224</v>
      </c>
      <c r="M1689" t="s">
        <v>182</v>
      </c>
      <c r="N1689" t="s">
        <v>183</v>
      </c>
      <c r="O1689" t="s">
        <v>116</v>
      </c>
      <c r="P1689" t="s">
        <v>117</v>
      </c>
      <c r="Q1689" t="s">
        <v>5213</v>
      </c>
      <c r="R1689">
        <v>28</v>
      </c>
      <c r="T1689" s="3">
        <v>66024.25</v>
      </c>
      <c r="X1689" s="3">
        <v>1587.1233974358975</v>
      </c>
      <c r="Y1689" s="3">
        <v>840.89324537037044</v>
      </c>
      <c r="Z1689" s="24">
        <v>165.06083333333333</v>
      </c>
      <c r="AA1689" s="39">
        <v>75</v>
      </c>
      <c r="AC1689" s="3">
        <v>6357.8490040869156</v>
      </c>
      <c r="AD1689" s="3">
        <v>4460.3751415326506</v>
      </c>
      <c r="AE1689" s="3">
        <v>79510.551621759179</v>
      </c>
      <c r="AF1689" s="3">
        <v>4154.166666666667</v>
      </c>
      <c r="AH1689" s="3">
        <v>83664.718288425851</v>
      </c>
      <c r="AK1689" s="3">
        <v>4671.4236268028844</v>
      </c>
      <c r="AL1689" t="s">
        <v>227</v>
      </c>
      <c r="AM1689" t="s">
        <v>226</v>
      </c>
      <c r="AN1689">
        <v>0.05</v>
      </c>
      <c r="AO1689" s="3">
        <v>88336.141915228742</v>
      </c>
      <c r="AP1689" s="3">
        <v>4416.8070957614373</v>
      </c>
      <c r="AQ1689" s="3">
        <v>29700</v>
      </c>
      <c r="AR1689" s="3">
        <v>1485</v>
      </c>
      <c r="AS1689" s="3">
        <v>123937.94901099018</v>
      </c>
      <c r="AT1689" s="26">
        <v>118036.14191522874</v>
      </c>
      <c r="AU1689" t="s">
        <v>208</v>
      </c>
      <c r="AV1689" t="s">
        <v>208</v>
      </c>
      <c r="AW1689" t="s">
        <v>210</v>
      </c>
      <c r="AX1689" t="s">
        <v>458</v>
      </c>
      <c r="BF1689">
        <v>1</v>
      </c>
      <c r="CX1689" t="s">
        <v>5211</v>
      </c>
      <c r="CY1689" s="29"/>
      <c r="CZ1689" s="29"/>
      <c r="DA1689" s="29"/>
      <c r="DB1689" s="29"/>
      <c r="DC1689" s="29"/>
      <c r="DD1689" s="30"/>
      <c r="DE1689" s="30"/>
      <c r="DF1689" s="31"/>
      <c r="DG1689" s="32"/>
      <c r="DH1689" s="30"/>
      <c r="DI1689" s="30"/>
      <c r="DJ1689" s="26"/>
    </row>
    <row r="1690" spans="4:114" x14ac:dyDescent="0.25">
      <c r="D1690" t="s">
        <v>5212</v>
      </c>
      <c r="F1690" t="s">
        <v>460</v>
      </c>
      <c r="G1690" t="s">
        <v>461</v>
      </c>
      <c r="H1690" t="s">
        <v>462</v>
      </c>
      <c r="K1690" t="s">
        <v>224</v>
      </c>
      <c r="M1690" t="s">
        <v>114</v>
      </c>
      <c r="N1690" t="s">
        <v>115</v>
      </c>
      <c r="O1690" t="s">
        <v>116</v>
      </c>
      <c r="P1690" t="s">
        <v>117</v>
      </c>
      <c r="Q1690" t="s">
        <v>5213</v>
      </c>
      <c r="R1690">
        <v>28</v>
      </c>
      <c r="T1690" s="3">
        <v>70511.25</v>
      </c>
      <c r="X1690" s="3">
        <v>1574.7916666666667</v>
      </c>
      <c r="Y1690" s="3">
        <v>909.87962962962968</v>
      </c>
      <c r="Z1690" s="24">
        <v>163.77833333333334</v>
      </c>
      <c r="AA1690" s="39">
        <v>75</v>
      </c>
      <c r="AC1690" s="3">
        <v>0</v>
      </c>
      <c r="AD1690" s="3">
        <v>4460.3751415326506</v>
      </c>
      <c r="AE1690" s="3">
        <v>77695.074771162297</v>
      </c>
      <c r="AF1690" s="3">
        <v>5687.5</v>
      </c>
      <c r="AH1690" s="3">
        <v>83382.574771162297</v>
      </c>
      <c r="AK1690" s="3">
        <v>6107.1873780099913</v>
      </c>
      <c r="AL1690" t="s">
        <v>363</v>
      </c>
      <c r="AM1690" t="s">
        <v>364</v>
      </c>
      <c r="AN1690">
        <v>8.5000000000000006E-2</v>
      </c>
      <c r="AO1690" s="3">
        <v>89489.762149172282</v>
      </c>
      <c r="AP1690" s="3">
        <v>7606.6297826796444</v>
      </c>
      <c r="AQ1690" s="3">
        <v>29700</v>
      </c>
      <c r="AR1690" s="3">
        <v>2524.5</v>
      </c>
      <c r="AS1690" s="3">
        <v>129320.89193185193</v>
      </c>
      <c r="AT1690" s="26">
        <v>119189.76214917228</v>
      </c>
      <c r="AU1690" t="s">
        <v>170</v>
      </c>
      <c r="AV1690" t="s">
        <v>170</v>
      </c>
      <c r="AW1690" t="s">
        <v>171</v>
      </c>
      <c r="AX1690">
        <v>90129</v>
      </c>
      <c r="BF1690">
        <v>1</v>
      </c>
      <c r="CX1690" t="s">
        <v>5211</v>
      </c>
      <c r="CY1690" s="29"/>
      <c r="CZ1690" s="29"/>
      <c r="DA1690" s="29"/>
      <c r="DB1690" s="29"/>
      <c r="DC1690" s="29"/>
      <c r="DD1690" s="30"/>
      <c r="DE1690" s="30"/>
      <c r="DF1690" s="31"/>
      <c r="DG1690" s="32"/>
      <c r="DH1690" s="30"/>
      <c r="DI1690" s="30"/>
      <c r="DJ1690" s="26"/>
    </row>
    <row r="1691" spans="4:114" x14ac:dyDescent="0.25">
      <c r="D1691" t="s">
        <v>5212</v>
      </c>
      <c r="F1691" t="s">
        <v>463</v>
      </c>
      <c r="G1691" t="s">
        <v>464</v>
      </c>
      <c r="H1691" t="s">
        <v>465</v>
      </c>
      <c r="K1691" t="s">
        <v>207</v>
      </c>
      <c r="M1691" t="s">
        <v>182</v>
      </c>
      <c r="N1691" t="s">
        <v>183</v>
      </c>
      <c r="O1691" t="s">
        <v>116</v>
      </c>
      <c r="P1691" t="s">
        <v>117</v>
      </c>
      <c r="Q1691" t="s">
        <v>5213</v>
      </c>
      <c r="R1691">
        <v>28</v>
      </c>
      <c r="T1691" s="3">
        <v>68547.583333333328</v>
      </c>
      <c r="X1691" s="3">
        <v>1567.9767628205127</v>
      </c>
      <c r="Y1691" s="3">
        <v>0</v>
      </c>
      <c r="Z1691" s="24">
        <v>163.06958333333336</v>
      </c>
      <c r="AA1691" s="39">
        <v>75</v>
      </c>
      <c r="AC1691" s="3">
        <v>6109.9277248427916</v>
      </c>
      <c r="AD1691" s="3">
        <v>4460.3751415326506</v>
      </c>
      <c r="AE1691" s="3">
        <v>80923.932545862626</v>
      </c>
      <c r="AF1691" s="3">
        <v>4154.166666666667</v>
      </c>
      <c r="AH1691" s="3">
        <v>85078.099212529298</v>
      </c>
      <c r="AN1691">
        <v>0.05</v>
      </c>
      <c r="AO1691" s="3">
        <v>85078.099212529298</v>
      </c>
      <c r="AP1691" s="3">
        <v>4253.9049606264653</v>
      </c>
      <c r="AQ1691" s="3">
        <v>29700</v>
      </c>
      <c r="AR1691" s="3">
        <v>1485</v>
      </c>
      <c r="AS1691" s="3">
        <v>120517.00417315576</v>
      </c>
      <c r="AT1691" s="26">
        <v>114778.0992125293</v>
      </c>
      <c r="AU1691" t="s">
        <v>208</v>
      </c>
      <c r="AV1691" t="s">
        <v>209</v>
      </c>
      <c r="AW1691" t="s">
        <v>210</v>
      </c>
      <c r="AX1691" t="s">
        <v>211</v>
      </c>
      <c r="BF1691">
        <v>1</v>
      </c>
      <c r="CX1691" t="s">
        <v>5211</v>
      </c>
      <c r="CY1691" s="29"/>
    </row>
    <row r="1692" spans="4:114" x14ac:dyDescent="0.25">
      <c r="D1692" t="s">
        <v>5212</v>
      </c>
      <c r="F1692" t="s">
        <v>467</v>
      </c>
      <c r="G1692" t="s">
        <v>468</v>
      </c>
      <c r="H1692" t="s">
        <v>469</v>
      </c>
      <c r="K1692" t="s">
        <v>219</v>
      </c>
      <c r="M1692" t="s">
        <v>114</v>
      </c>
      <c r="N1692" t="s">
        <v>115</v>
      </c>
      <c r="O1692" t="s">
        <v>116</v>
      </c>
      <c r="P1692" t="s">
        <v>117</v>
      </c>
      <c r="Q1692" t="s">
        <v>5213</v>
      </c>
      <c r="R1692">
        <v>28</v>
      </c>
      <c r="T1692" s="3">
        <v>54394.5</v>
      </c>
      <c r="X1692" s="3">
        <v>1187.3677884615383</v>
      </c>
      <c r="Y1692" s="3">
        <v>91.928652777778026</v>
      </c>
      <c r="Z1692" s="24">
        <v>123.48625</v>
      </c>
      <c r="AA1692" s="39">
        <v>75</v>
      </c>
      <c r="AC1692" s="3">
        <v>0</v>
      </c>
      <c r="AD1692" s="3">
        <v>4460.3751415326506</v>
      </c>
      <c r="AE1692" s="3">
        <v>60332.657832771969</v>
      </c>
      <c r="AF1692" s="3">
        <v>5687.5</v>
      </c>
      <c r="AH1692" s="3">
        <v>66020.157832771976</v>
      </c>
      <c r="AK1692" s="3">
        <v>4292.2455565959208</v>
      </c>
      <c r="AL1692" t="s">
        <v>390</v>
      </c>
      <c r="AM1692" t="s">
        <v>391</v>
      </c>
      <c r="AN1692">
        <v>8.5000000000000006E-2</v>
      </c>
      <c r="AO1692" s="3">
        <v>70312.403389367901</v>
      </c>
      <c r="AP1692" s="3">
        <v>5976.5542880962721</v>
      </c>
      <c r="AQ1692" s="3">
        <v>29700</v>
      </c>
      <c r="AR1692" s="3">
        <v>2524.5</v>
      </c>
      <c r="AS1692" s="3">
        <v>108513.45767746418</v>
      </c>
      <c r="AT1692" s="26">
        <v>100012.4033893679</v>
      </c>
      <c r="AU1692" t="s">
        <v>170</v>
      </c>
      <c r="AV1692" t="s">
        <v>170</v>
      </c>
      <c r="AW1692" t="s">
        <v>171</v>
      </c>
      <c r="AX1692">
        <v>90294</v>
      </c>
      <c r="BF1692">
        <v>1</v>
      </c>
      <c r="CX1692" t="s">
        <v>5211</v>
      </c>
      <c r="CY1692" s="29"/>
      <c r="CZ1692" s="29"/>
      <c r="DA1692" s="29"/>
      <c r="DB1692" s="29"/>
      <c r="DC1692" s="29"/>
      <c r="DD1692" s="30"/>
      <c r="DE1692" s="30"/>
      <c r="DF1692" s="31"/>
      <c r="DG1692" s="32"/>
      <c r="DH1692" s="30"/>
      <c r="DI1692" s="30"/>
      <c r="DJ1692" s="26"/>
    </row>
    <row r="1693" spans="4:114" x14ac:dyDescent="0.25">
      <c r="D1693" t="s">
        <v>5212</v>
      </c>
      <c r="F1693" t="s">
        <v>470</v>
      </c>
      <c r="G1693" t="s">
        <v>471</v>
      </c>
      <c r="H1693" t="s">
        <v>472</v>
      </c>
      <c r="K1693" t="s">
        <v>131</v>
      </c>
      <c r="M1693" t="s">
        <v>114</v>
      </c>
      <c r="N1693" t="s">
        <v>115</v>
      </c>
      <c r="O1693" t="s">
        <v>116</v>
      </c>
      <c r="P1693" t="s">
        <v>117</v>
      </c>
      <c r="Q1693" t="s">
        <v>5213</v>
      </c>
      <c r="R1693">
        <v>28</v>
      </c>
      <c r="T1693" s="3">
        <v>98125.75</v>
      </c>
      <c r="X1693" s="3">
        <v>2238.6017628205132</v>
      </c>
      <c r="Y1693" s="3">
        <v>0</v>
      </c>
      <c r="Z1693" s="24">
        <v>232.81458333333333</v>
      </c>
      <c r="AA1693" s="39">
        <v>75</v>
      </c>
      <c r="AC1693" s="3">
        <v>0</v>
      </c>
      <c r="AD1693" s="3">
        <v>4460.3751415326506</v>
      </c>
      <c r="AE1693" s="3">
        <v>105132.54148768651</v>
      </c>
      <c r="AF1693" s="3">
        <v>5687.5</v>
      </c>
      <c r="AH1693" s="3">
        <v>110820.04148768651</v>
      </c>
      <c r="AK1693" s="3">
        <v>18525.414448346986</v>
      </c>
      <c r="AL1693" t="s">
        <v>473</v>
      </c>
      <c r="AM1693" t="s">
        <v>474</v>
      </c>
      <c r="AN1693">
        <v>8.5000000000000006E-2</v>
      </c>
      <c r="AO1693" s="3">
        <v>129345.4559360335</v>
      </c>
      <c r="AP1693" s="3">
        <v>10994.363754562848</v>
      </c>
      <c r="AQ1693" s="3">
        <v>29700</v>
      </c>
      <c r="AR1693" s="3">
        <v>2524.5</v>
      </c>
      <c r="AS1693" s="3">
        <v>172564.31969059634</v>
      </c>
      <c r="AT1693" s="26">
        <v>159045.45593603351</v>
      </c>
      <c r="AU1693" t="s">
        <v>170</v>
      </c>
      <c r="AV1693" t="s">
        <v>170</v>
      </c>
      <c r="AW1693" t="s">
        <v>171</v>
      </c>
      <c r="AX1693">
        <v>90353</v>
      </c>
      <c r="BF1693">
        <v>1</v>
      </c>
      <c r="CX1693" t="s">
        <v>5211</v>
      </c>
      <c r="CY1693" s="29"/>
      <c r="CZ1693" s="29"/>
      <c r="DA1693" s="29"/>
      <c r="DB1693" s="29"/>
      <c r="DC1693" s="29"/>
      <c r="DD1693" s="30"/>
      <c r="DE1693" s="30"/>
      <c r="DF1693" s="31"/>
      <c r="DG1693" s="32"/>
      <c r="DH1693" s="30"/>
      <c r="DI1693" s="30"/>
      <c r="DJ1693" s="26"/>
    </row>
    <row r="1694" spans="4:114" x14ac:dyDescent="0.25">
      <c r="D1694" t="s">
        <v>5212</v>
      </c>
      <c r="F1694" t="s">
        <v>476</v>
      </c>
      <c r="G1694" t="s">
        <v>477</v>
      </c>
      <c r="H1694" t="s">
        <v>478</v>
      </c>
      <c r="K1694" t="s">
        <v>156</v>
      </c>
      <c r="M1694" t="s">
        <v>182</v>
      </c>
      <c r="N1694" t="s">
        <v>183</v>
      </c>
      <c r="O1694" t="s">
        <v>116</v>
      </c>
      <c r="P1694" t="s">
        <v>117</v>
      </c>
      <c r="Q1694" t="s">
        <v>5213</v>
      </c>
      <c r="R1694">
        <v>28</v>
      </c>
      <c r="T1694" s="3">
        <v>184624.66666666666</v>
      </c>
      <c r="V1694" s="3">
        <v>0</v>
      </c>
      <c r="X1694" s="3">
        <v>4317.9006410256407</v>
      </c>
      <c r="Y1694" s="3">
        <v>2494.787037037037</v>
      </c>
      <c r="Z1694" s="24">
        <v>449.06166666666667</v>
      </c>
      <c r="AA1694" s="39">
        <v>75</v>
      </c>
      <c r="AC1694" s="3">
        <v>10244.680960500991</v>
      </c>
      <c r="AD1694" s="3">
        <v>4460.3751415326506</v>
      </c>
      <c r="AE1694" s="3">
        <v>206666.47211342969</v>
      </c>
      <c r="AF1694" s="3">
        <v>4154.166666666667</v>
      </c>
      <c r="AH1694" s="3">
        <v>210820.63878009634</v>
      </c>
      <c r="AN1694">
        <v>0.05</v>
      </c>
      <c r="AO1694" s="3">
        <v>210820.63878009634</v>
      </c>
      <c r="AP1694" s="3">
        <v>10541.031939004817</v>
      </c>
      <c r="AQ1694" s="3">
        <v>29700</v>
      </c>
      <c r="AR1694" s="3">
        <v>1485</v>
      </c>
      <c r="AS1694" s="3">
        <v>252546.67071910115</v>
      </c>
      <c r="AT1694" s="26">
        <v>240520.63878009634</v>
      </c>
      <c r="AU1694" t="s">
        <v>170</v>
      </c>
      <c r="AV1694" t="s">
        <v>170</v>
      </c>
      <c r="AW1694" t="s">
        <v>171</v>
      </c>
      <c r="AX1694">
        <v>35887</v>
      </c>
      <c r="BF1694">
        <v>1</v>
      </c>
      <c r="CX1694" t="s">
        <v>5211</v>
      </c>
      <c r="CY1694" s="29"/>
      <c r="CZ1694" s="29"/>
      <c r="DA1694" s="29"/>
      <c r="DB1694" s="29"/>
      <c r="DC1694" s="29"/>
      <c r="DD1694" s="30"/>
      <c r="DE1694" s="30"/>
      <c r="DF1694" s="31"/>
      <c r="DG1694" s="32"/>
      <c r="DH1694" s="30"/>
      <c r="DI1694" s="30"/>
      <c r="DJ1694" s="26"/>
    </row>
    <row r="1695" spans="4:114" x14ac:dyDescent="0.25">
      <c r="D1695" t="s">
        <v>5212</v>
      </c>
      <c r="F1695" t="s">
        <v>479</v>
      </c>
      <c r="G1695" t="s">
        <v>480</v>
      </c>
      <c r="H1695" t="s">
        <v>481</v>
      </c>
      <c r="K1695" t="s">
        <v>219</v>
      </c>
      <c r="M1695" t="s">
        <v>114</v>
      </c>
      <c r="N1695" t="s">
        <v>115</v>
      </c>
      <c r="O1695" t="s">
        <v>116</v>
      </c>
      <c r="P1695" t="s">
        <v>117</v>
      </c>
      <c r="Q1695" t="s">
        <v>5213</v>
      </c>
      <c r="R1695">
        <v>28</v>
      </c>
      <c r="T1695" s="3">
        <v>81443.583333333328</v>
      </c>
      <c r="X1695" s="3">
        <v>1837.5881410256409</v>
      </c>
      <c r="Y1695" s="3">
        <v>1061.7175925925926</v>
      </c>
      <c r="Z1695" s="24">
        <v>191.10916666666668</v>
      </c>
      <c r="AA1695" s="39">
        <v>75</v>
      </c>
      <c r="AC1695" s="3">
        <v>3915.5170631034789</v>
      </c>
      <c r="AD1695" s="3">
        <v>4460.3751415326506</v>
      </c>
      <c r="AE1695" s="3">
        <v>92984.89043825437</v>
      </c>
      <c r="AF1695" s="3">
        <v>5687.5</v>
      </c>
      <c r="AH1695" s="3">
        <v>98672.39043825437</v>
      </c>
      <c r="AK1695" s="3">
        <v>6107.1873780099913</v>
      </c>
      <c r="AL1695" t="s">
        <v>363</v>
      </c>
      <c r="AM1695" t="s">
        <v>364</v>
      </c>
      <c r="AN1695">
        <v>8.5000000000000006E-2</v>
      </c>
      <c r="AO1695" s="3">
        <v>104779.57781626435</v>
      </c>
      <c r="AP1695" s="3">
        <v>8906.2641143824712</v>
      </c>
      <c r="AQ1695" s="3">
        <v>29700</v>
      </c>
      <c r="AR1695" s="3">
        <v>2524.5</v>
      </c>
      <c r="AS1695" s="3">
        <v>145910.34193064683</v>
      </c>
      <c r="AT1695" s="26">
        <v>134479.57781626435</v>
      </c>
      <c r="AU1695" t="s">
        <v>170</v>
      </c>
      <c r="AV1695" t="s">
        <v>170</v>
      </c>
      <c r="AW1695" t="s">
        <v>171</v>
      </c>
      <c r="AX1695">
        <v>90373</v>
      </c>
      <c r="BF1695">
        <v>1</v>
      </c>
      <c r="CX1695" t="s">
        <v>5211</v>
      </c>
      <c r="CY1695" s="29"/>
      <c r="CZ1695" s="29"/>
      <c r="DA1695" s="29"/>
      <c r="DB1695" s="29"/>
      <c r="DC1695" s="29"/>
      <c r="DD1695" s="30"/>
      <c r="DE1695" s="30"/>
      <c r="DF1695" s="31"/>
      <c r="DG1695" s="32"/>
      <c r="DH1695" s="30"/>
      <c r="DI1695" s="30"/>
      <c r="DJ1695" s="26"/>
    </row>
    <row r="1696" spans="4:114" x14ac:dyDescent="0.25">
      <c r="D1696" t="s">
        <v>5212</v>
      </c>
      <c r="F1696" t="s">
        <v>483</v>
      </c>
      <c r="G1696" t="s">
        <v>484</v>
      </c>
      <c r="H1696" t="s">
        <v>5224</v>
      </c>
      <c r="K1696" t="s">
        <v>219</v>
      </c>
      <c r="M1696" t="s">
        <v>114</v>
      </c>
      <c r="N1696" t="s">
        <v>115</v>
      </c>
      <c r="O1696" t="s">
        <v>116</v>
      </c>
      <c r="P1696" t="s">
        <v>117</v>
      </c>
      <c r="Q1696" t="s">
        <v>5213</v>
      </c>
      <c r="R1696">
        <v>28</v>
      </c>
      <c r="T1696" s="3">
        <v>83235.833333333328</v>
      </c>
      <c r="X1696" s="3">
        <v>1880.6690705128203</v>
      </c>
      <c r="Y1696" s="3">
        <v>0</v>
      </c>
      <c r="Z1696" s="24">
        <v>195.58958333333334</v>
      </c>
      <c r="AA1696" s="39">
        <v>75</v>
      </c>
      <c r="AC1696" s="3">
        <v>0</v>
      </c>
      <c r="AD1696" s="3">
        <v>4460.3751415326506</v>
      </c>
      <c r="AE1696" s="3">
        <v>89847.467128712145</v>
      </c>
      <c r="AF1696" s="3">
        <v>5687.5</v>
      </c>
      <c r="AH1696" s="3">
        <v>95534.967128712145</v>
      </c>
      <c r="AK1696" s="3">
        <v>4292.2455565959208</v>
      </c>
      <c r="AL1696" t="s">
        <v>390</v>
      </c>
      <c r="AM1696" t="s">
        <v>391</v>
      </c>
      <c r="AN1696">
        <v>8.5000000000000006E-2</v>
      </c>
      <c r="AO1696" s="3">
        <v>99827.21268530807</v>
      </c>
      <c r="AP1696" s="3">
        <v>8485.3130782511871</v>
      </c>
      <c r="AQ1696" s="3">
        <v>29700</v>
      </c>
      <c r="AR1696" s="3">
        <v>2524.5</v>
      </c>
      <c r="AS1696" s="3">
        <v>140537.02576355927</v>
      </c>
      <c r="AT1696" s="26">
        <v>129527.21268530807</v>
      </c>
      <c r="AU1696" t="s">
        <v>170</v>
      </c>
      <c r="AV1696" t="s">
        <v>170</v>
      </c>
      <c r="AW1696" t="s">
        <v>171</v>
      </c>
      <c r="AX1696">
        <v>90242</v>
      </c>
      <c r="BF1696">
        <v>1</v>
      </c>
      <c r="CX1696" t="s">
        <v>5211</v>
      </c>
      <c r="CY1696" s="29"/>
      <c r="CZ1696" s="29"/>
      <c r="DA1696" s="29"/>
      <c r="DB1696" s="29"/>
      <c r="DC1696" s="29"/>
      <c r="DD1696" s="30"/>
      <c r="DE1696" s="30"/>
      <c r="DF1696" s="31"/>
      <c r="DG1696" s="32"/>
      <c r="DH1696" s="30"/>
      <c r="DI1696" s="30"/>
      <c r="DJ1696" s="26"/>
    </row>
    <row r="1697" spans="4:114" x14ac:dyDescent="0.25">
      <c r="D1697" t="s">
        <v>5212</v>
      </c>
      <c r="F1697" t="s">
        <v>486</v>
      </c>
      <c r="G1697" t="s">
        <v>487</v>
      </c>
      <c r="H1697" t="s">
        <v>488</v>
      </c>
      <c r="K1697" t="s">
        <v>219</v>
      </c>
      <c r="M1697" t="s">
        <v>114</v>
      </c>
      <c r="N1697" t="s">
        <v>115</v>
      </c>
      <c r="O1697" t="s">
        <v>116</v>
      </c>
      <c r="P1697" t="s">
        <v>117</v>
      </c>
      <c r="Q1697" t="s">
        <v>5213</v>
      </c>
      <c r="R1697">
        <v>28</v>
      </c>
      <c r="T1697" s="3">
        <v>77936.583333333328</v>
      </c>
      <c r="X1697" s="3">
        <v>1753.2852564102566</v>
      </c>
      <c r="Y1697" s="3">
        <v>0</v>
      </c>
      <c r="Z1697" s="24">
        <v>182.34166666666667</v>
      </c>
      <c r="AA1697" s="39">
        <v>75</v>
      </c>
      <c r="AC1697" s="3">
        <v>3892.9787649903769</v>
      </c>
      <c r="AD1697" s="3">
        <v>4460.3751415326506</v>
      </c>
      <c r="AE1697" s="3">
        <v>88300.564162933268</v>
      </c>
      <c r="AF1697" s="3">
        <v>5687.5</v>
      </c>
      <c r="AH1697" s="3">
        <v>93988.064162933268</v>
      </c>
      <c r="AK1697" s="3">
        <v>4292.2455565959208</v>
      </c>
      <c r="AL1697" t="s">
        <v>390</v>
      </c>
      <c r="AM1697" t="s">
        <v>391</v>
      </c>
      <c r="AN1697">
        <v>8.5000000000000006E-2</v>
      </c>
      <c r="AO1697" s="3">
        <v>98280.309719529192</v>
      </c>
      <c r="AP1697" s="3">
        <v>8353.8263261599823</v>
      </c>
      <c r="AQ1697" s="3">
        <v>29700</v>
      </c>
      <c r="AR1697" s="3">
        <v>2524.5</v>
      </c>
      <c r="AS1697" s="3">
        <v>138858.63604568917</v>
      </c>
      <c r="AT1697" s="26">
        <v>127980.30971952919</v>
      </c>
      <c r="AU1697" t="s">
        <v>170</v>
      </c>
      <c r="AV1697" t="s">
        <v>170</v>
      </c>
      <c r="AW1697" t="s">
        <v>171</v>
      </c>
      <c r="AX1697">
        <v>89158</v>
      </c>
      <c r="BF1697">
        <v>1</v>
      </c>
      <c r="CX1697" t="s">
        <v>5211</v>
      </c>
      <c r="CY1697" s="29"/>
      <c r="CZ1697" s="29"/>
      <c r="DA1697" s="29"/>
      <c r="DB1697" s="29"/>
      <c r="DC1697" s="29"/>
      <c r="DD1697" s="30"/>
      <c r="DE1697" s="30"/>
      <c r="DF1697" s="31"/>
      <c r="DG1697" s="32"/>
      <c r="DH1697" s="30"/>
      <c r="DI1697" s="30"/>
      <c r="DJ1697" s="26"/>
    </row>
    <row r="1698" spans="4:114" x14ac:dyDescent="0.25">
      <c r="D1698" t="s">
        <v>5212</v>
      </c>
      <c r="F1698" t="s">
        <v>489</v>
      </c>
      <c r="G1698" t="s">
        <v>364</v>
      </c>
      <c r="H1698" t="s">
        <v>363</v>
      </c>
      <c r="K1698" t="s">
        <v>160</v>
      </c>
      <c r="M1698" t="s">
        <v>114</v>
      </c>
      <c r="N1698" t="s">
        <v>115</v>
      </c>
      <c r="O1698" t="s">
        <v>116</v>
      </c>
      <c r="P1698" t="s">
        <v>229</v>
      </c>
      <c r="Q1698" t="s">
        <v>5213</v>
      </c>
      <c r="R1698">
        <v>28</v>
      </c>
      <c r="T1698" s="3">
        <v>667959.58333333337</v>
      </c>
      <c r="V1698" s="3">
        <v>100193.9375</v>
      </c>
      <c r="X1698" s="3">
        <v>15936.530448717947</v>
      </c>
      <c r="Y1698" s="3">
        <v>4272.406740740741</v>
      </c>
      <c r="Z1698" s="24">
        <v>1657.3991666666666</v>
      </c>
      <c r="AA1698" s="39">
        <v>75</v>
      </c>
      <c r="AC1698" s="3">
        <v>61468.085763005947</v>
      </c>
      <c r="AD1698" s="3">
        <v>5460.3751415326506</v>
      </c>
      <c r="AE1698" s="3">
        <v>857023.31809399743</v>
      </c>
      <c r="AF1698" s="3">
        <v>5687.5</v>
      </c>
      <c r="AG1698" s="3">
        <v>29700</v>
      </c>
      <c r="AH1698" s="3">
        <v>892410.81809399743</v>
      </c>
      <c r="AK1698" s="3">
        <v>-892410.81809399743</v>
      </c>
      <c r="AN1698">
        <v>8.5000000000000006E-2</v>
      </c>
      <c r="AO1698" s="3">
        <v>0</v>
      </c>
      <c r="AP1698" s="3">
        <v>0</v>
      </c>
      <c r="AR1698" s="3">
        <v>0</v>
      </c>
      <c r="AS1698" s="3">
        <v>0</v>
      </c>
      <c r="AT1698" s="26">
        <v>0</v>
      </c>
      <c r="AU1698" t="s">
        <v>170</v>
      </c>
      <c r="AV1698" t="s">
        <v>5219</v>
      </c>
      <c r="AW1698" t="s">
        <v>241</v>
      </c>
      <c r="AX1698">
        <v>90217</v>
      </c>
      <c r="BF1698">
        <v>1</v>
      </c>
      <c r="CX1698" t="s">
        <v>5211</v>
      </c>
      <c r="CY1698" s="29"/>
      <c r="CZ1698" s="29"/>
      <c r="DA1698" s="29"/>
      <c r="DB1698" s="29"/>
      <c r="DC1698" s="29"/>
      <c r="DD1698" s="30"/>
      <c r="DE1698" s="30"/>
      <c r="DF1698" s="31"/>
      <c r="DG1698" s="32"/>
      <c r="DH1698" s="30"/>
      <c r="DI1698" s="30"/>
      <c r="DJ1698" s="26"/>
    </row>
    <row r="1699" spans="4:114" x14ac:dyDescent="0.25">
      <c r="D1699" t="s">
        <v>5212</v>
      </c>
      <c r="F1699" t="s">
        <v>490</v>
      </c>
      <c r="G1699" t="s">
        <v>491</v>
      </c>
      <c r="H1699" t="s">
        <v>492</v>
      </c>
      <c r="K1699" t="s">
        <v>131</v>
      </c>
      <c r="M1699" t="s">
        <v>114</v>
      </c>
      <c r="N1699" t="s">
        <v>115</v>
      </c>
      <c r="O1699" t="s">
        <v>116</v>
      </c>
      <c r="P1699" t="s">
        <v>117</v>
      </c>
      <c r="Q1699" t="s">
        <v>5213</v>
      </c>
      <c r="R1699">
        <v>28</v>
      </c>
      <c r="T1699" s="3">
        <v>99744.833333333328</v>
      </c>
      <c r="X1699" s="3">
        <v>2277.5200320512822</v>
      </c>
      <c r="Y1699" s="3">
        <v>0</v>
      </c>
      <c r="Z1699" s="24">
        <v>236.86208333333332</v>
      </c>
      <c r="AA1699" s="39">
        <v>75</v>
      </c>
      <c r="AC1699" s="3">
        <v>0</v>
      </c>
      <c r="AD1699" s="3">
        <v>4460.3751415326506</v>
      </c>
      <c r="AE1699" s="3">
        <v>106794.59059025059</v>
      </c>
      <c r="AF1699" s="3">
        <v>5687.5</v>
      </c>
      <c r="AH1699" s="3">
        <v>112482.09059025059</v>
      </c>
      <c r="AK1699" s="3">
        <v>4292.2455565959208</v>
      </c>
      <c r="AL1699" t="s">
        <v>390</v>
      </c>
      <c r="AM1699" t="s">
        <v>391</v>
      </c>
      <c r="AN1699">
        <v>8.5000000000000006E-2</v>
      </c>
      <c r="AO1699" s="3">
        <v>116774.33614684652</v>
      </c>
      <c r="AP1699" s="3">
        <v>9925.8185724819541</v>
      </c>
      <c r="AQ1699" s="3">
        <v>29700</v>
      </c>
      <c r="AR1699" s="3">
        <v>2524.5</v>
      </c>
      <c r="AS1699" s="3">
        <v>158924.65471932845</v>
      </c>
      <c r="AT1699" s="26">
        <v>146474.33614684653</v>
      </c>
      <c r="AU1699" t="s">
        <v>170</v>
      </c>
      <c r="AV1699" t="s">
        <v>170</v>
      </c>
      <c r="AW1699" t="s">
        <v>171</v>
      </c>
      <c r="AX1699">
        <v>90294</v>
      </c>
      <c r="BF1699">
        <v>1</v>
      </c>
      <c r="CX1699" t="s">
        <v>5211</v>
      </c>
      <c r="CY1699" s="29"/>
    </row>
    <row r="1700" spans="4:114" x14ac:dyDescent="0.25">
      <c r="D1700" t="s">
        <v>5212</v>
      </c>
      <c r="F1700" t="s">
        <v>493</v>
      </c>
      <c r="G1700" t="s">
        <v>494</v>
      </c>
      <c r="H1700" t="s">
        <v>495</v>
      </c>
      <c r="K1700" t="s">
        <v>131</v>
      </c>
      <c r="M1700" t="s">
        <v>114</v>
      </c>
      <c r="N1700" t="s">
        <v>115</v>
      </c>
      <c r="O1700" t="s">
        <v>116</v>
      </c>
      <c r="P1700" t="s">
        <v>117</v>
      </c>
      <c r="Q1700" t="s">
        <v>5213</v>
      </c>
      <c r="R1700">
        <v>28</v>
      </c>
      <c r="T1700" s="3">
        <v>143702.41666666666</v>
      </c>
      <c r="X1700" s="3">
        <v>3334.1947115384614</v>
      </c>
      <c r="Y1700" s="3">
        <v>1036.4159027777782</v>
      </c>
      <c r="Z1700" s="24">
        <v>346.75625000000002</v>
      </c>
      <c r="AA1700" s="39">
        <v>75</v>
      </c>
      <c r="AC1700" s="3">
        <v>0</v>
      </c>
      <c r="AD1700" s="3">
        <v>4460.3751415326506</v>
      </c>
      <c r="AE1700" s="3">
        <v>152955.15867251556</v>
      </c>
      <c r="AF1700" s="3">
        <v>5687.5</v>
      </c>
      <c r="AH1700" s="3">
        <v>158642.65867251556</v>
      </c>
      <c r="AK1700" s="3">
        <v>4292.2455565959208</v>
      </c>
      <c r="AL1700" t="s">
        <v>390</v>
      </c>
      <c r="AM1700" t="s">
        <v>391</v>
      </c>
      <c r="AN1700">
        <v>8.5000000000000006E-2</v>
      </c>
      <c r="AO1700" s="3">
        <v>162934.90422911147</v>
      </c>
      <c r="AP1700" s="3">
        <v>13849.466859474476</v>
      </c>
      <c r="AQ1700" s="3">
        <v>29700</v>
      </c>
      <c r="AR1700" s="3">
        <v>2524.5</v>
      </c>
      <c r="AS1700" s="3">
        <v>209008.87108858596</v>
      </c>
      <c r="AT1700" s="26">
        <v>192634.90422911147</v>
      </c>
      <c r="AU1700" t="s">
        <v>170</v>
      </c>
      <c r="AV1700" t="s">
        <v>170</v>
      </c>
      <c r="AW1700" t="s">
        <v>171</v>
      </c>
      <c r="AX1700">
        <v>89158</v>
      </c>
      <c r="BF1700">
        <v>1</v>
      </c>
      <c r="CX1700" t="s">
        <v>5211</v>
      </c>
      <c r="CY1700" s="29"/>
      <c r="CZ1700" s="29"/>
      <c r="DA1700" s="29"/>
      <c r="DB1700" s="29"/>
      <c r="DC1700" s="29"/>
      <c r="DD1700" s="30"/>
      <c r="DE1700" s="30"/>
      <c r="DF1700" s="31"/>
      <c r="DG1700" s="32"/>
      <c r="DH1700" s="30"/>
      <c r="DI1700" s="30"/>
      <c r="DJ1700" s="26"/>
    </row>
    <row r="1701" spans="4:114" x14ac:dyDescent="0.25">
      <c r="D1701" t="s">
        <v>5212</v>
      </c>
      <c r="F1701" t="s">
        <v>496</v>
      </c>
      <c r="G1701" t="s">
        <v>497</v>
      </c>
      <c r="H1701" t="s">
        <v>498</v>
      </c>
      <c r="K1701" t="s">
        <v>219</v>
      </c>
      <c r="M1701" t="s">
        <v>132</v>
      </c>
      <c r="N1701" t="s">
        <v>133</v>
      </c>
      <c r="O1701" t="s">
        <v>116</v>
      </c>
      <c r="P1701" t="s">
        <v>117</v>
      </c>
      <c r="Q1701" t="s">
        <v>5213</v>
      </c>
      <c r="R1701">
        <v>28</v>
      </c>
      <c r="T1701" s="3">
        <v>84943.166666666672</v>
      </c>
      <c r="X1701" s="3">
        <v>1921.7107371794871</v>
      </c>
      <c r="Y1701" s="3">
        <v>42.192226851852141</v>
      </c>
      <c r="Z1701" s="24">
        <v>199.85791666666668</v>
      </c>
      <c r="AA1701" s="39">
        <v>75</v>
      </c>
      <c r="AC1701" s="3">
        <v>0</v>
      </c>
      <c r="AD1701" s="3">
        <v>4460.3751415326506</v>
      </c>
      <c r="AE1701" s="3">
        <v>91642.302688897325</v>
      </c>
      <c r="AF1701" s="3">
        <v>12402.5</v>
      </c>
      <c r="AH1701" s="3">
        <v>104044.80268889733</v>
      </c>
      <c r="AN1701">
        <v>0.05</v>
      </c>
      <c r="AO1701" s="3">
        <v>104044.80268889733</v>
      </c>
      <c r="AP1701" s="3">
        <v>5202.2401344448663</v>
      </c>
      <c r="AQ1701" s="3">
        <v>29700</v>
      </c>
      <c r="AR1701" s="3">
        <v>1485</v>
      </c>
      <c r="AS1701" s="3">
        <v>140432.0428233422</v>
      </c>
      <c r="AT1701" s="26">
        <v>133744.80268889733</v>
      </c>
      <c r="AU1701" t="s">
        <v>170</v>
      </c>
      <c r="AV1701" t="s">
        <v>170</v>
      </c>
      <c r="AW1701" t="s">
        <v>171</v>
      </c>
      <c r="AX1701">
        <v>90342</v>
      </c>
      <c r="BF1701">
        <v>1</v>
      </c>
      <c r="CX1701" t="s">
        <v>5211</v>
      </c>
      <c r="CY1701" s="29"/>
      <c r="CZ1701" s="29"/>
      <c r="DA1701" s="29"/>
      <c r="DB1701" s="29"/>
      <c r="DC1701" s="29"/>
      <c r="DD1701" s="30"/>
      <c r="DE1701" s="30"/>
      <c r="DF1701" s="31"/>
      <c r="DG1701" s="32"/>
      <c r="DH1701" s="30"/>
      <c r="DI1701" s="30"/>
      <c r="DJ1701" s="26"/>
    </row>
    <row r="1702" spans="4:114" x14ac:dyDescent="0.25">
      <c r="D1702" t="s">
        <v>5212</v>
      </c>
      <c r="F1702" t="s">
        <v>5225</v>
      </c>
      <c r="G1702" t="s">
        <v>5226</v>
      </c>
      <c r="H1702" t="s">
        <v>5227</v>
      </c>
      <c r="K1702" t="s">
        <v>224</v>
      </c>
      <c r="M1702" t="s">
        <v>114</v>
      </c>
      <c r="N1702" t="s">
        <v>115</v>
      </c>
      <c r="O1702" t="s">
        <v>116</v>
      </c>
      <c r="P1702" t="s">
        <v>117</v>
      </c>
      <c r="Q1702" t="s">
        <v>5218</v>
      </c>
      <c r="R1702">
        <v>18</v>
      </c>
      <c r="T1702" s="3">
        <v>45009.803571428565</v>
      </c>
      <c r="X1702" s="3">
        <v>1562.8685897435898</v>
      </c>
      <c r="Y1702" s="3">
        <v>902.99074074074076</v>
      </c>
      <c r="Z1702" s="24">
        <v>162.53833333333336</v>
      </c>
      <c r="AA1702" s="39">
        <v>75</v>
      </c>
      <c r="AC1702" s="3">
        <v>0</v>
      </c>
      <c r="AD1702" s="3">
        <v>4460.3751415326506</v>
      </c>
      <c r="AE1702" s="3">
        <v>52173.576376778874</v>
      </c>
      <c r="AF1702" s="3">
        <v>5687.5</v>
      </c>
      <c r="AH1702" s="3">
        <v>57861.076376778874</v>
      </c>
      <c r="AK1702" s="3">
        <v>4292.2455565959208</v>
      </c>
      <c r="AL1702" t="s">
        <v>390</v>
      </c>
      <c r="AM1702" t="s">
        <v>391</v>
      </c>
      <c r="AN1702">
        <v>8.5000000000000006E-2</v>
      </c>
      <c r="AO1702" s="3">
        <v>62153.321933374798</v>
      </c>
      <c r="AP1702" s="3">
        <v>5283.0323643368583</v>
      </c>
      <c r="AQ1702" s="3">
        <v>29700</v>
      </c>
      <c r="AR1702" s="3">
        <v>2524.5</v>
      </c>
      <c r="AS1702" s="3">
        <v>99660.854297711659</v>
      </c>
      <c r="AT1702" s="26">
        <v>91853.321933374798</v>
      </c>
      <c r="AU1702" t="s">
        <v>170</v>
      </c>
      <c r="AV1702" t="s">
        <v>170</v>
      </c>
      <c r="AW1702" t="s">
        <v>171</v>
      </c>
      <c r="AX1702">
        <v>90242</v>
      </c>
      <c r="BF1702">
        <v>1</v>
      </c>
      <c r="CX1702" t="s">
        <v>5211</v>
      </c>
      <c r="CY1702" s="29"/>
      <c r="CZ1702" s="29"/>
      <c r="DA1702" s="29"/>
      <c r="DB1702" s="29"/>
      <c r="DC1702" s="29"/>
      <c r="DD1702" s="30"/>
      <c r="DE1702" s="30"/>
      <c r="DF1702" s="31"/>
      <c r="DG1702" s="32"/>
      <c r="DH1702" s="30"/>
      <c r="DI1702" s="30"/>
      <c r="DJ1702" s="26"/>
    </row>
    <row r="1703" spans="4:114" x14ac:dyDescent="0.25">
      <c r="D1703" t="s">
        <v>5212</v>
      </c>
      <c r="F1703" t="s">
        <v>500</v>
      </c>
      <c r="G1703" t="s">
        <v>501</v>
      </c>
      <c r="H1703" t="s">
        <v>502</v>
      </c>
      <c r="K1703" t="s">
        <v>219</v>
      </c>
      <c r="M1703" t="s">
        <v>114</v>
      </c>
      <c r="N1703" t="s">
        <v>115</v>
      </c>
      <c r="O1703" t="s">
        <v>116</v>
      </c>
      <c r="P1703" t="s">
        <v>117</v>
      </c>
      <c r="Q1703" t="s">
        <v>5213</v>
      </c>
      <c r="R1703">
        <v>28</v>
      </c>
      <c r="T1703" s="3">
        <v>79302.833333333328</v>
      </c>
      <c r="X1703" s="3">
        <v>1786.125801282051</v>
      </c>
      <c r="Y1703" s="3">
        <v>1002.0562662037038</v>
      </c>
      <c r="Z1703" s="24">
        <v>185.75708333333333</v>
      </c>
      <c r="AA1703" s="39">
        <v>75</v>
      </c>
      <c r="AC1703" s="3">
        <v>0</v>
      </c>
      <c r="AD1703" s="3">
        <v>4460.3751415326506</v>
      </c>
      <c r="AE1703" s="3">
        <v>86812.147625685058</v>
      </c>
      <c r="AF1703" s="3">
        <v>5687.5</v>
      </c>
      <c r="AH1703" s="3">
        <v>92499.647625685058</v>
      </c>
      <c r="AK1703" s="3">
        <v>6107.1873780099913</v>
      </c>
      <c r="AL1703" t="s">
        <v>363</v>
      </c>
      <c r="AM1703" t="s">
        <v>364</v>
      </c>
      <c r="AN1703">
        <v>8.5000000000000006E-2</v>
      </c>
      <c r="AO1703" s="3">
        <v>98606.835003695043</v>
      </c>
      <c r="AP1703" s="3">
        <v>8381.5809753140784</v>
      </c>
      <c r="AQ1703" s="3">
        <v>29700</v>
      </c>
      <c r="AR1703" s="3">
        <v>2524.5</v>
      </c>
      <c r="AS1703" s="3">
        <v>139212.91597900912</v>
      </c>
      <c r="AT1703" s="26">
        <v>128306.83500369504</v>
      </c>
      <c r="AU1703" t="s">
        <v>170</v>
      </c>
      <c r="AV1703" t="s">
        <v>170</v>
      </c>
      <c r="AW1703" t="s">
        <v>171</v>
      </c>
      <c r="AX1703">
        <v>90129</v>
      </c>
      <c r="BF1703">
        <v>1</v>
      </c>
      <c r="CX1703" t="s">
        <v>5211</v>
      </c>
      <c r="CY1703" s="29"/>
      <c r="CZ1703" s="29"/>
      <c r="DA1703" s="29"/>
      <c r="DB1703" s="29"/>
      <c r="DC1703" s="29"/>
      <c r="DD1703" s="30"/>
      <c r="DE1703" s="30"/>
      <c r="DF1703" s="31"/>
      <c r="DG1703" s="32"/>
      <c r="DH1703" s="30"/>
      <c r="DI1703" s="30"/>
      <c r="DJ1703" s="26"/>
    </row>
    <row r="1704" spans="4:114" x14ac:dyDescent="0.25">
      <c r="D1704" t="s">
        <v>5212</v>
      </c>
      <c r="F1704" t="s">
        <v>503</v>
      </c>
      <c r="G1704" t="s">
        <v>504</v>
      </c>
      <c r="H1704" t="s">
        <v>505</v>
      </c>
      <c r="K1704" t="s">
        <v>131</v>
      </c>
      <c r="M1704" t="s">
        <v>114</v>
      </c>
      <c r="N1704" t="s">
        <v>115</v>
      </c>
      <c r="O1704" t="s">
        <v>116</v>
      </c>
      <c r="P1704" t="s">
        <v>117</v>
      </c>
      <c r="Q1704" t="s">
        <v>5213</v>
      </c>
      <c r="R1704">
        <v>28</v>
      </c>
      <c r="T1704" s="3">
        <v>99320.333333333328</v>
      </c>
      <c r="X1704" s="3">
        <v>2267.3157051282055</v>
      </c>
      <c r="Y1704" s="3">
        <v>0</v>
      </c>
      <c r="Z1704" s="24">
        <v>235.80083333333332</v>
      </c>
      <c r="AA1704" s="39">
        <v>75</v>
      </c>
      <c r="AC1704" s="3">
        <v>0</v>
      </c>
      <c r="AD1704" s="3">
        <v>4460.3751415326506</v>
      </c>
      <c r="AE1704" s="3">
        <v>106358.82501332751</v>
      </c>
      <c r="AF1704" s="3">
        <v>5687.5</v>
      </c>
      <c r="AH1704" s="3">
        <v>112046.32501332751</v>
      </c>
      <c r="AK1704" s="3">
        <v>4292.2455565959208</v>
      </c>
      <c r="AL1704" t="s">
        <v>390</v>
      </c>
      <c r="AM1704" t="s">
        <v>391</v>
      </c>
      <c r="AN1704">
        <v>8.5000000000000006E-2</v>
      </c>
      <c r="AO1704" s="3">
        <v>116338.57056992344</v>
      </c>
      <c r="AP1704" s="3">
        <v>9888.7784984434929</v>
      </c>
      <c r="AQ1704" s="3">
        <v>29700</v>
      </c>
      <c r="AR1704" s="3">
        <v>2524.5</v>
      </c>
      <c r="AS1704" s="3">
        <v>158451.84906836692</v>
      </c>
      <c r="AT1704" s="26">
        <v>146038.57056992344</v>
      </c>
      <c r="AU1704" t="s">
        <v>170</v>
      </c>
      <c r="AV1704" t="s">
        <v>170</v>
      </c>
      <c r="AW1704" t="s">
        <v>171</v>
      </c>
      <c r="AX1704">
        <v>90220</v>
      </c>
      <c r="BF1704">
        <v>1</v>
      </c>
      <c r="CX1704" t="s">
        <v>5211</v>
      </c>
      <c r="CY1704" s="29"/>
      <c r="CZ1704" s="29"/>
      <c r="DA1704" s="29"/>
      <c r="DB1704" s="29"/>
      <c r="DC1704" s="29"/>
      <c r="DD1704" s="30"/>
      <c r="DE1704" s="30"/>
      <c r="DF1704" s="31"/>
      <c r="DG1704" s="32"/>
      <c r="DH1704" s="30"/>
      <c r="DI1704" s="30"/>
      <c r="DJ1704" s="26"/>
    </row>
    <row r="1705" spans="4:114" x14ac:dyDescent="0.25">
      <c r="D1705" t="s">
        <v>5212</v>
      </c>
      <c r="F1705" t="s">
        <v>507</v>
      </c>
      <c r="G1705" t="s">
        <v>508</v>
      </c>
      <c r="H1705" t="s">
        <v>509</v>
      </c>
      <c r="K1705" t="s">
        <v>156</v>
      </c>
      <c r="M1705" t="s">
        <v>114</v>
      </c>
      <c r="N1705" t="s">
        <v>115</v>
      </c>
      <c r="O1705" t="s">
        <v>116</v>
      </c>
      <c r="P1705" t="s">
        <v>117</v>
      </c>
      <c r="Q1705" t="s">
        <v>5213</v>
      </c>
      <c r="R1705">
        <v>28</v>
      </c>
      <c r="T1705" s="3">
        <v>174171.75</v>
      </c>
      <c r="X1705" s="3">
        <v>4066.6306089743593</v>
      </c>
      <c r="Y1705" s="3">
        <v>2257.9740532407404</v>
      </c>
      <c r="Z1705" s="24">
        <v>422.92958333333337</v>
      </c>
      <c r="AA1705" s="39">
        <v>75</v>
      </c>
      <c r="AC1705" s="3">
        <v>0</v>
      </c>
      <c r="AD1705" s="3">
        <v>4460.3751415326506</v>
      </c>
      <c r="AE1705" s="3">
        <v>185454.6593870811</v>
      </c>
      <c r="AF1705" s="3">
        <v>5687.5</v>
      </c>
      <c r="AH1705" s="3">
        <v>191142.1593870811</v>
      </c>
      <c r="AK1705" s="3">
        <v>6107.1873780099913</v>
      </c>
      <c r="AL1705" t="s">
        <v>363</v>
      </c>
      <c r="AM1705" t="s">
        <v>364</v>
      </c>
      <c r="AN1705">
        <v>8.5000000000000006E-2</v>
      </c>
      <c r="AO1705" s="3">
        <v>197249.34676509109</v>
      </c>
      <c r="AP1705" s="3">
        <v>16766.194475032742</v>
      </c>
      <c r="AQ1705" s="3">
        <v>29700</v>
      </c>
      <c r="AR1705" s="3">
        <v>2524.5</v>
      </c>
      <c r="AS1705" s="3">
        <v>246240.04124012383</v>
      </c>
      <c r="AT1705" s="26">
        <v>226949.34676509109</v>
      </c>
      <c r="AU1705" t="s">
        <v>170</v>
      </c>
      <c r="AV1705" t="s">
        <v>170</v>
      </c>
      <c r="AW1705" t="s">
        <v>171</v>
      </c>
      <c r="AX1705">
        <v>90272</v>
      </c>
      <c r="BF1705">
        <v>1</v>
      </c>
      <c r="CX1705" t="s">
        <v>5211</v>
      </c>
      <c r="CY1705" s="29"/>
      <c r="CZ1705" s="29"/>
      <c r="DA1705" s="29"/>
      <c r="DB1705" s="29"/>
      <c r="DC1705" s="29"/>
      <c r="DD1705" s="30"/>
      <c r="DE1705" s="30"/>
      <c r="DF1705" s="31"/>
      <c r="DG1705" s="32"/>
      <c r="DH1705" s="30"/>
      <c r="DI1705" s="30"/>
      <c r="DJ1705" s="26"/>
    </row>
    <row r="1706" spans="4:114" x14ac:dyDescent="0.25">
      <c r="D1706" t="s">
        <v>5212</v>
      </c>
      <c r="F1706" t="s">
        <v>511</v>
      </c>
      <c r="G1706" t="s">
        <v>474</v>
      </c>
      <c r="H1706" t="s">
        <v>473</v>
      </c>
      <c r="K1706" t="s">
        <v>149</v>
      </c>
      <c r="M1706" t="s">
        <v>114</v>
      </c>
      <c r="N1706" t="s">
        <v>115</v>
      </c>
      <c r="O1706" t="s">
        <v>116</v>
      </c>
      <c r="P1706" t="s">
        <v>229</v>
      </c>
      <c r="Q1706" t="s">
        <v>5213</v>
      </c>
      <c r="R1706">
        <v>28</v>
      </c>
      <c r="T1706" s="3">
        <v>342252.16666666669</v>
      </c>
      <c r="V1706" s="3">
        <v>51337.825000000004</v>
      </c>
      <c r="X1706" s="3">
        <v>8107.0232371794882</v>
      </c>
      <c r="Y1706" s="3">
        <v>440.30143981481376</v>
      </c>
      <c r="Z1706" s="24">
        <v>843.13041666666675</v>
      </c>
      <c r="AA1706" s="39">
        <v>75</v>
      </c>
      <c r="AC1706" s="3">
        <v>0</v>
      </c>
      <c r="AD1706" s="3">
        <v>5460.3751415326506</v>
      </c>
      <c r="AE1706" s="3">
        <v>408515.8219018603</v>
      </c>
      <c r="AF1706" s="3">
        <v>5687.5</v>
      </c>
      <c r="AG1706" s="3">
        <v>29700</v>
      </c>
      <c r="AH1706" s="3">
        <v>443903.3219018603</v>
      </c>
      <c r="AK1706" s="3">
        <v>-443903.3219018603</v>
      </c>
      <c r="AN1706">
        <v>8.5000000000000006E-2</v>
      </c>
      <c r="AO1706" s="3">
        <v>0</v>
      </c>
      <c r="AP1706" s="3">
        <v>0</v>
      </c>
      <c r="AR1706" s="3">
        <v>0</v>
      </c>
      <c r="AS1706" s="3">
        <v>0</v>
      </c>
      <c r="AT1706" s="26">
        <v>0</v>
      </c>
      <c r="AU1706" t="s">
        <v>170</v>
      </c>
      <c r="AV1706" t="s">
        <v>5219</v>
      </c>
      <c r="AW1706" t="s">
        <v>241</v>
      </c>
      <c r="AX1706">
        <v>90135</v>
      </c>
      <c r="BF1706">
        <v>1</v>
      </c>
      <c r="CX1706" t="s">
        <v>5211</v>
      </c>
      <c r="CY1706" s="29"/>
      <c r="CZ1706" s="29"/>
      <c r="DA1706" s="29"/>
      <c r="DB1706" s="29"/>
      <c r="DC1706" s="29"/>
      <c r="DD1706" s="30"/>
      <c r="DE1706" s="30"/>
      <c r="DF1706" s="31"/>
      <c r="DG1706" s="32"/>
      <c r="DH1706" s="30"/>
      <c r="DI1706" s="30"/>
      <c r="DJ1706" s="26"/>
    </row>
    <row r="1707" spans="4:114" x14ac:dyDescent="0.25">
      <c r="D1707" t="s">
        <v>5212</v>
      </c>
      <c r="F1707" t="s">
        <v>5228</v>
      </c>
      <c r="G1707" t="s">
        <v>5229</v>
      </c>
      <c r="H1707" t="s">
        <v>5230</v>
      </c>
      <c r="K1707" t="s">
        <v>219</v>
      </c>
      <c r="M1707" t="s">
        <v>114</v>
      </c>
      <c r="N1707" t="s">
        <v>115</v>
      </c>
      <c r="O1707" t="s">
        <v>116</v>
      </c>
      <c r="P1707" t="s">
        <v>117</v>
      </c>
      <c r="Q1707" t="s">
        <v>5218</v>
      </c>
      <c r="R1707">
        <v>0</v>
      </c>
      <c r="T1707" s="3">
        <v>0</v>
      </c>
      <c r="X1707" s="3">
        <v>0</v>
      </c>
      <c r="Y1707" s="3">
        <v>0</v>
      </c>
      <c r="Z1707" s="24">
        <v>0</v>
      </c>
      <c r="AA1707" s="39">
        <v>0</v>
      </c>
      <c r="AD1707" s="3">
        <v>0</v>
      </c>
      <c r="AE1707" s="3">
        <v>0</v>
      </c>
      <c r="AF1707" s="3">
        <v>0</v>
      </c>
      <c r="AH1707" s="3">
        <v>0</v>
      </c>
      <c r="AK1707" s="3">
        <v>6107.19</v>
      </c>
      <c r="AL1707" t="s">
        <v>363</v>
      </c>
      <c r="AM1707" t="s">
        <v>364</v>
      </c>
      <c r="AN1707">
        <v>8.5000000000000006E-2</v>
      </c>
      <c r="AP1707" s="3">
        <v>0</v>
      </c>
      <c r="AQ1707" s="3">
        <v>0</v>
      </c>
      <c r="AR1707" s="3">
        <v>0</v>
      </c>
      <c r="AS1707" s="3">
        <v>0</v>
      </c>
      <c r="AT1707" s="26">
        <v>0</v>
      </c>
      <c r="AU1707" t="s">
        <v>170</v>
      </c>
      <c r="AV1707" t="s">
        <v>170</v>
      </c>
      <c r="AW1707" t="s">
        <v>171</v>
      </c>
      <c r="AX1707">
        <v>90366</v>
      </c>
      <c r="BF1707">
        <v>0</v>
      </c>
      <c r="CX1707" t="s">
        <v>5211</v>
      </c>
      <c r="CY1707" s="29"/>
      <c r="CZ1707" s="29"/>
      <c r="DA1707" s="29"/>
      <c r="DB1707" s="29"/>
      <c r="DC1707" s="29"/>
      <c r="DD1707" s="30"/>
      <c r="DE1707" s="30"/>
      <c r="DF1707" s="31"/>
      <c r="DG1707" s="32"/>
      <c r="DH1707" s="30"/>
      <c r="DI1707" s="30"/>
      <c r="DJ1707" s="26"/>
    </row>
    <row r="1708" spans="4:114" x14ac:dyDescent="0.25">
      <c r="D1708" t="s">
        <v>5212</v>
      </c>
      <c r="F1708" t="s">
        <v>512</v>
      </c>
      <c r="G1708" t="s">
        <v>513</v>
      </c>
      <c r="H1708" t="s">
        <v>5231</v>
      </c>
      <c r="K1708" t="s">
        <v>219</v>
      </c>
      <c r="M1708" t="s">
        <v>114</v>
      </c>
      <c r="N1708" t="s">
        <v>115</v>
      </c>
      <c r="O1708" t="s">
        <v>116</v>
      </c>
      <c r="P1708" t="s">
        <v>117</v>
      </c>
      <c r="Q1708" t="s">
        <v>5213</v>
      </c>
      <c r="R1708">
        <v>28</v>
      </c>
      <c r="T1708" s="3">
        <v>80931.5</v>
      </c>
      <c r="X1708" s="3">
        <v>1825.2764423076924</v>
      </c>
      <c r="Y1708" s="3">
        <v>0</v>
      </c>
      <c r="Z1708" s="24">
        <v>189.82875000000001</v>
      </c>
      <c r="AA1708" s="39">
        <v>75</v>
      </c>
      <c r="AC1708" s="3">
        <v>0</v>
      </c>
      <c r="AD1708" s="3">
        <v>4460.3751415326506</v>
      </c>
      <c r="AE1708" s="3">
        <v>87481.980333840344</v>
      </c>
      <c r="AF1708" s="3">
        <v>5687.5</v>
      </c>
      <c r="AH1708" s="3">
        <v>93169.480333840344</v>
      </c>
      <c r="AK1708" s="3">
        <v>6107.1873780099913</v>
      </c>
      <c r="AL1708" t="s">
        <v>363</v>
      </c>
      <c r="AM1708" t="s">
        <v>364</v>
      </c>
      <c r="AN1708">
        <v>8.5000000000000006E-2</v>
      </c>
      <c r="AO1708" s="3">
        <v>99276.667711850328</v>
      </c>
      <c r="AP1708" s="3">
        <v>8438.5167555072785</v>
      </c>
      <c r="AQ1708" s="3">
        <v>29700</v>
      </c>
      <c r="AR1708" s="3">
        <v>2524.5</v>
      </c>
      <c r="AS1708" s="3">
        <v>139939.68446735761</v>
      </c>
      <c r="AT1708" s="26">
        <v>128976.66771185033</v>
      </c>
      <c r="AU1708" t="s">
        <v>170</v>
      </c>
      <c r="AV1708" t="s">
        <v>170</v>
      </c>
      <c r="AW1708" t="s">
        <v>171</v>
      </c>
      <c r="AX1708">
        <v>90366</v>
      </c>
      <c r="BF1708">
        <v>1</v>
      </c>
      <c r="CX1708" t="s">
        <v>5211</v>
      </c>
      <c r="CY1708" s="29"/>
      <c r="CZ1708" s="29"/>
      <c r="DA1708" s="29"/>
      <c r="DB1708" s="29"/>
      <c r="DC1708" s="29"/>
      <c r="DD1708" s="30"/>
      <c r="DE1708" s="30"/>
      <c r="DF1708" s="31"/>
      <c r="DG1708" s="32"/>
      <c r="DH1708" s="30"/>
      <c r="DI1708" s="30"/>
      <c r="DJ1708" s="26"/>
    </row>
    <row r="1709" spans="4:114" x14ac:dyDescent="0.25">
      <c r="D1709" t="s">
        <v>5212</v>
      </c>
      <c r="F1709" t="s">
        <v>515</v>
      </c>
      <c r="G1709" t="s">
        <v>516</v>
      </c>
      <c r="H1709" t="s">
        <v>402</v>
      </c>
      <c r="K1709" t="s">
        <v>219</v>
      </c>
      <c r="M1709" t="s">
        <v>114</v>
      </c>
      <c r="N1709" t="s">
        <v>115</v>
      </c>
      <c r="O1709" t="s">
        <v>116</v>
      </c>
      <c r="P1709" t="s">
        <v>117</v>
      </c>
      <c r="Q1709" t="s">
        <v>5213</v>
      </c>
      <c r="R1709">
        <v>28</v>
      </c>
      <c r="T1709" s="3">
        <v>61967.5</v>
      </c>
      <c r="X1709" s="3">
        <v>1369.4110576923076</v>
      </c>
      <c r="Y1709" s="3">
        <v>0</v>
      </c>
      <c r="Z1709" s="24">
        <v>142.41875000000002</v>
      </c>
      <c r="AA1709" s="39">
        <v>75</v>
      </c>
      <c r="AC1709" s="3">
        <v>0</v>
      </c>
      <c r="AD1709" s="3">
        <v>4460.3751415326506</v>
      </c>
      <c r="AE1709" s="3">
        <v>68014.70494922495</v>
      </c>
      <c r="AF1709" s="3">
        <v>5687.5</v>
      </c>
      <c r="AH1709" s="3">
        <v>73702.20494922495</v>
      </c>
      <c r="AK1709" s="3">
        <v>4292.2455565959208</v>
      </c>
      <c r="AL1709" t="s">
        <v>390</v>
      </c>
      <c r="AM1709" t="s">
        <v>391</v>
      </c>
      <c r="AN1709">
        <v>8.5000000000000006E-2</v>
      </c>
      <c r="AO1709" s="3">
        <v>77994.450505820874</v>
      </c>
      <c r="AP1709" s="3">
        <v>6629.5282929947743</v>
      </c>
      <c r="AQ1709" s="3">
        <v>29700</v>
      </c>
      <c r="AR1709" s="3">
        <v>2524.5</v>
      </c>
      <c r="AS1709" s="3">
        <v>116848.47879881565</v>
      </c>
      <c r="AT1709" s="26">
        <v>107694.45050582087</v>
      </c>
      <c r="AU1709" t="s">
        <v>170</v>
      </c>
      <c r="AV1709" t="s">
        <v>170</v>
      </c>
      <c r="AW1709" t="s">
        <v>171</v>
      </c>
      <c r="AX1709">
        <v>90382</v>
      </c>
      <c r="BF1709">
        <v>1</v>
      </c>
      <c r="CX1709" t="s">
        <v>5211</v>
      </c>
      <c r="CY1709" s="29"/>
      <c r="CZ1709" s="29"/>
      <c r="DA1709" s="29"/>
      <c r="DB1709" s="29"/>
      <c r="DC1709" s="29"/>
      <c r="DD1709" s="30"/>
      <c r="DE1709" s="30"/>
      <c r="DF1709" s="31"/>
      <c r="DG1709" s="32"/>
      <c r="DH1709" s="30"/>
      <c r="DI1709" s="30"/>
      <c r="DJ1709" s="26"/>
    </row>
    <row r="1710" spans="4:114" x14ac:dyDescent="0.25">
      <c r="D1710" t="s">
        <v>5212</v>
      </c>
      <c r="F1710" t="s">
        <v>518</v>
      </c>
      <c r="G1710" t="s">
        <v>519</v>
      </c>
      <c r="H1710" t="s">
        <v>520</v>
      </c>
      <c r="K1710" t="s">
        <v>131</v>
      </c>
      <c r="M1710" t="s">
        <v>114</v>
      </c>
      <c r="N1710" t="s">
        <v>115</v>
      </c>
      <c r="O1710" t="s">
        <v>116</v>
      </c>
      <c r="P1710" t="s">
        <v>117</v>
      </c>
      <c r="Q1710" t="s">
        <v>5213</v>
      </c>
      <c r="R1710">
        <v>28</v>
      </c>
      <c r="T1710" s="3">
        <v>87289.916666666672</v>
      </c>
      <c r="X1710" s="3">
        <v>1978.125</v>
      </c>
      <c r="Y1710" s="3">
        <v>1142.9166666666667</v>
      </c>
      <c r="Z1710" s="24">
        <v>205.72499999999999</v>
      </c>
      <c r="AA1710" s="39">
        <v>75</v>
      </c>
      <c r="AC1710" s="3">
        <v>0</v>
      </c>
      <c r="AD1710" s="3">
        <v>4460.3751415326506</v>
      </c>
      <c r="AE1710" s="3">
        <v>95152.058474866004</v>
      </c>
      <c r="AF1710" s="3">
        <v>5687.5</v>
      </c>
      <c r="AH1710" s="3">
        <v>100839.558474866</v>
      </c>
      <c r="AK1710" s="3">
        <v>6107.1873780099913</v>
      </c>
      <c r="AL1710" t="s">
        <v>363</v>
      </c>
      <c r="AM1710" t="s">
        <v>364</v>
      </c>
      <c r="AN1710">
        <v>8.5000000000000006E-2</v>
      </c>
      <c r="AO1710" s="3">
        <v>106946.74585287599</v>
      </c>
      <c r="AP1710" s="3">
        <v>9090.4733974944593</v>
      </c>
      <c r="AQ1710" s="3">
        <v>29700</v>
      </c>
      <c r="AR1710" s="3">
        <v>2524.5</v>
      </c>
      <c r="AS1710" s="3">
        <v>148261.71925037046</v>
      </c>
      <c r="AT1710" s="26">
        <v>136646.74585287599</v>
      </c>
      <c r="AU1710" t="s">
        <v>170</v>
      </c>
      <c r="AV1710" t="s">
        <v>170</v>
      </c>
      <c r="AW1710" t="s">
        <v>171</v>
      </c>
      <c r="AX1710">
        <v>90129</v>
      </c>
      <c r="BF1710">
        <v>1</v>
      </c>
      <c r="CX1710" t="s">
        <v>5211</v>
      </c>
      <c r="CY1710" s="29"/>
      <c r="CZ1710" s="29"/>
      <c r="DA1710" s="29"/>
      <c r="DB1710" s="29"/>
      <c r="DC1710" s="29"/>
      <c r="DD1710" s="30"/>
      <c r="DE1710" s="30"/>
      <c r="DF1710" s="31"/>
      <c r="DG1710" s="32"/>
      <c r="DH1710" s="30"/>
      <c r="DI1710" s="30"/>
      <c r="DJ1710" s="26"/>
    </row>
    <row r="1711" spans="4:114" x14ac:dyDescent="0.25">
      <c r="D1711" t="s">
        <v>5212</v>
      </c>
      <c r="F1711" t="s">
        <v>521</v>
      </c>
      <c r="G1711" t="s">
        <v>522</v>
      </c>
      <c r="H1711" t="s">
        <v>523</v>
      </c>
      <c r="K1711" t="s">
        <v>131</v>
      </c>
      <c r="M1711" t="s">
        <v>114</v>
      </c>
      <c r="N1711" t="s">
        <v>115</v>
      </c>
      <c r="O1711" t="s">
        <v>116</v>
      </c>
      <c r="P1711" t="s">
        <v>117</v>
      </c>
      <c r="Q1711" t="s">
        <v>5213</v>
      </c>
      <c r="R1711">
        <v>28</v>
      </c>
      <c r="T1711" s="3">
        <v>96636.583333333328</v>
      </c>
      <c r="X1711" s="3">
        <v>2202.8044871794868</v>
      </c>
      <c r="Y1711" s="3">
        <v>0</v>
      </c>
      <c r="Z1711" s="24">
        <v>229.0916666666667</v>
      </c>
      <c r="AA1711" s="39">
        <v>75</v>
      </c>
      <c r="AC1711" s="3">
        <v>0</v>
      </c>
      <c r="AD1711" s="3">
        <v>4460.3751415326506</v>
      </c>
      <c r="AE1711" s="3">
        <v>103603.85462871213</v>
      </c>
      <c r="AF1711" s="3">
        <v>5687.5</v>
      </c>
      <c r="AH1711" s="3">
        <v>109291.35462871213</v>
      </c>
      <c r="AK1711" s="3">
        <v>6107.1873780099913</v>
      </c>
      <c r="AL1711" t="s">
        <v>363</v>
      </c>
      <c r="AM1711" t="s">
        <v>364</v>
      </c>
      <c r="AN1711">
        <v>8.5000000000000006E-2</v>
      </c>
      <c r="AO1711" s="3">
        <v>115398.54200672211</v>
      </c>
      <c r="AP1711" s="3">
        <v>9808.8760705713812</v>
      </c>
      <c r="AQ1711" s="3">
        <v>29700</v>
      </c>
      <c r="AR1711" s="3">
        <v>2524.5</v>
      </c>
      <c r="AS1711" s="3">
        <v>157431.91807729349</v>
      </c>
      <c r="AT1711" s="26">
        <v>145098.54200672213</v>
      </c>
      <c r="AU1711" t="s">
        <v>170</v>
      </c>
      <c r="AV1711" t="s">
        <v>170</v>
      </c>
      <c r="AW1711" t="s">
        <v>171</v>
      </c>
      <c r="AX1711">
        <v>90373</v>
      </c>
      <c r="BF1711">
        <v>1</v>
      </c>
      <c r="CX1711" t="s">
        <v>5211</v>
      </c>
      <c r="CY1711" s="29"/>
      <c r="CZ1711" s="29"/>
      <c r="DA1711" s="29"/>
      <c r="DB1711" s="29"/>
      <c r="DC1711" s="29"/>
      <c r="DD1711" s="30"/>
      <c r="DE1711" s="30"/>
      <c r="DF1711" s="31"/>
      <c r="DG1711" s="32"/>
      <c r="DH1711" s="30"/>
      <c r="DI1711" s="30"/>
      <c r="DJ1711" s="26"/>
    </row>
    <row r="1712" spans="4:114" x14ac:dyDescent="0.25">
      <c r="D1712" t="s">
        <v>5212</v>
      </c>
      <c r="F1712" t="s">
        <v>524</v>
      </c>
      <c r="G1712" t="s">
        <v>525</v>
      </c>
      <c r="H1712" t="s">
        <v>526</v>
      </c>
      <c r="K1712" t="s">
        <v>219</v>
      </c>
      <c r="M1712" t="s">
        <v>114</v>
      </c>
      <c r="N1712" t="s">
        <v>115</v>
      </c>
      <c r="O1712" t="s">
        <v>116</v>
      </c>
      <c r="P1712" t="s">
        <v>117</v>
      </c>
      <c r="Q1712" t="s">
        <v>5213</v>
      </c>
      <c r="R1712">
        <v>28</v>
      </c>
      <c r="T1712" s="3">
        <v>66622.583333333328</v>
      </c>
      <c r="X1712" s="3">
        <v>1481.3141025641025</v>
      </c>
      <c r="Y1712" s="3">
        <v>21.396759259259259</v>
      </c>
      <c r="Z1712" s="24">
        <v>154.05666666666667</v>
      </c>
      <c r="AA1712" s="39">
        <v>75</v>
      </c>
      <c r="AC1712" s="3">
        <v>0</v>
      </c>
      <c r="AD1712" s="3">
        <v>4460.3751415326506</v>
      </c>
      <c r="AE1712" s="3">
        <v>72814.726003356016</v>
      </c>
      <c r="AF1712" s="3">
        <v>5687.5</v>
      </c>
      <c r="AH1712" s="3">
        <v>78502.226003356016</v>
      </c>
      <c r="AK1712" s="3">
        <v>4292.2455565959208</v>
      </c>
      <c r="AL1712" t="s">
        <v>390</v>
      </c>
      <c r="AM1712" t="s">
        <v>391</v>
      </c>
      <c r="AN1712">
        <v>8.5000000000000006E-2</v>
      </c>
      <c r="AO1712" s="3">
        <v>82794.47155995194</v>
      </c>
      <c r="AP1712" s="3">
        <v>7037.5300825959157</v>
      </c>
      <c r="AQ1712" s="3">
        <v>29700</v>
      </c>
      <c r="AR1712" s="3">
        <v>2524.5</v>
      </c>
      <c r="AS1712" s="3">
        <v>122056.50164254785</v>
      </c>
      <c r="AT1712" s="26">
        <v>112494.47155995194</v>
      </c>
      <c r="AU1712" t="s">
        <v>170</v>
      </c>
      <c r="AV1712" t="s">
        <v>170</v>
      </c>
      <c r="AW1712" t="s">
        <v>171</v>
      </c>
      <c r="AX1712">
        <v>90382</v>
      </c>
      <c r="BF1712">
        <v>1</v>
      </c>
      <c r="CX1712" t="s">
        <v>5211</v>
      </c>
      <c r="CY1712" s="29"/>
      <c r="CZ1712" s="29"/>
      <c r="DA1712" s="29"/>
      <c r="DB1712" s="29"/>
      <c r="DC1712" s="29"/>
      <c r="DD1712" s="30"/>
      <c r="DE1712" s="30"/>
      <c r="DF1712" s="31"/>
      <c r="DG1712" s="32"/>
      <c r="DH1712" s="30"/>
      <c r="DI1712" s="30"/>
      <c r="DJ1712" s="26"/>
    </row>
    <row r="1713" spans="2:114" x14ac:dyDescent="0.25">
      <c r="D1713" t="s">
        <v>5212</v>
      </c>
      <c r="F1713" t="s">
        <v>527</v>
      </c>
      <c r="G1713" t="s">
        <v>528</v>
      </c>
      <c r="H1713" t="s">
        <v>529</v>
      </c>
      <c r="K1713" t="s">
        <v>131</v>
      </c>
      <c r="M1713" t="s">
        <v>114</v>
      </c>
      <c r="N1713" t="s">
        <v>115</v>
      </c>
      <c r="O1713" t="s">
        <v>116</v>
      </c>
      <c r="P1713" t="s">
        <v>117</v>
      </c>
      <c r="Q1713" t="s">
        <v>5213</v>
      </c>
      <c r="R1713">
        <v>28</v>
      </c>
      <c r="T1713" s="3">
        <v>105866.25</v>
      </c>
      <c r="X1713" s="3">
        <v>2424.6714743589741</v>
      </c>
      <c r="Y1713" s="3">
        <v>0</v>
      </c>
      <c r="Z1713" s="24">
        <v>252.16583333333332</v>
      </c>
      <c r="AA1713" s="39">
        <v>75</v>
      </c>
      <c r="AC1713" s="3">
        <v>0</v>
      </c>
      <c r="AD1713" s="3">
        <v>4460.3751415326506</v>
      </c>
      <c r="AE1713" s="3">
        <v>113078.46244922496</v>
      </c>
      <c r="AF1713" s="3">
        <v>5687.5</v>
      </c>
      <c r="AH1713" s="3">
        <v>118765.96244922496</v>
      </c>
      <c r="AK1713" s="3">
        <v>6107.1873780099913</v>
      </c>
      <c r="AL1713" t="s">
        <v>363</v>
      </c>
      <c r="AM1713" t="s">
        <v>364</v>
      </c>
      <c r="AN1713">
        <v>8.5000000000000006E-2</v>
      </c>
      <c r="AO1713" s="3">
        <v>124873.14982723494</v>
      </c>
      <c r="AP1713" s="3">
        <v>10614.217735314971</v>
      </c>
      <c r="AQ1713" s="3">
        <v>29700</v>
      </c>
      <c r="AR1713" s="3">
        <v>2524.5</v>
      </c>
      <c r="AS1713" s="3">
        <v>167711.86756254992</v>
      </c>
      <c r="AT1713" s="26">
        <v>154573.14982723494</v>
      </c>
      <c r="AU1713" t="s">
        <v>170</v>
      </c>
      <c r="AV1713" t="s">
        <v>170</v>
      </c>
      <c r="AW1713" t="s">
        <v>171</v>
      </c>
      <c r="AX1713">
        <v>90271</v>
      </c>
      <c r="BF1713">
        <v>1</v>
      </c>
      <c r="CX1713" t="s">
        <v>5211</v>
      </c>
      <c r="CY1713" s="29"/>
      <c r="CZ1713" s="29"/>
      <c r="DA1713" s="29"/>
      <c r="DB1713" s="29"/>
      <c r="DC1713" s="29"/>
      <c r="DD1713" s="30"/>
      <c r="DE1713" s="30"/>
      <c r="DF1713" s="31"/>
      <c r="DG1713" s="32"/>
      <c r="DH1713" s="30"/>
      <c r="DI1713" s="30"/>
      <c r="DJ1713" s="26"/>
    </row>
    <row r="1714" spans="2:114" x14ac:dyDescent="0.25">
      <c r="D1714" t="s">
        <v>5212</v>
      </c>
      <c r="F1714" t="s">
        <v>530</v>
      </c>
      <c r="G1714" t="s">
        <v>531</v>
      </c>
      <c r="H1714" t="s">
        <v>532</v>
      </c>
      <c r="K1714" t="s">
        <v>219</v>
      </c>
      <c r="M1714" t="s">
        <v>114</v>
      </c>
      <c r="N1714" t="s">
        <v>115</v>
      </c>
      <c r="O1714" t="s">
        <v>116</v>
      </c>
      <c r="P1714" t="s">
        <v>117</v>
      </c>
      <c r="Q1714" t="s">
        <v>5213</v>
      </c>
      <c r="R1714">
        <v>28</v>
      </c>
      <c r="T1714" s="3">
        <v>89981.25</v>
      </c>
      <c r="X1714" s="3">
        <v>2042.8205128205129</v>
      </c>
      <c r="Y1714" s="3">
        <v>354.08888888888885</v>
      </c>
      <c r="Z1714" s="24">
        <v>212.45333333333332</v>
      </c>
      <c r="AA1714" s="39">
        <v>75</v>
      </c>
      <c r="AC1714" s="3">
        <v>4097.8723842003965</v>
      </c>
      <c r="AD1714" s="3">
        <v>4460.3751415326506</v>
      </c>
      <c r="AE1714" s="3">
        <v>101223.86026077579</v>
      </c>
      <c r="AF1714" s="3">
        <v>5687.5</v>
      </c>
      <c r="AH1714" s="3">
        <v>106911.36026077579</v>
      </c>
      <c r="AK1714" s="3">
        <v>6263.2559860715419</v>
      </c>
      <c r="AL1714" t="s">
        <v>320</v>
      </c>
      <c r="AM1714" t="s">
        <v>321</v>
      </c>
      <c r="AN1714">
        <v>8.5000000000000006E-2</v>
      </c>
      <c r="AO1714" s="3">
        <v>113174.61624684733</v>
      </c>
      <c r="AP1714" s="3">
        <v>9619.8423809820233</v>
      </c>
      <c r="AQ1714" s="3">
        <v>29700</v>
      </c>
      <c r="AR1714" s="3">
        <v>2524.5</v>
      </c>
      <c r="AS1714" s="3">
        <v>155018.95862782936</v>
      </c>
      <c r="AT1714" s="26">
        <v>142874.61624684732</v>
      </c>
      <c r="AU1714" t="s">
        <v>170</v>
      </c>
      <c r="AV1714" t="s">
        <v>170</v>
      </c>
      <c r="AW1714" t="s">
        <v>171</v>
      </c>
      <c r="AX1714">
        <v>90349</v>
      </c>
      <c r="BF1714">
        <v>1</v>
      </c>
      <c r="CX1714" t="s">
        <v>5211</v>
      </c>
      <c r="CY1714" s="29"/>
      <c r="CZ1714" s="29"/>
      <c r="DA1714" s="29"/>
      <c r="DB1714" s="29"/>
      <c r="DC1714" s="29"/>
      <c r="DD1714" s="30"/>
      <c r="DE1714" s="30"/>
      <c r="DF1714" s="31"/>
      <c r="DG1714" s="32"/>
      <c r="DH1714" s="30"/>
      <c r="DI1714" s="30"/>
      <c r="DJ1714" s="26"/>
    </row>
    <row r="1715" spans="2:114" x14ac:dyDescent="0.25">
      <c r="D1715" t="s">
        <v>5212</v>
      </c>
      <c r="F1715" t="s">
        <v>533</v>
      </c>
      <c r="G1715" t="s">
        <v>534</v>
      </c>
      <c r="H1715" t="s">
        <v>535</v>
      </c>
      <c r="K1715" t="s">
        <v>224</v>
      </c>
      <c r="M1715" t="s">
        <v>182</v>
      </c>
      <c r="N1715" t="s">
        <v>183</v>
      </c>
      <c r="O1715" t="s">
        <v>116</v>
      </c>
      <c r="P1715" t="s">
        <v>117</v>
      </c>
      <c r="Q1715" t="s">
        <v>5213</v>
      </c>
      <c r="R1715">
        <v>28</v>
      </c>
      <c r="T1715" s="3">
        <v>87080.083333333328</v>
      </c>
      <c r="X1715" s="3">
        <v>1973.0809294871797</v>
      </c>
      <c r="Y1715" s="3">
        <v>1140.0023148148148</v>
      </c>
      <c r="Z1715" s="24">
        <v>205.20041666666668</v>
      </c>
      <c r="AA1715" s="39">
        <v>75</v>
      </c>
      <c r="AC1715" s="3">
        <v>0</v>
      </c>
      <c r="AD1715" s="3">
        <v>4460.3751415326506</v>
      </c>
      <c r="AE1715" s="3">
        <v>94933.742135834647</v>
      </c>
      <c r="AF1715" s="3">
        <v>4154.166666666667</v>
      </c>
      <c r="AH1715" s="3">
        <v>99087.908802501319</v>
      </c>
      <c r="AN1715">
        <v>0.05</v>
      </c>
      <c r="AO1715" s="3">
        <v>99087.908802501319</v>
      </c>
      <c r="AP1715" s="3">
        <v>4954.3954401250667</v>
      </c>
      <c r="AQ1715" s="3">
        <v>29700</v>
      </c>
      <c r="AR1715" s="3">
        <v>1485</v>
      </c>
      <c r="AS1715" s="3">
        <v>135227.30424262639</v>
      </c>
      <c r="AT1715" s="26">
        <v>128787.90880250132</v>
      </c>
      <c r="AU1715" t="s">
        <v>170</v>
      </c>
      <c r="AV1715" t="s">
        <v>170</v>
      </c>
      <c r="AW1715" t="s">
        <v>171</v>
      </c>
      <c r="AX1715">
        <v>35887</v>
      </c>
      <c r="BF1715">
        <v>1</v>
      </c>
      <c r="CX1715" t="s">
        <v>5211</v>
      </c>
      <c r="CY1715" s="29"/>
      <c r="CZ1715" s="29"/>
      <c r="DA1715" s="29"/>
      <c r="DB1715" s="29"/>
      <c r="DC1715" s="29"/>
      <c r="DD1715" s="30"/>
      <c r="DE1715" s="30"/>
      <c r="DF1715" s="31"/>
      <c r="DG1715" s="32"/>
      <c r="DH1715" s="30"/>
      <c r="DI1715" s="30"/>
      <c r="DJ1715" s="26"/>
    </row>
    <row r="1716" spans="2:114" x14ac:dyDescent="0.25">
      <c r="D1716" t="s">
        <v>5212</v>
      </c>
      <c r="F1716" t="s">
        <v>536</v>
      </c>
      <c r="G1716" t="s">
        <v>537</v>
      </c>
      <c r="H1716" t="s">
        <v>538</v>
      </c>
      <c r="K1716" t="s">
        <v>219</v>
      </c>
      <c r="M1716" t="s">
        <v>114</v>
      </c>
      <c r="N1716" t="s">
        <v>115</v>
      </c>
      <c r="O1716" t="s">
        <v>116</v>
      </c>
      <c r="P1716" t="s">
        <v>117</v>
      </c>
      <c r="Q1716" t="s">
        <v>5213</v>
      </c>
      <c r="R1716">
        <v>28</v>
      </c>
      <c r="T1716" s="3">
        <v>85926.166666666672</v>
      </c>
      <c r="X1716" s="3">
        <v>1945.3405448717947</v>
      </c>
      <c r="Y1716" s="3">
        <v>477.68917824074083</v>
      </c>
      <c r="Z1716" s="24">
        <v>202.31541666666669</v>
      </c>
      <c r="AA1716" s="39">
        <v>75</v>
      </c>
      <c r="AC1716" s="3">
        <v>4097.8723842003965</v>
      </c>
      <c r="AD1716" s="3">
        <v>4460.3751415326506</v>
      </c>
      <c r="AE1716" s="3">
        <v>97184.759332178932</v>
      </c>
      <c r="AF1716" s="3">
        <v>5687.5</v>
      </c>
      <c r="AH1716" s="3">
        <v>102872.25933217893</v>
      </c>
      <c r="AK1716" s="3">
        <v>6263.2559860715419</v>
      </c>
      <c r="AL1716" t="s">
        <v>320</v>
      </c>
      <c r="AM1716" t="s">
        <v>321</v>
      </c>
      <c r="AN1716">
        <v>8.5000000000000006E-2</v>
      </c>
      <c r="AO1716" s="3">
        <v>109135.51531825047</v>
      </c>
      <c r="AP1716" s="3">
        <v>9276.5188020512905</v>
      </c>
      <c r="AQ1716" s="3">
        <v>29700</v>
      </c>
      <c r="AR1716" s="3">
        <v>2524.5</v>
      </c>
      <c r="AS1716" s="3">
        <v>150636.53412030177</v>
      </c>
      <c r="AT1716" s="26">
        <v>138835.51531825046</v>
      </c>
      <c r="AU1716" t="s">
        <v>170</v>
      </c>
      <c r="AV1716" t="s">
        <v>170</v>
      </c>
      <c r="AW1716" t="s">
        <v>171</v>
      </c>
      <c r="AX1716">
        <v>90349</v>
      </c>
      <c r="BF1716">
        <v>1</v>
      </c>
      <c r="CX1716" t="s">
        <v>5211</v>
      </c>
      <c r="CY1716" s="29"/>
      <c r="CZ1716" s="29"/>
      <c r="DA1716" s="29"/>
      <c r="DB1716" s="29"/>
      <c r="DC1716" s="29"/>
      <c r="DD1716" s="30"/>
      <c r="DE1716" s="30"/>
      <c r="DF1716" s="31"/>
      <c r="DG1716" s="32"/>
      <c r="DH1716" s="30"/>
      <c r="DI1716" s="30"/>
      <c r="DJ1716" s="26"/>
    </row>
    <row r="1717" spans="2:114" x14ac:dyDescent="0.25">
      <c r="D1717" t="s">
        <v>5212</v>
      </c>
      <c r="F1717" t="s">
        <v>539</v>
      </c>
      <c r="G1717" t="s">
        <v>540</v>
      </c>
      <c r="H1717" t="s">
        <v>541</v>
      </c>
      <c r="K1717" t="s">
        <v>131</v>
      </c>
      <c r="M1717" t="s">
        <v>114</v>
      </c>
      <c r="N1717" t="s">
        <v>115</v>
      </c>
      <c r="O1717" t="s">
        <v>116</v>
      </c>
      <c r="P1717" t="s">
        <v>117</v>
      </c>
      <c r="Q1717" t="s">
        <v>5213</v>
      </c>
      <c r="R1717">
        <v>28</v>
      </c>
      <c r="T1717" s="3">
        <v>110390.5</v>
      </c>
      <c r="X1717" s="3">
        <v>2533.4254807692309</v>
      </c>
      <c r="Y1717" s="3">
        <v>0</v>
      </c>
      <c r="Z1717" s="24">
        <v>263.47624999999999</v>
      </c>
      <c r="AA1717" s="39">
        <v>75</v>
      </c>
      <c r="AC1717" s="3">
        <v>8498.9873248316217</v>
      </c>
      <c r="AD1717" s="3">
        <v>4460.3751415326506</v>
      </c>
      <c r="AE1717" s="3">
        <v>126221.76419713351</v>
      </c>
      <c r="AF1717" s="3">
        <v>5687.5</v>
      </c>
      <c r="AH1717" s="3">
        <v>131909.26419713351</v>
      </c>
      <c r="AK1717" s="3">
        <v>6107.1873780099913</v>
      </c>
      <c r="AL1717" t="s">
        <v>363</v>
      </c>
      <c r="AM1717" t="s">
        <v>364</v>
      </c>
      <c r="AN1717">
        <v>8.5000000000000006E-2</v>
      </c>
      <c r="AO1717" s="3">
        <v>138016.4515751435</v>
      </c>
      <c r="AP1717" s="3">
        <v>11731.398383887197</v>
      </c>
      <c r="AQ1717" s="3">
        <v>29700</v>
      </c>
      <c r="AR1717" s="3">
        <v>2524.5</v>
      </c>
      <c r="AS1717" s="3">
        <v>181972.34995903069</v>
      </c>
      <c r="AT1717" s="26">
        <v>167716.4515751435</v>
      </c>
      <c r="AU1717" t="s">
        <v>170</v>
      </c>
      <c r="AV1717" t="s">
        <v>170</v>
      </c>
      <c r="AW1717" t="s">
        <v>171</v>
      </c>
      <c r="AX1717">
        <v>90362</v>
      </c>
      <c r="BF1717">
        <v>1</v>
      </c>
      <c r="CX1717" t="s">
        <v>5211</v>
      </c>
      <c r="CY1717" s="29"/>
      <c r="CZ1717" s="29"/>
      <c r="DA1717" s="29"/>
      <c r="DB1717" s="29"/>
      <c r="DC1717" s="29"/>
      <c r="DD1717" s="30"/>
      <c r="DE1717" s="30"/>
      <c r="DF1717" s="31"/>
      <c r="DG1717" s="32"/>
      <c r="DH1717" s="30"/>
      <c r="DI1717" s="30"/>
      <c r="DJ1717" s="26"/>
    </row>
    <row r="1718" spans="2:114" x14ac:dyDescent="0.25">
      <c r="D1718" t="s">
        <v>5212</v>
      </c>
      <c r="F1718" t="s">
        <v>544</v>
      </c>
      <c r="G1718" t="s">
        <v>545</v>
      </c>
      <c r="H1718" t="s">
        <v>546</v>
      </c>
      <c r="K1718" t="s">
        <v>219</v>
      </c>
      <c r="M1718" t="s">
        <v>114</v>
      </c>
      <c r="N1718" t="s">
        <v>115</v>
      </c>
      <c r="O1718" t="s">
        <v>116</v>
      </c>
      <c r="P1718" t="s">
        <v>117</v>
      </c>
      <c r="Q1718" t="s">
        <v>5213</v>
      </c>
      <c r="R1718">
        <v>28</v>
      </c>
      <c r="T1718" s="3">
        <v>87869.083333333328</v>
      </c>
      <c r="X1718" s="3">
        <v>1992.0472756410256</v>
      </c>
      <c r="Y1718" s="3">
        <v>1150.9606481481483</v>
      </c>
      <c r="Z1718" s="24">
        <v>207.17291666666668</v>
      </c>
      <c r="AA1718" s="39">
        <v>75</v>
      </c>
      <c r="AC1718" s="3">
        <v>0</v>
      </c>
      <c r="AD1718" s="3">
        <v>4460.3751415326506</v>
      </c>
      <c r="AE1718" s="3">
        <v>95754.639315321823</v>
      </c>
      <c r="AF1718" s="3">
        <v>5687.5</v>
      </c>
      <c r="AH1718" s="3">
        <v>101442.13931532182</v>
      </c>
      <c r="AK1718" s="3">
        <v>6107.1873780099913</v>
      </c>
      <c r="AL1718" t="s">
        <v>363</v>
      </c>
      <c r="AM1718" t="s">
        <v>364</v>
      </c>
      <c r="AN1718">
        <v>8.5000000000000006E-2</v>
      </c>
      <c r="AO1718" s="3">
        <v>107549.32669333181</v>
      </c>
      <c r="AP1718" s="3">
        <v>9141.6927689332042</v>
      </c>
      <c r="AQ1718" s="3">
        <v>29700</v>
      </c>
      <c r="AR1718" s="3">
        <v>2524.5</v>
      </c>
      <c r="AS1718" s="3">
        <v>148915.51946226502</v>
      </c>
      <c r="AT1718" s="26">
        <v>137249.32669333182</v>
      </c>
      <c r="AU1718" t="s">
        <v>170</v>
      </c>
      <c r="AV1718" t="s">
        <v>170</v>
      </c>
      <c r="AW1718" t="s">
        <v>171</v>
      </c>
      <c r="AX1718">
        <v>90023</v>
      </c>
      <c r="BF1718">
        <v>1</v>
      </c>
      <c r="CX1718" t="s">
        <v>5211</v>
      </c>
      <c r="CY1718" s="29"/>
      <c r="CZ1718" s="29"/>
      <c r="DA1718" s="29"/>
      <c r="DB1718" s="29"/>
      <c r="DC1718" s="29"/>
      <c r="DD1718" s="30"/>
      <c r="DE1718" s="30"/>
      <c r="DF1718" s="31"/>
      <c r="DG1718" s="32"/>
      <c r="DH1718" s="30"/>
      <c r="DI1718" s="30"/>
      <c r="DJ1718" s="26"/>
    </row>
    <row r="1719" spans="2:114" x14ac:dyDescent="0.25">
      <c r="D1719" t="s">
        <v>5212</v>
      </c>
      <c r="F1719" t="s">
        <v>547</v>
      </c>
      <c r="G1719" t="s">
        <v>548</v>
      </c>
      <c r="H1719" t="s">
        <v>549</v>
      </c>
      <c r="K1719" t="s">
        <v>156</v>
      </c>
      <c r="M1719" t="s">
        <v>550</v>
      </c>
      <c r="N1719" t="s">
        <v>551</v>
      </c>
      <c r="O1719" t="s">
        <v>116</v>
      </c>
      <c r="P1719" t="s">
        <v>117</v>
      </c>
      <c r="Q1719" t="s">
        <v>5213</v>
      </c>
      <c r="R1719">
        <v>28</v>
      </c>
      <c r="T1719" s="3">
        <v>197184.33333333334</v>
      </c>
      <c r="X1719" s="3">
        <v>4740.0080128205127</v>
      </c>
      <c r="Y1719" s="3">
        <v>2738.6712962962965</v>
      </c>
      <c r="Z1719" s="24">
        <v>492.96083333333337</v>
      </c>
      <c r="AA1719" s="39">
        <v>75</v>
      </c>
      <c r="AC1719" s="3">
        <v>20200.461917915854</v>
      </c>
      <c r="AD1719" s="3">
        <v>4460.3751415326506</v>
      </c>
      <c r="AE1719" s="3">
        <v>229891.81053523198</v>
      </c>
      <c r="AF1719" s="3">
        <v>7046.666666666667</v>
      </c>
      <c r="AH1719" s="3">
        <v>236938.47720189864</v>
      </c>
      <c r="AK1719" s="3">
        <v>7875.5933865769939</v>
      </c>
      <c r="AL1719" t="s">
        <v>552</v>
      </c>
      <c r="AM1719" t="s">
        <v>553</v>
      </c>
      <c r="AN1719">
        <v>0.1</v>
      </c>
      <c r="AO1719" s="3">
        <v>244814.07058847565</v>
      </c>
      <c r="AP1719" s="3">
        <v>24481.407058847566</v>
      </c>
      <c r="AQ1719" s="3">
        <v>29700</v>
      </c>
      <c r="AR1719" s="3">
        <v>2970</v>
      </c>
      <c r="AS1719" s="3">
        <v>301965.47764732322</v>
      </c>
      <c r="AT1719" s="26">
        <v>274514.07058847568</v>
      </c>
      <c r="AU1719" t="s">
        <v>170</v>
      </c>
      <c r="AV1719" t="s">
        <v>170</v>
      </c>
      <c r="AW1719" t="s">
        <v>171</v>
      </c>
      <c r="AX1719">
        <v>90324</v>
      </c>
      <c r="BF1719">
        <v>1</v>
      </c>
      <c r="CX1719" t="s">
        <v>5211</v>
      </c>
      <c r="CY1719" s="29"/>
    </row>
    <row r="1720" spans="2:114" x14ac:dyDescent="0.25">
      <c r="D1720" t="s">
        <v>5212</v>
      </c>
      <c r="F1720" t="s">
        <v>557</v>
      </c>
      <c r="G1720" t="s">
        <v>558</v>
      </c>
      <c r="H1720" t="s">
        <v>559</v>
      </c>
      <c r="K1720" t="s">
        <v>113</v>
      </c>
      <c r="M1720" t="s">
        <v>550</v>
      </c>
      <c r="N1720" t="s">
        <v>551</v>
      </c>
      <c r="O1720" t="s">
        <v>116</v>
      </c>
      <c r="P1720" t="s">
        <v>117</v>
      </c>
      <c r="Q1720" t="s">
        <v>5213</v>
      </c>
      <c r="R1720">
        <v>28</v>
      </c>
      <c r="T1720" s="3">
        <v>128683.16666666666</v>
      </c>
      <c r="X1720" s="3">
        <v>3093.3453525641021</v>
      </c>
      <c r="Y1720" s="3">
        <v>0</v>
      </c>
      <c r="Z1720" s="24">
        <v>321.70791666666668</v>
      </c>
      <c r="AA1720" s="39">
        <v>75</v>
      </c>
      <c r="AC1720" s="3">
        <v>13182.855459972676</v>
      </c>
      <c r="AD1720" s="3">
        <v>4460.3751415326506</v>
      </c>
      <c r="AE1720" s="3">
        <v>149816.45053740274</v>
      </c>
      <c r="AF1720" s="3">
        <v>7046.666666666667</v>
      </c>
      <c r="AH1720" s="3">
        <v>156863.11720406939</v>
      </c>
      <c r="AK1720" s="3">
        <v>7875.5933865769939</v>
      </c>
      <c r="AL1720" t="s">
        <v>552</v>
      </c>
      <c r="AM1720" t="s">
        <v>553</v>
      </c>
      <c r="AN1720">
        <v>0.1</v>
      </c>
      <c r="AO1720" s="3">
        <v>164738.7105906464</v>
      </c>
      <c r="AP1720" s="3">
        <v>16473.871059064641</v>
      </c>
      <c r="AQ1720" s="3">
        <v>29700</v>
      </c>
      <c r="AR1720" s="3">
        <v>2970</v>
      </c>
      <c r="AS1720" s="3">
        <v>213882.58164971104</v>
      </c>
      <c r="AT1720" s="26">
        <v>194438.7105906464</v>
      </c>
      <c r="AU1720" t="s">
        <v>170</v>
      </c>
      <c r="AV1720" t="s">
        <v>170</v>
      </c>
      <c r="AW1720" t="s">
        <v>171</v>
      </c>
      <c r="AX1720">
        <v>90324</v>
      </c>
      <c r="BF1720">
        <v>1</v>
      </c>
      <c r="CX1720" t="s">
        <v>5211</v>
      </c>
      <c r="CY1720" s="29"/>
      <c r="CZ1720" s="29"/>
      <c r="DA1720" s="29"/>
      <c r="DB1720" s="29"/>
      <c r="DC1720" s="29"/>
      <c r="DD1720" s="30"/>
      <c r="DE1720" s="30"/>
      <c r="DF1720" s="31"/>
      <c r="DG1720" s="32"/>
      <c r="DH1720" s="30"/>
      <c r="DI1720" s="30"/>
      <c r="DJ1720" s="26"/>
    </row>
    <row r="1721" spans="2:114" x14ac:dyDescent="0.25">
      <c r="D1721" t="s">
        <v>5212</v>
      </c>
      <c r="F1721" t="s">
        <v>560</v>
      </c>
      <c r="G1721" t="s">
        <v>561</v>
      </c>
      <c r="H1721" t="s">
        <v>562</v>
      </c>
      <c r="K1721" t="s">
        <v>224</v>
      </c>
      <c r="M1721" t="s">
        <v>114</v>
      </c>
      <c r="N1721" t="s">
        <v>115</v>
      </c>
      <c r="O1721" t="s">
        <v>116</v>
      </c>
      <c r="P1721" t="s">
        <v>117</v>
      </c>
      <c r="Q1721" t="s">
        <v>5213</v>
      </c>
      <c r="R1721">
        <v>28</v>
      </c>
      <c r="T1721" s="3">
        <v>73446</v>
      </c>
      <c r="X1721" s="3">
        <v>1645.3365384615383</v>
      </c>
      <c r="Y1721" s="3">
        <v>950.63888888888891</v>
      </c>
      <c r="Z1721" s="24">
        <v>171.11500000000001</v>
      </c>
      <c r="AA1721" s="39">
        <v>75</v>
      </c>
      <c r="AC1721" s="3">
        <v>0</v>
      </c>
      <c r="AD1721" s="3">
        <v>4460.3751415326506</v>
      </c>
      <c r="AE1721" s="3">
        <v>80748.465568883083</v>
      </c>
      <c r="AF1721" s="3">
        <v>5687.5</v>
      </c>
      <c r="AH1721" s="3">
        <v>86435.965568883083</v>
      </c>
      <c r="AK1721" s="3">
        <v>4292.2455565959208</v>
      </c>
      <c r="AL1721" t="s">
        <v>390</v>
      </c>
      <c r="AM1721" t="s">
        <v>391</v>
      </c>
      <c r="AN1721">
        <v>8.5000000000000006E-2</v>
      </c>
      <c r="AO1721" s="3">
        <v>90728.211125479007</v>
      </c>
      <c r="AP1721" s="3">
        <v>7711.8979456657162</v>
      </c>
      <c r="AQ1721" s="3">
        <v>29700</v>
      </c>
      <c r="AR1721" s="3">
        <v>2524.5</v>
      </c>
      <c r="AS1721" s="3">
        <v>130664.60907114472</v>
      </c>
      <c r="AT1721" s="26">
        <v>120428.21112547901</v>
      </c>
      <c r="AU1721" t="s">
        <v>170</v>
      </c>
      <c r="AV1721" t="s">
        <v>170</v>
      </c>
      <c r="AW1721" t="s">
        <v>171</v>
      </c>
      <c r="AX1721">
        <v>90242</v>
      </c>
      <c r="BF1721">
        <v>1</v>
      </c>
      <c r="CX1721" t="s">
        <v>5211</v>
      </c>
      <c r="CY1721" s="29"/>
      <c r="CZ1721" s="29"/>
      <c r="DA1721" s="29"/>
      <c r="DB1721" s="29"/>
      <c r="DC1721" s="29"/>
      <c r="DD1721" s="30"/>
      <c r="DE1721" s="30"/>
      <c r="DF1721" s="31"/>
      <c r="DG1721" s="32"/>
      <c r="DH1721" s="30"/>
      <c r="DI1721" s="30"/>
      <c r="DJ1721" s="26"/>
    </row>
    <row r="1722" spans="2:114" x14ac:dyDescent="0.25">
      <c r="D1722" t="s">
        <v>5212</v>
      </c>
      <c r="F1722" t="s">
        <v>563</v>
      </c>
      <c r="G1722" t="s">
        <v>564</v>
      </c>
      <c r="H1722" t="s">
        <v>565</v>
      </c>
      <c r="K1722" t="s">
        <v>219</v>
      </c>
      <c r="M1722" t="s">
        <v>114</v>
      </c>
      <c r="N1722" t="s">
        <v>115</v>
      </c>
      <c r="O1722" t="s">
        <v>116</v>
      </c>
      <c r="P1722" t="s">
        <v>117</v>
      </c>
      <c r="Q1722" t="s">
        <v>5213</v>
      </c>
      <c r="R1722">
        <v>28</v>
      </c>
      <c r="T1722" s="3">
        <v>82188.833333333328</v>
      </c>
      <c r="X1722" s="3">
        <v>1855.500801282051</v>
      </c>
      <c r="Y1722" s="3">
        <v>0</v>
      </c>
      <c r="Z1722" s="24">
        <v>192.97208333333333</v>
      </c>
      <c r="AA1722" s="39">
        <v>75</v>
      </c>
      <c r="AC1722" s="3">
        <v>0</v>
      </c>
      <c r="AD1722" s="3">
        <v>4460.3751415326506</v>
      </c>
      <c r="AE1722" s="3">
        <v>88772.681359481358</v>
      </c>
      <c r="AF1722" s="3">
        <v>5687.5</v>
      </c>
      <c r="AH1722" s="3">
        <v>94460.181359481358</v>
      </c>
      <c r="AK1722" s="3">
        <v>4292.2455565959208</v>
      </c>
      <c r="AL1722" t="s">
        <v>390</v>
      </c>
      <c r="AM1722" t="s">
        <v>391</v>
      </c>
      <c r="AN1722">
        <v>8.5000000000000006E-2</v>
      </c>
      <c r="AO1722" s="3">
        <v>98752.426916077282</v>
      </c>
      <c r="AP1722" s="3">
        <v>8393.9562878665693</v>
      </c>
      <c r="AQ1722" s="3">
        <v>29700</v>
      </c>
      <c r="AR1722" s="3">
        <v>2524.5</v>
      </c>
      <c r="AS1722" s="3">
        <v>139370.88320394384</v>
      </c>
      <c r="AT1722" s="26">
        <v>128452.42691607728</v>
      </c>
      <c r="AU1722" t="s">
        <v>170</v>
      </c>
      <c r="AV1722" t="s">
        <v>170</v>
      </c>
      <c r="AW1722" t="s">
        <v>171</v>
      </c>
      <c r="AX1722">
        <v>90242</v>
      </c>
      <c r="BF1722">
        <v>1</v>
      </c>
      <c r="CX1722" t="s">
        <v>5211</v>
      </c>
      <c r="CY1722" s="29"/>
      <c r="CZ1722" s="29"/>
      <c r="DA1722" s="29"/>
      <c r="DB1722" s="29"/>
      <c r="DC1722" s="29"/>
      <c r="DD1722" s="30"/>
      <c r="DE1722" s="30"/>
      <c r="DF1722" s="31"/>
      <c r="DG1722" s="32"/>
      <c r="DH1722" s="30"/>
      <c r="DI1722" s="30"/>
      <c r="DJ1722" s="26"/>
    </row>
    <row r="1723" spans="2:114" x14ac:dyDescent="0.25">
      <c r="D1723" t="s">
        <v>5212</v>
      </c>
      <c r="F1723" t="s">
        <v>566</v>
      </c>
      <c r="G1723" t="s">
        <v>567</v>
      </c>
      <c r="H1723" t="s">
        <v>568</v>
      </c>
      <c r="K1723" t="s">
        <v>219</v>
      </c>
      <c r="M1723" t="s">
        <v>114</v>
      </c>
      <c r="N1723" t="s">
        <v>115</v>
      </c>
      <c r="O1723" t="s">
        <v>116</v>
      </c>
      <c r="P1723" t="s">
        <v>117</v>
      </c>
      <c r="Q1723" t="s">
        <v>5213</v>
      </c>
      <c r="R1723">
        <v>28</v>
      </c>
      <c r="T1723" s="3">
        <v>116635.00000000001</v>
      </c>
      <c r="X1723" s="3">
        <v>2683.5336538461538</v>
      </c>
      <c r="Y1723" s="3">
        <v>1550.4861111111111</v>
      </c>
      <c r="Z1723" s="24">
        <v>279.08750000000003</v>
      </c>
      <c r="AA1723" s="39">
        <v>75</v>
      </c>
      <c r="AC1723" s="3">
        <v>10244.680960500991</v>
      </c>
      <c r="AD1723" s="3">
        <v>4460.3751415326506</v>
      </c>
      <c r="AE1723" s="3">
        <v>135928.16336699092</v>
      </c>
      <c r="AF1723" s="3">
        <v>5687.5</v>
      </c>
      <c r="AH1723" s="3">
        <v>141615.66336699092</v>
      </c>
      <c r="AK1723" s="3">
        <v>6107.1873780099913</v>
      </c>
      <c r="AL1723" t="s">
        <v>363</v>
      </c>
      <c r="AM1723" t="s">
        <v>364</v>
      </c>
      <c r="AN1723">
        <v>8.5000000000000006E-2</v>
      </c>
      <c r="AO1723" s="3">
        <v>147722.85074500091</v>
      </c>
      <c r="AP1723" s="3">
        <v>12556.442313325078</v>
      </c>
      <c r="AQ1723" s="3">
        <v>29700</v>
      </c>
      <c r="AR1723" s="3">
        <v>2524.5</v>
      </c>
      <c r="AS1723" s="3">
        <v>192503.79305832597</v>
      </c>
      <c r="AT1723" s="26">
        <v>177422.85074500091</v>
      </c>
      <c r="AU1723" t="s">
        <v>170</v>
      </c>
      <c r="AV1723" t="s">
        <v>170</v>
      </c>
      <c r="AW1723" t="s">
        <v>171</v>
      </c>
      <c r="AX1723">
        <v>35803</v>
      </c>
      <c r="BF1723">
        <v>1</v>
      </c>
      <c r="CX1723" t="s">
        <v>5211</v>
      </c>
      <c r="CY1723" s="29"/>
      <c r="CZ1723" s="29"/>
      <c r="DA1723" s="29"/>
      <c r="DB1723" s="29"/>
      <c r="DC1723" s="29"/>
      <c r="DD1723" s="30"/>
      <c r="DE1723" s="30"/>
      <c r="DF1723" s="31"/>
      <c r="DG1723" s="32"/>
      <c r="DH1723" s="30"/>
      <c r="DI1723" s="30"/>
      <c r="DJ1723" s="26"/>
    </row>
    <row r="1724" spans="2:114" x14ac:dyDescent="0.25">
      <c r="D1724" t="s">
        <v>5212</v>
      </c>
      <c r="F1724" t="s">
        <v>5232</v>
      </c>
      <c r="G1724" t="s">
        <v>5233</v>
      </c>
      <c r="H1724" t="s">
        <v>5234</v>
      </c>
      <c r="K1724" t="s">
        <v>224</v>
      </c>
      <c r="M1724" t="s">
        <v>182</v>
      </c>
      <c r="N1724" t="s">
        <v>183</v>
      </c>
      <c r="O1724" t="s">
        <v>116</v>
      </c>
      <c r="P1724" t="s">
        <v>117</v>
      </c>
      <c r="Q1724" t="s">
        <v>5218</v>
      </c>
      <c r="R1724">
        <v>28</v>
      </c>
      <c r="T1724" s="3">
        <v>70381.25</v>
      </c>
      <c r="X1724" s="3">
        <v>1593.9142628205127</v>
      </c>
      <c r="Y1724" s="3">
        <v>920.92824074074076</v>
      </c>
      <c r="Z1724" s="24">
        <v>165.76708333333332</v>
      </c>
      <c r="AA1724" s="39">
        <v>75</v>
      </c>
      <c r="AC1724" s="3">
        <v>0</v>
      </c>
      <c r="AD1724" s="3">
        <v>4460.3751415326506</v>
      </c>
      <c r="AE1724" s="3">
        <v>77597.234728427255</v>
      </c>
      <c r="AF1724" s="3">
        <v>4154.166666666667</v>
      </c>
      <c r="AH1724" s="3">
        <v>81751.401395093926</v>
      </c>
      <c r="AK1724" s="3">
        <v>4671.4236268028844</v>
      </c>
      <c r="AL1724" t="s">
        <v>227</v>
      </c>
      <c r="AM1724" t="s">
        <v>226</v>
      </c>
      <c r="AN1724">
        <v>0.05</v>
      </c>
      <c r="AO1724" s="3">
        <v>86422.825021896817</v>
      </c>
      <c r="AP1724" s="3">
        <v>4321.1412510948412</v>
      </c>
      <c r="AQ1724" s="3">
        <v>29700</v>
      </c>
      <c r="AR1724" s="3">
        <v>1485</v>
      </c>
      <c r="AS1724" s="3">
        <v>121928.96627299166</v>
      </c>
      <c r="AT1724" s="26">
        <v>116122.82502189682</v>
      </c>
      <c r="AU1724" t="s">
        <v>208</v>
      </c>
      <c r="AV1724" t="s">
        <v>208</v>
      </c>
      <c r="AW1724" t="s">
        <v>210</v>
      </c>
      <c r="AX1724" t="s">
        <v>2118</v>
      </c>
      <c r="BF1724">
        <v>1</v>
      </c>
      <c r="CX1724" t="s">
        <v>5211</v>
      </c>
      <c r="CY1724" s="29"/>
      <c r="CZ1724" s="29"/>
      <c r="DA1724" s="29"/>
      <c r="DB1724" s="29"/>
      <c r="DC1724" s="29"/>
      <c r="DD1724" s="30"/>
      <c r="DE1724" s="30"/>
      <c r="DF1724" s="31"/>
      <c r="DG1724" s="32"/>
      <c r="DH1724" s="30"/>
      <c r="DI1724" s="30"/>
      <c r="DJ1724" s="26"/>
    </row>
    <row r="1725" spans="2:114" x14ac:dyDescent="0.25">
      <c r="D1725" t="s">
        <v>5212</v>
      </c>
      <c r="F1725" t="s">
        <v>569</v>
      </c>
      <c r="G1725" t="s">
        <v>570</v>
      </c>
      <c r="H1725" t="s">
        <v>571</v>
      </c>
      <c r="K1725" t="s">
        <v>131</v>
      </c>
      <c r="M1725" t="s">
        <v>550</v>
      </c>
      <c r="N1725" t="s">
        <v>551</v>
      </c>
      <c r="O1725" t="s">
        <v>116</v>
      </c>
      <c r="P1725" t="s">
        <v>117</v>
      </c>
      <c r="Q1725" t="s">
        <v>5213</v>
      </c>
      <c r="R1725">
        <v>28</v>
      </c>
      <c r="T1725" s="3">
        <v>132893.75</v>
      </c>
      <c r="X1725" s="3">
        <v>3074.3709935897436</v>
      </c>
      <c r="Y1725" s="3">
        <v>1776.3032407407406</v>
      </c>
      <c r="Z1725" s="24">
        <v>319.73458333333332</v>
      </c>
      <c r="AA1725" s="39">
        <v>75</v>
      </c>
      <c r="AC1725" s="3">
        <v>0</v>
      </c>
      <c r="AD1725" s="3">
        <v>4460.3751415326506</v>
      </c>
      <c r="AE1725" s="3">
        <v>142599.53395919647</v>
      </c>
      <c r="AF1725" s="3">
        <v>7046.666666666667</v>
      </c>
      <c r="AH1725" s="3">
        <v>149646.20062586313</v>
      </c>
      <c r="AN1725">
        <v>0.1</v>
      </c>
      <c r="AO1725" s="3">
        <v>149646.20062586313</v>
      </c>
      <c r="AP1725" s="3">
        <v>14964.620062586313</v>
      </c>
      <c r="AQ1725" s="3">
        <v>29700</v>
      </c>
      <c r="AR1725" s="3">
        <v>2970</v>
      </c>
      <c r="AS1725" s="3">
        <v>197280.82068844943</v>
      </c>
      <c r="AT1725" s="26">
        <v>179346.20062586313</v>
      </c>
      <c r="AU1725" t="s">
        <v>170</v>
      </c>
      <c r="AV1725" t="s">
        <v>170</v>
      </c>
      <c r="AW1725" t="s">
        <v>171</v>
      </c>
      <c r="AX1725">
        <v>90024</v>
      </c>
      <c r="BF1725">
        <v>1</v>
      </c>
      <c r="CX1725" t="s">
        <v>5211</v>
      </c>
      <c r="CY1725" s="29"/>
      <c r="CZ1725" s="29"/>
      <c r="DA1725" s="29"/>
      <c r="DB1725" s="29"/>
      <c r="DC1725" s="29"/>
      <c r="DD1725" s="30"/>
      <c r="DE1725" s="30"/>
      <c r="DF1725" s="31"/>
      <c r="DG1725" s="32"/>
      <c r="DH1725" s="30"/>
      <c r="DI1725" s="30"/>
      <c r="DJ1725" s="26"/>
    </row>
    <row r="1726" spans="2:114" x14ac:dyDescent="0.25">
      <c r="B1726">
        <f>+COUNTIF(G1726:G4884,G1726)</f>
        <v>1</v>
      </c>
      <c r="D1726" t="s">
        <v>5212</v>
      </c>
      <c r="F1726" t="s">
        <v>574</v>
      </c>
      <c r="G1726" t="s">
        <v>275</v>
      </c>
      <c r="H1726" t="s">
        <v>274</v>
      </c>
      <c r="K1726" t="s">
        <v>140</v>
      </c>
      <c r="M1726" t="s">
        <v>114</v>
      </c>
      <c r="N1726" t="s">
        <v>115</v>
      </c>
      <c r="O1726" t="s">
        <v>116</v>
      </c>
      <c r="P1726" t="s">
        <v>229</v>
      </c>
      <c r="Q1726" t="s">
        <v>5213</v>
      </c>
      <c r="R1726">
        <v>28</v>
      </c>
      <c r="T1726" s="3">
        <v>206147.08333333334</v>
      </c>
      <c r="V1726" s="3">
        <v>30922.0625</v>
      </c>
      <c r="X1726" s="3">
        <v>4835.2684294871797</v>
      </c>
      <c r="Y1726" s="3">
        <v>0</v>
      </c>
      <c r="Z1726" s="24">
        <v>502.86791666666664</v>
      </c>
      <c r="AA1726" s="39">
        <v>75</v>
      </c>
      <c r="AC1726" s="3">
        <v>16391.489536801586</v>
      </c>
      <c r="AD1726" s="3">
        <v>4460.3751415326506</v>
      </c>
      <c r="AE1726" s="3">
        <v>263334.14685782144</v>
      </c>
      <c r="AF1726" s="3">
        <v>5687.5</v>
      </c>
      <c r="AG1726" s="3">
        <v>29700</v>
      </c>
      <c r="AH1726" s="3">
        <v>298721.64685782144</v>
      </c>
      <c r="AK1726" s="3">
        <v>-298721.64685782144</v>
      </c>
      <c r="AN1726">
        <v>8.5000000000000006E-2</v>
      </c>
      <c r="AO1726" s="3">
        <v>0</v>
      </c>
      <c r="AP1726" s="3">
        <v>0</v>
      </c>
      <c r="AR1726" s="3">
        <v>0</v>
      </c>
      <c r="AS1726" s="3">
        <v>0</v>
      </c>
      <c r="AT1726" s="26">
        <v>0</v>
      </c>
      <c r="AU1726" t="s">
        <v>170</v>
      </c>
      <c r="AV1726" t="s">
        <v>5219</v>
      </c>
      <c r="AW1726" t="s">
        <v>241</v>
      </c>
      <c r="AX1726">
        <v>90362</v>
      </c>
      <c r="BF1726">
        <v>1</v>
      </c>
      <c r="CX1726" t="s">
        <v>5211</v>
      </c>
      <c r="CY1726" s="29"/>
      <c r="CZ1726" s="29"/>
      <c r="DA1726" s="29"/>
      <c r="DB1726" s="29"/>
      <c r="DC1726" s="29"/>
      <c r="DD1726" s="30"/>
      <c r="DE1726" s="30"/>
      <c r="DF1726" s="31"/>
      <c r="DG1726" s="32"/>
      <c r="DH1726" s="30"/>
      <c r="DI1726" s="30"/>
      <c r="DJ1726" s="26"/>
    </row>
    <row r="1727" spans="2:114" x14ac:dyDescent="0.25">
      <c r="D1727" t="s">
        <v>5212</v>
      </c>
      <c r="F1727" t="s">
        <v>575</v>
      </c>
      <c r="G1727" t="s">
        <v>576</v>
      </c>
      <c r="H1727" t="s">
        <v>577</v>
      </c>
      <c r="K1727" t="s">
        <v>131</v>
      </c>
      <c r="M1727" t="s">
        <v>114</v>
      </c>
      <c r="N1727" t="s">
        <v>115</v>
      </c>
      <c r="O1727" t="s">
        <v>116</v>
      </c>
      <c r="P1727" t="s">
        <v>117</v>
      </c>
      <c r="Q1727" t="s">
        <v>5213</v>
      </c>
      <c r="R1727">
        <v>28</v>
      </c>
      <c r="T1727" s="3">
        <v>94645.166666666672</v>
      </c>
      <c r="X1727" s="3">
        <v>2154.9318910256411</v>
      </c>
      <c r="Y1727" s="3">
        <v>0</v>
      </c>
      <c r="Z1727" s="24">
        <v>224.11291666666668</v>
      </c>
      <c r="AA1727" s="39">
        <v>75</v>
      </c>
      <c r="AC1727" s="3">
        <v>7507.3022078551267</v>
      </c>
      <c r="AD1727" s="3">
        <v>4460.3751415326506</v>
      </c>
      <c r="AE1727" s="3">
        <v>109066.88882374676</v>
      </c>
      <c r="AF1727" s="3">
        <v>5687.5</v>
      </c>
      <c r="AH1727" s="3">
        <v>114754.38882374676</v>
      </c>
      <c r="AK1727" s="3">
        <v>18525.414448346986</v>
      </c>
      <c r="AL1727" t="s">
        <v>473</v>
      </c>
      <c r="AM1727" t="s">
        <v>474</v>
      </c>
      <c r="AN1727">
        <v>8.5000000000000006E-2</v>
      </c>
      <c r="AO1727" s="3">
        <v>133279.80327209376</v>
      </c>
      <c r="AP1727" s="3">
        <v>11328.78327812797</v>
      </c>
      <c r="AQ1727" s="3">
        <v>29700</v>
      </c>
      <c r="AR1727" s="3">
        <v>2524.5</v>
      </c>
      <c r="AS1727" s="3">
        <v>176833.08655022172</v>
      </c>
      <c r="AT1727" s="26">
        <v>162979.80327209376</v>
      </c>
      <c r="AU1727" t="s">
        <v>170</v>
      </c>
      <c r="AV1727" t="s">
        <v>170</v>
      </c>
      <c r="AW1727" t="s">
        <v>171</v>
      </c>
      <c r="AX1727">
        <v>90135</v>
      </c>
      <c r="BF1727">
        <v>1</v>
      </c>
      <c r="CX1727" t="s">
        <v>5211</v>
      </c>
      <c r="CY1727" s="29"/>
      <c r="CZ1727" s="29"/>
      <c r="DA1727" s="29"/>
      <c r="DB1727" s="29"/>
      <c r="DC1727" s="29"/>
      <c r="DD1727" s="30"/>
      <c r="DE1727" s="30"/>
      <c r="DF1727" s="31"/>
      <c r="DG1727" s="32"/>
      <c r="DH1727" s="30"/>
      <c r="DI1727" s="30"/>
      <c r="DJ1727" s="26"/>
    </row>
    <row r="1728" spans="2:114" x14ac:dyDescent="0.25">
      <c r="D1728" t="s">
        <v>5212</v>
      </c>
      <c r="F1728" t="s">
        <v>579</v>
      </c>
      <c r="G1728" t="s">
        <v>580</v>
      </c>
      <c r="H1728" t="s">
        <v>581</v>
      </c>
      <c r="K1728" t="s">
        <v>219</v>
      </c>
      <c r="M1728" t="s">
        <v>132</v>
      </c>
      <c r="N1728" t="s">
        <v>133</v>
      </c>
      <c r="O1728" t="s">
        <v>116</v>
      </c>
      <c r="P1728" t="s">
        <v>117</v>
      </c>
      <c r="Q1728" t="s">
        <v>5213</v>
      </c>
      <c r="R1728">
        <v>28</v>
      </c>
      <c r="T1728" s="3">
        <v>69025.666666666672</v>
      </c>
      <c r="X1728" s="3">
        <v>1539.0785256410256</v>
      </c>
      <c r="Y1728" s="3">
        <v>889.24537037037032</v>
      </c>
      <c r="Z1728" s="24">
        <v>160.06416666666667</v>
      </c>
      <c r="AA1728" s="39">
        <v>75</v>
      </c>
      <c r="AC1728" s="3">
        <v>0</v>
      </c>
      <c r="AD1728" s="3">
        <v>4460.3751415326506</v>
      </c>
      <c r="AE1728" s="3">
        <v>76149.429870877386</v>
      </c>
      <c r="AF1728" s="3">
        <v>12402.5</v>
      </c>
      <c r="AH1728" s="3">
        <v>88551.929870877386</v>
      </c>
      <c r="AN1728">
        <v>0.05</v>
      </c>
      <c r="AO1728" s="3">
        <v>88551.929870877386</v>
      </c>
      <c r="AP1728" s="3">
        <v>4427.5964935438697</v>
      </c>
      <c r="AQ1728" s="3">
        <v>29700</v>
      </c>
      <c r="AR1728" s="3">
        <v>1485</v>
      </c>
      <c r="AS1728" s="3">
        <v>124164.52636442125</v>
      </c>
      <c r="AT1728" s="26">
        <v>118251.92987087739</v>
      </c>
      <c r="AU1728" t="s">
        <v>170</v>
      </c>
      <c r="AV1728" t="s">
        <v>170</v>
      </c>
      <c r="AW1728" t="s">
        <v>171</v>
      </c>
      <c r="AX1728">
        <v>90342</v>
      </c>
      <c r="BF1728">
        <v>1</v>
      </c>
      <c r="CX1728" t="s">
        <v>5211</v>
      </c>
      <c r="CY1728" s="29"/>
      <c r="CZ1728" s="29"/>
      <c r="DA1728" s="29"/>
      <c r="DB1728" s="29"/>
      <c r="DC1728" s="29"/>
      <c r="DD1728" s="30"/>
      <c r="DE1728" s="30"/>
      <c r="DF1728" s="31"/>
      <c r="DG1728" s="32"/>
      <c r="DH1728" s="30"/>
      <c r="DI1728" s="30"/>
      <c r="DJ1728" s="26"/>
    </row>
    <row r="1729" spans="2:114" x14ac:dyDescent="0.25">
      <c r="D1729" t="s">
        <v>5212</v>
      </c>
      <c r="F1729" t="s">
        <v>582</v>
      </c>
      <c r="G1729" t="s">
        <v>583</v>
      </c>
      <c r="H1729" t="s">
        <v>584</v>
      </c>
      <c r="K1729" t="s">
        <v>224</v>
      </c>
      <c r="M1729" t="s">
        <v>114</v>
      </c>
      <c r="N1729" t="s">
        <v>115</v>
      </c>
      <c r="O1729" t="s">
        <v>143</v>
      </c>
      <c r="P1729" t="s">
        <v>117</v>
      </c>
      <c r="Q1729" t="s">
        <v>5213</v>
      </c>
      <c r="R1729">
        <v>28</v>
      </c>
      <c r="T1729" s="3">
        <v>75548.916666666672</v>
      </c>
      <c r="X1729" s="3">
        <v>1695.8894230769231</v>
      </c>
      <c r="Y1729" s="3">
        <v>979.84722222222229</v>
      </c>
      <c r="Z1729" s="24">
        <v>176.3725</v>
      </c>
      <c r="AA1729" s="39">
        <v>75</v>
      </c>
      <c r="AC1729" s="3">
        <v>4337.5979186761197</v>
      </c>
      <c r="AD1729" s="3">
        <v>4460.3751415326506</v>
      </c>
      <c r="AE1729" s="3">
        <v>87273.99887217459</v>
      </c>
      <c r="AF1729" s="3">
        <v>5687.5</v>
      </c>
      <c r="AH1729" s="3">
        <v>92961.49887217459</v>
      </c>
      <c r="AK1729" s="3">
        <v>6263.2559860715419</v>
      </c>
      <c r="AL1729" t="s">
        <v>320</v>
      </c>
      <c r="AM1729" t="s">
        <v>321</v>
      </c>
      <c r="AN1729">
        <v>8.5000000000000006E-2</v>
      </c>
      <c r="AO1729" s="3">
        <v>99224.754858246131</v>
      </c>
      <c r="AP1729" s="3">
        <v>8434.1041629509218</v>
      </c>
      <c r="AQ1729" s="3">
        <v>29700</v>
      </c>
      <c r="AR1729" s="3">
        <v>2524.5</v>
      </c>
      <c r="AS1729" s="3">
        <v>139883.35902119707</v>
      </c>
      <c r="AT1729" s="26">
        <v>128924.75485824613</v>
      </c>
      <c r="AU1729" t="s">
        <v>170</v>
      </c>
      <c r="AV1729" t="s">
        <v>170</v>
      </c>
      <c r="AW1729" t="s">
        <v>171</v>
      </c>
      <c r="AX1729">
        <v>90390</v>
      </c>
      <c r="BF1729">
        <v>1</v>
      </c>
      <c r="CX1729" t="s">
        <v>5211</v>
      </c>
      <c r="CY1729" s="29"/>
    </row>
    <row r="1730" spans="2:114" x14ac:dyDescent="0.25">
      <c r="D1730" t="s">
        <v>5212</v>
      </c>
      <c r="F1730" t="s">
        <v>585</v>
      </c>
      <c r="G1730" t="s">
        <v>586</v>
      </c>
      <c r="H1730" t="s">
        <v>587</v>
      </c>
      <c r="K1730" t="s">
        <v>224</v>
      </c>
      <c r="M1730" t="s">
        <v>114</v>
      </c>
      <c r="N1730" t="s">
        <v>115</v>
      </c>
      <c r="O1730" t="s">
        <v>116</v>
      </c>
      <c r="P1730" t="s">
        <v>117</v>
      </c>
      <c r="Q1730" t="s">
        <v>5213</v>
      </c>
      <c r="R1730">
        <v>28</v>
      </c>
      <c r="T1730" s="3">
        <v>54302.5</v>
      </c>
      <c r="X1730" s="3">
        <v>1185.15625</v>
      </c>
      <c r="Y1730" s="3">
        <v>34.237847222222214</v>
      </c>
      <c r="Z1730" s="24">
        <v>123.25625000000001</v>
      </c>
      <c r="AA1730" s="39">
        <v>75</v>
      </c>
      <c r="AC1730" s="3">
        <v>0</v>
      </c>
      <c r="AD1730" s="3">
        <v>4460.3751415326506</v>
      </c>
      <c r="AE1730" s="3">
        <v>60180.525488754865</v>
      </c>
      <c r="AF1730" s="3">
        <v>5687.5</v>
      </c>
      <c r="AH1730" s="3">
        <v>65868.025488754865</v>
      </c>
      <c r="AK1730" s="3">
        <v>6107.1873780099913</v>
      </c>
      <c r="AL1730" t="s">
        <v>363</v>
      </c>
      <c r="AM1730" t="s">
        <v>364</v>
      </c>
      <c r="AN1730">
        <v>8.5000000000000006E-2</v>
      </c>
      <c r="AO1730" s="3">
        <v>71975.21286676485</v>
      </c>
      <c r="AP1730" s="3">
        <v>6117.893093675013</v>
      </c>
      <c r="AQ1730" s="3">
        <v>29700</v>
      </c>
      <c r="AR1730" s="3">
        <v>2524.5</v>
      </c>
      <c r="AS1730" s="3">
        <v>110317.60596043986</v>
      </c>
      <c r="AT1730" s="26">
        <v>101675.21286676485</v>
      </c>
      <c r="AU1730" t="s">
        <v>170</v>
      </c>
      <c r="AV1730" t="s">
        <v>170</v>
      </c>
      <c r="AW1730" t="s">
        <v>171</v>
      </c>
      <c r="AX1730">
        <v>90373</v>
      </c>
      <c r="BF1730">
        <v>1</v>
      </c>
      <c r="CX1730" t="s">
        <v>5211</v>
      </c>
      <c r="CY1730" s="29"/>
      <c r="CZ1730" s="29"/>
      <c r="DA1730" s="29"/>
      <c r="DB1730" s="29"/>
      <c r="DC1730" s="29"/>
      <c r="DD1730" s="30"/>
      <c r="DE1730" s="30"/>
      <c r="DF1730" s="31"/>
      <c r="DG1730" s="32"/>
      <c r="DH1730" s="30"/>
      <c r="DI1730" s="30"/>
      <c r="DJ1730" s="26"/>
    </row>
    <row r="1731" spans="2:114" x14ac:dyDescent="0.25">
      <c r="D1731" t="s">
        <v>5212</v>
      </c>
      <c r="F1731" t="s">
        <v>588</v>
      </c>
      <c r="G1731" t="s">
        <v>589</v>
      </c>
      <c r="H1731" t="s">
        <v>590</v>
      </c>
      <c r="K1731" t="s">
        <v>156</v>
      </c>
      <c r="M1731" t="s">
        <v>550</v>
      </c>
      <c r="N1731" t="s">
        <v>551</v>
      </c>
      <c r="O1731" t="s">
        <v>116</v>
      </c>
      <c r="P1731" t="s">
        <v>117</v>
      </c>
      <c r="Q1731" t="s">
        <v>5213</v>
      </c>
      <c r="R1731">
        <v>28</v>
      </c>
      <c r="T1731" s="3">
        <v>209534.25</v>
      </c>
      <c r="X1731" s="3">
        <v>5036.8830128205127</v>
      </c>
      <c r="Y1731" s="3">
        <v>2546.4241898148148</v>
      </c>
      <c r="Z1731" s="24">
        <v>523.83583333333331</v>
      </c>
      <c r="AA1731" s="39">
        <v>75</v>
      </c>
      <c r="AC1731" s="3">
        <v>21466.704484633778</v>
      </c>
      <c r="AD1731" s="3">
        <v>4460.3751415326506</v>
      </c>
      <c r="AE1731" s="3">
        <v>243643.47266213509</v>
      </c>
      <c r="AF1731" s="3">
        <v>7046.666666666667</v>
      </c>
      <c r="AH1731" s="3">
        <v>250690.13932880174</v>
      </c>
      <c r="AK1731" s="3">
        <v>7875.5933865769939</v>
      </c>
      <c r="AL1731" t="s">
        <v>552</v>
      </c>
      <c r="AM1731" t="s">
        <v>553</v>
      </c>
      <c r="AN1731">
        <v>0.1</v>
      </c>
      <c r="AO1731" s="3">
        <v>258565.73271537875</v>
      </c>
      <c r="AP1731" s="3">
        <v>25856.573271537876</v>
      </c>
      <c r="AQ1731" s="3">
        <v>29700</v>
      </c>
      <c r="AR1731" s="3">
        <v>2970</v>
      </c>
      <c r="AS1731" s="3">
        <v>317092.30598691665</v>
      </c>
      <c r="AT1731" s="26">
        <v>288265.73271537875</v>
      </c>
      <c r="AU1731" t="s">
        <v>170</v>
      </c>
      <c r="AV1731" t="s">
        <v>170</v>
      </c>
      <c r="AW1731" t="s">
        <v>171</v>
      </c>
      <c r="AX1731">
        <v>90324</v>
      </c>
      <c r="BF1731">
        <v>1</v>
      </c>
      <c r="CX1731" t="s">
        <v>5211</v>
      </c>
      <c r="CY1731" s="29"/>
      <c r="CZ1731" s="29"/>
      <c r="DA1731" s="29"/>
      <c r="DB1731" s="29"/>
      <c r="DC1731" s="29"/>
      <c r="DD1731" s="30"/>
      <c r="DE1731" s="30"/>
      <c r="DF1731" s="31"/>
      <c r="DG1731" s="32"/>
      <c r="DH1731" s="30"/>
      <c r="DI1731" s="30"/>
      <c r="DJ1731" s="26"/>
    </row>
    <row r="1732" spans="2:114" x14ac:dyDescent="0.25">
      <c r="D1732" t="s">
        <v>5212</v>
      </c>
      <c r="F1732" t="s">
        <v>591</v>
      </c>
      <c r="G1732" t="s">
        <v>592</v>
      </c>
      <c r="H1732" t="s">
        <v>593</v>
      </c>
      <c r="K1732" t="s">
        <v>156</v>
      </c>
      <c r="M1732" t="s">
        <v>114</v>
      </c>
      <c r="N1732" t="s">
        <v>115</v>
      </c>
      <c r="O1732" t="s">
        <v>116</v>
      </c>
      <c r="P1732" t="s">
        <v>117</v>
      </c>
      <c r="Q1732" t="s">
        <v>5213</v>
      </c>
      <c r="R1732">
        <v>28</v>
      </c>
      <c r="T1732" s="3">
        <v>110795.5</v>
      </c>
      <c r="X1732" s="3">
        <v>2543.1610576923076</v>
      </c>
      <c r="Y1732" s="3">
        <v>1469.3819444444446</v>
      </c>
      <c r="Z1732" s="24">
        <v>264.48874999999998</v>
      </c>
      <c r="AA1732" s="39">
        <v>75</v>
      </c>
      <c r="AC1732" s="3">
        <v>0</v>
      </c>
      <c r="AD1732" s="3">
        <v>4460.3751415326506</v>
      </c>
      <c r="AE1732" s="3">
        <v>119607.90689366941</v>
      </c>
      <c r="AF1732" s="3">
        <v>5687.5</v>
      </c>
      <c r="AH1732" s="3">
        <v>125295.40689366941</v>
      </c>
      <c r="AK1732" s="3">
        <v>6107.1873780099913</v>
      </c>
      <c r="AL1732" t="s">
        <v>363</v>
      </c>
      <c r="AM1732" t="s">
        <v>364</v>
      </c>
      <c r="AN1732">
        <v>8.5000000000000006E-2</v>
      </c>
      <c r="AO1732" s="3">
        <v>131402.59427167941</v>
      </c>
      <c r="AP1732" s="3">
        <v>11169.22051309275</v>
      </c>
      <c r="AQ1732" s="3">
        <v>29700</v>
      </c>
      <c r="AR1732" s="3">
        <v>2524.5</v>
      </c>
      <c r="AS1732" s="3">
        <v>174796.31478477217</v>
      </c>
      <c r="AT1732" s="26">
        <v>161102.59427167941</v>
      </c>
      <c r="AU1732" t="s">
        <v>170</v>
      </c>
      <c r="AV1732" t="s">
        <v>170</v>
      </c>
      <c r="AW1732" t="s">
        <v>171</v>
      </c>
      <c r="AX1732">
        <v>90218</v>
      </c>
      <c r="BF1732">
        <v>1</v>
      </c>
      <c r="CX1732" t="s">
        <v>5211</v>
      </c>
      <c r="CY1732" s="29"/>
      <c r="CZ1732" s="29"/>
      <c r="DA1732" s="29"/>
      <c r="DB1732" s="29"/>
      <c r="DC1732" s="29"/>
      <c r="DD1732" s="30"/>
      <c r="DE1732" s="30"/>
      <c r="DF1732" s="31"/>
      <c r="DG1732" s="32"/>
      <c r="DH1732" s="30"/>
      <c r="DI1732" s="30"/>
      <c r="DJ1732" s="26"/>
    </row>
    <row r="1733" spans="2:114" x14ac:dyDescent="0.25">
      <c r="C1733">
        <v>1</v>
      </c>
      <c r="D1733" t="s">
        <v>5212</v>
      </c>
      <c r="F1733" t="s">
        <v>596</v>
      </c>
      <c r="G1733" t="s">
        <v>597</v>
      </c>
      <c r="H1733" t="s">
        <v>598</v>
      </c>
      <c r="K1733" t="s">
        <v>113</v>
      </c>
      <c r="M1733" t="s">
        <v>114</v>
      </c>
      <c r="N1733" t="s">
        <v>115</v>
      </c>
      <c r="O1733" t="s">
        <v>116</v>
      </c>
      <c r="P1733" t="s">
        <v>117</v>
      </c>
      <c r="Q1733" t="s">
        <v>5213</v>
      </c>
      <c r="R1733">
        <v>28</v>
      </c>
      <c r="T1733" s="3">
        <v>140031.16666666666</v>
      </c>
      <c r="X1733" s="3">
        <v>3245.9415064102564</v>
      </c>
      <c r="Y1733" s="3">
        <v>1875.4328703703702</v>
      </c>
      <c r="Z1733" s="24">
        <v>337.57791666666662</v>
      </c>
      <c r="AA1733" s="39">
        <v>75</v>
      </c>
      <c r="AC1733" s="3">
        <v>13834.417169060538</v>
      </c>
      <c r="AD1733" s="3">
        <v>4460.3751415326506</v>
      </c>
      <c r="AE1733" s="3">
        <v>163859.91127070712</v>
      </c>
      <c r="AF1733" s="3">
        <v>5687.5</v>
      </c>
      <c r="AH1733" s="3">
        <v>169547.41127070712</v>
      </c>
      <c r="AK1733" s="3">
        <v>6107.1873780099913</v>
      </c>
      <c r="AL1733" t="s">
        <v>363</v>
      </c>
      <c r="AM1733" t="s">
        <v>364</v>
      </c>
      <c r="AN1733">
        <v>8.5000000000000006E-2</v>
      </c>
      <c r="AO1733" s="3">
        <v>175654.5986487171</v>
      </c>
      <c r="AP1733" s="3">
        <v>14930.640885140954</v>
      </c>
      <c r="AQ1733" s="3">
        <v>29700</v>
      </c>
      <c r="AR1733" s="3">
        <v>2524.5</v>
      </c>
      <c r="AS1733" s="3">
        <v>222809.73953385805</v>
      </c>
      <c r="AT1733" s="26">
        <v>205354.5986487171</v>
      </c>
      <c r="AU1733" t="s">
        <v>184</v>
      </c>
      <c r="AV1733" t="s">
        <v>184</v>
      </c>
      <c r="AW1733" t="s">
        <v>185</v>
      </c>
      <c r="AX1733">
        <v>1233</v>
      </c>
      <c r="BF1733">
        <v>1</v>
      </c>
      <c r="CX1733" t="s">
        <v>5211</v>
      </c>
      <c r="CY1733" s="29"/>
      <c r="CZ1733" s="29"/>
      <c r="DA1733" s="29"/>
      <c r="DB1733" s="29"/>
      <c r="DC1733" s="29"/>
      <c r="DD1733" s="30"/>
      <c r="DE1733" s="30"/>
      <c r="DF1733" s="31"/>
      <c r="DG1733" s="32"/>
      <c r="DH1733" s="30"/>
      <c r="DI1733" s="30"/>
      <c r="DJ1733" s="26"/>
    </row>
    <row r="1734" spans="2:114" x14ac:dyDescent="0.25">
      <c r="D1734" t="s">
        <v>5212</v>
      </c>
      <c r="F1734" t="s">
        <v>599</v>
      </c>
      <c r="G1734" t="s">
        <v>600</v>
      </c>
      <c r="H1734" t="s">
        <v>601</v>
      </c>
      <c r="K1734" t="s">
        <v>224</v>
      </c>
      <c r="M1734" t="s">
        <v>114</v>
      </c>
      <c r="N1734" t="s">
        <v>115</v>
      </c>
      <c r="O1734" t="s">
        <v>116</v>
      </c>
      <c r="P1734" t="s">
        <v>117</v>
      </c>
      <c r="Q1734" t="s">
        <v>5213</v>
      </c>
      <c r="R1734">
        <v>28</v>
      </c>
      <c r="T1734" s="3">
        <v>70629</v>
      </c>
      <c r="X1734" s="3">
        <v>1577.6201923076924</v>
      </c>
      <c r="Y1734" s="3">
        <v>911.51388888888891</v>
      </c>
      <c r="Z1734" s="24">
        <v>164.07249999999999</v>
      </c>
      <c r="AA1734" s="39">
        <v>75</v>
      </c>
      <c r="AC1734" s="3">
        <v>6146.8085763005947</v>
      </c>
      <c r="AD1734" s="3">
        <v>4460.3751415326506</v>
      </c>
      <c r="AE1734" s="3">
        <v>83964.390299029823</v>
      </c>
      <c r="AF1734" s="3">
        <v>5687.5</v>
      </c>
      <c r="AH1734" s="3">
        <v>89651.890299029823</v>
      </c>
      <c r="AK1734" s="3">
        <v>6263.2559860715419</v>
      </c>
      <c r="AL1734" t="s">
        <v>320</v>
      </c>
      <c r="AM1734" t="s">
        <v>321</v>
      </c>
      <c r="AN1734">
        <v>8.5000000000000006E-2</v>
      </c>
      <c r="AO1734" s="3">
        <v>95915.146285101364</v>
      </c>
      <c r="AP1734" s="3">
        <v>8152.7874342336163</v>
      </c>
      <c r="AQ1734" s="3">
        <v>29700</v>
      </c>
      <c r="AR1734" s="3">
        <v>2524.5</v>
      </c>
      <c r="AS1734" s="3">
        <v>136292.43371933498</v>
      </c>
      <c r="AT1734" s="26">
        <v>125615.14628510136</v>
      </c>
      <c r="AU1734" t="s">
        <v>170</v>
      </c>
      <c r="AV1734" t="s">
        <v>170</v>
      </c>
      <c r="AW1734" t="s">
        <v>171</v>
      </c>
      <c r="AX1734">
        <v>90264</v>
      </c>
      <c r="BF1734">
        <v>1</v>
      </c>
      <c r="CX1734" t="s">
        <v>5211</v>
      </c>
      <c r="CY1734" s="29"/>
      <c r="CZ1734" s="29"/>
      <c r="DA1734" s="29"/>
      <c r="DB1734" s="29"/>
      <c r="DC1734" s="29"/>
      <c r="DD1734" s="30"/>
      <c r="DE1734" s="30"/>
      <c r="DF1734" s="31"/>
      <c r="DG1734" s="32"/>
      <c r="DH1734" s="30"/>
      <c r="DI1734" s="30"/>
      <c r="DJ1734" s="26"/>
    </row>
    <row r="1735" spans="2:114" x14ac:dyDescent="0.25">
      <c r="D1735" t="s">
        <v>5212</v>
      </c>
      <c r="F1735" t="s">
        <v>603</v>
      </c>
      <c r="G1735" t="s">
        <v>604</v>
      </c>
      <c r="H1735" t="s">
        <v>605</v>
      </c>
      <c r="K1735" t="s">
        <v>219</v>
      </c>
      <c r="M1735" t="s">
        <v>114</v>
      </c>
      <c r="N1735" t="s">
        <v>115</v>
      </c>
      <c r="O1735" t="s">
        <v>116</v>
      </c>
      <c r="P1735" t="s">
        <v>117</v>
      </c>
      <c r="Q1735" t="s">
        <v>5213</v>
      </c>
      <c r="R1735">
        <v>28</v>
      </c>
      <c r="T1735" s="3">
        <v>80900.083333333328</v>
      </c>
      <c r="X1735" s="3">
        <v>1824.5232371794871</v>
      </c>
      <c r="Y1735" s="3">
        <v>1054.1689814814815</v>
      </c>
      <c r="Z1735" s="24">
        <v>189.75041666666669</v>
      </c>
      <c r="AA1735" s="39">
        <v>75</v>
      </c>
      <c r="AC1735" s="3">
        <v>0</v>
      </c>
      <c r="AD1735" s="3">
        <v>4460.3751415326506</v>
      </c>
      <c r="AE1735" s="3">
        <v>88503.901110193605</v>
      </c>
      <c r="AF1735" s="3">
        <v>5687.5</v>
      </c>
      <c r="AH1735" s="3">
        <v>94191.401110193605</v>
      </c>
      <c r="AK1735" s="3">
        <v>6107.1873780099913</v>
      </c>
      <c r="AL1735" t="s">
        <v>363</v>
      </c>
      <c r="AM1735" t="s">
        <v>364</v>
      </c>
      <c r="AN1735">
        <v>8.5000000000000006E-2</v>
      </c>
      <c r="AO1735" s="3">
        <v>100298.58848820359</v>
      </c>
      <c r="AP1735" s="3">
        <v>8525.3800214973053</v>
      </c>
      <c r="AQ1735" s="3">
        <v>29700</v>
      </c>
      <c r="AR1735" s="3">
        <v>2524.5</v>
      </c>
      <c r="AS1735" s="3">
        <v>141048.46850970091</v>
      </c>
      <c r="AT1735" s="26">
        <v>129998.58848820359</v>
      </c>
      <c r="AU1735" t="s">
        <v>170</v>
      </c>
      <c r="AV1735" t="s">
        <v>170</v>
      </c>
      <c r="AW1735" t="s">
        <v>171</v>
      </c>
      <c r="AX1735">
        <v>90373</v>
      </c>
      <c r="BF1735">
        <v>1</v>
      </c>
      <c r="CX1735" t="s">
        <v>5211</v>
      </c>
      <c r="CY1735" s="29"/>
      <c r="CZ1735" s="29"/>
      <c r="DA1735" s="29"/>
      <c r="DB1735" s="29"/>
      <c r="DC1735" s="29"/>
      <c r="DD1735" s="30"/>
      <c r="DE1735" s="30"/>
      <c r="DF1735" s="31"/>
      <c r="DG1735" s="32"/>
      <c r="DH1735" s="30"/>
      <c r="DI1735" s="30"/>
      <c r="DJ1735" s="26"/>
    </row>
    <row r="1736" spans="2:114" x14ac:dyDescent="0.25">
      <c r="D1736" t="s">
        <v>5212</v>
      </c>
      <c r="F1736" t="s">
        <v>5201</v>
      </c>
      <c r="G1736" t="s">
        <v>5202</v>
      </c>
      <c r="H1736" t="s">
        <v>5203</v>
      </c>
      <c r="K1736" t="s">
        <v>113</v>
      </c>
      <c r="M1736" t="s">
        <v>240</v>
      </c>
      <c r="N1736" t="s">
        <v>3209</v>
      </c>
      <c r="O1736" t="s">
        <v>116</v>
      </c>
      <c r="P1736" t="s">
        <v>117</v>
      </c>
      <c r="Q1736" t="s">
        <v>5213</v>
      </c>
      <c r="R1736">
        <v>28</v>
      </c>
      <c r="T1736" s="3">
        <v>168578.33333333334</v>
      </c>
      <c r="V1736" s="3">
        <v>16857.833333333336</v>
      </c>
      <c r="X1736" s="3">
        <v>4052.3637820512818</v>
      </c>
      <c r="Y1736" s="3">
        <v>468.27314814814815</v>
      </c>
      <c r="Z1736" s="24">
        <v>421.44583333333338</v>
      </c>
      <c r="AA1736" s="39">
        <v>75</v>
      </c>
      <c r="AC1736" s="3">
        <v>5122.3404802504956</v>
      </c>
      <c r="AD1736" s="3">
        <v>4460.3751415326506</v>
      </c>
      <c r="AE1736" s="3">
        <v>200035.96505198258</v>
      </c>
      <c r="AF1736" s="3">
        <v>0</v>
      </c>
      <c r="AH1736" s="3">
        <v>200035.96505198258</v>
      </c>
      <c r="AN1736">
        <v>0</v>
      </c>
      <c r="AO1736" s="3">
        <v>200035.96505198258</v>
      </c>
      <c r="AP1736" s="3">
        <v>0</v>
      </c>
      <c r="AQ1736" s="3">
        <v>29700</v>
      </c>
      <c r="AR1736" s="3">
        <v>0</v>
      </c>
      <c r="AS1736" s="3">
        <v>229735.96505198258</v>
      </c>
      <c r="AT1736" s="26">
        <v>229735.96505198258</v>
      </c>
      <c r="AU1736" t="s">
        <v>164</v>
      </c>
      <c r="AV1736" t="s">
        <v>241</v>
      </c>
      <c r="AW1736" t="s">
        <v>241</v>
      </c>
      <c r="AX1736" t="s">
        <v>242</v>
      </c>
      <c r="BF1736">
        <v>1</v>
      </c>
      <c r="CX1736" t="s">
        <v>5211</v>
      </c>
      <c r="CY1736" s="29"/>
      <c r="CZ1736" s="29"/>
      <c r="DA1736" s="29"/>
      <c r="DB1736" s="29"/>
      <c r="DC1736" s="29"/>
      <c r="DD1736" s="30"/>
      <c r="DE1736" s="30"/>
      <c r="DF1736" s="31"/>
      <c r="DG1736" s="32"/>
      <c r="DH1736" s="30"/>
      <c r="DI1736" s="30"/>
      <c r="DJ1736" s="26"/>
    </row>
    <row r="1737" spans="2:114" x14ac:dyDescent="0.25">
      <c r="B1737">
        <f>+COUNTIF(G1737:G4895,G1737)</f>
        <v>1</v>
      </c>
      <c r="D1737" t="s">
        <v>5212</v>
      </c>
      <c r="F1737" t="s">
        <v>606</v>
      </c>
      <c r="G1737" t="s">
        <v>607</v>
      </c>
      <c r="H1737" t="s">
        <v>608</v>
      </c>
      <c r="K1737" t="s">
        <v>113</v>
      </c>
      <c r="M1737" t="s">
        <v>114</v>
      </c>
      <c r="N1737" t="s">
        <v>115</v>
      </c>
      <c r="O1737" t="s">
        <v>116</v>
      </c>
      <c r="P1737" t="s">
        <v>117</v>
      </c>
      <c r="Q1737" t="s">
        <v>5213</v>
      </c>
      <c r="R1737">
        <v>28</v>
      </c>
      <c r="T1737" s="3">
        <v>146804.58333333334</v>
      </c>
      <c r="X1737" s="3">
        <v>3408.7660256410254</v>
      </c>
      <c r="Y1737" s="3">
        <v>1969.5092592592591</v>
      </c>
      <c r="Z1737" s="24">
        <v>354.51166666666666</v>
      </c>
      <c r="AA1737" s="39">
        <v>75</v>
      </c>
      <c r="AC1737" s="3">
        <v>10244.680960500991</v>
      </c>
      <c r="AD1737" s="3">
        <v>4460.3751415326506</v>
      </c>
      <c r="AE1737" s="3">
        <v>167317.42638693395</v>
      </c>
      <c r="AF1737" s="3">
        <v>5687.5</v>
      </c>
      <c r="AH1737" s="3">
        <v>173004.92638693395</v>
      </c>
      <c r="AK1737" s="3">
        <v>6263.2559860715419</v>
      </c>
      <c r="AL1737" t="s">
        <v>320</v>
      </c>
      <c r="AM1737" t="s">
        <v>321</v>
      </c>
      <c r="AN1737">
        <v>8.5000000000000006E-2</v>
      </c>
      <c r="AO1737" s="3">
        <v>179268.18237300549</v>
      </c>
      <c r="AP1737" s="3">
        <v>15237.795501705468</v>
      </c>
      <c r="AQ1737" s="3">
        <v>29700</v>
      </c>
      <c r="AR1737" s="3">
        <v>2524.5</v>
      </c>
      <c r="AS1737" s="3">
        <v>226730.47787471095</v>
      </c>
      <c r="AT1737" s="26">
        <v>208968.18237300549</v>
      </c>
      <c r="AU1737" t="s">
        <v>170</v>
      </c>
      <c r="AV1737" t="s">
        <v>170</v>
      </c>
      <c r="AW1737" t="s">
        <v>171</v>
      </c>
      <c r="AX1737">
        <v>90264</v>
      </c>
      <c r="BF1737">
        <v>1</v>
      </c>
      <c r="CX1737" t="s">
        <v>5211</v>
      </c>
      <c r="CY1737" s="29"/>
      <c r="CZ1737" s="29"/>
      <c r="DA1737" s="29"/>
      <c r="DB1737" s="29"/>
      <c r="DC1737" s="29"/>
      <c r="DD1737" s="30"/>
      <c r="DE1737" s="30"/>
      <c r="DF1737" s="31"/>
      <c r="DG1737" s="32"/>
      <c r="DH1737" s="30"/>
      <c r="DI1737" s="30"/>
      <c r="DJ1737" s="26"/>
    </row>
    <row r="1738" spans="2:114" x14ac:dyDescent="0.25">
      <c r="D1738" t="s">
        <v>5212</v>
      </c>
      <c r="F1738" t="s">
        <v>609</v>
      </c>
      <c r="G1738" t="s">
        <v>610</v>
      </c>
      <c r="H1738" t="s">
        <v>611</v>
      </c>
      <c r="K1738" t="s">
        <v>219</v>
      </c>
      <c r="M1738" t="s">
        <v>114</v>
      </c>
      <c r="N1738" t="s">
        <v>115</v>
      </c>
      <c r="O1738" t="s">
        <v>116</v>
      </c>
      <c r="P1738" t="s">
        <v>117</v>
      </c>
      <c r="Q1738" t="s">
        <v>5213</v>
      </c>
      <c r="R1738">
        <v>28</v>
      </c>
      <c r="T1738" s="3">
        <v>115165.33333333334</v>
      </c>
      <c r="X1738" s="3">
        <v>2648.2051282051279</v>
      </c>
      <c r="Y1738" s="3">
        <v>1530.0740740740739</v>
      </c>
      <c r="Z1738" s="24">
        <v>275.41333333333336</v>
      </c>
      <c r="AA1738" s="39">
        <v>75</v>
      </c>
      <c r="AC1738" s="3">
        <v>0</v>
      </c>
      <c r="AD1738" s="3">
        <v>4460.3751415326506</v>
      </c>
      <c r="AE1738" s="3">
        <v>124154.40101047853</v>
      </c>
      <c r="AF1738" s="3">
        <v>5687.5</v>
      </c>
      <c r="AH1738" s="3">
        <v>129841.90101047853</v>
      </c>
      <c r="AK1738" s="3">
        <v>6107.1873780099913</v>
      </c>
      <c r="AL1738" t="s">
        <v>363</v>
      </c>
      <c r="AM1738" t="s">
        <v>364</v>
      </c>
      <c r="AN1738">
        <v>8.5000000000000006E-2</v>
      </c>
      <c r="AO1738" s="3">
        <v>135949.08838848851</v>
      </c>
      <c r="AP1738" s="3">
        <v>11555.672513021524</v>
      </c>
      <c r="AQ1738" s="3">
        <v>29700</v>
      </c>
      <c r="AR1738" s="3">
        <v>2524.5</v>
      </c>
      <c r="AS1738" s="3">
        <v>179729.26090151005</v>
      </c>
      <c r="AT1738" s="26">
        <v>165649.08838848851</v>
      </c>
      <c r="AU1738" t="s">
        <v>170</v>
      </c>
      <c r="AV1738" t="s">
        <v>170</v>
      </c>
      <c r="AW1738" t="s">
        <v>171</v>
      </c>
      <c r="AX1738">
        <v>90023</v>
      </c>
      <c r="BF1738">
        <v>1</v>
      </c>
      <c r="CX1738" t="s">
        <v>5211</v>
      </c>
      <c r="CY1738" s="29"/>
      <c r="CZ1738" s="29"/>
      <c r="DA1738" s="29"/>
      <c r="DB1738" s="29"/>
      <c r="DC1738" s="29"/>
      <c r="DD1738" s="30"/>
      <c r="DE1738" s="30"/>
      <c r="DF1738" s="31"/>
      <c r="DG1738" s="32"/>
      <c r="DH1738" s="30"/>
      <c r="DI1738" s="30"/>
      <c r="DJ1738" s="26"/>
    </row>
    <row r="1739" spans="2:114" x14ac:dyDescent="0.25">
      <c r="D1739" t="s">
        <v>5212</v>
      </c>
      <c r="F1739" t="s">
        <v>612</v>
      </c>
      <c r="G1739" t="s">
        <v>613</v>
      </c>
      <c r="H1739" t="s">
        <v>5235</v>
      </c>
      <c r="K1739" t="s">
        <v>113</v>
      </c>
      <c r="M1739" t="s">
        <v>114</v>
      </c>
      <c r="N1739" t="s">
        <v>115</v>
      </c>
      <c r="O1739" t="s">
        <v>116</v>
      </c>
      <c r="P1739" t="s">
        <v>117</v>
      </c>
      <c r="Q1739" t="s">
        <v>5213</v>
      </c>
      <c r="R1739">
        <v>28</v>
      </c>
      <c r="T1739" s="3">
        <v>117291.41666666667</v>
      </c>
      <c r="X1739" s="3">
        <v>2699.3149038461538</v>
      </c>
      <c r="Y1739" s="3">
        <v>0</v>
      </c>
      <c r="Z1739" s="24">
        <v>280.72874999999999</v>
      </c>
      <c r="AA1739" s="39">
        <v>75</v>
      </c>
      <c r="AC1739" s="3">
        <v>0</v>
      </c>
      <c r="AD1739" s="3">
        <v>4460.3751415326506</v>
      </c>
      <c r="AE1739" s="3">
        <v>124806.83546204548</v>
      </c>
      <c r="AF1739" s="3">
        <v>5687.5</v>
      </c>
      <c r="AH1739" s="3">
        <v>130494.33546204548</v>
      </c>
      <c r="AK1739" s="3">
        <v>4292.2455565959208</v>
      </c>
      <c r="AL1739" t="s">
        <v>390</v>
      </c>
      <c r="AM1739" t="s">
        <v>391</v>
      </c>
      <c r="AN1739">
        <v>8.5000000000000006E-2</v>
      </c>
      <c r="AO1739" s="3">
        <v>134786.58101864139</v>
      </c>
      <c r="AP1739" s="3">
        <v>11456.85938658452</v>
      </c>
      <c r="AQ1739" s="3">
        <v>29700</v>
      </c>
      <c r="AR1739" s="3">
        <v>2524.5</v>
      </c>
      <c r="AS1739" s="3">
        <v>178467.94040522591</v>
      </c>
      <c r="AT1739" s="26">
        <v>164486.58101864139</v>
      </c>
      <c r="AU1739" t="s">
        <v>170</v>
      </c>
      <c r="AV1739" t="s">
        <v>170</v>
      </c>
      <c r="AW1739" t="s">
        <v>171</v>
      </c>
      <c r="AX1739">
        <v>90242</v>
      </c>
      <c r="BF1739">
        <v>1</v>
      </c>
      <c r="CX1739" t="s">
        <v>5211</v>
      </c>
      <c r="CY1739" s="29"/>
      <c r="CZ1739" s="29"/>
      <c r="DA1739" s="29"/>
      <c r="DB1739" s="29"/>
      <c r="DC1739" s="29"/>
      <c r="DD1739" s="30"/>
      <c r="DE1739" s="30"/>
      <c r="DF1739" s="31"/>
      <c r="DG1739" s="32"/>
      <c r="DH1739" s="30"/>
      <c r="DI1739" s="30"/>
      <c r="DJ1739" s="26"/>
    </row>
    <row r="1740" spans="2:114" x14ac:dyDescent="0.25">
      <c r="D1740" t="s">
        <v>5212</v>
      </c>
      <c r="F1740" t="s">
        <v>615</v>
      </c>
      <c r="G1740" t="s">
        <v>616</v>
      </c>
      <c r="H1740" t="s">
        <v>617</v>
      </c>
      <c r="K1740" t="s">
        <v>219</v>
      </c>
      <c r="M1740" t="s">
        <v>114</v>
      </c>
      <c r="N1740" t="s">
        <v>115</v>
      </c>
      <c r="O1740" t="s">
        <v>116</v>
      </c>
      <c r="P1740" t="s">
        <v>117</v>
      </c>
      <c r="Q1740" t="s">
        <v>5213</v>
      </c>
      <c r="R1740">
        <v>28</v>
      </c>
      <c r="T1740" s="3">
        <v>75583.5</v>
      </c>
      <c r="X1740" s="3">
        <v>1696.71875</v>
      </c>
      <c r="Y1740" s="3">
        <v>980.32638888888891</v>
      </c>
      <c r="Z1740" s="24">
        <v>176.45875000000001</v>
      </c>
      <c r="AA1740" s="39">
        <v>75</v>
      </c>
      <c r="AC1740" s="3">
        <v>7230.6958219215994</v>
      </c>
      <c r="AD1740" s="3">
        <v>4460.3751415326506</v>
      </c>
      <c r="AE1740" s="3">
        <v>90203.074852343154</v>
      </c>
      <c r="AF1740" s="3">
        <v>5687.5</v>
      </c>
      <c r="AH1740" s="3">
        <v>95890.574852343154</v>
      </c>
      <c r="AK1740" s="3">
        <v>6263.2559860715419</v>
      </c>
      <c r="AL1740" t="s">
        <v>320</v>
      </c>
      <c r="AM1740" t="s">
        <v>321</v>
      </c>
      <c r="AN1740">
        <v>8.5000000000000006E-2</v>
      </c>
      <c r="AO1740" s="3">
        <v>102153.83083841469</v>
      </c>
      <c r="AP1740" s="3">
        <v>8683.0756212652504</v>
      </c>
      <c r="AQ1740" s="3">
        <v>29700</v>
      </c>
      <c r="AR1740" s="3">
        <v>2524.5</v>
      </c>
      <c r="AS1740" s="3">
        <v>143061.40645967994</v>
      </c>
      <c r="AT1740" s="26">
        <v>131853.83083841469</v>
      </c>
      <c r="AU1740" t="s">
        <v>170</v>
      </c>
      <c r="AV1740" t="s">
        <v>170</v>
      </c>
      <c r="AW1740" t="s">
        <v>171</v>
      </c>
      <c r="AX1740">
        <v>90390</v>
      </c>
      <c r="BF1740">
        <v>1</v>
      </c>
      <c r="CX1740" t="s">
        <v>5211</v>
      </c>
      <c r="CY1740" s="29"/>
      <c r="CZ1740" s="29"/>
      <c r="DA1740" s="29"/>
      <c r="DB1740" s="29"/>
      <c r="DC1740" s="29"/>
      <c r="DD1740" s="30"/>
      <c r="DE1740" s="30"/>
      <c r="DF1740" s="31"/>
      <c r="DG1740" s="32"/>
      <c r="DH1740" s="30"/>
      <c r="DI1740" s="30"/>
      <c r="DJ1740" s="26"/>
    </row>
    <row r="1741" spans="2:114" x14ac:dyDescent="0.25">
      <c r="D1741" t="s">
        <v>5212</v>
      </c>
      <c r="F1741" t="s">
        <v>618</v>
      </c>
      <c r="G1741" t="s">
        <v>619</v>
      </c>
      <c r="H1741" t="s">
        <v>620</v>
      </c>
      <c r="K1741" t="s">
        <v>219</v>
      </c>
      <c r="M1741" t="s">
        <v>114</v>
      </c>
      <c r="N1741" t="s">
        <v>115</v>
      </c>
      <c r="O1741" t="s">
        <v>116</v>
      </c>
      <c r="P1741" t="s">
        <v>117</v>
      </c>
      <c r="Q1741" t="s">
        <v>5213</v>
      </c>
      <c r="R1741">
        <v>28</v>
      </c>
      <c r="T1741" s="3">
        <v>89600</v>
      </c>
      <c r="X1741" s="3">
        <v>2033.6538461538464</v>
      </c>
      <c r="Y1741" s="3">
        <v>969.375</v>
      </c>
      <c r="Z1741" s="24">
        <v>211.5</v>
      </c>
      <c r="AA1741" s="39">
        <v>75</v>
      </c>
      <c r="AC1741" s="3">
        <v>0</v>
      </c>
      <c r="AD1741" s="3">
        <v>4460.3751415326506</v>
      </c>
      <c r="AE1741" s="3">
        <v>97349.903987686499</v>
      </c>
      <c r="AF1741" s="3">
        <v>5687.5</v>
      </c>
      <c r="AH1741" s="3">
        <v>103037.4039876865</v>
      </c>
      <c r="AK1741" s="3">
        <v>6263.2559860715419</v>
      </c>
      <c r="AL1741" t="s">
        <v>320</v>
      </c>
      <c r="AM1741" t="s">
        <v>321</v>
      </c>
      <c r="AN1741">
        <v>8.5000000000000006E-2</v>
      </c>
      <c r="AO1741" s="3">
        <v>109300.65997375804</v>
      </c>
      <c r="AP1741" s="3">
        <v>9290.5560977694349</v>
      </c>
      <c r="AQ1741" s="3">
        <v>29700</v>
      </c>
      <c r="AR1741" s="3">
        <v>2524.5</v>
      </c>
      <c r="AS1741" s="3">
        <v>150815.71607152748</v>
      </c>
      <c r="AT1741" s="26">
        <v>139000.65997375804</v>
      </c>
      <c r="AU1741" t="s">
        <v>170</v>
      </c>
      <c r="AV1741" t="s">
        <v>170</v>
      </c>
      <c r="AW1741" t="s">
        <v>171</v>
      </c>
      <c r="AX1741">
        <v>90390</v>
      </c>
      <c r="BF1741">
        <v>1</v>
      </c>
      <c r="CX1741" t="s">
        <v>5211</v>
      </c>
      <c r="CY1741" s="29"/>
      <c r="CZ1741" s="29"/>
      <c r="DA1741" s="29"/>
      <c r="DB1741" s="29"/>
      <c r="DC1741" s="29"/>
      <c r="DD1741" s="30"/>
      <c r="DE1741" s="30"/>
      <c r="DF1741" s="31"/>
      <c r="DG1741" s="32"/>
      <c r="DH1741" s="30"/>
      <c r="DI1741" s="30"/>
      <c r="DJ1741" s="26"/>
    </row>
    <row r="1742" spans="2:114" x14ac:dyDescent="0.25">
      <c r="B1742">
        <f>+COUNTIF(G1742:G4900,G1742)</f>
        <v>1</v>
      </c>
      <c r="D1742" t="s">
        <v>5212</v>
      </c>
      <c r="F1742" t="s">
        <v>621</v>
      </c>
      <c r="G1742" t="s">
        <v>622</v>
      </c>
      <c r="H1742" t="s">
        <v>623</v>
      </c>
      <c r="K1742" t="s">
        <v>156</v>
      </c>
      <c r="M1742" t="s">
        <v>550</v>
      </c>
      <c r="N1742" t="s">
        <v>551</v>
      </c>
      <c r="O1742" t="s">
        <v>116</v>
      </c>
      <c r="P1742" t="s">
        <v>117</v>
      </c>
      <c r="Q1742" t="s">
        <v>5213</v>
      </c>
      <c r="R1742">
        <v>28</v>
      </c>
      <c r="T1742" s="3">
        <v>217088</v>
      </c>
      <c r="X1742" s="3">
        <v>5218.4615384615381</v>
      </c>
      <c r="Y1742" s="3">
        <v>1658.3111111111109</v>
      </c>
      <c r="Z1742" s="24">
        <v>542.72</v>
      </c>
      <c r="AA1742" s="39">
        <v>75</v>
      </c>
      <c r="AC1742" s="3">
        <v>22239.153429055554</v>
      </c>
      <c r="AD1742" s="3">
        <v>4460.3751415326506</v>
      </c>
      <c r="AE1742" s="3">
        <v>251282.02122016085</v>
      </c>
      <c r="AF1742" s="3">
        <v>7046.666666666667</v>
      </c>
      <c r="AH1742" s="3">
        <v>258328.68788682751</v>
      </c>
      <c r="AK1742" s="3">
        <v>7875.5933865769939</v>
      </c>
      <c r="AL1742" t="s">
        <v>552</v>
      </c>
      <c r="AM1742" t="s">
        <v>553</v>
      </c>
      <c r="AN1742">
        <v>0.1</v>
      </c>
      <c r="AO1742" s="3">
        <v>266204.28127340449</v>
      </c>
      <c r="AP1742" s="3">
        <v>26620.428127340449</v>
      </c>
      <c r="AQ1742" s="3">
        <v>29700</v>
      </c>
      <c r="AR1742" s="3">
        <v>2970</v>
      </c>
      <c r="AS1742" s="3">
        <v>325494.70940074493</v>
      </c>
      <c r="AT1742" s="26">
        <v>295904.28127340449</v>
      </c>
      <c r="AU1742" t="s">
        <v>170</v>
      </c>
      <c r="AV1742" t="s">
        <v>170</v>
      </c>
      <c r="AW1742" t="s">
        <v>171</v>
      </c>
      <c r="AX1742">
        <v>90324</v>
      </c>
      <c r="BF1742">
        <v>1</v>
      </c>
      <c r="CX1742" t="s">
        <v>5211</v>
      </c>
      <c r="CY1742" s="29"/>
      <c r="CZ1742" s="29"/>
      <c r="DA1742" s="29"/>
      <c r="DB1742" s="29"/>
      <c r="DC1742" s="29"/>
      <c r="DD1742" s="30"/>
      <c r="DE1742" s="30"/>
      <c r="DF1742" s="31"/>
      <c r="DG1742" s="32"/>
      <c r="DH1742" s="30"/>
      <c r="DI1742" s="30"/>
      <c r="DJ1742" s="26"/>
    </row>
    <row r="1743" spans="2:114" x14ac:dyDescent="0.25">
      <c r="D1743" t="s">
        <v>5212</v>
      </c>
      <c r="F1743" t="s">
        <v>624</v>
      </c>
      <c r="G1743" t="s">
        <v>625</v>
      </c>
      <c r="H1743" t="s">
        <v>626</v>
      </c>
      <c r="K1743" t="s">
        <v>156</v>
      </c>
      <c r="M1743" t="s">
        <v>114</v>
      </c>
      <c r="N1743" t="s">
        <v>115</v>
      </c>
      <c r="O1743" t="s">
        <v>116</v>
      </c>
      <c r="P1743" t="s">
        <v>117</v>
      </c>
      <c r="Q1743" t="s">
        <v>5213</v>
      </c>
      <c r="R1743">
        <v>28</v>
      </c>
      <c r="T1743" s="3">
        <v>138506.58333333334</v>
      </c>
      <c r="X1743" s="3">
        <v>3209.2948717948716</v>
      </c>
      <c r="Y1743" s="3">
        <v>1854.2592592592591</v>
      </c>
      <c r="Z1743" s="24">
        <v>333.76666666666665</v>
      </c>
      <c r="AA1743" s="39">
        <v>75</v>
      </c>
      <c r="AC1743" s="3">
        <v>0</v>
      </c>
      <c r="AD1743" s="3">
        <v>4460.3751415326506</v>
      </c>
      <c r="AE1743" s="3">
        <v>148439.27927258681</v>
      </c>
      <c r="AF1743" s="3">
        <v>5687.5</v>
      </c>
      <c r="AH1743" s="3">
        <v>154126.77927258681</v>
      </c>
      <c r="AK1743" s="3">
        <v>18525.414448346986</v>
      </c>
      <c r="AL1743" t="s">
        <v>473</v>
      </c>
      <c r="AM1743" t="s">
        <v>474</v>
      </c>
      <c r="AN1743">
        <v>8.5000000000000006E-2</v>
      </c>
      <c r="AO1743" s="3">
        <v>172652.19372093381</v>
      </c>
      <c r="AP1743" s="3">
        <v>14675.436466279374</v>
      </c>
      <c r="AQ1743" s="3">
        <v>29700</v>
      </c>
      <c r="AR1743" s="3">
        <v>2524.5</v>
      </c>
      <c r="AS1743" s="3">
        <v>219552.13018721319</v>
      </c>
      <c r="AT1743" s="26">
        <v>202352.19372093381</v>
      </c>
      <c r="AU1743" t="s">
        <v>170</v>
      </c>
      <c r="AV1743" t="s">
        <v>170</v>
      </c>
      <c r="AW1743" t="s">
        <v>171</v>
      </c>
      <c r="AX1743">
        <v>90135</v>
      </c>
      <c r="BF1743">
        <v>1</v>
      </c>
      <c r="CX1743" t="s">
        <v>5211</v>
      </c>
      <c r="CY1743" s="29"/>
    </row>
    <row r="1744" spans="2:114" x14ac:dyDescent="0.25">
      <c r="C1744">
        <v>1</v>
      </c>
      <c r="D1744" t="s">
        <v>5212</v>
      </c>
      <c r="F1744" t="s">
        <v>627</v>
      </c>
      <c r="G1744" t="s">
        <v>628</v>
      </c>
      <c r="H1744" t="s">
        <v>629</v>
      </c>
      <c r="K1744" t="s">
        <v>131</v>
      </c>
      <c r="M1744" t="s">
        <v>114</v>
      </c>
      <c r="N1744" t="s">
        <v>115</v>
      </c>
      <c r="O1744" t="s">
        <v>116</v>
      </c>
      <c r="P1744" t="s">
        <v>117</v>
      </c>
      <c r="Q1744" t="s">
        <v>5213</v>
      </c>
      <c r="R1744">
        <v>28</v>
      </c>
      <c r="T1744" s="3">
        <v>129526</v>
      </c>
      <c r="X1744" s="3">
        <v>2993.4134615384614</v>
      </c>
      <c r="Y1744" s="3">
        <v>1729.5277777777778</v>
      </c>
      <c r="Z1744" s="24">
        <v>311.315</v>
      </c>
      <c r="AA1744" s="39">
        <v>75</v>
      </c>
      <c r="AC1744" s="3">
        <v>6634.4553900204419</v>
      </c>
      <c r="AD1744" s="3">
        <v>4460.3751415326506</v>
      </c>
      <c r="AE1744" s="3">
        <v>145730.08677086935</v>
      </c>
      <c r="AF1744" s="3">
        <v>5687.5</v>
      </c>
      <c r="AH1744" s="3">
        <v>151417.58677086935</v>
      </c>
      <c r="AK1744" s="3">
        <v>6107.1873780099913</v>
      </c>
      <c r="AL1744" t="s">
        <v>363</v>
      </c>
      <c r="AM1744" t="s">
        <v>364</v>
      </c>
      <c r="AN1744">
        <v>8.5000000000000006E-2</v>
      </c>
      <c r="AO1744" s="3">
        <v>157524.77414887934</v>
      </c>
      <c r="AP1744" s="3">
        <v>13389.605802654745</v>
      </c>
      <c r="AQ1744" s="3">
        <v>29700</v>
      </c>
      <c r="AR1744" s="3">
        <v>2524.5</v>
      </c>
      <c r="AS1744" s="3">
        <v>203138.87995153409</v>
      </c>
      <c r="AT1744" s="26">
        <v>187224.77414887934</v>
      </c>
      <c r="AU1744" t="s">
        <v>184</v>
      </c>
      <c r="AV1744" t="s">
        <v>184</v>
      </c>
      <c r="AW1744" t="s">
        <v>185</v>
      </c>
      <c r="AX1744">
        <v>1233</v>
      </c>
      <c r="BF1744">
        <v>1</v>
      </c>
      <c r="CX1744" t="s">
        <v>5211</v>
      </c>
      <c r="CY1744" s="29"/>
      <c r="CZ1744" s="29"/>
      <c r="DA1744" s="29"/>
      <c r="DB1744" s="29"/>
      <c r="DC1744" s="29"/>
      <c r="DD1744" s="30"/>
      <c r="DE1744" s="30"/>
      <c r="DF1744" s="31"/>
      <c r="DG1744" s="32"/>
      <c r="DH1744" s="30"/>
      <c r="DI1744" s="30"/>
      <c r="DJ1744" s="26"/>
    </row>
    <row r="1745" spans="2:114" x14ac:dyDescent="0.25">
      <c r="B1745">
        <f t="shared" ref="B1745:B1746" si="260">+COUNTIF(G1745:G4903,G1745)</f>
        <v>1</v>
      </c>
      <c r="D1745" t="s">
        <v>5212</v>
      </c>
      <c r="F1745" t="s">
        <v>630</v>
      </c>
      <c r="G1745" t="s">
        <v>631</v>
      </c>
      <c r="H1745" t="s">
        <v>632</v>
      </c>
      <c r="K1745" t="s">
        <v>113</v>
      </c>
      <c r="M1745" t="s">
        <v>292</v>
      </c>
      <c r="N1745" t="s">
        <v>293</v>
      </c>
      <c r="O1745" t="s">
        <v>116</v>
      </c>
      <c r="P1745" t="s">
        <v>117</v>
      </c>
      <c r="Q1745" t="s">
        <v>5213</v>
      </c>
      <c r="R1745">
        <v>28</v>
      </c>
      <c r="T1745" s="3">
        <v>177208.33333333334</v>
      </c>
      <c r="V1745" s="3">
        <v>17720.833333333336</v>
      </c>
      <c r="X1745" s="3">
        <v>4259.8157051282051</v>
      </c>
      <c r="Y1745" s="3">
        <v>1476.7361111111111</v>
      </c>
      <c r="Z1745" s="24">
        <v>443.02083333333337</v>
      </c>
      <c r="AA1745" s="39">
        <v>75</v>
      </c>
      <c r="AC1745" s="3">
        <v>18153.574662007755</v>
      </c>
      <c r="AD1745" s="3">
        <v>4460.3751415326506</v>
      </c>
      <c r="AE1745" s="3">
        <v>223797.68911977977</v>
      </c>
      <c r="AF1745" s="3">
        <v>23570.833333333332</v>
      </c>
      <c r="AH1745" s="3">
        <v>247368.52245311311</v>
      </c>
      <c r="AN1745">
        <v>8.5000000000000006E-2</v>
      </c>
      <c r="AO1745" s="3">
        <v>247368.52245311311</v>
      </c>
      <c r="AP1745" s="3">
        <v>21026.324408514618</v>
      </c>
      <c r="AQ1745" s="3">
        <v>29700</v>
      </c>
      <c r="AR1745" s="3">
        <v>2524.5</v>
      </c>
      <c r="AS1745" s="3">
        <v>300619.34686162771</v>
      </c>
      <c r="AT1745" s="26">
        <v>277068.52245311311</v>
      </c>
      <c r="AU1745" t="s">
        <v>170</v>
      </c>
      <c r="AV1745" t="s">
        <v>170</v>
      </c>
      <c r="AW1745" t="s">
        <v>171</v>
      </c>
      <c r="AX1745">
        <v>90217</v>
      </c>
      <c r="BF1745">
        <v>1</v>
      </c>
      <c r="CX1745" t="s">
        <v>5211</v>
      </c>
      <c r="CY1745" s="29"/>
      <c r="CZ1745" s="29"/>
      <c r="DA1745" s="29"/>
      <c r="DB1745" s="29"/>
      <c r="DC1745" s="29"/>
      <c r="DD1745" s="30"/>
      <c r="DE1745" s="30"/>
      <c r="DF1745" s="31"/>
      <c r="DG1745" s="32"/>
      <c r="DH1745" s="30"/>
      <c r="DI1745" s="30"/>
      <c r="DJ1745" s="26"/>
    </row>
    <row r="1746" spans="2:114" x14ac:dyDescent="0.25">
      <c r="B1746">
        <f t="shared" si="260"/>
        <v>1</v>
      </c>
      <c r="D1746" t="s">
        <v>5212</v>
      </c>
      <c r="F1746" t="s">
        <v>636</v>
      </c>
      <c r="G1746" t="s">
        <v>637</v>
      </c>
      <c r="H1746" t="s">
        <v>638</v>
      </c>
      <c r="K1746" t="s">
        <v>224</v>
      </c>
      <c r="M1746" t="s">
        <v>114</v>
      </c>
      <c r="N1746" t="s">
        <v>115</v>
      </c>
      <c r="O1746" t="s">
        <v>116</v>
      </c>
      <c r="P1746" t="s">
        <v>117</v>
      </c>
      <c r="Q1746" t="s">
        <v>5213</v>
      </c>
      <c r="R1746">
        <v>28</v>
      </c>
      <c r="T1746" s="3">
        <v>72586.833333333328</v>
      </c>
      <c r="X1746" s="3">
        <v>1624.6834935897434</v>
      </c>
      <c r="Y1746" s="3">
        <v>938.70601851851848</v>
      </c>
      <c r="Z1746" s="24">
        <v>168.96708333333333</v>
      </c>
      <c r="AA1746" s="39">
        <v>75</v>
      </c>
      <c r="AC1746" s="3">
        <v>0</v>
      </c>
      <c r="AD1746" s="3">
        <v>4460.3751415326506</v>
      </c>
      <c r="AE1746" s="3">
        <v>79854.565070307595</v>
      </c>
      <c r="AF1746" s="3">
        <v>5687.5</v>
      </c>
      <c r="AH1746" s="3">
        <v>85542.065070307595</v>
      </c>
      <c r="AK1746" s="3">
        <v>6107.1873780099913</v>
      </c>
      <c r="AL1746" t="s">
        <v>363</v>
      </c>
      <c r="AM1746" t="s">
        <v>364</v>
      </c>
      <c r="AN1746">
        <v>8.5000000000000006E-2</v>
      </c>
      <c r="AO1746" s="3">
        <v>91649.25244831758</v>
      </c>
      <c r="AP1746" s="3">
        <v>7790.1864581069949</v>
      </c>
      <c r="AQ1746" s="3">
        <v>29700</v>
      </c>
      <c r="AR1746" s="3">
        <v>2524.5</v>
      </c>
      <c r="AS1746" s="3">
        <v>131663.93890642456</v>
      </c>
      <c r="AT1746" s="26">
        <v>121349.25244831758</v>
      </c>
      <c r="AU1746" t="s">
        <v>170</v>
      </c>
      <c r="AV1746" t="s">
        <v>170</v>
      </c>
      <c r="AW1746" t="s">
        <v>171</v>
      </c>
      <c r="AX1746">
        <v>90373</v>
      </c>
      <c r="BF1746">
        <v>1</v>
      </c>
      <c r="CX1746" t="s">
        <v>5211</v>
      </c>
      <c r="CY1746" s="29"/>
      <c r="CZ1746" s="29"/>
      <c r="DA1746" s="29"/>
      <c r="DB1746" s="29"/>
      <c r="DC1746" s="29"/>
      <c r="DD1746" s="30"/>
      <c r="DE1746" s="30"/>
      <c r="DF1746" s="31"/>
      <c r="DG1746" s="32"/>
      <c r="DH1746" s="30"/>
      <c r="DI1746" s="30"/>
      <c r="DJ1746" s="26"/>
    </row>
    <row r="1747" spans="2:114" x14ac:dyDescent="0.25">
      <c r="D1747" t="s">
        <v>5212</v>
      </c>
      <c r="F1747" t="s">
        <v>640</v>
      </c>
      <c r="G1747" t="s">
        <v>641</v>
      </c>
      <c r="H1747" t="s">
        <v>642</v>
      </c>
      <c r="K1747" t="s">
        <v>156</v>
      </c>
      <c r="M1747" t="s">
        <v>132</v>
      </c>
      <c r="N1747" t="s">
        <v>133</v>
      </c>
      <c r="O1747" t="s">
        <v>116</v>
      </c>
      <c r="P1747" t="s">
        <v>117</v>
      </c>
      <c r="Q1747" t="s">
        <v>5213</v>
      </c>
      <c r="R1747">
        <v>28</v>
      </c>
      <c r="T1747" s="3">
        <v>332593.16666666669</v>
      </c>
      <c r="X1747" s="3">
        <v>7874.8357371794882</v>
      </c>
      <c r="Y1747" s="3">
        <v>1819.9620370370369</v>
      </c>
      <c r="Z1747" s="24">
        <v>818.98291666666671</v>
      </c>
      <c r="AA1747" s="39">
        <v>75</v>
      </c>
      <c r="AC1747" s="3">
        <v>29945.202447544398</v>
      </c>
      <c r="AD1747" s="3">
        <v>4460.3751415326506</v>
      </c>
      <c r="AE1747" s="3">
        <v>377587.52494662686</v>
      </c>
      <c r="AF1747" s="3">
        <v>12402.5</v>
      </c>
      <c r="AH1747" s="3">
        <v>389990.02494662686</v>
      </c>
      <c r="AN1747">
        <v>0.05</v>
      </c>
      <c r="AO1747" s="3">
        <v>389990.02494662686</v>
      </c>
      <c r="AP1747" s="3">
        <v>19499.501247331344</v>
      </c>
      <c r="AQ1747" s="3">
        <v>29700</v>
      </c>
      <c r="AR1747" s="3">
        <v>1485</v>
      </c>
      <c r="AS1747" s="3">
        <v>440674.52619395818</v>
      </c>
      <c r="AT1747" s="26">
        <v>419690.02494662686</v>
      </c>
      <c r="AU1747" t="s">
        <v>170</v>
      </c>
      <c r="AV1747" t="s">
        <v>170</v>
      </c>
      <c r="AW1747" t="s">
        <v>171</v>
      </c>
      <c r="AX1747">
        <v>90205</v>
      </c>
      <c r="BF1747">
        <v>1</v>
      </c>
      <c r="CX1747" t="s">
        <v>5211</v>
      </c>
      <c r="CY1747" s="29"/>
      <c r="CZ1747" s="29"/>
      <c r="DA1747" s="29"/>
      <c r="DB1747" s="29"/>
      <c r="DC1747" s="29"/>
      <c r="DD1747" s="30"/>
      <c r="DE1747" s="30"/>
      <c r="DF1747" s="31"/>
      <c r="DG1747" s="32"/>
      <c r="DH1747" s="30"/>
      <c r="DI1747" s="30"/>
      <c r="DJ1747" s="26"/>
    </row>
    <row r="1748" spans="2:114" x14ac:dyDescent="0.25">
      <c r="D1748" t="s">
        <v>5212</v>
      </c>
      <c r="F1748" t="s">
        <v>644</v>
      </c>
      <c r="G1748" t="s">
        <v>645</v>
      </c>
      <c r="H1748" t="s">
        <v>646</v>
      </c>
      <c r="K1748" t="s">
        <v>113</v>
      </c>
      <c r="M1748" t="s">
        <v>114</v>
      </c>
      <c r="N1748" t="s">
        <v>115</v>
      </c>
      <c r="O1748" t="s">
        <v>116</v>
      </c>
      <c r="P1748" t="s">
        <v>117</v>
      </c>
      <c r="Q1748" t="s">
        <v>5213</v>
      </c>
      <c r="R1748">
        <v>28</v>
      </c>
      <c r="T1748" s="3">
        <v>135391.5</v>
      </c>
      <c r="X1748" s="3">
        <v>3134.4110576923081</v>
      </c>
      <c r="Y1748" s="3">
        <v>0</v>
      </c>
      <c r="Z1748" s="24">
        <v>325.97874999999999</v>
      </c>
      <c r="AA1748" s="39">
        <v>75</v>
      </c>
      <c r="AC1748" s="3">
        <v>0</v>
      </c>
      <c r="AD1748" s="3">
        <v>4460.3751415326506</v>
      </c>
      <c r="AE1748" s="3">
        <v>143387.26494922498</v>
      </c>
      <c r="AF1748" s="3">
        <v>5687.5</v>
      </c>
      <c r="AH1748" s="3">
        <v>149074.76494922498</v>
      </c>
      <c r="AK1748" s="3">
        <v>6107.1873780099913</v>
      </c>
      <c r="AL1748" t="s">
        <v>363</v>
      </c>
      <c r="AM1748" t="s">
        <v>364</v>
      </c>
      <c r="AN1748">
        <v>8.5000000000000006E-2</v>
      </c>
      <c r="AO1748" s="3">
        <v>155181.95232723496</v>
      </c>
      <c r="AP1748" s="3">
        <v>13190.465947814973</v>
      </c>
      <c r="AQ1748" s="3">
        <v>29700</v>
      </c>
      <c r="AR1748" s="3">
        <v>2524.5</v>
      </c>
      <c r="AS1748" s="3">
        <v>200596.91827504995</v>
      </c>
      <c r="AT1748" s="26">
        <v>184881.95232723496</v>
      </c>
      <c r="AU1748" t="s">
        <v>170</v>
      </c>
      <c r="AV1748" t="s">
        <v>170</v>
      </c>
      <c r="AW1748" t="s">
        <v>171</v>
      </c>
      <c r="AX1748">
        <v>90366</v>
      </c>
      <c r="BF1748">
        <v>1</v>
      </c>
      <c r="CX1748" t="s">
        <v>5211</v>
      </c>
      <c r="CY1748" s="29"/>
      <c r="CZ1748" s="29"/>
      <c r="DA1748" s="29"/>
      <c r="DB1748" s="29"/>
      <c r="DC1748" s="29"/>
      <c r="DD1748" s="30"/>
      <c r="DE1748" s="30"/>
      <c r="DF1748" s="31"/>
      <c r="DG1748" s="32"/>
      <c r="DH1748" s="30"/>
      <c r="DI1748" s="30"/>
      <c r="DJ1748" s="26"/>
    </row>
    <row r="1749" spans="2:114" x14ac:dyDescent="0.25">
      <c r="C1749">
        <v>1</v>
      </c>
      <c r="D1749" t="s">
        <v>5212</v>
      </c>
      <c r="F1749" t="s">
        <v>647</v>
      </c>
      <c r="G1749" t="s">
        <v>648</v>
      </c>
      <c r="H1749" t="s">
        <v>649</v>
      </c>
      <c r="K1749" t="s">
        <v>131</v>
      </c>
      <c r="M1749" t="s">
        <v>114</v>
      </c>
      <c r="N1749" t="s">
        <v>115</v>
      </c>
      <c r="O1749" t="s">
        <v>116</v>
      </c>
      <c r="P1749" t="s">
        <v>117</v>
      </c>
      <c r="Q1749" t="s">
        <v>5213</v>
      </c>
      <c r="R1749">
        <v>28</v>
      </c>
      <c r="T1749" s="3">
        <v>106744.66666666667</v>
      </c>
      <c r="X1749" s="3">
        <v>2445.7852564102564</v>
      </c>
      <c r="Y1749" s="3">
        <v>529.92013888888891</v>
      </c>
      <c r="Z1749" s="24">
        <v>254.36166666666668</v>
      </c>
      <c r="AA1749" s="39">
        <v>75</v>
      </c>
      <c r="AC1749" s="3">
        <v>0</v>
      </c>
      <c r="AD1749" s="3">
        <v>4460.3751415326506</v>
      </c>
      <c r="AE1749" s="3">
        <v>114510.10887016513</v>
      </c>
      <c r="AF1749" s="3">
        <v>5687.5</v>
      </c>
      <c r="AH1749" s="3">
        <v>120197.60887016513</v>
      </c>
      <c r="AK1749" s="3">
        <v>8123.3279313761932</v>
      </c>
      <c r="AL1749" t="s">
        <v>650</v>
      </c>
      <c r="AM1749" t="s">
        <v>651</v>
      </c>
      <c r="AN1749">
        <v>8.5000000000000006E-2</v>
      </c>
      <c r="AO1749" s="3">
        <v>128320.93680154132</v>
      </c>
      <c r="AP1749" s="3">
        <v>10907.279628131013</v>
      </c>
      <c r="AQ1749" s="3">
        <v>29700</v>
      </c>
      <c r="AR1749" s="3">
        <v>2524.5</v>
      </c>
      <c r="AS1749" s="3">
        <v>171452.71642967232</v>
      </c>
      <c r="AT1749" s="26">
        <v>158020.93680154131</v>
      </c>
      <c r="AU1749" t="s">
        <v>184</v>
      </c>
      <c r="AV1749" t="s">
        <v>184</v>
      </c>
      <c r="AW1749" t="s">
        <v>185</v>
      </c>
      <c r="AX1749">
        <v>1205</v>
      </c>
      <c r="BF1749">
        <v>1</v>
      </c>
      <c r="CX1749" t="s">
        <v>5211</v>
      </c>
      <c r="CY1749" s="29"/>
      <c r="CZ1749" s="29"/>
      <c r="DA1749" s="29"/>
      <c r="DB1749" s="29"/>
      <c r="DC1749" s="29"/>
      <c r="DD1749" s="30"/>
      <c r="DE1749" s="30"/>
      <c r="DF1749" s="31"/>
      <c r="DG1749" s="32"/>
      <c r="DH1749" s="30"/>
      <c r="DI1749" s="30"/>
      <c r="DJ1749" s="26"/>
    </row>
    <row r="1750" spans="2:114" x14ac:dyDescent="0.25">
      <c r="D1750" t="s">
        <v>5212</v>
      </c>
      <c r="F1750" t="s">
        <v>652</v>
      </c>
      <c r="G1750" t="s">
        <v>321</v>
      </c>
      <c r="H1750" t="s">
        <v>320</v>
      </c>
      <c r="K1750" t="s">
        <v>149</v>
      </c>
      <c r="M1750" t="s">
        <v>114</v>
      </c>
      <c r="N1750" t="s">
        <v>115</v>
      </c>
      <c r="O1750" t="s">
        <v>116</v>
      </c>
      <c r="P1750" t="s">
        <v>229</v>
      </c>
      <c r="Q1750" t="s">
        <v>5213</v>
      </c>
      <c r="R1750">
        <v>28</v>
      </c>
      <c r="T1750" s="3">
        <v>361428.5</v>
      </c>
      <c r="V1750" s="3">
        <v>54214.275000000001</v>
      </c>
      <c r="X1750" s="3">
        <v>8567.9927884615372</v>
      </c>
      <c r="Y1750" s="3">
        <v>4950.395833333333</v>
      </c>
      <c r="Z1750" s="24">
        <v>891.07124999999996</v>
      </c>
      <c r="AA1750" s="39">
        <v>75</v>
      </c>
      <c r="AC1750" s="3">
        <v>36514.091879417632</v>
      </c>
      <c r="AD1750" s="3">
        <v>5460.3751415326506</v>
      </c>
      <c r="AE1750" s="3">
        <v>472101.70189274516</v>
      </c>
      <c r="AF1750" s="3">
        <v>5687.5</v>
      </c>
      <c r="AG1750" s="3">
        <v>29700</v>
      </c>
      <c r="AH1750" s="3">
        <v>507489.20189274516</v>
      </c>
      <c r="AK1750" s="3">
        <v>-507489.20189274516</v>
      </c>
      <c r="AN1750">
        <v>8.5000000000000006E-2</v>
      </c>
      <c r="AO1750" s="3">
        <v>0</v>
      </c>
      <c r="AP1750" s="3">
        <v>0</v>
      </c>
      <c r="AR1750" s="3">
        <v>0</v>
      </c>
      <c r="AS1750" s="3">
        <v>0</v>
      </c>
      <c r="AT1750" s="26">
        <v>0</v>
      </c>
      <c r="AU1750" t="s">
        <v>170</v>
      </c>
      <c r="AV1750" t="s">
        <v>5219</v>
      </c>
      <c r="AW1750" t="s">
        <v>241</v>
      </c>
      <c r="AX1750">
        <v>90264</v>
      </c>
      <c r="BF1750">
        <v>1</v>
      </c>
      <c r="CX1750" t="s">
        <v>5211</v>
      </c>
      <c r="CY1750" s="29"/>
      <c r="CZ1750" s="29"/>
      <c r="DA1750" s="29"/>
      <c r="DB1750" s="29"/>
      <c r="DC1750" s="29"/>
      <c r="DD1750" s="30"/>
      <c r="DE1750" s="30"/>
      <c r="DF1750" s="31"/>
      <c r="DG1750" s="32"/>
      <c r="DH1750" s="30"/>
      <c r="DI1750" s="30"/>
      <c r="DJ1750" s="26"/>
    </row>
    <row r="1751" spans="2:114" x14ac:dyDescent="0.25">
      <c r="D1751" t="s">
        <v>5212</v>
      </c>
      <c r="F1751" t="s">
        <v>653</v>
      </c>
      <c r="G1751" t="s">
        <v>654</v>
      </c>
      <c r="H1751" t="s">
        <v>655</v>
      </c>
      <c r="K1751" t="s">
        <v>113</v>
      </c>
      <c r="M1751" t="s">
        <v>114</v>
      </c>
      <c r="N1751" t="s">
        <v>115</v>
      </c>
      <c r="O1751" t="s">
        <v>116</v>
      </c>
      <c r="P1751" t="s">
        <v>117</v>
      </c>
      <c r="Q1751" t="s">
        <v>5213</v>
      </c>
      <c r="R1751">
        <v>28</v>
      </c>
      <c r="T1751" s="3">
        <v>150197.83333333334</v>
      </c>
      <c r="X1751" s="3">
        <v>3490.3325320512818</v>
      </c>
      <c r="Y1751" s="3">
        <v>2016.6365740740741</v>
      </c>
      <c r="Z1751" s="24">
        <v>362.99458333333337</v>
      </c>
      <c r="AA1751" s="39">
        <v>75</v>
      </c>
      <c r="AC1751" s="3">
        <v>13981.940574891752</v>
      </c>
      <c r="AD1751" s="3">
        <v>4460.3751415326506</v>
      </c>
      <c r="AE1751" s="3">
        <v>174585.11273921645</v>
      </c>
      <c r="AF1751" s="3">
        <v>5687.5</v>
      </c>
      <c r="AH1751" s="3">
        <v>180272.61273921645</v>
      </c>
      <c r="AK1751" s="3">
        <v>28163.84865133233</v>
      </c>
      <c r="AL1751" t="s">
        <v>656</v>
      </c>
      <c r="AM1751" t="s">
        <v>657</v>
      </c>
      <c r="AN1751">
        <v>8.5000000000000006E-2</v>
      </c>
      <c r="AO1751" s="3">
        <v>208436.46139054879</v>
      </c>
      <c r="AP1751" s="3">
        <v>17717.09921819665</v>
      </c>
      <c r="AQ1751" s="3">
        <v>29700</v>
      </c>
      <c r="AR1751" s="3">
        <v>2524.5</v>
      </c>
      <c r="AS1751" s="3">
        <v>258378.06060874544</v>
      </c>
      <c r="AT1751" s="26">
        <v>238136.46139054879</v>
      </c>
      <c r="AU1751" t="s">
        <v>170</v>
      </c>
      <c r="AV1751" t="s">
        <v>170</v>
      </c>
      <c r="AW1751" t="s">
        <v>171</v>
      </c>
      <c r="AX1751">
        <v>90030</v>
      </c>
      <c r="BF1751">
        <v>1</v>
      </c>
      <c r="CX1751" t="s">
        <v>5211</v>
      </c>
      <c r="CY1751" s="29"/>
      <c r="CZ1751" s="29"/>
      <c r="DA1751" s="29"/>
      <c r="DB1751" s="29"/>
      <c r="DC1751" s="29"/>
      <c r="DD1751" s="30"/>
      <c r="DE1751" s="30"/>
      <c r="DF1751" s="31"/>
      <c r="DG1751" s="32"/>
      <c r="DH1751" s="30"/>
      <c r="DI1751" s="30"/>
      <c r="DJ1751" s="26"/>
    </row>
    <row r="1752" spans="2:114" x14ac:dyDescent="0.25">
      <c r="C1752">
        <v>1</v>
      </c>
      <c r="D1752" t="s">
        <v>5212</v>
      </c>
      <c r="F1752" t="s">
        <v>660</v>
      </c>
      <c r="G1752" t="s">
        <v>661</v>
      </c>
      <c r="H1752" t="s">
        <v>662</v>
      </c>
      <c r="K1752" t="s">
        <v>207</v>
      </c>
      <c r="M1752" t="s">
        <v>182</v>
      </c>
      <c r="N1752" t="s">
        <v>183</v>
      </c>
      <c r="O1752" t="s">
        <v>116</v>
      </c>
      <c r="P1752" t="s">
        <v>117</v>
      </c>
      <c r="Q1752" t="s">
        <v>5213</v>
      </c>
      <c r="R1752">
        <v>28</v>
      </c>
      <c r="T1752" s="3">
        <v>51500.5</v>
      </c>
      <c r="X1752" s="3">
        <v>1117.8004807692307</v>
      </c>
      <c r="Y1752" s="3">
        <v>645.84027777777783</v>
      </c>
      <c r="Z1752" s="24">
        <v>116.25125</v>
      </c>
      <c r="AA1752" s="39">
        <v>75</v>
      </c>
      <c r="AC1752" s="3">
        <v>0</v>
      </c>
      <c r="AD1752" s="3">
        <v>4460.3751415326506</v>
      </c>
      <c r="AE1752" s="3">
        <v>57915.767150079664</v>
      </c>
      <c r="AF1752" s="3">
        <v>4154.166666666667</v>
      </c>
      <c r="AH1752" s="3">
        <v>62069.933816746328</v>
      </c>
      <c r="AN1752">
        <v>0.05</v>
      </c>
      <c r="AO1752" s="3">
        <v>62069.933816746328</v>
      </c>
      <c r="AP1752" s="3">
        <v>3103.4966908373167</v>
      </c>
      <c r="AQ1752" s="3">
        <v>29700</v>
      </c>
      <c r="AR1752" s="3">
        <v>1485</v>
      </c>
      <c r="AS1752" s="3">
        <v>96358.430507583646</v>
      </c>
      <c r="AT1752" s="26">
        <v>91769.933816746328</v>
      </c>
      <c r="AU1752" t="s">
        <v>184</v>
      </c>
      <c r="AV1752" t="s">
        <v>184</v>
      </c>
      <c r="AW1752" t="s">
        <v>185</v>
      </c>
      <c r="AX1752">
        <v>2933</v>
      </c>
      <c r="BF1752">
        <v>1</v>
      </c>
      <c r="CX1752" t="s">
        <v>5211</v>
      </c>
      <c r="CY1752" s="29"/>
      <c r="CZ1752" s="29"/>
      <c r="DA1752" s="29"/>
      <c r="DB1752" s="29"/>
      <c r="DC1752" s="29"/>
      <c r="DD1752" s="30"/>
      <c r="DE1752" s="30"/>
      <c r="DF1752" s="31"/>
      <c r="DG1752" s="32"/>
      <c r="DH1752" s="30"/>
      <c r="DI1752" s="30"/>
      <c r="DJ1752" s="26"/>
    </row>
    <row r="1753" spans="2:114" x14ac:dyDescent="0.25">
      <c r="C1753">
        <v>1</v>
      </c>
      <c r="D1753" t="s">
        <v>5212</v>
      </c>
      <c r="F1753" t="s">
        <v>663</v>
      </c>
      <c r="G1753" t="s">
        <v>664</v>
      </c>
      <c r="H1753" t="s">
        <v>665</v>
      </c>
      <c r="K1753" t="s">
        <v>113</v>
      </c>
      <c r="M1753" t="s">
        <v>550</v>
      </c>
      <c r="N1753" t="s">
        <v>551</v>
      </c>
      <c r="O1753" t="s">
        <v>116</v>
      </c>
      <c r="P1753" t="s">
        <v>117</v>
      </c>
      <c r="Q1753" t="s">
        <v>5213</v>
      </c>
      <c r="R1753">
        <v>28</v>
      </c>
      <c r="T1753" s="3">
        <v>158301</v>
      </c>
      <c r="X1753" s="3">
        <v>3685.1201923076928</v>
      </c>
      <c r="Y1753" s="3">
        <v>2129.1805555555557</v>
      </c>
      <c r="Z1753" s="24">
        <v>383.2525</v>
      </c>
      <c r="AA1753" s="39">
        <v>75</v>
      </c>
      <c r="AC1753" s="3">
        <v>15705.09591244802</v>
      </c>
      <c r="AD1753" s="3">
        <v>4460.3751415326506</v>
      </c>
      <c r="AE1753" s="3">
        <v>184739.02430184392</v>
      </c>
      <c r="AF1753" s="3">
        <v>7046.666666666667</v>
      </c>
      <c r="AH1753" s="3">
        <v>191785.69096851058</v>
      </c>
      <c r="AK1753" s="3">
        <v>18123.592035816033</v>
      </c>
      <c r="AL1753" t="s">
        <v>666</v>
      </c>
      <c r="AM1753" t="s">
        <v>667</v>
      </c>
      <c r="AN1753">
        <v>0.1</v>
      </c>
      <c r="AO1753" s="3">
        <v>209909.2830043266</v>
      </c>
      <c r="AP1753" s="3">
        <v>20990.928300432661</v>
      </c>
      <c r="AQ1753" s="3">
        <v>29700</v>
      </c>
      <c r="AR1753" s="3">
        <v>2970</v>
      </c>
      <c r="AS1753" s="3">
        <v>263570.21130475926</v>
      </c>
      <c r="AT1753" s="26">
        <v>239609.2830043266</v>
      </c>
      <c r="AU1753" t="s">
        <v>184</v>
      </c>
      <c r="AV1753" t="s">
        <v>184</v>
      </c>
      <c r="AW1753" t="s">
        <v>185</v>
      </c>
      <c r="AX1753">
        <v>1210</v>
      </c>
      <c r="BF1753">
        <v>1</v>
      </c>
      <c r="CX1753" t="s">
        <v>5211</v>
      </c>
      <c r="CY1753" s="29"/>
      <c r="CZ1753" s="29"/>
      <c r="DA1753" s="29"/>
      <c r="DB1753" s="29"/>
      <c r="DC1753" s="29"/>
      <c r="DD1753" s="30"/>
      <c r="DE1753" s="30"/>
      <c r="DF1753" s="31"/>
      <c r="DG1753" s="32"/>
      <c r="DH1753" s="30"/>
      <c r="DI1753" s="30"/>
      <c r="DJ1753" s="26"/>
    </row>
    <row r="1754" spans="2:114" x14ac:dyDescent="0.25">
      <c r="D1754" t="s">
        <v>5212</v>
      </c>
      <c r="F1754" t="s">
        <v>669</v>
      </c>
      <c r="G1754" t="s">
        <v>670</v>
      </c>
      <c r="H1754" t="s">
        <v>671</v>
      </c>
      <c r="K1754" t="s">
        <v>156</v>
      </c>
      <c r="M1754" t="s">
        <v>114</v>
      </c>
      <c r="N1754" t="s">
        <v>115</v>
      </c>
      <c r="O1754" t="s">
        <v>116</v>
      </c>
      <c r="P1754" t="s">
        <v>117</v>
      </c>
      <c r="Q1754" t="s">
        <v>5213</v>
      </c>
      <c r="R1754">
        <v>28</v>
      </c>
      <c r="T1754" s="3">
        <v>151590.5</v>
      </c>
      <c r="X1754" s="3">
        <v>3523.8100961538462</v>
      </c>
      <c r="Y1754" s="3">
        <v>2035.9791666666667</v>
      </c>
      <c r="Z1754" s="24">
        <v>366.47624999999999</v>
      </c>
      <c r="AA1754" s="39">
        <v>75</v>
      </c>
      <c r="AC1754" s="3">
        <v>15018.702288094453</v>
      </c>
      <c r="AD1754" s="3">
        <v>4460.3751415326506</v>
      </c>
      <c r="AE1754" s="3">
        <v>177070.84294244761</v>
      </c>
      <c r="AF1754" s="3">
        <v>5687.5</v>
      </c>
      <c r="AH1754" s="3">
        <v>182758.34294244761</v>
      </c>
      <c r="AK1754" s="3">
        <v>6107.1873780099913</v>
      </c>
      <c r="AL1754" t="s">
        <v>363</v>
      </c>
      <c r="AM1754" t="s">
        <v>364</v>
      </c>
      <c r="AN1754">
        <v>8.5000000000000006E-2</v>
      </c>
      <c r="AO1754" s="3">
        <v>188865.53032045759</v>
      </c>
      <c r="AP1754" s="3">
        <v>16053.570077238895</v>
      </c>
      <c r="AQ1754" s="3">
        <v>29700</v>
      </c>
      <c r="AR1754" s="3">
        <v>2524.5</v>
      </c>
      <c r="AS1754" s="3">
        <v>237143.60039769649</v>
      </c>
      <c r="AT1754" s="26">
        <v>218565.53032045759</v>
      </c>
      <c r="AU1754" t="s">
        <v>170</v>
      </c>
      <c r="AV1754" t="s">
        <v>170</v>
      </c>
      <c r="AW1754" t="s">
        <v>171</v>
      </c>
      <c r="AX1754">
        <v>90272</v>
      </c>
      <c r="BF1754">
        <v>1</v>
      </c>
      <c r="CX1754" t="s">
        <v>5211</v>
      </c>
      <c r="CY1754" s="29"/>
      <c r="CZ1754" s="29"/>
      <c r="DA1754" s="29"/>
      <c r="DB1754" s="29"/>
      <c r="DC1754" s="29"/>
      <c r="DD1754" s="30"/>
      <c r="DE1754" s="30"/>
      <c r="DF1754" s="31"/>
      <c r="DG1754" s="32"/>
      <c r="DH1754" s="30"/>
      <c r="DI1754" s="30"/>
      <c r="DJ1754" s="26"/>
    </row>
    <row r="1755" spans="2:114" x14ac:dyDescent="0.25">
      <c r="D1755" t="s">
        <v>5212</v>
      </c>
      <c r="F1755" t="s">
        <v>672</v>
      </c>
      <c r="G1755" t="s">
        <v>673</v>
      </c>
      <c r="H1755" t="s">
        <v>674</v>
      </c>
      <c r="K1755" t="s">
        <v>219</v>
      </c>
      <c r="M1755" t="s">
        <v>114</v>
      </c>
      <c r="N1755" t="s">
        <v>115</v>
      </c>
      <c r="O1755" t="s">
        <v>116</v>
      </c>
      <c r="P1755" t="s">
        <v>117</v>
      </c>
      <c r="Q1755" t="s">
        <v>5213</v>
      </c>
      <c r="R1755">
        <v>28</v>
      </c>
      <c r="T1755" s="3">
        <v>73637.833333333328</v>
      </c>
      <c r="X1755" s="3">
        <v>1649.9479166666667</v>
      </c>
      <c r="Y1755" s="3">
        <v>953.30324074074076</v>
      </c>
      <c r="Z1755" s="24">
        <v>171.59458333333333</v>
      </c>
      <c r="AA1755" s="39">
        <v>75</v>
      </c>
      <c r="AC1755" s="3">
        <v>2048.9361921001982</v>
      </c>
      <c r="AD1755" s="3">
        <v>4460.3751415326506</v>
      </c>
      <c r="AE1755" s="3">
        <v>82996.990407706937</v>
      </c>
      <c r="AF1755" s="3">
        <v>5687.5</v>
      </c>
      <c r="AH1755" s="3">
        <v>88684.490407706937</v>
      </c>
      <c r="AK1755" s="3">
        <v>7641.968773833004</v>
      </c>
      <c r="AL1755" t="s">
        <v>274</v>
      </c>
      <c r="AM1755" t="s">
        <v>275</v>
      </c>
      <c r="AN1755">
        <v>8.5000000000000006E-2</v>
      </c>
      <c r="AO1755" s="3">
        <v>96326.459181539947</v>
      </c>
      <c r="AP1755" s="3">
        <v>8187.7490304308958</v>
      </c>
      <c r="AQ1755" s="3">
        <v>29700</v>
      </c>
      <c r="AR1755" s="3">
        <v>2524.5</v>
      </c>
      <c r="AS1755" s="3">
        <v>136738.70821197084</v>
      </c>
      <c r="AT1755" s="26">
        <v>126026.45918153995</v>
      </c>
      <c r="AU1755" t="s">
        <v>170</v>
      </c>
      <c r="AV1755" t="s">
        <v>170</v>
      </c>
      <c r="AW1755" t="s">
        <v>171</v>
      </c>
      <c r="AX1755">
        <v>38599</v>
      </c>
      <c r="BF1755">
        <v>1</v>
      </c>
      <c r="CX1755" t="s">
        <v>5211</v>
      </c>
      <c r="CY1755" s="29"/>
      <c r="CZ1755" s="29"/>
      <c r="DA1755" s="29"/>
      <c r="DB1755" s="29"/>
      <c r="DC1755" s="29"/>
      <c r="DD1755" s="30"/>
      <c r="DE1755" s="30"/>
      <c r="DF1755" s="31"/>
      <c r="DG1755" s="32"/>
      <c r="DH1755" s="30"/>
      <c r="DI1755" s="30"/>
      <c r="DJ1755" s="26"/>
    </row>
    <row r="1756" spans="2:114" x14ac:dyDescent="0.25">
      <c r="D1756" t="s">
        <v>5212</v>
      </c>
      <c r="F1756" t="s">
        <v>676</v>
      </c>
      <c r="G1756" t="s">
        <v>677</v>
      </c>
      <c r="H1756" t="s">
        <v>678</v>
      </c>
      <c r="K1756" t="s">
        <v>224</v>
      </c>
      <c r="M1756" t="s">
        <v>114</v>
      </c>
      <c r="N1756" t="s">
        <v>115</v>
      </c>
      <c r="O1756" t="s">
        <v>116</v>
      </c>
      <c r="P1756" t="s">
        <v>117</v>
      </c>
      <c r="Q1756" t="s">
        <v>5213</v>
      </c>
      <c r="R1756">
        <v>28</v>
      </c>
      <c r="T1756" s="3">
        <v>65703.25</v>
      </c>
      <c r="X1756" s="3">
        <v>1459.2147435897434</v>
      </c>
      <c r="Y1756" s="3">
        <v>843.10185185185196</v>
      </c>
      <c r="Z1756" s="24">
        <v>151.75833333333335</v>
      </c>
      <c r="AA1756" s="39">
        <v>75</v>
      </c>
      <c r="AC1756" s="3">
        <v>4097.8723842003965</v>
      </c>
      <c r="AD1756" s="3">
        <v>4460.3751415326506</v>
      </c>
      <c r="AE1756" s="3">
        <v>76790.572454507987</v>
      </c>
      <c r="AF1756" s="3">
        <v>5687.5</v>
      </c>
      <c r="AH1756" s="3">
        <v>82478.072454507987</v>
      </c>
      <c r="AK1756" s="3">
        <v>6107.1873780099913</v>
      </c>
      <c r="AL1756" t="s">
        <v>363</v>
      </c>
      <c r="AM1756" t="s">
        <v>364</v>
      </c>
      <c r="AN1756">
        <v>8.5000000000000006E-2</v>
      </c>
      <c r="AO1756" s="3">
        <v>88585.259832517972</v>
      </c>
      <c r="AP1756" s="3">
        <v>7529.7470857640283</v>
      </c>
      <c r="AQ1756" s="3">
        <v>29700</v>
      </c>
      <c r="AR1756" s="3">
        <v>2524.5</v>
      </c>
      <c r="AS1756" s="3">
        <v>128339.506918282</v>
      </c>
      <c r="AT1756" s="26">
        <v>118285.25983251797</v>
      </c>
      <c r="AU1756" t="s">
        <v>170</v>
      </c>
      <c r="AV1756" t="s">
        <v>170</v>
      </c>
      <c r="AW1756" t="s">
        <v>171</v>
      </c>
      <c r="AX1756">
        <v>90373</v>
      </c>
      <c r="BF1756">
        <v>1</v>
      </c>
      <c r="CX1756" t="s">
        <v>5211</v>
      </c>
      <c r="CY1756" s="29"/>
      <c r="CZ1756" s="29"/>
      <c r="DA1756" s="29"/>
      <c r="DB1756" s="29"/>
      <c r="DC1756" s="29"/>
      <c r="DD1756" s="30"/>
      <c r="DE1756" s="30"/>
      <c r="DF1756" s="31"/>
      <c r="DG1756" s="32"/>
      <c r="DH1756" s="30"/>
      <c r="DI1756" s="30"/>
      <c r="DJ1756" s="26"/>
    </row>
    <row r="1757" spans="2:114" x14ac:dyDescent="0.25">
      <c r="D1757" t="s">
        <v>5212</v>
      </c>
      <c r="F1757" t="s">
        <v>679</v>
      </c>
      <c r="G1757" t="s">
        <v>680</v>
      </c>
      <c r="H1757" t="s">
        <v>681</v>
      </c>
      <c r="K1757" t="s">
        <v>131</v>
      </c>
      <c r="M1757" t="s">
        <v>114</v>
      </c>
      <c r="N1757" t="s">
        <v>115</v>
      </c>
      <c r="O1757" t="s">
        <v>116</v>
      </c>
      <c r="P1757" t="s">
        <v>117</v>
      </c>
      <c r="Q1757" t="s">
        <v>5213</v>
      </c>
      <c r="R1757">
        <v>28</v>
      </c>
      <c r="T1757" s="3">
        <v>79910.25</v>
      </c>
      <c r="X1757" s="3">
        <v>1800.7291666666667</v>
      </c>
      <c r="Y1757" s="3">
        <v>130.05266203703704</v>
      </c>
      <c r="Z1757" s="24">
        <v>187.27583333333334</v>
      </c>
      <c r="AA1757" s="39">
        <v>75</v>
      </c>
      <c r="AC1757" s="3">
        <v>2048.9361921001982</v>
      </c>
      <c r="AD1757" s="3">
        <v>4460.3751415326506</v>
      </c>
      <c r="AE1757" s="3">
        <v>88612.618995669895</v>
      </c>
      <c r="AF1757" s="3">
        <v>5687.5</v>
      </c>
      <c r="AH1757" s="3">
        <v>94300.118995669895</v>
      </c>
      <c r="AK1757" s="3">
        <v>6107.1873780099913</v>
      </c>
      <c r="AL1757" t="s">
        <v>363</v>
      </c>
      <c r="AM1757" t="s">
        <v>364</v>
      </c>
      <c r="AN1757">
        <v>8.5000000000000006E-2</v>
      </c>
      <c r="AO1757" s="3">
        <v>100407.30637367988</v>
      </c>
      <c r="AP1757" s="3">
        <v>8534.6210417627899</v>
      </c>
      <c r="AQ1757" s="3">
        <v>29700</v>
      </c>
      <c r="AR1757" s="3">
        <v>2524.5</v>
      </c>
      <c r="AS1757" s="3">
        <v>141166.42741544265</v>
      </c>
      <c r="AT1757" s="26">
        <v>130107.30637367988</v>
      </c>
      <c r="AU1757" t="s">
        <v>170</v>
      </c>
      <c r="AV1757" t="s">
        <v>170</v>
      </c>
      <c r="AW1757" t="s">
        <v>171</v>
      </c>
      <c r="AX1757">
        <v>90373</v>
      </c>
      <c r="BF1757">
        <v>1</v>
      </c>
      <c r="CX1757" t="s">
        <v>5211</v>
      </c>
      <c r="CY1757" s="29"/>
      <c r="CZ1757" s="29"/>
      <c r="DA1757" s="29"/>
      <c r="DB1757" s="29"/>
      <c r="DC1757" s="29"/>
      <c r="DD1757" s="30"/>
      <c r="DE1757" s="30"/>
      <c r="DF1757" s="31"/>
      <c r="DG1757" s="32"/>
      <c r="DH1757" s="30"/>
      <c r="DI1757" s="30"/>
      <c r="DJ1757" s="26"/>
    </row>
    <row r="1758" spans="2:114" x14ac:dyDescent="0.25">
      <c r="D1758" t="s">
        <v>5212</v>
      </c>
      <c r="F1758" t="s">
        <v>682</v>
      </c>
      <c r="G1758" t="s">
        <v>683</v>
      </c>
      <c r="H1758" t="s">
        <v>684</v>
      </c>
      <c r="K1758" t="s">
        <v>131</v>
      </c>
      <c r="M1758" t="s">
        <v>114</v>
      </c>
      <c r="N1758" t="s">
        <v>115</v>
      </c>
      <c r="O1758" t="s">
        <v>116</v>
      </c>
      <c r="P1758" t="s">
        <v>117</v>
      </c>
      <c r="Q1758" t="s">
        <v>5213</v>
      </c>
      <c r="R1758">
        <v>28</v>
      </c>
      <c r="T1758" s="3">
        <v>136289.66666666666</v>
      </c>
      <c r="X1758" s="3">
        <v>3156.0016025641021</v>
      </c>
      <c r="Y1758" s="3">
        <v>1823.4675925925924</v>
      </c>
      <c r="Z1758" s="24">
        <v>328.22416666666663</v>
      </c>
      <c r="AA1758" s="39">
        <v>75</v>
      </c>
      <c r="AC1758" s="3">
        <v>8195.744768400793</v>
      </c>
      <c r="AD1758" s="3">
        <v>4460.3751415326506</v>
      </c>
      <c r="AE1758" s="3">
        <v>154328.47993842344</v>
      </c>
      <c r="AF1758" s="3">
        <v>5687.5</v>
      </c>
      <c r="AH1758" s="3">
        <v>160015.97993842344</v>
      </c>
      <c r="AK1758" s="3">
        <v>8123.3279313761932</v>
      </c>
      <c r="AL1758" t="s">
        <v>650</v>
      </c>
      <c r="AM1758" t="s">
        <v>651</v>
      </c>
      <c r="AN1758">
        <v>8.5000000000000006E-2</v>
      </c>
      <c r="AO1758" s="3">
        <v>168139.30786979964</v>
      </c>
      <c r="AP1758" s="3">
        <v>14291.84116893297</v>
      </c>
      <c r="AQ1758" s="3">
        <v>29700</v>
      </c>
      <c r="AR1758" s="3">
        <v>2524.5</v>
      </c>
      <c r="AS1758" s="3">
        <v>214655.6490387326</v>
      </c>
      <c r="AT1758" s="26">
        <v>197839.30786979964</v>
      </c>
      <c r="AU1758" t="s">
        <v>170</v>
      </c>
      <c r="AV1758" t="s">
        <v>170</v>
      </c>
      <c r="AW1758" t="s">
        <v>171</v>
      </c>
      <c r="AX1758">
        <v>35802</v>
      </c>
      <c r="BF1758">
        <v>1</v>
      </c>
      <c r="CX1758" t="s">
        <v>5211</v>
      </c>
      <c r="CY1758" s="29"/>
      <c r="CZ1758" s="29"/>
      <c r="DA1758" s="29"/>
      <c r="DB1758" s="29"/>
      <c r="DC1758" s="29"/>
      <c r="DD1758" s="30"/>
      <c r="DE1758" s="30"/>
      <c r="DF1758" s="31"/>
      <c r="DG1758" s="32"/>
      <c r="DH1758" s="30"/>
      <c r="DI1758" s="30"/>
      <c r="DJ1758" s="26"/>
    </row>
    <row r="1759" spans="2:114" x14ac:dyDescent="0.25">
      <c r="D1759" t="s">
        <v>5212</v>
      </c>
      <c r="F1759" t="s">
        <v>685</v>
      </c>
      <c r="G1759" t="s">
        <v>686</v>
      </c>
      <c r="H1759" t="s">
        <v>687</v>
      </c>
      <c r="K1759" t="s">
        <v>113</v>
      </c>
      <c r="M1759" t="s">
        <v>114</v>
      </c>
      <c r="N1759" t="s">
        <v>115</v>
      </c>
      <c r="O1759" t="s">
        <v>116</v>
      </c>
      <c r="P1759" t="s">
        <v>117</v>
      </c>
      <c r="Q1759" t="s">
        <v>5213</v>
      </c>
      <c r="R1759">
        <v>28</v>
      </c>
      <c r="T1759" s="3">
        <v>130063.33333333334</v>
      </c>
      <c r="X1759" s="3">
        <v>3006.3301282051284</v>
      </c>
      <c r="Y1759" s="3">
        <v>130.27430555555554</v>
      </c>
      <c r="Z1759" s="24">
        <v>312.6583333333333</v>
      </c>
      <c r="AA1759" s="39">
        <v>75</v>
      </c>
      <c r="AC1759" s="3">
        <v>12043.646937164965</v>
      </c>
      <c r="AD1759" s="3">
        <v>4460.3751415326506</v>
      </c>
      <c r="AE1759" s="3">
        <v>150091.61817912498</v>
      </c>
      <c r="AF1759" s="3">
        <v>5687.5</v>
      </c>
      <c r="AH1759" s="3">
        <v>155779.11817912498</v>
      </c>
      <c r="AK1759" s="3">
        <v>28163.84865133233</v>
      </c>
      <c r="AL1759" t="s">
        <v>656</v>
      </c>
      <c r="AM1759" t="s">
        <v>657</v>
      </c>
      <c r="AN1759">
        <v>8.5000000000000006E-2</v>
      </c>
      <c r="AO1759" s="3">
        <v>183942.96683045733</v>
      </c>
      <c r="AP1759" s="3">
        <v>15635.152180588873</v>
      </c>
      <c r="AQ1759" s="3">
        <v>29700</v>
      </c>
      <c r="AR1759" s="3">
        <v>2524.5</v>
      </c>
      <c r="AS1759" s="3">
        <v>231802.61901104619</v>
      </c>
      <c r="AT1759" s="26">
        <v>213642.96683045733</v>
      </c>
      <c r="AU1759" t="s">
        <v>170</v>
      </c>
      <c r="AV1759" t="s">
        <v>170</v>
      </c>
      <c r="AW1759" t="s">
        <v>171</v>
      </c>
      <c r="AX1759">
        <v>90030</v>
      </c>
      <c r="BF1759">
        <v>1</v>
      </c>
      <c r="CX1759" t="s">
        <v>5211</v>
      </c>
      <c r="CY1759" s="29"/>
      <c r="CZ1759" s="29"/>
      <c r="DA1759" s="29"/>
      <c r="DB1759" s="29"/>
      <c r="DC1759" s="29"/>
      <c r="DD1759" s="30"/>
      <c r="DE1759" s="30"/>
      <c r="DF1759" s="31"/>
      <c r="DG1759" s="32"/>
      <c r="DH1759" s="30"/>
      <c r="DI1759" s="30"/>
      <c r="DJ1759" s="26"/>
    </row>
    <row r="1760" spans="2:114" x14ac:dyDescent="0.25">
      <c r="D1760" t="s">
        <v>5212</v>
      </c>
      <c r="F1760" t="s">
        <v>688</v>
      </c>
      <c r="G1760" t="s">
        <v>689</v>
      </c>
      <c r="H1760" t="s">
        <v>690</v>
      </c>
      <c r="K1760" t="s">
        <v>207</v>
      </c>
      <c r="M1760" t="s">
        <v>182</v>
      </c>
      <c r="N1760" t="s">
        <v>183</v>
      </c>
      <c r="O1760" t="s">
        <v>116</v>
      </c>
      <c r="P1760" t="s">
        <v>117</v>
      </c>
      <c r="Q1760" t="s">
        <v>5213</v>
      </c>
      <c r="R1760">
        <v>28</v>
      </c>
      <c r="T1760" s="3">
        <v>48603.166666666664</v>
      </c>
      <c r="X1760" s="3">
        <v>1168.3453525641028</v>
      </c>
      <c r="Y1760" s="3">
        <v>50.628298611111106</v>
      </c>
      <c r="Z1760" s="24">
        <v>121.50791666666666</v>
      </c>
      <c r="AA1760" s="39">
        <v>75</v>
      </c>
      <c r="AC1760" s="3">
        <v>0</v>
      </c>
      <c r="AD1760" s="3">
        <v>4460.3751415326506</v>
      </c>
      <c r="AE1760" s="3">
        <v>54479.023376041194</v>
      </c>
      <c r="AF1760" s="3">
        <v>4154.166666666667</v>
      </c>
      <c r="AH1760" s="3">
        <v>58633.190042707858</v>
      </c>
      <c r="AN1760">
        <v>0.05</v>
      </c>
      <c r="AO1760" s="3">
        <v>58633.190042707858</v>
      </c>
      <c r="AP1760" s="3">
        <v>2931.6595021353933</v>
      </c>
      <c r="AQ1760" s="3">
        <v>29700</v>
      </c>
      <c r="AR1760" s="3">
        <v>1485</v>
      </c>
      <c r="AS1760" s="3">
        <v>92749.849544843251</v>
      </c>
      <c r="AT1760" s="26">
        <v>88333.190042707865</v>
      </c>
      <c r="AU1760" t="s">
        <v>170</v>
      </c>
      <c r="AV1760" t="s">
        <v>170</v>
      </c>
      <c r="AW1760" t="s">
        <v>171</v>
      </c>
      <c r="AX1760">
        <v>35070</v>
      </c>
      <c r="BF1760">
        <v>1</v>
      </c>
      <c r="CX1760" t="s">
        <v>5211</v>
      </c>
      <c r="CY1760" s="29"/>
      <c r="CZ1760" s="29"/>
      <c r="DA1760" s="29"/>
      <c r="DB1760" s="29"/>
      <c r="DC1760" s="29"/>
      <c r="DD1760" s="30"/>
      <c r="DE1760" s="30"/>
      <c r="DF1760" s="31"/>
      <c r="DG1760" s="32"/>
      <c r="DH1760" s="30"/>
      <c r="DI1760" s="30"/>
      <c r="DJ1760" s="26"/>
    </row>
    <row r="1761" spans="2:114" x14ac:dyDescent="0.25">
      <c r="D1761" t="s">
        <v>5212</v>
      </c>
      <c r="F1761" t="s">
        <v>691</v>
      </c>
      <c r="G1761" t="s">
        <v>692</v>
      </c>
      <c r="H1761" t="s">
        <v>693</v>
      </c>
      <c r="K1761" t="s">
        <v>224</v>
      </c>
      <c r="M1761" t="s">
        <v>182</v>
      </c>
      <c r="N1761" t="s">
        <v>183</v>
      </c>
      <c r="O1761" t="s">
        <v>116</v>
      </c>
      <c r="P1761" t="s">
        <v>117</v>
      </c>
      <c r="Q1761" t="s">
        <v>5213</v>
      </c>
      <c r="R1761">
        <v>28</v>
      </c>
      <c r="T1761" s="3">
        <v>53612.083333333336</v>
      </c>
      <c r="X1761" s="3">
        <v>1168.5616987179487</v>
      </c>
      <c r="Y1761" s="3">
        <v>675.16898148148152</v>
      </c>
      <c r="Z1761" s="24">
        <v>121.53041666666667</v>
      </c>
      <c r="AA1761" s="39">
        <v>75</v>
      </c>
      <c r="AC1761" s="3">
        <v>0</v>
      </c>
      <c r="AD1761" s="3">
        <v>4460.3751415326506</v>
      </c>
      <c r="AE1761" s="3">
        <v>60112.719571732079</v>
      </c>
      <c r="AF1761" s="3">
        <v>4154.166666666667</v>
      </c>
      <c r="AH1761" s="3">
        <v>64266.886238398743</v>
      </c>
      <c r="AN1761">
        <v>0.05</v>
      </c>
      <c r="AO1761" s="3">
        <v>64266.886238398743</v>
      </c>
      <c r="AP1761" s="3">
        <v>3213.3443119199374</v>
      </c>
      <c r="AQ1761" s="3">
        <v>29700</v>
      </c>
      <c r="AR1761" s="3">
        <v>1485</v>
      </c>
      <c r="AS1761" s="3">
        <v>98665.23055031868</v>
      </c>
      <c r="AT1761" s="26">
        <v>93966.886238398743</v>
      </c>
      <c r="AU1761" t="s">
        <v>170</v>
      </c>
      <c r="AV1761" t="s">
        <v>170</v>
      </c>
      <c r="AW1761" t="s">
        <v>171</v>
      </c>
      <c r="AX1761">
        <v>35876</v>
      </c>
      <c r="BF1761">
        <v>1</v>
      </c>
      <c r="CX1761" t="s">
        <v>5211</v>
      </c>
      <c r="CY1761" s="29"/>
      <c r="CZ1761" s="29"/>
      <c r="DA1761" s="29"/>
      <c r="DB1761" s="29"/>
      <c r="DC1761" s="29"/>
      <c r="DD1761" s="30"/>
      <c r="DE1761" s="30"/>
      <c r="DF1761" s="31"/>
      <c r="DG1761" s="32"/>
      <c r="DH1761" s="30"/>
      <c r="DI1761" s="30"/>
      <c r="DJ1761" s="26"/>
    </row>
    <row r="1762" spans="2:114" x14ac:dyDescent="0.25">
      <c r="D1762" t="s">
        <v>5212</v>
      </c>
      <c r="F1762" t="s">
        <v>694</v>
      </c>
      <c r="G1762" t="s">
        <v>695</v>
      </c>
      <c r="H1762" t="s">
        <v>696</v>
      </c>
      <c r="K1762" t="s">
        <v>224</v>
      </c>
      <c r="M1762" t="s">
        <v>114</v>
      </c>
      <c r="N1762" t="s">
        <v>115</v>
      </c>
      <c r="O1762" t="s">
        <v>116</v>
      </c>
      <c r="P1762" t="s">
        <v>117</v>
      </c>
      <c r="Q1762" t="s">
        <v>5213</v>
      </c>
      <c r="R1762">
        <v>28</v>
      </c>
      <c r="T1762" s="3">
        <v>80968.416666666672</v>
      </c>
      <c r="X1762" s="3">
        <v>1826.1658653846155</v>
      </c>
      <c r="Y1762" s="3">
        <v>211.02361111111111</v>
      </c>
      <c r="Z1762" s="24">
        <v>189.92125000000001</v>
      </c>
      <c r="AA1762" s="39">
        <v>75</v>
      </c>
      <c r="AC1762" s="3">
        <v>0</v>
      </c>
      <c r="AD1762" s="3">
        <v>4460.3751415326506</v>
      </c>
      <c r="AE1762" s="3">
        <v>87730.902534695051</v>
      </c>
      <c r="AF1762" s="3">
        <v>5687.5</v>
      </c>
      <c r="AH1762" s="3">
        <v>93418.402534695051</v>
      </c>
      <c r="AK1762" s="3">
        <v>4292.2455565959208</v>
      </c>
      <c r="AL1762" t="s">
        <v>390</v>
      </c>
      <c r="AM1762" t="s">
        <v>391</v>
      </c>
      <c r="AN1762">
        <v>8.5000000000000006E-2</v>
      </c>
      <c r="AO1762" s="3">
        <v>97710.648091290976</v>
      </c>
      <c r="AP1762" s="3">
        <v>8305.4050877597329</v>
      </c>
      <c r="AQ1762" s="3">
        <v>29700</v>
      </c>
      <c r="AR1762" s="3">
        <v>2524.5</v>
      </c>
      <c r="AS1762" s="3">
        <v>138240.55317905071</v>
      </c>
      <c r="AT1762" s="26">
        <v>127410.64809129098</v>
      </c>
      <c r="AU1762" t="s">
        <v>170</v>
      </c>
      <c r="AV1762" t="s">
        <v>170</v>
      </c>
      <c r="AW1762" t="s">
        <v>171</v>
      </c>
      <c r="AX1762">
        <v>90294</v>
      </c>
      <c r="BF1762">
        <v>1</v>
      </c>
      <c r="CX1762" t="s">
        <v>5211</v>
      </c>
      <c r="CY1762" s="29"/>
      <c r="CZ1762" s="29"/>
      <c r="DA1762" s="29"/>
      <c r="DB1762" s="29"/>
      <c r="DC1762" s="29"/>
      <c r="DD1762" s="30"/>
      <c r="DE1762" s="30"/>
      <c r="DF1762" s="31"/>
      <c r="DG1762" s="32"/>
      <c r="DH1762" s="30"/>
      <c r="DI1762" s="30"/>
      <c r="DJ1762" s="26"/>
    </row>
    <row r="1763" spans="2:114" x14ac:dyDescent="0.25">
      <c r="D1763" t="s">
        <v>5212</v>
      </c>
      <c r="F1763" t="s">
        <v>697</v>
      </c>
      <c r="G1763" t="s">
        <v>698</v>
      </c>
      <c r="H1763" t="s">
        <v>699</v>
      </c>
      <c r="K1763" t="s">
        <v>131</v>
      </c>
      <c r="M1763" t="s">
        <v>114</v>
      </c>
      <c r="N1763" t="s">
        <v>115</v>
      </c>
      <c r="O1763" t="s">
        <v>116</v>
      </c>
      <c r="P1763" t="s">
        <v>117</v>
      </c>
      <c r="Q1763" t="s">
        <v>5213</v>
      </c>
      <c r="R1763">
        <v>28</v>
      </c>
      <c r="T1763" s="3">
        <v>79834.166666666672</v>
      </c>
      <c r="X1763" s="3">
        <v>1798.8982371794873</v>
      </c>
      <c r="Y1763" s="3">
        <v>207.87268518518519</v>
      </c>
      <c r="Z1763" s="24">
        <v>187.08541666666667</v>
      </c>
      <c r="AA1763" s="39">
        <v>75</v>
      </c>
      <c r="AC1763" s="3">
        <v>0</v>
      </c>
      <c r="AD1763" s="3">
        <v>4460.3751415326506</v>
      </c>
      <c r="AE1763" s="3">
        <v>86563.398147230662</v>
      </c>
      <c r="AF1763" s="3">
        <v>5687.5</v>
      </c>
      <c r="AH1763" s="3">
        <v>92250.898147230662</v>
      </c>
      <c r="AK1763" s="3">
        <v>4292.2455565959208</v>
      </c>
      <c r="AL1763" t="s">
        <v>390</v>
      </c>
      <c r="AM1763" t="s">
        <v>391</v>
      </c>
      <c r="AN1763">
        <v>8.5000000000000006E-2</v>
      </c>
      <c r="AO1763" s="3">
        <v>96543.143703826587</v>
      </c>
      <c r="AP1763" s="3">
        <v>8206.1672148252601</v>
      </c>
      <c r="AQ1763" s="3">
        <v>29700</v>
      </c>
      <c r="AR1763" s="3">
        <v>2524.5</v>
      </c>
      <c r="AS1763" s="3">
        <v>136973.81091865184</v>
      </c>
      <c r="AT1763" s="26">
        <v>126243.14370382659</v>
      </c>
      <c r="AU1763" t="s">
        <v>170</v>
      </c>
      <c r="AV1763" t="s">
        <v>170</v>
      </c>
      <c r="AW1763" t="s">
        <v>171</v>
      </c>
      <c r="AX1763">
        <v>90242</v>
      </c>
      <c r="BF1763">
        <v>1</v>
      </c>
      <c r="CX1763" t="s">
        <v>5211</v>
      </c>
      <c r="CY1763" s="29"/>
      <c r="CZ1763" s="29"/>
      <c r="DA1763" s="29"/>
      <c r="DB1763" s="29"/>
      <c r="DC1763" s="29"/>
      <c r="DD1763" s="30"/>
      <c r="DE1763" s="30"/>
      <c r="DF1763" s="31"/>
      <c r="DG1763" s="32"/>
      <c r="DH1763" s="30"/>
      <c r="DI1763" s="30"/>
      <c r="DJ1763" s="26"/>
    </row>
    <row r="1764" spans="2:114" x14ac:dyDescent="0.25">
      <c r="B1764">
        <f>+COUNTIF(G1764:G4922,G1764)</f>
        <v>1</v>
      </c>
      <c r="D1764" t="s">
        <v>5212</v>
      </c>
      <c r="F1764" t="s">
        <v>700</v>
      </c>
      <c r="G1764" t="s">
        <v>701</v>
      </c>
      <c r="H1764" t="s">
        <v>702</v>
      </c>
      <c r="K1764" t="s">
        <v>224</v>
      </c>
      <c r="M1764" t="s">
        <v>182</v>
      </c>
      <c r="N1764" t="s">
        <v>183</v>
      </c>
      <c r="O1764" t="s">
        <v>116</v>
      </c>
      <c r="P1764" t="s">
        <v>117</v>
      </c>
      <c r="Q1764" t="s">
        <v>5213</v>
      </c>
      <c r="R1764">
        <v>28</v>
      </c>
      <c r="T1764" s="3">
        <v>50297.25</v>
      </c>
      <c r="X1764" s="3">
        <v>1088.8782051282051</v>
      </c>
      <c r="Y1764" s="3">
        <v>629.12962962962968</v>
      </c>
      <c r="Z1764" s="24">
        <v>113.24333333333334</v>
      </c>
      <c r="AA1764" s="39">
        <v>75</v>
      </c>
      <c r="AC1764" s="3">
        <v>0</v>
      </c>
      <c r="AD1764" s="3">
        <v>4460.3751415326506</v>
      </c>
      <c r="AE1764" s="3">
        <v>56663.876309623811</v>
      </c>
      <c r="AF1764" s="3">
        <v>4154.166666666667</v>
      </c>
      <c r="AH1764" s="3">
        <v>60818.042976290475</v>
      </c>
      <c r="AN1764">
        <v>0.05</v>
      </c>
      <c r="AO1764" s="3">
        <v>60818.042976290475</v>
      </c>
      <c r="AP1764" s="3">
        <v>3040.902148814524</v>
      </c>
      <c r="AQ1764" s="3">
        <v>29700</v>
      </c>
      <c r="AR1764" s="3">
        <v>1485</v>
      </c>
      <c r="AS1764" s="3">
        <v>95043.945125105005</v>
      </c>
      <c r="AT1764" s="26">
        <v>90518.042976290482</v>
      </c>
      <c r="AU1764" t="s">
        <v>170</v>
      </c>
      <c r="AV1764" t="s">
        <v>170</v>
      </c>
      <c r="AW1764" t="s">
        <v>171</v>
      </c>
      <c r="AX1764">
        <v>19883</v>
      </c>
      <c r="BF1764">
        <v>1</v>
      </c>
      <c r="CX1764" t="s">
        <v>5211</v>
      </c>
      <c r="CY1764" s="29"/>
      <c r="CZ1764" s="29"/>
      <c r="DA1764" s="29"/>
      <c r="DB1764" s="29"/>
      <c r="DC1764" s="29"/>
      <c r="DD1764" s="30"/>
      <c r="DE1764" s="30"/>
      <c r="DF1764" s="31"/>
      <c r="DG1764" s="32"/>
      <c r="DH1764" s="30"/>
      <c r="DI1764" s="30"/>
      <c r="DJ1764" s="26"/>
    </row>
    <row r="1765" spans="2:114" x14ac:dyDescent="0.25">
      <c r="D1765" t="s">
        <v>5212</v>
      </c>
      <c r="F1765" t="s">
        <v>703</v>
      </c>
      <c r="G1765" t="s">
        <v>704</v>
      </c>
      <c r="H1765" t="s">
        <v>705</v>
      </c>
      <c r="K1765" t="s">
        <v>224</v>
      </c>
      <c r="M1765" t="s">
        <v>182</v>
      </c>
      <c r="N1765" t="s">
        <v>183</v>
      </c>
      <c r="O1765" t="s">
        <v>116</v>
      </c>
      <c r="P1765" t="s">
        <v>117</v>
      </c>
      <c r="Q1765" t="s">
        <v>5213</v>
      </c>
      <c r="R1765">
        <v>28</v>
      </c>
      <c r="T1765" s="3">
        <v>60582.083333333336</v>
      </c>
      <c r="X1765" s="3">
        <v>1336.1097756410256</v>
      </c>
      <c r="Y1765" s="3">
        <v>463.18472222222221</v>
      </c>
      <c r="Z1765" s="24">
        <v>138.95541666666665</v>
      </c>
      <c r="AA1765" s="39">
        <v>75</v>
      </c>
      <c r="AC1765" s="3">
        <v>5351.821333765718</v>
      </c>
      <c r="AD1765" s="3">
        <v>4460.3751415326506</v>
      </c>
      <c r="AE1765" s="3">
        <v>72407.529723161613</v>
      </c>
      <c r="AF1765" s="3">
        <v>4154.166666666667</v>
      </c>
      <c r="AH1765" s="3">
        <v>76561.696389828285</v>
      </c>
      <c r="AN1765">
        <v>0.05</v>
      </c>
      <c r="AO1765" s="3">
        <v>76561.696389828285</v>
      </c>
      <c r="AP1765" s="3">
        <v>3828.0848194914142</v>
      </c>
      <c r="AQ1765" s="3">
        <v>29700</v>
      </c>
      <c r="AR1765" s="3">
        <v>1485</v>
      </c>
      <c r="AS1765" s="3">
        <v>111574.7812093197</v>
      </c>
      <c r="AT1765" s="26">
        <v>106261.69638982828</v>
      </c>
      <c r="AU1765" t="s">
        <v>170</v>
      </c>
      <c r="AV1765" t="s">
        <v>170</v>
      </c>
      <c r="AW1765" t="s">
        <v>171</v>
      </c>
      <c r="AX1765">
        <v>34732</v>
      </c>
      <c r="BF1765">
        <v>1</v>
      </c>
      <c r="CX1765" t="s">
        <v>5211</v>
      </c>
      <c r="CY1765" s="29"/>
      <c r="CZ1765" s="29"/>
      <c r="DA1765" s="29"/>
      <c r="DB1765" s="29"/>
      <c r="DC1765" s="29"/>
      <c r="DD1765" s="30"/>
      <c r="DE1765" s="30"/>
      <c r="DF1765" s="31"/>
      <c r="DG1765" s="32"/>
      <c r="DH1765" s="30"/>
      <c r="DI1765" s="30"/>
      <c r="DJ1765" s="26"/>
    </row>
    <row r="1766" spans="2:114" x14ac:dyDescent="0.25">
      <c r="D1766" t="s">
        <v>5212</v>
      </c>
      <c r="F1766" t="s">
        <v>706</v>
      </c>
      <c r="G1766" t="s">
        <v>707</v>
      </c>
      <c r="H1766" t="s">
        <v>708</v>
      </c>
      <c r="K1766" t="s">
        <v>219</v>
      </c>
      <c r="M1766" t="s">
        <v>182</v>
      </c>
      <c r="N1766" t="s">
        <v>183</v>
      </c>
      <c r="O1766" t="s">
        <v>116</v>
      </c>
      <c r="P1766" t="s">
        <v>117</v>
      </c>
      <c r="Q1766" t="s">
        <v>5213</v>
      </c>
      <c r="R1766">
        <v>28</v>
      </c>
      <c r="T1766" s="3">
        <v>74889.166666666672</v>
      </c>
      <c r="X1766" s="3">
        <v>1680.0280448717949</v>
      </c>
      <c r="Y1766" s="3">
        <v>970.68287037037044</v>
      </c>
      <c r="Z1766" s="24">
        <v>174.72291666666669</v>
      </c>
      <c r="AA1766" s="39">
        <v>75</v>
      </c>
      <c r="AC1766" s="3">
        <v>0</v>
      </c>
      <c r="AD1766" s="3">
        <v>4460.3751415326506</v>
      </c>
      <c r="AE1766" s="3">
        <v>82249.975640108154</v>
      </c>
      <c r="AF1766" s="3">
        <v>4154.166666666667</v>
      </c>
      <c r="AH1766" s="3">
        <v>86404.142306774826</v>
      </c>
      <c r="AN1766">
        <v>0.05</v>
      </c>
      <c r="AO1766" s="3">
        <v>86404.142306774826</v>
      </c>
      <c r="AP1766" s="3">
        <v>4320.2071153387415</v>
      </c>
      <c r="AQ1766" s="3">
        <v>29700</v>
      </c>
      <c r="AR1766" s="3">
        <v>1485</v>
      </c>
      <c r="AS1766" s="3">
        <v>121909.34942211356</v>
      </c>
      <c r="AT1766" s="26">
        <v>116104.14230677483</v>
      </c>
      <c r="AU1766" t="s">
        <v>170</v>
      </c>
      <c r="AV1766" t="s">
        <v>170</v>
      </c>
      <c r="AW1766" t="s">
        <v>171</v>
      </c>
      <c r="AX1766">
        <v>35883</v>
      </c>
      <c r="BF1766">
        <v>1</v>
      </c>
      <c r="CX1766" t="s">
        <v>5211</v>
      </c>
      <c r="CY1766" s="29"/>
      <c r="CZ1766" s="29"/>
      <c r="DA1766" s="29"/>
      <c r="DB1766" s="29"/>
      <c r="DC1766" s="29"/>
      <c r="DD1766" s="30"/>
      <c r="DE1766" s="30"/>
      <c r="DF1766" s="31"/>
      <c r="DG1766" s="32"/>
      <c r="DH1766" s="30"/>
      <c r="DI1766" s="30"/>
      <c r="DJ1766" s="26"/>
    </row>
    <row r="1767" spans="2:114" x14ac:dyDescent="0.25">
      <c r="D1767" t="s">
        <v>5212</v>
      </c>
      <c r="F1767" t="s">
        <v>710</v>
      </c>
      <c r="G1767" t="s">
        <v>711</v>
      </c>
      <c r="H1767" t="s">
        <v>712</v>
      </c>
      <c r="K1767" t="s">
        <v>219</v>
      </c>
      <c r="M1767" t="s">
        <v>114</v>
      </c>
      <c r="N1767" t="s">
        <v>115</v>
      </c>
      <c r="O1767" t="s">
        <v>116</v>
      </c>
      <c r="P1767" t="s">
        <v>117</v>
      </c>
      <c r="Q1767" t="s">
        <v>5213</v>
      </c>
      <c r="R1767">
        <v>28</v>
      </c>
      <c r="T1767" s="3">
        <v>92363.416666666672</v>
      </c>
      <c r="X1767" s="3">
        <v>2100.0841346153843</v>
      </c>
      <c r="Y1767" s="3">
        <v>1213.3819444444446</v>
      </c>
      <c r="Z1767" s="24">
        <v>218.40875</v>
      </c>
      <c r="AA1767" s="39">
        <v>75</v>
      </c>
      <c r="AC1767" s="3">
        <v>7861.768169088461</v>
      </c>
      <c r="AD1767" s="3">
        <v>4460.3751415326506</v>
      </c>
      <c r="AE1767" s="3">
        <v>108292.43480634762</v>
      </c>
      <c r="AF1767" s="3">
        <v>5687.5</v>
      </c>
      <c r="AH1767" s="3">
        <v>113979.93480634762</v>
      </c>
      <c r="AK1767" s="3">
        <v>6107.1873780099913</v>
      </c>
      <c r="AL1767" t="s">
        <v>363</v>
      </c>
      <c r="AM1767" t="s">
        <v>364</v>
      </c>
      <c r="AN1767">
        <v>8.5000000000000006E-2</v>
      </c>
      <c r="AO1767" s="3">
        <v>120087.12218435761</v>
      </c>
      <c r="AP1767" s="3">
        <v>10207.405385670398</v>
      </c>
      <c r="AQ1767" s="3">
        <v>29700</v>
      </c>
      <c r="AR1767" s="3">
        <v>2524.5</v>
      </c>
      <c r="AS1767" s="3">
        <v>162519.027570028</v>
      </c>
      <c r="AT1767" s="26">
        <v>149787.12218435761</v>
      </c>
      <c r="AU1767" t="s">
        <v>170</v>
      </c>
      <c r="AV1767" t="s">
        <v>170</v>
      </c>
      <c r="AW1767" t="s">
        <v>171</v>
      </c>
      <c r="AX1767">
        <v>90362</v>
      </c>
      <c r="BF1767">
        <v>1</v>
      </c>
      <c r="CX1767" t="s">
        <v>5211</v>
      </c>
      <c r="CY1767" s="29"/>
      <c r="CZ1767" s="29"/>
      <c r="DA1767" s="29"/>
      <c r="DB1767" s="29"/>
      <c r="DC1767" s="29"/>
      <c r="DD1767" s="30"/>
      <c r="DE1767" s="30"/>
      <c r="DF1767" s="31"/>
      <c r="DG1767" s="32"/>
      <c r="DH1767" s="30"/>
      <c r="DI1767" s="30"/>
      <c r="DJ1767" s="26"/>
    </row>
    <row r="1768" spans="2:114" x14ac:dyDescent="0.25">
      <c r="D1768" t="s">
        <v>5212</v>
      </c>
      <c r="F1768" t="s">
        <v>713</v>
      </c>
      <c r="G1768" t="s">
        <v>714</v>
      </c>
      <c r="H1768" t="s">
        <v>5236</v>
      </c>
      <c r="K1768" t="s">
        <v>219</v>
      </c>
      <c r="M1768" t="s">
        <v>114</v>
      </c>
      <c r="N1768" t="s">
        <v>115</v>
      </c>
      <c r="O1768" t="s">
        <v>116</v>
      </c>
      <c r="P1768" t="s">
        <v>117</v>
      </c>
      <c r="Q1768" t="s">
        <v>5213</v>
      </c>
      <c r="R1768">
        <v>28</v>
      </c>
      <c r="T1768" s="3">
        <v>78287</v>
      </c>
      <c r="X1768" s="3">
        <v>1761.7067307692307</v>
      </c>
      <c r="Y1768" s="3">
        <v>1017.875</v>
      </c>
      <c r="Z1768" s="24">
        <v>183.2175</v>
      </c>
      <c r="AA1768" s="39">
        <v>75</v>
      </c>
      <c r="AC1768" s="3">
        <v>0</v>
      </c>
      <c r="AD1768" s="3">
        <v>4460.3751415326506</v>
      </c>
      <c r="AE1768" s="3">
        <v>85785.174372301888</v>
      </c>
      <c r="AF1768" s="3">
        <v>5687.5</v>
      </c>
      <c r="AH1768" s="3">
        <v>91472.674372301888</v>
      </c>
      <c r="AK1768" s="3">
        <v>6107.1873780099913</v>
      </c>
      <c r="AL1768" t="s">
        <v>363</v>
      </c>
      <c r="AM1768" t="s">
        <v>364</v>
      </c>
      <c r="AN1768">
        <v>8.5000000000000006E-2</v>
      </c>
      <c r="AO1768" s="3">
        <v>97579.861750311873</v>
      </c>
      <c r="AP1768" s="3">
        <v>8294.2882487765091</v>
      </c>
      <c r="AQ1768" s="3">
        <v>29700</v>
      </c>
      <c r="AR1768" s="3">
        <v>2524.5</v>
      </c>
      <c r="AS1768" s="3">
        <v>138098.64999908837</v>
      </c>
      <c r="AT1768" s="26">
        <v>127279.86175031187</v>
      </c>
      <c r="AU1768" t="s">
        <v>170</v>
      </c>
      <c r="AV1768" t="s">
        <v>170</v>
      </c>
      <c r="AW1768" t="s">
        <v>171</v>
      </c>
      <c r="AX1768">
        <v>90129</v>
      </c>
      <c r="BF1768">
        <v>1</v>
      </c>
      <c r="CX1768" t="s">
        <v>5211</v>
      </c>
      <c r="CY1768" s="29"/>
      <c r="CZ1768" s="29"/>
      <c r="DA1768" s="29"/>
      <c r="DB1768" s="29"/>
      <c r="DC1768" s="29"/>
      <c r="DD1768" s="30"/>
      <c r="DE1768" s="30"/>
      <c r="DF1768" s="31"/>
      <c r="DG1768" s="32"/>
      <c r="DH1768" s="30"/>
      <c r="DI1768" s="30"/>
      <c r="DJ1768" s="26"/>
    </row>
    <row r="1769" spans="2:114" x14ac:dyDescent="0.25">
      <c r="D1769" t="s">
        <v>5212</v>
      </c>
      <c r="F1769" t="s">
        <v>716</v>
      </c>
      <c r="G1769" t="s">
        <v>717</v>
      </c>
      <c r="H1769" t="s">
        <v>718</v>
      </c>
      <c r="K1769" t="s">
        <v>219</v>
      </c>
      <c r="M1769" t="s">
        <v>182</v>
      </c>
      <c r="N1769" t="s">
        <v>183</v>
      </c>
      <c r="O1769" t="s">
        <v>116</v>
      </c>
      <c r="P1769" t="s">
        <v>117</v>
      </c>
      <c r="Q1769" t="s">
        <v>5213</v>
      </c>
      <c r="R1769">
        <v>28</v>
      </c>
      <c r="T1769" s="3">
        <v>81945.25</v>
      </c>
      <c r="X1769" s="3">
        <v>1849.6474358974358</v>
      </c>
      <c r="Y1769" s="3">
        <v>1068.6851851851852</v>
      </c>
      <c r="Z1769" s="24">
        <v>192.36333333333332</v>
      </c>
      <c r="AA1769" s="39">
        <v>75</v>
      </c>
      <c r="AC1769" s="3">
        <v>7882.2575310094626</v>
      </c>
      <c r="AD1769" s="3">
        <v>4460.3751415326506</v>
      </c>
      <c r="AE1769" s="3">
        <v>97473.578626958071</v>
      </c>
      <c r="AF1769" s="3">
        <v>4154.166666666667</v>
      </c>
      <c r="AH1769" s="3">
        <v>101627.74529362474</v>
      </c>
      <c r="AN1769">
        <v>0.05</v>
      </c>
      <c r="AO1769" s="3">
        <v>101627.74529362474</v>
      </c>
      <c r="AP1769" s="3">
        <v>5081.3872646812379</v>
      </c>
      <c r="AQ1769" s="3">
        <v>29700</v>
      </c>
      <c r="AR1769" s="3">
        <v>1485</v>
      </c>
      <c r="AS1769" s="3">
        <v>137894.13255830598</v>
      </c>
      <c r="AT1769" s="26">
        <v>131327.74529362476</v>
      </c>
      <c r="AU1769" t="s">
        <v>170</v>
      </c>
      <c r="AV1769" t="s">
        <v>170</v>
      </c>
      <c r="AW1769" t="s">
        <v>171</v>
      </c>
      <c r="AX1769">
        <v>35875</v>
      </c>
      <c r="BF1769">
        <v>1</v>
      </c>
      <c r="CX1769" t="s">
        <v>5211</v>
      </c>
      <c r="CY1769" s="29"/>
      <c r="CZ1769" s="29"/>
      <c r="DA1769" s="29"/>
      <c r="DB1769" s="29"/>
      <c r="DC1769" s="29"/>
      <c r="DD1769" s="30"/>
      <c r="DE1769" s="30"/>
      <c r="DF1769" s="31"/>
      <c r="DG1769" s="32"/>
      <c r="DH1769" s="30"/>
      <c r="DI1769" s="30"/>
      <c r="DJ1769" s="26"/>
    </row>
    <row r="1770" spans="2:114" x14ac:dyDescent="0.25">
      <c r="D1770" t="s">
        <v>5212</v>
      </c>
      <c r="F1770" t="s">
        <v>719</v>
      </c>
      <c r="G1770" t="s">
        <v>720</v>
      </c>
      <c r="H1770" t="s">
        <v>721</v>
      </c>
      <c r="K1770" t="s">
        <v>224</v>
      </c>
      <c r="M1770" t="s">
        <v>182</v>
      </c>
      <c r="N1770" t="s">
        <v>183</v>
      </c>
      <c r="O1770" t="s">
        <v>116</v>
      </c>
      <c r="P1770" t="s">
        <v>117</v>
      </c>
      <c r="Q1770" t="s">
        <v>5213</v>
      </c>
      <c r="R1770">
        <v>28</v>
      </c>
      <c r="T1770" s="3">
        <v>63917.500000000007</v>
      </c>
      <c r="X1770" s="3">
        <v>1416.2860576923076</v>
      </c>
      <c r="Y1770" s="3">
        <v>818.2986111111112</v>
      </c>
      <c r="Z1770" s="24">
        <v>147.29375000000002</v>
      </c>
      <c r="AA1770" s="39">
        <v>75</v>
      </c>
      <c r="AC1770" s="3">
        <v>0</v>
      </c>
      <c r="AD1770" s="3">
        <v>4460.3751415326506</v>
      </c>
      <c r="AE1770" s="3">
        <v>70834.753560336074</v>
      </c>
      <c r="AF1770" s="3">
        <v>4154.166666666667</v>
      </c>
      <c r="AH1770" s="3">
        <v>74988.920227002745</v>
      </c>
      <c r="AN1770">
        <v>0.05</v>
      </c>
      <c r="AO1770" s="3">
        <v>74988.920227002745</v>
      </c>
      <c r="AP1770" s="3">
        <v>3749.4460113501373</v>
      </c>
      <c r="AQ1770" s="3">
        <v>29700</v>
      </c>
      <c r="AR1770" s="3">
        <v>1485</v>
      </c>
      <c r="AS1770" s="3">
        <v>109923.36623835289</v>
      </c>
      <c r="AT1770" s="26">
        <v>104688.92022700275</v>
      </c>
      <c r="AU1770" t="s">
        <v>170</v>
      </c>
      <c r="AV1770" t="s">
        <v>170</v>
      </c>
      <c r="AW1770" t="s">
        <v>171</v>
      </c>
      <c r="AX1770">
        <v>35880</v>
      </c>
      <c r="BF1770">
        <v>1</v>
      </c>
      <c r="CX1770" t="s">
        <v>5211</v>
      </c>
      <c r="CY1770" s="29"/>
      <c r="CZ1770" s="29"/>
      <c r="DA1770" s="29"/>
      <c r="DB1770" s="29"/>
      <c r="DC1770" s="29"/>
      <c r="DD1770" s="30"/>
      <c r="DE1770" s="30"/>
      <c r="DF1770" s="31"/>
      <c r="DG1770" s="32"/>
      <c r="DH1770" s="30"/>
      <c r="DI1770" s="30"/>
      <c r="DJ1770" s="26"/>
    </row>
    <row r="1771" spans="2:114" x14ac:dyDescent="0.25">
      <c r="C1771">
        <v>1</v>
      </c>
      <c r="D1771" t="s">
        <v>5212</v>
      </c>
      <c r="F1771" t="s">
        <v>722</v>
      </c>
      <c r="G1771" t="s">
        <v>723</v>
      </c>
      <c r="H1771" t="s">
        <v>724</v>
      </c>
      <c r="K1771" t="s">
        <v>219</v>
      </c>
      <c r="M1771" t="s">
        <v>114</v>
      </c>
      <c r="N1771" t="s">
        <v>115</v>
      </c>
      <c r="O1771" t="s">
        <v>116</v>
      </c>
      <c r="P1771" t="s">
        <v>117</v>
      </c>
      <c r="Q1771" t="s">
        <v>5213</v>
      </c>
      <c r="R1771">
        <v>28</v>
      </c>
      <c r="T1771" s="3">
        <v>89379.083333333328</v>
      </c>
      <c r="X1771" s="3">
        <v>2028.3453525641025</v>
      </c>
      <c r="Y1771" s="3">
        <v>1171.9328703703707</v>
      </c>
      <c r="Z1771" s="24">
        <v>210.94791666666669</v>
      </c>
      <c r="AA1771" s="39">
        <v>75</v>
      </c>
      <c r="AC1771" s="3">
        <v>0</v>
      </c>
      <c r="AD1771" s="3">
        <v>4460.3751415326506</v>
      </c>
      <c r="AE1771" s="3">
        <v>97325.684614467129</v>
      </c>
      <c r="AF1771" s="3">
        <v>5687.5</v>
      </c>
      <c r="AH1771" s="3">
        <v>103013.18461446713</v>
      </c>
      <c r="AK1771" s="3">
        <v>8123.3279313761932</v>
      </c>
      <c r="AL1771" t="s">
        <v>650</v>
      </c>
      <c r="AM1771" t="s">
        <v>651</v>
      </c>
      <c r="AN1771">
        <v>8.5000000000000006E-2</v>
      </c>
      <c r="AO1771" s="3">
        <v>111136.51254584332</v>
      </c>
      <c r="AP1771" s="3">
        <v>9446.6035663966832</v>
      </c>
      <c r="AQ1771" s="3">
        <v>29700</v>
      </c>
      <c r="AR1771" s="3">
        <v>2524.5</v>
      </c>
      <c r="AS1771" s="3">
        <v>152807.61611224001</v>
      </c>
      <c r="AT1771" s="26">
        <v>140836.51254584332</v>
      </c>
      <c r="AU1771" t="s">
        <v>184</v>
      </c>
      <c r="AV1771" t="s">
        <v>184</v>
      </c>
      <c r="AW1771" t="s">
        <v>185</v>
      </c>
      <c r="AX1771">
        <v>5179</v>
      </c>
      <c r="BF1771">
        <v>1</v>
      </c>
      <c r="CX1771" t="s">
        <v>5211</v>
      </c>
      <c r="CY1771" s="29"/>
      <c r="CZ1771" s="29"/>
      <c r="DA1771" s="29"/>
      <c r="DB1771" s="29"/>
      <c r="DC1771" s="29"/>
      <c r="DD1771" s="30"/>
      <c r="DE1771" s="30"/>
      <c r="DF1771" s="31"/>
      <c r="DG1771" s="32"/>
      <c r="DH1771" s="30"/>
      <c r="DI1771" s="30"/>
      <c r="DJ1771" s="26"/>
    </row>
    <row r="1772" spans="2:114" x14ac:dyDescent="0.25">
      <c r="B1772">
        <f t="shared" ref="B1772:B1773" si="261">+COUNTIF(G1772:G4930,G1772)</f>
        <v>1</v>
      </c>
      <c r="D1772" t="s">
        <v>5212</v>
      </c>
      <c r="F1772" t="s">
        <v>725</v>
      </c>
      <c r="G1772" t="s">
        <v>726</v>
      </c>
      <c r="H1772" t="s">
        <v>727</v>
      </c>
      <c r="K1772" t="s">
        <v>113</v>
      </c>
      <c r="M1772" t="s">
        <v>550</v>
      </c>
      <c r="N1772" t="s">
        <v>551</v>
      </c>
      <c r="O1772" t="s">
        <v>116</v>
      </c>
      <c r="P1772" t="s">
        <v>117</v>
      </c>
      <c r="Q1772" t="s">
        <v>5213</v>
      </c>
      <c r="R1772">
        <v>28</v>
      </c>
      <c r="T1772" s="3">
        <v>134547.08333333334</v>
      </c>
      <c r="X1772" s="3">
        <v>3114.1145833333335</v>
      </c>
      <c r="Y1772" s="3">
        <v>719.70648148148155</v>
      </c>
      <c r="Z1772" s="24">
        <v>323.8679166666667</v>
      </c>
      <c r="AA1772" s="39">
        <v>75</v>
      </c>
      <c r="AC1772" s="3">
        <v>8195.744768400793</v>
      </c>
      <c r="AD1772" s="3">
        <v>4460.3751415326506</v>
      </c>
      <c r="AE1772" s="3">
        <v>151435.8922247483</v>
      </c>
      <c r="AF1772" s="3">
        <v>7046.666666666667</v>
      </c>
      <c r="AH1772" s="3">
        <v>158482.55889141496</v>
      </c>
      <c r="AN1772">
        <v>0.1</v>
      </c>
      <c r="AO1772" s="3">
        <v>158482.55889141496</v>
      </c>
      <c r="AP1772" s="3">
        <v>15848.255889141496</v>
      </c>
      <c r="AQ1772" s="3">
        <v>29700</v>
      </c>
      <c r="AR1772" s="3">
        <v>2970</v>
      </c>
      <c r="AS1772" s="3">
        <v>207000.81478055645</v>
      </c>
      <c r="AT1772" s="26">
        <v>188182.55889141496</v>
      </c>
      <c r="AU1772" t="s">
        <v>170</v>
      </c>
      <c r="AV1772" t="s">
        <v>170</v>
      </c>
      <c r="AW1772" t="s">
        <v>171</v>
      </c>
      <c r="AX1772">
        <v>90326</v>
      </c>
      <c r="BF1772">
        <v>1</v>
      </c>
      <c r="CX1772" t="s">
        <v>5211</v>
      </c>
      <c r="CY1772" s="29"/>
      <c r="CZ1772" s="29"/>
      <c r="DA1772" s="29"/>
      <c r="DB1772" s="29"/>
      <c r="DC1772" s="29"/>
      <c r="DD1772" s="30"/>
      <c r="DE1772" s="30"/>
      <c r="DF1772" s="31"/>
      <c r="DG1772" s="32"/>
      <c r="DH1772" s="30"/>
      <c r="DI1772" s="30"/>
      <c r="DJ1772" s="26"/>
    </row>
    <row r="1773" spans="2:114" x14ac:dyDescent="0.25">
      <c r="B1773">
        <f t="shared" si="261"/>
        <v>1</v>
      </c>
      <c r="D1773" t="s">
        <v>5212</v>
      </c>
      <c r="F1773" t="s">
        <v>730</v>
      </c>
      <c r="G1773" t="s">
        <v>731</v>
      </c>
      <c r="H1773" t="s">
        <v>732</v>
      </c>
      <c r="K1773" t="s">
        <v>224</v>
      </c>
      <c r="M1773" t="s">
        <v>182</v>
      </c>
      <c r="N1773" t="s">
        <v>183</v>
      </c>
      <c r="O1773" t="s">
        <v>116</v>
      </c>
      <c r="P1773" t="s">
        <v>117</v>
      </c>
      <c r="Q1773" t="s">
        <v>5213</v>
      </c>
      <c r="R1773">
        <v>28</v>
      </c>
      <c r="T1773" s="3">
        <v>60161.916666666657</v>
      </c>
      <c r="X1773" s="3">
        <v>1326.0096153846155</v>
      </c>
      <c r="Y1773" s="3">
        <v>766.13888888888891</v>
      </c>
      <c r="Z1773" s="24">
        <v>137.905</v>
      </c>
      <c r="AA1773" s="39">
        <v>75</v>
      </c>
      <c r="AC1773" s="3">
        <v>0</v>
      </c>
      <c r="AD1773" s="3">
        <v>4460.3751415326506</v>
      </c>
      <c r="AE1773" s="3">
        <v>66927.345312472811</v>
      </c>
      <c r="AF1773" s="3">
        <v>4154.166666666667</v>
      </c>
      <c r="AH1773" s="3">
        <v>71081.511979139483</v>
      </c>
      <c r="AN1773">
        <v>0.05</v>
      </c>
      <c r="AO1773" s="3">
        <v>71081.511979139483</v>
      </c>
      <c r="AP1773" s="3">
        <v>3554.0755989569743</v>
      </c>
      <c r="AQ1773" s="3">
        <v>29700</v>
      </c>
      <c r="AR1773" s="3">
        <v>1485</v>
      </c>
      <c r="AS1773" s="3">
        <v>105820.58757809646</v>
      </c>
      <c r="AT1773" s="26">
        <v>100781.51197913948</v>
      </c>
      <c r="AU1773" t="s">
        <v>170</v>
      </c>
      <c r="AV1773" t="s">
        <v>170</v>
      </c>
      <c r="AW1773" t="s">
        <v>171</v>
      </c>
      <c r="AX1773">
        <v>35875</v>
      </c>
      <c r="BF1773">
        <v>1</v>
      </c>
      <c r="CX1773" t="s">
        <v>5211</v>
      </c>
      <c r="CY1773" s="29"/>
      <c r="CZ1773" s="29"/>
      <c r="DA1773" s="29"/>
      <c r="DB1773" s="29"/>
      <c r="DC1773" s="29"/>
      <c r="DD1773" s="30"/>
      <c r="DE1773" s="30"/>
      <c r="DF1773" s="31"/>
      <c r="DG1773" s="32"/>
      <c r="DH1773" s="30"/>
      <c r="DI1773" s="30"/>
      <c r="DJ1773" s="26"/>
    </row>
    <row r="1774" spans="2:114" x14ac:dyDescent="0.25">
      <c r="D1774" t="s">
        <v>5212</v>
      </c>
      <c r="F1774" t="s">
        <v>733</v>
      </c>
      <c r="G1774" t="s">
        <v>734</v>
      </c>
      <c r="H1774" t="s">
        <v>735</v>
      </c>
      <c r="K1774" t="s">
        <v>156</v>
      </c>
      <c r="M1774" t="s">
        <v>550</v>
      </c>
      <c r="N1774" t="s">
        <v>551</v>
      </c>
      <c r="O1774" t="s">
        <v>116</v>
      </c>
      <c r="P1774" t="s">
        <v>117</v>
      </c>
      <c r="Q1774" t="s">
        <v>5213</v>
      </c>
      <c r="R1774">
        <v>28</v>
      </c>
      <c r="T1774" s="3">
        <v>188790.41666666666</v>
      </c>
      <c r="X1774" s="3">
        <v>4418.0408653846152</v>
      </c>
      <c r="Y1774" s="3">
        <v>2552.6458333333335</v>
      </c>
      <c r="Z1774" s="24">
        <v>459.47624999999999</v>
      </c>
      <c r="AA1774" s="39">
        <v>75</v>
      </c>
      <c r="AC1774" s="3">
        <v>18829.723605400821</v>
      </c>
      <c r="AD1774" s="3">
        <v>4460.3751415326506</v>
      </c>
      <c r="AE1774" s="3">
        <v>219585.67836231811</v>
      </c>
      <c r="AF1774" s="3">
        <v>7046.666666666667</v>
      </c>
      <c r="AH1774" s="3">
        <v>226632.34502898477</v>
      </c>
      <c r="AK1774" s="3">
        <v>7875.5933865769939</v>
      </c>
      <c r="AL1774" t="s">
        <v>552</v>
      </c>
      <c r="AM1774" t="s">
        <v>553</v>
      </c>
      <c r="AN1774">
        <v>0.1</v>
      </c>
      <c r="AO1774" s="3">
        <v>234507.93841556177</v>
      </c>
      <c r="AP1774" s="3">
        <v>23450.79384155618</v>
      </c>
      <c r="AQ1774" s="3">
        <v>29700</v>
      </c>
      <c r="AR1774" s="3">
        <v>2970</v>
      </c>
      <c r="AS1774" s="3">
        <v>290628.73225711798</v>
      </c>
      <c r="AT1774" s="26">
        <v>264207.9384155618</v>
      </c>
      <c r="AU1774" t="s">
        <v>170</v>
      </c>
      <c r="AV1774" t="s">
        <v>170</v>
      </c>
      <c r="AW1774" t="s">
        <v>171</v>
      </c>
      <c r="AX1774">
        <v>90324</v>
      </c>
      <c r="BF1774">
        <v>1</v>
      </c>
      <c r="CX1774" t="s">
        <v>5211</v>
      </c>
      <c r="CY1774" s="29"/>
      <c r="CZ1774" s="29"/>
      <c r="DA1774" s="29"/>
      <c r="DB1774" s="29"/>
      <c r="DC1774" s="29"/>
      <c r="DD1774" s="30"/>
      <c r="DE1774" s="30"/>
      <c r="DF1774" s="31"/>
      <c r="DG1774" s="32"/>
      <c r="DH1774" s="30"/>
      <c r="DI1774" s="30"/>
      <c r="DJ1774" s="26"/>
    </row>
    <row r="1775" spans="2:114" x14ac:dyDescent="0.25">
      <c r="B1775">
        <f>+COUNTIF(G1775:G4933,G1775)</f>
        <v>1</v>
      </c>
      <c r="D1775" t="s">
        <v>5212</v>
      </c>
      <c r="F1775" t="s">
        <v>736</v>
      </c>
      <c r="G1775" t="s">
        <v>737</v>
      </c>
      <c r="H1775" t="s">
        <v>738</v>
      </c>
      <c r="K1775" t="s">
        <v>219</v>
      </c>
      <c r="M1775" t="s">
        <v>114</v>
      </c>
      <c r="N1775" t="s">
        <v>115</v>
      </c>
      <c r="O1775" t="s">
        <v>116</v>
      </c>
      <c r="P1775" t="s">
        <v>117</v>
      </c>
      <c r="Q1775" t="s">
        <v>5213</v>
      </c>
      <c r="R1775">
        <v>28</v>
      </c>
      <c r="T1775" s="3">
        <v>79361.583333333328</v>
      </c>
      <c r="X1775" s="3">
        <v>1787.5400641025642</v>
      </c>
      <c r="Y1775" s="3">
        <v>1032.8009259259261</v>
      </c>
      <c r="Z1775" s="24">
        <v>185.90416666666667</v>
      </c>
      <c r="AA1775" s="39">
        <v>75</v>
      </c>
      <c r="AC1775" s="3">
        <v>6509.4702823023299</v>
      </c>
      <c r="AD1775" s="3">
        <v>4460.3751415326506</v>
      </c>
      <c r="AE1775" s="3">
        <v>93412.673913863458</v>
      </c>
      <c r="AF1775" s="3">
        <v>5687.5</v>
      </c>
      <c r="AH1775" s="3">
        <v>99100.173913863458</v>
      </c>
      <c r="AK1775" s="3">
        <v>6263.2559860715419</v>
      </c>
      <c r="AL1775" t="s">
        <v>320</v>
      </c>
      <c r="AM1775" t="s">
        <v>321</v>
      </c>
      <c r="AN1775">
        <v>8.5000000000000006E-2</v>
      </c>
      <c r="AO1775" s="3">
        <v>105363.429899935</v>
      </c>
      <c r="AP1775" s="3">
        <v>8955.891541494475</v>
      </c>
      <c r="AQ1775" s="3">
        <v>29700</v>
      </c>
      <c r="AR1775" s="3">
        <v>2524.5</v>
      </c>
      <c r="AS1775" s="3">
        <v>146543.82144142949</v>
      </c>
      <c r="AT1775" s="26">
        <v>135063.429899935</v>
      </c>
      <c r="AU1775" t="s">
        <v>170</v>
      </c>
      <c r="AV1775" t="s">
        <v>170</v>
      </c>
      <c r="AW1775" t="s">
        <v>171</v>
      </c>
      <c r="AX1775">
        <v>90264</v>
      </c>
      <c r="BF1775">
        <v>1</v>
      </c>
      <c r="CX1775" t="s">
        <v>5211</v>
      </c>
      <c r="CY1775" s="29"/>
      <c r="CZ1775" s="29"/>
      <c r="DA1775" s="29"/>
      <c r="DB1775" s="29"/>
      <c r="DC1775" s="29"/>
      <c r="DD1775" s="30"/>
      <c r="DE1775" s="30"/>
      <c r="DF1775" s="31"/>
      <c r="DG1775" s="32"/>
      <c r="DH1775" s="30"/>
      <c r="DI1775" s="30"/>
      <c r="DJ1775" s="26"/>
    </row>
    <row r="1776" spans="2:114" x14ac:dyDescent="0.25">
      <c r="D1776" t="s">
        <v>5212</v>
      </c>
      <c r="F1776" t="s">
        <v>739</v>
      </c>
      <c r="G1776" t="s">
        <v>740</v>
      </c>
      <c r="H1776" t="s">
        <v>741</v>
      </c>
      <c r="K1776" t="s">
        <v>219</v>
      </c>
      <c r="M1776" t="s">
        <v>114</v>
      </c>
      <c r="N1776" t="s">
        <v>115</v>
      </c>
      <c r="O1776" t="s">
        <v>116</v>
      </c>
      <c r="P1776" t="s">
        <v>117</v>
      </c>
      <c r="Q1776" t="s">
        <v>5213</v>
      </c>
      <c r="R1776">
        <v>28</v>
      </c>
      <c r="T1776" s="3">
        <v>89470.583333333328</v>
      </c>
      <c r="X1776" s="3">
        <v>2030.5448717948721</v>
      </c>
      <c r="Y1776" s="3">
        <v>1173.2037037037039</v>
      </c>
      <c r="Z1776" s="24">
        <v>211.17666666666668</v>
      </c>
      <c r="AA1776" s="39">
        <v>75</v>
      </c>
      <c r="AC1776" s="3">
        <v>4097.8723842003965</v>
      </c>
      <c r="AD1776" s="3">
        <v>4460.3751415326506</v>
      </c>
      <c r="AE1776" s="3">
        <v>101518.75610123163</v>
      </c>
      <c r="AF1776" s="3">
        <v>5687.5</v>
      </c>
      <c r="AH1776" s="3">
        <v>107206.25610123163</v>
      </c>
      <c r="AK1776" s="3">
        <v>6263.2559860715419</v>
      </c>
      <c r="AL1776" t="s">
        <v>320</v>
      </c>
      <c r="AM1776" t="s">
        <v>321</v>
      </c>
      <c r="AN1776">
        <v>8.5000000000000006E-2</v>
      </c>
      <c r="AO1776" s="3">
        <v>113469.51208730317</v>
      </c>
      <c r="AP1776" s="3">
        <v>9644.90852742077</v>
      </c>
      <c r="AQ1776" s="3">
        <v>29700</v>
      </c>
      <c r="AR1776" s="3">
        <v>2524.5</v>
      </c>
      <c r="AS1776" s="3">
        <v>155338.92061472393</v>
      </c>
      <c r="AT1776" s="26">
        <v>143169.51208730316</v>
      </c>
      <c r="AU1776" t="s">
        <v>170</v>
      </c>
      <c r="AV1776" t="s">
        <v>170</v>
      </c>
      <c r="AW1776" t="s">
        <v>171</v>
      </c>
      <c r="AX1776">
        <v>90264</v>
      </c>
      <c r="BF1776">
        <v>1</v>
      </c>
      <c r="CX1776" t="s">
        <v>5211</v>
      </c>
      <c r="CY1776" s="29"/>
      <c r="CZ1776" s="29"/>
      <c r="DA1776" s="29"/>
      <c r="DB1776" s="29"/>
      <c r="DC1776" s="29"/>
      <c r="DD1776" s="30"/>
      <c r="DE1776" s="30"/>
      <c r="DF1776" s="31"/>
      <c r="DG1776" s="32"/>
      <c r="DH1776" s="30"/>
      <c r="DI1776" s="30"/>
      <c r="DJ1776" s="26"/>
    </row>
    <row r="1777" spans="2:114" x14ac:dyDescent="0.25">
      <c r="D1777" t="s">
        <v>5212</v>
      </c>
      <c r="F1777" t="s">
        <v>742</v>
      </c>
      <c r="G1777" t="s">
        <v>743</v>
      </c>
      <c r="H1777" t="s">
        <v>744</v>
      </c>
      <c r="K1777" t="s">
        <v>219</v>
      </c>
      <c r="M1777" t="s">
        <v>182</v>
      </c>
      <c r="N1777" t="s">
        <v>183</v>
      </c>
      <c r="O1777" t="s">
        <v>116</v>
      </c>
      <c r="P1777" t="s">
        <v>117</v>
      </c>
      <c r="Q1777" t="s">
        <v>5213</v>
      </c>
      <c r="R1777">
        <v>28</v>
      </c>
      <c r="T1777" s="3">
        <v>99576.5</v>
      </c>
      <c r="X1777" s="3">
        <v>2273.4735576923076</v>
      </c>
      <c r="Y1777" s="3">
        <v>591.10312499999998</v>
      </c>
      <c r="Z1777" s="24">
        <v>236.44125</v>
      </c>
      <c r="AA1777" s="39">
        <v>75</v>
      </c>
      <c r="AC1777" s="3">
        <v>0</v>
      </c>
      <c r="AD1777" s="3">
        <v>4460.3751415326506</v>
      </c>
      <c r="AE1777" s="3">
        <v>107212.89307422496</v>
      </c>
      <c r="AF1777" s="3">
        <v>4154.166666666667</v>
      </c>
      <c r="AH1777" s="3">
        <v>111367.05974089164</v>
      </c>
      <c r="AN1777">
        <v>0.05</v>
      </c>
      <c r="AO1777" s="3">
        <v>111367.05974089164</v>
      </c>
      <c r="AP1777" s="3">
        <v>5568.3529870445818</v>
      </c>
      <c r="AQ1777" s="3">
        <v>29700</v>
      </c>
      <c r="AR1777" s="3">
        <v>1485</v>
      </c>
      <c r="AS1777" s="3">
        <v>148120.41272793623</v>
      </c>
      <c r="AT1777" s="26">
        <v>141067.05974089162</v>
      </c>
      <c r="AU1777" t="s">
        <v>170</v>
      </c>
      <c r="AV1777" t="s">
        <v>170</v>
      </c>
      <c r="AW1777" t="s">
        <v>171</v>
      </c>
      <c r="AX1777">
        <v>35879</v>
      </c>
      <c r="BF1777">
        <v>1</v>
      </c>
      <c r="CX1777" t="s">
        <v>5211</v>
      </c>
      <c r="CY1777" s="29"/>
    </row>
    <row r="1778" spans="2:114" x14ac:dyDescent="0.25">
      <c r="D1778" t="s">
        <v>5212</v>
      </c>
      <c r="F1778" t="s">
        <v>745</v>
      </c>
      <c r="G1778" t="s">
        <v>746</v>
      </c>
      <c r="H1778" t="s">
        <v>747</v>
      </c>
      <c r="K1778" t="s">
        <v>219</v>
      </c>
      <c r="M1778" t="s">
        <v>550</v>
      </c>
      <c r="N1778" t="s">
        <v>551</v>
      </c>
      <c r="O1778" t="s">
        <v>116</v>
      </c>
      <c r="P1778" t="s">
        <v>117</v>
      </c>
      <c r="Q1778" t="s">
        <v>5213</v>
      </c>
      <c r="R1778">
        <v>28</v>
      </c>
      <c r="T1778" s="3">
        <v>88098.75</v>
      </c>
      <c r="X1778" s="3">
        <v>1997.5681089743591</v>
      </c>
      <c r="Y1778" s="3">
        <v>1154.150462962963</v>
      </c>
      <c r="Z1778" s="24">
        <v>207.74708333333334</v>
      </c>
      <c r="AA1778" s="39">
        <v>75</v>
      </c>
      <c r="AC1778" s="3">
        <v>0</v>
      </c>
      <c r="AD1778" s="3">
        <v>4460.3751415326506</v>
      </c>
      <c r="AE1778" s="3">
        <v>95993.590796803313</v>
      </c>
      <c r="AF1778" s="3">
        <v>7046.666666666667</v>
      </c>
      <c r="AH1778" s="3">
        <v>103040.25746346998</v>
      </c>
      <c r="AN1778">
        <v>0.1</v>
      </c>
      <c r="AO1778" s="3">
        <v>103040.25746346998</v>
      </c>
      <c r="AP1778" s="3">
        <v>10304.025746346999</v>
      </c>
      <c r="AQ1778" s="3">
        <v>29700</v>
      </c>
      <c r="AR1778" s="3">
        <v>2970</v>
      </c>
      <c r="AS1778" s="3">
        <v>146014.28320981699</v>
      </c>
      <c r="AT1778" s="26">
        <v>132740.25746346998</v>
      </c>
      <c r="AU1778" t="s">
        <v>170</v>
      </c>
      <c r="AV1778" t="s">
        <v>170</v>
      </c>
      <c r="AW1778" t="s">
        <v>171</v>
      </c>
      <c r="AX1778">
        <v>90326</v>
      </c>
      <c r="BF1778">
        <v>1</v>
      </c>
      <c r="CX1778" t="s">
        <v>5211</v>
      </c>
      <c r="CY1778" s="29"/>
      <c r="CZ1778" s="29"/>
      <c r="DA1778" s="29"/>
      <c r="DB1778" s="29"/>
      <c r="DC1778" s="29"/>
      <c r="DD1778" s="30"/>
      <c r="DE1778" s="30"/>
      <c r="DF1778" s="31"/>
      <c r="DG1778" s="32"/>
      <c r="DH1778" s="30"/>
      <c r="DI1778" s="30"/>
      <c r="DJ1778" s="26"/>
    </row>
    <row r="1779" spans="2:114" x14ac:dyDescent="0.25">
      <c r="C1779">
        <v>1</v>
      </c>
      <c r="D1779" t="s">
        <v>5212</v>
      </c>
      <c r="F1779" t="s">
        <v>748</v>
      </c>
      <c r="G1779" t="s">
        <v>749</v>
      </c>
      <c r="H1779" t="s">
        <v>750</v>
      </c>
      <c r="K1779" t="s">
        <v>219</v>
      </c>
      <c r="M1779" t="s">
        <v>182</v>
      </c>
      <c r="N1779" t="s">
        <v>183</v>
      </c>
      <c r="O1779" t="s">
        <v>116</v>
      </c>
      <c r="P1779" t="s">
        <v>117</v>
      </c>
      <c r="Q1779" t="s">
        <v>5213</v>
      </c>
      <c r="R1779">
        <v>28</v>
      </c>
      <c r="T1779" s="3">
        <v>84324</v>
      </c>
      <c r="X1779" s="3">
        <v>1906.8269230769231</v>
      </c>
      <c r="Y1779" s="3">
        <v>495.77499999999998</v>
      </c>
      <c r="Z1779" s="24">
        <v>198.31</v>
      </c>
      <c r="AA1779" s="39">
        <v>75</v>
      </c>
      <c r="AC1779" s="3">
        <v>0</v>
      </c>
      <c r="AD1779" s="3">
        <v>4460.3751415326506</v>
      </c>
      <c r="AE1779" s="3">
        <v>91460.287064609569</v>
      </c>
      <c r="AF1779" s="3">
        <v>4154.166666666667</v>
      </c>
      <c r="AH1779" s="3">
        <v>95614.45373127624</v>
      </c>
      <c r="AN1779">
        <v>0.05</v>
      </c>
      <c r="AO1779" s="3">
        <v>95614.45373127624</v>
      </c>
      <c r="AP1779" s="3">
        <v>4780.7226865638122</v>
      </c>
      <c r="AQ1779" s="3">
        <v>29700</v>
      </c>
      <c r="AR1779" s="3">
        <v>1485</v>
      </c>
      <c r="AS1779" s="3">
        <v>131580.17641784006</v>
      </c>
      <c r="AT1779" s="26">
        <v>125314.45373127624</v>
      </c>
      <c r="AU1779" t="s">
        <v>184</v>
      </c>
      <c r="AV1779" t="s">
        <v>184</v>
      </c>
      <c r="AW1779" t="s">
        <v>185</v>
      </c>
      <c r="AX1779">
        <v>2933</v>
      </c>
      <c r="BF1779">
        <v>1</v>
      </c>
      <c r="CX1779" t="s">
        <v>5211</v>
      </c>
      <c r="CY1779" s="29"/>
    </row>
    <row r="1780" spans="2:114" x14ac:dyDescent="0.25">
      <c r="C1780">
        <v>1</v>
      </c>
      <c r="D1780" t="s">
        <v>5212</v>
      </c>
      <c r="F1780" t="s">
        <v>751</v>
      </c>
      <c r="G1780" t="s">
        <v>752</v>
      </c>
      <c r="H1780" t="s">
        <v>753</v>
      </c>
      <c r="K1780" t="s">
        <v>224</v>
      </c>
      <c r="M1780" t="s">
        <v>182</v>
      </c>
      <c r="N1780" t="s">
        <v>183</v>
      </c>
      <c r="O1780" t="s">
        <v>116</v>
      </c>
      <c r="P1780" t="s">
        <v>117</v>
      </c>
      <c r="Q1780" t="s">
        <v>5213</v>
      </c>
      <c r="R1780">
        <v>28</v>
      </c>
      <c r="T1780" s="3">
        <v>59637.916666666657</v>
      </c>
      <c r="X1780" s="3">
        <v>1313.4134615384617</v>
      </c>
      <c r="Y1780" s="3">
        <v>758.8611111111112</v>
      </c>
      <c r="Z1780" s="24">
        <v>136.595</v>
      </c>
      <c r="AA1780" s="39">
        <v>75</v>
      </c>
      <c r="AC1780" s="3">
        <v>0</v>
      </c>
      <c r="AD1780" s="3">
        <v>4460.3751415326506</v>
      </c>
      <c r="AE1780" s="3">
        <v>66382.161380848876</v>
      </c>
      <c r="AF1780" s="3">
        <v>4154.166666666667</v>
      </c>
      <c r="AH1780" s="3">
        <v>70536.328047515548</v>
      </c>
      <c r="AN1780">
        <v>0.05</v>
      </c>
      <c r="AO1780" s="3">
        <v>70536.328047515548</v>
      </c>
      <c r="AP1780" s="3">
        <v>3526.8164023757777</v>
      </c>
      <c r="AQ1780" s="3">
        <v>29700</v>
      </c>
      <c r="AR1780" s="3">
        <v>1485</v>
      </c>
      <c r="AS1780" s="3">
        <v>105248.14444989132</v>
      </c>
      <c r="AT1780" s="26">
        <v>100236.32804751555</v>
      </c>
      <c r="AU1780" t="s">
        <v>184</v>
      </c>
      <c r="AV1780" t="s">
        <v>184</v>
      </c>
      <c r="AW1780" t="s">
        <v>185</v>
      </c>
      <c r="AX1780">
        <v>5151</v>
      </c>
      <c r="BF1780">
        <v>1</v>
      </c>
      <c r="CX1780" t="s">
        <v>5211</v>
      </c>
      <c r="CY1780" s="29"/>
    </row>
    <row r="1781" spans="2:114" x14ac:dyDescent="0.25">
      <c r="D1781" t="s">
        <v>5212</v>
      </c>
      <c r="F1781" t="s">
        <v>754</v>
      </c>
      <c r="G1781" t="s">
        <v>755</v>
      </c>
      <c r="H1781" t="s">
        <v>756</v>
      </c>
      <c r="K1781" t="s">
        <v>224</v>
      </c>
      <c r="M1781" t="s">
        <v>114</v>
      </c>
      <c r="N1781" t="s">
        <v>115</v>
      </c>
      <c r="O1781" t="s">
        <v>116</v>
      </c>
      <c r="P1781" t="s">
        <v>117</v>
      </c>
      <c r="Q1781" t="s">
        <v>5213</v>
      </c>
      <c r="R1781">
        <v>28</v>
      </c>
      <c r="T1781" s="3">
        <v>73773.083333333328</v>
      </c>
      <c r="X1781" s="3">
        <v>1653.2011217948718</v>
      </c>
      <c r="Y1781" s="3">
        <v>955.18287037037044</v>
      </c>
      <c r="Z1781" s="24">
        <v>171.93291666666667</v>
      </c>
      <c r="AA1781" s="39">
        <v>75</v>
      </c>
      <c r="AC1781" s="3">
        <v>0</v>
      </c>
      <c r="AD1781" s="3">
        <v>4460.3751415326506</v>
      </c>
      <c r="AE1781" s="3">
        <v>81088.775383697895</v>
      </c>
      <c r="AF1781" s="3">
        <v>5687.5</v>
      </c>
      <c r="AH1781" s="3">
        <v>86776.275383697895</v>
      </c>
      <c r="AK1781" s="3">
        <v>6263.2559860715419</v>
      </c>
      <c r="AL1781" t="s">
        <v>320</v>
      </c>
      <c r="AM1781" t="s">
        <v>321</v>
      </c>
      <c r="AN1781">
        <v>8.5000000000000006E-2</v>
      </c>
      <c r="AO1781" s="3">
        <v>93039.531369769436</v>
      </c>
      <c r="AP1781" s="3">
        <v>7908.3601664304024</v>
      </c>
      <c r="AQ1781" s="3">
        <v>29700</v>
      </c>
      <c r="AR1781" s="3">
        <v>2524.5</v>
      </c>
      <c r="AS1781" s="3">
        <v>133172.39153619984</v>
      </c>
      <c r="AT1781" s="26">
        <v>122739.53136976944</v>
      </c>
      <c r="AU1781" t="s">
        <v>170</v>
      </c>
      <c r="AV1781" t="s">
        <v>170</v>
      </c>
      <c r="AW1781" t="s">
        <v>171</v>
      </c>
      <c r="AX1781">
        <v>90264</v>
      </c>
      <c r="BF1781">
        <v>1</v>
      </c>
      <c r="CX1781" t="s">
        <v>5211</v>
      </c>
      <c r="CY1781" s="29"/>
      <c r="CZ1781" s="29"/>
      <c r="DA1781" s="29"/>
      <c r="DB1781" s="29"/>
      <c r="DC1781" s="29"/>
      <c r="DD1781" s="30"/>
      <c r="DE1781" s="30"/>
      <c r="DF1781" s="31"/>
      <c r="DG1781" s="32"/>
      <c r="DH1781" s="30"/>
      <c r="DI1781" s="30"/>
      <c r="DJ1781" s="26"/>
    </row>
    <row r="1782" spans="2:114" x14ac:dyDescent="0.25">
      <c r="C1782">
        <v>1</v>
      </c>
      <c r="D1782" t="s">
        <v>5212</v>
      </c>
      <c r="F1782" t="s">
        <v>757</v>
      </c>
      <c r="G1782" t="s">
        <v>758</v>
      </c>
      <c r="H1782" t="s">
        <v>759</v>
      </c>
      <c r="K1782" t="s">
        <v>224</v>
      </c>
      <c r="M1782" t="s">
        <v>182</v>
      </c>
      <c r="N1782" t="s">
        <v>183</v>
      </c>
      <c r="O1782" t="s">
        <v>116</v>
      </c>
      <c r="P1782" t="s">
        <v>117</v>
      </c>
      <c r="Q1782" t="s">
        <v>5213</v>
      </c>
      <c r="R1782">
        <v>28</v>
      </c>
      <c r="T1782" s="3">
        <v>96923.75</v>
      </c>
      <c r="X1782" s="3">
        <v>2329.8998397435898</v>
      </c>
      <c r="Y1782" s="3">
        <v>841.35271990740739</v>
      </c>
      <c r="Z1782" s="24">
        <v>242.30958333333334</v>
      </c>
      <c r="AA1782" s="39">
        <v>75</v>
      </c>
      <c r="AC1782" s="3">
        <v>0</v>
      </c>
      <c r="AD1782" s="3">
        <v>4460.3751415326506</v>
      </c>
      <c r="AE1782" s="3">
        <v>104872.68728451699</v>
      </c>
      <c r="AF1782" s="3">
        <v>4154.166666666667</v>
      </c>
      <c r="AH1782" s="3">
        <v>109026.85395118366</v>
      </c>
      <c r="AN1782">
        <v>0.05</v>
      </c>
      <c r="AO1782" s="3">
        <v>109026.85395118366</v>
      </c>
      <c r="AP1782" s="3">
        <v>5451.3426975591829</v>
      </c>
      <c r="AQ1782" s="3">
        <v>29700</v>
      </c>
      <c r="AR1782" s="3">
        <v>1485</v>
      </c>
      <c r="AS1782" s="3">
        <v>145663.19664874283</v>
      </c>
      <c r="AT1782" s="26">
        <v>138726.85395118367</v>
      </c>
      <c r="AU1782" t="s">
        <v>184</v>
      </c>
      <c r="AV1782" t="s">
        <v>184</v>
      </c>
      <c r="AW1782" t="s">
        <v>185</v>
      </c>
      <c r="AX1782">
        <v>2633</v>
      </c>
      <c r="BF1782">
        <v>1</v>
      </c>
      <c r="CX1782" t="s">
        <v>5211</v>
      </c>
      <c r="CY1782" s="29"/>
      <c r="CZ1782" s="29"/>
      <c r="DA1782" s="29"/>
      <c r="DB1782" s="29"/>
      <c r="DC1782" s="29"/>
      <c r="DD1782" s="30"/>
      <c r="DE1782" s="30"/>
      <c r="DF1782" s="31"/>
      <c r="DG1782" s="32"/>
      <c r="DH1782" s="30"/>
      <c r="DI1782" s="30"/>
      <c r="DJ1782" s="26"/>
    </row>
    <row r="1783" spans="2:114" x14ac:dyDescent="0.25">
      <c r="D1783" t="s">
        <v>5212</v>
      </c>
      <c r="F1783" t="s">
        <v>762</v>
      </c>
      <c r="G1783" t="s">
        <v>763</v>
      </c>
      <c r="H1783" t="s">
        <v>764</v>
      </c>
      <c r="K1783" t="s">
        <v>224</v>
      </c>
      <c r="M1783" t="s">
        <v>132</v>
      </c>
      <c r="N1783" t="s">
        <v>133</v>
      </c>
      <c r="O1783" t="s">
        <v>116</v>
      </c>
      <c r="P1783" t="s">
        <v>117</v>
      </c>
      <c r="Q1783" t="s">
        <v>5213</v>
      </c>
      <c r="R1783">
        <v>28</v>
      </c>
      <c r="T1783" s="3">
        <v>50833.333333333336</v>
      </c>
      <c r="X1783" s="3">
        <v>1101.7628205128206</v>
      </c>
      <c r="Y1783" s="3">
        <v>636.57407407407413</v>
      </c>
      <c r="Z1783" s="24">
        <v>114.58333333333334</v>
      </c>
      <c r="AA1783" s="39">
        <v>75</v>
      </c>
      <c r="AC1783" s="3">
        <v>5208.3958003187045</v>
      </c>
      <c r="AD1783" s="3">
        <v>4460.3751415326506</v>
      </c>
      <c r="AE1783" s="3">
        <v>62430.02450310492</v>
      </c>
      <c r="AF1783" s="3">
        <v>12402.5</v>
      </c>
      <c r="AH1783" s="3">
        <v>74832.524503104913</v>
      </c>
      <c r="AN1783">
        <v>0.05</v>
      </c>
      <c r="AO1783" s="3">
        <v>74832.524503104913</v>
      </c>
      <c r="AP1783" s="3">
        <v>3741.6262251552457</v>
      </c>
      <c r="AQ1783" s="3">
        <v>29700</v>
      </c>
      <c r="AR1783" s="3">
        <v>1485</v>
      </c>
      <c r="AS1783" s="3">
        <v>109759.15072826015</v>
      </c>
      <c r="AT1783" s="26">
        <v>104532.52450310491</v>
      </c>
      <c r="AU1783" t="s">
        <v>765</v>
      </c>
      <c r="AV1783" t="s">
        <v>765</v>
      </c>
      <c r="AW1783" t="s">
        <v>766</v>
      </c>
      <c r="AX1783" t="s">
        <v>767</v>
      </c>
      <c r="BF1783">
        <v>1</v>
      </c>
      <c r="CX1783" t="s">
        <v>5211</v>
      </c>
      <c r="CY1783" s="29"/>
      <c r="CZ1783" s="29"/>
      <c r="DA1783" s="29"/>
      <c r="DB1783" s="29"/>
      <c r="DC1783" s="29"/>
      <c r="DD1783" s="30"/>
      <c r="DE1783" s="30"/>
      <c r="DF1783" s="31"/>
      <c r="DG1783" s="32"/>
      <c r="DH1783" s="30"/>
      <c r="DI1783" s="30"/>
      <c r="DJ1783" s="26"/>
    </row>
    <row r="1784" spans="2:114" x14ac:dyDescent="0.25">
      <c r="D1784" t="s">
        <v>5212</v>
      </c>
      <c r="F1784" t="s">
        <v>770</v>
      </c>
      <c r="G1784" t="s">
        <v>771</v>
      </c>
      <c r="H1784" t="s">
        <v>772</v>
      </c>
      <c r="K1784" t="s">
        <v>395</v>
      </c>
      <c r="M1784" t="s">
        <v>550</v>
      </c>
      <c r="N1784" t="s">
        <v>228</v>
      </c>
      <c r="O1784" t="s">
        <v>116</v>
      </c>
      <c r="P1784" t="s">
        <v>396</v>
      </c>
      <c r="Q1784" t="s">
        <v>5213</v>
      </c>
      <c r="R1784">
        <v>28</v>
      </c>
      <c r="T1784" s="3">
        <v>1129102.1666666667</v>
      </c>
      <c r="V1784" s="3">
        <v>248402.47666666668</v>
      </c>
      <c r="X1784" s="3">
        <v>33395.368589743586</v>
      </c>
      <c r="Y1784" s="3">
        <v>19295.10185185185</v>
      </c>
      <c r="Z1784" s="24">
        <v>3473.1183333333333</v>
      </c>
      <c r="AA1784" s="39">
        <v>75</v>
      </c>
      <c r="AC1784" s="3">
        <v>81701.330659995408</v>
      </c>
      <c r="AD1784" s="3">
        <v>5460.3751415326506</v>
      </c>
      <c r="AE1784" s="3">
        <v>1520904.9379097903</v>
      </c>
      <c r="AF1784" s="3">
        <v>7046.666666666667</v>
      </c>
      <c r="AH1784" s="3">
        <v>1527951.6045764571</v>
      </c>
      <c r="AN1784">
        <v>0.1</v>
      </c>
      <c r="AO1784" s="3">
        <v>1527951.6045764571</v>
      </c>
      <c r="AP1784" s="3">
        <v>152795.16045764572</v>
      </c>
      <c r="AQ1784" s="3">
        <v>29700</v>
      </c>
      <c r="AR1784" s="3">
        <v>2970</v>
      </c>
      <c r="AS1784" s="3">
        <v>1713416.7650341028</v>
      </c>
      <c r="AT1784" s="26">
        <v>1557651.6045764571</v>
      </c>
      <c r="AU1784" t="s">
        <v>170</v>
      </c>
      <c r="AV1784" t="s">
        <v>398</v>
      </c>
      <c r="AW1784" t="s">
        <v>241</v>
      </c>
      <c r="AX1784">
        <v>90324</v>
      </c>
      <c r="BF1784">
        <v>1</v>
      </c>
      <c r="CX1784" t="s">
        <v>5211</v>
      </c>
      <c r="CY1784" s="29"/>
      <c r="CZ1784" s="29"/>
      <c r="DA1784" s="29"/>
      <c r="DB1784" s="29"/>
      <c r="DC1784" s="29"/>
      <c r="DD1784" s="30"/>
      <c r="DE1784" s="30"/>
      <c r="DF1784" s="31"/>
      <c r="DG1784" s="32"/>
      <c r="DH1784" s="30"/>
      <c r="DI1784" s="30"/>
      <c r="DJ1784" s="26"/>
    </row>
    <row r="1785" spans="2:114" x14ac:dyDescent="0.25">
      <c r="D1785" t="s">
        <v>5212</v>
      </c>
      <c r="F1785" t="s">
        <v>774</v>
      </c>
      <c r="G1785" t="s">
        <v>775</v>
      </c>
      <c r="H1785" t="s">
        <v>776</v>
      </c>
      <c r="K1785" t="s">
        <v>207</v>
      </c>
      <c r="M1785" t="s">
        <v>182</v>
      </c>
      <c r="N1785" t="s">
        <v>183</v>
      </c>
      <c r="O1785" t="s">
        <v>116</v>
      </c>
      <c r="P1785" t="s">
        <v>117</v>
      </c>
      <c r="Q1785" t="s">
        <v>5213</v>
      </c>
      <c r="R1785">
        <v>28</v>
      </c>
      <c r="T1785" s="3">
        <v>57477</v>
      </c>
      <c r="X1785" s="3">
        <v>1261.4663461538462</v>
      </c>
      <c r="Y1785" s="3">
        <v>419.08715277777782</v>
      </c>
      <c r="Z1785" s="24">
        <v>131.1925</v>
      </c>
      <c r="AA1785" s="39">
        <v>75</v>
      </c>
      <c r="AC1785" s="3">
        <v>0</v>
      </c>
      <c r="AD1785" s="3">
        <v>4460.3751415326506</v>
      </c>
      <c r="AE1785" s="3">
        <v>63824.121140464267</v>
      </c>
      <c r="AF1785" s="3">
        <v>4154.166666666667</v>
      </c>
      <c r="AH1785" s="3">
        <v>67978.287807130939</v>
      </c>
      <c r="AN1785">
        <v>0.05</v>
      </c>
      <c r="AO1785" s="3">
        <v>67978.287807130939</v>
      </c>
      <c r="AP1785" s="3">
        <v>3398.9143903565473</v>
      </c>
      <c r="AQ1785" s="3">
        <v>29700</v>
      </c>
      <c r="AR1785" s="3">
        <v>1485</v>
      </c>
      <c r="AS1785" s="3">
        <v>102562.20219748748</v>
      </c>
      <c r="AT1785" s="26">
        <v>97678.287807130939</v>
      </c>
      <c r="AU1785" t="s">
        <v>170</v>
      </c>
      <c r="AV1785" t="s">
        <v>170</v>
      </c>
      <c r="AW1785" t="s">
        <v>171</v>
      </c>
      <c r="AX1785">
        <v>35880</v>
      </c>
      <c r="BF1785">
        <v>1</v>
      </c>
      <c r="CX1785" t="s">
        <v>5211</v>
      </c>
      <c r="CY1785" s="29"/>
      <c r="CZ1785" s="29"/>
      <c r="DA1785" s="29"/>
      <c r="DB1785" s="29"/>
      <c r="DC1785" s="29"/>
      <c r="DD1785" s="30"/>
      <c r="DE1785" s="30"/>
      <c r="DF1785" s="31"/>
      <c r="DG1785" s="32"/>
      <c r="DH1785" s="30"/>
      <c r="DI1785" s="30"/>
      <c r="DJ1785" s="26"/>
    </row>
    <row r="1786" spans="2:114" x14ac:dyDescent="0.25">
      <c r="D1786" t="s">
        <v>5212</v>
      </c>
      <c r="F1786" t="s">
        <v>777</v>
      </c>
      <c r="G1786" t="s">
        <v>778</v>
      </c>
      <c r="H1786" t="s">
        <v>779</v>
      </c>
      <c r="K1786" t="s">
        <v>113</v>
      </c>
      <c r="M1786" t="s">
        <v>292</v>
      </c>
      <c r="N1786" t="s">
        <v>293</v>
      </c>
      <c r="O1786" t="s">
        <v>116</v>
      </c>
      <c r="P1786" t="s">
        <v>117</v>
      </c>
      <c r="Q1786" t="s">
        <v>5213</v>
      </c>
      <c r="R1786">
        <v>28</v>
      </c>
      <c r="T1786" s="3">
        <v>192774.25</v>
      </c>
      <c r="V1786" s="3">
        <v>19277.424999999999</v>
      </c>
      <c r="X1786" s="3">
        <v>4513.8060897435889</v>
      </c>
      <c r="Y1786" s="3">
        <v>1499.5866898148149</v>
      </c>
      <c r="Z1786" s="24">
        <v>469.43583333333339</v>
      </c>
      <c r="AA1786" s="39">
        <v>75</v>
      </c>
      <c r="AC1786" s="3">
        <v>6146.8085763005947</v>
      </c>
      <c r="AD1786" s="3">
        <v>4460.3751415326506</v>
      </c>
      <c r="AE1786" s="3">
        <v>229216.68733072496</v>
      </c>
      <c r="AF1786" s="3">
        <v>23570.833333333332</v>
      </c>
      <c r="AH1786" s="3">
        <v>252787.52066405831</v>
      </c>
      <c r="AN1786">
        <v>8.5000000000000006E-2</v>
      </c>
      <c r="AO1786" s="3">
        <v>252787.52066405831</v>
      </c>
      <c r="AP1786" s="3">
        <v>21486.939256444959</v>
      </c>
      <c r="AQ1786" s="3">
        <v>29700</v>
      </c>
      <c r="AR1786" s="3">
        <v>2524.5</v>
      </c>
      <c r="AS1786" s="3">
        <v>306498.95992050326</v>
      </c>
      <c r="AT1786" s="26">
        <v>282487.52066405828</v>
      </c>
      <c r="AU1786" t="s">
        <v>164</v>
      </c>
      <c r="AV1786" t="s">
        <v>241</v>
      </c>
      <c r="AW1786" t="s">
        <v>241</v>
      </c>
      <c r="AX1786" t="s">
        <v>242</v>
      </c>
      <c r="BF1786">
        <v>1</v>
      </c>
      <c r="CX1786" t="s">
        <v>5211</v>
      </c>
      <c r="CY1786" s="29"/>
    </row>
    <row r="1787" spans="2:114" x14ac:dyDescent="0.25">
      <c r="B1787">
        <f>+COUNTIF(G1787:G4945,G1787)</f>
        <v>1</v>
      </c>
      <c r="D1787" t="s">
        <v>5212</v>
      </c>
      <c r="F1787" t="s">
        <v>780</v>
      </c>
      <c r="G1787" t="s">
        <v>657</v>
      </c>
      <c r="H1787" t="s">
        <v>656</v>
      </c>
      <c r="K1787" t="s">
        <v>140</v>
      </c>
      <c r="M1787" t="s">
        <v>114</v>
      </c>
      <c r="N1787" t="s">
        <v>115</v>
      </c>
      <c r="O1787" t="s">
        <v>116</v>
      </c>
      <c r="P1787" t="s">
        <v>229</v>
      </c>
      <c r="Q1787" t="s">
        <v>5213</v>
      </c>
      <c r="R1787">
        <v>28</v>
      </c>
      <c r="T1787" s="3">
        <v>356018.41666666669</v>
      </c>
      <c r="V1787" s="3">
        <v>53402.762500000004</v>
      </c>
      <c r="X1787" s="3">
        <v>8437.9447115384628</v>
      </c>
      <c r="Y1787" s="3">
        <v>4875.2569444444443</v>
      </c>
      <c r="Z1787" s="24">
        <v>877.54624999999999</v>
      </c>
      <c r="AA1787" s="39">
        <v>75</v>
      </c>
      <c r="AC1787" s="3">
        <v>13875.395892902543</v>
      </c>
      <c r="AD1787" s="3">
        <v>5460.3751415326506</v>
      </c>
      <c r="AE1787" s="3">
        <v>443022.69810708478</v>
      </c>
      <c r="AF1787" s="3">
        <v>5687.5</v>
      </c>
      <c r="AG1787" s="3">
        <v>29700</v>
      </c>
      <c r="AH1787" s="3">
        <v>478410.19810708478</v>
      </c>
      <c r="AK1787" s="3">
        <v>-478410.19810708478</v>
      </c>
      <c r="AN1787">
        <v>8.5000000000000006E-2</v>
      </c>
      <c r="AO1787" s="3">
        <v>0</v>
      </c>
      <c r="AP1787" s="3">
        <v>0</v>
      </c>
      <c r="AR1787" s="3">
        <v>0</v>
      </c>
      <c r="AS1787" s="3">
        <v>0</v>
      </c>
      <c r="AT1787" s="26">
        <v>0</v>
      </c>
      <c r="AU1787" t="s">
        <v>170</v>
      </c>
      <c r="AV1787" t="s">
        <v>5219</v>
      </c>
      <c r="AW1787" t="s">
        <v>241</v>
      </c>
      <c r="AX1787">
        <v>90217</v>
      </c>
      <c r="BF1787">
        <v>1</v>
      </c>
      <c r="CX1787" t="s">
        <v>5211</v>
      </c>
      <c r="CY1787" s="29"/>
      <c r="CZ1787" s="29"/>
      <c r="DA1787" s="29"/>
      <c r="DB1787" s="29"/>
      <c r="DC1787" s="29"/>
      <c r="DD1787" s="30"/>
      <c r="DE1787" s="30"/>
      <c r="DF1787" s="31"/>
      <c r="DG1787" s="32"/>
      <c r="DH1787" s="30"/>
      <c r="DI1787" s="30"/>
      <c r="DJ1787" s="26"/>
    </row>
    <row r="1788" spans="2:114" x14ac:dyDescent="0.25">
      <c r="D1788" t="s">
        <v>5212</v>
      </c>
      <c r="F1788" t="s">
        <v>781</v>
      </c>
      <c r="G1788" t="s">
        <v>782</v>
      </c>
      <c r="H1788" t="s">
        <v>783</v>
      </c>
      <c r="K1788" t="s">
        <v>224</v>
      </c>
      <c r="M1788" t="s">
        <v>182</v>
      </c>
      <c r="N1788" t="s">
        <v>183</v>
      </c>
      <c r="O1788" t="s">
        <v>116</v>
      </c>
      <c r="P1788" t="s">
        <v>117</v>
      </c>
      <c r="Q1788" t="s">
        <v>5213</v>
      </c>
      <c r="R1788">
        <v>28</v>
      </c>
      <c r="T1788" s="3">
        <v>66815.916666666672</v>
      </c>
      <c r="X1788" s="3">
        <v>1485.9615384615383</v>
      </c>
      <c r="Y1788" s="3">
        <v>858.55555555555554</v>
      </c>
      <c r="Z1788" s="24">
        <v>154.54</v>
      </c>
      <c r="AA1788" s="39">
        <v>75</v>
      </c>
      <c r="AC1788" s="3">
        <v>0</v>
      </c>
      <c r="AD1788" s="3">
        <v>4460.3751415326506</v>
      </c>
      <c r="AE1788" s="3">
        <v>73850.348902216414</v>
      </c>
      <c r="AF1788" s="3">
        <v>4154.166666666667</v>
      </c>
      <c r="AH1788" s="3">
        <v>78004.515568883086</v>
      </c>
      <c r="AK1788" s="3">
        <v>4671.4236268028844</v>
      </c>
      <c r="AL1788" t="s">
        <v>227</v>
      </c>
      <c r="AM1788" t="s">
        <v>226</v>
      </c>
      <c r="AN1788">
        <v>0.05</v>
      </c>
      <c r="AO1788" s="3">
        <v>82675.939195685976</v>
      </c>
      <c r="AP1788" s="3">
        <v>4133.7969597842994</v>
      </c>
      <c r="AQ1788" s="3">
        <v>29700</v>
      </c>
      <c r="AR1788" s="3">
        <v>1485</v>
      </c>
      <c r="AS1788" s="3">
        <v>117994.73615547028</v>
      </c>
      <c r="AT1788" s="26">
        <v>112375.93919568598</v>
      </c>
      <c r="AU1788" t="s">
        <v>208</v>
      </c>
      <c r="AV1788" t="s">
        <v>208</v>
      </c>
      <c r="AW1788" t="s">
        <v>210</v>
      </c>
      <c r="AX1788" t="s">
        <v>458</v>
      </c>
      <c r="BF1788">
        <v>1</v>
      </c>
      <c r="CX1788" t="s">
        <v>5211</v>
      </c>
      <c r="CY1788" s="29"/>
      <c r="CZ1788" s="29"/>
      <c r="DA1788" s="29"/>
      <c r="DB1788" s="29"/>
      <c r="DC1788" s="29"/>
      <c r="DD1788" s="30"/>
      <c r="DE1788" s="30"/>
      <c r="DF1788" s="31"/>
      <c r="DG1788" s="32"/>
      <c r="DH1788" s="30"/>
      <c r="DI1788" s="30"/>
      <c r="DJ1788" s="26"/>
    </row>
    <row r="1789" spans="2:114" x14ac:dyDescent="0.25">
      <c r="D1789" t="s">
        <v>5212</v>
      </c>
      <c r="F1789" t="s">
        <v>785</v>
      </c>
      <c r="G1789" t="s">
        <v>786</v>
      </c>
      <c r="H1789" t="s">
        <v>787</v>
      </c>
      <c r="K1789" t="s">
        <v>224</v>
      </c>
      <c r="M1789" t="s">
        <v>114</v>
      </c>
      <c r="N1789" t="s">
        <v>115</v>
      </c>
      <c r="O1789" t="s">
        <v>116</v>
      </c>
      <c r="P1789" t="s">
        <v>117</v>
      </c>
      <c r="Q1789" t="s">
        <v>5213</v>
      </c>
      <c r="R1789">
        <v>28</v>
      </c>
      <c r="T1789" s="3">
        <v>66530.25</v>
      </c>
      <c r="X1789" s="3">
        <v>1479.094551282051</v>
      </c>
      <c r="Y1789" s="3">
        <v>555.48217592592596</v>
      </c>
      <c r="Z1789" s="24">
        <v>153.82583333333335</v>
      </c>
      <c r="AA1789" s="39">
        <v>75</v>
      </c>
      <c r="AC1789" s="3">
        <v>0</v>
      </c>
      <c r="AD1789" s="3">
        <v>4460.3751415326506</v>
      </c>
      <c r="AE1789" s="3">
        <v>73254.02770207396</v>
      </c>
      <c r="AF1789" s="3">
        <v>5687.5</v>
      </c>
      <c r="AH1789" s="3">
        <v>78941.52770207396</v>
      </c>
      <c r="AK1789" s="3">
        <v>6107.1873780099913</v>
      </c>
      <c r="AL1789" t="s">
        <v>363</v>
      </c>
      <c r="AM1789" t="s">
        <v>364</v>
      </c>
      <c r="AN1789">
        <v>8.5000000000000006E-2</v>
      </c>
      <c r="AO1789" s="3">
        <v>85048.715080083944</v>
      </c>
      <c r="AP1789" s="3">
        <v>7229.1407818071357</v>
      </c>
      <c r="AQ1789" s="3">
        <v>29700</v>
      </c>
      <c r="AR1789" s="3">
        <v>2524.5</v>
      </c>
      <c r="AS1789" s="3">
        <v>124502.35586189108</v>
      </c>
      <c r="AT1789" s="26">
        <v>114748.71508008394</v>
      </c>
      <c r="AU1789" t="s">
        <v>170</v>
      </c>
      <c r="AV1789" t="s">
        <v>170</v>
      </c>
      <c r="AW1789" t="s">
        <v>171</v>
      </c>
      <c r="AX1789">
        <v>90373</v>
      </c>
      <c r="BF1789">
        <v>1</v>
      </c>
      <c r="CX1789" t="s">
        <v>5211</v>
      </c>
      <c r="CY1789" s="29"/>
      <c r="CZ1789" s="29"/>
      <c r="DA1789" s="29"/>
      <c r="DB1789" s="29"/>
      <c r="DC1789" s="29"/>
      <c r="DD1789" s="30"/>
      <c r="DE1789" s="30"/>
      <c r="DF1789" s="31"/>
      <c r="DG1789" s="32"/>
      <c r="DH1789" s="30"/>
      <c r="DI1789" s="30"/>
      <c r="DJ1789" s="26"/>
    </row>
    <row r="1790" spans="2:114" x14ac:dyDescent="0.25">
      <c r="D1790" t="s">
        <v>5212</v>
      </c>
      <c r="F1790" t="s">
        <v>789</v>
      </c>
      <c r="G1790" t="s">
        <v>790</v>
      </c>
      <c r="H1790" t="s">
        <v>791</v>
      </c>
      <c r="K1790" t="s">
        <v>219</v>
      </c>
      <c r="M1790" t="s">
        <v>114</v>
      </c>
      <c r="N1790" t="s">
        <v>115</v>
      </c>
      <c r="O1790" t="s">
        <v>116</v>
      </c>
      <c r="P1790" t="s">
        <v>117</v>
      </c>
      <c r="Q1790" t="s">
        <v>5213</v>
      </c>
      <c r="R1790">
        <v>28</v>
      </c>
      <c r="T1790" s="3">
        <v>78184.833333333328</v>
      </c>
      <c r="X1790" s="3">
        <v>1759.250801282051</v>
      </c>
      <c r="Y1790" s="3">
        <v>863.98761574074081</v>
      </c>
      <c r="Z1790" s="24">
        <v>182.96208333333331</v>
      </c>
      <c r="AA1790" s="39">
        <v>75</v>
      </c>
      <c r="AC1790" s="3">
        <v>0</v>
      </c>
      <c r="AD1790" s="3">
        <v>4460.3751415326506</v>
      </c>
      <c r="AE1790" s="3">
        <v>85526.408975222104</v>
      </c>
      <c r="AF1790" s="3">
        <v>5687.5</v>
      </c>
      <c r="AH1790" s="3">
        <v>91213.908975222104</v>
      </c>
      <c r="AK1790" s="3">
        <v>6263.2559860715419</v>
      </c>
      <c r="AL1790" t="s">
        <v>320</v>
      </c>
      <c r="AM1790" t="s">
        <v>321</v>
      </c>
      <c r="AN1790">
        <v>8.5000000000000006E-2</v>
      </c>
      <c r="AO1790" s="3">
        <v>97477.164961293645</v>
      </c>
      <c r="AP1790" s="3">
        <v>8285.5590217099598</v>
      </c>
      <c r="AQ1790" s="3">
        <v>29700</v>
      </c>
      <c r="AR1790" s="3">
        <v>2524.5</v>
      </c>
      <c r="AS1790" s="3">
        <v>137987.22398300361</v>
      </c>
      <c r="AT1790" s="26">
        <v>127177.16496129365</v>
      </c>
      <c r="AU1790" t="s">
        <v>170</v>
      </c>
      <c r="AV1790" t="s">
        <v>170</v>
      </c>
      <c r="AW1790" t="s">
        <v>171</v>
      </c>
      <c r="AX1790">
        <v>14684</v>
      </c>
      <c r="BF1790">
        <v>1</v>
      </c>
      <c r="CX1790" t="s">
        <v>5211</v>
      </c>
      <c r="CY1790" s="29"/>
      <c r="CZ1790" s="29"/>
      <c r="DA1790" s="29"/>
      <c r="DB1790" s="29"/>
      <c r="DC1790" s="29"/>
      <c r="DD1790" s="30"/>
      <c r="DE1790" s="30"/>
      <c r="DF1790" s="31"/>
      <c r="DG1790" s="32"/>
      <c r="DH1790" s="30"/>
      <c r="DI1790" s="30"/>
      <c r="DJ1790" s="26"/>
    </row>
    <row r="1791" spans="2:114" x14ac:dyDescent="0.25">
      <c r="D1791" t="s">
        <v>5212</v>
      </c>
      <c r="F1791" t="s">
        <v>792</v>
      </c>
      <c r="G1791" t="s">
        <v>793</v>
      </c>
      <c r="H1791" t="s">
        <v>794</v>
      </c>
      <c r="K1791" t="s">
        <v>224</v>
      </c>
      <c r="M1791" t="s">
        <v>182</v>
      </c>
      <c r="N1791" t="s">
        <v>183</v>
      </c>
      <c r="O1791" t="s">
        <v>116</v>
      </c>
      <c r="P1791" t="s">
        <v>117</v>
      </c>
      <c r="Q1791" t="s">
        <v>5213</v>
      </c>
      <c r="R1791">
        <v>28</v>
      </c>
      <c r="T1791" s="3">
        <v>61945.083333333343</v>
      </c>
      <c r="X1791" s="3">
        <v>1368.874198717949</v>
      </c>
      <c r="Y1791" s="3">
        <v>790.90509259259261</v>
      </c>
      <c r="Z1791" s="24">
        <v>142.36291666666668</v>
      </c>
      <c r="AA1791" s="39">
        <v>75</v>
      </c>
      <c r="AC1791" s="3">
        <v>4122.4596185055989</v>
      </c>
      <c r="AD1791" s="3">
        <v>4460.3751415326506</v>
      </c>
      <c r="AE1791" s="3">
        <v>72905.0603013488</v>
      </c>
      <c r="AF1791" s="3">
        <v>4154.166666666667</v>
      </c>
      <c r="AH1791" s="3">
        <v>77059.226968015471</v>
      </c>
      <c r="AN1791">
        <v>0.05</v>
      </c>
      <c r="AO1791" s="3">
        <v>77059.226968015471</v>
      </c>
      <c r="AP1791" s="3">
        <v>3852.9613484007737</v>
      </c>
      <c r="AQ1791" s="3">
        <v>29700</v>
      </c>
      <c r="AR1791" s="3">
        <v>1485</v>
      </c>
      <c r="AS1791" s="3">
        <v>112097.18831641624</v>
      </c>
      <c r="AT1791" s="26">
        <v>106759.22696801547</v>
      </c>
      <c r="AU1791" t="s">
        <v>170</v>
      </c>
      <c r="AV1791" t="s">
        <v>170</v>
      </c>
      <c r="AW1791" t="s">
        <v>171</v>
      </c>
      <c r="AX1791">
        <v>35885</v>
      </c>
      <c r="BF1791">
        <v>1</v>
      </c>
      <c r="CX1791" t="s">
        <v>5211</v>
      </c>
      <c r="CY1791" s="29"/>
      <c r="CZ1791" s="29"/>
      <c r="DA1791" s="29"/>
      <c r="DB1791" s="29"/>
      <c r="DC1791" s="29"/>
      <c r="DD1791" s="30"/>
      <c r="DE1791" s="30"/>
      <c r="DF1791" s="31"/>
      <c r="DG1791" s="32"/>
      <c r="DH1791" s="30"/>
      <c r="DI1791" s="30"/>
      <c r="DJ1791" s="26"/>
    </row>
    <row r="1792" spans="2:114" x14ac:dyDescent="0.25">
      <c r="D1792" t="s">
        <v>5212</v>
      </c>
      <c r="F1792" t="s">
        <v>795</v>
      </c>
      <c r="G1792" t="s">
        <v>796</v>
      </c>
      <c r="H1792" t="s">
        <v>797</v>
      </c>
      <c r="K1792" t="s">
        <v>219</v>
      </c>
      <c r="M1792" t="s">
        <v>114</v>
      </c>
      <c r="N1792" t="s">
        <v>115</v>
      </c>
      <c r="O1792" t="s">
        <v>116</v>
      </c>
      <c r="P1792" t="s">
        <v>117</v>
      </c>
      <c r="Q1792" t="s">
        <v>5213</v>
      </c>
      <c r="R1792">
        <v>28</v>
      </c>
      <c r="T1792" s="3">
        <v>74368.083333333328</v>
      </c>
      <c r="X1792" s="3">
        <v>1667.5040064102566</v>
      </c>
      <c r="Y1792" s="3">
        <v>963.44675925925935</v>
      </c>
      <c r="Z1792" s="24">
        <v>173.42041666666668</v>
      </c>
      <c r="AA1792" s="39">
        <v>75</v>
      </c>
      <c r="AC1792" s="3">
        <v>0</v>
      </c>
      <c r="AD1792" s="3">
        <v>4460.3751415326506</v>
      </c>
      <c r="AE1792" s="3">
        <v>81707.82965720215</v>
      </c>
      <c r="AF1792" s="3">
        <v>5687.5</v>
      </c>
      <c r="AH1792" s="3">
        <v>87395.32965720215</v>
      </c>
      <c r="AK1792" s="3">
        <v>4292.2455565959208</v>
      </c>
      <c r="AL1792" t="s">
        <v>390</v>
      </c>
      <c r="AM1792" t="s">
        <v>391</v>
      </c>
      <c r="AN1792">
        <v>8.5000000000000006E-2</v>
      </c>
      <c r="AO1792" s="3">
        <v>91687.575213798074</v>
      </c>
      <c r="AP1792" s="3">
        <v>7793.4438931728373</v>
      </c>
      <c r="AQ1792" s="3">
        <v>29700</v>
      </c>
      <c r="AR1792" s="3">
        <v>2524.5</v>
      </c>
      <c r="AS1792" s="3">
        <v>131705.51910697093</v>
      </c>
      <c r="AT1792" s="26">
        <v>121387.57521379807</v>
      </c>
      <c r="AU1792" t="s">
        <v>170</v>
      </c>
      <c r="AV1792" t="s">
        <v>170</v>
      </c>
      <c r="AW1792" t="s">
        <v>171</v>
      </c>
      <c r="AX1792">
        <v>90242</v>
      </c>
      <c r="BF1792">
        <v>1</v>
      </c>
      <c r="CX1792" t="s">
        <v>5211</v>
      </c>
      <c r="CY1792" s="29"/>
      <c r="CZ1792" s="29"/>
      <c r="DA1792" s="29"/>
      <c r="DB1792" s="29"/>
      <c r="DC1792" s="29"/>
      <c r="DD1792" s="30"/>
      <c r="DE1792" s="30"/>
      <c r="DF1792" s="31"/>
      <c r="DG1792" s="32"/>
      <c r="DH1792" s="30"/>
      <c r="DI1792" s="30"/>
      <c r="DJ1792" s="26"/>
    </row>
    <row r="1793" spans="2:114" x14ac:dyDescent="0.25">
      <c r="D1793" t="s">
        <v>5212</v>
      </c>
      <c r="F1793" t="s">
        <v>798</v>
      </c>
      <c r="G1793" t="s">
        <v>799</v>
      </c>
      <c r="H1793" t="s">
        <v>800</v>
      </c>
      <c r="K1793" t="s">
        <v>131</v>
      </c>
      <c r="M1793" t="s">
        <v>132</v>
      </c>
      <c r="N1793" t="s">
        <v>133</v>
      </c>
      <c r="O1793" t="s">
        <v>116</v>
      </c>
      <c r="P1793" t="s">
        <v>117</v>
      </c>
      <c r="Q1793" t="s">
        <v>5213</v>
      </c>
      <c r="R1793">
        <v>28</v>
      </c>
      <c r="T1793" s="3">
        <v>87000</v>
      </c>
      <c r="V1793" s="3">
        <v>8700</v>
      </c>
      <c r="X1793" s="3">
        <v>2091.3461538461538</v>
      </c>
      <c r="Y1793" s="3">
        <v>785.41666666666663</v>
      </c>
      <c r="Z1793" s="24">
        <v>217.5</v>
      </c>
      <c r="AA1793" s="39">
        <v>75</v>
      </c>
      <c r="AC1793" s="3">
        <v>6968.4319893327747</v>
      </c>
      <c r="AD1793" s="3">
        <v>4910.3751415326506</v>
      </c>
      <c r="AE1793" s="3">
        <v>110748.06995137826</v>
      </c>
      <c r="AF1793" s="3">
        <v>12402.5</v>
      </c>
      <c r="AH1793" s="3">
        <v>123150.56995137826</v>
      </c>
      <c r="AN1793">
        <v>0.05</v>
      </c>
      <c r="AO1793" s="3">
        <v>123150.56995137826</v>
      </c>
      <c r="AP1793" s="3">
        <v>6157.5284975689137</v>
      </c>
      <c r="AQ1793" s="3">
        <v>29700</v>
      </c>
      <c r="AR1793" s="3">
        <v>1485</v>
      </c>
      <c r="AS1793" s="3">
        <v>160493.09844894719</v>
      </c>
      <c r="AT1793" s="26">
        <v>152850.56995137827</v>
      </c>
      <c r="AU1793" t="s">
        <v>2428</v>
      </c>
      <c r="AV1793" t="s">
        <v>120</v>
      </c>
      <c r="AW1793" t="s">
        <v>120</v>
      </c>
      <c r="AX1793">
        <v>2047600</v>
      </c>
      <c r="BF1793">
        <v>1</v>
      </c>
      <c r="CX1793" t="s">
        <v>5211</v>
      </c>
      <c r="CY1793" s="29"/>
      <c r="CZ1793" s="29"/>
      <c r="DA1793" s="29"/>
      <c r="DB1793" s="29"/>
      <c r="DC1793" s="29"/>
      <c r="DD1793" s="30"/>
      <c r="DE1793" s="30"/>
      <c r="DF1793" s="31"/>
      <c r="DG1793" s="32"/>
      <c r="DH1793" s="30"/>
      <c r="DI1793" s="30"/>
      <c r="DJ1793" s="26"/>
    </row>
    <row r="1794" spans="2:114" x14ac:dyDescent="0.25">
      <c r="C1794">
        <v>1</v>
      </c>
      <c r="D1794" t="s">
        <v>5212</v>
      </c>
      <c r="F1794" t="s">
        <v>801</v>
      </c>
      <c r="G1794" t="s">
        <v>802</v>
      </c>
      <c r="H1794" t="s">
        <v>803</v>
      </c>
      <c r="K1794" t="s">
        <v>113</v>
      </c>
      <c r="M1794" t="s">
        <v>114</v>
      </c>
      <c r="N1794" t="s">
        <v>115</v>
      </c>
      <c r="O1794" t="s">
        <v>116</v>
      </c>
      <c r="P1794" t="s">
        <v>117</v>
      </c>
      <c r="Q1794" t="s">
        <v>5213</v>
      </c>
      <c r="R1794">
        <v>28</v>
      </c>
      <c r="T1794" s="3">
        <v>166631.25</v>
      </c>
      <c r="X1794" s="3">
        <v>3885.3685897435894</v>
      </c>
      <c r="Y1794" s="3">
        <v>1571.4157407407408</v>
      </c>
      <c r="Z1794" s="24">
        <v>404.07833333333338</v>
      </c>
      <c r="AA1794" s="39">
        <v>75</v>
      </c>
      <c r="AC1794" s="3">
        <v>16559.502304553804</v>
      </c>
      <c r="AD1794" s="3">
        <v>4460.3751415326506</v>
      </c>
      <c r="AE1794" s="3">
        <v>193586.99010990415</v>
      </c>
      <c r="AF1794" s="3">
        <v>5687.5</v>
      </c>
      <c r="AH1794" s="3">
        <v>199274.49010990415</v>
      </c>
      <c r="AK1794" s="3">
        <v>28163.84865133233</v>
      </c>
      <c r="AL1794" t="s">
        <v>656</v>
      </c>
      <c r="AM1794" t="s">
        <v>657</v>
      </c>
      <c r="AN1794">
        <v>8.5000000000000006E-2</v>
      </c>
      <c r="AO1794" s="3">
        <v>227438.33876123646</v>
      </c>
      <c r="AP1794" s="3">
        <v>19332.2587947051</v>
      </c>
      <c r="AQ1794" s="3">
        <v>29700</v>
      </c>
      <c r="AR1794" s="3">
        <v>2524.5</v>
      </c>
      <c r="AS1794" s="3">
        <v>278995.09755594155</v>
      </c>
      <c r="AT1794" s="26">
        <v>257138.33876123646</v>
      </c>
      <c r="AU1794" t="s">
        <v>184</v>
      </c>
      <c r="AV1794" t="s">
        <v>184</v>
      </c>
      <c r="AW1794" t="s">
        <v>185</v>
      </c>
      <c r="AX1794">
        <v>1201</v>
      </c>
      <c r="BF1794">
        <v>1</v>
      </c>
      <c r="CX1794" t="s">
        <v>5211</v>
      </c>
      <c r="CY1794" s="29"/>
      <c r="CZ1794" s="29"/>
      <c r="DA1794" s="29"/>
      <c r="DB1794" s="29"/>
      <c r="DC1794" s="29"/>
      <c r="DD1794" s="30"/>
      <c r="DE1794" s="30"/>
      <c r="DF1794" s="31"/>
      <c r="DG1794" s="32"/>
      <c r="DH1794" s="30"/>
      <c r="DI1794" s="30"/>
      <c r="DJ1794" s="26"/>
    </row>
    <row r="1795" spans="2:114" x14ac:dyDescent="0.25">
      <c r="D1795" t="s">
        <v>5212</v>
      </c>
      <c r="F1795" t="s">
        <v>804</v>
      </c>
      <c r="G1795" t="s">
        <v>805</v>
      </c>
      <c r="H1795" t="s">
        <v>806</v>
      </c>
      <c r="K1795" t="s">
        <v>131</v>
      </c>
      <c r="M1795" t="s">
        <v>114</v>
      </c>
      <c r="N1795" t="s">
        <v>115</v>
      </c>
      <c r="O1795" t="s">
        <v>116</v>
      </c>
      <c r="P1795" t="s">
        <v>117</v>
      </c>
      <c r="Q1795" t="s">
        <v>5213</v>
      </c>
      <c r="R1795">
        <v>28</v>
      </c>
      <c r="T1795" s="3">
        <v>100490.91666666667</v>
      </c>
      <c r="X1795" s="3">
        <v>2295.4567307692309</v>
      </c>
      <c r="Y1795" s="3">
        <v>928.38472222222231</v>
      </c>
      <c r="Z1795" s="24">
        <v>238.72749999999999</v>
      </c>
      <c r="AA1795" s="39">
        <v>75</v>
      </c>
      <c r="AC1795" s="3">
        <v>0</v>
      </c>
      <c r="AD1795" s="3">
        <v>4460.3751415326506</v>
      </c>
      <c r="AE1795" s="3">
        <v>108488.86076119078</v>
      </c>
      <c r="AF1795" s="3">
        <v>5687.5</v>
      </c>
      <c r="AH1795" s="3">
        <v>114176.36076119078</v>
      </c>
      <c r="AK1795" s="3">
        <v>18525.414448346986</v>
      </c>
      <c r="AL1795" t="s">
        <v>473</v>
      </c>
      <c r="AM1795" t="s">
        <v>474</v>
      </c>
      <c r="AN1795">
        <v>8.5000000000000006E-2</v>
      </c>
      <c r="AO1795" s="3">
        <v>132701.77520953777</v>
      </c>
      <c r="AP1795" s="3">
        <v>11279.650892810711</v>
      </c>
      <c r="AQ1795" s="3">
        <v>29700</v>
      </c>
      <c r="AR1795" s="3">
        <v>2524.5</v>
      </c>
      <c r="AS1795" s="3">
        <v>176205.92610234849</v>
      </c>
      <c r="AT1795" s="26">
        <v>162401.77520953777</v>
      </c>
      <c r="AU1795" t="s">
        <v>170</v>
      </c>
      <c r="AV1795" t="s">
        <v>170</v>
      </c>
      <c r="AW1795" t="s">
        <v>171</v>
      </c>
      <c r="AX1795">
        <v>90135</v>
      </c>
      <c r="BF1795">
        <v>1</v>
      </c>
      <c r="CX1795" t="s">
        <v>5211</v>
      </c>
      <c r="CY1795" s="29"/>
      <c r="CZ1795" s="29"/>
      <c r="DA1795" s="29"/>
      <c r="DB1795" s="29"/>
      <c r="DC1795" s="29"/>
      <c r="DD1795" s="30"/>
      <c r="DE1795" s="30"/>
      <c r="DF1795" s="31"/>
      <c r="DG1795" s="32"/>
      <c r="DH1795" s="30"/>
      <c r="DI1795" s="30"/>
      <c r="DJ1795" s="26"/>
    </row>
    <row r="1796" spans="2:114" x14ac:dyDescent="0.25">
      <c r="D1796" t="s">
        <v>5212</v>
      </c>
      <c r="F1796" t="s">
        <v>807</v>
      </c>
      <c r="G1796" t="s">
        <v>808</v>
      </c>
      <c r="H1796" t="s">
        <v>809</v>
      </c>
      <c r="K1796" t="s">
        <v>219</v>
      </c>
      <c r="M1796" t="s">
        <v>182</v>
      </c>
      <c r="N1796" t="s">
        <v>183</v>
      </c>
      <c r="O1796" t="s">
        <v>116</v>
      </c>
      <c r="P1796" t="s">
        <v>117</v>
      </c>
      <c r="Q1796" t="s">
        <v>5213</v>
      </c>
      <c r="R1796">
        <v>28</v>
      </c>
      <c r="T1796" s="3">
        <v>77709.75</v>
      </c>
      <c r="X1796" s="3">
        <v>1747.8325320512822</v>
      </c>
      <c r="Y1796" s="3">
        <v>1009.8587962962962</v>
      </c>
      <c r="Z1796" s="24">
        <v>181.77458333333331</v>
      </c>
      <c r="AA1796" s="39">
        <v>75</v>
      </c>
      <c r="AC1796" s="3">
        <v>0</v>
      </c>
      <c r="AD1796" s="3">
        <v>4460.3751415326506</v>
      </c>
      <c r="AE1796" s="3">
        <v>85184.59105321356</v>
      </c>
      <c r="AF1796" s="3">
        <v>4154.166666666667</v>
      </c>
      <c r="AH1796" s="3">
        <v>89338.757719880232</v>
      </c>
      <c r="AN1796">
        <v>0.05</v>
      </c>
      <c r="AO1796" s="3">
        <v>89338.757719880232</v>
      </c>
      <c r="AP1796" s="3">
        <v>4466.9378859940116</v>
      </c>
      <c r="AQ1796" s="3">
        <v>29700</v>
      </c>
      <c r="AR1796" s="3">
        <v>1485</v>
      </c>
      <c r="AS1796" s="3">
        <v>124990.69560587424</v>
      </c>
      <c r="AT1796" s="26">
        <v>119038.75771988023</v>
      </c>
      <c r="AU1796" t="s">
        <v>170</v>
      </c>
      <c r="AV1796" t="s">
        <v>170</v>
      </c>
      <c r="AW1796" t="s">
        <v>171</v>
      </c>
      <c r="AX1796">
        <v>35883</v>
      </c>
      <c r="BF1796">
        <v>1</v>
      </c>
      <c r="CX1796" t="s">
        <v>5211</v>
      </c>
      <c r="CY1796" s="29"/>
      <c r="CZ1796" s="29"/>
      <c r="DA1796" s="29"/>
      <c r="DB1796" s="29"/>
      <c r="DC1796" s="29"/>
      <c r="DD1796" s="30"/>
      <c r="DE1796" s="30"/>
      <c r="DF1796" s="31"/>
      <c r="DG1796" s="32"/>
      <c r="DH1796" s="30"/>
      <c r="DI1796" s="30"/>
      <c r="DJ1796" s="26"/>
    </row>
    <row r="1797" spans="2:114" x14ac:dyDescent="0.25">
      <c r="B1797">
        <f>+COUNTIF(G1797:G4955,G1797)</f>
        <v>1</v>
      </c>
      <c r="D1797" t="s">
        <v>5212</v>
      </c>
      <c r="F1797" t="s">
        <v>810</v>
      </c>
      <c r="G1797" t="s">
        <v>811</v>
      </c>
      <c r="H1797" t="s">
        <v>812</v>
      </c>
      <c r="K1797" t="s">
        <v>224</v>
      </c>
      <c r="M1797" t="s">
        <v>182</v>
      </c>
      <c r="N1797" t="s">
        <v>183</v>
      </c>
      <c r="O1797" t="s">
        <v>116</v>
      </c>
      <c r="P1797" t="s">
        <v>117</v>
      </c>
      <c r="Q1797" t="s">
        <v>5213</v>
      </c>
      <c r="R1797">
        <v>28</v>
      </c>
      <c r="T1797" s="3">
        <v>62056</v>
      </c>
      <c r="X1797" s="3">
        <v>1371.5384615384617</v>
      </c>
      <c r="Y1797" s="3">
        <v>633.95555555555552</v>
      </c>
      <c r="Z1797" s="24">
        <v>142.64000000000001</v>
      </c>
      <c r="AA1797" s="39">
        <v>75</v>
      </c>
      <c r="AC1797" s="3">
        <v>0</v>
      </c>
      <c r="AD1797" s="3">
        <v>4460.3751415326506</v>
      </c>
      <c r="AE1797" s="3">
        <v>68739.509158626664</v>
      </c>
      <c r="AF1797" s="3">
        <v>4154.166666666667</v>
      </c>
      <c r="AH1797" s="3">
        <v>72893.675825293336</v>
      </c>
      <c r="AN1797">
        <v>0.05</v>
      </c>
      <c r="AO1797" s="3">
        <v>72893.675825293336</v>
      </c>
      <c r="AP1797" s="3">
        <v>3644.683791264667</v>
      </c>
      <c r="AQ1797" s="3">
        <v>29700</v>
      </c>
      <c r="AR1797" s="3">
        <v>1485</v>
      </c>
      <c r="AS1797" s="3">
        <v>107723.35961655801</v>
      </c>
      <c r="AT1797" s="26">
        <v>102593.67582529334</v>
      </c>
      <c r="AU1797" t="s">
        <v>170</v>
      </c>
      <c r="AV1797" t="s">
        <v>170</v>
      </c>
      <c r="AW1797" t="s">
        <v>171</v>
      </c>
      <c r="AX1797">
        <v>35070</v>
      </c>
      <c r="BF1797">
        <v>1</v>
      </c>
      <c r="CX1797" t="s">
        <v>5211</v>
      </c>
      <c r="CY1797" s="29"/>
      <c r="CZ1797" s="29"/>
      <c r="DA1797" s="29"/>
      <c r="DB1797" s="29"/>
      <c r="DC1797" s="29"/>
      <c r="DD1797" s="30"/>
      <c r="DE1797" s="30"/>
      <c r="DF1797" s="31"/>
      <c r="DG1797" s="32"/>
      <c r="DH1797" s="30"/>
      <c r="DI1797" s="30"/>
      <c r="DJ1797" s="26"/>
    </row>
    <row r="1798" spans="2:114" x14ac:dyDescent="0.25">
      <c r="D1798" t="s">
        <v>5212</v>
      </c>
      <c r="F1798" t="s">
        <v>813</v>
      </c>
      <c r="G1798" t="s">
        <v>814</v>
      </c>
      <c r="H1798" t="s">
        <v>815</v>
      </c>
      <c r="K1798" t="s">
        <v>219</v>
      </c>
      <c r="M1798" t="s">
        <v>114</v>
      </c>
      <c r="N1798" t="s">
        <v>115</v>
      </c>
      <c r="O1798" t="s">
        <v>116</v>
      </c>
      <c r="P1798" t="s">
        <v>117</v>
      </c>
      <c r="Q1798" t="s">
        <v>5213</v>
      </c>
      <c r="R1798">
        <v>28</v>
      </c>
      <c r="T1798" s="3">
        <v>57307.916666666664</v>
      </c>
      <c r="X1798" s="3">
        <v>1257.4038461538462</v>
      </c>
      <c r="Y1798" s="3">
        <v>726.5</v>
      </c>
      <c r="Z1798" s="24">
        <v>130.77000000000001</v>
      </c>
      <c r="AA1798" s="39">
        <v>75</v>
      </c>
      <c r="AC1798" s="3">
        <v>0</v>
      </c>
      <c r="AD1798" s="3">
        <v>4460.3751415326506</v>
      </c>
      <c r="AE1798" s="3">
        <v>63957.965654353153</v>
      </c>
      <c r="AF1798" s="3">
        <v>5687.5</v>
      </c>
      <c r="AH1798" s="3">
        <v>69645.465654353146</v>
      </c>
      <c r="AK1798" s="3">
        <v>7641.968773833004</v>
      </c>
      <c r="AL1798" t="s">
        <v>274</v>
      </c>
      <c r="AM1798" t="s">
        <v>275</v>
      </c>
      <c r="AN1798">
        <v>8.5000000000000006E-2</v>
      </c>
      <c r="AO1798" s="3">
        <v>77287.434428186156</v>
      </c>
      <c r="AP1798" s="3">
        <v>6569.4319263958241</v>
      </c>
      <c r="AQ1798" s="3">
        <v>29700</v>
      </c>
      <c r="AR1798" s="3">
        <v>2524.5</v>
      </c>
      <c r="AS1798" s="3">
        <v>116081.36635458199</v>
      </c>
      <c r="AT1798" s="26">
        <v>106987.43442818616</v>
      </c>
      <c r="AU1798" t="s">
        <v>170</v>
      </c>
      <c r="AV1798" t="s">
        <v>170</v>
      </c>
      <c r="AW1798" t="s">
        <v>171</v>
      </c>
      <c r="AX1798">
        <v>35803</v>
      </c>
      <c r="BF1798">
        <v>1</v>
      </c>
      <c r="CX1798" t="s">
        <v>5211</v>
      </c>
      <c r="CY1798" s="29"/>
      <c r="CZ1798" s="29"/>
      <c r="DA1798" s="29"/>
      <c r="DB1798" s="29"/>
      <c r="DC1798" s="29"/>
      <c r="DD1798" s="30"/>
      <c r="DE1798" s="30"/>
      <c r="DF1798" s="31"/>
      <c r="DG1798" s="32"/>
      <c r="DH1798" s="30"/>
      <c r="DI1798" s="30"/>
      <c r="DJ1798" s="26"/>
    </row>
    <row r="1799" spans="2:114" x14ac:dyDescent="0.25">
      <c r="B1799">
        <f t="shared" ref="B1799:B1800" si="262">+COUNTIF(G1799:G4957,G1799)</f>
        <v>1</v>
      </c>
      <c r="D1799" t="s">
        <v>5212</v>
      </c>
      <c r="F1799" t="s">
        <v>817</v>
      </c>
      <c r="G1799" t="s">
        <v>818</v>
      </c>
      <c r="H1799" t="s">
        <v>819</v>
      </c>
      <c r="K1799" t="s">
        <v>140</v>
      </c>
      <c r="M1799" t="s">
        <v>114</v>
      </c>
      <c r="N1799" t="s">
        <v>115</v>
      </c>
      <c r="O1799" t="s">
        <v>116</v>
      </c>
      <c r="P1799" t="s">
        <v>117</v>
      </c>
      <c r="Q1799" t="s">
        <v>5213</v>
      </c>
      <c r="R1799">
        <v>28</v>
      </c>
      <c r="T1799" s="3">
        <v>319754.58333333331</v>
      </c>
      <c r="V1799" s="3">
        <v>47963.187499999993</v>
      </c>
      <c r="X1799" s="3">
        <v>7566.2179487179483</v>
      </c>
      <c r="Y1799" s="3">
        <v>4371.5925925925931</v>
      </c>
      <c r="Z1799" s="24">
        <v>786.88666666666677</v>
      </c>
      <c r="AA1799" s="39">
        <v>75</v>
      </c>
      <c r="AC1799" s="3">
        <v>30309.913089738235</v>
      </c>
      <c r="AD1799" s="3">
        <v>5460.3751415326506</v>
      </c>
      <c r="AE1799" s="3">
        <v>416287.75627258135</v>
      </c>
      <c r="AF1799" s="3">
        <v>5687.5</v>
      </c>
      <c r="AH1799" s="3">
        <v>421975.25627258135</v>
      </c>
      <c r="AK1799" s="3">
        <v>6107.1873780099913</v>
      </c>
      <c r="AL1799" t="s">
        <v>363</v>
      </c>
      <c r="AM1799" t="s">
        <v>364</v>
      </c>
      <c r="AN1799">
        <v>8.5000000000000006E-2</v>
      </c>
      <c r="AO1799" s="3">
        <v>428082.44365059136</v>
      </c>
      <c r="AP1799" s="3">
        <v>36387.00771030027</v>
      </c>
      <c r="AQ1799" s="3">
        <v>29700</v>
      </c>
      <c r="AR1799" s="3">
        <v>2524.5</v>
      </c>
      <c r="AS1799" s="3">
        <v>496693.95136089163</v>
      </c>
      <c r="AT1799" s="26">
        <v>457782.44365059136</v>
      </c>
      <c r="AU1799" t="s">
        <v>170</v>
      </c>
      <c r="AV1799" t="s">
        <v>170</v>
      </c>
      <c r="AW1799" t="s">
        <v>171</v>
      </c>
      <c r="AX1799" t="s">
        <v>820</v>
      </c>
      <c r="BF1799">
        <v>1</v>
      </c>
      <c r="CX1799" t="s">
        <v>5211</v>
      </c>
      <c r="CY1799" s="29"/>
      <c r="CZ1799" s="29"/>
      <c r="DA1799" s="29"/>
      <c r="DB1799" s="29"/>
      <c r="DC1799" s="29"/>
      <c r="DD1799" s="30"/>
      <c r="DE1799" s="30"/>
      <c r="DF1799" s="31"/>
      <c r="DG1799" s="32"/>
      <c r="DH1799" s="30"/>
      <c r="DI1799" s="30"/>
      <c r="DJ1799" s="26"/>
    </row>
    <row r="1800" spans="2:114" x14ac:dyDescent="0.25">
      <c r="B1800">
        <f t="shared" si="262"/>
        <v>1</v>
      </c>
      <c r="D1800" t="s">
        <v>5212</v>
      </c>
      <c r="F1800" t="s">
        <v>821</v>
      </c>
      <c r="G1800" t="s">
        <v>822</v>
      </c>
      <c r="H1800" t="s">
        <v>823</v>
      </c>
      <c r="K1800" t="s">
        <v>219</v>
      </c>
      <c r="M1800" t="s">
        <v>114</v>
      </c>
      <c r="N1800" t="s">
        <v>115</v>
      </c>
      <c r="O1800" t="s">
        <v>116</v>
      </c>
      <c r="P1800" t="s">
        <v>117</v>
      </c>
      <c r="Q1800" t="s">
        <v>5213</v>
      </c>
      <c r="R1800">
        <v>28</v>
      </c>
      <c r="T1800" s="3">
        <v>72372.166666666672</v>
      </c>
      <c r="X1800" s="3">
        <v>1619.5232371794873</v>
      </c>
      <c r="Y1800" s="3">
        <v>935.72453703703707</v>
      </c>
      <c r="Z1800" s="24">
        <v>168.43041666666667</v>
      </c>
      <c r="AA1800" s="39">
        <v>75</v>
      </c>
      <c r="AC1800" s="3">
        <v>0</v>
      </c>
      <c r="AD1800" s="3">
        <v>4460.3751415326506</v>
      </c>
      <c r="AE1800" s="3">
        <v>79631.219999082517</v>
      </c>
      <c r="AF1800" s="3">
        <v>5687.5</v>
      </c>
      <c r="AH1800" s="3">
        <v>85318.719999082517</v>
      </c>
      <c r="AK1800" s="3">
        <v>6107.1873780099913</v>
      </c>
      <c r="AL1800" t="s">
        <v>363</v>
      </c>
      <c r="AM1800" t="s">
        <v>364</v>
      </c>
      <c r="AN1800">
        <v>8.5000000000000006E-2</v>
      </c>
      <c r="AO1800" s="3">
        <v>91425.907377092502</v>
      </c>
      <c r="AP1800" s="3">
        <v>7771.202127052863</v>
      </c>
      <c r="AQ1800" s="3">
        <v>29700</v>
      </c>
      <c r="AR1800" s="3">
        <v>2524.5</v>
      </c>
      <c r="AS1800" s="3">
        <v>131421.60950414537</v>
      </c>
      <c r="AT1800" s="26">
        <v>121125.9073770925</v>
      </c>
      <c r="AU1800" t="s">
        <v>170</v>
      </c>
      <c r="AV1800" t="s">
        <v>170</v>
      </c>
      <c r="AW1800" t="s">
        <v>171</v>
      </c>
      <c r="AX1800">
        <v>90129</v>
      </c>
      <c r="BF1800">
        <v>1</v>
      </c>
      <c r="CX1800" t="s">
        <v>5211</v>
      </c>
      <c r="CY1800" s="29"/>
      <c r="CZ1800" s="29"/>
      <c r="DA1800" s="29"/>
      <c r="DB1800" s="29"/>
      <c r="DC1800" s="29"/>
      <c r="DD1800" s="30"/>
      <c r="DE1800" s="30"/>
      <c r="DF1800" s="31"/>
      <c r="DG1800" s="32"/>
      <c r="DH1800" s="30"/>
      <c r="DI1800" s="30"/>
      <c r="DJ1800" s="26"/>
    </row>
    <row r="1801" spans="2:114" x14ac:dyDescent="0.25">
      <c r="D1801" t="s">
        <v>5212</v>
      </c>
      <c r="F1801" t="s">
        <v>824</v>
      </c>
      <c r="G1801" t="s">
        <v>825</v>
      </c>
      <c r="H1801" t="s">
        <v>826</v>
      </c>
      <c r="K1801" t="s">
        <v>224</v>
      </c>
      <c r="M1801" t="s">
        <v>114</v>
      </c>
      <c r="N1801" t="s">
        <v>115</v>
      </c>
      <c r="O1801" t="s">
        <v>116</v>
      </c>
      <c r="P1801" t="s">
        <v>117</v>
      </c>
      <c r="Q1801" t="s">
        <v>5213</v>
      </c>
      <c r="R1801">
        <v>28</v>
      </c>
      <c r="T1801" s="3">
        <v>57799.083333333328</v>
      </c>
      <c r="X1801" s="3">
        <v>1269.2107371794871</v>
      </c>
      <c r="Y1801" s="3">
        <v>733.32175925925924</v>
      </c>
      <c r="Z1801" s="24">
        <v>131.99791666666667</v>
      </c>
      <c r="AA1801" s="39">
        <v>75</v>
      </c>
      <c r="AC1801" s="3">
        <v>0</v>
      </c>
      <c r="AD1801" s="3">
        <v>4460.3751415326506</v>
      </c>
      <c r="AE1801" s="3">
        <v>64468.988887971391</v>
      </c>
      <c r="AF1801" s="3">
        <v>5687.5</v>
      </c>
      <c r="AH1801" s="3">
        <v>70156.488887971384</v>
      </c>
      <c r="AK1801" s="3">
        <v>6107.1873780099913</v>
      </c>
      <c r="AL1801" t="s">
        <v>363</v>
      </c>
      <c r="AM1801" t="s">
        <v>364</v>
      </c>
      <c r="AN1801">
        <v>8.5000000000000006E-2</v>
      </c>
      <c r="AO1801" s="3">
        <v>76263.676265981368</v>
      </c>
      <c r="AP1801" s="3">
        <v>6482.4124826084171</v>
      </c>
      <c r="AQ1801" s="3">
        <v>29700</v>
      </c>
      <c r="AR1801" s="3">
        <v>2524.5</v>
      </c>
      <c r="AS1801" s="3">
        <v>114970.58874858978</v>
      </c>
      <c r="AT1801" s="26">
        <v>105963.67626598137</v>
      </c>
      <c r="AU1801" t="s">
        <v>170</v>
      </c>
      <c r="AV1801" t="s">
        <v>170</v>
      </c>
      <c r="AW1801" t="s">
        <v>171</v>
      </c>
      <c r="AX1801">
        <v>90129</v>
      </c>
      <c r="BF1801">
        <v>1</v>
      </c>
      <c r="CX1801" t="s">
        <v>5211</v>
      </c>
      <c r="CY1801" s="29"/>
      <c r="CZ1801" s="29"/>
      <c r="DA1801" s="29"/>
      <c r="DB1801" s="29"/>
      <c r="DC1801" s="29"/>
      <c r="DD1801" s="30"/>
      <c r="DE1801" s="30"/>
      <c r="DF1801" s="31"/>
      <c r="DG1801" s="32"/>
      <c r="DH1801" s="30"/>
      <c r="DI1801" s="30"/>
      <c r="DJ1801" s="26"/>
    </row>
    <row r="1802" spans="2:114" x14ac:dyDescent="0.25">
      <c r="D1802" t="s">
        <v>5212</v>
      </c>
      <c r="F1802" t="s">
        <v>827</v>
      </c>
      <c r="G1802" t="s">
        <v>828</v>
      </c>
      <c r="H1802" t="s">
        <v>829</v>
      </c>
      <c r="K1802" t="s">
        <v>207</v>
      </c>
      <c r="M1802" t="s">
        <v>182</v>
      </c>
      <c r="N1802" t="s">
        <v>183</v>
      </c>
      <c r="O1802" t="s">
        <v>116</v>
      </c>
      <c r="P1802" t="s">
        <v>117</v>
      </c>
      <c r="Q1802" t="s">
        <v>5213</v>
      </c>
      <c r="R1802">
        <v>28</v>
      </c>
      <c r="T1802" s="3">
        <v>56493.666666666664</v>
      </c>
      <c r="X1802" s="3">
        <v>1237.8285256410256</v>
      </c>
      <c r="Y1802" s="3">
        <v>715.18981481481489</v>
      </c>
      <c r="Z1802" s="24">
        <v>128.73416666666665</v>
      </c>
      <c r="AA1802" s="39">
        <v>75</v>
      </c>
      <c r="AC1802" s="3">
        <v>0</v>
      </c>
      <c r="AD1802" s="3">
        <v>4460.3751415326506</v>
      </c>
      <c r="AE1802" s="3">
        <v>63110.794315321822</v>
      </c>
      <c r="AF1802" s="3">
        <v>4154.166666666667</v>
      </c>
      <c r="AH1802" s="3">
        <v>67264.960981988494</v>
      </c>
      <c r="AN1802">
        <v>0.05</v>
      </c>
      <c r="AO1802" s="3">
        <v>67264.960981988494</v>
      </c>
      <c r="AP1802" s="3">
        <v>3363.2480490994249</v>
      </c>
      <c r="AQ1802" s="3">
        <v>29700</v>
      </c>
      <c r="AR1802" s="3">
        <v>1485</v>
      </c>
      <c r="AS1802" s="3">
        <v>101813.20903108791</v>
      </c>
      <c r="AT1802" s="26">
        <v>96964.960981988494</v>
      </c>
      <c r="AU1802" t="s">
        <v>170</v>
      </c>
      <c r="AV1802" t="s">
        <v>170</v>
      </c>
      <c r="AW1802" t="s">
        <v>171</v>
      </c>
      <c r="AX1802">
        <v>89079</v>
      </c>
      <c r="BF1802">
        <v>1</v>
      </c>
      <c r="CX1802" t="s">
        <v>5211</v>
      </c>
      <c r="CY1802" s="29"/>
      <c r="CZ1802" s="29"/>
      <c r="DA1802" s="29"/>
      <c r="DB1802" s="29"/>
      <c r="DC1802" s="29"/>
      <c r="DD1802" s="30"/>
      <c r="DE1802" s="30"/>
      <c r="DF1802" s="31"/>
      <c r="DG1802" s="32"/>
      <c r="DH1802" s="30"/>
      <c r="DI1802" s="30"/>
      <c r="DJ1802" s="26"/>
    </row>
    <row r="1803" spans="2:114" x14ac:dyDescent="0.25">
      <c r="D1803" t="s">
        <v>5212</v>
      </c>
      <c r="F1803" t="s">
        <v>831</v>
      </c>
      <c r="G1803" t="s">
        <v>832</v>
      </c>
      <c r="H1803" t="s">
        <v>833</v>
      </c>
      <c r="K1803" t="s">
        <v>219</v>
      </c>
      <c r="M1803" t="s">
        <v>114</v>
      </c>
      <c r="N1803" t="s">
        <v>115</v>
      </c>
      <c r="O1803" t="s">
        <v>116</v>
      </c>
      <c r="P1803" t="s">
        <v>117</v>
      </c>
      <c r="Q1803" t="s">
        <v>5213</v>
      </c>
      <c r="R1803">
        <v>28</v>
      </c>
      <c r="T1803" s="3">
        <v>89363.416666666672</v>
      </c>
      <c r="X1803" s="3">
        <v>2027.96875</v>
      </c>
      <c r="Y1803" s="3">
        <v>1025.2508680555554</v>
      </c>
      <c r="Z1803" s="24">
        <v>210.90875</v>
      </c>
      <c r="AA1803" s="39">
        <v>75</v>
      </c>
      <c r="AC1803" s="3">
        <v>0</v>
      </c>
      <c r="AD1803" s="3">
        <v>4460.3751415326506</v>
      </c>
      <c r="AE1803" s="3">
        <v>97162.920176254891</v>
      </c>
      <c r="AF1803" s="3">
        <v>5687.5</v>
      </c>
      <c r="AH1803" s="3">
        <v>102850.42017625489</v>
      </c>
      <c r="AK1803" s="3">
        <v>18525.414448346986</v>
      </c>
      <c r="AL1803" t="s">
        <v>473</v>
      </c>
      <c r="AM1803" t="s">
        <v>474</v>
      </c>
      <c r="AN1803">
        <v>8.5000000000000006E-2</v>
      </c>
      <c r="AO1803" s="3">
        <v>121375.83462460188</v>
      </c>
      <c r="AP1803" s="3">
        <v>10316.945943091161</v>
      </c>
      <c r="AQ1803" s="3">
        <v>29700</v>
      </c>
      <c r="AR1803" s="3">
        <v>2524.5</v>
      </c>
      <c r="AS1803" s="3">
        <v>163917.28056769303</v>
      </c>
      <c r="AT1803" s="26">
        <v>151075.83462460188</v>
      </c>
      <c r="AU1803" t="s">
        <v>170</v>
      </c>
      <c r="AV1803" t="s">
        <v>170</v>
      </c>
      <c r="AW1803" t="s">
        <v>171</v>
      </c>
      <c r="AX1803">
        <v>90135</v>
      </c>
      <c r="BF1803">
        <v>1</v>
      </c>
      <c r="CX1803" t="s">
        <v>5211</v>
      </c>
      <c r="CY1803" s="29"/>
      <c r="CZ1803" s="29"/>
      <c r="DA1803" s="29"/>
      <c r="DB1803" s="29"/>
      <c r="DC1803" s="29"/>
      <c r="DD1803" s="30"/>
      <c r="DE1803" s="30"/>
      <c r="DF1803" s="31"/>
      <c r="DG1803" s="32"/>
      <c r="DH1803" s="30"/>
      <c r="DI1803" s="30"/>
      <c r="DJ1803" s="26"/>
    </row>
    <row r="1804" spans="2:114" x14ac:dyDescent="0.25">
      <c r="C1804">
        <v>1</v>
      </c>
      <c r="D1804" t="s">
        <v>5212</v>
      </c>
      <c r="F1804" t="s">
        <v>5237</v>
      </c>
      <c r="G1804" t="s">
        <v>5238</v>
      </c>
      <c r="H1804" t="s">
        <v>5239</v>
      </c>
      <c r="K1804" t="s">
        <v>219</v>
      </c>
      <c r="M1804" t="s">
        <v>114</v>
      </c>
      <c r="N1804" t="s">
        <v>115</v>
      </c>
      <c r="O1804" t="s">
        <v>116</v>
      </c>
      <c r="P1804" t="s">
        <v>117</v>
      </c>
      <c r="Q1804" t="s">
        <v>5218</v>
      </c>
      <c r="R1804">
        <v>28</v>
      </c>
      <c r="T1804" s="3">
        <v>80915.916666666672</v>
      </c>
      <c r="X1804" s="3">
        <v>1824.9038461538464</v>
      </c>
      <c r="Y1804" s="3">
        <v>1054.3888888888889</v>
      </c>
      <c r="Z1804" s="24">
        <v>189.79</v>
      </c>
      <c r="AA1804" s="39">
        <v>75</v>
      </c>
      <c r="AC1804" s="3">
        <v>0</v>
      </c>
      <c r="AD1804" s="3">
        <v>4460.3751415326506</v>
      </c>
      <c r="AE1804" s="3">
        <v>88520.374543242055</v>
      </c>
      <c r="AF1804" s="3">
        <v>5687.5</v>
      </c>
      <c r="AH1804" s="3">
        <v>94207.874543242055</v>
      </c>
      <c r="AK1804" s="3">
        <v>8123.3279313761932</v>
      </c>
      <c r="AL1804" t="s">
        <v>650</v>
      </c>
      <c r="AM1804" t="s">
        <v>651</v>
      </c>
      <c r="AN1804">
        <v>8.5000000000000006E-2</v>
      </c>
      <c r="AO1804" s="3">
        <v>102331.20247461824</v>
      </c>
      <c r="AP1804" s="3">
        <v>8698.1522103425505</v>
      </c>
      <c r="AQ1804" s="3">
        <v>29700</v>
      </c>
      <c r="AR1804" s="3">
        <v>2524.5</v>
      </c>
      <c r="AS1804" s="3">
        <v>143253.8546849608</v>
      </c>
      <c r="AT1804" s="26">
        <v>132031.20247461824</v>
      </c>
      <c r="AU1804" t="s">
        <v>184</v>
      </c>
      <c r="AV1804" t="s">
        <v>184</v>
      </c>
      <c r="AW1804" t="s">
        <v>185</v>
      </c>
      <c r="AX1804">
        <v>1208</v>
      </c>
      <c r="BF1804">
        <v>1</v>
      </c>
      <c r="CX1804" t="s">
        <v>5211</v>
      </c>
      <c r="CY1804" s="29"/>
      <c r="CZ1804" s="29"/>
      <c r="DA1804" s="29"/>
      <c r="DB1804" s="29"/>
      <c r="DC1804" s="29"/>
      <c r="DD1804" s="30"/>
      <c r="DE1804" s="30"/>
      <c r="DF1804" s="31"/>
      <c r="DG1804" s="32"/>
      <c r="DH1804" s="30"/>
      <c r="DI1804" s="30"/>
      <c r="DJ1804" s="26"/>
    </row>
    <row r="1805" spans="2:114" x14ac:dyDescent="0.25">
      <c r="D1805" t="s">
        <v>5212</v>
      </c>
      <c r="F1805" t="s">
        <v>5240</v>
      </c>
      <c r="G1805" t="s">
        <v>5241</v>
      </c>
      <c r="H1805" t="s">
        <v>5242</v>
      </c>
      <c r="K1805" t="s">
        <v>131</v>
      </c>
      <c r="M1805" t="s">
        <v>182</v>
      </c>
      <c r="N1805" t="s">
        <v>183</v>
      </c>
      <c r="O1805" t="s">
        <v>116</v>
      </c>
      <c r="P1805" t="s">
        <v>117</v>
      </c>
      <c r="Q1805" t="s">
        <v>5218</v>
      </c>
      <c r="R1805">
        <v>16</v>
      </c>
      <c r="T1805" s="3">
        <v>73353.28571428571</v>
      </c>
      <c r="X1805" s="3">
        <v>2965.5849358974356</v>
      </c>
      <c r="Y1805" s="3">
        <v>1713.4490740740739</v>
      </c>
      <c r="Z1805" s="24">
        <v>308.42083333333335</v>
      </c>
      <c r="AA1805" s="39">
        <v>75</v>
      </c>
      <c r="AC1805" s="3">
        <v>0</v>
      </c>
      <c r="AD1805" s="3">
        <v>4460.3751415326506</v>
      </c>
      <c r="AE1805" s="3">
        <v>82876.115699123213</v>
      </c>
      <c r="AF1805" s="3">
        <v>4154.166666666667</v>
      </c>
      <c r="AH1805" s="3">
        <v>87030.282365789884</v>
      </c>
      <c r="AK1805" s="3">
        <v>6263.2559860715419</v>
      </c>
      <c r="AL1805" t="s">
        <v>320</v>
      </c>
      <c r="AM1805" t="s">
        <v>321</v>
      </c>
      <c r="AN1805">
        <v>0.05</v>
      </c>
      <c r="AO1805" s="3">
        <v>93293.538351861425</v>
      </c>
      <c r="AP1805" s="3">
        <v>4664.6769175930713</v>
      </c>
      <c r="AQ1805" s="3">
        <v>29700</v>
      </c>
      <c r="AR1805" s="3">
        <v>1485</v>
      </c>
      <c r="AS1805" s="3">
        <v>129143.21526945449</v>
      </c>
      <c r="AT1805" s="26">
        <v>122993.53835186143</v>
      </c>
      <c r="AU1805" t="s">
        <v>208</v>
      </c>
      <c r="AV1805" t="s">
        <v>208</v>
      </c>
      <c r="AW1805" t="s">
        <v>210</v>
      </c>
      <c r="AX1805" t="s">
        <v>458</v>
      </c>
      <c r="BF1805">
        <v>1</v>
      </c>
      <c r="CX1805" t="s">
        <v>5211</v>
      </c>
      <c r="CY1805" s="29"/>
      <c r="CZ1805" s="29"/>
      <c r="DA1805" s="29"/>
      <c r="DB1805" s="29"/>
      <c r="DC1805" s="29"/>
      <c r="DD1805" s="30"/>
      <c r="DE1805" s="30"/>
      <c r="DF1805" s="31"/>
      <c r="DG1805" s="32"/>
      <c r="DH1805" s="30"/>
      <c r="DI1805" s="30"/>
      <c r="DJ1805" s="26"/>
    </row>
    <row r="1806" spans="2:114" x14ac:dyDescent="0.25">
      <c r="C1806">
        <v>1</v>
      </c>
      <c r="D1806" t="s">
        <v>5212</v>
      </c>
      <c r="F1806" t="s">
        <v>834</v>
      </c>
      <c r="G1806" t="s">
        <v>835</v>
      </c>
      <c r="H1806" t="s">
        <v>836</v>
      </c>
      <c r="K1806" t="s">
        <v>224</v>
      </c>
      <c r="M1806" t="s">
        <v>182</v>
      </c>
      <c r="N1806" t="s">
        <v>183</v>
      </c>
      <c r="O1806" t="s">
        <v>116</v>
      </c>
      <c r="P1806" t="s">
        <v>117</v>
      </c>
      <c r="Q1806" t="s">
        <v>5213</v>
      </c>
      <c r="R1806">
        <v>28</v>
      </c>
      <c r="T1806" s="3">
        <v>57150.75</v>
      </c>
      <c r="X1806" s="3">
        <v>1253.6258012820513</v>
      </c>
      <c r="Y1806" s="3">
        <v>724.31712962962968</v>
      </c>
      <c r="Z1806" s="24">
        <v>130.37708333333333</v>
      </c>
      <c r="AA1806" s="39">
        <v>75</v>
      </c>
      <c r="AC1806" s="3">
        <v>0</v>
      </c>
      <c r="AD1806" s="3">
        <v>4460.3751415326506</v>
      </c>
      <c r="AE1806" s="3">
        <v>63794.445155777663</v>
      </c>
      <c r="AF1806" s="3">
        <v>4154.166666666667</v>
      </c>
      <c r="AH1806" s="3">
        <v>67948.611822444334</v>
      </c>
      <c r="AN1806">
        <v>0.05</v>
      </c>
      <c r="AO1806" s="3">
        <v>67948.611822444334</v>
      </c>
      <c r="AP1806" s="3">
        <v>3397.4305911222168</v>
      </c>
      <c r="AQ1806" s="3">
        <v>29700</v>
      </c>
      <c r="AR1806" s="3">
        <v>1485</v>
      </c>
      <c r="AS1806" s="3">
        <v>102531.04241356655</v>
      </c>
      <c r="AT1806" s="26">
        <v>97648.611822444334</v>
      </c>
      <c r="AU1806" t="s">
        <v>184</v>
      </c>
      <c r="AV1806" t="s">
        <v>184</v>
      </c>
      <c r="AW1806" t="s">
        <v>185</v>
      </c>
      <c r="AX1806">
        <v>2670</v>
      </c>
      <c r="BF1806">
        <v>1</v>
      </c>
      <c r="CX1806" t="s">
        <v>5211</v>
      </c>
      <c r="CY1806" s="29"/>
      <c r="CZ1806" s="29"/>
      <c r="DA1806" s="29"/>
      <c r="DB1806" s="29"/>
      <c r="DC1806" s="29"/>
      <c r="DD1806" s="30"/>
      <c r="DE1806" s="30"/>
      <c r="DF1806" s="31"/>
      <c r="DG1806" s="32"/>
      <c r="DH1806" s="30"/>
      <c r="DI1806" s="30"/>
      <c r="DJ1806" s="26"/>
    </row>
    <row r="1807" spans="2:114" x14ac:dyDescent="0.25">
      <c r="C1807">
        <v>1</v>
      </c>
      <c r="D1807" t="s">
        <v>5212</v>
      </c>
      <c r="F1807" t="s">
        <v>838</v>
      </c>
      <c r="G1807" t="s">
        <v>839</v>
      </c>
      <c r="H1807" t="s">
        <v>840</v>
      </c>
      <c r="K1807" t="s">
        <v>207</v>
      </c>
      <c r="M1807" t="s">
        <v>182</v>
      </c>
      <c r="N1807" t="s">
        <v>183</v>
      </c>
      <c r="O1807" t="s">
        <v>116</v>
      </c>
      <c r="P1807" t="s">
        <v>117</v>
      </c>
      <c r="Q1807" t="s">
        <v>5213</v>
      </c>
      <c r="R1807">
        <v>28</v>
      </c>
      <c r="T1807" s="3">
        <v>60174.250000000007</v>
      </c>
      <c r="X1807" s="3">
        <v>1326.3060897435898</v>
      </c>
      <c r="Y1807" s="3">
        <v>766.31018518518533</v>
      </c>
      <c r="Z1807" s="24">
        <v>137.93583333333333</v>
      </c>
      <c r="AA1807" s="39">
        <v>75</v>
      </c>
      <c r="AC1807" s="3">
        <v>0</v>
      </c>
      <c r="AD1807" s="3">
        <v>4460.3751415326506</v>
      </c>
      <c r="AE1807" s="3">
        <v>66940.177249794768</v>
      </c>
      <c r="AF1807" s="3">
        <v>4154.166666666667</v>
      </c>
      <c r="AH1807" s="3">
        <v>71094.343916461439</v>
      </c>
      <c r="AN1807">
        <v>0.05</v>
      </c>
      <c r="AO1807" s="3">
        <v>71094.343916461439</v>
      </c>
      <c r="AP1807" s="3">
        <v>3554.717195823072</v>
      </c>
      <c r="AQ1807" s="3">
        <v>29700</v>
      </c>
      <c r="AR1807" s="3">
        <v>1485</v>
      </c>
      <c r="AS1807" s="3">
        <v>105834.06111228451</v>
      </c>
      <c r="AT1807" s="26">
        <v>100794.34391646144</v>
      </c>
      <c r="AU1807" t="s">
        <v>184</v>
      </c>
      <c r="AV1807" t="s">
        <v>184</v>
      </c>
      <c r="AW1807" t="s">
        <v>185</v>
      </c>
      <c r="AX1807">
        <v>2933</v>
      </c>
      <c r="BF1807">
        <v>1</v>
      </c>
      <c r="CX1807" t="s">
        <v>5211</v>
      </c>
      <c r="CY1807" s="29"/>
      <c r="CZ1807" s="29"/>
      <c r="DA1807" s="29"/>
      <c r="DB1807" s="29"/>
      <c r="DC1807" s="29"/>
      <c r="DD1807" s="30"/>
      <c r="DE1807" s="30"/>
      <c r="DF1807" s="31"/>
      <c r="DG1807" s="32"/>
      <c r="DH1807" s="30"/>
      <c r="DI1807" s="30"/>
      <c r="DJ1807" s="26"/>
    </row>
    <row r="1808" spans="2:114" x14ac:dyDescent="0.25">
      <c r="D1808" t="s">
        <v>5212</v>
      </c>
      <c r="F1808" t="s">
        <v>841</v>
      </c>
      <c r="G1808" t="s">
        <v>842</v>
      </c>
      <c r="H1808" t="s">
        <v>843</v>
      </c>
      <c r="K1808" t="s">
        <v>207</v>
      </c>
      <c r="M1808" t="s">
        <v>182</v>
      </c>
      <c r="N1808" t="s">
        <v>183</v>
      </c>
      <c r="O1808" t="s">
        <v>116</v>
      </c>
      <c r="P1808" t="s">
        <v>117</v>
      </c>
      <c r="Q1808" t="s">
        <v>5213</v>
      </c>
      <c r="R1808">
        <v>28</v>
      </c>
      <c r="T1808" s="3">
        <v>45996.25</v>
      </c>
      <c r="X1808" s="3">
        <v>1010.0961538461538</v>
      </c>
      <c r="Y1808" s="3">
        <v>583.6111111111112</v>
      </c>
      <c r="Z1808" s="24">
        <v>105.05</v>
      </c>
      <c r="AA1808" s="39">
        <v>75</v>
      </c>
      <c r="AC1808" s="3">
        <v>3559.0021656780445</v>
      </c>
      <c r="AD1808" s="3">
        <v>4460.3751415326506</v>
      </c>
      <c r="AE1808" s="3">
        <v>55789.384572167961</v>
      </c>
      <c r="AF1808" s="3">
        <v>4154.166666666667</v>
      </c>
      <c r="AH1808" s="3">
        <v>59943.551238834625</v>
      </c>
      <c r="AN1808">
        <v>0.05</v>
      </c>
      <c r="AO1808" s="3">
        <v>59943.551238834625</v>
      </c>
      <c r="AP1808" s="3">
        <v>2997.1775619417313</v>
      </c>
      <c r="AQ1808" s="3">
        <v>29700</v>
      </c>
      <c r="AR1808" s="3">
        <v>1485</v>
      </c>
      <c r="AS1808" s="3">
        <v>94125.728800776356</v>
      </c>
      <c r="AT1808" s="26">
        <v>89643.551238834625</v>
      </c>
      <c r="AU1808" t="s">
        <v>170</v>
      </c>
      <c r="AV1808" t="s">
        <v>170</v>
      </c>
      <c r="AW1808" t="s">
        <v>171</v>
      </c>
      <c r="AX1808">
        <v>34766</v>
      </c>
      <c r="BF1808">
        <v>1</v>
      </c>
      <c r="CX1808" t="s">
        <v>5211</v>
      </c>
      <c r="CY1808" s="29"/>
      <c r="CZ1808" s="29"/>
      <c r="DA1808" s="29"/>
      <c r="DB1808" s="29"/>
      <c r="DC1808" s="29"/>
      <c r="DD1808" s="30"/>
      <c r="DE1808" s="30"/>
      <c r="DF1808" s="31"/>
      <c r="DG1808" s="32"/>
      <c r="DH1808" s="30"/>
      <c r="DI1808" s="30"/>
      <c r="DJ1808" s="26"/>
    </row>
    <row r="1809" spans="2:114" x14ac:dyDescent="0.25">
      <c r="D1809" t="s">
        <v>5212</v>
      </c>
      <c r="F1809" t="s">
        <v>844</v>
      </c>
      <c r="G1809" t="s">
        <v>845</v>
      </c>
      <c r="H1809" t="s">
        <v>846</v>
      </c>
      <c r="K1809" t="s">
        <v>131</v>
      </c>
      <c r="M1809" t="s">
        <v>114</v>
      </c>
      <c r="N1809" t="s">
        <v>115</v>
      </c>
      <c r="O1809" t="s">
        <v>116</v>
      </c>
      <c r="P1809" t="s">
        <v>117</v>
      </c>
      <c r="Q1809" t="s">
        <v>5213</v>
      </c>
      <c r="R1809">
        <v>28</v>
      </c>
      <c r="T1809" s="3">
        <v>100146.08333333333</v>
      </c>
      <c r="X1809" s="3">
        <v>2287.1674679487178</v>
      </c>
      <c r="Y1809" s="3">
        <v>1321.4745370370372</v>
      </c>
      <c r="Z1809" s="24">
        <v>237.86541666666668</v>
      </c>
      <c r="AA1809" s="39">
        <v>75</v>
      </c>
      <c r="AC1809" s="3">
        <v>0</v>
      </c>
      <c r="AD1809" s="3">
        <v>4460.3751415326506</v>
      </c>
      <c r="AE1809" s="3">
        <v>108527.96589651841</v>
      </c>
      <c r="AF1809" s="3">
        <v>5687.5</v>
      </c>
      <c r="AH1809" s="3">
        <v>114215.46589651841</v>
      </c>
      <c r="AK1809" s="3">
        <v>6107.1873780099913</v>
      </c>
      <c r="AL1809" t="s">
        <v>363</v>
      </c>
      <c r="AM1809" t="s">
        <v>364</v>
      </c>
      <c r="AN1809">
        <v>8.5000000000000006E-2</v>
      </c>
      <c r="AO1809" s="3">
        <v>120322.65327452839</v>
      </c>
      <c r="AP1809" s="3">
        <v>10227.425528334914</v>
      </c>
      <c r="AQ1809" s="3">
        <v>29700</v>
      </c>
      <c r="AR1809" s="3">
        <v>2524.5</v>
      </c>
      <c r="AS1809" s="3">
        <v>162774.57880286331</v>
      </c>
      <c r="AT1809" s="26">
        <v>150022.65327452839</v>
      </c>
      <c r="AU1809" t="s">
        <v>170</v>
      </c>
      <c r="AV1809" t="s">
        <v>170</v>
      </c>
      <c r="AW1809" t="s">
        <v>171</v>
      </c>
      <c r="AX1809">
        <v>90389</v>
      </c>
      <c r="BF1809">
        <v>1</v>
      </c>
      <c r="CX1809" t="s">
        <v>5211</v>
      </c>
      <c r="CY1809" s="29"/>
      <c r="CZ1809" s="29"/>
      <c r="DA1809" s="29"/>
      <c r="DB1809" s="29"/>
      <c r="DC1809" s="29"/>
      <c r="DD1809" s="30"/>
      <c r="DE1809" s="30"/>
      <c r="DF1809" s="31"/>
      <c r="DG1809" s="32"/>
      <c r="DH1809" s="30"/>
      <c r="DI1809" s="30"/>
      <c r="DJ1809" s="26"/>
    </row>
    <row r="1810" spans="2:114" x14ac:dyDescent="0.25">
      <c r="D1810" t="s">
        <v>5212</v>
      </c>
      <c r="F1810" t="s">
        <v>848</v>
      </c>
      <c r="G1810" t="s">
        <v>849</v>
      </c>
      <c r="H1810" t="s">
        <v>850</v>
      </c>
      <c r="K1810" t="s">
        <v>219</v>
      </c>
      <c r="M1810" t="s">
        <v>114</v>
      </c>
      <c r="N1810" t="s">
        <v>115</v>
      </c>
      <c r="O1810" t="s">
        <v>116</v>
      </c>
      <c r="P1810" t="s">
        <v>117</v>
      </c>
      <c r="Q1810" t="s">
        <v>5213</v>
      </c>
      <c r="R1810">
        <v>28</v>
      </c>
      <c r="T1810" s="3">
        <v>90313.833333333328</v>
      </c>
      <c r="X1810" s="3">
        <v>2050.8133012820513</v>
      </c>
      <c r="Y1810" s="3">
        <v>1184.9143518518517</v>
      </c>
      <c r="Z1810" s="24">
        <v>213.28458333333333</v>
      </c>
      <c r="AA1810" s="39">
        <v>75</v>
      </c>
      <c r="AC1810" s="3">
        <v>8740.7617954994457</v>
      </c>
      <c r="AD1810" s="3">
        <v>4460.3751415326506</v>
      </c>
      <c r="AE1810" s="3">
        <v>107038.98250683266</v>
      </c>
      <c r="AF1810" s="3">
        <v>5687.5</v>
      </c>
      <c r="AH1810" s="3">
        <v>112726.48250683266</v>
      </c>
      <c r="AK1810" s="3">
        <v>8123.3279313761932</v>
      </c>
      <c r="AL1810" t="s">
        <v>650</v>
      </c>
      <c r="AM1810" t="s">
        <v>651</v>
      </c>
      <c r="AN1810">
        <v>8.5000000000000006E-2</v>
      </c>
      <c r="AO1810" s="3">
        <v>120849.81043820885</v>
      </c>
      <c r="AP1810" s="3">
        <v>10272.233887247752</v>
      </c>
      <c r="AQ1810" s="3">
        <v>29700</v>
      </c>
      <c r="AR1810" s="3">
        <v>2524.5</v>
      </c>
      <c r="AS1810" s="3">
        <v>163346.54432545661</v>
      </c>
      <c r="AT1810" s="26">
        <v>150549.81043820886</v>
      </c>
      <c r="AU1810" t="s">
        <v>170</v>
      </c>
      <c r="AV1810" t="s">
        <v>170</v>
      </c>
      <c r="AW1810" t="s">
        <v>171</v>
      </c>
      <c r="AX1810">
        <v>94651</v>
      </c>
      <c r="BF1810">
        <v>1</v>
      </c>
      <c r="CX1810" t="s">
        <v>5211</v>
      </c>
      <c r="CY1810" s="29"/>
      <c r="CZ1810" s="29"/>
      <c r="DA1810" s="29"/>
      <c r="DB1810" s="29"/>
      <c r="DC1810" s="29"/>
      <c r="DD1810" s="30"/>
      <c r="DE1810" s="30"/>
      <c r="DF1810" s="31"/>
      <c r="DG1810" s="32"/>
      <c r="DH1810" s="30"/>
      <c r="DI1810" s="30"/>
      <c r="DJ1810" s="26"/>
    </row>
    <row r="1811" spans="2:114" x14ac:dyDescent="0.25">
      <c r="D1811" t="s">
        <v>5212</v>
      </c>
      <c r="F1811" t="s">
        <v>851</v>
      </c>
      <c r="G1811" t="s">
        <v>852</v>
      </c>
      <c r="H1811" t="s">
        <v>853</v>
      </c>
      <c r="K1811" t="s">
        <v>156</v>
      </c>
      <c r="M1811" t="s">
        <v>550</v>
      </c>
      <c r="N1811" t="s">
        <v>551</v>
      </c>
      <c r="O1811" t="s">
        <v>116</v>
      </c>
      <c r="P1811" t="s">
        <v>117</v>
      </c>
      <c r="Q1811" t="s">
        <v>5213</v>
      </c>
      <c r="R1811">
        <v>28</v>
      </c>
      <c r="T1811" s="3">
        <v>242630.08333333337</v>
      </c>
      <c r="X1811" s="3">
        <v>5712.2636217948711</v>
      </c>
      <c r="Y1811" s="3">
        <v>3300.4189814814813</v>
      </c>
      <c r="Z1811" s="24">
        <v>594.07541666666668</v>
      </c>
      <c r="AA1811" s="39">
        <v>75</v>
      </c>
      <c r="AC1811" s="3">
        <v>16782.836349492725</v>
      </c>
      <c r="AD1811" s="3">
        <v>4460.3751415326506</v>
      </c>
      <c r="AE1811" s="3">
        <v>273555.05284430174</v>
      </c>
      <c r="AF1811" s="3">
        <v>7046.666666666667</v>
      </c>
      <c r="AH1811" s="3">
        <v>280601.71951096843</v>
      </c>
      <c r="AN1811">
        <v>0.1</v>
      </c>
      <c r="AO1811" s="3">
        <v>280601.71951096843</v>
      </c>
      <c r="AP1811" s="3">
        <v>28060.171951096851</v>
      </c>
      <c r="AQ1811" s="3">
        <v>29700</v>
      </c>
      <c r="AR1811" s="3">
        <v>2970</v>
      </c>
      <c r="AS1811" s="3">
        <v>341331.89146206528</v>
      </c>
      <c r="AT1811" s="26">
        <v>310301.71951096843</v>
      </c>
      <c r="AU1811" t="s">
        <v>170</v>
      </c>
      <c r="AV1811" t="s">
        <v>170</v>
      </c>
      <c r="AW1811" t="s">
        <v>171</v>
      </c>
      <c r="AX1811">
        <v>90292</v>
      </c>
      <c r="BF1811">
        <v>1</v>
      </c>
      <c r="CX1811" t="s">
        <v>5211</v>
      </c>
      <c r="CY1811" s="29"/>
    </row>
    <row r="1812" spans="2:114" x14ac:dyDescent="0.25">
      <c r="D1812" t="s">
        <v>5212</v>
      </c>
      <c r="F1812" t="s">
        <v>855</v>
      </c>
      <c r="G1812" t="s">
        <v>856</v>
      </c>
      <c r="H1812" t="s">
        <v>857</v>
      </c>
      <c r="K1812" t="s">
        <v>156</v>
      </c>
      <c r="M1812" t="s">
        <v>550</v>
      </c>
      <c r="N1812" t="s">
        <v>551</v>
      </c>
      <c r="O1812" t="s">
        <v>116</v>
      </c>
      <c r="P1812" t="s">
        <v>117</v>
      </c>
      <c r="Q1812" t="s">
        <v>5213</v>
      </c>
      <c r="R1812">
        <v>28</v>
      </c>
      <c r="T1812" s="3">
        <v>178725.83333333334</v>
      </c>
      <c r="X1812" s="3">
        <v>4176.1017628205127</v>
      </c>
      <c r="Y1812" s="3">
        <v>2412.8587962962965</v>
      </c>
      <c r="Z1812" s="24">
        <v>434.31458333333336</v>
      </c>
      <c r="AA1812" s="39">
        <v>75</v>
      </c>
      <c r="AC1812" s="3">
        <v>17797.059764582322</v>
      </c>
      <c r="AD1812" s="3">
        <v>4460.3751415326506</v>
      </c>
      <c r="AE1812" s="3">
        <v>208081.54338189843</v>
      </c>
      <c r="AF1812" s="3">
        <v>7046.666666666667</v>
      </c>
      <c r="AH1812" s="3">
        <v>215128.21004856509</v>
      </c>
      <c r="AN1812">
        <v>0.1</v>
      </c>
      <c r="AO1812" s="3">
        <v>215128.21004856509</v>
      </c>
      <c r="AP1812" s="3">
        <v>21512.821004856509</v>
      </c>
      <c r="AQ1812" s="3">
        <v>29700</v>
      </c>
      <c r="AR1812" s="3">
        <v>2970</v>
      </c>
      <c r="AS1812" s="3">
        <v>269311.03105342161</v>
      </c>
      <c r="AT1812" s="26">
        <v>244828.21004856509</v>
      </c>
      <c r="AU1812" t="s">
        <v>170</v>
      </c>
      <c r="AV1812" t="s">
        <v>170</v>
      </c>
      <c r="AW1812" t="s">
        <v>171</v>
      </c>
      <c r="AX1812">
        <v>90292</v>
      </c>
      <c r="BF1812">
        <v>1</v>
      </c>
      <c r="CX1812" t="s">
        <v>5211</v>
      </c>
      <c r="CY1812" s="29"/>
      <c r="CZ1812" s="29"/>
      <c r="DA1812" s="29"/>
      <c r="DB1812" s="29"/>
      <c r="DC1812" s="29"/>
      <c r="DD1812" s="30"/>
      <c r="DE1812" s="30"/>
      <c r="DF1812" s="31"/>
      <c r="DG1812" s="32"/>
      <c r="DH1812" s="30"/>
      <c r="DI1812" s="30"/>
      <c r="DJ1812" s="26"/>
    </row>
    <row r="1813" spans="2:114" x14ac:dyDescent="0.25">
      <c r="D1813" t="s">
        <v>5212</v>
      </c>
      <c r="F1813" t="s">
        <v>858</v>
      </c>
      <c r="G1813" t="s">
        <v>859</v>
      </c>
      <c r="H1813" t="s">
        <v>860</v>
      </c>
      <c r="K1813" t="s">
        <v>219</v>
      </c>
      <c r="M1813" t="s">
        <v>114</v>
      </c>
      <c r="N1813" t="s">
        <v>115</v>
      </c>
      <c r="O1813" t="s">
        <v>116</v>
      </c>
      <c r="P1813" t="s">
        <v>117</v>
      </c>
      <c r="Q1813" t="s">
        <v>5213</v>
      </c>
      <c r="R1813">
        <v>28</v>
      </c>
      <c r="T1813" s="3">
        <v>77397.166666666672</v>
      </c>
      <c r="X1813" s="3">
        <v>1740.3165064102566</v>
      </c>
      <c r="Y1813" s="3">
        <v>1005.5162037037038</v>
      </c>
      <c r="Z1813" s="24">
        <v>180.99291666666667</v>
      </c>
      <c r="AA1813" s="39">
        <v>75</v>
      </c>
      <c r="AC1813" s="3">
        <v>0</v>
      </c>
      <c r="AD1813" s="3">
        <v>4460.3751415326506</v>
      </c>
      <c r="AE1813" s="3">
        <v>84859.367434979955</v>
      </c>
      <c r="AF1813" s="3">
        <v>5687.5</v>
      </c>
      <c r="AH1813" s="3">
        <v>90546.867434979955</v>
      </c>
      <c r="AK1813" s="3">
        <v>6263.2559860715419</v>
      </c>
      <c r="AL1813" t="s">
        <v>320</v>
      </c>
      <c r="AM1813" t="s">
        <v>321</v>
      </c>
      <c r="AN1813">
        <v>8.5000000000000006E-2</v>
      </c>
      <c r="AO1813" s="3">
        <v>96810.123421051496</v>
      </c>
      <c r="AP1813" s="3">
        <v>8228.8604907893769</v>
      </c>
      <c r="AQ1813" s="3">
        <v>29700</v>
      </c>
      <c r="AR1813" s="3">
        <v>2524.5</v>
      </c>
      <c r="AS1813" s="3">
        <v>137263.48391184089</v>
      </c>
      <c r="AT1813" s="26">
        <v>126510.1234210515</v>
      </c>
      <c r="AU1813" t="s">
        <v>170</v>
      </c>
      <c r="AV1813" t="s">
        <v>170</v>
      </c>
      <c r="AW1813" t="s">
        <v>171</v>
      </c>
      <c r="AX1813">
        <v>90264</v>
      </c>
      <c r="BF1813">
        <v>1</v>
      </c>
      <c r="CX1813" t="s">
        <v>5211</v>
      </c>
      <c r="CY1813" s="29"/>
      <c r="CZ1813" s="29"/>
      <c r="DA1813" s="29"/>
      <c r="DB1813" s="29"/>
      <c r="DC1813" s="29"/>
      <c r="DD1813" s="30"/>
      <c r="DE1813" s="30"/>
      <c r="DF1813" s="31"/>
      <c r="DG1813" s="32"/>
      <c r="DH1813" s="30"/>
      <c r="DI1813" s="30"/>
      <c r="DJ1813" s="26"/>
    </row>
    <row r="1814" spans="2:114" x14ac:dyDescent="0.25">
      <c r="D1814" t="s">
        <v>5212</v>
      </c>
      <c r="F1814" t="s">
        <v>861</v>
      </c>
      <c r="G1814" t="s">
        <v>862</v>
      </c>
      <c r="H1814" t="s">
        <v>863</v>
      </c>
      <c r="K1814" t="s">
        <v>219</v>
      </c>
      <c r="M1814" t="s">
        <v>114</v>
      </c>
      <c r="N1814" t="s">
        <v>115</v>
      </c>
      <c r="O1814" t="s">
        <v>116</v>
      </c>
      <c r="P1814" t="s">
        <v>117</v>
      </c>
      <c r="Q1814" t="s">
        <v>5213</v>
      </c>
      <c r="R1814">
        <v>28</v>
      </c>
      <c r="T1814" s="3">
        <v>73358.083333333328</v>
      </c>
      <c r="X1814" s="3">
        <v>1643.2251602564102</v>
      </c>
      <c r="Y1814" s="3">
        <v>949.41898148148164</v>
      </c>
      <c r="Z1814" s="24">
        <v>170.89541666666668</v>
      </c>
      <c r="AA1814" s="39">
        <v>75</v>
      </c>
      <c r="AC1814" s="3">
        <v>4097.8723842003965</v>
      </c>
      <c r="AD1814" s="3">
        <v>4460.3751415326506</v>
      </c>
      <c r="AE1814" s="3">
        <v>84754.870417470927</v>
      </c>
      <c r="AF1814" s="3">
        <v>5687.5</v>
      </c>
      <c r="AH1814" s="3">
        <v>90442.370417470927</v>
      </c>
      <c r="AK1814" s="3">
        <v>18525.414448346986</v>
      </c>
      <c r="AL1814" t="s">
        <v>473</v>
      </c>
      <c r="AM1814" t="s">
        <v>474</v>
      </c>
      <c r="AN1814">
        <v>8.5000000000000006E-2</v>
      </c>
      <c r="AO1814" s="3">
        <v>108967.78486581791</v>
      </c>
      <c r="AP1814" s="3">
        <v>9262.2617135945238</v>
      </c>
      <c r="AQ1814" s="3">
        <v>29700</v>
      </c>
      <c r="AR1814" s="3">
        <v>2524.5</v>
      </c>
      <c r="AS1814" s="3">
        <v>150454.54657941242</v>
      </c>
      <c r="AT1814" s="26">
        <v>138667.78486581793</v>
      </c>
      <c r="AU1814" t="s">
        <v>262</v>
      </c>
      <c r="AV1814" t="s">
        <v>262</v>
      </c>
      <c r="AW1814" t="s">
        <v>263</v>
      </c>
      <c r="AX1814">
        <v>6391</v>
      </c>
      <c r="BF1814">
        <v>1</v>
      </c>
      <c r="CX1814" t="s">
        <v>5211</v>
      </c>
      <c r="CY1814" s="29"/>
      <c r="CZ1814" s="29"/>
      <c r="DA1814" s="29"/>
      <c r="DB1814" s="29"/>
      <c r="DC1814" s="29"/>
      <c r="DD1814" s="30"/>
      <c r="DE1814" s="30"/>
      <c r="DF1814" s="31"/>
      <c r="DG1814" s="32"/>
      <c r="DH1814" s="30"/>
      <c r="DI1814" s="30"/>
      <c r="DJ1814" s="26"/>
    </row>
    <row r="1815" spans="2:114" x14ac:dyDescent="0.25">
      <c r="D1815" t="s">
        <v>5212</v>
      </c>
      <c r="F1815" t="s">
        <v>864</v>
      </c>
      <c r="G1815" t="s">
        <v>865</v>
      </c>
      <c r="H1815" t="s">
        <v>866</v>
      </c>
      <c r="K1815" t="s">
        <v>224</v>
      </c>
      <c r="M1815" t="s">
        <v>182</v>
      </c>
      <c r="N1815" t="s">
        <v>183</v>
      </c>
      <c r="O1815" t="s">
        <v>116</v>
      </c>
      <c r="P1815" t="s">
        <v>117</v>
      </c>
      <c r="Q1815" t="s">
        <v>5213</v>
      </c>
      <c r="R1815">
        <v>28</v>
      </c>
      <c r="T1815" s="3">
        <v>70343.083333333328</v>
      </c>
      <c r="X1815" s="3">
        <v>1570.749198717949</v>
      </c>
      <c r="Y1815" s="3">
        <v>907.54398148148152</v>
      </c>
      <c r="Z1815" s="24">
        <v>163.35791666666665</v>
      </c>
      <c r="AA1815" s="39">
        <v>75</v>
      </c>
      <c r="AC1815" s="3">
        <v>2677.959603074959</v>
      </c>
      <c r="AD1815" s="3">
        <v>4460.3751415326506</v>
      </c>
      <c r="AE1815" s="3">
        <v>80198.069174807024</v>
      </c>
      <c r="AF1815" s="3">
        <v>4154.166666666667</v>
      </c>
      <c r="AH1815" s="3">
        <v>84352.235841473695</v>
      </c>
      <c r="AN1815">
        <v>0.05</v>
      </c>
      <c r="AO1815" s="3">
        <v>84352.235841473695</v>
      </c>
      <c r="AP1815" s="3">
        <v>4217.6117920736851</v>
      </c>
      <c r="AQ1815" s="3">
        <v>29700</v>
      </c>
      <c r="AR1815" s="3">
        <v>1485</v>
      </c>
      <c r="AS1815" s="3">
        <v>119754.84763354738</v>
      </c>
      <c r="AT1815" s="26">
        <v>114052.2358414737</v>
      </c>
      <c r="AU1815" t="s">
        <v>170</v>
      </c>
      <c r="AV1815" t="s">
        <v>170</v>
      </c>
      <c r="AW1815" t="s">
        <v>171</v>
      </c>
      <c r="AX1815">
        <v>35880</v>
      </c>
      <c r="BF1815">
        <v>1</v>
      </c>
      <c r="CX1815" t="s">
        <v>5211</v>
      </c>
      <c r="CY1815" s="29"/>
      <c r="CZ1815" s="29"/>
      <c r="DA1815" s="29"/>
      <c r="DB1815" s="29"/>
      <c r="DC1815" s="29"/>
      <c r="DD1815" s="30"/>
      <c r="DE1815" s="30"/>
      <c r="DF1815" s="31"/>
      <c r="DG1815" s="32"/>
      <c r="DH1815" s="30"/>
      <c r="DI1815" s="30"/>
      <c r="DJ1815" s="26"/>
    </row>
    <row r="1816" spans="2:114" x14ac:dyDescent="0.25">
      <c r="D1816" t="s">
        <v>5212</v>
      </c>
      <c r="F1816" t="s">
        <v>867</v>
      </c>
      <c r="G1816" t="s">
        <v>868</v>
      </c>
      <c r="H1816" t="s">
        <v>869</v>
      </c>
      <c r="K1816" t="s">
        <v>140</v>
      </c>
      <c r="M1816" t="s">
        <v>114</v>
      </c>
      <c r="N1816" t="s">
        <v>115</v>
      </c>
      <c r="O1816" t="s">
        <v>116</v>
      </c>
      <c r="P1816" t="s">
        <v>117</v>
      </c>
      <c r="Q1816" t="s">
        <v>5213</v>
      </c>
      <c r="R1816">
        <v>28</v>
      </c>
      <c r="T1816" s="3">
        <v>223834.58333333334</v>
      </c>
      <c r="V1816" s="3">
        <v>33575.1875</v>
      </c>
      <c r="X1816" s="3">
        <v>5260.4487179487178</v>
      </c>
      <c r="Y1816" s="3">
        <v>3039.3703703703704</v>
      </c>
      <c r="Z1816" s="24">
        <v>547.0866666666667</v>
      </c>
      <c r="AA1816" s="39">
        <v>75</v>
      </c>
      <c r="AC1816" s="3">
        <v>0</v>
      </c>
      <c r="AD1816" s="3">
        <v>5460.3751415326506</v>
      </c>
      <c r="AE1816" s="3">
        <v>271792.05172985175</v>
      </c>
      <c r="AF1816" s="3">
        <v>5687.5</v>
      </c>
      <c r="AH1816" s="3">
        <v>277479.55172985175</v>
      </c>
      <c r="AK1816" s="3">
        <v>6107.1873780099913</v>
      </c>
      <c r="AL1816" t="s">
        <v>363</v>
      </c>
      <c r="AM1816" t="s">
        <v>364</v>
      </c>
      <c r="AN1816">
        <v>8.5000000000000006E-2</v>
      </c>
      <c r="AO1816" s="3">
        <v>283586.73910786177</v>
      </c>
      <c r="AP1816" s="3">
        <v>24104.872824168251</v>
      </c>
      <c r="AQ1816" s="3">
        <v>29700</v>
      </c>
      <c r="AR1816" s="3">
        <v>2524.5</v>
      </c>
      <c r="AS1816" s="3">
        <v>339916.11193203001</v>
      </c>
      <c r="AT1816" s="26">
        <v>313286.73910786177</v>
      </c>
      <c r="AU1816" t="s">
        <v>170</v>
      </c>
      <c r="AV1816" t="s">
        <v>170</v>
      </c>
      <c r="AW1816" t="s">
        <v>171</v>
      </c>
      <c r="AX1816">
        <v>90217</v>
      </c>
      <c r="BF1816">
        <v>1</v>
      </c>
      <c r="CX1816" t="s">
        <v>5211</v>
      </c>
      <c r="CY1816" s="29"/>
      <c r="CZ1816" s="29"/>
      <c r="DA1816" s="29"/>
      <c r="DB1816" s="29"/>
      <c r="DC1816" s="29"/>
      <c r="DD1816" s="30"/>
      <c r="DE1816" s="30"/>
      <c r="DF1816" s="31"/>
      <c r="DG1816" s="32"/>
      <c r="DH1816" s="30"/>
      <c r="DI1816" s="30"/>
      <c r="DJ1816" s="26"/>
    </row>
    <row r="1817" spans="2:114" x14ac:dyDescent="0.25">
      <c r="D1817" t="s">
        <v>5212</v>
      </c>
      <c r="F1817" t="s">
        <v>870</v>
      </c>
      <c r="G1817" t="s">
        <v>871</v>
      </c>
      <c r="H1817" t="s">
        <v>872</v>
      </c>
      <c r="K1817" t="s">
        <v>219</v>
      </c>
      <c r="M1817" t="s">
        <v>182</v>
      </c>
      <c r="N1817" t="s">
        <v>183</v>
      </c>
      <c r="O1817" t="s">
        <v>116</v>
      </c>
      <c r="P1817" t="s">
        <v>117</v>
      </c>
      <c r="Q1817" t="s">
        <v>5213</v>
      </c>
      <c r="R1817">
        <v>28</v>
      </c>
      <c r="T1817" s="3">
        <v>101825.83333333333</v>
      </c>
      <c r="X1817" s="3">
        <v>2327.5440705128203</v>
      </c>
      <c r="Y1817" s="3">
        <v>1344.8032407407406</v>
      </c>
      <c r="Z1817" s="24">
        <v>242.06458333333333</v>
      </c>
      <c r="AA1817" s="39">
        <v>75</v>
      </c>
      <c r="AC1817" s="3">
        <v>9324.7086102480025</v>
      </c>
      <c r="AD1817" s="3">
        <v>4460.3751415326506</v>
      </c>
      <c r="AE1817" s="3">
        <v>119600.32897970089</v>
      </c>
      <c r="AF1817" s="3">
        <v>4154.166666666667</v>
      </c>
      <c r="AH1817" s="3">
        <v>123754.49564636756</v>
      </c>
      <c r="AN1817">
        <v>0.05</v>
      </c>
      <c r="AO1817" s="3">
        <v>123754.49564636756</v>
      </c>
      <c r="AP1817" s="3">
        <v>6187.7247823183789</v>
      </c>
      <c r="AQ1817" s="3">
        <v>29700</v>
      </c>
      <c r="AR1817" s="3">
        <v>1485</v>
      </c>
      <c r="AS1817" s="3">
        <v>161127.22042868595</v>
      </c>
      <c r="AT1817" s="26">
        <v>153454.49564636755</v>
      </c>
      <c r="AU1817" t="s">
        <v>170</v>
      </c>
      <c r="AV1817" t="s">
        <v>170</v>
      </c>
      <c r="AW1817" t="s">
        <v>171</v>
      </c>
      <c r="AX1817">
        <v>35887</v>
      </c>
      <c r="BF1817">
        <v>1</v>
      </c>
      <c r="CX1817" t="s">
        <v>5211</v>
      </c>
      <c r="CY1817" s="29"/>
      <c r="CZ1817" s="29"/>
      <c r="DA1817" s="29"/>
      <c r="DB1817" s="29"/>
      <c r="DC1817" s="29"/>
      <c r="DD1817" s="30"/>
      <c r="DE1817" s="30"/>
      <c r="DF1817" s="31"/>
      <c r="DG1817" s="32"/>
      <c r="DH1817" s="30"/>
      <c r="DI1817" s="30"/>
      <c r="DJ1817" s="26"/>
    </row>
    <row r="1818" spans="2:114" x14ac:dyDescent="0.25">
      <c r="D1818" t="s">
        <v>5212</v>
      </c>
      <c r="F1818" t="s">
        <v>873</v>
      </c>
      <c r="G1818" t="s">
        <v>874</v>
      </c>
      <c r="H1818" t="s">
        <v>875</v>
      </c>
      <c r="K1818" t="s">
        <v>131</v>
      </c>
      <c r="M1818" t="s">
        <v>240</v>
      </c>
      <c r="N1818" t="s">
        <v>115</v>
      </c>
      <c r="O1818" t="s">
        <v>116</v>
      </c>
      <c r="P1818" t="s">
        <v>117</v>
      </c>
      <c r="Q1818" t="s">
        <v>5213</v>
      </c>
      <c r="R1818">
        <v>28</v>
      </c>
      <c r="T1818" s="3">
        <v>97307.25</v>
      </c>
      <c r="V1818" s="3">
        <v>9730.7250000000004</v>
      </c>
      <c r="X1818" s="3">
        <v>2339.1185897435898</v>
      </c>
      <c r="Y1818" s="3">
        <v>1351.4907407407406</v>
      </c>
      <c r="Z1818" s="24">
        <v>243.26833333333332</v>
      </c>
      <c r="AA1818" s="39">
        <v>75</v>
      </c>
      <c r="AC1818" s="3">
        <v>4097.8723842003965</v>
      </c>
      <c r="AD1818" s="3">
        <v>4460.3751415326506</v>
      </c>
      <c r="AE1818" s="3">
        <v>119605.10018955072</v>
      </c>
      <c r="AF1818" s="3">
        <v>0</v>
      </c>
      <c r="AH1818" s="3">
        <v>119605.10018955072</v>
      </c>
      <c r="AN1818">
        <v>0</v>
      </c>
      <c r="AO1818" s="3">
        <v>119605.10018955072</v>
      </c>
      <c r="AP1818" s="3">
        <v>0</v>
      </c>
      <c r="AQ1818" s="3">
        <v>29700</v>
      </c>
      <c r="AR1818" s="3">
        <v>0</v>
      </c>
      <c r="AS1818" s="3">
        <v>149305.10018955072</v>
      </c>
      <c r="AT1818" s="26">
        <v>149305.10018955072</v>
      </c>
      <c r="AU1818" t="s">
        <v>164</v>
      </c>
      <c r="AV1818" t="s">
        <v>241</v>
      </c>
      <c r="AW1818" t="s">
        <v>241</v>
      </c>
      <c r="AX1818" t="s">
        <v>242</v>
      </c>
      <c r="BF1818">
        <v>1</v>
      </c>
      <c r="CX1818" t="s">
        <v>5211</v>
      </c>
      <c r="CY1818" s="29"/>
      <c r="CZ1818" s="29"/>
      <c r="DA1818" s="29"/>
      <c r="DB1818" s="29"/>
      <c r="DC1818" s="29"/>
      <c r="DD1818" s="30"/>
      <c r="DE1818" s="30"/>
      <c r="DF1818" s="31"/>
      <c r="DG1818" s="32"/>
      <c r="DH1818" s="30"/>
      <c r="DI1818" s="30"/>
      <c r="DJ1818" s="26"/>
    </row>
    <row r="1819" spans="2:114" x14ac:dyDescent="0.25">
      <c r="B1819">
        <f>+COUNTIF(G1819:G4977,G1819)</f>
        <v>1</v>
      </c>
      <c r="D1819" t="s">
        <v>5212</v>
      </c>
      <c r="F1819" t="s">
        <v>876</v>
      </c>
      <c r="G1819" t="s">
        <v>877</v>
      </c>
      <c r="H1819" t="s">
        <v>878</v>
      </c>
      <c r="K1819" t="s">
        <v>224</v>
      </c>
      <c r="M1819" t="s">
        <v>182</v>
      </c>
      <c r="N1819" t="s">
        <v>183</v>
      </c>
      <c r="O1819" t="s">
        <v>116</v>
      </c>
      <c r="P1819" t="s">
        <v>117</v>
      </c>
      <c r="Q1819" t="s">
        <v>5213</v>
      </c>
      <c r="R1819">
        <v>28</v>
      </c>
      <c r="T1819" s="3">
        <v>59920.25</v>
      </c>
      <c r="X1819" s="3">
        <v>1320.2003205128206</v>
      </c>
      <c r="Y1819" s="3">
        <v>762.78240740740739</v>
      </c>
      <c r="Z1819" s="24">
        <v>137.30083333333334</v>
      </c>
      <c r="AA1819" s="39">
        <v>75</v>
      </c>
      <c r="AC1819" s="3">
        <v>0</v>
      </c>
      <c r="AD1819" s="3">
        <v>4460.3751415326506</v>
      </c>
      <c r="AE1819" s="3">
        <v>66675.908702786212</v>
      </c>
      <c r="AF1819" s="3">
        <v>4154.166666666667</v>
      </c>
      <c r="AH1819" s="3">
        <v>70830.075369452883</v>
      </c>
      <c r="AN1819">
        <v>0.05</v>
      </c>
      <c r="AO1819" s="3">
        <v>70830.075369452883</v>
      </c>
      <c r="AP1819" s="3">
        <v>3541.5037684726444</v>
      </c>
      <c r="AQ1819" s="3">
        <v>29700</v>
      </c>
      <c r="AR1819" s="3">
        <v>1485</v>
      </c>
      <c r="AS1819" s="3">
        <v>105556.57913792552</v>
      </c>
      <c r="AT1819" s="26">
        <v>100530.07536945288</v>
      </c>
      <c r="AU1819" t="s">
        <v>170</v>
      </c>
      <c r="AV1819" t="s">
        <v>170</v>
      </c>
      <c r="AW1819" t="s">
        <v>171</v>
      </c>
      <c r="AX1819">
        <v>35883</v>
      </c>
      <c r="BF1819">
        <v>1</v>
      </c>
      <c r="CX1819" t="s">
        <v>5211</v>
      </c>
      <c r="CY1819" s="29"/>
      <c r="CZ1819" s="29"/>
      <c r="DA1819" s="29"/>
      <c r="DB1819" s="29"/>
      <c r="DC1819" s="29"/>
      <c r="DD1819" s="30"/>
      <c r="DE1819" s="30"/>
      <c r="DF1819" s="31"/>
      <c r="DG1819" s="32"/>
      <c r="DH1819" s="30"/>
      <c r="DI1819" s="30"/>
      <c r="DJ1819" s="26"/>
    </row>
    <row r="1820" spans="2:114" x14ac:dyDescent="0.25">
      <c r="D1820" t="s">
        <v>5212</v>
      </c>
      <c r="F1820" t="s">
        <v>879</v>
      </c>
      <c r="G1820" t="s">
        <v>880</v>
      </c>
      <c r="H1820" t="s">
        <v>881</v>
      </c>
      <c r="K1820" t="s">
        <v>219</v>
      </c>
      <c r="M1820" t="s">
        <v>114</v>
      </c>
      <c r="N1820" t="s">
        <v>115</v>
      </c>
      <c r="O1820" t="s">
        <v>116</v>
      </c>
      <c r="P1820" t="s">
        <v>117</v>
      </c>
      <c r="Q1820" t="s">
        <v>5213</v>
      </c>
      <c r="R1820">
        <v>28</v>
      </c>
      <c r="T1820" s="3">
        <v>89391.583333333328</v>
      </c>
      <c r="X1820" s="3">
        <v>2028.6458333333333</v>
      </c>
      <c r="Y1820" s="3">
        <v>1172.1064814814815</v>
      </c>
      <c r="Z1820" s="24">
        <v>210.97916666666669</v>
      </c>
      <c r="AA1820" s="39">
        <v>75</v>
      </c>
      <c r="AC1820" s="3">
        <v>0</v>
      </c>
      <c r="AD1820" s="3">
        <v>4460.3751415326506</v>
      </c>
      <c r="AE1820" s="3">
        <v>97338.689956347458</v>
      </c>
      <c r="AF1820" s="3">
        <v>5687.5</v>
      </c>
      <c r="AH1820" s="3">
        <v>103026.18995634746</v>
      </c>
      <c r="AK1820" s="3">
        <v>6107.1873780099913</v>
      </c>
      <c r="AL1820" t="s">
        <v>363</v>
      </c>
      <c r="AM1820" t="s">
        <v>364</v>
      </c>
      <c r="AN1820">
        <v>8.5000000000000006E-2</v>
      </c>
      <c r="AO1820" s="3">
        <v>109133.37733435744</v>
      </c>
      <c r="AP1820" s="3">
        <v>9276.3370734203836</v>
      </c>
      <c r="AQ1820" s="3">
        <v>29700</v>
      </c>
      <c r="AR1820" s="3">
        <v>2524.5</v>
      </c>
      <c r="AS1820" s="3">
        <v>150634.21440777782</v>
      </c>
      <c r="AT1820" s="26">
        <v>138833.37733435744</v>
      </c>
      <c r="AU1820" t="s">
        <v>170</v>
      </c>
      <c r="AV1820" t="s">
        <v>170</v>
      </c>
      <c r="AW1820" t="s">
        <v>171</v>
      </c>
      <c r="AX1820">
        <v>90390</v>
      </c>
      <c r="BF1820">
        <v>1</v>
      </c>
      <c r="CX1820" t="s">
        <v>5211</v>
      </c>
      <c r="CY1820" s="29"/>
      <c r="CZ1820" s="29"/>
      <c r="DA1820" s="29"/>
      <c r="DB1820" s="29"/>
      <c r="DC1820" s="29"/>
      <c r="DD1820" s="30"/>
      <c r="DE1820" s="30"/>
      <c r="DF1820" s="31"/>
      <c r="DG1820" s="32"/>
      <c r="DH1820" s="30"/>
      <c r="DI1820" s="30"/>
      <c r="DJ1820" s="26"/>
    </row>
    <row r="1821" spans="2:114" x14ac:dyDescent="0.25">
      <c r="D1821" t="s">
        <v>5212</v>
      </c>
      <c r="F1821" t="s">
        <v>882</v>
      </c>
      <c r="G1821" t="s">
        <v>883</v>
      </c>
      <c r="H1821" t="s">
        <v>884</v>
      </c>
      <c r="K1821" t="s">
        <v>224</v>
      </c>
      <c r="M1821" t="s">
        <v>182</v>
      </c>
      <c r="N1821" t="s">
        <v>183</v>
      </c>
      <c r="O1821" t="s">
        <v>116</v>
      </c>
      <c r="P1821" t="s">
        <v>117</v>
      </c>
      <c r="Q1821" t="s">
        <v>5213</v>
      </c>
      <c r="R1821">
        <v>28</v>
      </c>
      <c r="T1821" s="3">
        <v>65437.333333333343</v>
      </c>
      <c r="X1821" s="3">
        <v>1452.8205128205127</v>
      </c>
      <c r="Y1821" s="3">
        <v>839.40740740740739</v>
      </c>
      <c r="Z1821" s="24">
        <v>151.09333333333333</v>
      </c>
      <c r="AA1821" s="39">
        <v>75</v>
      </c>
      <c r="AC1821" s="3">
        <v>0</v>
      </c>
      <c r="AD1821" s="3">
        <v>4460.3751415326506</v>
      </c>
      <c r="AE1821" s="3">
        <v>72416.029728427253</v>
      </c>
      <c r="AF1821" s="3">
        <v>4154.166666666667</v>
      </c>
      <c r="AH1821" s="3">
        <v>76570.196395093924</v>
      </c>
      <c r="AN1821">
        <v>0.05</v>
      </c>
      <c r="AO1821" s="3">
        <v>76570.196395093924</v>
      </c>
      <c r="AP1821" s="3">
        <v>3828.5098197546963</v>
      </c>
      <c r="AQ1821" s="3">
        <v>29700</v>
      </c>
      <c r="AR1821" s="3">
        <v>1485</v>
      </c>
      <c r="AS1821" s="3">
        <v>111583.70621484861</v>
      </c>
      <c r="AT1821" s="26">
        <v>106270.19639509392</v>
      </c>
      <c r="AU1821" t="s">
        <v>170</v>
      </c>
      <c r="AV1821" t="s">
        <v>170</v>
      </c>
      <c r="AW1821" t="s">
        <v>171</v>
      </c>
      <c r="AX1821">
        <v>32119</v>
      </c>
      <c r="BF1821">
        <v>1</v>
      </c>
      <c r="CX1821" t="s">
        <v>5211</v>
      </c>
      <c r="CY1821" s="29"/>
      <c r="CZ1821" s="29"/>
      <c r="DA1821" s="29"/>
      <c r="DB1821" s="29"/>
      <c r="DC1821" s="29"/>
      <c r="DD1821" s="30"/>
      <c r="DE1821" s="30"/>
      <c r="DF1821" s="31"/>
      <c r="DG1821" s="32"/>
      <c r="DH1821" s="30"/>
      <c r="DI1821" s="30"/>
      <c r="DJ1821" s="26"/>
    </row>
    <row r="1822" spans="2:114" x14ac:dyDescent="0.25">
      <c r="D1822" t="s">
        <v>5212</v>
      </c>
      <c r="F1822" t="s">
        <v>886</v>
      </c>
      <c r="G1822" t="s">
        <v>887</v>
      </c>
      <c r="H1822" t="s">
        <v>888</v>
      </c>
      <c r="K1822" t="s">
        <v>219</v>
      </c>
      <c r="M1822" t="s">
        <v>114</v>
      </c>
      <c r="N1822" t="s">
        <v>115</v>
      </c>
      <c r="O1822" t="s">
        <v>116</v>
      </c>
      <c r="P1822" t="s">
        <v>117</v>
      </c>
      <c r="Q1822" t="s">
        <v>5213</v>
      </c>
      <c r="R1822">
        <v>28</v>
      </c>
      <c r="T1822" s="3">
        <v>70903.583333333328</v>
      </c>
      <c r="X1822" s="3">
        <v>1584.2227564102566</v>
      </c>
      <c r="Y1822" s="3">
        <v>915.32870370370381</v>
      </c>
      <c r="Z1822" s="24">
        <v>164.75916666666669</v>
      </c>
      <c r="AA1822" s="39">
        <v>75</v>
      </c>
      <c r="AC1822" s="3">
        <v>0</v>
      </c>
      <c r="AD1822" s="3">
        <v>4460.3751415326506</v>
      </c>
      <c r="AE1822" s="3">
        <v>78103.269101646612</v>
      </c>
      <c r="AF1822" s="3">
        <v>5687.5</v>
      </c>
      <c r="AH1822" s="3">
        <v>83790.769101646612</v>
      </c>
      <c r="AK1822" s="3">
        <v>4292.2455565959208</v>
      </c>
      <c r="AL1822" t="s">
        <v>390</v>
      </c>
      <c r="AM1822" t="s">
        <v>391</v>
      </c>
      <c r="AN1822">
        <v>8.5000000000000006E-2</v>
      </c>
      <c r="AO1822" s="3">
        <v>88083.014658242537</v>
      </c>
      <c r="AP1822" s="3">
        <v>7487.0562459506164</v>
      </c>
      <c r="AQ1822" s="3">
        <v>29700</v>
      </c>
      <c r="AR1822" s="3">
        <v>2524.5</v>
      </c>
      <c r="AS1822" s="3">
        <v>127794.57090419316</v>
      </c>
      <c r="AT1822" s="26">
        <v>117783.01465824254</v>
      </c>
      <c r="AU1822" t="s">
        <v>170</v>
      </c>
      <c r="AV1822" t="s">
        <v>170</v>
      </c>
      <c r="AW1822" t="s">
        <v>171</v>
      </c>
      <c r="AX1822">
        <v>90294</v>
      </c>
      <c r="BF1822">
        <v>1</v>
      </c>
      <c r="CX1822" t="s">
        <v>5211</v>
      </c>
      <c r="CY1822" s="29"/>
      <c r="CZ1822" s="29"/>
      <c r="DA1822" s="29"/>
      <c r="DB1822" s="29"/>
      <c r="DC1822" s="29"/>
      <c r="DD1822" s="30"/>
      <c r="DE1822" s="30"/>
      <c r="DF1822" s="31"/>
      <c r="DG1822" s="32"/>
      <c r="DH1822" s="30"/>
      <c r="DI1822" s="30"/>
      <c r="DJ1822" s="26"/>
    </row>
    <row r="1823" spans="2:114" x14ac:dyDescent="0.25">
      <c r="D1823" t="s">
        <v>5212</v>
      </c>
      <c r="F1823" t="s">
        <v>889</v>
      </c>
      <c r="G1823" t="s">
        <v>890</v>
      </c>
      <c r="H1823" t="s">
        <v>891</v>
      </c>
      <c r="K1823" t="s">
        <v>224</v>
      </c>
      <c r="M1823" t="s">
        <v>182</v>
      </c>
      <c r="N1823" t="s">
        <v>183</v>
      </c>
      <c r="O1823" t="s">
        <v>116</v>
      </c>
      <c r="P1823" t="s">
        <v>117</v>
      </c>
      <c r="Q1823" t="s">
        <v>5213</v>
      </c>
      <c r="R1823">
        <v>28</v>
      </c>
      <c r="T1823" s="3">
        <v>69645.583333333328</v>
      </c>
      <c r="X1823" s="3">
        <v>1553.9823717948718</v>
      </c>
      <c r="Y1823" s="3">
        <v>897.85648148148152</v>
      </c>
      <c r="Z1823" s="24">
        <v>161.61416666666668</v>
      </c>
      <c r="AA1823" s="39">
        <v>75</v>
      </c>
      <c r="AC1823" s="3">
        <v>0</v>
      </c>
      <c r="AD1823" s="3">
        <v>4460.3751415326506</v>
      </c>
      <c r="AE1823" s="3">
        <v>76794.411494808999</v>
      </c>
      <c r="AF1823" s="3">
        <v>4154.166666666667</v>
      </c>
      <c r="AH1823" s="3">
        <v>80948.578161475671</v>
      </c>
      <c r="AN1823">
        <v>0.05</v>
      </c>
      <c r="AO1823" s="3">
        <v>80948.578161475671</v>
      </c>
      <c r="AP1823" s="3">
        <v>4047.4289080737835</v>
      </c>
      <c r="AQ1823" s="3">
        <v>29700</v>
      </c>
      <c r="AR1823" s="3">
        <v>1485</v>
      </c>
      <c r="AS1823" s="3">
        <v>116181.00706954945</v>
      </c>
      <c r="AT1823" s="26">
        <v>110648.57816147567</v>
      </c>
      <c r="AU1823" t="s">
        <v>170</v>
      </c>
      <c r="AV1823" t="s">
        <v>170</v>
      </c>
      <c r="AW1823" t="s">
        <v>171</v>
      </c>
      <c r="AX1823">
        <v>35070</v>
      </c>
      <c r="BF1823">
        <v>1</v>
      </c>
      <c r="CX1823" t="s">
        <v>5211</v>
      </c>
      <c r="CY1823" s="29"/>
      <c r="CZ1823" s="29"/>
      <c r="DA1823" s="29"/>
      <c r="DB1823" s="29"/>
      <c r="DC1823" s="29"/>
      <c r="DD1823" s="30"/>
      <c r="DE1823" s="30"/>
      <c r="DF1823" s="31"/>
      <c r="DG1823" s="32"/>
      <c r="DH1823" s="30"/>
      <c r="DI1823" s="30"/>
      <c r="DJ1823" s="26"/>
    </row>
    <row r="1824" spans="2:114" x14ac:dyDescent="0.25">
      <c r="D1824" t="s">
        <v>5212</v>
      </c>
      <c r="F1824" t="s">
        <v>892</v>
      </c>
      <c r="G1824" t="s">
        <v>893</v>
      </c>
      <c r="H1824" t="s">
        <v>894</v>
      </c>
      <c r="K1824" t="s">
        <v>224</v>
      </c>
      <c r="M1824" t="s">
        <v>182</v>
      </c>
      <c r="N1824" t="s">
        <v>183</v>
      </c>
      <c r="O1824" t="s">
        <v>116</v>
      </c>
      <c r="P1824" t="s">
        <v>117</v>
      </c>
      <c r="Q1824" t="s">
        <v>5213</v>
      </c>
      <c r="R1824">
        <v>28</v>
      </c>
      <c r="T1824" s="3">
        <v>50031.666666666664</v>
      </c>
      <c r="X1824" s="3">
        <v>1082.4919871794871</v>
      </c>
      <c r="Y1824" s="3">
        <v>625.43981481481489</v>
      </c>
      <c r="Z1824" s="24">
        <v>112.57916666666667</v>
      </c>
      <c r="AA1824" s="39">
        <v>75</v>
      </c>
      <c r="AC1824" s="3">
        <v>0</v>
      </c>
      <c r="AD1824" s="3">
        <v>4460.3751415326506</v>
      </c>
      <c r="AE1824" s="3">
        <v>56387.552776860284</v>
      </c>
      <c r="AF1824" s="3">
        <v>4154.166666666667</v>
      </c>
      <c r="AH1824" s="3">
        <v>60541.719443526948</v>
      </c>
      <c r="AK1824" s="3">
        <v>4671.4236268028844</v>
      </c>
      <c r="AL1824" t="s">
        <v>227</v>
      </c>
      <c r="AM1824" t="s">
        <v>226</v>
      </c>
      <c r="AN1824">
        <v>0.05</v>
      </c>
      <c r="AO1824" s="3">
        <v>65213.143070329832</v>
      </c>
      <c r="AP1824" s="3">
        <v>3260.6571535164917</v>
      </c>
      <c r="AQ1824" s="3">
        <v>29700</v>
      </c>
      <c r="AR1824" s="3">
        <v>1485</v>
      </c>
      <c r="AS1824" s="3">
        <v>99658.800223846323</v>
      </c>
      <c r="AT1824" s="26">
        <v>94913.143070329825</v>
      </c>
      <c r="AU1824" t="s">
        <v>208</v>
      </c>
      <c r="AV1824" t="s">
        <v>208</v>
      </c>
      <c r="AW1824" t="s">
        <v>210</v>
      </c>
      <c r="AX1824" t="s">
        <v>895</v>
      </c>
      <c r="BF1824">
        <v>1</v>
      </c>
      <c r="CX1824" t="s">
        <v>5211</v>
      </c>
      <c r="CY1824" s="29"/>
      <c r="CZ1824" s="29"/>
      <c r="DA1824" s="29"/>
      <c r="DB1824" s="29"/>
      <c r="DC1824" s="29"/>
      <c r="DD1824" s="30"/>
      <c r="DE1824" s="30"/>
      <c r="DF1824" s="31"/>
      <c r="DG1824" s="32"/>
      <c r="DH1824" s="30"/>
      <c r="DI1824" s="30"/>
      <c r="DJ1824" s="26"/>
    </row>
    <row r="1825" spans="2:114" x14ac:dyDescent="0.25">
      <c r="D1825" t="s">
        <v>5212</v>
      </c>
      <c r="F1825" t="s">
        <v>897</v>
      </c>
      <c r="G1825" t="s">
        <v>898</v>
      </c>
      <c r="H1825" t="s">
        <v>899</v>
      </c>
      <c r="K1825" t="s">
        <v>219</v>
      </c>
      <c r="M1825" t="s">
        <v>114</v>
      </c>
      <c r="N1825" t="s">
        <v>115</v>
      </c>
      <c r="O1825" t="s">
        <v>116</v>
      </c>
      <c r="P1825" t="s">
        <v>117</v>
      </c>
      <c r="Q1825" t="s">
        <v>5213</v>
      </c>
      <c r="R1825">
        <v>28</v>
      </c>
      <c r="T1825" s="3">
        <v>72538.916666666672</v>
      </c>
      <c r="X1825" s="3">
        <v>1623.533653846154</v>
      </c>
      <c r="Y1825" s="3">
        <v>938.04166666666663</v>
      </c>
      <c r="Z1825" s="24">
        <v>168.8475</v>
      </c>
      <c r="AA1825" s="39">
        <v>75</v>
      </c>
      <c r="AC1825" s="3">
        <v>6146.8085763005947</v>
      </c>
      <c r="AD1825" s="3">
        <v>4460.3751415326506</v>
      </c>
      <c r="AE1825" s="3">
        <v>85951.523205012752</v>
      </c>
      <c r="AF1825" s="3">
        <v>5687.5</v>
      </c>
      <c r="AH1825" s="3">
        <v>91639.023205012752</v>
      </c>
      <c r="AK1825" s="3">
        <v>6107.1873780099913</v>
      </c>
      <c r="AL1825" t="s">
        <v>363</v>
      </c>
      <c r="AM1825" t="s">
        <v>364</v>
      </c>
      <c r="AN1825">
        <v>8.5000000000000006E-2</v>
      </c>
      <c r="AO1825" s="3">
        <v>97746.210583022737</v>
      </c>
      <c r="AP1825" s="3">
        <v>8308.427899556933</v>
      </c>
      <c r="AQ1825" s="3">
        <v>29700</v>
      </c>
      <c r="AR1825" s="3">
        <v>2524.5</v>
      </c>
      <c r="AS1825" s="3">
        <v>138279.13848257967</v>
      </c>
      <c r="AT1825" s="26">
        <v>127446.21058302274</v>
      </c>
      <c r="AU1825" t="s">
        <v>170</v>
      </c>
      <c r="AV1825" t="s">
        <v>170</v>
      </c>
      <c r="AW1825" t="s">
        <v>171</v>
      </c>
      <c r="AX1825">
        <v>90373</v>
      </c>
      <c r="BF1825">
        <v>1</v>
      </c>
      <c r="CX1825" t="s">
        <v>5211</v>
      </c>
      <c r="CY1825" s="29"/>
      <c r="CZ1825" s="29"/>
      <c r="DA1825" s="29"/>
      <c r="DB1825" s="29"/>
      <c r="DC1825" s="29"/>
      <c r="DD1825" s="30"/>
      <c r="DE1825" s="30"/>
      <c r="DF1825" s="31"/>
      <c r="DG1825" s="32"/>
      <c r="DH1825" s="30"/>
      <c r="DI1825" s="30"/>
      <c r="DJ1825" s="26"/>
    </row>
    <row r="1826" spans="2:114" x14ac:dyDescent="0.25">
      <c r="C1826">
        <v>1</v>
      </c>
      <c r="D1826" t="s">
        <v>5212</v>
      </c>
      <c r="F1826" t="s">
        <v>900</v>
      </c>
      <c r="G1826" t="s">
        <v>901</v>
      </c>
      <c r="H1826" t="s">
        <v>902</v>
      </c>
      <c r="K1826" t="s">
        <v>219</v>
      </c>
      <c r="M1826" t="s">
        <v>114</v>
      </c>
      <c r="N1826" t="s">
        <v>115</v>
      </c>
      <c r="O1826" t="s">
        <v>116</v>
      </c>
      <c r="P1826" t="s">
        <v>117</v>
      </c>
      <c r="Q1826" t="s">
        <v>5213</v>
      </c>
      <c r="R1826">
        <v>28</v>
      </c>
      <c r="T1826" s="3">
        <v>88118.833333333328</v>
      </c>
      <c r="X1826" s="3">
        <v>1998.0488782051279</v>
      </c>
      <c r="Y1826" s="3">
        <v>1154.4282407407406</v>
      </c>
      <c r="Z1826" s="24">
        <v>207.79708333333332</v>
      </c>
      <c r="AA1826" s="39">
        <v>75</v>
      </c>
      <c r="AC1826" s="3">
        <v>8005.1937025354746</v>
      </c>
      <c r="AD1826" s="3">
        <v>4460.3751415326506</v>
      </c>
      <c r="AE1826" s="3">
        <v>104019.67637968066</v>
      </c>
      <c r="AF1826" s="3">
        <v>5687.5</v>
      </c>
      <c r="AH1826" s="3">
        <v>109707.17637968066</v>
      </c>
      <c r="AK1826" s="3">
        <v>8123.3279313761932</v>
      </c>
      <c r="AL1826" t="s">
        <v>650</v>
      </c>
      <c r="AM1826" t="s">
        <v>651</v>
      </c>
      <c r="AN1826">
        <v>8.5000000000000006E-2</v>
      </c>
      <c r="AO1826" s="3">
        <v>117830.50431105685</v>
      </c>
      <c r="AP1826" s="3">
        <v>10015.592866439833</v>
      </c>
      <c r="AQ1826" s="3">
        <v>29700</v>
      </c>
      <c r="AR1826" s="3">
        <v>2524.5</v>
      </c>
      <c r="AS1826" s="3">
        <v>160070.5971774967</v>
      </c>
      <c r="AT1826" s="26">
        <v>147530.50431105687</v>
      </c>
      <c r="AU1826" t="s">
        <v>184</v>
      </c>
      <c r="AV1826" t="s">
        <v>184</v>
      </c>
      <c r="AW1826" t="s">
        <v>185</v>
      </c>
      <c r="AX1826">
        <v>1202</v>
      </c>
      <c r="BF1826">
        <v>1</v>
      </c>
      <c r="CX1826" t="s">
        <v>5211</v>
      </c>
      <c r="CY1826" s="29"/>
      <c r="CZ1826" s="29"/>
      <c r="DA1826" s="29"/>
      <c r="DB1826" s="29"/>
      <c r="DC1826" s="29"/>
      <c r="DD1826" s="30"/>
      <c r="DE1826" s="30"/>
      <c r="DF1826" s="31"/>
      <c r="DG1826" s="32"/>
      <c r="DH1826" s="30"/>
      <c r="DI1826" s="30"/>
      <c r="DJ1826" s="26"/>
    </row>
    <row r="1827" spans="2:114" x14ac:dyDescent="0.25">
      <c r="D1827" t="s">
        <v>5212</v>
      </c>
      <c r="F1827" t="s">
        <v>903</v>
      </c>
      <c r="G1827" t="s">
        <v>904</v>
      </c>
      <c r="H1827" t="s">
        <v>905</v>
      </c>
      <c r="K1827" t="s">
        <v>224</v>
      </c>
      <c r="M1827" t="s">
        <v>114</v>
      </c>
      <c r="N1827" t="s">
        <v>115</v>
      </c>
      <c r="O1827" t="s">
        <v>116</v>
      </c>
      <c r="P1827" t="s">
        <v>117</v>
      </c>
      <c r="Q1827" t="s">
        <v>5213</v>
      </c>
      <c r="R1827">
        <v>28</v>
      </c>
      <c r="T1827" s="3">
        <v>74755.083333333328</v>
      </c>
      <c r="X1827" s="3">
        <v>1676.8068910256409</v>
      </c>
      <c r="Y1827" s="3">
        <v>968.82175925925935</v>
      </c>
      <c r="Z1827" s="24">
        <v>174.38791666666668</v>
      </c>
      <c r="AA1827" s="39">
        <v>75</v>
      </c>
      <c r="AC1827" s="3">
        <v>0</v>
      </c>
      <c r="AD1827" s="3">
        <v>4460.3751415326506</v>
      </c>
      <c r="AE1827" s="3">
        <v>82110.475041817554</v>
      </c>
      <c r="AF1827" s="3">
        <v>5687.5</v>
      </c>
      <c r="AH1827" s="3">
        <v>87797.975041817554</v>
      </c>
      <c r="AK1827" s="3">
        <v>6107.1873780099913</v>
      </c>
      <c r="AL1827" t="s">
        <v>363</v>
      </c>
      <c r="AM1827" t="s">
        <v>364</v>
      </c>
      <c r="AN1827">
        <v>8.5000000000000006E-2</v>
      </c>
      <c r="AO1827" s="3">
        <v>93905.162419827539</v>
      </c>
      <c r="AP1827" s="3">
        <v>7981.9388056853413</v>
      </c>
      <c r="AQ1827" s="3">
        <v>29700</v>
      </c>
      <c r="AR1827" s="3">
        <v>2524.5</v>
      </c>
      <c r="AS1827" s="3">
        <v>134111.60122551286</v>
      </c>
      <c r="AT1827" s="26">
        <v>123605.16241982754</v>
      </c>
      <c r="AU1827" t="s">
        <v>170</v>
      </c>
      <c r="AV1827" t="s">
        <v>170</v>
      </c>
      <c r="AW1827" t="s">
        <v>171</v>
      </c>
      <c r="AX1827">
        <v>90373</v>
      </c>
      <c r="BF1827">
        <v>1</v>
      </c>
      <c r="CX1827" t="s">
        <v>5211</v>
      </c>
      <c r="CY1827" s="29"/>
      <c r="CZ1827" s="29"/>
      <c r="DA1827" s="29"/>
      <c r="DB1827" s="29"/>
      <c r="DC1827" s="29"/>
      <c r="DD1827" s="30"/>
      <c r="DE1827" s="30"/>
      <c r="DF1827" s="31"/>
      <c r="DG1827" s="32"/>
      <c r="DH1827" s="30"/>
      <c r="DI1827" s="30"/>
      <c r="DJ1827" s="26"/>
    </row>
    <row r="1828" spans="2:114" x14ac:dyDescent="0.25">
      <c r="D1828" t="s">
        <v>5212</v>
      </c>
      <c r="F1828" t="s">
        <v>906</v>
      </c>
      <c r="G1828" t="s">
        <v>907</v>
      </c>
      <c r="H1828" t="s">
        <v>908</v>
      </c>
      <c r="K1828" t="s">
        <v>219</v>
      </c>
      <c r="M1828" t="s">
        <v>114</v>
      </c>
      <c r="N1828" t="s">
        <v>115</v>
      </c>
      <c r="O1828" t="s">
        <v>116</v>
      </c>
      <c r="P1828" t="s">
        <v>117</v>
      </c>
      <c r="Q1828" t="s">
        <v>5213</v>
      </c>
      <c r="R1828">
        <v>28</v>
      </c>
      <c r="T1828" s="3">
        <v>58101.75</v>
      </c>
      <c r="X1828" s="3">
        <v>1276.4863782051282</v>
      </c>
      <c r="Y1828" s="3">
        <v>737.52546296296305</v>
      </c>
      <c r="Z1828" s="24">
        <v>132.75458333333333</v>
      </c>
      <c r="AA1828" s="39">
        <v>75</v>
      </c>
      <c r="AC1828" s="3">
        <v>0</v>
      </c>
      <c r="AD1828" s="3">
        <v>4460.3751415326506</v>
      </c>
      <c r="AE1828" s="3">
        <v>64783.891566034072</v>
      </c>
      <c r="AF1828" s="3">
        <v>5687.5</v>
      </c>
      <c r="AH1828" s="3">
        <v>70471.391566034072</v>
      </c>
      <c r="AK1828" s="3">
        <v>7641.968773833004</v>
      </c>
      <c r="AL1828" t="s">
        <v>274</v>
      </c>
      <c r="AM1828" t="s">
        <v>275</v>
      </c>
      <c r="AN1828">
        <v>8.5000000000000006E-2</v>
      </c>
      <c r="AO1828" s="3">
        <v>78113.360339867082</v>
      </c>
      <c r="AP1828" s="3">
        <v>6639.6356288887027</v>
      </c>
      <c r="AQ1828" s="3">
        <v>29700</v>
      </c>
      <c r="AR1828" s="3">
        <v>2524.5</v>
      </c>
      <c r="AS1828" s="3">
        <v>116977.49596875579</v>
      </c>
      <c r="AT1828" s="26">
        <v>107813.36033986708</v>
      </c>
      <c r="AU1828" t="s">
        <v>170</v>
      </c>
      <c r="AV1828" t="s">
        <v>170</v>
      </c>
      <c r="AW1828" t="s">
        <v>171</v>
      </c>
      <c r="AX1828">
        <v>35803</v>
      </c>
      <c r="BF1828">
        <v>1</v>
      </c>
      <c r="CX1828" t="s">
        <v>5211</v>
      </c>
      <c r="CY1828" s="29"/>
      <c r="CZ1828" s="29"/>
      <c r="DA1828" s="29"/>
      <c r="DB1828" s="29"/>
      <c r="DC1828" s="29"/>
      <c r="DD1828" s="30"/>
      <c r="DE1828" s="30"/>
      <c r="DF1828" s="31"/>
      <c r="DG1828" s="32"/>
      <c r="DH1828" s="30"/>
      <c r="DI1828" s="30"/>
      <c r="DJ1828" s="26"/>
    </row>
    <row r="1829" spans="2:114" x14ac:dyDescent="0.25">
      <c r="D1829" t="s">
        <v>5212</v>
      </c>
      <c r="F1829" t="s">
        <v>909</v>
      </c>
      <c r="G1829" t="s">
        <v>910</v>
      </c>
      <c r="H1829" t="s">
        <v>911</v>
      </c>
      <c r="K1829" t="s">
        <v>224</v>
      </c>
      <c r="M1829" t="s">
        <v>114</v>
      </c>
      <c r="N1829" t="s">
        <v>115</v>
      </c>
      <c r="O1829" t="s">
        <v>116</v>
      </c>
      <c r="P1829" t="s">
        <v>117</v>
      </c>
      <c r="Q1829" t="s">
        <v>5213</v>
      </c>
      <c r="R1829">
        <v>28</v>
      </c>
      <c r="T1829" s="3">
        <v>84955.333333333328</v>
      </c>
      <c r="X1829" s="3">
        <v>1922.0032051282053</v>
      </c>
      <c r="Y1829" s="3">
        <v>1110.4907407407406</v>
      </c>
      <c r="Z1829" s="24">
        <v>199.88833333333332</v>
      </c>
      <c r="AA1829" s="39">
        <v>75</v>
      </c>
      <c r="AC1829" s="3">
        <v>0</v>
      </c>
      <c r="AD1829" s="3">
        <v>4460.3751415326506</v>
      </c>
      <c r="AE1829" s="3">
        <v>92723.090754068267</v>
      </c>
      <c r="AF1829" s="3">
        <v>5687.5</v>
      </c>
      <c r="AH1829" s="3">
        <v>98410.590754068267</v>
      </c>
      <c r="AK1829" s="3">
        <v>6107.1873780099913</v>
      </c>
      <c r="AL1829" t="s">
        <v>363</v>
      </c>
      <c r="AM1829" t="s">
        <v>364</v>
      </c>
      <c r="AN1829">
        <v>8.5000000000000006E-2</v>
      </c>
      <c r="AO1829" s="3">
        <v>104517.77813207825</v>
      </c>
      <c r="AP1829" s="3">
        <v>8884.0111412266524</v>
      </c>
      <c r="AQ1829" s="3">
        <v>29700</v>
      </c>
      <c r="AR1829" s="3">
        <v>2524.5</v>
      </c>
      <c r="AS1829" s="3">
        <v>145626.28927330492</v>
      </c>
      <c r="AT1829" s="26">
        <v>134217.77813207824</v>
      </c>
      <c r="AU1829" t="s">
        <v>170</v>
      </c>
      <c r="AV1829" t="s">
        <v>170</v>
      </c>
      <c r="AW1829" t="s">
        <v>171</v>
      </c>
      <c r="AX1829">
        <v>90243</v>
      </c>
      <c r="BF1829">
        <v>1</v>
      </c>
      <c r="CX1829" t="s">
        <v>5211</v>
      </c>
      <c r="CY1829" s="29"/>
      <c r="CZ1829" s="29"/>
      <c r="DA1829" s="29"/>
      <c r="DB1829" s="29"/>
      <c r="DC1829" s="29"/>
      <c r="DD1829" s="30"/>
      <c r="DE1829" s="30"/>
      <c r="DF1829" s="31"/>
      <c r="DG1829" s="32"/>
      <c r="DH1829" s="30"/>
      <c r="DI1829" s="30"/>
      <c r="DJ1829" s="26"/>
    </row>
    <row r="1830" spans="2:114" x14ac:dyDescent="0.25">
      <c r="D1830" t="s">
        <v>5212</v>
      </c>
      <c r="F1830" t="s">
        <v>912</v>
      </c>
      <c r="G1830" t="s">
        <v>913</v>
      </c>
      <c r="H1830" t="s">
        <v>914</v>
      </c>
      <c r="K1830" t="s">
        <v>131</v>
      </c>
      <c r="M1830" t="s">
        <v>114</v>
      </c>
      <c r="N1830" t="s">
        <v>115</v>
      </c>
      <c r="O1830" t="s">
        <v>116</v>
      </c>
      <c r="P1830" t="s">
        <v>117</v>
      </c>
      <c r="Q1830" t="s">
        <v>5213</v>
      </c>
      <c r="R1830">
        <v>28</v>
      </c>
      <c r="T1830" s="3">
        <v>102915.91666666667</v>
      </c>
      <c r="X1830" s="3">
        <v>2353.75</v>
      </c>
      <c r="Y1830" s="3">
        <v>1359.9444444444446</v>
      </c>
      <c r="Z1830" s="24">
        <v>244.79</v>
      </c>
      <c r="AA1830" s="39">
        <v>75</v>
      </c>
      <c r="AC1830" s="3">
        <v>0</v>
      </c>
      <c r="AD1830" s="3">
        <v>4460.3751415326506</v>
      </c>
      <c r="AE1830" s="3">
        <v>111409.77625264376</v>
      </c>
      <c r="AF1830" s="3">
        <v>5687.5</v>
      </c>
      <c r="AH1830" s="3">
        <v>117097.27625264376</v>
      </c>
      <c r="AK1830" s="3">
        <v>6263.2559860715419</v>
      </c>
      <c r="AL1830" t="s">
        <v>320</v>
      </c>
      <c r="AM1830" t="s">
        <v>321</v>
      </c>
      <c r="AN1830">
        <v>8.5000000000000006E-2</v>
      </c>
      <c r="AO1830" s="3">
        <v>123360.5322387153</v>
      </c>
      <c r="AP1830" s="3">
        <v>10485.645240290802</v>
      </c>
      <c r="AQ1830" s="3">
        <v>29700</v>
      </c>
      <c r="AR1830" s="3">
        <v>2524.5</v>
      </c>
      <c r="AS1830" s="3">
        <v>166070.67747900609</v>
      </c>
      <c r="AT1830" s="26">
        <v>153060.5322387153</v>
      </c>
      <c r="AU1830" t="s">
        <v>170</v>
      </c>
      <c r="AV1830" t="s">
        <v>170</v>
      </c>
      <c r="AW1830" t="s">
        <v>171</v>
      </c>
      <c r="AX1830">
        <v>90349</v>
      </c>
      <c r="BF1830">
        <v>1</v>
      </c>
      <c r="CX1830" t="s">
        <v>5211</v>
      </c>
      <c r="CY1830" s="29"/>
      <c r="CZ1830" s="29"/>
      <c r="DA1830" s="29"/>
      <c r="DB1830" s="29"/>
      <c r="DC1830" s="29"/>
      <c r="DD1830" s="30"/>
      <c r="DE1830" s="30"/>
      <c r="DF1830" s="31"/>
      <c r="DG1830" s="32"/>
      <c r="DH1830" s="30"/>
      <c r="DI1830" s="30"/>
      <c r="DJ1830" s="26"/>
    </row>
    <row r="1831" spans="2:114" x14ac:dyDescent="0.25">
      <c r="D1831" t="s">
        <v>5212</v>
      </c>
      <c r="F1831" t="s">
        <v>915</v>
      </c>
      <c r="G1831" t="s">
        <v>916</v>
      </c>
      <c r="H1831" t="s">
        <v>917</v>
      </c>
      <c r="K1831" t="s">
        <v>219</v>
      </c>
      <c r="M1831" t="s">
        <v>114</v>
      </c>
      <c r="N1831" t="s">
        <v>115</v>
      </c>
      <c r="O1831" t="s">
        <v>116</v>
      </c>
      <c r="P1831" t="s">
        <v>117</v>
      </c>
      <c r="Q1831" t="s">
        <v>5213</v>
      </c>
      <c r="R1831">
        <v>28</v>
      </c>
      <c r="T1831" s="3">
        <v>83180.333333333328</v>
      </c>
      <c r="X1831" s="3">
        <v>1879.3349358974358</v>
      </c>
      <c r="Y1831" s="3">
        <v>1085.8379629629628</v>
      </c>
      <c r="Z1831" s="24">
        <v>195.45083333333332</v>
      </c>
      <c r="AA1831" s="39">
        <v>75</v>
      </c>
      <c r="AC1831" s="3">
        <v>0</v>
      </c>
      <c r="AD1831" s="3">
        <v>4460.3751415326506</v>
      </c>
      <c r="AE1831" s="3">
        <v>90876.332207059721</v>
      </c>
      <c r="AF1831" s="3">
        <v>5687.5</v>
      </c>
      <c r="AH1831" s="3">
        <v>96563.832207059721</v>
      </c>
      <c r="AK1831" s="3">
        <v>4292.2455565959208</v>
      </c>
      <c r="AL1831" t="s">
        <v>390</v>
      </c>
      <c r="AM1831" t="s">
        <v>391</v>
      </c>
      <c r="AN1831">
        <v>8.5000000000000006E-2</v>
      </c>
      <c r="AO1831" s="3">
        <v>100856.07776365564</v>
      </c>
      <c r="AP1831" s="3">
        <v>8572.76660991073</v>
      </c>
      <c r="AQ1831" s="3">
        <v>29700</v>
      </c>
      <c r="AR1831" s="3">
        <v>2524.5</v>
      </c>
      <c r="AS1831" s="3">
        <v>141653.34437356639</v>
      </c>
      <c r="AT1831" s="26">
        <v>130556.07776365564</v>
      </c>
      <c r="AU1831" t="s">
        <v>918</v>
      </c>
      <c r="AV1831" t="s">
        <v>918</v>
      </c>
      <c r="AW1831" t="s">
        <v>919</v>
      </c>
      <c r="AX1831">
        <v>1116</v>
      </c>
      <c r="BF1831">
        <v>1</v>
      </c>
      <c r="CX1831" t="s">
        <v>5211</v>
      </c>
      <c r="CY1831" s="29"/>
      <c r="CZ1831" s="29"/>
      <c r="DA1831" s="29"/>
      <c r="DB1831" s="29"/>
      <c r="DC1831" s="29"/>
      <c r="DD1831" s="30"/>
      <c r="DE1831" s="30"/>
      <c r="DF1831" s="31"/>
      <c r="DG1831" s="32"/>
      <c r="DH1831" s="30"/>
      <c r="DI1831" s="30"/>
      <c r="DJ1831" s="26"/>
    </row>
    <row r="1832" spans="2:114" x14ac:dyDescent="0.25">
      <c r="B1832">
        <f>+COUNTIF(G1832:G4990,G1832)</f>
        <v>1</v>
      </c>
      <c r="D1832" t="s">
        <v>5212</v>
      </c>
      <c r="F1832" t="s">
        <v>921</v>
      </c>
      <c r="G1832" t="s">
        <v>922</v>
      </c>
      <c r="H1832" t="s">
        <v>923</v>
      </c>
      <c r="K1832" t="s">
        <v>219</v>
      </c>
      <c r="M1832" t="s">
        <v>114</v>
      </c>
      <c r="N1832" t="s">
        <v>115</v>
      </c>
      <c r="O1832" t="s">
        <v>116</v>
      </c>
      <c r="P1832" t="s">
        <v>117</v>
      </c>
      <c r="Q1832" t="s">
        <v>5213</v>
      </c>
      <c r="R1832">
        <v>28</v>
      </c>
      <c r="T1832" s="3">
        <v>79308.583333333328</v>
      </c>
      <c r="X1832" s="3">
        <v>1786.2660256410256</v>
      </c>
      <c r="Y1832" s="3">
        <v>1032.064814814815</v>
      </c>
      <c r="Z1832" s="24">
        <v>185.77166666666668</v>
      </c>
      <c r="AA1832" s="39">
        <v>75</v>
      </c>
      <c r="AC1832" s="3">
        <v>4097.8723842003965</v>
      </c>
      <c r="AD1832" s="3">
        <v>4460.3751415326506</v>
      </c>
      <c r="AE1832" s="3">
        <v>90945.933366188896</v>
      </c>
      <c r="AF1832" s="3">
        <v>5687.5</v>
      </c>
      <c r="AH1832" s="3">
        <v>96633.433366188896</v>
      </c>
      <c r="AK1832" s="3">
        <v>6107.1873780099913</v>
      </c>
      <c r="AL1832" t="s">
        <v>363</v>
      </c>
      <c r="AM1832" t="s">
        <v>364</v>
      </c>
      <c r="AN1832">
        <v>8.5000000000000006E-2</v>
      </c>
      <c r="AO1832" s="3">
        <v>102740.62074419888</v>
      </c>
      <c r="AP1832" s="3">
        <v>8732.9527632569061</v>
      </c>
      <c r="AQ1832" s="3">
        <v>29700</v>
      </c>
      <c r="AR1832" s="3">
        <v>2524.5</v>
      </c>
      <c r="AS1832" s="3">
        <v>143698.07350745579</v>
      </c>
      <c r="AT1832" s="26">
        <v>132440.62074419888</v>
      </c>
      <c r="AU1832" t="s">
        <v>170</v>
      </c>
      <c r="AV1832" t="s">
        <v>170</v>
      </c>
      <c r="AW1832" t="s">
        <v>171</v>
      </c>
      <c r="AX1832">
        <v>90373</v>
      </c>
      <c r="BF1832">
        <v>1</v>
      </c>
      <c r="CX1832" t="s">
        <v>5211</v>
      </c>
      <c r="CY1832" s="29"/>
      <c r="CZ1832" s="29"/>
      <c r="DA1832" s="29"/>
      <c r="DB1832" s="29"/>
      <c r="DC1832" s="29"/>
      <c r="DD1832" s="30"/>
      <c r="DE1832" s="30"/>
      <c r="DF1832" s="31"/>
      <c r="DG1832" s="32"/>
      <c r="DH1832" s="30"/>
      <c r="DI1832" s="30"/>
      <c r="DJ1832" s="26"/>
    </row>
    <row r="1833" spans="2:114" x14ac:dyDescent="0.25">
      <c r="D1833" t="s">
        <v>5212</v>
      </c>
      <c r="F1833" t="s">
        <v>924</v>
      </c>
      <c r="G1833" t="s">
        <v>925</v>
      </c>
      <c r="H1833" t="s">
        <v>926</v>
      </c>
      <c r="K1833" t="s">
        <v>207</v>
      </c>
      <c r="M1833" t="s">
        <v>182</v>
      </c>
      <c r="N1833" t="s">
        <v>183</v>
      </c>
      <c r="O1833" t="s">
        <v>116</v>
      </c>
      <c r="P1833" t="s">
        <v>117</v>
      </c>
      <c r="Q1833" t="s">
        <v>5213</v>
      </c>
      <c r="R1833">
        <v>28</v>
      </c>
      <c r="T1833" s="3">
        <v>58223.833333333343</v>
      </c>
      <c r="X1833" s="3">
        <v>1279.4190705128206</v>
      </c>
      <c r="Y1833" s="3">
        <v>739.21990740740739</v>
      </c>
      <c r="Z1833" s="24">
        <v>133.05958333333334</v>
      </c>
      <c r="AA1833" s="39">
        <v>75</v>
      </c>
      <c r="AC1833" s="3">
        <v>0</v>
      </c>
      <c r="AD1833" s="3">
        <v>4460.3751415326506</v>
      </c>
      <c r="AE1833" s="3">
        <v>64910.907036119555</v>
      </c>
      <c r="AF1833" s="3">
        <v>4154.166666666667</v>
      </c>
      <c r="AH1833" s="3">
        <v>69065.07370278622</v>
      </c>
      <c r="AN1833">
        <v>0.05</v>
      </c>
      <c r="AO1833" s="3">
        <v>69065.07370278622</v>
      </c>
      <c r="AP1833" s="3">
        <v>3453.2536851393111</v>
      </c>
      <c r="AQ1833" s="3">
        <v>29700</v>
      </c>
      <c r="AR1833" s="3">
        <v>1485</v>
      </c>
      <c r="AS1833" s="3">
        <v>103703.32738792553</v>
      </c>
      <c r="AT1833" s="26">
        <v>98765.07370278622</v>
      </c>
      <c r="AU1833" t="s">
        <v>170</v>
      </c>
      <c r="AV1833" t="s">
        <v>170</v>
      </c>
      <c r="AW1833" t="s">
        <v>171</v>
      </c>
      <c r="AX1833">
        <v>35070</v>
      </c>
      <c r="BF1833">
        <v>1</v>
      </c>
      <c r="CX1833" t="s">
        <v>5211</v>
      </c>
      <c r="CY1833" s="29"/>
      <c r="CZ1833" s="29"/>
      <c r="DA1833" s="29"/>
      <c r="DB1833" s="29"/>
      <c r="DC1833" s="29"/>
      <c r="DD1833" s="30"/>
      <c r="DE1833" s="30"/>
      <c r="DF1833" s="31"/>
      <c r="DG1833" s="32"/>
      <c r="DH1833" s="30"/>
      <c r="DI1833" s="30"/>
      <c r="DJ1833" s="26"/>
    </row>
    <row r="1834" spans="2:114" x14ac:dyDescent="0.25">
      <c r="D1834" t="s">
        <v>5212</v>
      </c>
      <c r="F1834" t="s">
        <v>927</v>
      </c>
      <c r="G1834" t="s">
        <v>928</v>
      </c>
      <c r="H1834" t="s">
        <v>929</v>
      </c>
      <c r="K1834" t="s">
        <v>219</v>
      </c>
      <c r="M1834" t="s">
        <v>114</v>
      </c>
      <c r="N1834" t="s">
        <v>115</v>
      </c>
      <c r="O1834" t="s">
        <v>116</v>
      </c>
      <c r="P1834" t="s">
        <v>117</v>
      </c>
      <c r="Q1834" t="s">
        <v>5213</v>
      </c>
      <c r="R1834">
        <v>28</v>
      </c>
      <c r="T1834" s="3">
        <v>80147.666666666672</v>
      </c>
      <c r="X1834" s="3">
        <v>1806.4342948717949</v>
      </c>
      <c r="Y1834" s="3">
        <v>1043.7175925925926</v>
      </c>
      <c r="Z1834" s="24">
        <v>187.86916666666667</v>
      </c>
      <c r="AA1834" s="39">
        <v>75</v>
      </c>
      <c r="AC1834" s="3">
        <v>0</v>
      </c>
      <c r="AD1834" s="3">
        <v>4460.3751415326506</v>
      </c>
      <c r="AE1834" s="3">
        <v>87721.062862330393</v>
      </c>
      <c r="AF1834" s="3">
        <v>5687.5</v>
      </c>
      <c r="AH1834" s="3">
        <v>93408.562862330393</v>
      </c>
      <c r="AK1834" s="3">
        <v>6263.2559860715419</v>
      </c>
      <c r="AL1834" t="s">
        <v>320</v>
      </c>
      <c r="AM1834" t="s">
        <v>321</v>
      </c>
      <c r="AN1834">
        <v>8.5000000000000006E-2</v>
      </c>
      <c r="AO1834" s="3">
        <v>99671.818848401934</v>
      </c>
      <c r="AP1834" s="3">
        <v>8472.1046021141647</v>
      </c>
      <c r="AQ1834" s="3">
        <v>29700</v>
      </c>
      <c r="AR1834" s="3">
        <v>2524.5</v>
      </c>
      <c r="AS1834" s="3">
        <v>140368.4234505161</v>
      </c>
      <c r="AT1834" s="26">
        <v>129371.81884840193</v>
      </c>
      <c r="AU1834" t="s">
        <v>170</v>
      </c>
      <c r="AV1834" t="s">
        <v>170</v>
      </c>
      <c r="AW1834" t="s">
        <v>171</v>
      </c>
      <c r="AX1834">
        <v>90264</v>
      </c>
      <c r="BF1834">
        <v>1</v>
      </c>
      <c r="CX1834" t="s">
        <v>5211</v>
      </c>
      <c r="CY1834" s="29"/>
      <c r="CZ1834" s="29"/>
      <c r="DA1834" s="29"/>
      <c r="DB1834" s="29"/>
      <c r="DC1834" s="29"/>
      <c r="DD1834" s="30"/>
      <c r="DE1834" s="30"/>
      <c r="DF1834" s="31"/>
      <c r="DG1834" s="32"/>
      <c r="DH1834" s="30"/>
      <c r="DI1834" s="30"/>
      <c r="DJ1834" s="26"/>
    </row>
    <row r="1835" spans="2:114" x14ac:dyDescent="0.25">
      <c r="D1835" t="s">
        <v>5212</v>
      </c>
      <c r="F1835" t="s">
        <v>930</v>
      </c>
      <c r="G1835" t="s">
        <v>931</v>
      </c>
      <c r="H1835" t="s">
        <v>932</v>
      </c>
      <c r="K1835" t="s">
        <v>219</v>
      </c>
      <c r="M1835" t="s">
        <v>132</v>
      </c>
      <c r="N1835" t="s">
        <v>133</v>
      </c>
      <c r="O1835" t="s">
        <v>116</v>
      </c>
      <c r="P1835" t="s">
        <v>117</v>
      </c>
      <c r="Q1835" t="s">
        <v>5213</v>
      </c>
      <c r="R1835">
        <v>28</v>
      </c>
      <c r="T1835" s="3">
        <v>95656.75</v>
      </c>
      <c r="X1835" s="3">
        <v>2179.2508012820513</v>
      </c>
      <c r="Y1835" s="3">
        <v>1259.1226851851852</v>
      </c>
      <c r="Z1835" s="24">
        <v>226.64208333333332</v>
      </c>
      <c r="AA1835" s="39">
        <v>75</v>
      </c>
      <c r="AC1835" s="3">
        <v>0</v>
      </c>
      <c r="AD1835" s="3">
        <v>4460.3751415326506</v>
      </c>
      <c r="AE1835" s="3">
        <v>103857.14071133322</v>
      </c>
      <c r="AF1835" s="3">
        <v>12402.5</v>
      </c>
      <c r="AH1835" s="3">
        <v>116259.64071133322</v>
      </c>
      <c r="AN1835">
        <v>0.05</v>
      </c>
      <c r="AO1835" s="3">
        <v>116259.64071133322</v>
      </c>
      <c r="AP1835" s="3">
        <v>5812.9820355666616</v>
      </c>
      <c r="AQ1835" s="3">
        <v>29700</v>
      </c>
      <c r="AR1835" s="3">
        <v>1485</v>
      </c>
      <c r="AS1835" s="3">
        <v>153257.6227468999</v>
      </c>
      <c r="AT1835" s="26">
        <v>145959.64071133322</v>
      </c>
      <c r="AU1835" t="s">
        <v>170</v>
      </c>
      <c r="AV1835" t="s">
        <v>170</v>
      </c>
      <c r="AW1835" t="s">
        <v>171</v>
      </c>
      <c r="AX1835">
        <v>90342</v>
      </c>
      <c r="BF1835">
        <v>1</v>
      </c>
      <c r="CX1835" t="s">
        <v>5211</v>
      </c>
      <c r="CY1835" s="29"/>
      <c r="CZ1835" s="29"/>
      <c r="DA1835" s="29"/>
      <c r="DB1835" s="29"/>
      <c r="DC1835" s="29"/>
      <c r="DD1835" s="30"/>
      <c r="DE1835" s="30"/>
      <c r="DF1835" s="31"/>
      <c r="DG1835" s="32"/>
      <c r="DH1835" s="30"/>
      <c r="DI1835" s="30"/>
      <c r="DJ1835" s="26"/>
    </row>
    <row r="1836" spans="2:114" x14ac:dyDescent="0.25">
      <c r="D1836" t="s">
        <v>5212</v>
      </c>
      <c r="F1836" t="s">
        <v>933</v>
      </c>
      <c r="G1836" t="s">
        <v>934</v>
      </c>
      <c r="H1836" t="s">
        <v>935</v>
      </c>
      <c r="K1836" t="s">
        <v>219</v>
      </c>
      <c r="M1836" t="s">
        <v>114</v>
      </c>
      <c r="N1836" t="s">
        <v>115</v>
      </c>
      <c r="O1836" t="s">
        <v>116</v>
      </c>
      <c r="P1836" t="s">
        <v>117</v>
      </c>
      <c r="Q1836" t="s">
        <v>5213</v>
      </c>
      <c r="R1836">
        <v>28</v>
      </c>
      <c r="T1836" s="3">
        <v>87514.75</v>
      </c>
      <c r="X1836" s="3">
        <v>1983.5296474358975</v>
      </c>
      <c r="Y1836" s="3">
        <v>1146.0393518518517</v>
      </c>
      <c r="Z1836" s="24">
        <v>206.28708333333333</v>
      </c>
      <c r="AA1836" s="39">
        <v>75</v>
      </c>
      <c r="AC1836" s="3">
        <v>8437.519239068617</v>
      </c>
      <c r="AD1836" s="3">
        <v>4460.3751415326506</v>
      </c>
      <c r="AE1836" s="3">
        <v>103823.50046322234</v>
      </c>
      <c r="AF1836" s="3">
        <v>5687.5</v>
      </c>
      <c r="AH1836" s="3">
        <v>109511.00046322234</v>
      </c>
      <c r="AK1836" s="3">
        <v>6107.1873780099913</v>
      </c>
      <c r="AL1836" t="s">
        <v>363</v>
      </c>
      <c r="AM1836" t="s">
        <v>364</v>
      </c>
      <c r="AN1836">
        <v>8.5000000000000006E-2</v>
      </c>
      <c r="AO1836" s="3">
        <v>115618.18784123233</v>
      </c>
      <c r="AP1836" s="3">
        <v>9827.5459665047492</v>
      </c>
      <c r="AQ1836" s="3">
        <v>29700</v>
      </c>
      <c r="AR1836" s="3">
        <v>2524.5</v>
      </c>
      <c r="AS1836" s="3">
        <v>157670.23380773707</v>
      </c>
      <c r="AT1836" s="26">
        <v>145318.18784123234</v>
      </c>
      <c r="AU1836" t="s">
        <v>170</v>
      </c>
      <c r="AV1836" t="s">
        <v>170</v>
      </c>
      <c r="AW1836" t="s">
        <v>171</v>
      </c>
      <c r="AX1836">
        <v>90390</v>
      </c>
      <c r="BF1836">
        <v>1</v>
      </c>
      <c r="CX1836" t="s">
        <v>5211</v>
      </c>
      <c r="CY1836" s="29"/>
      <c r="CZ1836" s="29"/>
      <c r="DA1836" s="29"/>
      <c r="DB1836" s="29"/>
      <c r="DC1836" s="29"/>
      <c r="DD1836" s="30"/>
      <c r="DE1836" s="30"/>
      <c r="DF1836" s="31"/>
      <c r="DG1836" s="32"/>
      <c r="DH1836" s="30"/>
      <c r="DI1836" s="30"/>
      <c r="DJ1836" s="26"/>
    </row>
    <row r="1837" spans="2:114" x14ac:dyDescent="0.25">
      <c r="D1837" t="s">
        <v>5212</v>
      </c>
      <c r="F1837" t="s">
        <v>936</v>
      </c>
      <c r="G1837" t="s">
        <v>937</v>
      </c>
      <c r="H1837" t="s">
        <v>938</v>
      </c>
      <c r="K1837" t="s">
        <v>224</v>
      </c>
      <c r="M1837" t="s">
        <v>114</v>
      </c>
      <c r="N1837" t="s">
        <v>115</v>
      </c>
      <c r="O1837" t="s">
        <v>116</v>
      </c>
      <c r="P1837" t="s">
        <v>117</v>
      </c>
      <c r="Q1837" t="s">
        <v>5213</v>
      </c>
      <c r="R1837">
        <v>28</v>
      </c>
      <c r="T1837" s="3">
        <v>71314.25</v>
      </c>
      <c r="X1837" s="3">
        <v>1594.094551282051</v>
      </c>
      <c r="Y1837" s="3">
        <v>921.03240740740739</v>
      </c>
      <c r="Z1837" s="24">
        <v>165.78583333333333</v>
      </c>
      <c r="AA1837" s="39">
        <v>75</v>
      </c>
      <c r="AC1837" s="3">
        <v>0</v>
      </c>
      <c r="AD1837" s="3">
        <v>4460.3751415326506</v>
      </c>
      <c r="AE1837" s="3">
        <v>78530.537933555432</v>
      </c>
      <c r="AF1837" s="3">
        <v>5687.5</v>
      </c>
      <c r="AH1837" s="3">
        <v>84218.037933555432</v>
      </c>
      <c r="AK1837" s="3">
        <v>6107.1873780099913</v>
      </c>
      <c r="AL1837" t="s">
        <v>363</v>
      </c>
      <c r="AM1837" t="s">
        <v>364</v>
      </c>
      <c r="AN1837">
        <v>8.5000000000000006E-2</v>
      </c>
      <c r="AO1837" s="3">
        <v>90325.225311565417</v>
      </c>
      <c r="AP1837" s="3">
        <v>7677.6441514830613</v>
      </c>
      <c r="AQ1837" s="3">
        <v>29700</v>
      </c>
      <c r="AR1837" s="3">
        <v>2524.5</v>
      </c>
      <c r="AS1837" s="3">
        <v>130227.36946304848</v>
      </c>
      <c r="AT1837" s="26">
        <v>120025.22531156542</v>
      </c>
      <c r="AU1837" t="s">
        <v>170</v>
      </c>
      <c r="AV1837" t="s">
        <v>170</v>
      </c>
      <c r="AW1837" t="s">
        <v>171</v>
      </c>
      <c r="AX1837">
        <v>90373</v>
      </c>
      <c r="BF1837">
        <v>1</v>
      </c>
      <c r="CX1837" t="s">
        <v>5211</v>
      </c>
      <c r="CY1837" s="29"/>
      <c r="CZ1837" s="29"/>
      <c r="DA1837" s="29"/>
      <c r="DB1837" s="29"/>
      <c r="DC1837" s="29"/>
      <c r="DD1837" s="30"/>
      <c r="DE1837" s="30"/>
      <c r="DF1837" s="31"/>
      <c r="DG1837" s="32"/>
      <c r="DH1837" s="30"/>
      <c r="DI1837" s="30"/>
      <c r="DJ1837" s="26"/>
    </row>
    <row r="1838" spans="2:114" x14ac:dyDescent="0.25">
      <c r="D1838" t="s">
        <v>5212</v>
      </c>
      <c r="F1838" t="s">
        <v>939</v>
      </c>
      <c r="G1838" t="s">
        <v>940</v>
      </c>
      <c r="H1838" t="s">
        <v>941</v>
      </c>
      <c r="K1838" t="s">
        <v>131</v>
      </c>
      <c r="M1838" t="s">
        <v>114</v>
      </c>
      <c r="N1838" t="s">
        <v>115</v>
      </c>
      <c r="O1838" t="s">
        <v>116</v>
      </c>
      <c r="P1838" t="s">
        <v>117</v>
      </c>
      <c r="Q1838" t="s">
        <v>5213</v>
      </c>
      <c r="R1838">
        <v>28</v>
      </c>
      <c r="T1838" s="3">
        <v>123800.41666666666</v>
      </c>
      <c r="X1838" s="3">
        <v>2855.78125</v>
      </c>
      <c r="Y1838" s="3">
        <v>1650.0069444444446</v>
      </c>
      <c r="Z1838" s="24">
        <v>297.00125000000003</v>
      </c>
      <c r="AA1838" s="39">
        <v>75</v>
      </c>
      <c r="AC1838" s="3">
        <v>12170.680981075178</v>
      </c>
      <c r="AD1838" s="3">
        <v>4460.3751415326506</v>
      </c>
      <c r="AE1838" s="3">
        <v>145309.26223371894</v>
      </c>
      <c r="AF1838" s="3">
        <v>5687.5</v>
      </c>
      <c r="AH1838" s="3">
        <v>150996.76223371894</v>
      </c>
      <c r="AK1838" s="3">
        <v>8123.3279313761932</v>
      </c>
      <c r="AL1838" t="s">
        <v>650</v>
      </c>
      <c r="AM1838" t="s">
        <v>651</v>
      </c>
      <c r="AN1838">
        <v>8.5000000000000006E-2</v>
      </c>
      <c r="AO1838" s="3">
        <v>159120.09016509514</v>
      </c>
      <c r="AP1838" s="3">
        <v>13525.207664033089</v>
      </c>
      <c r="AQ1838" s="3">
        <v>29700</v>
      </c>
      <c r="AR1838" s="3">
        <v>2524.5</v>
      </c>
      <c r="AS1838" s="3">
        <v>204869.79782912822</v>
      </c>
      <c r="AT1838" s="26">
        <v>188820.09016509514</v>
      </c>
      <c r="AU1838" t="s">
        <v>170</v>
      </c>
      <c r="AV1838" t="s">
        <v>170</v>
      </c>
      <c r="AW1838" t="s">
        <v>171</v>
      </c>
      <c r="AX1838">
        <v>94651</v>
      </c>
      <c r="BF1838">
        <v>1</v>
      </c>
      <c r="CX1838" t="s">
        <v>5211</v>
      </c>
      <c r="CY1838" s="29"/>
      <c r="CZ1838" s="29"/>
      <c r="DA1838" s="29"/>
      <c r="DB1838" s="29"/>
      <c r="DC1838" s="29"/>
      <c r="DD1838" s="30"/>
      <c r="DE1838" s="30"/>
      <c r="DF1838" s="31"/>
      <c r="DG1838" s="32"/>
      <c r="DH1838" s="30"/>
      <c r="DI1838" s="30"/>
      <c r="DJ1838" s="26"/>
    </row>
    <row r="1839" spans="2:114" x14ac:dyDescent="0.25">
      <c r="C1839">
        <v>1</v>
      </c>
      <c r="D1839" t="s">
        <v>5212</v>
      </c>
      <c r="F1839" t="s">
        <v>942</v>
      </c>
      <c r="G1839" t="s">
        <v>943</v>
      </c>
      <c r="H1839" t="s">
        <v>944</v>
      </c>
      <c r="K1839" t="s">
        <v>219</v>
      </c>
      <c r="M1839" t="s">
        <v>114</v>
      </c>
      <c r="N1839" t="s">
        <v>115</v>
      </c>
      <c r="O1839" t="s">
        <v>116</v>
      </c>
      <c r="P1839" t="s">
        <v>117</v>
      </c>
      <c r="Q1839" t="s">
        <v>5213</v>
      </c>
      <c r="R1839">
        <v>28</v>
      </c>
      <c r="T1839" s="3">
        <v>91047.25</v>
      </c>
      <c r="X1839" s="3">
        <v>2068.4455128205132</v>
      </c>
      <c r="Y1839" s="3">
        <v>1195.1018518518517</v>
      </c>
      <c r="Z1839" s="24">
        <v>215.11833333333334</v>
      </c>
      <c r="AA1839" s="39">
        <v>75</v>
      </c>
      <c r="AC1839" s="3">
        <v>0</v>
      </c>
      <c r="AD1839" s="3">
        <v>4460.3751415326506</v>
      </c>
      <c r="AE1839" s="3">
        <v>99061.290839538357</v>
      </c>
      <c r="AF1839" s="3">
        <v>5687.5</v>
      </c>
      <c r="AH1839" s="3">
        <v>104748.79083953836</v>
      </c>
      <c r="AK1839" s="3">
        <v>8123.3279313761932</v>
      </c>
      <c r="AL1839" t="s">
        <v>650</v>
      </c>
      <c r="AM1839" t="s">
        <v>651</v>
      </c>
      <c r="AN1839">
        <v>8.5000000000000006E-2</v>
      </c>
      <c r="AO1839" s="3">
        <v>112872.11877091455</v>
      </c>
      <c r="AP1839" s="3">
        <v>9594.1300955277366</v>
      </c>
      <c r="AQ1839" s="3">
        <v>29700</v>
      </c>
      <c r="AR1839" s="3">
        <v>2524.5</v>
      </c>
      <c r="AS1839" s="3">
        <v>154690.7488664423</v>
      </c>
      <c r="AT1839" s="26">
        <v>142572.11877091456</v>
      </c>
      <c r="AU1839" t="s">
        <v>184</v>
      </c>
      <c r="AV1839" t="s">
        <v>184</v>
      </c>
      <c r="AW1839" t="s">
        <v>185</v>
      </c>
      <c r="AX1839">
        <v>1207</v>
      </c>
      <c r="BF1839">
        <v>1</v>
      </c>
      <c r="CX1839" t="s">
        <v>5211</v>
      </c>
      <c r="CY1839" s="29"/>
      <c r="CZ1839" s="29"/>
      <c r="DA1839" s="29"/>
      <c r="DB1839" s="29"/>
      <c r="DC1839" s="29"/>
      <c r="DD1839" s="30"/>
      <c r="DE1839" s="30"/>
      <c r="DF1839" s="31"/>
      <c r="DG1839" s="32"/>
      <c r="DH1839" s="30"/>
      <c r="DI1839" s="30"/>
      <c r="DJ1839" s="26"/>
    </row>
    <row r="1840" spans="2:114" x14ac:dyDescent="0.25">
      <c r="D1840" t="s">
        <v>5212</v>
      </c>
      <c r="F1840" t="s">
        <v>945</v>
      </c>
      <c r="G1840" t="s">
        <v>946</v>
      </c>
      <c r="H1840" t="s">
        <v>947</v>
      </c>
      <c r="K1840" t="s">
        <v>207</v>
      </c>
      <c r="M1840" t="s">
        <v>182</v>
      </c>
      <c r="N1840" t="s">
        <v>183</v>
      </c>
      <c r="O1840" t="s">
        <v>116</v>
      </c>
      <c r="P1840" t="s">
        <v>117</v>
      </c>
      <c r="Q1840" t="s">
        <v>5213</v>
      </c>
      <c r="R1840">
        <v>28</v>
      </c>
      <c r="T1840" s="3">
        <v>44505.916666666664</v>
      </c>
      <c r="X1840" s="3">
        <v>1010.0961538461538</v>
      </c>
      <c r="Y1840" s="3">
        <v>583.6111111111112</v>
      </c>
      <c r="Z1840" s="24">
        <v>105.05</v>
      </c>
      <c r="AA1840" s="39">
        <v>75</v>
      </c>
      <c r="AC1840" s="3">
        <v>2048.9361921001982</v>
      </c>
      <c r="AD1840" s="3">
        <v>4460.3751415326506</v>
      </c>
      <c r="AE1840" s="3">
        <v>52788.985265256779</v>
      </c>
      <c r="AF1840" s="3">
        <v>4154.166666666667</v>
      </c>
      <c r="AH1840" s="3">
        <v>56943.151931923443</v>
      </c>
      <c r="AN1840">
        <v>0.05</v>
      </c>
      <c r="AO1840" s="3">
        <v>56943.151931923443</v>
      </c>
      <c r="AP1840" s="3">
        <v>2847.1575965961724</v>
      </c>
      <c r="AQ1840" s="3">
        <v>29700</v>
      </c>
      <c r="AR1840" s="3">
        <v>1485</v>
      </c>
      <c r="AS1840" s="3">
        <v>90975.309528519618</v>
      </c>
      <c r="AT1840" s="26">
        <v>86643.151931923436</v>
      </c>
      <c r="AU1840" t="s">
        <v>170</v>
      </c>
      <c r="AV1840" t="s">
        <v>170</v>
      </c>
      <c r="AW1840" t="s">
        <v>171</v>
      </c>
      <c r="AX1840">
        <v>34732</v>
      </c>
      <c r="BF1840">
        <v>1</v>
      </c>
      <c r="CX1840" t="s">
        <v>5211</v>
      </c>
      <c r="CY1840" s="29"/>
      <c r="CZ1840" s="29"/>
      <c r="DA1840" s="29"/>
      <c r="DB1840" s="29"/>
      <c r="DC1840" s="29"/>
      <c r="DD1840" s="30"/>
      <c r="DE1840" s="30"/>
      <c r="DF1840" s="31"/>
      <c r="DG1840" s="32"/>
      <c r="DH1840" s="30"/>
      <c r="DI1840" s="30"/>
      <c r="DJ1840" s="26"/>
    </row>
    <row r="1841" spans="4:114" x14ac:dyDescent="0.25">
      <c r="D1841" t="s">
        <v>5212</v>
      </c>
      <c r="F1841" t="s">
        <v>948</v>
      </c>
      <c r="G1841" t="s">
        <v>949</v>
      </c>
      <c r="H1841" t="s">
        <v>950</v>
      </c>
      <c r="K1841" t="s">
        <v>207</v>
      </c>
      <c r="M1841" t="s">
        <v>182</v>
      </c>
      <c r="N1841" t="s">
        <v>183</v>
      </c>
      <c r="O1841" t="s">
        <v>116</v>
      </c>
      <c r="P1841" t="s">
        <v>117</v>
      </c>
      <c r="Q1841" t="s">
        <v>5213</v>
      </c>
      <c r="R1841">
        <v>28</v>
      </c>
      <c r="T1841" s="3">
        <v>52623.916666666664</v>
      </c>
      <c r="X1841" s="3">
        <v>1144.8076923076922</v>
      </c>
      <c r="Y1841" s="3">
        <v>661.44444444444457</v>
      </c>
      <c r="Z1841" s="24">
        <v>119.06</v>
      </c>
      <c r="AA1841" s="39">
        <v>75</v>
      </c>
      <c r="AC1841" s="3">
        <v>0</v>
      </c>
      <c r="AD1841" s="3">
        <v>4460.3751415326506</v>
      </c>
      <c r="AE1841" s="3">
        <v>59084.60394495145</v>
      </c>
      <c r="AF1841" s="3">
        <v>4154.166666666667</v>
      </c>
      <c r="AH1841" s="3">
        <v>63238.770611618114</v>
      </c>
      <c r="AN1841">
        <v>0.05</v>
      </c>
      <c r="AO1841" s="3">
        <v>63238.770611618114</v>
      </c>
      <c r="AP1841" s="3">
        <v>3161.938530580906</v>
      </c>
      <c r="AQ1841" s="3">
        <v>29700</v>
      </c>
      <c r="AR1841" s="3">
        <v>1485</v>
      </c>
      <c r="AS1841" s="3">
        <v>97585.709142199019</v>
      </c>
      <c r="AT1841" s="26">
        <v>92938.770611618122</v>
      </c>
      <c r="AU1841" t="s">
        <v>170</v>
      </c>
      <c r="AV1841" t="s">
        <v>170</v>
      </c>
      <c r="AW1841" t="s">
        <v>171</v>
      </c>
      <c r="AX1841">
        <v>35879</v>
      </c>
      <c r="BF1841">
        <v>1</v>
      </c>
      <c r="CX1841" t="s">
        <v>5211</v>
      </c>
      <c r="CY1841" s="29"/>
      <c r="CZ1841" s="29"/>
      <c r="DA1841" s="29"/>
      <c r="DB1841" s="29"/>
      <c r="DC1841" s="29"/>
      <c r="DD1841" s="30"/>
      <c r="DE1841" s="30"/>
      <c r="DF1841" s="31"/>
      <c r="DG1841" s="32"/>
      <c r="DH1841" s="30"/>
      <c r="DI1841" s="30"/>
      <c r="DJ1841" s="26"/>
    </row>
    <row r="1842" spans="4:114" x14ac:dyDescent="0.25">
      <c r="D1842" t="s">
        <v>5212</v>
      </c>
      <c r="F1842" t="s">
        <v>951</v>
      </c>
      <c r="G1842" t="s">
        <v>952</v>
      </c>
      <c r="H1842" t="s">
        <v>953</v>
      </c>
      <c r="K1842" t="s">
        <v>219</v>
      </c>
      <c r="M1842" t="s">
        <v>114</v>
      </c>
      <c r="N1842" t="s">
        <v>115</v>
      </c>
      <c r="O1842" t="s">
        <v>116</v>
      </c>
      <c r="P1842" t="s">
        <v>117</v>
      </c>
      <c r="Q1842" t="s">
        <v>5213</v>
      </c>
      <c r="R1842">
        <v>28</v>
      </c>
      <c r="T1842" s="3">
        <v>87621.833333333328</v>
      </c>
      <c r="X1842" s="3">
        <v>1986.1017628205129</v>
      </c>
      <c r="Y1842" s="3">
        <v>1147.525462962963</v>
      </c>
      <c r="Z1842" s="24">
        <v>206.55458333333331</v>
      </c>
      <c r="AA1842" s="39">
        <v>75</v>
      </c>
      <c r="AC1842" s="3">
        <v>0</v>
      </c>
      <c r="AD1842" s="3">
        <v>4460.3751415326506</v>
      </c>
      <c r="AE1842" s="3">
        <v>95497.390283982793</v>
      </c>
      <c r="AF1842" s="3">
        <v>5687.5</v>
      </c>
      <c r="AH1842" s="3">
        <v>101184.89028398279</v>
      </c>
      <c r="AK1842" s="3">
        <v>18525.414448346986</v>
      </c>
      <c r="AL1842" t="s">
        <v>473</v>
      </c>
      <c r="AM1842" t="s">
        <v>474</v>
      </c>
      <c r="AN1842">
        <v>8.5000000000000006E-2</v>
      </c>
      <c r="AO1842" s="3">
        <v>119710.30473232978</v>
      </c>
      <c r="AP1842" s="3">
        <v>10175.375902248032</v>
      </c>
      <c r="AQ1842" s="3">
        <v>29700</v>
      </c>
      <c r="AR1842" s="3">
        <v>2524.5</v>
      </c>
      <c r="AS1842" s="3">
        <v>162110.18063457782</v>
      </c>
      <c r="AT1842" s="26">
        <v>149410.30473232979</v>
      </c>
      <c r="AU1842" t="s">
        <v>170</v>
      </c>
      <c r="AV1842" t="s">
        <v>170</v>
      </c>
      <c r="AW1842" t="s">
        <v>171</v>
      </c>
      <c r="AX1842">
        <v>35661</v>
      </c>
      <c r="BF1842">
        <v>1</v>
      </c>
      <c r="CX1842" t="s">
        <v>5211</v>
      </c>
      <c r="CY1842" s="29"/>
      <c r="CZ1842" s="29"/>
      <c r="DA1842" s="29"/>
      <c r="DB1842" s="29"/>
      <c r="DC1842" s="29"/>
      <c r="DD1842" s="30"/>
      <c r="DE1842" s="30"/>
      <c r="DF1842" s="31"/>
      <c r="DG1842" s="32"/>
      <c r="DH1842" s="30"/>
      <c r="DI1842" s="30"/>
      <c r="DJ1842" s="26"/>
    </row>
    <row r="1843" spans="4:114" x14ac:dyDescent="0.25">
      <c r="D1843" t="s">
        <v>5212</v>
      </c>
      <c r="F1843" t="s">
        <v>956</v>
      </c>
      <c r="G1843" t="s">
        <v>957</v>
      </c>
      <c r="H1843" t="s">
        <v>958</v>
      </c>
      <c r="K1843" t="s">
        <v>219</v>
      </c>
      <c r="M1843" t="s">
        <v>114</v>
      </c>
      <c r="N1843" t="s">
        <v>115</v>
      </c>
      <c r="O1843" t="s">
        <v>116</v>
      </c>
      <c r="P1843" t="s">
        <v>117</v>
      </c>
      <c r="Q1843" t="s">
        <v>5213</v>
      </c>
      <c r="R1843">
        <v>28</v>
      </c>
      <c r="T1843" s="3">
        <v>78149.833333333328</v>
      </c>
      <c r="X1843" s="3">
        <v>1758.4094551282051</v>
      </c>
      <c r="Y1843" s="3">
        <v>1015.9699074074074</v>
      </c>
      <c r="Z1843" s="24">
        <v>182.87458333333333</v>
      </c>
      <c r="AA1843" s="39">
        <v>75</v>
      </c>
      <c r="AC1843" s="3">
        <v>0</v>
      </c>
      <c r="AD1843" s="3">
        <v>4460.3751415326506</v>
      </c>
      <c r="AE1843" s="3">
        <v>85642.462420734926</v>
      </c>
      <c r="AF1843" s="3">
        <v>5687.5</v>
      </c>
      <c r="AH1843" s="3">
        <v>91329.962420734926</v>
      </c>
      <c r="AK1843" s="3">
        <v>4292.2455565959208</v>
      </c>
      <c r="AL1843" t="s">
        <v>390</v>
      </c>
      <c r="AM1843" t="s">
        <v>391</v>
      </c>
      <c r="AN1843">
        <v>8.5000000000000006E-2</v>
      </c>
      <c r="AO1843" s="3">
        <v>95622.207977330851</v>
      </c>
      <c r="AP1843" s="3">
        <v>8127.8876780731225</v>
      </c>
      <c r="AQ1843" s="3">
        <v>29700</v>
      </c>
      <c r="AR1843" s="3">
        <v>2524.5</v>
      </c>
      <c r="AS1843" s="3">
        <v>135974.59565540397</v>
      </c>
      <c r="AT1843" s="26">
        <v>125322.20797733085</v>
      </c>
      <c r="AU1843" t="s">
        <v>170</v>
      </c>
      <c r="AV1843" t="s">
        <v>170</v>
      </c>
      <c r="AW1843" t="s">
        <v>171</v>
      </c>
      <c r="AX1843">
        <v>90220</v>
      </c>
      <c r="BF1843">
        <v>1</v>
      </c>
      <c r="CX1843" t="s">
        <v>5211</v>
      </c>
      <c r="CY1843" s="29"/>
      <c r="CZ1843" s="29"/>
      <c r="DA1843" s="29"/>
      <c r="DB1843" s="29"/>
      <c r="DC1843" s="29"/>
      <c r="DD1843" s="30"/>
      <c r="DE1843" s="30"/>
      <c r="DF1843" s="31"/>
      <c r="DG1843" s="32"/>
      <c r="DH1843" s="30"/>
      <c r="DI1843" s="30"/>
      <c r="DJ1843" s="26"/>
    </row>
    <row r="1844" spans="4:114" x14ac:dyDescent="0.25">
      <c r="D1844" t="s">
        <v>5212</v>
      </c>
      <c r="F1844" t="s">
        <v>959</v>
      </c>
      <c r="G1844" t="s">
        <v>960</v>
      </c>
      <c r="H1844" t="s">
        <v>961</v>
      </c>
      <c r="K1844" t="s">
        <v>224</v>
      </c>
      <c r="M1844" t="s">
        <v>114</v>
      </c>
      <c r="N1844" t="s">
        <v>962</v>
      </c>
      <c r="O1844" t="s">
        <v>116</v>
      </c>
      <c r="P1844" t="s">
        <v>117</v>
      </c>
      <c r="Q1844" t="s">
        <v>5213</v>
      </c>
      <c r="R1844">
        <v>28</v>
      </c>
      <c r="T1844" s="3">
        <v>75736.666666666672</v>
      </c>
      <c r="X1844" s="3">
        <v>1700.4006410256409</v>
      </c>
      <c r="Y1844" s="3">
        <v>982.45370370370381</v>
      </c>
      <c r="Z1844" s="24">
        <v>176.84166666666667</v>
      </c>
      <c r="AA1844" s="39">
        <v>75</v>
      </c>
      <c r="AC1844" s="3">
        <v>0</v>
      </c>
      <c r="AD1844" s="3">
        <v>4460.3751415326506</v>
      </c>
      <c r="AE1844" s="3">
        <v>83131.737819595335</v>
      </c>
      <c r="AF1844" s="3">
        <v>5687.5</v>
      </c>
      <c r="AH1844" s="3">
        <v>88819.237819595335</v>
      </c>
      <c r="AJ1844" s="3">
        <v>5310.8</v>
      </c>
      <c r="AK1844" s="3">
        <v>6107.1873780099913</v>
      </c>
      <c r="AL1844" t="s">
        <v>363</v>
      </c>
      <c r="AM1844" t="s">
        <v>364</v>
      </c>
      <c r="AN1844">
        <v>8.5000000000000006E-2</v>
      </c>
      <c r="AO1844" s="3">
        <v>100237.22519760532</v>
      </c>
      <c r="AP1844" s="3">
        <v>8520.1641417964529</v>
      </c>
      <c r="AQ1844" s="3">
        <v>29700</v>
      </c>
      <c r="AR1844" s="3">
        <v>2524.5</v>
      </c>
      <c r="AS1844" s="3">
        <v>140981.88933940179</v>
      </c>
      <c r="AT1844" s="26">
        <v>129937.22519760532</v>
      </c>
      <c r="AU1844" t="s">
        <v>765</v>
      </c>
      <c r="AV1844" t="s">
        <v>765</v>
      </c>
      <c r="AW1844" t="s">
        <v>766</v>
      </c>
      <c r="AX1844" t="s">
        <v>963</v>
      </c>
      <c r="BF1844">
        <v>1</v>
      </c>
      <c r="CX1844" t="s">
        <v>5211</v>
      </c>
      <c r="CY1844" s="29"/>
      <c r="CZ1844" s="29"/>
      <c r="DA1844" s="29"/>
      <c r="DB1844" s="29"/>
      <c r="DC1844" s="29"/>
      <c r="DD1844" s="30"/>
      <c r="DE1844" s="30"/>
      <c r="DF1844" s="31"/>
      <c r="DG1844" s="32"/>
      <c r="DH1844" s="30"/>
      <c r="DI1844" s="30"/>
      <c r="DJ1844" s="26"/>
    </row>
    <row r="1845" spans="4:114" x14ac:dyDescent="0.25">
      <c r="D1845" t="s">
        <v>5212</v>
      </c>
      <c r="F1845" t="s">
        <v>965</v>
      </c>
      <c r="G1845" t="s">
        <v>966</v>
      </c>
      <c r="H1845" t="s">
        <v>967</v>
      </c>
      <c r="K1845" t="s">
        <v>219</v>
      </c>
      <c r="M1845" t="s">
        <v>114</v>
      </c>
      <c r="N1845" t="s">
        <v>115</v>
      </c>
      <c r="O1845" t="s">
        <v>116</v>
      </c>
      <c r="P1845" t="s">
        <v>117</v>
      </c>
      <c r="Q1845" t="s">
        <v>5213</v>
      </c>
      <c r="R1845">
        <v>28</v>
      </c>
      <c r="T1845" s="3">
        <v>74291.166666666672</v>
      </c>
      <c r="X1845" s="3">
        <v>1665.6530448717949</v>
      </c>
      <c r="Y1845" s="3">
        <v>962.37731481481501</v>
      </c>
      <c r="Z1845" s="24">
        <v>173.22791666666669</v>
      </c>
      <c r="AA1845" s="39">
        <v>75</v>
      </c>
      <c r="AC1845" s="3">
        <v>0</v>
      </c>
      <c r="AD1845" s="3">
        <v>4460.3751415326506</v>
      </c>
      <c r="AE1845" s="3">
        <v>81627.800084552611</v>
      </c>
      <c r="AF1845" s="3">
        <v>5687.5</v>
      </c>
      <c r="AH1845" s="3">
        <v>87315.300084552611</v>
      </c>
      <c r="AK1845" s="3">
        <v>4292.2455565959208</v>
      </c>
      <c r="AL1845" t="s">
        <v>390</v>
      </c>
      <c r="AM1845" t="s">
        <v>391</v>
      </c>
      <c r="AN1845">
        <v>8.5000000000000006E-2</v>
      </c>
      <c r="AO1845" s="3">
        <v>91607.545641148536</v>
      </c>
      <c r="AP1845" s="3">
        <v>7786.6413794976261</v>
      </c>
      <c r="AQ1845" s="3">
        <v>29700</v>
      </c>
      <c r="AR1845" s="3">
        <v>2524.5</v>
      </c>
      <c r="AS1845" s="3">
        <v>131618.68702064618</v>
      </c>
      <c r="AT1845" s="26">
        <v>121307.54564114854</v>
      </c>
      <c r="AU1845" t="s">
        <v>170</v>
      </c>
      <c r="AV1845" t="s">
        <v>170</v>
      </c>
      <c r="AW1845" t="s">
        <v>171</v>
      </c>
      <c r="AX1845">
        <v>90242</v>
      </c>
      <c r="BF1845">
        <v>1</v>
      </c>
      <c r="CX1845" t="s">
        <v>5211</v>
      </c>
      <c r="CY1845" s="29"/>
      <c r="CZ1845" s="29"/>
      <c r="DA1845" s="29"/>
      <c r="DB1845" s="29"/>
      <c r="DC1845" s="29"/>
      <c r="DD1845" s="30"/>
      <c r="DE1845" s="30"/>
      <c r="DF1845" s="31"/>
      <c r="DG1845" s="32"/>
      <c r="DH1845" s="30"/>
      <c r="DI1845" s="30"/>
      <c r="DJ1845" s="26"/>
    </row>
    <row r="1846" spans="4:114" x14ac:dyDescent="0.25">
      <c r="D1846" t="s">
        <v>5212</v>
      </c>
      <c r="F1846" t="s">
        <v>968</v>
      </c>
      <c r="G1846" t="s">
        <v>969</v>
      </c>
      <c r="H1846" t="s">
        <v>970</v>
      </c>
      <c r="K1846" t="s">
        <v>224</v>
      </c>
      <c r="M1846" t="s">
        <v>114</v>
      </c>
      <c r="N1846" t="s">
        <v>115</v>
      </c>
      <c r="O1846" t="s">
        <v>116</v>
      </c>
      <c r="P1846" t="s">
        <v>117</v>
      </c>
      <c r="Q1846" t="s">
        <v>5213</v>
      </c>
      <c r="R1846">
        <v>28</v>
      </c>
      <c r="T1846" s="3">
        <v>66106</v>
      </c>
      <c r="X1846" s="3">
        <v>1468.8942307692307</v>
      </c>
      <c r="Y1846" s="3">
        <v>848.69444444444457</v>
      </c>
      <c r="Z1846" s="24">
        <v>152.76500000000001</v>
      </c>
      <c r="AA1846" s="39">
        <v>75</v>
      </c>
      <c r="AC1846" s="3">
        <v>4097.8723842003965</v>
      </c>
      <c r="AD1846" s="3">
        <v>4460.3751415326506</v>
      </c>
      <c r="AE1846" s="3">
        <v>77209.601200946723</v>
      </c>
      <c r="AF1846" s="3">
        <v>5687.5</v>
      </c>
      <c r="AH1846" s="3">
        <v>82897.101200946723</v>
      </c>
      <c r="AK1846" s="3">
        <v>6107.1873780099913</v>
      </c>
      <c r="AL1846" t="s">
        <v>363</v>
      </c>
      <c r="AM1846" t="s">
        <v>364</v>
      </c>
      <c r="AN1846">
        <v>8.5000000000000006E-2</v>
      </c>
      <c r="AO1846" s="3">
        <v>89004.288578956708</v>
      </c>
      <c r="AP1846" s="3">
        <v>7565.3645292113206</v>
      </c>
      <c r="AQ1846" s="3">
        <v>29700</v>
      </c>
      <c r="AR1846" s="3">
        <v>2524.5</v>
      </c>
      <c r="AS1846" s="3">
        <v>128794.15310816803</v>
      </c>
      <c r="AT1846" s="26">
        <v>118704.28857895671</v>
      </c>
      <c r="AU1846" t="s">
        <v>170</v>
      </c>
      <c r="AV1846" t="s">
        <v>170</v>
      </c>
      <c r="AW1846" t="s">
        <v>171</v>
      </c>
      <c r="AX1846">
        <v>90373</v>
      </c>
      <c r="BF1846">
        <v>1</v>
      </c>
      <c r="CX1846" t="s">
        <v>5211</v>
      </c>
      <c r="CY1846" s="29"/>
      <c r="CZ1846" s="29"/>
      <c r="DA1846" s="29"/>
      <c r="DB1846" s="29"/>
      <c r="DC1846" s="29"/>
      <c r="DD1846" s="30"/>
      <c r="DE1846" s="30"/>
      <c r="DF1846" s="31"/>
      <c r="DG1846" s="32"/>
      <c r="DH1846" s="30"/>
      <c r="DI1846" s="30"/>
      <c r="DJ1846" s="26"/>
    </row>
    <row r="1847" spans="4:114" x14ac:dyDescent="0.25">
      <c r="D1847" t="s">
        <v>5212</v>
      </c>
      <c r="F1847" t="s">
        <v>971</v>
      </c>
      <c r="G1847" t="s">
        <v>972</v>
      </c>
      <c r="H1847" t="s">
        <v>973</v>
      </c>
      <c r="K1847" t="s">
        <v>224</v>
      </c>
      <c r="M1847" t="s">
        <v>114</v>
      </c>
      <c r="N1847" t="s">
        <v>962</v>
      </c>
      <c r="O1847" t="s">
        <v>116</v>
      </c>
      <c r="P1847" t="s">
        <v>117</v>
      </c>
      <c r="Q1847" t="s">
        <v>5213</v>
      </c>
      <c r="R1847">
        <v>28</v>
      </c>
      <c r="T1847" s="3">
        <v>66155.166666666672</v>
      </c>
      <c r="X1847" s="3">
        <v>1470.0761217948718</v>
      </c>
      <c r="Y1847" s="3">
        <v>849.37731481481489</v>
      </c>
      <c r="Z1847" s="24">
        <v>152.88791666666665</v>
      </c>
      <c r="AA1847" s="39">
        <v>75</v>
      </c>
      <c r="AC1847" s="3">
        <v>0</v>
      </c>
      <c r="AD1847" s="3">
        <v>4460.3751415326506</v>
      </c>
      <c r="AE1847" s="3">
        <v>73162.883161475693</v>
      </c>
      <c r="AF1847" s="3">
        <v>5687.5</v>
      </c>
      <c r="AH1847" s="3">
        <v>78850.383161475693</v>
      </c>
      <c r="AJ1847" s="3">
        <v>5310.8</v>
      </c>
      <c r="AK1847" s="3">
        <v>6107.1873780099913</v>
      </c>
      <c r="AL1847" t="s">
        <v>363</v>
      </c>
      <c r="AM1847" t="s">
        <v>364</v>
      </c>
      <c r="AN1847">
        <v>8.5000000000000006E-2</v>
      </c>
      <c r="AO1847" s="3">
        <v>90268.370539485681</v>
      </c>
      <c r="AP1847" s="3">
        <v>7672.8114958562837</v>
      </c>
      <c r="AQ1847" s="3">
        <v>29700</v>
      </c>
      <c r="AR1847" s="3">
        <v>2524.5</v>
      </c>
      <c r="AS1847" s="3">
        <v>130165.68203534196</v>
      </c>
      <c r="AT1847" s="26">
        <v>119968.37053948568</v>
      </c>
      <c r="AU1847" t="s">
        <v>765</v>
      </c>
      <c r="AV1847" t="s">
        <v>765</v>
      </c>
      <c r="AW1847" t="s">
        <v>766</v>
      </c>
      <c r="AX1847" t="s">
        <v>974</v>
      </c>
      <c r="BF1847">
        <v>1</v>
      </c>
      <c r="CX1847" t="s">
        <v>5211</v>
      </c>
      <c r="CY1847" s="29"/>
      <c r="CZ1847" s="29"/>
      <c r="DA1847" s="29"/>
      <c r="DB1847" s="29"/>
      <c r="DC1847" s="29"/>
      <c r="DD1847" s="30"/>
      <c r="DE1847" s="30"/>
      <c r="DF1847" s="31"/>
      <c r="DG1847" s="32"/>
      <c r="DH1847" s="30"/>
      <c r="DI1847" s="30"/>
      <c r="DJ1847" s="26"/>
    </row>
    <row r="1848" spans="4:114" x14ac:dyDescent="0.25">
      <c r="D1848" t="s">
        <v>5212</v>
      </c>
      <c r="F1848" t="s">
        <v>975</v>
      </c>
      <c r="G1848" t="s">
        <v>976</v>
      </c>
      <c r="H1848" t="s">
        <v>977</v>
      </c>
      <c r="K1848" t="s">
        <v>224</v>
      </c>
      <c r="M1848" t="s">
        <v>114</v>
      </c>
      <c r="N1848" t="s">
        <v>115</v>
      </c>
      <c r="O1848" t="s">
        <v>116</v>
      </c>
      <c r="P1848" t="s">
        <v>117</v>
      </c>
      <c r="Q1848" t="s">
        <v>5213</v>
      </c>
      <c r="R1848">
        <v>28</v>
      </c>
      <c r="T1848" s="3">
        <v>77134.333333333328</v>
      </c>
      <c r="X1848" s="3">
        <v>1733.9983974358975</v>
      </c>
      <c r="Y1848" s="3">
        <v>1001.8657407407408</v>
      </c>
      <c r="Z1848" s="24">
        <v>180.33583333333331</v>
      </c>
      <c r="AA1848" s="39">
        <v>75</v>
      </c>
      <c r="AC1848" s="3">
        <v>0</v>
      </c>
      <c r="AD1848" s="3">
        <v>4460.3751415326506</v>
      </c>
      <c r="AE1848" s="3">
        <v>84585.90844637595</v>
      </c>
      <c r="AF1848" s="3">
        <v>5687.5</v>
      </c>
      <c r="AH1848" s="3">
        <v>90273.40844637595</v>
      </c>
      <c r="AK1848" s="3">
        <v>6263.2559860715419</v>
      </c>
      <c r="AL1848" t="s">
        <v>320</v>
      </c>
      <c r="AM1848" t="s">
        <v>321</v>
      </c>
      <c r="AN1848">
        <v>8.5000000000000006E-2</v>
      </c>
      <c r="AO1848" s="3">
        <v>96536.664432447491</v>
      </c>
      <c r="AP1848" s="3">
        <v>8205.6164767580376</v>
      </c>
      <c r="AQ1848" s="3">
        <v>29700</v>
      </c>
      <c r="AR1848" s="3">
        <v>2524.5</v>
      </c>
      <c r="AS1848" s="3">
        <v>136966.78090920552</v>
      </c>
      <c r="AT1848" s="26">
        <v>126236.66443244749</v>
      </c>
      <c r="AU1848" t="s">
        <v>765</v>
      </c>
      <c r="AV1848" t="s">
        <v>765</v>
      </c>
      <c r="AW1848" t="s">
        <v>766</v>
      </c>
      <c r="AX1848" t="s">
        <v>978</v>
      </c>
      <c r="BF1848">
        <v>1</v>
      </c>
      <c r="CX1848" t="s">
        <v>5211</v>
      </c>
      <c r="CY1848" s="29"/>
      <c r="CZ1848" s="29"/>
      <c r="DA1848" s="29"/>
      <c r="DB1848" s="29"/>
      <c r="DC1848" s="29"/>
      <c r="DD1848" s="30"/>
      <c r="DE1848" s="30"/>
      <c r="DF1848" s="31"/>
      <c r="DG1848" s="32"/>
      <c r="DH1848" s="30"/>
      <c r="DI1848" s="30"/>
      <c r="DJ1848" s="26"/>
    </row>
    <row r="1849" spans="4:114" x14ac:dyDescent="0.25">
      <c r="D1849" t="s">
        <v>5212</v>
      </c>
      <c r="F1849" t="s">
        <v>979</v>
      </c>
      <c r="G1849" t="s">
        <v>980</v>
      </c>
      <c r="H1849" t="s">
        <v>981</v>
      </c>
      <c r="K1849" t="s">
        <v>224</v>
      </c>
      <c r="M1849" t="s">
        <v>114</v>
      </c>
      <c r="N1849" t="s">
        <v>115</v>
      </c>
      <c r="O1849" t="s">
        <v>116</v>
      </c>
      <c r="P1849" t="s">
        <v>117</v>
      </c>
      <c r="Q1849" t="s">
        <v>5213</v>
      </c>
      <c r="R1849">
        <v>28</v>
      </c>
      <c r="T1849" s="3">
        <v>75766</v>
      </c>
      <c r="X1849" s="3">
        <v>1701.1057692307693</v>
      </c>
      <c r="Y1849" s="3">
        <v>982.8611111111112</v>
      </c>
      <c r="Z1849" s="24">
        <v>176.91499999999999</v>
      </c>
      <c r="AA1849" s="39">
        <v>75</v>
      </c>
      <c r="AC1849" s="3">
        <v>0</v>
      </c>
      <c r="AD1849" s="3">
        <v>4460.3751415326506</v>
      </c>
      <c r="AE1849" s="3">
        <v>83162.257021874524</v>
      </c>
      <c r="AF1849" s="3">
        <v>5687.5</v>
      </c>
      <c r="AH1849" s="3">
        <v>88849.757021874524</v>
      </c>
      <c r="AK1849" s="3">
        <v>6263.2559860715419</v>
      </c>
      <c r="AL1849" t="s">
        <v>320</v>
      </c>
      <c r="AM1849" t="s">
        <v>321</v>
      </c>
      <c r="AN1849">
        <v>8.5000000000000006E-2</v>
      </c>
      <c r="AO1849" s="3">
        <v>95113.013007946065</v>
      </c>
      <c r="AP1849" s="3">
        <v>8084.6061056754161</v>
      </c>
      <c r="AQ1849" s="3">
        <v>29700</v>
      </c>
      <c r="AR1849" s="3">
        <v>2524.5</v>
      </c>
      <c r="AS1849" s="3">
        <v>135422.11911362148</v>
      </c>
      <c r="AT1849" s="26">
        <v>124813.01300794607</v>
      </c>
      <c r="AU1849" t="s">
        <v>170</v>
      </c>
      <c r="AV1849" t="s">
        <v>170</v>
      </c>
      <c r="AW1849" t="s">
        <v>171</v>
      </c>
      <c r="AX1849">
        <v>90390</v>
      </c>
      <c r="BF1849">
        <v>1</v>
      </c>
      <c r="CX1849" t="s">
        <v>5211</v>
      </c>
      <c r="CY1849" s="29"/>
      <c r="CZ1849" s="29"/>
      <c r="DA1849" s="29"/>
      <c r="DB1849" s="29"/>
      <c r="DC1849" s="29"/>
      <c r="DD1849" s="30"/>
      <c r="DE1849" s="30"/>
      <c r="DF1849" s="31"/>
      <c r="DG1849" s="32"/>
      <c r="DH1849" s="30"/>
      <c r="DI1849" s="30"/>
      <c r="DJ1849" s="26"/>
    </row>
    <row r="1850" spans="4:114" x14ac:dyDescent="0.25">
      <c r="D1850" t="s">
        <v>5212</v>
      </c>
      <c r="F1850" t="s">
        <v>982</v>
      </c>
      <c r="G1850" t="s">
        <v>983</v>
      </c>
      <c r="H1850" t="s">
        <v>984</v>
      </c>
      <c r="K1850" t="s">
        <v>224</v>
      </c>
      <c r="M1850" t="s">
        <v>182</v>
      </c>
      <c r="N1850" t="s">
        <v>183</v>
      </c>
      <c r="O1850" t="s">
        <v>116</v>
      </c>
      <c r="P1850" t="s">
        <v>117</v>
      </c>
      <c r="Q1850" t="s">
        <v>5213</v>
      </c>
      <c r="R1850">
        <v>28</v>
      </c>
      <c r="T1850" s="3">
        <v>68210.416666666672</v>
      </c>
      <c r="X1850" s="3">
        <v>1519.4831730769231</v>
      </c>
      <c r="Y1850" s="3">
        <v>877.9236111111112</v>
      </c>
      <c r="Z1850" s="24">
        <v>158.02625</v>
      </c>
      <c r="AA1850" s="39">
        <v>75</v>
      </c>
      <c r="AC1850" s="3">
        <v>0</v>
      </c>
      <c r="AD1850" s="3">
        <v>4460.3751415326506</v>
      </c>
      <c r="AE1850" s="3">
        <v>75301.224842387353</v>
      </c>
      <c r="AF1850" s="3">
        <v>4154.166666666667</v>
      </c>
      <c r="AH1850" s="3">
        <v>79455.391509054025</v>
      </c>
      <c r="AN1850">
        <v>0.05</v>
      </c>
      <c r="AO1850" s="3">
        <v>79455.391509054025</v>
      </c>
      <c r="AP1850" s="3">
        <v>3972.7695754527012</v>
      </c>
      <c r="AQ1850" s="3">
        <v>29700</v>
      </c>
      <c r="AR1850" s="3">
        <v>1485</v>
      </c>
      <c r="AS1850" s="3">
        <v>114613.16108450672</v>
      </c>
      <c r="AT1850" s="26">
        <v>109155.39150905402</v>
      </c>
      <c r="AU1850" t="s">
        <v>170</v>
      </c>
      <c r="AV1850" t="s">
        <v>170</v>
      </c>
      <c r="AW1850" t="s">
        <v>171</v>
      </c>
      <c r="AX1850">
        <v>35883</v>
      </c>
      <c r="BF1850">
        <v>1</v>
      </c>
      <c r="CX1850" t="s">
        <v>5211</v>
      </c>
      <c r="CY1850" s="29"/>
      <c r="CZ1850" s="29"/>
      <c r="DA1850" s="29"/>
      <c r="DB1850" s="29"/>
      <c r="DC1850" s="29"/>
      <c r="DD1850" s="30"/>
      <c r="DE1850" s="30"/>
      <c r="DF1850" s="31"/>
      <c r="DG1850" s="32"/>
      <c r="DH1850" s="30"/>
      <c r="DI1850" s="30"/>
      <c r="DJ1850" s="26"/>
    </row>
    <row r="1851" spans="4:114" x14ac:dyDescent="0.25">
      <c r="D1851" t="s">
        <v>5212</v>
      </c>
      <c r="F1851" t="s">
        <v>985</v>
      </c>
      <c r="G1851" t="s">
        <v>986</v>
      </c>
      <c r="H1851" t="s">
        <v>987</v>
      </c>
      <c r="K1851" t="s">
        <v>131</v>
      </c>
      <c r="M1851" t="s">
        <v>114</v>
      </c>
      <c r="N1851" t="s">
        <v>115</v>
      </c>
      <c r="O1851" t="s">
        <v>116</v>
      </c>
      <c r="P1851" t="s">
        <v>117</v>
      </c>
      <c r="Q1851" t="s">
        <v>5213</v>
      </c>
      <c r="R1851">
        <v>28</v>
      </c>
      <c r="T1851" s="3">
        <v>133058.08333333334</v>
      </c>
      <c r="X1851" s="3">
        <v>3078.3213141025644</v>
      </c>
      <c r="Y1851" s="3">
        <v>1778.5856481481483</v>
      </c>
      <c r="Z1851" s="24">
        <v>320.14541666666668</v>
      </c>
      <c r="AA1851" s="39">
        <v>75</v>
      </c>
      <c r="AC1851" s="3">
        <v>0</v>
      </c>
      <c r="AD1851" s="3">
        <v>4460.3751415326506</v>
      </c>
      <c r="AE1851" s="3">
        <v>142770.51085378337</v>
      </c>
      <c r="AF1851" s="3">
        <v>5687.5</v>
      </c>
      <c r="AH1851" s="3">
        <v>148458.01085378337</v>
      </c>
      <c r="AK1851" s="3">
        <v>4292.2455565959208</v>
      </c>
      <c r="AL1851" t="s">
        <v>390</v>
      </c>
      <c r="AM1851" t="s">
        <v>391</v>
      </c>
      <c r="AN1851">
        <v>8.5000000000000006E-2</v>
      </c>
      <c r="AO1851" s="3">
        <v>152750.25641037928</v>
      </c>
      <c r="AP1851" s="3">
        <v>12983.771794882239</v>
      </c>
      <c r="AQ1851" s="3">
        <v>29700</v>
      </c>
      <c r="AR1851" s="3">
        <v>2524.5</v>
      </c>
      <c r="AS1851" s="3">
        <v>197958.52820526151</v>
      </c>
      <c r="AT1851" s="26">
        <v>182450.25641037928</v>
      </c>
      <c r="AU1851" t="s">
        <v>170</v>
      </c>
      <c r="AV1851" t="s">
        <v>170</v>
      </c>
      <c r="AW1851" t="s">
        <v>171</v>
      </c>
      <c r="AX1851">
        <v>90382</v>
      </c>
      <c r="BF1851">
        <v>1</v>
      </c>
      <c r="CX1851" t="s">
        <v>5211</v>
      </c>
      <c r="CY1851" s="29"/>
      <c r="CZ1851" s="29"/>
      <c r="DA1851" s="29"/>
      <c r="DB1851" s="29"/>
      <c r="DC1851" s="29"/>
      <c r="DD1851" s="30"/>
      <c r="DE1851" s="30"/>
      <c r="DF1851" s="31"/>
      <c r="DG1851" s="32"/>
      <c r="DH1851" s="30"/>
      <c r="DI1851" s="30"/>
      <c r="DJ1851" s="26"/>
    </row>
    <row r="1852" spans="4:114" x14ac:dyDescent="0.25">
      <c r="D1852" t="s">
        <v>5212</v>
      </c>
      <c r="F1852" t="s">
        <v>988</v>
      </c>
      <c r="G1852" t="s">
        <v>989</v>
      </c>
      <c r="H1852" t="s">
        <v>990</v>
      </c>
      <c r="K1852" t="s">
        <v>207</v>
      </c>
      <c r="M1852" t="s">
        <v>182</v>
      </c>
      <c r="N1852" t="s">
        <v>133</v>
      </c>
      <c r="O1852" t="s">
        <v>116</v>
      </c>
      <c r="P1852" t="s">
        <v>117</v>
      </c>
      <c r="Q1852" t="s">
        <v>5213</v>
      </c>
      <c r="R1852">
        <v>28</v>
      </c>
      <c r="T1852" s="3">
        <v>63424.666666666664</v>
      </c>
      <c r="X1852" s="3">
        <v>1404.4391025641025</v>
      </c>
      <c r="Y1852" s="3">
        <v>811.4537037037037</v>
      </c>
      <c r="Z1852" s="24">
        <v>146.06166666666667</v>
      </c>
      <c r="AA1852" s="39">
        <v>75</v>
      </c>
      <c r="AC1852" s="3">
        <v>6497.1766651497292</v>
      </c>
      <c r="AD1852" s="3">
        <v>5460.3751415326506</v>
      </c>
      <c r="AE1852" s="3">
        <v>77819.172946283521</v>
      </c>
      <c r="AF1852" s="3">
        <v>4154.166666666667</v>
      </c>
      <c r="AH1852" s="3">
        <v>81973.339612950193</v>
      </c>
      <c r="AN1852">
        <v>0.05</v>
      </c>
      <c r="AO1852" s="3">
        <v>81973.339612950193</v>
      </c>
      <c r="AP1852" s="3">
        <v>4098.6669806475102</v>
      </c>
      <c r="AQ1852" s="3">
        <v>29700</v>
      </c>
      <c r="AR1852" s="3">
        <v>1485</v>
      </c>
      <c r="AS1852" s="3">
        <v>117257.0065935977</v>
      </c>
      <c r="AT1852" s="26">
        <v>111673.33961295019</v>
      </c>
      <c r="AU1852" t="s">
        <v>991</v>
      </c>
      <c r="AV1852" t="s">
        <v>991</v>
      </c>
      <c r="AW1852" t="s">
        <v>992</v>
      </c>
      <c r="AX1852" t="s">
        <v>993</v>
      </c>
      <c r="BF1852">
        <v>1</v>
      </c>
      <c r="CX1852" t="s">
        <v>177</v>
      </c>
      <c r="CY1852" s="29" t="s">
        <v>5364</v>
      </c>
      <c r="CZ1852" s="29">
        <v>60015</v>
      </c>
      <c r="DA1852" s="29">
        <v>30001357</v>
      </c>
      <c r="DB1852" s="29" t="str">
        <f>F1852</f>
        <v>W0004211</v>
      </c>
      <c r="DC1852" s="29" t="s">
        <v>193</v>
      </c>
      <c r="DD1852" s="30">
        <f>SUM(T1852,V1852:W1852,Z1852:AD1852)</f>
        <v>75603.280140015719</v>
      </c>
      <c r="DE1852" s="30">
        <f>SUM(AI1852:AK1852)</f>
        <v>0</v>
      </c>
      <c r="DF1852" s="31">
        <f>AF1852</f>
        <v>4154.166666666667</v>
      </c>
      <c r="DG1852" s="32">
        <f>AQ1852</f>
        <v>29700</v>
      </c>
      <c r="DH1852" s="30">
        <f>SUM(X1852:Y1852)</f>
        <v>2215.892806267806</v>
      </c>
      <c r="DI1852" s="30">
        <f>SUM(AP1852,AR1852)</f>
        <v>5583.6669806475102</v>
      </c>
      <c r="DJ1852" s="26">
        <f>SUM(DD1852:DI1852)-AS1852</f>
        <v>0</v>
      </c>
    </row>
    <row r="1853" spans="4:114" x14ac:dyDescent="0.25">
      <c r="D1853" t="s">
        <v>5212</v>
      </c>
      <c r="F1853" t="s">
        <v>997</v>
      </c>
      <c r="G1853" t="s">
        <v>998</v>
      </c>
      <c r="H1853" t="s">
        <v>999</v>
      </c>
      <c r="K1853" t="s">
        <v>219</v>
      </c>
      <c r="M1853" t="s">
        <v>114</v>
      </c>
      <c r="N1853" t="s">
        <v>115</v>
      </c>
      <c r="O1853" t="s">
        <v>116</v>
      </c>
      <c r="P1853" t="s">
        <v>117</v>
      </c>
      <c r="Q1853" t="s">
        <v>5213</v>
      </c>
      <c r="R1853">
        <v>28</v>
      </c>
      <c r="T1853" s="3">
        <v>79150.833333333328</v>
      </c>
      <c r="X1853" s="3">
        <v>1782.4719551282051</v>
      </c>
      <c r="Y1853" s="3">
        <v>1029.8726851851852</v>
      </c>
      <c r="Z1853" s="24">
        <v>185.37708333333333</v>
      </c>
      <c r="AA1853" s="39">
        <v>75</v>
      </c>
      <c r="AC1853" s="3">
        <v>0</v>
      </c>
      <c r="AD1853" s="3">
        <v>4460.3751415326506</v>
      </c>
      <c r="AE1853" s="3">
        <v>86683.930198512709</v>
      </c>
      <c r="AF1853" s="3">
        <v>5687.5</v>
      </c>
      <c r="AH1853" s="3">
        <v>92371.430198512709</v>
      </c>
      <c r="AK1853" s="3">
        <v>6107.1873780099913</v>
      </c>
      <c r="AL1853" t="s">
        <v>363</v>
      </c>
      <c r="AM1853" t="s">
        <v>364</v>
      </c>
      <c r="AN1853">
        <v>8.5000000000000006E-2</v>
      </c>
      <c r="AO1853" s="3">
        <v>98478.617576522694</v>
      </c>
      <c r="AP1853" s="3">
        <v>8370.6824940044298</v>
      </c>
      <c r="AQ1853" s="3">
        <v>29700</v>
      </c>
      <c r="AR1853" s="3">
        <v>2524.5</v>
      </c>
      <c r="AS1853" s="3">
        <v>139073.80007052713</v>
      </c>
      <c r="AT1853" s="26">
        <v>128178.61757652269</v>
      </c>
      <c r="AU1853" t="s">
        <v>170</v>
      </c>
      <c r="AV1853" t="s">
        <v>170</v>
      </c>
      <c r="AW1853" t="s">
        <v>171</v>
      </c>
      <c r="AX1853">
        <v>90390</v>
      </c>
      <c r="BF1853">
        <v>1</v>
      </c>
      <c r="CX1853" t="s">
        <v>5211</v>
      </c>
      <c r="CY1853" s="29"/>
      <c r="CZ1853" s="29"/>
      <c r="DA1853" s="29"/>
      <c r="DB1853" s="29"/>
      <c r="DC1853" s="29"/>
      <c r="DD1853" s="30"/>
      <c r="DE1853" s="30"/>
      <c r="DF1853" s="31"/>
      <c r="DG1853" s="32"/>
      <c r="DH1853" s="30"/>
      <c r="DI1853" s="30"/>
      <c r="DJ1853" s="26"/>
    </row>
    <row r="1854" spans="4:114" x14ac:dyDescent="0.25">
      <c r="D1854" t="s">
        <v>5212</v>
      </c>
      <c r="F1854" t="s">
        <v>1000</v>
      </c>
      <c r="G1854" t="s">
        <v>1001</v>
      </c>
      <c r="H1854" t="s">
        <v>1002</v>
      </c>
      <c r="K1854" t="s">
        <v>224</v>
      </c>
      <c r="M1854" t="s">
        <v>114</v>
      </c>
      <c r="N1854" t="s">
        <v>115</v>
      </c>
      <c r="O1854" t="s">
        <v>116</v>
      </c>
      <c r="P1854" t="s">
        <v>117</v>
      </c>
      <c r="Q1854" t="s">
        <v>5213</v>
      </c>
      <c r="R1854">
        <v>28</v>
      </c>
      <c r="T1854" s="3">
        <v>86962.75</v>
      </c>
      <c r="X1854" s="3">
        <v>1970.2604166666667</v>
      </c>
      <c r="Y1854" s="3">
        <v>1138.3726851851852</v>
      </c>
      <c r="Z1854" s="24">
        <v>204.90708333333333</v>
      </c>
      <c r="AA1854" s="39">
        <v>75</v>
      </c>
      <c r="AC1854" s="3">
        <v>0</v>
      </c>
      <c r="AD1854" s="3">
        <v>4460.3751415326506</v>
      </c>
      <c r="AE1854" s="3">
        <v>94811.665326717848</v>
      </c>
      <c r="AF1854" s="3">
        <v>5687.5</v>
      </c>
      <c r="AH1854" s="3">
        <v>100499.16532671785</v>
      </c>
      <c r="AK1854" s="3">
        <v>6107.1873780099913</v>
      </c>
      <c r="AL1854" t="s">
        <v>363</v>
      </c>
      <c r="AM1854" t="s">
        <v>364</v>
      </c>
      <c r="AN1854">
        <v>8.5000000000000006E-2</v>
      </c>
      <c r="AO1854" s="3">
        <v>106606.35270472783</v>
      </c>
      <c r="AP1854" s="3">
        <v>9061.5399799018669</v>
      </c>
      <c r="AQ1854" s="3">
        <v>29700</v>
      </c>
      <c r="AR1854" s="3">
        <v>2524.5</v>
      </c>
      <c r="AS1854" s="3">
        <v>147892.39268462971</v>
      </c>
      <c r="AT1854" s="26">
        <v>136306.35270472785</v>
      </c>
      <c r="AU1854" t="s">
        <v>170</v>
      </c>
      <c r="AV1854" t="s">
        <v>170</v>
      </c>
      <c r="AW1854" t="s">
        <v>171</v>
      </c>
      <c r="AX1854">
        <v>90243</v>
      </c>
      <c r="BF1854">
        <v>1</v>
      </c>
      <c r="CX1854" t="s">
        <v>5211</v>
      </c>
      <c r="CY1854" s="29"/>
      <c r="CZ1854" s="29"/>
      <c r="DA1854" s="29"/>
      <c r="DB1854" s="29"/>
      <c r="DC1854" s="29"/>
      <c r="DD1854" s="30"/>
      <c r="DE1854" s="30"/>
      <c r="DF1854" s="31"/>
      <c r="DG1854" s="32"/>
      <c r="DH1854" s="30"/>
      <c r="DI1854" s="30"/>
      <c r="DJ1854" s="26"/>
    </row>
    <row r="1855" spans="4:114" x14ac:dyDescent="0.25">
      <c r="D1855" t="s">
        <v>5212</v>
      </c>
      <c r="F1855" t="s">
        <v>1003</v>
      </c>
      <c r="G1855" t="s">
        <v>1004</v>
      </c>
      <c r="H1855" t="s">
        <v>1005</v>
      </c>
      <c r="K1855" t="s">
        <v>156</v>
      </c>
      <c r="M1855" t="s">
        <v>550</v>
      </c>
      <c r="N1855" t="s">
        <v>551</v>
      </c>
      <c r="O1855" t="s">
        <v>116</v>
      </c>
      <c r="P1855" t="s">
        <v>117</v>
      </c>
      <c r="Q1855" t="s">
        <v>5213</v>
      </c>
      <c r="R1855">
        <v>28</v>
      </c>
      <c r="T1855" s="3">
        <v>212040.66666666666</v>
      </c>
      <c r="X1855" s="3">
        <v>5097.1314102564111</v>
      </c>
      <c r="Y1855" s="3">
        <v>2945.0092592592596</v>
      </c>
      <c r="Z1855" s="24">
        <v>530.10166666666669</v>
      </c>
      <c r="AA1855" s="39">
        <v>75</v>
      </c>
      <c r="AC1855" s="3">
        <v>17680.27040163261</v>
      </c>
      <c r="AD1855" s="3">
        <v>4460.3751415326506</v>
      </c>
      <c r="AE1855" s="3">
        <v>242828.55454601426</v>
      </c>
      <c r="AF1855" s="3">
        <v>7046.666666666667</v>
      </c>
      <c r="AH1855" s="3">
        <v>249875.22121268092</v>
      </c>
      <c r="AK1855" s="3">
        <v>7875.5933865769939</v>
      </c>
      <c r="AL1855" t="s">
        <v>552</v>
      </c>
      <c r="AM1855" t="s">
        <v>553</v>
      </c>
      <c r="AN1855">
        <v>0.1</v>
      </c>
      <c r="AO1855" s="3">
        <v>257750.81459925792</v>
      </c>
      <c r="AP1855" s="3">
        <v>25775.081459925794</v>
      </c>
      <c r="AQ1855" s="3">
        <v>29700</v>
      </c>
      <c r="AR1855" s="3">
        <v>2970</v>
      </c>
      <c r="AS1855" s="3">
        <v>316195.89605918369</v>
      </c>
      <c r="AT1855" s="26">
        <v>287450.81459925789</v>
      </c>
      <c r="AU1855" t="s">
        <v>170</v>
      </c>
      <c r="AV1855" t="s">
        <v>170</v>
      </c>
      <c r="AW1855" t="s">
        <v>171</v>
      </c>
      <c r="AX1855">
        <v>90324</v>
      </c>
      <c r="BF1855">
        <v>1</v>
      </c>
      <c r="CX1855" t="s">
        <v>5211</v>
      </c>
      <c r="CY1855" s="29"/>
      <c r="CZ1855" s="29"/>
      <c r="DA1855" s="29"/>
      <c r="DB1855" s="29"/>
      <c r="DC1855" s="29"/>
      <c r="DD1855" s="30"/>
      <c r="DE1855" s="30"/>
      <c r="DF1855" s="31"/>
      <c r="DG1855" s="32"/>
      <c r="DH1855" s="30"/>
      <c r="DI1855" s="30"/>
      <c r="DJ1855" s="26"/>
    </row>
    <row r="1856" spans="4:114" x14ac:dyDescent="0.25">
      <c r="D1856" t="s">
        <v>5212</v>
      </c>
      <c r="F1856" t="s">
        <v>1006</v>
      </c>
      <c r="G1856" t="s">
        <v>1007</v>
      </c>
      <c r="H1856" t="s">
        <v>1008</v>
      </c>
      <c r="K1856" t="s">
        <v>131</v>
      </c>
      <c r="M1856" t="s">
        <v>182</v>
      </c>
      <c r="N1856" t="s">
        <v>183</v>
      </c>
      <c r="O1856" t="s">
        <v>116</v>
      </c>
      <c r="P1856" t="s">
        <v>117</v>
      </c>
      <c r="Q1856" t="s">
        <v>5213</v>
      </c>
      <c r="R1856">
        <v>28</v>
      </c>
      <c r="T1856" s="3">
        <v>96205.5</v>
      </c>
      <c r="X1856" s="3">
        <v>2192.4399038461538</v>
      </c>
      <c r="Y1856" s="3">
        <v>1266.7430555555557</v>
      </c>
      <c r="Z1856" s="24">
        <v>228.01375000000002</v>
      </c>
      <c r="AA1856" s="39">
        <v>75</v>
      </c>
      <c r="AC1856" s="3">
        <v>0</v>
      </c>
      <c r="AD1856" s="3">
        <v>4460.3751415326506</v>
      </c>
      <c r="AE1856" s="3">
        <v>104428.07185093437</v>
      </c>
      <c r="AF1856" s="3">
        <v>4154.166666666667</v>
      </c>
      <c r="AH1856" s="3">
        <v>108582.23851760104</v>
      </c>
      <c r="AN1856">
        <v>0.05</v>
      </c>
      <c r="AO1856" s="3">
        <v>108582.23851760104</v>
      </c>
      <c r="AP1856" s="3">
        <v>5429.1119258800527</v>
      </c>
      <c r="AQ1856" s="3">
        <v>29700</v>
      </c>
      <c r="AR1856" s="3">
        <v>1485</v>
      </c>
      <c r="AS1856" s="3">
        <v>145196.35044348109</v>
      </c>
      <c r="AT1856" s="26">
        <v>138282.23851760104</v>
      </c>
      <c r="AU1856" t="s">
        <v>170</v>
      </c>
      <c r="AV1856" t="s">
        <v>170</v>
      </c>
      <c r="AW1856" t="s">
        <v>171</v>
      </c>
      <c r="AX1856">
        <v>35876</v>
      </c>
      <c r="BF1856">
        <v>1</v>
      </c>
      <c r="CX1856" t="s">
        <v>5211</v>
      </c>
      <c r="CY1856" s="29"/>
      <c r="CZ1856" s="29"/>
      <c r="DA1856" s="29"/>
      <c r="DB1856" s="29"/>
      <c r="DC1856" s="29"/>
      <c r="DD1856" s="30"/>
      <c r="DE1856" s="30"/>
      <c r="DF1856" s="31"/>
      <c r="DG1856" s="32"/>
      <c r="DH1856" s="30"/>
      <c r="DI1856" s="30"/>
      <c r="DJ1856" s="26"/>
    </row>
    <row r="1857" spans="4:114" x14ac:dyDescent="0.25">
      <c r="D1857" t="s">
        <v>5212</v>
      </c>
      <c r="F1857" t="s">
        <v>1009</v>
      </c>
      <c r="G1857" t="s">
        <v>1010</v>
      </c>
      <c r="H1857" t="s">
        <v>1011</v>
      </c>
      <c r="K1857" t="s">
        <v>131</v>
      </c>
      <c r="M1857" t="s">
        <v>114</v>
      </c>
      <c r="N1857" t="s">
        <v>115</v>
      </c>
      <c r="O1857" t="s">
        <v>116</v>
      </c>
      <c r="P1857" t="s">
        <v>117</v>
      </c>
      <c r="Q1857" t="s">
        <v>5213</v>
      </c>
      <c r="R1857">
        <v>28</v>
      </c>
      <c r="T1857" s="3">
        <v>121295.08333333331</v>
      </c>
      <c r="X1857" s="3">
        <v>2795.5568910256411</v>
      </c>
      <c r="Y1857" s="3">
        <v>1615.2106481481483</v>
      </c>
      <c r="Z1857" s="24">
        <v>290.73791666666671</v>
      </c>
      <c r="AA1857" s="39">
        <v>75</v>
      </c>
      <c r="AC1857" s="3">
        <v>0</v>
      </c>
      <c r="AD1857" s="3">
        <v>4460.3751415326506</v>
      </c>
      <c r="AE1857" s="3">
        <v>130531.96393070642</v>
      </c>
      <c r="AF1857" s="3">
        <v>5687.5</v>
      </c>
      <c r="AH1857" s="3">
        <v>136219.46393070644</v>
      </c>
      <c r="AK1857" s="3">
        <v>4292.2455565959208</v>
      </c>
      <c r="AL1857" t="s">
        <v>390</v>
      </c>
      <c r="AM1857" t="s">
        <v>391</v>
      </c>
      <c r="AN1857">
        <v>8.5000000000000006E-2</v>
      </c>
      <c r="AO1857" s="3">
        <v>140511.70948730235</v>
      </c>
      <c r="AP1857" s="3">
        <v>11943.4953064207</v>
      </c>
      <c r="AQ1857" s="3">
        <v>29700</v>
      </c>
      <c r="AR1857" s="3">
        <v>2524.5</v>
      </c>
      <c r="AS1857" s="3">
        <v>184679.70479372304</v>
      </c>
      <c r="AT1857" s="26">
        <v>170211.70948730235</v>
      </c>
      <c r="AU1857" t="s">
        <v>170</v>
      </c>
      <c r="AV1857" t="s">
        <v>170</v>
      </c>
      <c r="AW1857" t="s">
        <v>171</v>
      </c>
      <c r="AX1857">
        <v>90382</v>
      </c>
      <c r="BF1857">
        <v>1</v>
      </c>
      <c r="CX1857" t="s">
        <v>5211</v>
      </c>
      <c r="CY1857" s="29"/>
      <c r="CZ1857" s="29"/>
      <c r="DA1857" s="29"/>
      <c r="DB1857" s="29"/>
      <c r="DC1857" s="29"/>
      <c r="DD1857" s="30"/>
      <c r="DE1857" s="30"/>
      <c r="DF1857" s="31"/>
      <c r="DG1857" s="32"/>
      <c r="DH1857" s="30"/>
      <c r="DI1857" s="30"/>
      <c r="DJ1857" s="26"/>
    </row>
    <row r="1858" spans="4:114" x14ac:dyDescent="0.25">
      <c r="D1858" t="s">
        <v>5212</v>
      </c>
      <c r="F1858" t="s">
        <v>1012</v>
      </c>
      <c r="G1858" t="s">
        <v>1013</v>
      </c>
      <c r="H1858" t="s">
        <v>1014</v>
      </c>
      <c r="K1858" t="s">
        <v>219</v>
      </c>
      <c r="M1858" t="s">
        <v>114</v>
      </c>
      <c r="N1858" t="s">
        <v>115</v>
      </c>
      <c r="O1858" t="s">
        <v>116</v>
      </c>
      <c r="P1858" t="s">
        <v>117</v>
      </c>
      <c r="Q1858" t="s">
        <v>5213</v>
      </c>
      <c r="R1858">
        <v>28</v>
      </c>
      <c r="T1858" s="3">
        <v>80055.416666666672</v>
      </c>
      <c r="X1858" s="3">
        <v>1804.21875</v>
      </c>
      <c r="Y1858" s="3">
        <v>1042.4375</v>
      </c>
      <c r="Z1858" s="24">
        <v>187.63875000000002</v>
      </c>
      <c r="AA1858" s="39">
        <v>75</v>
      </c>
      <c r="AC1858" s="3">
        <v>0</v>
      </c>
      <c r="AD1858" s="3">
        <v>4460.3751415326506</v>
      </c>
      <c r="AE1858" s="3">
        <v>87625.086808199325</v>
      </c>
      <c r="AF1858" s="3">
        <v>5687.5</v>
      </c>
      <c r="AH1858" s="3">
        <v>93312.586808199325</v>
      </c>
      <c r="AK1858" s="3">
        <v>4292.2455565959208</v>
      </c>
      <c r="AL1858" t="s">
        <v>390</v>
      </c>
      <c r="AM1858" t="s">
        <v>391</v>
      </c>
      <c r="AN1858">
        <v>8.5000000000000006E-2</v>
      </c>
      <c r="AO1858" s="3">
        <v>97604.832364795249</v>
      </c>
      <c r="AP1858" s="3">
        <v>8296.4107510075974</v>
      </c>
      <c r="AQ1858" s="3">
        <v>29700</v>
      </c>
      <c r="AR1858" s="3">
        <v>2524.5</v>
      </c>
      <c r="AS1858" s="3">
        <v>138125.74311580285</v>
      </c>
      <c r="AT1858" s="26">
        <v>127304.83236479525</v>
      </c>
      <c r="AU1858" t="s">
        <v>170</v>
      </c>
      <c r="AV1858" t="s">
        <v>170</v>
      </c>
      <c r="AW1858" t="s">
        <v>171</v>
      </c>
      <c r="AX1858">
        <v>90294</v>
      </c>
      <c r="BF1858">
        <v>1</v>
      </c>
      <c r="CX1858" t="s">
        <v>5211</v>
      </c>
      <c r="CY1858" s="29"/>
      <c r="CZ1858" s="29"/>
      <c r="DA1858" s="29"/>
      <c r="DB1858" s="29"/>
      <c r="DC1858" s="29"/>
      <c r="DD1858" s="30"/>
      <c r="DE1858" s="30"/>
      <c r="DF1858" s="31"/>
      <c r="DG1858" s="32"/>
      <c r="DH1858" s="30"/>
      <c r="DI1858" s="30"/>
      <c r="DJ1858" s="26"/>
    </row>
    <row r="1859" spans="4:114" x14ac:dyDescent="0.25">
      <c r="D1859" t="s">
        <v>5212</v>
      </c>
      <c r="F1859" t="s">
        <v>1015</v>
      </c>
      <c r="G1859" t="s">
        <v>651</v>
      </c>
      <c r="H1859" t="s">
        <v>1016</v>
      </c>
      <c r="K1859" t="s">
        <v>140</v>
      </c>
      <c r="M1859" t="s">
        <v>114</v>
      </c>
      <c r="N1859" t="s">
        <v>115</v>
      </c>
      <c r="O1859" t="s">
        <v>116</v>
      </c>
      <c r="P1859" t="s">
        <v>229</v>
      </c>
      <c r="Q1859" t="s">
        <v>5213</v>
      </c>
      <c r="R1859">
        <v>28</v>
      </c>
      <c r="T1859" s="3">
        <v>259037.83333333334</v>
      </c>
      <c r="V1859" s="3">
        <v>38855.675000000003</v>
      </c>
      <c r="X1859" s="3">
        <v>6106.6786858974365</v>
      </c>
      <c r="Y1859" s="3">
        <v>3528.3032407407413</v>
      </c>
      <c r="Z1859" s="24">
        <v>635.09458333333339</v>
      </c>
      <c r="AA1859" s="39">
        <v>75</v>
      </c>
      <c r="AC1859" s="3">
        <v>24464.298133676366</v>
      </c>
      <c r="AD1859" s="3">
        <v>5460.3751415326506</v>
      </c>
      <c r="AE1859" s="3">
        <v>338163.25811851386</v>
      </c>
      <c r="AF1859" s="3">
        <v>5687.5</v>
      </c>
      <c r="AG1859" s="3">
        <v>29700</v>
      </c>
      <c r="AH1859" s="3">
        <v>373550.75811851386</v>
      </c>
      <c r="AK1859" s="3">
        <v>-373550.75811851386</v>
      </c>
      <c r="AN1859">
        <v>8.5000000000000006E-2</v>
      </c>
      <c r="AO1859" s="3">
        <v>0</v>
      </c>
      <c r="AP1859" s="3">
        <v>0</v>
      </c>
      <c r="AR1859" s="3">
        <v>0</v>
      </c>
      <c r="AS1859" s="3">
        <v>0</v>
      </c>
      <c r="AT1859" s="26">
        <v>0</v>
      </c>
      <c r="AU1859" t="s">
        <v>170</v>
      </c>
      <c r="AV1859" t="s">
        <v>5219</v>
      </c>
      <c r="AW1859" t="s">
        <v>241</v>
      </c>
      <c r="AX1859">
        <v>35802</v>
      </c>
      <c r="BF1859">
        <v>1</v>
      </c>
      <c r="CX1859" t="s">
        <v>5211</v>
      </c>
      <c r="CY1859" s="29"/>
      <c r="CZ1859" s="29"/>
      <c r="DA1859" s="29"/>
      <c r="DB1859" s="29"/>
      <c r="DC1859" s="29"/>
      <c r="DD1859" s="30"/>
      <c r="DE1859" s="30"/>
      <c r="DF1859" s="31"/>
      <c r="DG1859" s="32"/>
      <c r="DH1859" s="30"/>
      <c r="DI1859" s="30"/>
      <c r="DJ1859" s="26"/>
    </row>
    <row r="1860" spans="4:114" x14ac:dyDescent="0.25">
      <c r="D1860" t="s">
        <v>5212</v>
      </c>
      <c r="F1860" t="s">
        <v>1017</v>
      </c>
      <c r="G1860" t="s">
        <v>1018</v>
      </c>
      <c r="H1860" t="s">
        <v>1019</v>
      </c>
      <c r="K1860" t="s">
        <v>224</v>
      </c>
      <c r="M1860" t="s">
        <v>114</v>
      </c>
      <c r="N1860" t="s">
        <v>115</v>
      </c>
      <c r="O1860" t="s">
        <v>116</v>
      </c>
      <c r="P1860" t="s">
        <v>117</v>
      </c>
      <c r="Q1860" t="s">
        <v>5213</v>
      </c>
      <c r="R1860">
        <v>28</v>
      </c>
      <c r="T1860" s="3">
        <v>66072.75</v>
      </c>
      <c r="X1860" s="3">
        <v>1468.0969551282051</v>
      </c>
      <c r="Y1860" s="3">
        <v>848.2337962962963</v>
      </c>
      <c r="Z1860" s="24">
        <v>152.68208333333334</v>
      </c>
      <c r="AA1860" s="39">
        <v>75</v>
      </c>
      <c r="AC1860" s="3">
        <v>0</v>
      </c>
      <c r="AD1860" s="3">
        <v>4460.3751415326506</v>
      </c>
      <c r="AE1860" s="3">
        <v>73077.137976290483</v>
      </c>
      <c r="AF1860" s="3">
        <v>5687.5</v>
      </c>
      <c r="AH1860" s="3">
        <v>78764.637976290483</v>
      </c>
      <c r="AK1860" s="3">
        <v>6107.1873780099913</v>
      </c>
      <c r="AL1860" t="s">
        <v>363</v>
      </c>
      <c r="AM1860" t="s">
        <v>364</v>
      </c>
      <c r="AN1860">
        <v>8.5000000000000006E-2</v>
      </c>
      <c r="AO1860" s="3">
        <v>84871.825354300468</v>
      </c>
      <c r="AP1860" s="3">
        <v>7214.1051551155406</v>
      </c>
      <c r="AQ1860" s="3">
        <v>29700</v>
      </c>
      <c r="AR1860" s="3">
        <v>2524.5</v>
      </c>
      <c r="AS1860" s="3">
        <v>124310.43050941601</v>
      </c>
      <c r="AT1860" s="26">
        <v>114571.82535430047</v>
      </c>
      <c r="AU1860" t="s">
        <v>170</v>
      </c>
      <c r="AV1860" t="s">
        <v>170</v>
      </c>
      <c r="AW1860" t="s">
        <v>171</v>
      </c>
      <c r="AX1860">
        <v>90373</v>
      </c>
      <c r="BF1860">
        <v>1</v>
      </c>
      <c r="CX1860" t="s">
        <v>5211</v>
      </c>
      <c r="CY1860" s="29"/>
    </row>
    <row r="1861" spans="4:114" x14ac:dyDescent="0.25">
      <c r="D1861" t="s">
        <v>5212</v>
      </c>
      <c r="F1861" t="s">
        <v>1020</v>
      </c>
      <c r="G1861" t="s">
        <v>1021</v>
      </c>
      <c r="H1861" t="s">
        <v>1022</v>
      </c>
      <c r="K1861" t="s">
        <v>131</v>
      </c>
      <c r="M1861" t="s">
        <v>114</v>
      </c>
      <c r="N1861" t="s">
        <v>115</v>
      </c>
      <c r="O1861" t="s">
        <v>116</v>
      </c>
      <c r="P1861" t="s">
        <v>117</v>
      </c>
      <c r="Q1861" t="s">
        <v>5213</v>
      </c>
      <c r="R1861">
        <v>28</v>
      </c>
      <c r="T1861" s="3">
        <v>111790.16666666667</v>
      </c>
      <c r="X1861" s="3">
        <v>2567.071314102564</v>
      </c>
      <c r="Y1861" s="3">
        <v>1483.1967592592594</v>
      </c>
      <c r="Z1861" s="24">
        <v>266.97541666666666</v>
      </c>
      <c r="AA1861" s="39">
        <v>75</v>
      </c>
      <c r="AC1861" s="3">
        <v>0</v>
      </c>
      <c r="AD1861" s="3">
        <v>4460.3751415326506</v>
      </c>
      <c r="AE1861" s="3">
        <v>120642.78529822781</v>
      </c>
      <c r="AF1861" s="3">
        <v>5687.5</v>
      </c>
      <c r="AH1861" s="3">
        <v>126330.28529822781</v>
      </c>
      <c r="AK1861" s="3">
        <v>18525.414448346986</v>
      </c>
      <c r="AL1861" t="s">
        <v>473</v>
      </c>
      <c r="AM1861" t="s">
        <v>474</v>
      </c>
      <c r="AN1861">
        <v>8.5000000000000006E-2</v>
      </c>
      <c r="AO1861" s="3">
        <v>144855.6997465748</v>
      </c>
      <c r="AP1861" s="3">
        <v>12312.734478458859</v>
      </c>
      <c r="AQ1861" s="3">
        <v>29700</v>
      </c>
      <c r="AR1861" s="3">
        <v>2524.5</v>
      </c>
      <c r="AS1861" s="3">
        <v>189392.93422503365</v>
      </c>
      <c r="AT1861" s="26">
        <v>174555.6997465748</v>
      </c>
      <c r="AU1861" t="s">
        <v>170</v>
      </c>
      <c r="AV1861" t="s">
        <v>170</v>
      </c>
      <c r="AW1861" t="s">
        <v>171</v>
      </c>
      <c r="AX1861">
        <v>90353</v>
      </c>
      <c r="BF1861">
        <v>1</v>
      </c>
      <c r="CX1861" t="s">
        <v>5211</v>
      </c>
      <c r="CY1861" s="29"/>
      <c r="CZ1861" s="29"/>
      <c r="DA1861" s="29"/>
      <c r="DB1861" s="29"/>
      <c r="DC1861" s="29"/>
      <c r="DD1861" s="30"/>
      <c r="DE1861" s="30"/>
      <c r="DF1861" s="31"/>
      <c r="DG1861" s="32"/>
      <c r="DH1861" s="30"/>
      <c r="DI1861" s="30"/>
      <c r="DJ1861" s="26"/>
    </row>
    <row r="1862" spans="4:114" x14ac:dyDescent="0.25">
      <c r="D1862" t="s">
        <v>5212</v>
      </c>
      <c r="F1862" t="s">
        <v>1023</v>
      </c>
      <c r="G1862" t="s">
        <v>1024</v>
      </c>
      <c r="H1862" t="s">
        <v>5243</v>
      </c>
      <c r="K1862" t="s">
        <v>219</v>
      </c>
      <c r="M1862" t="s">
        <v>114</v>
      </c>
      <c r="N1862" t="s">
        <v>115</v>
      </c>
      <c r="O1862" t="s">
        <v>116</v>
      </c>
      <c r="P1862" t="s">
        <v>117</v>
      </c>
      <c r="Q1862" t="s">
        <v>5213</v>
      </c>
      <c r="R1862">
        <v>28</v>
      </c>
      <c r="T1862" s="3">
        <v>86656.916666666672</v>
      </c>
      <c r="X1862" s="3">
        <v>1962.9086538461536</v>
      </c>
      <c r="Y1862" s="3">
        <v>1134.125</v>
      </c>
      <c r="Z1862" s="24">
        <v>204.14250000000001</v>
      </c>
      <c r="AA1862" s="39">
        <v>75</v>
      </c>
      <c r="AC1862" s="3">
        <v>0</v>
      </c>
      <c r="AD1862" s="3">
        <v>4460.3751415326506</v>
      </c>
      <c r="AE1862" s="3">
        <v>94493.467962045484</v>
      </c>
      <c r="AF1862" s="3">
        <v>5687.5</v>
      </c>
      <c r="AH1862" s="3">
        <v>100180.96796204548</v>
      </c>
      <c r="AK1862" s="3">
        <v>4292.2455565959208</v>
      </c>
      <c r="AL1862" t="s">
        <v>390</v>
      </c>
      <c r="AM1862" t="s">
        <v>391</v>
      </c>
      <c r="AN1862">
        <v>8.5000000000000006E-2</v>
      </c>
      <c r="AO1862" s="3">
        <v>104473.21351864141</v>
      </c>
      <c r="AP1862" s="3">
        <v>8880.2231490845206</v>
      </c>
      <c r="AQ1862" s="3">
        <v>29700</v>
      </c>
      <c r="AR1862" s="3">
        <v>2524.5</v>
      </c>
      <c r="AS1862" s="3">
        <v>145577.93666772591</v>
      </c>
      <c r="AT1862" s="26">
        <v>134173.21351864142</v>
      </c>
      <c r="AU1862" t="s">
        <v>170</v>
      </c>
      <c r="AV1862" t="s">
        <v>170</v>
      </c>
      <c r="AW1862" t="s">
        <v>171</v>
      </c>
      <c r="AX1862">
        <v>90316</v>
      </c>
      <c r="BF1862">
        <v>1</v>
      </c>
      <c r="CX1862" t="s">
        <v>5211</v>
      </c>
      <c r="CY1862" s="29"/>
      <c r="CZ1862" s="29"/>
      <c r="DA1862" s="29"/>
      <c r="DB1862" s="29"/>
      <c r="DC1862" s="29"/>
      <c r="DD1862" s="30"/>
      <c r="DE1862" s="30"/>
      <c r="DF1862" s="31"/>
      <c r="DG1862" s="32"/>
      <c r="DH1862" s="30"/>
      <c r="DI1862" s="30"/>
      <c r="DJ1862" s="26"/>
    </row>
    <row r="1863" spans="4:114" x14ac:dyDescent="0.25">
      <c r="D1863" t="s">
        <v>5212</v>
      </c>
      <c r="F1863" t="s">
        <v>1026</v>
      </c>
      <c r="G1863" t="s">
        <v>1027</v>
      </c>
      <c r="H1863" t="s">
        <v>1028</v>
      </c>
      <c r="K1863" t="s">
        <v>131</v>
      </c>
      <c r="M1863" t="s">
        <v>114</v>
      </c>
      <c r="N1863" t="s">
        <v>115</v>
      </c>
      <c r="O1863" t="s">
        <v>116</v>
      </c>
      <c r="P1863" t="s">
        <v>117</v>
      </c>
      <c r="Q1863" t="s">
        <v>5213</v>
      </c>
      <c r="R1863">
        <v>28</v>
      </c>
      <c r="T1863" s="3">
        <v>103094</v>
      </c>
      <c r="X1863" s="3">
        <v>2358.0288461538462</v>
      </c>
      <c r="Y1863" s="3">
        <v>1362.4166666666667</v>
      </c>
      <c r="Z1863" s="24">
        <v>245.23500000000001</v>
      </c>
      <c r="AA1863" s="39">
        <v>75</v>
      </c>
      <c r="AC1863" s="3">
        <v>0</v>
      </c>
      <c r="AD1863" s="3">
        <v>4460.3751415326506</v>
      </c>
      <c r="AE1863" s="3">
        <v>111595.05565435317</v>
      </c>
      <c r="AF1863" s="3">
        <v>5687.5</v>
      </c>
      <c r="AH1863" s="3">
        <v>117282.55565435317</v>
      </c>
      <c r="AK1863" s="3">
        <v>6107.1873780099913</v>
      </c>
      <c r="AL1863" t="s">
        <v>363</v>
      </c>
      <c r="AM1863" t="s">
        <v>364</v>
      </c>
      <c r="AN1863">
        <v>8.5000000000000006E-2</v>
      </c>
      <c r="AO1863" s="3">
        <v>123389.74303236316</v>
      </c>
      <c r="AP1863" s="3">
        <v>10488.128157750869</v>
      </c>
      <c r="AQ1863" s="3">
        <v>29700</v>
      </c>
      <c r="AR1863" s="3">
        <v>2524.5</v>
      </c>
      <c r="AS1863" s="3">
        <v>166102.37119011403</v>
      </c>
      <c r="AT1863" s="26">
        <v>153089.74303236316</v>
      </c>
      <c r="AU1863" t="s">
        <v>170</v>
      </c>
      <c r="AV1863" t="s">
        <v>170</v>
      </c>
      <c r="AW1863" t="s">
        <v>171</v>
      </c>
      <c r="AX1863">
        <v>90373</v>
      </c>
      <c r="BF1863">
        <v>1</v>
      </c>
      <c r="CX1863" t="s">
        <v>5211</v>
      </c>
      <c r="CY1863" s="29"/>
      <c r="CZ1863" s="29"/>
      <c r="DA1863" s="29"/>
      <c r="DB1863" s="29"/>
      <c r="DC1863" s="29"/>
      <c r="DD1863" s="30"/>
      <c r="DE1863" s="30"/>
      <c r="DF1863" s="31"/>
      <c r="DG1863" s="32"/>
      <c r="DH1863" s="30"/>
      <c r="DI1863" s="30"/>
      <c r="DJ1863" s="26"/>
    </row>
    <row r="1864" spans="4:114" x14ac:dyDescent="0.25">
      <c r="D1864" t="s">
        <v>5212</v>
      </c>
      <c r="F1864" t="s">
        <v>1029</v>
      </c>
      <c r="G1864" t="s">
        <v>1030</v>
      </c>
      <c r="H1864" t="s">
        <v>1031</v>
      </c>
      <c r="K1864" t="s">
        <v>207</v>
      </c>
      <c r="M1864" t="s">
        <v>132</v>
      </c>
      <c r="N1864" t="s">
        <v>133</v>
      </c>
      <c r="O1864" t="s">
        <v>116</v>
      </c>
      <c r="P1864" t="s">
        <v>117</v>
      </c>
      <c r="Q1864" t="s">
        <v>5213</v>
      </c>
      <c r="R1864">
        <v>28</v>
      </c>
      <c r="T1864" s="3">
        <v>39436.666666666664</v>
      </c>
      <c r="X1864" s="3">
        <v>1010.0961538461538</v>
      </c>
      <c r="Y1864" s="3">
        <v>583.6111111111112</v>
      </c>
      <c r="Z1864" s="24">
        <v>105.05</v>
      </c>
      <c r="AA1864" s="39">
        <v>75</v>
      </c>
      <c r="AC1864" s="3">
        <v>0</v>
      </c>
      <c r="AD1864" s="3">
        <v>4460.3751415326506</v>
      </c>
      <c r="AE1864" s="3">
        <v>45670.799073156581</v>
      </c>
      <c r="AF1864" s="3">
        <v>12402.5</v>
      </c>
      <c r="AH1864" s="3">
        <v>58073.299073156581</v>
      </c>
      <c r="AK1864" s="3">
        <v>33281</v>
      </c>
      <c r="AL1864" t="s">
        <v>168</v>
      </c>
      <c r="AM1864" t="s">
        <v>169</v>
      </c>
      <c r="AN1864">
        <v>0.05</v>
      </c>
      <c r="AO1864" s="3">
        <v>91354.299073156581</v>
      </c>
      <c r="AP1864" s="3">
        <v>4567.714953657829</v>
      </c>
      <c r="AQ1864" s="3">
        <v>29700</v>
      </c>
      <c r="AR1864" s="3">
        <v>1485</v>
      </c>
      <c r="AS1864" s="3">
        <v>127107.0140268144</v>
      </c>
      <c r="AT1864" s="26">
        <v>121054.29907315658</v>
      </c>
      <c r="AU1864" t="s">
        <v>170</v>
      </c>
      <c r="AV1864" t="s">
        <v>170</v>
      </c>
      <c r="AW1864" t="s">
        <v>171</v>
      </c>
      <c r="AX1864">
        <v>90208</v>
      </c>
      <c r="BF1864">
        <v>1</v>
      </c>
      <c r="CX1864" t="s">
        <v>5211</v>
      </c>
      <c r="CY1864" s="29"/>
      <c r="CZ1864" s="29"/>
      <c r="DA1864" s="29"/>
      <c r="DB1864" s="29"/>
      <c r="DC1864" s="29"/>
      <c r="DD1864" s="30"/>
      <c r="DE1864" s="30"/>
      <c r="DF1864" s="31"/>
      <c r="DG1864" s="32"/>
      <c r="DH1864" s="30"/>
      <c r="DI1864" s="30"/>
      <c r="DJ1864" s="26"/>
    </row>
    <row r="1865" spans="4:114" x14ac:dyDescent="0.25">
      <c r="D1865" t="s">
        <v>5212</v>
      </c>
      <c r="F1865" t="s">
        <v>1032</v>
      </c>
      <c r="G1865" t="s">
        <v>1033</v>
      </c>
      <c r="H1865" t="s">
        <v>1034</v>
      </c>
      <c r="K1865" t="s">
        <v>131</v>
      </c>
      <c r="M1865" t="s">
        <v>114</v>
      </c>
      <c r="N1865" t="s">
        <v>115</v>
      </c>
      <c r="O1865" t="s">
        <v>116</v>
      </c>
      <c r="P1865" t="s">
        <v>117</v>
      </c>
      <c r="Q1865" t="s">
        <v>5213</v>
      </c>
      <c r="R1865">
        <v>28</v>
      </c>
      <c r="T1865" s="3">
        <v>74342.583333333328</v>
      </c>
      <c r="X1865" s="3">
        <v>1666.8910256410256</v>
      </c>
      <c r="Y1865" s="3">
        <v>963.09259259259272</v>
      </c>
      <c r="Z1865" s="24">
        <v>173.35666666666668</v>
      </c>
      <c r="AA1865" s="39">
        <v>75</v>
      </c>
      <c r="AC1865" s="3">
        <v>0</v>
      </c>
      <c r="AD1865" s="3">
        <v>4460.3751415326506</v>
      </c>
      <c r="AE1865" s="3">
        <v>81681.298759766287</v>
      </c>
      <c r="AF1865" s="3">
        <v>5687.5</v>
      </c>
      <c r="AH1865" s="3">
        <v>87368.798759766287</v>
      </c>
      <c r="AK1865" s="3">
        <v>7641.968773833004</v>
      </c>
      <c r="AL1865" t="s">
        <v>274</v>
      </c>
      <c r="AM1865" t="s">
        <v>275</v>
      </c>
      <c r="AN1865">
        <v>8.5000000000000006E-2</v>
      </c>
      <c r="AO1865" s="3">
        <v>95010.767533599297</v>
      </c>
      <c r="AP1865" s="3">
        <v>8075.915240355941</v>
      </c>
      <c r="AQ1865" s="3">
        <v>29700</v>
      </c>
      <c r="AR1865" s="3">
        <v>2524.5</v>
      </c>
      <c r="AS1865" s="3">
        <v>135311.18277395522</v>
      </c>
      <c r="AT1865" s="26">
        <v>124710.7675335993</v>
      </c>
      <c r="AU1865" t="s">
        <v>170</v>
      </c>
      <c r="AV1865" t="s">
        <v>170</v>
      </c>
      <c r="AW1865" t="s">
        <v>171</v>
      </c>
      <c r="AX1865">
        <v>35803</v>
      </c>
      <c r="BF1865">
        <v>1</v>
      </c>
      <c r="CX1865" t="s">
        <v>5211</v>
      </c>
      <c r="CY1865" s="29"/>
      <c r="CZ1865" s="29"/>
      <c r="DA1865" s="29"/>
      <c r="DB1865" s="29"/>
      <c r="DC1865" s="29"/>
      <c r="DD1865" s="30"/>
      <c r="DE1865" s="30"/>
      <c r="DF1865" s="31"/>
      <c r="DG1865" s="32"/>
      <c r="DH1865" s="30"/>
      <c r="DI1865" s="30"/>
      <c r="DJ1865" s="26"/>
    </row>
    <row r="1866" spans="4:114" x14ac:dyDescent="0.25">
      <c r="D1866" t="s">
        <v>5212</v>
      </c>
      <c r="F1866" t="s">
        <v>1035</v>
      </c>
      <c r="G1866" t="s">
        <v>1036</v>
      </c>
      <c r="H1866" t="s">
        <v>1037</v>
      </c>
      <c r="K1866" t="s">
        <v>219</v>
      </c>
      <c r="M1866" t="s">
        <v>114</v>
      </c>
      <c r="N1866" t="s">
        <v>115</v>
      </c>
      <c r="O1866" t="s">
        <v>116</v>
      </c>
      <c r="P1866" t="s">
        <v>117</v>
      </c>
      <c r="Q1866" t="s">
        <v>5213</v>
      </c>
      <c r="R1866">
        <v>28</v>
      </c>
      <c r="T1866" s="3">
        <v>91841.5</v>
      </c>
      <c r="X1866" s="3">
        <v>2087.5360576923076</v>
      </c>
      <c r="Y1866" s="3">
        <v>1206.1319444444446</v>
      </c>
      <c r="Z1866" s="24">
        <v>217.10374999999999</v>
      </c>
      <c r="AA1866" s="39">
        <v>75</v>
      </c>
      <c r="AC1866" s="3">
        <v>0</v>
      </c>
      <c r="AD1866" s="3">
        <v>4460.3751415326506</v>
      </c>
      <c r="AE1866" s="3">
        <v>99887.6468936694</v>
      </c>
      <c r="AF1866" s="3">
        <v>5687.5</v>
      </c>
      <c r="AH1866" s="3">
        <v>105575.1468936694</v>
      </c>
      <c r="AK1866" s="3">
        <v>6263.2559860715419</v>
      </c>
      <c r="AL1866" t="s">
        <v>320</v>
      </c>
      <c r="AM1866" t="s">
        <v>321</v>
      </c>
      <c r="AN1866">
        <v>8.5000000000000006E-2</v>
      </c>
      <c r="AO1866" s="3">
        <v>111838.40287974094</v>
      </c>
      <c r="AP1866" s="3">
        <v>9506.2642447779799</v>
      </c>
      <c r="AQ1866" s="3">
        <v>29700</v>
      </c>
      <c r="AR1866" s="3">
        <v>2524.5</v>
      </c>
      <c r="AS1866" s="3">
        <v>153569.16712451892</v>
      </c>
      <c r="AT1866" s="26">
        <v>141538.40287974093</v>
      </c>
      <c r="AU1866" t="s">
        <v>170</v>
      </c>
      <c r="AV1866" t="s">
        <v>170</v>
      </c>
      <c r="AW1866" t="s">
        <v>171</v>
      </c>
      <c r="AX1866">
        <v>14684</v>
      </c>
      <c r="BF1866">
        <v>1</v>
      </c>
      <c r="CX1866" t="s">
        <v>5211</v>
      </c>
      <c r="CY1866" s="29"/>
      <c r="CZ1866" s="29"/>
      <c r="DA1866" s="29"/>
      <c r="DB1866" s="29"/>
      <c r="DC1866" s="29"/>
      <c r="DD1866" s="30"/>
      <c r="DE1866" s="30"/>
      <c r="DF1866" s="31"/>
      <c r="DG1866" s="32"/>
      <c r="DH1866" s="30"/>
      <c r="DI1866" s="30"/>
      <c r="DJ1866" s="26"/>
    </row>
    <row r="1867" spans="4:114" x14ac:dyDescent="0.25">
      <c r="D1867" t="s">
        <v>5212</v>
      </c>
      <c r="F1867" t="s">
        <v>1038</v>
      </c>
      <c r="G1867" t="s">
        <v>1039</v>
      </c>
      <c r="H1867" t="s">
        <v>1040</v>
      </c>
      <c r="K1867" t="s">
        <v>156</v>
      </c>
      <c r="M1867" t="s">
        <v>550</v>
      </c>
      <c r="N1867" t="s">
        <v>551</v>
      </c>
      <c r="O1867" t="s">
        <v>116</v>
      </c>
      <c r="P1867" t="s">
        <v>117</v>
      </c>
      <c r="Q1867" t="s">
        <v>5213</v>
      </c>
      <c r="R1867">
        <v>28</v>
      </c>
      <c r="T1867" s="3">
        <v>206298.66666666666</v>
      </c>
      <c r="V1867" s="3">
        <v>20629.866666666669</v>
      </c>
      <c r="X1867" s="3">
        <v>4838.9102564102559</v>
      </c>
      <c r="Y1867" s="3">
        <v>2795.8148148148148</v>
      </c>
      <c r="Z1867" s="24">
        <v>503.24666666666667</v>
      </c>
      <c r="AA1867" s="39">
        <v>75</v>
      </c>
      <c r="AC1867" s="3">
        <v>19139.112970407954</v>
      </c>
      <c r="AD1867" s="3">
        <v>4460.3751415326506</v>
      </c>
      <c r="AE1867" s="3">
        <v>258740.99318316567</v>
      </c>
      <c r="AF1867" s="3">
        <v>7046.666666666667</v>
      </c>
      <c r="AH1867" s="3">
        <v>265787.65984983236</v>
      </c>
      <c r="AN1867">
        <v>0.1</v>
      </c>
      <c r="AO1867" s="3">
        <v>265787.65984983236</v>
      </c>
      <c r="AP1867" s="3">
        <v>26578.765984983238</v>
      </c>
      <c r="AQ1867" s="3">
        <v>29700</v>
      </c>
      <c r="AR1867" s="3">
        <v>2970</v>
      </c>
      <c r="AS1867" s="3">
        <v>325036.4258348156</v>
      </c>
      <c r="AT1867" s="26">
        <v>295487.65984983236</v>
      </c>
      <c r="AU1867" t="s">
        <v>2428</v>
      </c>
      <c r="AV1867" t="s">
        <v>120</v>
      </c>
      <c r="AW1867" t="s">
        <v>120</v>
      </c>
      <c r="AX1867">
        <v>2051062</v>
      </c>
      <c r="BF1867">
        <v>1</v>
      </c>
      <c r="CX1867" t="s">
        <v>5211</v>
      </c>
      <c r="CY1867" s="29"/>
      <c r="CZ1867" s="29"/>
      <c r="DA1867" s="29"/>
      <c r="DB1867" s="29"/>
      <c r="DC1867" s="29"/>
      <c r="DD1867" s="30"/>
      <c r="DE1867" s="30"/>
      <c r="DF1867" s="31"/>
      <c r="DG1867" s="32"/>
      <c r="DH1867" s="30"/>
      <c r="DI1867" s="30"/>
      <c r="DJ1867" s="26"/>
    </row>
    <row r="1868" spans="4:114" x14ac:dyDescent="0.25">
      <c r="D1868" t="s">
        <v>5212</v>
      </c>
      <c r="F1868" t="s">
        <v>1042</v>
      </c>
      <c r="G1868" t="s">
        <v>1043</v>
      </c>
      <c r="H1868" t="s">
        <v>1044</v>
      </c>
      <c r="K1868" t="s">
        <v>224</v>
      </c>
      <c r="M1868" t="s">
        <v>182</v>
      </c>
      <c r="N1868" t="s">
        <v>183</v>
      </c>
      <c r="O1868" t="s">
        <v>116</v>
      </c>
      <c r="P1868" t="s">
        <v>117</v>
      </c>
      <c r="Q1868" t="s">
        <v>5213</v>
      </c>
      <c r="R1868">
        <v>28</v>
      </c>
      <c r="T1868" s="3">
        <v>51948.666666666664</v>
      </c>
      <c r="X1868" s="3">
        <v>1128.573717948718</v>
      </c>
      <c r="Y1868" s="3">
        <v>652.06481481481489</v>
      </c>
      <c r="Z1868" s="24">
        <v>117.37166666666667</v>
      </c>
      <c r="AA1868" s="39">
        <v>75</v>
      </c>
      <c r="AC1868" s="3">
        <v>3073.4042881502974</v>
      </c>
      <c r="AD1868" s="3">
        <v>4460.3751415326506</v>
      </c>
      <c r="AE1868" s="3">
        <v>61455.456295779812</v>
      </c>
      <c r="AF1868" s="3">
        <v>4154.166666666667</v>
      </c>
      <c r="AH1868" s="3">
        <v>65609.622962446476</v>
      </c>
      <c r="AK1868" s="3">
        <v>4671.4236268028844</v>
      </c>
      <c r="AL1868" t="s">
        <v>227</v>
      </c>
      <c r="AM1868" t="s">
        <v>226</v>
      </c>
      <c r="AN1868">
        <v>0.05</v>
      </c>
      <c r="AO1868" s="3">
        <v>70281.046589249367</v>
      </c>
      <c r="AP1868" s="3">
        <v>3514.0523294624686</v>
      </c>
      <c r="AQ1868" s="3">
        <v>29700</v>
      </c>
      <c r="AR1868" s="3">
        <v>1485</v>
      </c>
      <c r="AS1868" s="3">
        <v>104980.09891871184</v>
      </c>
      <c r="AT1868" s="26">
        <v>99981.046589249367</v>
      </c>
      <c r="AU1868" t="s">
        <v>208</v>
      </c>
      <c r="AV1868" t="s">
        <v>208</v>
      </c>
      <c r="AW1868" t="s">
        <v>210</v>
      </c>
      <c r="AX1868" t="s">
        <v>458</v>
      </c>
      <c r="BF1868">
        <v>1</v>
      </c>
      <c r="CX1868" t="s">
        <v>5211</v>
      </c>
      <c r="CY1868" s="29"/>
      <c r="CZ1868" s="29"/>
      <c r="DA1868" s="29"/>
      <c r="DB1868" s="29"/>
      <c r="DC1868" s="29"/>
      <c r="DD1868" s="30"/>
      <c r="DE1868" s="30"/>
      <c r="DF1868" s="31"/>
      <c r="DG1868" s="32"/>
      <c r="DH1868" s="30"/>
      <c r="DI1868" s="30"/>
      <c r="DJ1868" s="26"/>
    </row>
    <row r="1869" spans="4:114" x14ac:dyDescent="0.25">
      <c r="D1869" t="s">
        <v>5212</v>
      </c>
      <c r="F1869" t="s">
        <v>1045</v>
      </c>
      <c r="G1869" t="s">
        <v>1046</v>
      </c>
      <c r="H1869" t="s">
        <v>1047</v>
      </c>
      <c r="K1869" t="s">
        <v>219</v>
      </c>
      <c r="M1869" t="s">
        <v>114</v>
      </c>
      <c r="N1869" t="s">
        <v>115</v>
      </c>
      <c r="O1869" t="s">
        <v>116</v>
      </c>
      <c r="P1869" t="s">
        <v>117</v>
      </c>
      <c r="Q1869" t="s">
        <v>5213</v>
      </c>
      <c r="R1869">
        <v>28</v>
      </c>
      <c r="T1869" s="3">
        <v>71435.666666666672</v>
      </c>
      <c r="X1869" s="3">
        <v>1597.0112179487178</v>
      </c>
      <c r="Y1869" s="3">
        <v>922.71759259259272</v>
      </c>
      <c r="Z1869" s="24">
        <v>166.08916666666667</v>
      </c>
      <c r="AA1869" s="39">
        <v>75</v>
      </c>
      <c r="AC1869" s="3">
        <v>0</v>
      </c>
      <c r="AD1869" s="3">
        <v>4460.3751415326506</v>
      </c>
      <c r="AE1869" s="3">
        <v>78656.859785407316</v>
      </c>
      <c r="AF1869" s="3">
        <v>5687.5</v>
      </c>
      <c r="AH1869" s="3">
        <v>84344.359785407316</v>
      </c>
      <c r="AK1869" s="3">
        <v>6263.2559860715419</v>
      </c>
      <c r="AL1869" t="s">
        <v>320</v>
      </c>
      <c r="AM1869" t="s">
        <v>321</v>
      </c>
      <c r="AN1869">
        <v>8.5000000000000006E-2</v>
      </c>
      <c r="AO1869" s="3">
        <v>90607.615771478857</v>
      </c>
      <c r="AP1869" s="3">
        <v>7701.6473405757033</v>
      </c>
      <c r="AQ1869" s="3">
        <v>29700</v>
      </c>
      <c r="AR1869" s="3">
        <v>2524.5</v>
      </c>
      <c r="AS1869" s="3">
        <v>130533.76311205456</v>
      </c>
      <c r="AT1869" s="26">
        <v>120307.61577147886</v>
      </c>
      <c r="AU1869" t="s">
        <v>170</v>
      </c>
      <c r="AV1869" t="s">
        <v>170</v>
      </c>
      <c r="AW1869" t="s">
        <v>171</v>
      </c>
      <c r="AX1869">
        <v>90264</v>
      </c>
      <c r="BF1869">
        <v>1</v>
      </c>
      <c r="CX1869" t="s">
        <v>5211</v>
      </c>
      <c r="CY1869" s="29"/>
      <c r="CZ1869" s="29"/>
      <c r="DA1869" s="29"/>
      <c r="DB1869" s="29"/>
      <c r="DC1869" s="29"/>
      <c r="DD1869" s="30"/>
      <c r="DE1869" s="30"/>
      <c r="DF1869" s="31"/>
      <c r="DG1869" s="32"/>
      <c r="DH1869" s="30"/>
      <c r="DI1869" s="30"/>
      <c r="DJ1869" s="26"/>
    </row>
    <row r="1870" spans="4:114" x14ac:dyDescent="0.25">
      <c r="D1870" t="s">
        <v>5212</v>
      </c>
      <c r="F1870" t="s">
        <v>1048</v>
      </c>
      <c r="G1870" t="s">
        <v>1049</v>
      </c>
      <c r="H1870" t="s">
        <v>1050</v>
      </c>
      <c r="K1870" t="s">
        <v>219</v>
      </c>
      <c r="M1870" t="s">
        <v>114</v>
      </c>
      <c r="N1870" t="s">
        <v>115</v>
      </c>
      <c r="O1870" t="s">
        <v>116</v>
      </c>
      <c r="P1870" t="s">
        <v>117</v>
      </c>
      <c r="Q1870" t="s">
        <v>5213</v>
      </c>
      <c r="R1870">
        <v>28</v>
      </c>
      <c r="T1870" s="3">
        <v>73187.583333333328</v>
      </c>
      <c r="X1870" s="3">
        <v>1639.1266025641025</v>
      </c>
      <c r="Y1870" s="3">
        <v>947.05092592592598</v>
      </c>
      <c r="Z1870" s="24">
        <v>170.46916666666669</v>
      </c>
      <c r="AA1870" s="39">
        <v>75</v>
      </c>
      <c r="AC1870" s="3">
        <v>0</v>
      </c>
      <c r="AD1870" s="3">
        <v>4460.3751415326506</v>
      </c>
      <c r="AE1870" s="3">
        <v>80479.605170022682</v>
      </c>
      <c r="AF1870" s="3">
        <v>5687.5</v>
      </c>
      <c r="AH1870" s="3">
        <v>86167.105170022682</v>
      </c>
      <c r="AK1870" s="3">
        <v>6107.1873780099913</v>
      </c>
      <c r="AL1870" t="s">
        <v>363</v>
      </c>
      <c r="AM1870" t="s">
        <v>364</v>
      </c>
      <c r="AN1870">
        <v>8.5000000000000006E-2</v>
      </c>
      <c r="AO1870" s="3">
        <v>92274.292548032667</v>
      </c>
      <c r="AP1870" s="3">
        <v>7843.3148665827775</v>
      </c>
      <c r="AQ1870" s="3">
        <v>29700</v>
      </c>
      <c r="AR1870" s="3">
        <v>2524.5</v>
      </c>
      <c r="AS1870" s="3">
        <v>132342.10741461546</v>
      </c>
      <c r="AT1870" s="26">
        <v>121974.29254803267</v>
      </c>
      <c r="AU1870" t="s">
        <v>170</v>
      </c>
      <c r="AV1870" t="s">
        <v>170</v>
      </c>
      <c r="AW1870" t="s">
        <v>171</v>
      </c>
      <c r="AX1870">
        <v>90373</v>
      </c>
      <c r="BF1870">
        <v>1</v>
      </c>
      <c r="CX1870" t="s">
        <v>5211</v>
      </c>
      <c r="CY1870" s="29"/>
      <c r="CZ1870" s="29"/>
      <c r="DA1870" s="29"/>
      <c r="DB1870" s="29"/>
      <c r="DC1870" s="29"/>
      <c r="DD1870" s="30"/>
      <c r="DE1870" s="30"/>
      <c r="DF1870" s="31"/>
      <c r="DG1870" s="32"/>
      <c r="DH1870" s="30"/>
      <c r="DI1870" s="30"/>
      <c r="DJ1870" s="26"/>
    </row>
    <row r="1871" spans="4:114" x14ac:dyDescent="0.25">
      <c r="D1871" t="s">
        <v>5212</v>
      </c>
      <c r="F1871" t="s">
        <v>1051</v>
      </c>
      <c r="G1871" t="s">
        <v>1052</v>
      </c>
      <c r="H1871" t="s">
        <v>1053</v>
      </c>
      <c r="K1871" t="s">
        <v>219</v>
      </c>
      <c r="M1871" t="s">
        <v>182</v>
      </c>
      <c r="N1871" t="s">
        <v>183</v>
      </c>
      <c r="O1871" t="s">
        <v>116</v>
      </c>
      <c r="P1871" t="s">
        <v>117</v>
      </c>
      <c r="Q1871" t="s">
        <v>5213</v>
      </c>
      <c r="R1871">
        <v>28</v>
      </c>
      <c r="T1871" s="3">
        <v>63515.416666666664</v>
      </c>
      <c r="X1871" s="3">
        <v>1406.622596153846</v>
      </c>
      <c r="Y1871" s="3">
        <v>812.71527777777783</v>
      </c>
      <c r="Z1871" s="24">
        <v>146.28874999999999</v>
      </c>
      <c r="AA1871" s="39">
        <v>75</v>
      </c>
      <c r="AC1871" s="3">
        <v>0</v>
      </c>
      <c r="AD1871" s="3">
        <v>4460.3751415326506</v>
      </c>
      <c r="AE1871" s="3">
        <v>70416.418432130944</v>
      </c>
      <c r="AF1871" s="3">
        <v>4154.166666666667</v>
      </c>
      <c r="AH1871" s="3">
        <v>74570.585098797616</v>
      </c>
      <c r="AN1871">
        <v>0.05</v>
      </c>
      <c r="AO1871" s="3">
        <v>74570.585098797616</v>
      </c>
      <c r="AP1871" s="3">
        <v>3728.529254939881</v>
      </c>
      <c r="AQ1871" s="3">
        <v>29700</v>
      </c>
      <c r="AR1871" s="3">
        <v>1485</v>
      </c>
      <c r="AS1871" s="3">
        <v>109484.1143537375</v>
      </c>
      <c r="AT1871" s="26">
        <v>104270.58509879762</v>
      </c>
      <c r="AU1871" t="s">
        <v>170</v>
      </c>
      <c r="AV1871" t="s">
        <v>170</v>
      </c>
      <c r="AW1871" t="s">
        <v>171</v>
      </c>
      <c r="AX1871">
        <v>35879</v>
      </c>
      <c r="BF1871">
        <v>1</v>
      </c>
      <c r="CX1871" t="s">
        <v>5211</v>
      </c>
      <c r="CY1871" s="29"/>
      <c r="CZ1871" s="29"/>
      <c r="DA1871" s="29"/>
      <c r="DB1871" s="29"/>
      <c r="DC1871" s="29"/>
      <c r="DD1871" s="30"/>
      <c r="DE1871" s="30"/>
      <c r="DF1871" s="31"/>
      <c r="DG1871" s="32"/>
      <c r="DH1871" s="30"/>
      <c r="DI1871" s="30"/>
      <c r="DJ1871" s="26"/>
    </row>
    <row r="1872" spans="4:114" x14ac:dyDescent="0.25">
      <c r="D1872" t="s">
        <v>5212</v>
      </c>
      <c r="F1872" t="s">
        <v>1054</v>
      </c>
      <c r="G1872" t="s">
        <v>1055</v>
      </c>
      <c r="H1872" t="s">
        <v>1056</v>
      </c>
      <c r="K1872" t="s">
        <v>219</v>
      </c>
      <c r="M1872" t="s">
        <v>114</v>
      </c>
      <c r="N1872" t="s">
        <v>115</v>
      </c>
      <c r="O1872" t="s">
        <v>116</v>
      </c>
      <c r="P1872" t="s">
        <v>117</v>
      </c>
      <c r="Q1872" t="s">
        <v>5213</v>
      </c>
      <c r="R1872">
        <v>28</v>
      </c>
      <c r="T1872" s="3">
        <v>78930.666666666672</v>
      </c>
      <c r="X1872" s="3">
        <v>1777.1794871794873</v>
      </c>
      <c r="Y1872" s="3">
        <v>1026.814814814815</v>
      </c>
      <c r="Z1872" s="24">
        <v>184.82666666666668</v>
      </c>
      <c r="AA1872" s="39">
        <v>75</v>
      </c>
      <c r="AC1872" s="3">
        <v>0</v>
      </c>
      <c r="AD1872" s="3">
        <v>4460.3751415326506</v>
      </c>
      <c r="AE1872" s="3">
        <v>86454.862776860289</v>
      </c>
      <c r="AF1872" s="3">
        <v>5687.5</v>
      </c>
      <c r="AH1872" s="3">
        <v>92142.362776860289</v>
      </c>
      <c r="AK1872" s="3">
        <v>6107.1873780099913</v>
      </c>
      <c r="AL1872" t="s">
        <v>363</v>
      </c>
      <c r="AM1872" t="s">
        <v>364</v>
      </c>
      <c r="AN1872">
        <v>8.5000000000000006E-2</v>
      </c>
      <c r="AO1872" s="3">
        <v>98249.550154870274</v>
      </c>
      <c r="AP1872" s="3">
        <v>8351.211763163974</v>
      </c>
      <c r="AQ1872" s="3">
        <v>29700</v>
      </c>
      <c r="AR1872" s="3">
        <v>2524.5</v>
      </c>
      <c r="AS1872" s="3">
        <v>138825.26191803423</v>
      </c>
      <c r="AT1872" s="26">
        <v>127949.55015487027</v>
      </c>
      <c r="AU1872" t="s">
        <v>170</v>
      </c>
      <c r="AV1872" t="s">
        <v>170</v>
      </c>
      <c r="AW1872" t="s">
        <v>171</v>
      </c>
      <c r="AX1872">
        <v>90243</v>
      </c>
      <c r="BF1872">
        <v>1</v>
      </c>
      <c r="CX1872" t="s">
        <v>5211</v>
      </c>
      <c r="CY1872" s="29"/>
      <c r="CZ1872" s="29"/>
      <c r="DA1872" s="29"/>
      <c r="DB1872" s="29"/>
      <c r="DC1872" s="29"/>
      <c r="DD1872" s="30"/>
      <c r="DE1872" s="30"/>
      <c r="DF1872" s="31"/>
      <c r="DG1872" s="32"/>
      <c r="DH1872" s="30"/>
      <c r="DI1872" s="30"/>
      <c r="DJ1872" s="26"/>
    </row>
    <row r="1873" spans="4:114" x14ac:dyDescent="0.25">
      <c r="D1873" t="s">
        <v>5212</v>
      </c>
      <c r="F1873" t="s">
        <v>1057</v>
      </c>
      <c r="G1873" t="s">
        <v>1058</v>
      </c>
      <c r="H1873" t="s">
        <v>5244</v>
      </c>
      <c r="K1873" t="s">
        <v>224</v>
      </c>
      <c r="M1873" t="s">
        <v>182</v>
      </c>
      <c r="N1873" t="s">
        <v>183</v>
      </c>
      <c r="O1873" t="s">
        <v>116</v>
      </c>
      <c r="P1873" t="s">
        <v>117</v>
      </c>
      <c r="Q1873" t="s">
        <v>5213</v>
      </c>
      <c r="R1873">
        <v>28</v>
      </c>
      <c r="T1873" s="3">
        <v>65142.416666666657</v>
      </c>
      <c r="X1873" s="3">
        <v>1445.7331730769231</v>
      </c>
      <c r="Y1873" s="3">
        <v>835.3125</v>
      </c>
      <c r="Z1873" s="24">
        <v>150.35625000000002</v>
      </c>
      <c r="AA1873" s="39">
        <v>75</v>
      </c>
      <c r="AC1873" s="3">
        <v>5737.0213378805556</v>
      </c>
      <c r="AD1873" s="3">
        <v>4460.3751415326506</v>
      </c>
      <c r="AE1873" s="3">
        <v>77846.21506915678</v>
      </c>
      <c r="AF1873" s="3">
        <v>4154.166666666667</v>
      </c>
      <c r="AH1873" s="3">
        <v>82000.381735823452</v>
      </c>
      <c r="AN1873">
        <v>0.05</v>
      </c>
      <c r="AO1873" s="3">
        <v>82000.381735823452</v>
      </c>
      <c r="AP1873" s="3">
        <v>4100.0190867911724</v>
      </c>
      <c r="AQ1873" s="3">
        <v>29700</v>
      </c>
      <c r="AR1873" s="3">
        <v>1485</v>
      </c>
      <c r="AS1873" s="3">
        <v>117285.40082261463</v>
      </c>
      <c r="AT1873" s="26">
        <v>111700.38173582345</v>
      </c>
      <c r="AU1873" t="s">
        <v>170</v>
      </c>
      <c r="AV1873" t="s">
        <v>170</v>
      </c>
      <c r="AW1873" t="s">
        <v>171</v>
      </c>
      <c r="AX1873">
        <v>89079</v>
      </c>
      <c r="BF1873">
        <v>1</v>
      </c>
      <c r="CX1873" t="s">
        <v>5211</v>
      </c>
      <c r="CY1873" s="29"/>
      <c r="CZ1873" s="29"/>
      <c r="DA1873" s="29"/>
      <c r="DB1873" s="29"/>
      <c r="DC1873" s="29"/>
      <c r="DD1873" s="30"/>
      <c r="DE1873" s="30"/>
      <c r="DF1873" s="31"/>
      <c r="DG1873" s="32"/>
      <c r="DH1873" s="30"/>
      <c r="DI1873" s="30"/>
      <c r="DJ1873" s="26"/>
    </row>
    <row r="1874" spans="4:114" x14ac:dyDescent="0.25">
      <c r="D1874" t="s">
        <v>5212</v>
      </c>
      <c r="F1874" t="s">
        <v>1060</v>
      </c>
      <c r="G1874" t="s">
        <v>1061</v>
      </c>
      <c r="H1874" t="s">
        <v>1062</v>
      </c>
      <c r="K1874" t="s">
        <v>207</v>
      </c>
      <c r="M1874" t="s">
        <v>182</v>
      </c>
      <c r="N1874" t="s">
        <v>183</v>
      </c>
      <c r="O1874" t="s">
        <v>116</v>
      </c>
      <c r="P1874" t="s">
        <v>117</v>
      </c>
      <c r="Q1874" t="s">
        <v>5213</v>
      </c>
      <c r="R1874">
        <v>28</v>
      </c>
      <c r="T1874" s="3">
        <v>44384.583333333336</v>
      </c>
      <c r="X1874" s="3">
        <v>1010.0961538461538</v>
      </c>
      <c r="Y1874" s="3">
        <v>583.6111111111112</v>
      </c>
      <c r="Z1874" s="24">
        <v>105.05</v>
      </c>
      <c r="AA1874" s="39">
        <v>75</v>
      </c>
      <c r="AC1874" s="3">
        <v>0</v>
      </c>
      <c r="AD1874" s="3">
        <v>4460.3751415326506</v>
      </c>
      <c r="AE1874" s="3">
        <v>50618.715739823252</v>
      </c>
      <c r="AF1874" s="3">
        <v>4154.166666666667</v>
      </c>
      <c r="AH1874" s="3">
        <v>54772.882406489916</v>
      </c>
      <c r="AN1874">
        <v>0.05</v>
      </c>
      <c r="AO1874" s="3">
        <v>54772.882406489916</v>
      </c>
      <c r="AP1874" s="3">
        <v>2738.6441203244958</v>
      </c>
      <c r="AQ1874" s="3">
        <v>29700</v>
      </c>
      <c r="AR1874" s="3">
        <v>1485</v>
      </c>
      <c r="AS1874" s="3">
        <v>88696.526526814414</v>
      </c>
      <c r="AT1874" s="26">
        <v>84472.882406489924</v>
      </c>
      <c r="AU1874" t="s">
        <v>170</v>
      </c>
      <c r="AV1874" t="s">
        <v>170</v>
      </c>
      <c r="AW1874" t="s">
        <v>171</v>
      </c>
      <c r="AX1874">
        <v>35876</v>
      </c>
      <c r="BF1874">
        <v>1</v>
      </c>
      <c r="CX1874" t="s">
        <v>5211</v>
      </c>
      <c r="CY1874" s="29"/>
      <c r="CZ1874" s="29"/>
      <c r="DA1874" s="29"/>
      <c r="DB1874" s="29"/>
      <c r="DC1874" s="29"/>
      <c r="DD1874" s="30"/>
      <c r="DE1874" s="30"/>
      <c r="DF1874" s="31"/>
      <c r="DG1874" s="32"/>
      <c r="DH1874" s="30"/>
      <c r="DI1874" s="30"/>
      <c r="DJ1874" s="26"/>
    </row>
    <row r="1875" spans="4:114" x14ac:dyDescent="0.25">
      <c r="D1875" t="s">
        <v>5212</v>
      </c>
      <c r="F1875" t="s">
        <v>1063</v>
      </c>
      <c r="G1875" t="s">
        <v>1064</v>
      </c>
      <c r="H1875" t="s">
        <v>1065</v>
      </c>
      <c r="K1875" t="s">
        <v>219</v>
      </c>
      <c r="M1875" t="s">
        <v>114</v>
      </c>
      <c r="N1875" t="s">
        <v>115</v>
      </c>
      <c r="O1875" t="s">
        <v>116</v>
      </c>
      <c r="P1875" t="s">
        <v>117</v>
      </c>
      <c r="Q1875" t="s">
        <v>5213</v>
      </c>
      <c r="R1875">
        <v>28</v>
      </c>
      <c r="T1875" s="3">
        <v>76590.416666666672</v>
      </c>
      <c r="X1875" s="3">
        <v>1720.9254807692307</v>
      </c>
      <c r="Y1875" s="3">
        <v>994.3125</v>
      </c>
      <c r="Z1875" s="24">
        <v>178.97624999999999</v>
      </c>
      <c r="AA1875" s="39">
        <v>75</v>
      </c>
      <c r="AC1875" s="3">
        <v>0</v>
      </c>
      <c r="AD1875" s="3">
        <v>4460.3751415326506</v>
      </c>
      <c r="AE1875" s="3">
        <v>84020.006038968568</v>
      </c>
      <c r="AF1875" s="3">
        <v>5687.5</v>
      </c>
      <c r="AH1875" s="3">
        <v>89707.506038968568</v>
      </c>
      <c r="AK1875" s="3">
        <v>6263.2559860715419</v>
      </c>
      <c r="AL1875" t="s">
        <v>320</v>
      </c>
      <c r="AM1875" t="s">
        <v>321</v>
      </c>
      <c r="AN1875">
        <v>8.5000000000000006E-2</v>
      </c>
      <c r="AO1875" s="3">
        <v>95970.762025040109</v>
      </c>
      <c r="AP1875" s="3">
        <v>8157.5147721284102</v>
      </c>
      <c r="AQ1875" s="3">
        <v>29700</v>
      </c>
      <c r="AR1875" s="3">
        <v>2524.5</v>
      </c>
      <c r="AS1875" s="3">
        <v>136352.77679716854</v>
      </c>
      <c r="AT1875" s="26">
        <v>125670.76202504011</v>
      </c>
      <c r="AU1875" t="s">
        <v>170</v>
      </c>
      <c r="AV1875" t="s">
        <v>170</v>
      </c>
      <c r="AW1875" t="s">
        <v>171</v>
      </c>
      <c r="AX1875">
        <v>90264</v>
      </c>
      <c r="BF1875">
        <v>1</v>
      </c>
      <c r="CX1875" t="s">
        <v>5211</v>
      </c>
      <c r="CY1875" s="29"/>
      <c r="CZ1875" s="29"/>
      <c r="DA1875" s="29"/>
      <c r="DB1875" s="29"/>
      <c r="DC1875" s="29"/>
      <c r="DD1875" s="30"/>
      <c r="DE1875" s="30"/>
      <c r="DF1875" s="31"/>
      <c r="DG1875" s="32"/>
      <c r="DH1875" s="30"/>
      <c r="DI1875" s="30"/>
      <c r="DJ1875" s="26"/>
    </row>
    <row r="1876" spans="4:114" x14ac:dyDescent="0.25">
      <c r="D1876" t="s">
        <v>5212</v>
      </c>
      <c r="F1876" t="s">
        <v>1066</v>
      </c>
      <c r="G1876" t="s">
        <v>1067</v>
      </c>
      <c r="H1876" t="s">
        <v>1068</v>
      </c>
      <c r="K1876" t="s">
        <v>219</v>
      </c>
      <c r="M1876" t="s">
        <v>114</v>
      </c>
      <c r="N1876" t="s">
        <v>115</v>
      </c>
      <c r="O1876" t="s">
        <v>116</v>
      </c>
      <c r="P1876" t="s">
        <v>117</v>
      </c>
      <c r="Q1876" t="s">
        <v>5213</v>
      </c>
      <c r="R1876">
        <v>28</v>
      </c>
      <c r="T1876" s="3">
        <v>87449.5</v>
      </c>
      <c r="X1876" s="3">
        <v>1981.9591346153845</v>
      </c>
      <c r="Y1876" s="3">
        <v>1145.1319444444446</v>
      </c>
      <c r="Z1876" s="24">
        <v>206.12375</v>
      </c>
      <c r="AA1876" s="39">
        <v>75</v>
      </c>
      <c r="AC1876" s="3">
        <v>0</v>
      </c>
      <c r="AD1876" s="3">
        <v>4460.3751415326506</v>
      </c>
      <c r="AE1876" s="3">
        <v>95318.089970592482</v>
      </c>
      <c r="AF1876" s="3">
        <v>5687.5</v>
      </c>
      <c r="AH1876" s="3">
        <v>101005.58997059248</v>
      </c>
      <c r="AK1876" s="3">
        <v>6107.1873780099913</v>
      </c>
      <c r="AL1876" t="s">
        <v>363</v>
      </c>
      <c r="AM1876" t="s">
        <v>364</v>
      </c>
      <c r="AN1876">
        <v>8.5000000000000006E-2</v>
      </c>
      <c r="AO1876" s="3">
        <v>107112.77734860247</v>
      </c>
      <c r="AP1876" s="3">
        <v>9104.5860746312101</v>
      </c>
      <c r="AQ1876" s="3">
        <v>29700</v>
      </c>
      <c r="AR1876" s="3">
        <v>2524.5</v>
      </c>
      <c r="AS1876" s="3">
        <v>148441.86342323368</v>
      </c>
      <c r="AT1876" s="26">
        <v>136812.77734860248</v>
      </c>
      <c r="AU1876" t="s">
        <v>170</v>
      </c>
      <c r="AV1876" t="s">
        <v>170</v>
      </c>
      <c r="AW1876" t="s">
        <v>171</v>
      </c>
      <c r="AX1876">
        <v>90023</v>
      </c>
      <c r="BF1876">
        <v>1</v>
      </c>
      <c r="CX1876" t="s">
        <v>5211</v>
      </c>
      <c r="CY1876" s="29"/>
      <c r="CZ1876" s="29"/>
      <c r="DA1876" s="29"/>
      <c r="DB1876" s="29"/>
      <c r="DC1876" s="29"/>
      <c r="DD1876" s="30"/>
      <c r="DE1876" s="30"/>
      <c r="DF1876" s="31"/>
      <c r="DG1876" s="32"/>
      <c r="DH1876" s="30"/>
      <c r="DI1876" s="30"/>
      <c r="DJ1876" s="26"/>
    </row>
    <row r="1877" spans="4:114" x14ac:dyDescent="0.25">
      <c r="D1877" t="s">
        <v>5212</v>
      </c>
      <c r="F1877" t="s">
        <v>1069</v>
      </c>
      <c r="G1877" t="s">
        <v>1070</v>
      </c>
      <c r="H1877" t="s">
        <v>1071</v>
      </c>
      <c r="K1877" t="s">
        <v>219</v>
      </c>
      <c r="M1877" t="s">
        <v>114</v>
      </c>
      <c r="N1877" t="s">
        <v>115</v>
      </c>
      <c r="O1877" t="s">
        <v>143</v>
      </c>
      <c r="P1877" t="s">
        <v>117</v>
      </c>
      <c r="Q1877" t="s">
        <v>5213</v>
      </c>
      <c r="R1877">
        <v>28</v>
      </c>
      <c r="T1877" s="3">
        <v>86037.833333333328</v>
      </c>
      <c r="X1877" s="3">
        <v>1948.0248397435898</v>
      </c>
      <c r="Y1877" s="3">
        <v>1125.525462962963</v>
      </c>
      <c r="Z1877" s="24">
        <v>202.59458333333333</v>
      </c>
      <c r="AA1877" s="39">
        <v>75</v>
      </c>
      <c r="AC1877" s="3">
        <v>6556.5958147206347</v>
      </c>
      <c r="AD1877" s="3">
        <v>4460.3751415326506</v>
      </c>
      <c r="AE1877" s="3">
        <v>100405.94917562652</v>
      </c>
      <c r="AF1877" s="3">
        <v>5687.5</v>
      </c>
      <c r="AH1877" s="3">
        <v>106093.44917562652</v>
      </c>
      <c r="AK1877" s="3">
        <v>6107.1873780099913</v>
      </c>
      <c r="AL1877" t="s">
        <v>363</v>
      </c>
      <c r="AM1877" t="s">
        <v>364</v>
      </c>
      <c r="AN1877">
        <v>8.5000000000000006E-2</v>
      </c>
      <c r="AO1877" s="3">
        <v>112200.6365536365</v>
      </c>
      <c r="AP1877" s="3">
        <v>9537.0541070591044</v>
      </c>
      <c r="AQ1877" s="3">
        <v>29700</v>
      </c>
      <c r="AR1877" s="3">
        <v>2524.5</v>
      </c>
      <c r="AS1877" s="3">
        <v>153962.1906606956</v>
      </c>
      <c r="AT1877" s="26">
        <v>141900.63655363652</v>
      </c>
      <c r="AU1877" t="s">
        <v>170</v>
      </c>
      <c r="AV1877" t="s">
        <v>170</v>
      </c>
      <c r="AW1877" t="s">
        <v>171</v>
      </c>
      <c r="AX1877">
        <v>90373</v>
      </c>
      <c r="BF1877">
        <v>1</v>
      </c>
      <c r="CX1877" t="s">
        <v>5211</v>
      </c>
      <c r="CY1877" s="29"/>
      <c r="CZ1877" s="29"/>
      <c r="DA1877" s="29"/>
      <c r="DB1877" s="29"/>
      <c r="DC1877" s="29"/>
      <c r="DD1877" s="30"/>
      <c r="DE1877" s="30"/>
      <c r="DF1877" s="31"/>
      <c r="DG1877" s="32"/>
      <c r="DH1877" s="30"/>
      <c r="DI1877" s="30"/>
      <c r="DJ1877" s="26"/>
    </row>
    <row r="1878" spans="4:114" x14ac:dyDescent="0.25">
      <c r="D1878" t="s">
        <v>5212</v>
      </c>
      <c r="F1878" t="s">
        <v>1072</v>
      </c>
      <c r="G1878" t="s">
        <v>1073</v>
      </c>
      <c r="H1878" t="s">
        <v>1074</v>
      </c>
      <c r="K1878" t="s">
        <v>207</v>
      </c>
      <c r="M1878" t="s">
        <v>182</v>
      </c>
      <c r="N1878" t="s">
        <v>183</v>
      </c>
      <c r="O1878" t="s">
        <v>116</v>
      </c>
      <c r="P1878" t="s">
        <v>117</v>
      </c>
      <c r="Q1878" t="s">
        <v>5213</v>
      </c>
      <c r="R1878">
        <v>28</v>
      </c>
      <c r="T1878" s="3">
        <v>43331.75</v>
      </c>
      <c r="X1878" s="3">
        <v>1010.0961538461538</v>
      </c>
      <c r="Y1878" s="3">
        <v>583.6111111111112</v>
      </c>
      <c r="Z1878" s="24">
        <v>105.05</v>
      </c>
      <c r="AA1878" s="39">
        <v>75</v>
      </c>
      <c r="AC1878" s="3">
        <v>0</v>
      </c>
      <c r="AD1878" s="3">
        <v>4460.3751415326506</v>
      </c>
      <c r="AE1878" s="3">
        <v>49565.882406489916</v>
      </c>
      <c r="AF1878" s="3">
        <v>4154.166666666667</v>
      </c>
      <c r="AH1878" s="3">
        <v>53720.049073156581</v>
      </c>
      <c r="AK1878" s="3">
        <v>4671.4236268028844</v>
      </c>
      <c r="AL1878" t="s">
        <v>227</v>
      </c>
      <c r="AM1878" t="s">
        <v>226</v>
      </c>
      <c r="AN1878">
        <v>0.05</v>
      </c>
      <c r="AO1878" s="3">
        <v>58391.472699959464</v>
      </c>
      <c r="AP1878" s="3">
        <v>2919.5736349979734</v>
      </c>
      <c r="AQ1878" s="3">
        <v>29700</v>
      </c>
      <c r="AR1878" s="3">
        <v>1485</v>
      </c>
      <c r="AS1878" s="3">
        <v>92496.046334957442</v>
      </c>
      <c r="AT1878" s="26">
        <v>88091.472699959471</v>
      </c>
      <c r="AU1878" t="s">
        <v>208</v>
      </c>
      <c r="AV1878" t="s">
        <v>208</v>
      </c>
      <c r="AW1878" t="s">
        <v>210</v>
      </c>
      <c r="AX1878" t="s">
        <v>1075</v>
      </c>
      <c r="BF1878">
        <v>1</v>
      </c>
      <c r="CX1878" t="s">
        <v>5211</v>
      </c>
      <c r="CY1878" s="29"/>
      <c r="CZ1878" s="29"/>
      <c r="DA1878" s="29"/>
      <c r="DB1878" s="29"/>
      <c r="DC1878" s="29"/>
      <c r="DD1878" s="30"/>
      <c r="DE1878" s="30"/>
      <c r="DF1878" s="31"/>
      <c r="DG1878" s="32"/>
      <c r="DH1878" s="30"/>
      <c r="DI1878" s="30"/>
      <c r="DJ1878" s="26"/>
    </row>
    <row r="1879" spans="4:114" x14ac:dyDescent="0.25">
      <c r="D1879" t="s">
        <v>5212</v>
      </c>
      <c r="F1879" t="s">
        <v>1077</v>
      </c>
      <c r="G1879" t="s">
        <v>1078</v>
      </c>
      <c r="H1879" t="s">
        <v>1079</v>
      </c>
      <c r="K1879" t="s">
        <v>219</v>
      </c>
      <c r="M1879" t="s">
        <v>114</v>
      </c>
      <c r="N1879" t="s">
        <v>115</v>
      </c>
      <c r="O1879" t="s">
        <v>116</v>
      </c>
      <c r="P1879" t="s">
        <v>117</v>
      </c>
      <c r="Q1879" t="s">
        <v>5213</v>
      </c>
      <c r="R1879">
        <v>28</v>
      </c>
      <c r="T1879" s="3">
        <v>95082.416666666672</v>
      </c>
      <c r="X1879" s="3">
        <v>2165.4447115384614</v>
      </c>
      <c r="Y1879" s="3">
        <v>1251.1458333333333</v>
      </c>
      <c r="Z1879" s="24">
        <v>225.20625000000001</v>
      </c>
      <c r="AA1879" s="39">
        <v>75</v>
      </c>
      <c r="AC1879" s="3">
        <v>0</v>
      </c>
      <c r="AD1879" s="3">
        <v>4460.3751415326506</v>
      </c>
      <c r="AE1879" s="3">
        <v>103259.58860307113</v>
      </c>
      <c r="AF1879" s="3">
        <v>5687.5</v>
      </c>
      <c r="AH1879" s="3">
        <v>108947.08860307113</v>
      </c>
      <c r="AK1879" s="3">
        <v>6107.1873780099913</v>
      </c>
      <c r="AL1879" t="s">
        <v>363</v>
      </c>
      <c r="AM1879" t="s">
        <v>364</v>
      </c>
      <c r="AN1879">
        <v>8.5000000000000006E-2</v>
      </c>
      <c r="AO1879" s="3">
        <v>115054.27598108111</v>
      </c>
      <c r="AP1879" s="3">
        <v>9779.6134583918956</v>
      </c>
      <c r="AQ1879" s="3">
        <v>29700</v>
      </c>
      <c r="AR1879" s="3">
        <v>2524.5</v>
      </c>
      <c r="AS1879" s="3">
        <v>157058.38943947299</v>
      </c>
      <c r="AT1879" s="26">
        <v>144754.27598108113</v>
      </c>
      <c r="AU1879" t="s">
        <v>170</v>
      </c>
      <c r="AV1879" t="s">
        <v>170</v>
      </c>
      <c r="AW1879" t="s">
        <v>171</v>
      </c>
      <c r="AX1879">
        <v>90373</v>
      </c>
      <c r="BF1879">
        <v>1</v>
      </c>
      <c r="CX1879" t="s">
        <v>5211</v>
      </c>
      <c r="CY1879" s="29"/>
      <c r="CZ1879" s="29"/>
      <c r="DA1879" s="29"/>
      <c r="DB1879" s="29"/>
      <c r="DC1879" s="29"/>
      <c r="DD1879" s="30"/>
      <c r="DE1879" s="30"/>
      <c r="DF1879" s="31"/>
      <c r="DG1879" s="32"/>
      <c r="DH1879" s="30"/>
      <c r="DI1879" s="30"/>
      <c r="DJ1879" s="26"/>
    </row>
    <row r="1880" spans="4:114" x14ac:dyDescent="0.25">
      <c r="D1880" t="s">
        <v>5212</v>
      </c>
      <c r="F1880" t="s">
        <v>1080</v>
      </c>
      <c r="G1880" t="s">
        <v>1081</v>
      </c>
      <c r="H1880" t="s">
        <v>1082</v>
      </c>
      <c r="K1880" t="s">
        <v>207</v>
      </c>
      <c r="M1880" t="s">
        <v>182</v>
      </c>
      <c r="N1880" t="s">
        <v>183</v>
      </c>
      <c r="O1880" t="s">
        <v>116</v>
      </c>
      <c r="P1880" t="s">
        <v>117</v>
      </c>
      <c r="Q1880" t="s">
        <v>5213</v>
      </c>
      <c r="R1880">
        <v>28</v>
      </c>
      <c r="T1880" s="3">
        <v>41352.416666666664</v>
      </c>
      <c r="X1880" s="3">
        <v>1010.0961538461538</v>
      </c>
      <c r="Y1880" s="3">
        <v>583.6111111111112</v>
      </c>
      <c r="Z1880" s="24">
        <v>105.05</v>
      </c>
      <c r="AA1880" s="39">
        <v>75</v>
      </c>
      <c r="AC1880" s="3">
        <v>0</v>
      </c>
      <c r="AD1880" s="3">
        <v>4460.3751415326506</v>
      </c>
      <c r="AE1880" s="3">
        <v>47586.549073156581</v>
      </c>
      <c r="AF1880" s="3">
        <v>4154.166666666667</v>
      </c>
      <c r="AH1880" s="3">
        <v>51740.715739823245</v>
      </c>
      <c r="AN1880">
        <v>0.05</v>
      </c>
      <c r="AO1880" s="3">
        <v>51740.715739823245</v>
      </c>
      <c r="AP1880" s="3">
        <v>2587.0357869911622</v>
      </c>
      <c r="AQ1880" s="3">
        <v>29700</v>
      </c>
      <c r="AR1880" s="3">
        <v>1485</v>
      </c>
      <c r="AS1880" s="3">
        <v>85512.751526814405</v>
      </c>
      <c r="AT1880" s="26">
        <v>81440.715739823238</v>
      </c>
      <c r="AU1880" t="s">
        <v>170</v>
      </c>
      <c r="AV1880" t="s">
        <v>170</v>
      </c>
      <c r="AW1880" t="s">
        <v>171</v>
      </c>
      <c r="AX1880">
        <v>34732</v>
      </c>
      <c r="BF1880">
        <v>1</v>
      </c>
      <c r="CX1880" t="s">
        <v>5211</v>
      </c>
      <c r="CY1880" s="29"/>
      <c r="CZ1880" s="29"/>
      <c r="DA1880" s="29"/>
      <c r="DB1880" s="29"/>
      <c r="DC1880" s="29"/>
      <c r="DD1880" s="30"/>
      <c r="DE1880" s="30"/>
      <c r="DF1880" s="31"/>
      <c r="DG1880" s="32"/>
      <c r="DH1880" s="30"/>
      <c r="DI1880" s="30"/>
      <c r="DJ1880" s="26"/>
    </row>
    <row r="1881" spans="4:114" x14ac:dyDescent="0.25">
      <c r="D1881" t="s">
        <v>5212</v>
      </c>
      <c r="F1881" t="s">
        <v>1083</v>
      </c>
      <c r="G1881" t="s">
        <v>1084</v>
      </c>
      <c r="H1881" t="s">
        <v>1085</v>
      </c>
      <c r="K1881" t="s">
        <v>219</v>
      </c>
      <c r="M1881" t="s">
        <v>114</v>
      </c>
      <c r="N1881" t="s">
        <v>115</v>
      </c>
      <c r="O1881" t="s">
        <v>116</v>
      </c>
      <c r="P1881" t="s">
        <v>117</v>
      </c>
      <c r="Q1881" t="s">
        <v>5213</v>
      </c>
      <c r="R1881">
        <v>28</v>
      </c>
      <c r="T1881" s="3">
        <v>83184.916666666672</v>
      </c>
      <c r="X1881" s="3">
        <v>1879.4471153846155</v>
      </c>
      <c r="Y1881" s="3">
        <v>1085.9027777777778</v>
      </c>
      <c r="Z1881" s="24">
        <v>195.46250000000001</v>
      </c>
      <c r="AA1881" s="39">
        <v>75</v>
      </c>
      <c r="AC1881" s="3">
        <v>2387.010663796731</v>
      </c>
      <c r="AD1881" s="3">
        <v>4460.3751415326506</v>
      </c>
      <c r="AE1881" s="3">
        <v>93268.114865158437</v>
      </c>
      <c r="AF1881" s="3">
        <v>5687.5</v>
      </c>
      <c r="AH1881" s="3">
        <v>98955.614865158437</v>
      </c>
      <c r="AK1881" s="3">
        <v>6107.1873780099913</v>
      </c>
      <c r="AL1881" t="s">
        <v>363</v>
      </c>
      <c r="AM1881" t="s">
        <v>364</v>
      </c>
      <c r="AN1881">
        <v>8.5000000000000006E-2</v>
      </c>
      <c r="AO1881" s="3">
        <v>105062.80224316842</v>
      </c>
      <c r="AP1881" s="3">
        <v>8930.3381906693157</v>
      </c>
      <c r="AQ1881" s="3">
        <v>29700</v>
      </c>
      <c r="AR1881" s="3">
        <v>2524.5</v>
      </c>
      <c r="AS1881" s="3">
        <v>146217.64043383772</v>
      </c>
      <c r="AT1881" s="26">
        <v>134762.80224316841</v>
      </c>
      <c r="AU1881" t="s">
        <v>170</v>
      </c>
      <c r="AV1881" t="s">
        <v>170</v>
      </c>
      <c r="AW1881" t="s">
        <v>171</v>
      </c>
      <c r="AX1881">
        <v>90309</v>
      </c>
      <c r="BF1881">
        <v>1</v>
      </c>
      <c r="CX1881" t="s">
        <v>5211</v>
      </c>
      <c r="CY1881" s="29"/>
      <c r="CZ1881" s="29"/>
      <c r="DA1881" s="29"/>
      <c r="DB1881" s="29"/>
      <c r="DC1881" s="29"/>
      <c r="DD1881" s="30"/>
      <c r="DE1881" s="30"/>
      <c r="DF1881" s="31"/>
      <c r="DG1881" s="32"/>
      <c r="DH1881" s="30"/>
      <c r="DI1881" s="30"/>
      <c r="DJ1881" s="26"/>
    </row>
    <row r="1882" spans="4:114" x14ac:dyDescent="0.25">
      <c r="D1882" t="s">
        <v>5212</v>
      </c>
      <c r="F1882" t="s">
        <v>1086</v>
      </c>
      <c r="G1882" t="s">
        <v>1087</v>
      </c>
      <c r="H1882" t="s">
        <v>1088</v>
      </c>
      <c r="K1882" t="s">
        <v>131</v>
      </c>
      <c r="M1882" t="s">
        <v>114</v>
      </c>
      <c r="N1882" t="s">
        <v>115</v>
      </c>
      <c r="O1882" t="s">
        <v>116</v>
      </c>
      <c r="P1882" t="s">
        <v>117</v>
      </c>
      <c r="Q1882" t="s">
        <v>5213</v>
      </c>
      <c r="R1882">
        <v>28</v>
      </c>
      <c r="T1882" s="3">
        <v>128453.41666666667</v>
      </c>
      <c r="X1882" s="3">
        <v>2967.6322115384614</v>
      </c>
      <c r="Y1882" s="3">
        <v>1714.6319444444446</v>
      </c>
      <c r="Z1882" s="24">
        <v>308.63375000000002</v>
      </c>
      <c r="AA1882" s="39">
        <v>75</v>
      </c>
      <c r="AC1882" s="3">
        <v>0</v>
      </c>
      <c r="AD1882" s="3">
        <v>4460.3751415326506</v>
      </c>
      <c r="AE1882" s="3">
        <v>137979.68971418223</v>
      </c>
      <c r="AF1882" s="3">
        <v>5687.5</v>
      </c>
      <c r="AH1882" s="3">
        <v>143667.18971418223</v>
      </c>
      <c r="AK1882" s="3">
        <v>6107.1873780099913</v>
      </c>
      <c r="AL1882" t="s">
        <v>363</v>
      </c>
      <c r="AM1882" t="s">
        <v>364</v>
      </c>
      <c r="AN1882">
        <v>8.5000000000000006E-2</v>
      </c>
      <c r="AO1882" s="3">
        <v>149774.37709219221</v>
      </c>
      <c r="AP1882" s="3">
        <v>12730.822052836338</v>
      </c>
      <c r="AQ1882" s="3">
        <v>29700</v>
      </c>
      <c r="AR1882" s="3">
        <v>2524.5</v>
      </c>
      <c r="AS1882" s="3">
        <v>194729.69914502854</v>
      </c>
      <c r="AT1882" s="26">
        <v>179474.37709219221</v>
      </c>
      <c r="AU1882" t="s">
        <v>170</v>
      </c>
      <c r="AV1882" t="s">
        <v>170</v>
      </c>
      <c r="AW1882" t="s">
        <v>171</v>
      </c>
      <c r="AX1882">
        <v>90243</v>
      </c>
      <c r="BF1882">
        <v>1</v>
      </c>
      <c r="CX1882" t="s">
        <v>5211</v>
      </c>
      <c r="CY1882" s="29"/>
      <c r="CZ1882" s="29"/>
      <c r="DA1882" s="29"/>
      <c r="DB1882" s="29"/>
      <c r="DC1882" s="29"/>
      <c r="DD1882" s="30"/>
      <c r="DE1882" s="30"/>
      <c r="DF1882" s="31"/>
      <c r="DG1882" s="32"/>
      <c r="DH1882" s="30"/>
      <c r="DI1882" s="30"/>
      <c r="DJ1882" s="26"/>
    </row>
    <row r="1883" spans="4:114" x14ac:dyDescent="0.25">
      <c r="D1883" t="s">
        <v>5212</v>
      </c>
      <c r="F1883" t="s">
        <v>1089</v>
      </c>
      <c r="G1883" t="s">
        <v>1090</v>
      </c>
      <c r="H1883" t="s">
        <v>1091</v>
      </c>
      <c r="K1883" t="s">
        <v>156</v>
      </c>
      <c r="M1883" t="s">
        <v>114</v>
      </c>
      <c r="N1883" t="s">
        <v>115</v>
      </c>
      <c r="O1883" t="s">
        <v>116</v>
      </c>
      <c r="P1883" t="s">
        <v>117</v>
      </c>
      <c r="Q1883" t="s">
        <v>5213</v>
      </c>
      <c r="R1883">
        <v>28</v>
      </c>
      <c r="T1883" s="3">
        <v>198820.33333333334</v>
      </c>
      <c r="X1883" s="3">
        <v>4659.1426282051279</v>
      </c>
      <c r="Y1883" s="3">
        <v>2691.9490740740744</v>
      </c>
      <c r="Z1883" s="24">
        <v>484.55083333333334</v>
      </c>
      <c r="AA1883" s="39">
        <v>75</v>
      </c>
      <c r="AC1883" s="3">
        <v>0</v>
      </c>
      <c r="AD1883" s="3">
        <v>4460.3751415326506</v>
      </c>
      <c r="AE1883" s="3">
        <v>211191.35101047854</v>
      </c>
      <c r="AF1883" s="3">
        <v>5687.5</v>
      </c>
      <c r="AH1883" s="3">
        <v>216878.85101047854</v>
      </c>
      <c r="AK1883" s="3">
        <v>6107.1873780099913</v>
      </c>
      <c r="AL1883" t="s">
        <v>363</v>
      </c>
      <c r="AM1883" t="s">
        <v>364</v>
      </c>
      <c r="AN1883">
        <v>8.5000000000000006E-2</v>
      </c>
      <c r="AO1883" s="3">
        <v>222986.03838848852</v>
      </c>
      <c r="AP1883" s="3">
        <v>18953.813263021526</v>
      </c>
      <c r="AQ1883" s="3">
        <v>29700</v>
      </c>
      <c r="AR1883" s="3">
        <v>2524.5</v>
      </c>
      <c r="AS1883" s="3">
        <v>274164.35165151005</v>
      </c>
      <c r="AT1883" s="26">
        <v>252686.03838848852</v>
      </c>
      <c r="AU1883" t="s">
        <v>170</v>
      </c>
      <c r="AV1883" t="s">
        <v>170</v>
      </c>
      <c r="AW1883" t="s">
        <v>171</v>
      </c>
      <c r="AX1883">
        <v>90272</v>
      </c>
      <c r="BF1883">
        <v>1</v>
      </c>
      <c r="CX1883" t="s">
        <v>5211</v>
      </c>
      <c r="CY1883" s="29"/>
      <c r="CZ1883" s="29"/>
      <c r="DA1883" s="29"/>
      <c r="DB1883" s="29"/>
      <c r="DC1883" s="29"/>
      <c r="DD1883" s="30"/>
      <c r="DE1883" s="30"/>
      <c r="DF1883" s="31"/>
      <c r="DG1883" s="32"/>
      <c r="DH1883" s="30"/>
      <c r="DI1883" s="30"/>
      <c r="DJ1883" s="26"/>
    </row>
    <row r="1884" spans="4:114" x14ac:dyDescent="0.25">
      <c r="D1884" t="s">
        <v>5212</v>
      </c>
      <c r="F1884" t="s">
        <v>1092</v>
      </c>
      <c r="G1884" t="s">
        <v>1093</v>
      </c>
      <c r="H1884" t="s">
        <v>1094</v>
      </c>
      <c r="K1884" t="s">
        <v>224</v>
      </c>
      <c r="M1884" t="s">
        <v>114</v>
      </c>
      <c r="N1884" t="s">
        <v>962</v>
      </c>
      <c r="O1884" t="s">
        <v>116</v>
      </c>
      <c r="P1884" t="s">
        <v>117</v>
      </c>
      <c r="Q1884" t="s">
        <v>5213</v>
      </c>
      <c r="R1884">
        <v>28</v>
      </c>
      <c r="T1884" s="3">
        <v>74424.75</v>
      </c>
      <c r="X1884" s="3">
        <v>1668.8661858974358</v>
      </c>
      <c r="Y1884" s="3">
        <v>964.23379629629619</v>
      </c>
      <c r="Z1884" s="24">
        <v>173.56208333333333</v>
      </c>
      <c r="AA1884" s="39">
        <v>75</v>
      </c>
      <c r="AC1884" s="3">
        <v>0</v>
      </c>
      <c r="AD1884" s="3">
        <v>4460.3751415326506</v>
      </c>
      <c r="AE1884" s="3">
        <v>81766.787207059722</v>
      </c>
      <c r="AF1884" s="3">
        <v>5687.5</v>
      </c>
      <c r="AH1884" s="3">
        <v>87454.287207059722</v>
      </c>
      <c r="AJ1884" s="3">
        <v>5310.8</v>
      </c>
      <c r="AK1884" s="3">
        <v>6107.1873780099913</v>
      </c>
      <c r="AL1884" t="s">
        <v>363</v>
      </c>
      <c r="AM1884" t="s">
        <v>364</v>
      </c>
      <c r="AN1884">
        <v>8.5000000000000006E-2</v>
      </c>
      <c r="AO1884" s="3">
        <v>98872.27458506971</v>
      </c>
      <c r="AP1884" s="3">
        <v>8404.1433397309265</v>
      </c>
      <c r="AQ1884" s="3">
        <v>29700</v>
      </c>
      <c r="AR1884" s="3">
        <v>2524.5</v>
      </c>
      <c r="AS1884" s="3">
        <v>139500.91792480065</v>
      </c>
      <c r="AT1884" s="26">
        <v>128572.27458506971</v>
      </c>
      <c r="AU1884" t="s">
        <v>765</v>
      </c>
      <c r="AV1884" t="s">
        <v>765</v>
      </c>
      <c r="AW1884" t="s">
        <v>766</v>
      </c>
      <c r="AX1884" t="s">
        <v>963</v>
      </c>
      <c r="BF1884">
        <v>1</v>
      </c>
      <c r="CX1884" t="s">
        <v>5211</v>
      </c>
      <c r="CY1884" s="29"/>
    </row>
    <row r="1885" spans="4:114" x14ac:dyDescent="0.25">
      <c r="D1885" t="s">
        <v>5212</v>
      </c>
      <c r="F1885" t="s">
        <v>1095</v>
      </c>
      <c r="G1885" t="s">
        <v>1096</v>
      </c>
      <c r="H1885" t="s">
        <v>1097</v>
      </c>
      <c r="K1885" t="s">
        <v>224</v>
      </c>
      <c r="M1885" t="s">
        <v>114</v>
      </c>
      <c r="N1885" t="s">
        <v>115</v>
      </c>
      <c r="O1885" t="s">
        <v>116</v>
      </c>
      <c r="P1885" t="s">
        <v>117</v>
      </c>
      <c r="Q1885" t="s">
        <v>5213</v>
      </c>
      <c r="R1885">
        <v>28</v>
      </c>
      <c r="T1885" s="3">
        <v>66133.083333333328</v>
      </c>
      <c r="X1885" s="3">
        <v>1469.5472756410256</v>
      </c>
      <c r="Y1885" s="3">
        <v>849.07175925925924</v>
      </c>
      <c r="Z1885" s="24">
        <v>152.83291666666668</v>
      </c>
      <c r="AA1885" s="39">
        <v>75</v>
      </c>
      <c r="AC1885" s="3">
        <v>0</v>
      </c>
      <c r="AD1885" s="3">
        <v>4460.3751415326506</v>
      </c>
      <c r="AE1885" s="3">
        <v>73139.910426432936</v>
      </c>
      <c r="AF1885" s="3">
        <v>5687.5</v>
      </c>
      <c r="AH1885" s="3">
        <v>78827.410426432936</v>
      </c>
      <c r="AK1885" s="3">
        <v>6107.1873780099913</v>
      </c>
      <c r="AL1885" t="s">
        <v>363</v>
      </c>
      <c r="AM1885" t="s">
        <v>364</v>
      </c>
      <c r="AN1885">
        <v>8.5000000000000006E-2</v>
      </c>
      <c r="AO1885" s="3">
        <v>84934.597804442921</v>
      </c>
      <c r="AP1885" s="3">
        <v>7219.4408133776487</v>
      </c>
      <c r="AQ1885" s="3">
        <v>29700</v>
      </c>
      <c r="AR1885" s="3">
        <v>2524.5</v>
      </c>
      <c r="AS1885" s="3">
        <v>124378.53861782057</v>
      </c>
      <c r="AT1885" s="26">
        <v>114634.59780444292</v>
      </c>
      <c r="AU1885" t="s">
        <v>170</v>
      </c>
      <c r="AV1885" t="s">
        <v>170</v>
      </c>
      <c r="AW1885" t="s">
        <v>171</v>
      </c>
      <c r="AX1885">
        <v>90129</v>
      </c>
      <c r="BF1885">
        <v>1</v>
      </c>
      <c r="CX1885" t="s">
        <v>5211</v>
      </c>
      <c r="CY1885" s="29"/>
    </row>
    <row r="1886" spans="4:114" x14ac:dyDescent="0.25">
      <c r="D1886" t="s">
        <v>5212</v>
      </c>
      <c r="F1886" t="s">
        <v>1098</v>
      </c>
      <c r="G1886" t="s">
        <v>1099</v>
      </c>
      <c r="H1886" t="s">
        <v>1100</v>
      </c>
      <c r="K1886" t="s">
        <v>224</v>
      </c>
      <c r="M1886" t="s">
        <v>114</v>
      </c>
      <c r="N1886" t="s">
        <v>115</v>
      </c>
      <c r="O1886" t="s">
        <v>116</v>
      </c>
      <c r="P1886" t="s">
        <v>117</v>
      </c>
      <c r="Q1886" t="s">
        <v>5213</v>
      </c>
      <c r="R1886">
        <v>28</v>
      </c>
      <c r="T1886" s="3">
        <v>79449.166666666672</v>
      </c>
      <c r="X1886" s="3">
        <v>1789.6434294871794</v>
      </c>
      <c r="Y1886" s="3">
        <v>1034.0162037037037</v>
      </c>
      <c r="Z1886" s="24">
        <v>186.12291666666667</v>
      </c>
      <c r="AA1886" s="39">
        <v>75</v>
      </c>
      <c r="AC1886" s="3">
        <v>0</v>
      </c>
      <c r="AD1886" s="3">
        <v>4460.3751415326506</v>
      </c>
      <c r="AE1886" s="3">
        <v>86994.324358056867</v>
      </c>
      <c r="AF1886" s="3">
        <v>5687.5</v>
      </c>
      <c r="AH1886" s="3">
        <v>92681.824358056867</v>
      </c>
      <c r="AK1886" s="3">
        <v>6263.2559860715419</v>
      </c>
      <c r="AL1886" t="s">
        <v>320</v>
      </c>
      <c r="AM1886" t="s">
        <v>321</v>
      </c>
      <c r="AN1886">
        <v>8.5000000000000006E-2</v>
      </c>
      <c r="AO1886" s="3">
        <v>98945.080344128408</v>
      </c>
      <c r="AP1886" s="3">
        <v>8410.3318292509157</v>
      </c>
      <c r="AQ1886" s="3">
        <v>29700</v>
      </c>
      <c r="AR1886" s="3">
        <v>2524.5</v>
      </c>
      <c r="AS1886" s="3">
        <v>139579.91217337933</v>
      </c>
      <c r="AT1886" s="26">
        <v>128645.08034412841</v>
      </c>
      <c r="AU1886" t="s">
        <v>170</v>
      </c>
      <c r="AV1886" t="s">
        <v>170</v>
      </c>
      <c r="AW1886" t="s">
        <v>171</v>
      </c>
      <c r="AX1886">
        <v>90349</v>
      </c>
      <c r="BF1886">
        <v>1</v>
      </c>
      <c r="CX1886" t="s">
        <v>5211</v>
      </c>
      <c r="CY1886" s="29"/>
      <c r="CZ1886" s="29"/>
      <c r="DA1886" s="29"/>
      <c r="DB1886" s="29"/>
      <c r="DC1886" s="29"/>
      <c r="DD1886" s="30"/>
      <c r="DE1886" s="30"/>
      <c r="DF1886" s="31"/>
      <c r="DG1886" s="32"/>
      <c r="DH1886" s="30"/>
      <c r="DI1886" s="30"/>
      <c r="DJ1886" s="26"/>
    </row>
    <row r="1887" spans="4:114" x14ac:dyDescent="0.25">
      <c r="D1887" t="s">
        <v>5212</v>
      </c>
      <c r="F1887" t="s">
        <v>1101</v>
      </c>
      <c r="G1887" t="s">
        <v>1102</v>
      </c>
      <c r="H1887" t="s">
        <v>1103</v>
      </c>
      <c r="K1887" t="s">
        <v>219</v>
      </c>
      <c r="M1887" t="s">
        <v>114</v>
      </c>
      <c r="N1887" t="s">
        <v>115</v>
      </c>
      <c r="O1887" t="s">
        <v>116</v>
      </c>
      <c r="P1887" t="s">
        <v>117</v>
      </c>
      <c r="Q1887" t="s">
        <v>5213</v>
      </c>
      <c r="R1887">
        <v>28</v>
      </c>
      <c r="T1887" s="3">
        <v>71933.166666666672</v>
      </c>
      <c r="X1887" s="3">
        <v>1608.9703525641025</v>
      </c>
      <c r="Y1887" s="3">
        <v>929.62731481481501</v>
      </c>
      <c r="Z1887" s="24">
        <v>167.33291666666668</v>
      </c>
      <c r="AA1887" s="39">
        <v>75</v>
      </c>
      <c r="AC1887" s="3">
        <v>0</v>
      </c>
      <c r="AD1887" s="3">
        <v>4460.3751415326506</v>
      </c>
      <c r="AE1887" s="3">
        <v>79174.472392244919</v>
      </c>
      <c r="AF1887" s="3">
        <v>5687.5</v>
      </c>
      <c r="AH1887" s="3">
        <v>84861.972392244919</v>
      </c>
      <c r="AK1887" s="3">
        <v>6107.1873780099913</v>
      </c>
      <c r="AL1887" t="s">
        <v>363</v>
      </c>
      <c r="AM1887" t="s">
        <v>364</v>
      </c>
      <c r="AN1887">
        <v>8.5000000000000006E-2</v>
      </c>
      <c r="AO1887" s="3">
        <v>90969.159770254904</v>
      </c>
      <c r="AP1887" s="3">
        <v>7732.3785804716672</v>
      </c>
      <c r="AQ1887" s="3">
        <v>29700</v>
      </c>
      <c r="AR1887" s="3">
        <v>2524.5</v>
      </c>
      <c r="AS1887" s="3">
        <v>130926.03835072657</v>
      </c>
      <c r="AT1887" s="26">
        <v>120669.1597702549</v>
      </c>
      <c r="AU1887" t="s">
        <v>170</v>
      </c>
      <c r="AV1887" t="s">
        <v>170</v>
      </c>
      <c r="AW1887" t="s">
        <v>171</v>
      </c>
      <c r="AX1887">
        <v>90129</v>
      </c>
      <c r="BF1887">
        <v>1</v>
      </c>
      <c r="CX1887" t="s">
        <v>5211</v>
      </c>
      <c r="CY1887" s="29"/>
      <c r="CZ1887" s="29"/>
      <c r="DA1887" s="29"/>
      <c r="DB1887" s="29"/>
      <c r="DC1887" s="29"/>
      <c r="DD1887" s="30"/>
      <c r="DE1887" s="30"/>
      <c r="DF1887" s="31"/>
      <c r="DG1887" s="32"/>
      <c r="DH1887" s="30"/>
      <c r="DI1887" s="30"/>
      <c r="DJ1887" s="26"/>
    </row>
    <row r="1888" spans="4:114" x14ac:dyDescent="0.25">
      <c r="D1888" t="s">
        <v>5212</v>
      </c>
      <c r="F1888" t="s">
        <v>1104</v>
      </c>
      <c r="G1888" t="s">
        <v>1105</v>
      </c>
      <c r="H1888" t="s">
        <v>1106</v>
      </c>
      <c r="K1888" t="s">
        <v>224</v>
      </c>
      <c r="M1888" t="s">
        <v>114</v>
      </c>
      <c r="N1888" t="s">
        <v>115</v>
      </c>
      <c r="O1888" t="s">
        <v>116</v>
      </c>
      <c r="P1888" t="s">
        <v>117</v>
      </c>
      <c r="Q1888" t="s">
        <v>5213</v>
      </c>
      <c r="R1888">
        <v>28</v>
      </c>
      <c r="T1888" s="3">
        <v>66557.25</v>
      </c>
      <c r="X1888" s="3">
        <v>1479.7435897435898</v>
      </c>
      <c r="Y1888" s="3">
        <v>854.96296296296305</v>
      </c>
      <c r="Z1888" s="24">
        <v>153.89333333333335</v>
      </c>
      <c r="AA1888" s="39">
        <v>75</v>
      </c>
      <c r="AC1888" s="3">
        <v>0</v>
      </c>
      <c r="AD1888" s="3">
        <v>4460.3751415326506</v>
      </c>
      <c r="AE1888" s="3">
        <v>73581.225027572538</v>
      </c>
      <c r="AF1888" s="3">
        <v>5687.5</v>
      </c>
      <c r="AH1888" s="3">
        <v>79268.725027572538</v>
      </c>
      <c r="AK1888" s="3">
        <v>6107.1873780099913</v>
      </c>
      <c r="AL1888" t="s">
        <v>363</v>
      </c>
      <c r="AM1888" t="s">
        <v>364</v>
      </c>
      <c r="AN1888">
        <v>8.5000000000000006E-2</v>
      </c>
      <c r="AO1888" s="3">
        <v>85375.912405582523</v>
      </c>
      <c r="AP1888" s="3">
        <v>7256.9525544745147</v>
      </c>
      <c r="AQ1888" s="3">
        <v>29700</v>
      </c>
      <c r="AR1888" s="3">
        <v>2524.5</v>
      </c>
      <c r="AS1888" s="3">
        <v>124857.36496005704</v>
      </c>
      <c r="AT1888" s="26">
        <v>115075.91240558252</v>
      </c>
      <c r="AU1888" t="s">
        <v>170</v>
      </c>
      <c r="AV1888" t="s">
        <v>170</v>
      </c>
      <c r="AW1888" t="s">
        <v>171</v>
      </c>
      <c r="AX1888">
        <v>90129</v>
      </c>
      <c r="BF1888">
        <v>1</v>
      </c>
      <c r="CX1888" t="s">
        <v>5211</v>
      </c>
      <c r="CY1888" s="29"/>
      <c r="CZ1888" s="29"/>
      <c r="DA1888" s="29"/>
      <c r="DB1888" s="29"/>
      <c r="DC1888" s="29"/>
      <c r="DD1888" s="30"/>
      <c r="DE1888" s="30"/>
      <c r="DF1888" s="31"/>
      <c r="DG1888" s="32"/>
      <c r="DH1888" s="30"/>
      <c r="DI1888" s="30"/>
      <c r="DJ1888" s="26"/>
    </row>
    <row r="1889" spans="2:114" x14ac:dyDescent="0.25">
      <c r="D1889" t="s">
        <v>5212</v>
      </c>
      <c r="F1889" t="s">
        <v>1107</v>
      </c>
      <c r="G1889" t="s">
        <v>1108</v>
      </c>
      <c r="H1889" t="s">
        <v>1109</v>
      </c>
      <c r="K1889" t="s">
        <v>224</v>
      </c>
      <c r="M1889" t="s">
        <v>182</v>
      </c>
      <c r="N1889" t="s">
        <v>183</v>
      </c>
      <c r="O1889" t="s">
        <v>116</v>
      </c>
      <c r="P1889" t="s">
        <v>117</v>
      </c>
      <c r="Q1889" t="s">
        <v>5213</v>
      </c>
      <c r="R1889">
        <v>28</v>
      </c>
      <c r="T1889" s="3">
        <v>57813.166666666664</v>
      </c>
      <c r="X1889" s="3">
        <v>1269.5472756410256</v>
      </c>
      <c r="Y1889" s="3">
        <v>733.5162037037037</v>
      </c>
      <c r="Z1889" s="24">
        <v>132.03291666666667</v>
      </c>
      <c r="AA1889" s="39">
        <v>75</v>
      </c>
      <c r="AC1889" s="3">
        <v>5411.2404833366236</v>
      </c>
      <c r="AD1889" s="3">
        <v>4460.3751415326506</v>
      </c>
      <c r="AE1889" s="3">
        <v>69894.878687547331</v>
      </c>
      <c r="AF1889" s="3">
        <v>4154.166666666667</v>
      </c>
      <c r="AH1889" s="3">
        <v>74049.045354214002</v>
      </c>
      <c r="AN1889">
        <v>0.05</v>
      </c>
      <c r="AO1889" s="3">
        <v>74049.045354214002</v>
      </c>
      <c r="AP1889" s="3">
        <v>3702.4522677106997</v>
      </c>
      <c r="AQ1889" s="3">
        <v>29700</v>
      </c>
      <c r="AR1889" s="3">
        <v>1485</v>
      </c>
      <c r="AS1889" s="3">
        <v>108936.4976219247</v>
      </c>
      <c r="AT1889" s="26">
        <v>103749.045354214</v>
      </c>
      <c r="AU1889" t="s">
        <v>170</v>
      </c>
      <c r="AV1889" t="s">
        <v>170</v>
      </c>
      <c r="AW1889" t="s">
        <v>171</v>
      </c>
      <c r="AX1889">
        <v>35887</v>
      </c>
      <c r="BF1889">
        <v>1</v>
      </c>
      <c r="CX1889" t="s">
        <v>5211</v>
      </c>
      <c r="CY1889" s="29"/>
      <c r="CZ1889" s="29"/>
      <c r="DA1889" s="29"/>
      <c r="DB1889" s="29"/>
      <c r="DC1889" s="29"/>
      <c r="DD1889" s="30"/>
      <c r="DE1889" s="30"/>
      <c r="DF1889" s="31"/>
      <c r="DG1889" s="32"/>
      <c r="DH1889" s="30"/>
      <c r="DI1889" s="30"/>
      <c r="DJ1889" s="26"/>
    </row>
    <row r="1890" spans="2:114" x14ac:dyDescent="0.25">
      <c r="D1890" t="s">
        <v>5212</v>
      </c>
      <c r="F1890" t="s">
        <v>1110</v>
      </c>
      <c r="G1890" t="s">
        <v>1111</v>
      </c>
      <c r="H1890" t="s">
        <v>1112</v>
      </c>
      <c r="K1890" t="s">
        <v>156</v>
      </c>
      <c r="M1890" t="s">
        <v>114</v>
      </c>
      <c r="N1890" t="s">
        <v>115</v>
      </c>
      <c r="O1890" t="s">
        <v>116</v>
      </c>
      <c r="P1890" t="s">
        <v>117</v>
      </c>
      <c r="Q1890" t="s">
        <v>5213</v>
      </c>
      <c r="R1890">
        <v>28</v>
      </c>
      <c r="T1890" s="3">
        <v>246372.66666666666</v>
      </c>
      <c r="X1890" s="3">
        <v>5802.2275641025635</v>
      </c>
      <c r="Y1890" s="3">
        <v>3352.3981481481478</v>
      </c>
      <c r="Z1890" s="24">
        <v>603.43166666666662</v>
      </c>
      <c r="AA1890" s="39">
        <v>75</v>
      </c>
      <c r="AC1890" s="3">
        <v>17415.957632851685</v>
      </c>
      <c r="AD1890" s="3">
        <v>4460.3751415326506</v>
      </c>
      <c r="AE1890" s="3">
        <v>278082.05681996833</v>
      </c>
      <c r="AF1890" s="3">
        <v>5687.5</v>
      </c>
      <c r="AH1890" s="3">
        <v>283769.55681996833</v>
      </c>
      <c r="AK1890" s="3">
        <v>6107.1873780099913</v>
      </c>
      <c r="AL1890" t="s">
        <v>363</v>
      </c>
      <c r="AM1890" t="s">
        <v>364</v>
      </c>
      <c r="AN1890">
        <v>8.5000000000000006E-2</v>
      </c>
      <c r="AO1890" s="3">
        <v>289876.74419797835</v>
      </c>
      <c r="AP1890" s="3">
        <v>24639.523256828164</v>
      </c>
      <c r="AQ1890" s="3">
        <v>29700</v>
      </c>
      <c r="AR1890" s="3">
        <v>2524.5</v>
      </c>
      <c r="AS1890" s="3">
        <v>346740.76745480648</v>
      </c>
      <c r="AT1890" s="26">
        <v>319576.74419797835</v>
      </c>
      <c r="AU1890" t="s">
        <v>170</v>
      </c>
      <c r="AV1890" t="s">
        <v>170</v>
      </c>
      <c r="AW1890" t="s">
        <v>171</v>
      </c>
      <c r="AX1890">
        <v>90272</v>
      </c>
      <c r="BF1890">
        <v>1</v>
      </c>
      <c r="CX1890" t="s">
        <v>5211</v>
      </c>
      <c r="CY1890" s="29"/>
      <c r="CZ1890" s="29"/>
      <c r="DA1890" s="29"/>
      <c r="DB1890" s="29"/>
      <c r="DC1890" s="29"/>
      <c r="DD1890" s="30"/>
      <c r="DE1890" s="30"/>
      <c r="DF1890" s="31"/>
      <c r="DG1890" s="32"/>
      <c r="DH1890" s="30"/>
      <c r="DI1890" s="30"/>
      <c r="DJ1890" s="26"/>
    </row>
    <row r="1891" spans="2:114" x14ac:dyDescent="0.25">
      <c r="D1891" t="s">
        <v>5212</v>
      </c>
      <c r="F1891" t="s">
        <v>1113</v>
      </c>
      <c r="G1891" t="s">
        <v>1114</v>
      </c>
      <c r="H1891" t="s">
        <v>1115</v>
      </c>
      <c r="K1891" t="s">
        <v>219</v>
      </c>
      <c r="M1891" t="s">
        <v>132</v>
      </c>
      <c r="N1891" t="s">
        <v>133</v>
      </c>
      <c r="O1891" t="s">
        <v>116</v>
      </c>
      <c r="P1891" t="s">
        <v>117</v>
      </c>
      <c r="Q1891" t="s">
        <v>5213</v>
      </c>
      <c r="R1891">
        <v>28</v>
      </c>
      <c r="T1891" s="3">
        <v>66880.166666666672</v>
      </c>
      <c r="X1891" s="3">
        <v>1607.6963141025642</v>
      </c>
      <c r="Y1891" s="3">
        <v>928.89120370370381</v>
      </c>
      <c r="Z1891" s="24">
        <v>167.20041666666668</v>
      </c>
      <c r="AA1891" s="39">
        <v>75</v>
      </c>
      <c r="AC1891" s="3">
        <v>5480.9043138680308</v>
      </c>
      <c r="AD1891" s="3">
        <v>4460.3751415326506</v>
      </c>
      <c r="AE1891" s="3">
        <v>79600.234056540299</v>
      </c>
      <c r="AF1891" s="3">
        <v>12402.5</v>
      </c>
      <c r="AH1891" s="3">
        <v>92002.734056540299</v>
      </c>
      <c r="AK1891" s="3">
        <v>33281</v>
      </c>
      <c r="AL1891" t="s">
        <v>168</v>
      </c>
      <c r="AM1891" t="s">
        <v>169</v>
      </c>
      <c r="AN1891">
        <v>0.05</v>
      </c>
      <c r="AO1891" s="3">
        <v>125283.7340565403</v>
      </c>
      <c r="AP1891" s="3">
        <v>6264.1867028270153</v>
      </c>
      <c r="AQ1891" s="3">
        <v>29700</v>
      </c>
      <c r="AR1891" s="3">
        <v>1485</v>
      </c>
      <c r="AS1891" s="3">
        <v>162732.92075936732</v>
      </c>
      <c r="AT1891" s="26">
        <v>154983.7340565403</v>
      </c>
      <c r="AU1891" t="s">
        <v>164</v>
      </c>
      <c r="AV1891" t="s">
        <v>241</v>
      </c>
      <c r="AW1891" t="s">
        <v>241</v>
      </c>
      <c r="AX1891" t="s">
        <v>242</v>
      </c>
      <c r="BF1891">
        <v>1</v>
      </c>
      <c r="CX1891" t="s">
        <v>5211</v>
      </c>
      <c r="CY1891" s="29"/>
      <c r="CZ1891" s="29"/>
      <c r="DA1891" s="29"/>
      <c r="DB1891" s="29"/>
      <c r="DC1891" s="29"/>
      <c r="DD1891" s="30"/>
      <c r="DE1891" s="30"/>
      <c r="DF1891" s="31"/>
      <c r="DG1891" s="32"/>
      <c r="DH1891" s="30"/>
      <c r="DI1891" s="30"/>
      <c r="DJ1891" s="26"/>
    </row>
    <row r="1892" spans="2:114" x14ac:dyDescent="0.25">
      <c r="D1892" t="s">
        <v>5212</v>
      </c>
      <c r="F1892" t="s">
        <v>1117</v>
      </c>
      <c r="G1892" t="s">
        <v>1118</v>
      </c>
      <c r="H1892" t="s">
        <v>1119</v>
      </c>
      <c r="K1892" t="s">
        <v>131</v>
      </c>
      <c r="M1892" t="s">
        <v>240</v>
      </c>
      <c r="N1892" t="s">
        <v>228</v>
      </c>
      <c r="O1892" t="s">
        <v>116</v>
      </c>
      <c r="P1892" t="s">
        <v>117</v>
      </c>
      <c r="Q1892" t="s">
        <v>5213</v>
      </c>
      <c r="R1892">
        <v>28</v>
      </c>
      <c r="T1892" s="3">
        <v>107725.41666666667</v>
      </c>
      <c r="V1892" s="3">
        <v>10772.541666666668</v>
      </c>
      <c r="X1892" s="3">
        <v>2589.5552884615386</v>
      </c>
      <c r="Y1892" s="3">
        <v>1496.1875</v>
      </c>
      <c r="Z1892" s="24">
        <v>269.31375000000003</v>
      </c>
      <c r="AA1892" s="39">
        <v>75</v>
      </c>
      <c r="AC1892" s="3">
        <v>0</v>
      </c>
      <c r="AD1892" s="3">
        <v>4460.3751415326506</v>
      </c>
      <c r="AE1892" s="3">
        <v>127388.39001332753</v>
      </c>
      <c r="AF1892" s="3">
        <v>0</v>
      </c>
      <c r="AH1892" s="3">
        <v>127388.39001332753</v>
      </c>
      <c r="AN1892">
        <v>0</v>
      </c>
      <c r="AO1892" s="3">
        <v>127388.39001332753</v>
      </c>
      <c r="AP1892" s="3">
        <v>0</v>
      </c>
      <c r="AQ1892" s="3">
        <v>29700</v>
      </c>
      <c r="AR1892" s="3">
        <v>0</v>
      </c>
      <c r="AS1892" s="3">
        <v>157088.39001332753</v>
      </c>
      <c r="AT1892" s="26">
        <v>157088.39001332753</v>
      </c>
      <c r="AU1892" t="s">
        <v>164</v>
      </c>
      <c r="AV1892" t="s">
        <v>241</v>
      </c>
      <c r="AW1892" t="s">
        <v>241</v>
      </c>
      <c r="AX1892" t="s">
        <v>242</v>
      </c>
      <c r="BF1892">
        <v>1</v>
      </c>
      <c r="CX1892" t="s">
        <v>5211</v>
      </c>
      <c r="CY1892" s="29"/>
      <c r="CZ1892" s="29"/>
      <c r="DA1892" s="29"/>
      <c r="DB1892" s="29"/>
      <c r="DC1892" s="29"/>
      <c r="DD1892" s="30"/>
      <c r="DE1892" s="30"/>
      <c r="DF1892" s="31"/>
      <c r="DG1892" s="32"/>
      <c r="DH1892" s="30"/>
      <c r="DI1892" s="30"/>
      <c r="DJ1892" s="26"/>
    </row>
    <row r="1893" spans="2:114" x14ac:dyDescent="0.25">
      <c r="D1893" t="s">
        <v>5212</v>
      </c>
      <c r="F1893" t="s">
        <v>1121</v>
      </c>
      <c r="G1893" t="s">
        <v>1122</v>
      </c>
      <c r="H1893" t="s">
        <v>1123</v>
      </c>
      <c r="K1893" t="s">
        <v>207</v>
      </c>
      <c r="M1893" t="s">
        <v>182</v>
      </c>
      <c r="N1893" t="s">
        <v>183</v>
      </c>
      <c r="O1893" t="s">
        <v>116</v>
      </c>
      <c r="P1893" t="s">
        <v>117</v>
      </c>
      <c r="Q1893" t="s">
        <v>5213</v>
      </c>
      <c r="R1893">
        <v>28</v>
      </c>
      <c r="T1893" s="3">
        <v>44819.583333333336</v>
      </c>
      <c r="X1893" s="3">
        <v>1010.0961538461538</v>
      </c>
      <c r="Y1893" s="3">
        <v>583.6111111111112</v>
      </c>
      <c r="Z1893" s="24">
        <v>105.05</v>
      </c>
      <c r="AA1893" s="39">
        <v>75</v>
      </c>
      <c r="AC1893" s="3">
        <v>0</v>
      </c>
      <c r="AD1893" s="3">
        <v>4460.3751415326506</v>
      </c>
      <c r="AE1893" s="3">
        <v>51053.715739823252</v>
      </c>
      <c r="AF1893" s="3">
        <v>4154.166666666667</v>
      </c>
      <c r="AH1893" s="3">
        <v>55207.882406489916</v>
      </c>
      <c r="AN1893">
        <v>0.05</v>
      </c>
      <c r="AO1893" s="3">
        <v>55207.882406489916</v>
      </c>
      <c r="AP1893" s="3">
        <v>2760.3941203244958</v>
      </c>
      <c r="AQ1893" s="3">
        <v>29700</v>
      </c>
      <c r="AR1893" s="3">
        <v>1485</v>
      </c>
      <c r="AS1893" s="3">
        <v>89153.276526814414</v>
      </c>
      <c r="AT1893" s="26">
        <v>84907.882406489924</v>
      </c>
      <c r="AU1893" t="s">
        <v>170</v>
      </c>
      <c r="AV1893" t="s">
        <v>170</v>
      </c>
      <c r="AW1893" t="s">
        <v>171</v>
      </c>
      <c r="AX1893">
        <v>35875</v>
      </c>
      <c r="BF1893">
        <v>1</v>
      </c>
      <c r="CX1893" t="s">
        <v>5211</v>
      </c>
      <c r="CY1893" s="29"/>
      <c r="CZ1893" s="29"/>
      <c r="DA1893" s="29"/>
      <c r="DB1893" s="29"/>
      <c r="DC1893" s="29"/>
      <c r="DD1893" s="30"/>
      <c r="DE1893" s="30"/>
      <c r="DF1893" s="31"/>
      <c r="DG1893" s="32"/>
      <c r="DH1893" s="30"/>
      <c r="DI1893" s="30"/>
      <c r="DJ1893" s="26"/>
    </row>
    <row r="1894" spans="2:114" x14ac:dyDescent="0.25">
      <c r="D1894" t="s">
        <v>5212</v>
      </c>
      <c r="F1894" t="s">
        <v>1124</v>
      </c>
      <c r="G1894" t="s">
        <v>1125</v>
      </c>
      <c r="H1894" t="s">
        <v>1126</v>
      </c>
      <c r="K1894" t="s">
        <v>156</v>
      </c>
      <c r="M1894" t="s">
        <v>550</v>
      </c>
      <c r="N1894" t="s">
        <v>551</v>
      </c>
      <c r="O1894" t="s">
        <v>116</v>
      </c>
      <c r="P1894" t="s">
        <v>117</v>
      </c>
      <c r="Q1894" t="s">
        <v>5213</v>
      </c>
      <c r="R1894">
        <v>28</v>
      </c>
      <c r="T1894" s="3">
        <v>242999.08333333334</v>
      </c>
      <c r="X1894" s="3">
        <v>5841.3261217948711</v>
      </c>
      <c r="Y1894" s="3">
        <v>3374.9884259259261</v>
      </c>
      <c r="Z1894" s="24">
        <v>607.4979166666667</v>
      </c>
      <c r="AA1894" s="39">
        <v>75</v>
      </c>
      <c r="AC1894" s="3">
        <v>20489.361921001982</v>
      </c>
      <c r="AD1894" s="3">
        <v>4460.3751415326506</v>
      </c>
      <c r="AE1894" s="3">
        <v>277847.63286025543</v>
      </c>
      <c r="AF1894" s="3">
        <v>7046.666666666667</v>
      </c>
      <c r="AH1894" s="3">
        <v>284894.29952692211</v>
      </c>
      <c r="AN1894">
        <v>0.1</v>
      </c>
      <c r="AO1894" s="3">
        <v>284894.29952692211</v>
      </c>
      <c r="AP1894" s="3">
        <v>28489.429952692211</v>
      </c>
      <c r="AQ1894" s="3">
        <v>29700</v>
      </c>
      <c r="AR1894" s="3">
        <v>2970</v>
      </c>
      <c r="AS1894" s="3">
        <v>346053.7294796143</v>
      </c>
      <c r="AT1894" s="26">
        <v>314594.29952692211</v>
      </c>
      <c r="AU1894" t="s">
        <v>170</v>
      </c>
      <c r="AV1894" t="s">
        <v>170</v>
      </c>
      <c r="AW1894" t="s">
        <v>171</v>
      </c>
      <c r="AX1894">
        <v>90326</v>
      </c>
      <c r="BF1894">
        <v>1</v>
      </c>
      <c r="CX1894" t="s">
        <v>5211</v>
      </c>
      <c r="CY1894" s="29"/>
      <c r="CZ1894" s="29"/>
      <c r="DA1894" s="29"/>
      <c r="DB1894" s="29"/>
      <c r="DC1894" s="29"/>
      <c r="DD1894" s="30"/>
      <c r="DE1894" s="30"/>
      <c r="DF1894" s="31"/>
      <c r="DG1894" s="32"/>
      <c r="DH1894" s="30"/>
      <c r="DI1894" s="30"/>
      <c r="DJ1894" s="26"/>
    </row>
    <row r="1895" spans="2:114" x14ac:dyDescent="0.25">
      <c r="D1895" t="s">
        <v>5212</v>
      </c>
      <c r="F1895" t="s">
        <v>5245</v>
      </c>
      <c r="G1895" t="s">
        <v>5246</v>
      </c>
      <c r="H1895" t="s">
        <v>5247</v>
      </c>
      <c r="K1895" t="s">
        <v>207</v>
      </c>
      <c r="M1895" t="s">
        <v>182</v>
      </c>
      <c r="N1895" t="s">
        <v>183</v>
      </c>
      <c r="O1895" t="s">
        <v>116</v>
      </c>
      <c r="P1895" t="s">
        <v>117</v>
      </c>
      <c r="Q1895" t="s">
        <v>5218</v>
      </c>
      <c r="R1895">
        <v>5</v>
      </c>
      <c r="T1895" s="3">
        <v>10417.842261904761</v>
      </c>
      <c r="X1895" s="3">
        <v>1282.2115384615383</v>
      </c>
      <c r="Y1895" s="3">
        <v>740.83333333333337</v>
      </c>
      <c r="Z1895" s="24">
        <v>133.35</v>
      </c>
      <c r="AA1895" s="39">
        <v>75</v>
      </c>
      <c r="AC1895" s="3">
        <v>0</v>
      </c>
      <c r="AD1895" s="3">
        <v>4460.3751415326506</v>
      </c>
      <c r="AE1895" s="3">
        <v>17109.612275232284</v>
      </c>
      <c r="AF1895" s="3">
        <v>4154.166666666667</v>
      </c>
      <c r="AH1895" s="3">
        <v>21263.778941898952</v>
      </c>
      <c r="AN1895">
        <v>0.05</v>
      </c>
      <c r="AO1895" s="3">
        <v>21263.778941898952</v>
      </c>
      <c r="AP1895" s="3">
        <v>1063.1889470949477</v>
      </c>
      <c r="AQ1895" s="3">
        <v>29700</v>
      </c>
      <c r="AR1895" s="3">
        <v>1485</v>
      </c>
      <c r="AS1895" s="3">
        <v>53511.967888993895</v>
      </c>
      <c r="AT1895" s="26">
        <v>50963.778941898956</v>
      </c>
      <c r="AU1895" t="s">
        <v>170</v>
      </c>
      <c r="AV1895" t="s">
        <v>170</v>
      </c>
      <c r="AW1895" t="s">
        <v>171</v>
      </c>
      <c r="AX1895">
        <v>35879</v>
      </c>
      <c r="BF1895">
        <v>1</v>
      </c>
      <c r="CX1895" t="s">
        <v>5211</v>
      </c>
      <c r="CY1895" s="29"/>
    </row>
    <row r="1896" spans="2:114" x14ac:dyDescent="0.25">
      <c r="D1896" t="s">
        <v>5212</v>
      </c>
      <c r="F1896" t="s">
        <v>1127</v>
      </c>
      <c r="G1896" t="s">
        <v>1128</v>
      </c>
      <c r="H1896" t="s">
        <v>1129</v>
      </c>
      <c r="K1896" t="s">
        <v>224</v>
      </c>
      <c r="M1896" t="s">
        <v>182</v>
      </c>
      <c r="N1896" t="s">
        <v>183</v>
      </c>
      <c r="O1896" t="s">
        <v>116</v>
      </c>
      <c r="P1896" t="s">
        <v>117</v>
      </c>
      <c r="Q1896" t="s">
        <v>5213</v>
      </c>
      <c r="R1896">
        <v>28</v>
      </c>
      <c r="T1896" s="3">
        <v>48080.5</v>
      </c>
      <c r="X1896" s="3">
        <v>1035.5889423076922</v>
      </c>
      <c r="Y1896" s="3">
        <v>598.34027777777783</v>
      </c>
      <c r="Z1896" s="24">
        <v>107.70125</v>
      </c>
      <c r="AA1896" s="39">
        <v>75</v>
      </c>
      <c r="AC1896" s="3">
        <v>1766.1829975903709</v>
      </c>
      <c r="AD1896" s="3">
        <v>4460.3751415326506</v>
      </c>
      <c r="AE1896" s="3">
        <v>56123.68860920849</v>
      </c>
      <c r="AF1896" s="3">
        <v>4154.166666666667</v>
      </c>
      <c r="AH1896" s="3">
        <v>60277.855275875154</v>
      </c>
      <c r="AK1896" s="3">
        <v>4671.4236268028844</v>
      </c>
      <c r="AL1896" t="s">
        <v>227</v>
      </c>
      <c r="AM1896" t="s">
        <v>226</v>
      </c>
      <c r="AN1896">
        <v>0.05</v>
      </c>
      <c r="AO1896" s="3">
        <v>64949.278902678037</v>
      </c>
      <c r="AP1896" s="3">
        <v>3247.4639451339021</v>
      </c>
      <c r="AQ1896" s="3">
        <v>29700</v>
      </c>
      <c r="AR1896" s="3">
        <v>1485</v>
      </c>
      <c r="AS1896" s="3">
        <v>99381.74284781194</v>
      </c>
      <c r="AT1896" s="26">
        <v>94649.278902678037</v>
      </c>
      <c r="AU1896" t="s">
        <v>208</v>
      </c>
      <c r="AV1896" t="s">
        <v>208</v>
      </c>
      <c r="AW1896" t="s">
        <v>210</v>
      </c>
      <c r="AX1896" t="s">
        <v>1130</v>
      </c>
      <c r="BF1896">
        <v>1</v>
      </c>
      <c r="CX1896" t="s">
        <v>5211</v>
      </c>
      <c r="CY1896" s="29"/>
      <c r="CZ1896" s="29"/>
      <c r="DA1896" s="29"/>
      <c r="DB1896" s="29"/>
      <c r="DC1896" s="29"/>
      <c r="DD1896" s="30"/>
      <c r="DE1896" s="30"/>
      <c r="DF1896" s="31"/>
      <c r="DG1896" s="32"/>
      <c r="DH1896" s="30"/>
      <c r="DI1896" s="30"/>
      <c r="DJ1896" s="26"/>
    </row>
    <row r="1897" spans="2:114" x14ac:dyDescent="0.25">
      <c r="B1897">
        <f>+COUNTIF(G1897:G5055,G1897)</f>
        <v>1</v>
      </c>
      <c r="D1897" t="s">
        <v>5212</v>
      </c>
      <c r="F1897" t="s">
        <v>1131</v>
      </c>
      <c r="G1897" t="s">
        <v>1132</v>
      </c>
      <c r="H1897" t="s">
        <v>1133</v>
      </c>
      <c r="K1897" t="s">
        <v>207</v>
      </c>
      <c r="M1897" t="s">
        <v>182</v>
      </c>
      <c r="N1897" t="s">
        <v>183</v>
      </c>
      <c r="O1897" t="s">
        <v>116</v>
      </c>
      <c r="P1897" t="s">
        <v>117</v>
      </c>
      <c r="Q1897" t="s">
        <v>5213</v>
      </c>
      <c r="R1897">
        <v>28</v>
      </c>
      <c r="T1897" s="3">
        <v>49263.333333333336</v>
      </c>
      <c r="X1897" s="3">
        <v>1064.022435897436</v>
      </c>
      <c r="Y1897" s="3">
        <v>614.76851851851859</v>
      </c>
      <c r="Z1897" s="24">
        <v>110.65833333333335</v>
      </c>
      <c r="AA1897" s="39">
        <v>75</v>
      </c>
      <c r="AC1897" s="3">
        <v>0</v>
      </c>
      <c r="AD1897" s="3">
        <v>4460.3751415326506</v>
      </c>
      <c r="AE1897" s="3">
        <v>55588.157762615272</v>
      </c>
      <c r="AF1897" s="3">
        <v>4154.166666666667</v>
      </c>
      <c r="AH1897" s="3">
        <v>59742.324429281936</v>
      </c>
      <c r="AN1897">
        <v>0.05</v>
      </c>
      <c r="AO1897" s="3">
        <v>59742.324429281936</v>
      </c>
      <c r="AP1897" s="3">
        <v>2987.1162214640972</v>
      </c>
      <c r="AQ1897" s="3">
        <v>29700</v>
      </c>
      <c r="AR1897" s="3">
        <v>1485</v>
      </c>
      <c r="AS1897" s="3">
        <v>93914.440650746037</v>
      </c>
      <c r="AT1897" s="26">
        <v>89442.324429281929</v>
      </c>
      <c r="AU1897" t="s">
        <v>170</v>
      </c>
      <c r="AV1897" t="s">
        <v>170</v>
      </c>
      <c r="AW1897" t="s">
        <v>171</v>
      </c>
      <c r="AX1897">
        <v>35875</v>
      </c>
      <c r="BF1897">
        <v>1</v>
      </c>
      <c r="CX1897" t="s">
        <v>5211</v>
      </c>
      <c r="CY1897" s="29"/>
      <c r="CZ1897" s="29"/>
      <c r="DA1897" s="29"/>
      <c r="DB1897" s="29"/>
      <c r="DC1897" s="29"/>
      <c r="DD1897" s="30"/>
      <c r="DE1897" s="30"/>
      <c r="DF1897" s="31"/>
      <c r="DG1897" s="32"/>
      <c r="DH1897" s="30"/>
      <c r="DI1897" s="30"/>
      <c r="DJ1897" s="26"/>
    </row>
    <row r="1898" spans="2:114" x14ac:dyDescent="0.25">
      <c r="D1898" t="s">
        <v>5212</v>
      </c>
      <c r="F1898" t="s">
        <v>1134</v>
      </c>
      <c r="G1898" t="s">
        <v>1135</v>
      </c>
      <c r="H1898" t="s">
        <v>1136</v>
      </c>
      <c r="K1898" t="s">
        <v>207</v>
      </c>
      <c r="M1898" t="s">
        <v>182</v>
      </c>
      <c r="N1898" t="s">
        <v>183</v>
      </c>
      <c r="O1898" t="s">
        <v>116</v>
      </c>
      <c r="P1898" t="s">
        <v>117</v>
      </c>
      <c r="Q1898" t="s">
        <v>5213</v>
      </c>
      <c r="R1898">
        <v>28</v>
      </c>
      <c r="T1898" s="3">
        <v>43538.416666666664</v>
      </c>
      <c r="X1898" s="3">
        <v>1010.0961538461538</v>
      </c>
      <c r="Y1898" s="3">
        <v>583.6111111111112</v>
      </c>
      <c r="Z1898" s="24">
        <v>105.05</v>
      </c>
      <c r="AA1898" s="39">
        <v>75</v>
      </c>
      <c r="AC1898" s="3">
        <v>0</v>
      </c>
      <c r="AD1898" s="3">
        <v>4460.3751415326506</v>
      </c>
      <c r="AE1898" s="3">
        <v>49772.549073156581</v>
      </c>
      <c r="AF1898" s="3">
        <v>4154.166666666667</v>
      </c>
      <c r="AH1898" s="3">
        <v>53926.715739823245</v>
      </c>
      <c r="AN1898">
        <v>0.05</v>
      </c>
      <c r="AO1898" s="3">
        <v>53926.715739823245</v>
      </c>
      <c r="AP1898" s="3">
        <v>2696.3357869911624</v>
      </c>
      <c r="AQ1898" s="3">
        <v>29700</v>
      </c>
      <c r="AR1898" s="3">
        <v>1485</v>
      </c>
      <c r="AS1898" s="3">
        <v>87808.051526814408</v>
      </c>
      <c r="AT1898" s="26">
        <v>83626.715739823238</v>
      </c>
      <c r="AU1898" t="s">
        <v>261</v>
      </c>
      <c r="AV1898" t="s">
        <v>262</v>
      </c>
      <c r="AW1898" t="s">
        <v>263</v>
      </c>
      <c r="AX1898">
        <v>2750</v>
      </c>
      <c r="BF1898">
        <v>1</v>
      </c>
      <c r="CX1898" t="s">
        <v>5211</v>
      </c>
      <c r="CY1898" s="29"/>
      <c r="CZ1898" s="29"/>
      <c r="DA1898" s="29"/>
      <c r="DB1898" s="29"/>
      <c r="DC1898" s="29"/>
      <c r="DD1898" s="30"/>
      <c r="DE1898" s="30"/>
      <c r="DF1898" s="31"/>
      <c r="DG1898" s="32"/>
      <c r="DH1898" s="30"/>
      <c r="DI1898" s="30"/>
      <c r="DJ1898" s="26"/>
    </row>
    <row r="1899" spans="2:114" x14ac:dyDescent="0.25">
      <c r="D1899" t="s">
        <v>5212</v>
      </c>
      <c r="F1899" t="s">
        <v>1137</v>
      </c>
      <c r="G1899" t="s">
        <v>1138</v>
      </c>
      <c r="H1899" t="s">
        <v>1139</v>
      </c>
      <c r="K1899" t="s">
        <v>224</v>
      </c>
      <c r="M1899" t="s">
        <v>182</v>
      </c>
      <c r="N1899" t="s">
        <v>183</v>
      </c>
      <c r="O1899" t="s">
        <v>116</v>
      </c>
      <c r="P1899" t="s">
        <v>117</v>
      </c>
      <c r="Q1899" t="s">
        <v>5213</v>
      </c>
      <c r="R1899">
        <v>28</v>
      </c>
      <c r="T1899" s="3">
        <v>58379.583333333343</v>
      </c>
      <c r="X1899" s="3">
        <v>1283.165064102564</v>
      </c>
      <c r="Y1899" s="3">
        <v>741.38425925925924</v>
      </c>
      <c r="Z1899" s="24">
        <v>133.44916666666666</v>
      </c>
      <c r="AA1899" s="39">
        <v>75</v>
      </c>
      <c r="AC1899" s="3">
        <v>4509.7085588125365</v>
      </c>
      <c r="AD1899" s="3">
        <v>4460.3751415326506</v>
      </c>
      <c r="AE1899" s="3">
        <v>69582.665523707023</v>
      </c>
      <c r="AF1899" s="3">
        <v>4154.166666666667</v>
      </c>
      <c r="AH1899" s="3">
        <v>73736.832190373694</v>
      </c>
      <c r="AK1899" s="3">
        <v>4671.4236268028844</v>
      </c>
      <c r="AL1899" t="s">
        <v>227</v>
      </c>
      <c r="AM1899" t="s">
        <v>226</v>
      </c>
      <c r="AN1899">
        <v>0.05</v>
      </c>
      <c r="AO1899" s="3">
        <v>78408.255817176585</v>
      </c>
      <c r="AP1899" s="3">
        <v>3920.4127908588293</v>
      </c>
      <c r="AQ1899" s="3">
        <v>29700</v>
      </c>
      <c r="AR1899" s="3">
        <v>1485</v>
      </c>
      <c r="AS1899" s="3">
        <v>113513.66860803541</v>
      </c>
      <c r="AT1899" s="26">
        <v>108108.25581717658</v>
      </c>
      <c r="AU1899" t="s">
        <v>208</v>
      </c>
      <c r="AV1899" t="s">
        <v>208</v>
      </c>
      <c r="AW1899" t="s">
        <v>210</v>
      </c>
      <c r="AX1899" t="s">
        <v>458</v>
      </c>
      <c r="BF1899">
        <v>1</v>
      </c>
      <c r="CX1899" t="s">
        <v>5211</v>
      </c>
      <c r="CY1899" s="29"/>
      <c r="CZ1899" s="29"/>
      <c r="DA1899" s="29"/>
      <c r="DB1899" s="29"/>
      <c r="DC1899" s="29"/>
      <c r="DD1899" s="30"/>
      <c r="DE1899" s="30"/>
      <c r="DF1899" s="31"/>
      <c r="DG1899" s="32"/>
      <c r="DH1899" s="30"/>
      <c r="DI1899" s="30"/>
      <c r="DJ1899" s="26"/>
    </row>
    <row r="1900" spans="2:114" x14ac:dyDescent="0.25">
      <c r="D1900" t="s">
        <v>5212</v>
      </c>
      <c r="F1900" t="s">
        <v>1141</v>
      </c>
      <c r="G1900" t="s">
        <v>1142</v>
      </c>
      <c r="H1900" t="s">
        <v>1143</v>
      </c>
      <c r="K1900" t="s">
        <v>207</v>
      </c>
      <c r="M1900" t="s">
        <v>182</v>
      </c>
      <c r="N1900" t="s">
        <v>183</v>
      </c>
      <c r="O1900" t="s">
        <v>116</v>
      </c>
      <c r="P1900" t="s">
        <v>117</v>
      </c>
      <c r="Q1900" t="s">
        <v>5213</v>
      </c>
      <c r="R1900">
        <v>28</v>
      </c>
      <c r="T1900" s="3">
        <v>47870.5</v>
      </c>
      <c r="X1900" s="3">
        <v>1030.5408653846155</v>
      </c>
      <c r="Y1900" s="3">
        <v>595.4236111111112</v>
      </c>
      <c r="Z1900" s="24">
        <v>107.17625</v>
      </c>
      <c r="AA1900" s="39">
        <v>75</v>
      </c>
      <c r="AC1900" s="3">
        <v>0</v>
      </c>
      <c r="AD1900" s="3">
        <v>4460.3751415326506</v>
      </c>
      <c r="AE1900" s="3">
        <v>54139.015868028371</v>
      </c>
      <c r="AF1900" s="3">
        <v>4154.166666666667</v>
      </c>
      <c r="AH1900" s="3">
        <v>58293.182534695035</v>
      </c>
      <c r="AN1900">
        <v>0.05</v>
      </c>
      <c r="AO1900" s="3">
        <v>58293.182534695035</v>
      </c>
      <c r="AP1900" s="3">
        <v>2914.6591267347521</v>
      </c>
      <c r="AQ1900" s="3">
        <v>29700</v>
      </c>
      <c r="AR1900" s="3">
        <v>1485</v>
      </c>
      <c r="AS1900" s="3">
        <v>92392.841661429789</v>
      </c>
      <c r="AT1900" s="26">
        <v>87993.182534695035</v>
      </c>
      <c r="AU1900" t="s">
        <v>170</v>
      </c>
      <c r="AV1900" t="s">
        <v>170</v>
      </c>
      <c r="AW1900" t="s">
        <v>171</v>
      </c>
      <c r="AX1900">
        <v>35070</v>
      </c>
      <c r="BF1900">
        <v>1</v>
      </c>
      <c r="CX1900" t="s">
        <v>5211</v>
      </c>
      <c r="CY1900" s="29"/>
      <c r="CZ1900" s="29"/>
      <c r="DA1900" s="29"/>
      <c r="DB1900" s="29"/>
      <c r="DC1900" s="29"/>
      <c r="DD1900" s="30"/>
      <c r="DE1900" s="30"/>
      <c r="DF1900" s="31"/>
      <c r="DG1900" s="32"/>
      <c r="DH1900" s="30"/>
      <c r="DI1900" s="30"/>
      <c r="DJ1900" s="26"/>
    </row>
    <row r="1901" spans="2:114" x14ac:dyDescent="0.25">
      <c r="D1901" t="s">
        <v>5212</v>
      </c>
      <c r="F1901" t="s">
        <v>1144</v>
      </c>
      <c r="G1901" t="s">
        <v>1145</v>
      </c>
      <c r="H1901" t="s">
        <v>1146</v>
      </c>
      <c r="K1901" t="s">
        <v>224</v>
      </c>
      <c r="M1901" t="s">
        <v>182</v>
      </c>
      <c r="N1901" t="s">
        <v>183</v>
      </c>
      <c r="O1901" t="s">
        <v>116</v>
      </c>
      <c r="P1901" t="s">
        <v>117</v>
      </c>
      <c r="Q1901" t="s">
        <v>5213</v>
      </c>
      <c r="R1901">
        <v>28</v>
      </c>
      <c r="T1901" s="3">
        <v>49004.916666666664</v>
      </c>
      <c r="X1901" s="3">
        <v>1057.8125</v>
      </c>
      <c r="Y1901" s="3">
        <v>611.18055555555554</v>
      </c>
      <c r="Z1901" s="24">
        <v>110.0125</v>
      </c>
      <c r="AA1901" s="39">
        <v>75</v>
      </c>
      <c r="AC1901" s="3">
        <v>0</v>
      </c>
      <c r="AD1901" s="3">
        <v>4460.3751415326506</v>
      </c>
      <c r="AE1901" s="3">
        <v>55319.297363754864</v>
      </c>
      <c r="AF1901" s="3">
        <v>4154.166666666667</v>
      </c>
      <c r="AH1901" s="3">
        <v>59473.464030421528</v>
      </c>
      <c r="AN1901">
        <v>0.05</v>
      </c>
      <c r="AO1901" s="3">
        <v>59473.464030421528</v>
      </c>
      <c r="AP1901" s="3">
        <v>2973.6732015210764</v>
      </c>
      <c r="AQ1901" s="3">
        <v>29700</v>
      </c>
      <c r="AR1901" s="3">
        <v>1485</v>
      </c>
      <c r="AS1901" s="3">
        <v>93632.137231942601</v>
      </c>
      <c r="AT1901" s="26">
        <v>89173.464030421528</v>
      </c>
      <c r="AU1901" t="s">
        <v>208</v>
      </c>
      <c r="AV1901" t="s">
        <v>208</v>
      </c>
      <c r="AW1901" t="s">
        <v>210</v>
      </c>
      <c r="AX1901" t="s">
        <v>1147</v>
      </c>
      <c r="BF1901">
        <v>1</v>
      </c>
      <c r="CX1901" t="s">
        <v>5211</v>
      </c>
      <c r="CY1901" s="29"/>
      <c r="CZ1901" s="29"/>
      <c r="DA1901" s="29"/>
      <c r="DB1901" s="29"/>
      <c r="DC1901" s="29"/>
      <c r="DD1901" s="30"/>
      <c r="DE1901" s="30"/>
      <c r="DF1901" s="31"/>
      <c r="DG1901" s="32"/>
      <c r="DH1901" s="30"/>
      <c r="DI1901" s="30"/>
      <c r="DJ1901" s="26"/>
    </row>
    <row r="1902" spans="2:114" x14ac:dyDescent="0.25">
      <c r="D1902" t="s">
        <v>5212</v>
      </c>
      <c r="F1902" t="s">
        <v>1148</v>
      </c>
      <c r="G1902" t="s">
        <v>1149</v>
      </c>
      <c r="H1902" t="s">
        <v>1150</v>
      </c>
      <c r="K1902" t="s">
        <v>131</v>
      </c>
      <c r="M1902" t="s">
        <v>132</v>
      </c>
      <c r="N1902" t="s">
        <v>133</v>
      </c>
      <c r="O1902" t="s">
        <v>116</v>
      </c>
      <c r="P1902" t="s">
        <v>117</v>
      </c>
      <c r="Q1902" t="s">
        <v>5213</v>
      </c>
      <c r="R1902">
        <v>28</v>
      </c>
      <c r="T1902" s="3">
        <v>117660.66666666667</v>
      </c>
      <c r="V1902" s="3">
        <v>11766.066666666668</v>
      </c>
      <c r="X1902" s="3">
        <v>2828.3814102564102</v>
      </c>
      <c r="Y1902" s="3">
        <v>1634.1759259259261</v>
      </c>
      <c r="Z1902" s="24">
        <v>294.1516666666667</v>
      </c>
      <c r="AA1902" s="39">
        <v>75</v>
      </c>
      <c r="AC1902" s="3">
        <v>8281.8000884690009</v>
      </c>
      <c r="AD1902" s="3">
        <v>4460.3751415326506</v>
      </c>
      <c r="AE1902" s="3">
        <v>147000.617566184</v>
      </c>
      <c r="AF1902" s="3">
        <v>12402.5</v>
      </c>
      <c r="AH1902" s="3">
        <v>159403.117566184</v>
      </c>
      <c r="AN1902">
        <v>0.05</v>
      </c>
      <c r="AO1902" s="3">
        <v>159403.117566184</v>
      </c>
      <c r="AP1902" s="3">
        <v>7970.1558783092005</v>
      </c>
      <c r="AQ1902" s="3">
        <v>29700</v>
      </c>
      <c r="AR1902" s="3">
        <v>1485</v>
      </c>
      <c r="AS1902" s="3">
        <v>198558.27344449318</v>
      </c>
      <c r="AT1902" s="26">
        <v>189103.117566184</v>
      </c>
      <c r="AU1902" t="s">
        <v>164</v>
      </c>
      <c r="AV1902" t="s">
        <v>241</v>
      </c>
      <c r="AW1902" t="s">
        <v>241</v>
      </c>
      <c r="AX1902" t="s">
        <v>242</v>
      </c>
      <c r="BF1902">
        <v>1</v>
      </c>
      <c r="CX1902" t="s">
        <v>5211</v>
      </c>
      <c r="CY1902" s="29"/>
      <c r="CZ1902" s="29"/>
      <c r="DA1902" s="29"/>
      <c r="DB1902" s="29"/>
      <c r="DC1902" s="29"/>
      <c r="DD1902" s="30"/>
      <c r="DE1902" s="30"/>
      <c r="DF1902" s="31"/>
      <c r="DG1902" s="32"/>
      <c r="DH1902" s="30"/>
      <c r="DI1902" s="30"/>
      <c r="DJ1902" s="26"/>
    </row>
    <row r="1903" spans="2:114" x14ac:dyDescent="0.25">
      <c r="D1903" t="s">
        <v>5212</v>
      </c>
      <c r="F1903" t="s">
        <v>1151</v>
      </c>
      <c r="G1903" t="s">
        <v>1152</v>
      </c>
      <c r="H1903" t="s">
        <v>1153</v>
      </c>
      <c r="K1903" t="s">
        <v>131</v>
      </c>
      <c r="M1903" t="s">
        <v>550</v>
      </c>
      <c r="N1903" t="s">
        <v>551</v>
      </c>
      <c r="O1903" t="s">
        <v>116</v>
      </c>
      <c r="P1903" t="s">
        <v>117</v>
      </c>
      <c r="Q1903" t="s">
        <v>5213</v>
      </c>
      <c r="R1903">
        <v>28</v>
      </c>
      <c r="T1903" s="3">
        <v>105831.66666666667</v>
      </c>
      <c r="X1903" s="3">
        <v>2544.0304487179487</v>
      </c>
      <c r="Y1903" s="3">
        <v>1469.8842592592594</v>
      </c>
      <c r="Z1903" s="24">
        <v>264.57916666666671</v>
      </c>
      <c r="AA1903" s="39">
        <v>75</v>
      </c>
      <c r="AC1903" s="3">
        <v>0</v>
      </c>
      <c r="AD1903" s="3">
        <v>4460.3751415326506</v>
      </c>
      <c r="AE1903" s="3">
        <v>114645.5356828432</v>
      </c>
      <c r="AF1903" s="3">
        <v>7046.666666666667</v>
      </c>
      <c r="AH1903" s="3">
        <v>121692.20234950987</v>
      </c>
      <c r="AN1903">
        <v>0.1</v>
      </c>
      <c r="AO1903" s="3">
        <v>121692.20234950987</v>
      </c>
      <c r="AP1903" s="3">
        <v>12169.220234950988</v>
      </c>
      <c r="AQ1903" s="3">
        <v>29700</v>
      </c>
      <c r="AR1903" s="3">
        <v>2970</v>
      </c>
      <c r="AS1903" s="3">
        <v>166531.42258446084</v>
      </c>
      <c r="AT1903" s="26">
        <v>151392.20234950987</v>
      </c>
      <c r="AU1903" t="s">
        <v>765</v>
      </c>
      <c r="AV1903" t="s">
        <v>765</v>
      </c>
      <c r="AW1903" t="s">
        <v>766</v>
      </c>
      <c r="AX1903" t="s">
        <v>1154</v>
      </c>
      <c r="BF1903">
        <v>1</v>
      </c>
      <c r="CX1903" t="s">
        <v>5211</v>
      </c>
      <c r="CY1903" s="29"/>
      <c r="CZ1903" s="29"/>
      <c r="DA1903" s="29"/>
      <c r="DB1903" s="29"/>
      <c r="DC1903" s="29"/>
      <c r="DD1903" s="30"/>
      <c r="DE1903" s="30"/>
      <c r="DF1903" s="31"/>
      <c r="DG1903" s="32"/>
      <c r="DH1903" s="30"/>
      <c r="DI1903" s="30"/>
      <c r="DJ1903" s="26"/>
    </row>
    <row r="1904" spans="2:114" x14ac:dyDescent="0.25">
      <c r="C1904">
        <v>1</v>
      </c>
      <c r="D1904" t="s">
        <v>5212</v>
      </c>
      <c r="F1904" t="s">
        <v>1155</v>
      </c>
      <c r="G1904" t="s">
        <v>1156</v>
      </c>
      <c r="H1904" t="s">
        <v>1157</v>
      </c>
      <c r="K1904" t="s">
        <v>207</v>
      </c>
      <c r="M1904" t="s">
        <v>182</v>
      </c>
      <c r="N1904" t="s">
        <v>183</v>
      </c>
      <c r="O1904" t="s">
        <v>116</v>
      </c>
      <c r="P1904" t="s">
        <v>117</v>
      </c>
      <c r="Q1904" t="s">
        <v>5213</v>
      </c>
      <c r="R1904">
        <v>28</v>
      </c>
      <c r="T1904" s="3">
        <v>49481.083333333336</v>
      </c>
      <c r="X1904" s="3">
        <v>1084.1346153846155</v>
      </c>
      <c r="Y1904" s="3">
        <v>626.38888888888891</v>
      </c>
      <c r="Z1904" s="24">
        <v>112.75</v>
      </c>
      <c r="AA1904" s="39">
        <v>75</v>
      </c>
      <c r="AC1904" s="3">
        <v>0</v>
      </c>
      <c r="AD1904" s="3">
        <v>4460.3751415326506</v>
      </c>
      <c r="AE1904" s="3">
        <v>55839.731979139491</v>
      </c>
      <c r="AF1904" s="3">
        <v>4154.166666666667</v>
      </c>
      <c r="AH1904" s="3">
        <v>59993.898645806155</v>
      </c>
      <c r="AN1904">
        <v>0.05</v>
      </c>
      <c r="AO1904" s="3">
        <v>59993.898645806155</v>
      </c>
      <c r="AP1904" s="3">
        <v>2999.6949322903079</v>
      </c>
      <c r="AQ1904" s="3">
        <v>29700</v>
      </c>
      <c r="AR1904" s="3">
        <v>1485</v>
      </c>
      <c r="AS1904" s="3">
        <v>94178.593578096465</v>
      </c>
      <c r="AT1904" s="26">
        <v>89693.898645806155</v>
      </c>
      <c r="AU1904" t="s">
        <v>184</v>
      </c>
      <c r="AV1904" t="s">
        <v>184</v>
      </c>
      <c r="AW1904" t="s">
        <v>185</v>
      </c>
      <c r="AX1904">
        <v>2633</v>
      </c>
      <c r="BF1904">
        <v>1</v>
      </c>
      <c r="CX1904" t="s">
        <v>5211</v>
      </c>
      <c r="CY1904" s="29"/>
      <c r="CZ1904" s="29"/>
      <c r="DA1904" s="29"/>
      <c r="DB1904" s="29"/>
      <c r="DC1904" s="29"/>
      <c r="DD1904" s="30"/>
      <c r="DE1904" s="30"/>
      <c r="DF1904" s="31"/>
      <c r="DG1904" s="32"/>
      <c r="DH1904" s="30"/>
      <c r="DI1904" s="30"/>
      <c r="DJ1904" s="26"/>
    </row>
    <row r="1905" spans="2:114" x14ac:dyDescent="0.25">
      <c r="D1905" t="s">
        <v>5212</v>
      </c>
      <c r="F1905" t="s">
        <v>1158</v>
      </c>
      <c r="G1905" t="s">
        <v>1159</v>
      </c>
      <c r="H1905" t="s">
        <v>1160</v>
      </c>
      <c r="K1905" t="s">
        <v>207</v>
      </c>
      <c r="M1905" t="s">
        <v>182</v>
      </c>
      <c r="N1905" t="s">
        <v>183</v>
      </c>
      <c r="O1905" t="s">
        <v>116</v>
      </c>
      <c r="P1905" t="s">
        <v>117</v>
      </c>
      <c r="Q1905" t="s">
        <v>5213</v>
      </c>
      <c r="R1905">
        <v>28</v>
      </c>
      <c r="T1905" s="3">
        <v>41482.75</v>
      </c>
      <c r="X1905" s="3">
        <v>1010.0961538461538</v>
      </c>
      <c r="Y1905" s="3">
        <v>583.6111111111112</v>
      </c>
      <c r="Z1905" s="24">
        <v>105.05</v>
      </c>
      <c r="AA1905" s="39">
        <v>75</v>
      </c>
      <c r="AC1905" s="3">
        <v>0</v>
      </c>
      <c r="AD1905" s="3">
        <v>4460.3751415326506</v>
      </c>
      <c r="AE1905" s="3">
        <v>47716.882406489916</v>
      </c>
      <c r="AF1905" s="3">
        <v>4154.166666666667</v>
      </c>
      <c r="AH1905" s="3">
        <v>51871.049073156581</v>
      </c>
      <c r="AN1905">
        <v>0.05</v>
      </c>
      <c r="AO1905" s="3">
        <v>51871.049073156581</v>
      </c>
      <c r="AP1905" s="3">
        <v>2593.5524536578291</v>
      </c>
      <c r="AQ1905" s="3">
        <v>29700</v>
      </c>
      <c r="AR1905" s="3">
        <v>1485</v>
      </c>
      <c r="AS1905" s="3">
        <v>85649.601526814411</v>
      </c>
      <c r="AT1905" s="26">
        <v>81571.049073156581</v>
      </c>
      <c r="AU1905" t="s">
        <v>170</v>
      </c>
      <c r="AV1905" t="s">
        <v>170</v>
      </c>
      <c r="AW1905" t="s">
        <v>171</v>
      </c>
      <c r="AX1905">
        <v>35875</v>
      </c>
      <c r="BF1905">
        <v>1</v>
      </c>
      <c r="CX1905" t="s">
        <v>5211</v>
      </c>
      <c r="CY1905" s="29"/>
      <c r="CZ1905" s="29"/>
      <c r="DA1905" s="29"/>
      <c r="DB1905" s="29"/>
      <c r="DC1905" s="29"/>
      <c r="DD1905" s="30"/>
      <c r="DE1905" s="30"/>
      <c r="DF1905" s="31"/>
      <c r="DG1905" s="32"/>
      <c r="DH1905" s="30"/>
      <c r="DI1905" s="30"/>
      <c r="DJ1905" s="26"/>
    </row>
    <row r="1906" spans="2:114" x14ac:dyDescent="0.25">
      <c r="B1906">
        <f t="shared" ref="B1906:B1908" si="263">+COUNTIF(G1906:G5064,G1906)</f>
        <v>1</v>
      </c>
      <c r="D1906" t="s">
        <v>5212</v>
      </c>
      <c r="F1906" t="s">
        <v>1161</v>
      </c>
      <c r="G1906" t="s">
        <v>1162</v>
      </c>
      <c r="H1906" t="s">
        <v>1163</v>
      </c>
      <c r="K1906" t="s">
        <v>207</v>
      </c>
      <c r="M1906" t="s">
        <v>182</v>
      </c>
      <c r="N1906" t="s">
        <v>183</v>
      </c>
      <c r="O1906" t="s">
        <v>116</v>
      </c>
      <c r="P1906" t="s">
        <v>117</v>
      </c>
      <c r="Q1906" t="s">
        <v>5213</v>
      </c>
      <c r="R1906">
        <v>28</v>
      </c>
      <c r="T1906" s="3">
        <v>36087.083333333336</v>
      </c>
      <c r="X1906" s="3">
        <v>1010.0961538461538</v>
      </c>
      <c r="Y1906" s="3">
        <v>583.6111111111112</v>
      </c>
      <c r="Z1906" s="24">
        <v>105.05</v>
      </c>
      <c r="AA1906" s="39">
        <v>75</v>
      </c>
      <c r="AC1906" s="3">
        <v>0</v>
      </c>
      <c r="AD1906" s="3">
        <v>4460.3751415326506</v>
      </c>
      <c r="AE1906" s="3">
        <v>42321.215739823252</v>
      </c>
      <c r="AF1906" s="3">
        <v>4154.166666666667</v>
      </c>
      <c r="AH1906" s="3">
        <v>46475.382406489916</v>
      </c>
      <c r="AN1906">
        <v>0.05</v>
      </c>
      <c r="AO1906" s="3">
        <v>46475.382406489916</v>
      </c>
      <c r="AP1906" s="3">
        <v>2323.7691203244958</v>
      </c>
      <c r="AQ1906" s="3">
        <v>29700</v>
      </c>
      <c r="AR1906" s="3">
        <v>1485</v>
      </c>
      <c r="AS1906" s="3">
        <v>79984.151526814414</v>
      </c>
      <c r="AT1906" s="26">
        <v>76175.382406489924</v>
      </c>
      <c r="AU1906" t="s">
        <v>170</v>
      </c>
      <c r="AV1906" t="s">
        <v>170</v>
      </c>
      <c r="AW1906" t="s">
        <v>171</v>
      </c>
      <c r="AX1906">
        <v>35070</v>
      </c>
      <c r="BF1906">
        <v>1</v>
      </c>
      <c r="CX1906" t="s">
        <v>5211</v>
      </c>
      <c r="CY1906" s="29"/>
      <c r="CZ1906" s="29"/>
      <c r="DA1906" s="29"/>
      <c r="DB1906" s="29"/>
      <c r="DC1906" s="29"/>
      <c r="DD1906" s="30"/>
      <c r="DE1906" s="30"/>
      <c r="DF1906" s="31"/>
      <c r="DG1906" s="32"/>
      <c r="DH1906" s="30"/>
      <c r="DI1906" s="30"/>
      <c r="DJ1906" s="26"/>
    </row>
    <row r="1907" spans="2:114" x14ac:dyDescent="0.25">
      <c r="B1907">
        <f t="shared" si="263"/>
        <v>1</v>
      </c>
      <c r="D1907" t="s">
        <v>5212</v>
      </c>
      <c r="F1907" t="s">
        <v>1164</v>
      </c>
      <c r="G1907" t="s">
        <v>1165</v>
      </c>
      <c r="H1907" t="s">
        <v>1166</v>
      </c>
      <c r="K1907" t="s">
        <v>219</v>
      </c>
      <c r="M1907" t="s">
        <v>550</v>
      </c>
      <c r="N1907" t="s">
        <v>551</v>
      </c>
      <c r="O1907" t="s">
        <v>116</v>
      </c>
      <c r="P1907" t="s">
        <v>117</v>
      </c>
      <c r="Q1907" t="s">
        <v>5213</v>
      </c>
      <c r="R1907">
        <v>28</v>
      </c>
      <c r="T1907" s="3">
        <v>77185.666666666672</v>
      </c>
      <c r="X1907" s="3">
        <v>1855.4246794871797</v>
      </c>
      <c r="Y1907" s="3">
        <v>1072.0231481481483</v>
      </c>
      <c r="Z1907" s="24">
        <v>192.96416666666667</v>
      </c>
      <c r="AA1907" s="39">
        <v>75</v>
      </c>
      <c r="AC1907" s="3">
        <v>0</v>
      </c>
      <c r="AD1907" s="3">
        <v>4460.3751415326506</v>
      </c>
      <c r="AE1907" s="3">
        <v>84841.453802501317</v>
      </c>
      <c r="AF1907" s="3">
        <v>7046.666666666667</v>
      </c>
      <c r="AH1907" s="3">
        <v>91888.120469167989</v>
      </c>
      <c r="AN1907">
        <v>0.1</v>
      </c>
      <c r="AO1907" s="3">
        <v>91888.120469167989</v>
      </c>
      <c r="AP1907" s="3">
        <v>9188.8120469167989</v>
      </c>
      <c r="AQ1907" s="3">
        <v>29700</v>
      </c>
      <c r="AR1907" s="3">
        <v>2970</v>
      </c>
      <c r="AS1907" s="3">
        <v>133746.93251608478</v>
      </c>
      <c r="AT1907" s="26">
        <v>121588.12046916799</v>
      </c>
      <c r="AU1907" t="s">
        <v>765</v>
      </c>
      <c r="AV1907" t="s">
        <v>765</v>
      </c>
      <c r="AW1907" t="s">
        <v>766</v>
      </c>
      <c r="AX1907" t="s">
        <v>1154</v>
      </c>
      <c r="BF1907">
        <v>1</v>
      </c>
      <c r="CX1907" t="s">
        <v>5211</v>
      </c>
      <c r="CY1907" s="29"/>
      <c r="CZ1907" s="29"/>
      <c r="DA1907" s="29"/>
      <c r="DB1907" s="29"/>
      <c r="DC1907" s="29"/>
      <c r="DD1907" s="30"/>
      <c r="DE1907" s="30"/>
      <c r="DF1907" s="31"/>
      <c r="DG1907" s="32"/>
      <c r="DH1907" s="30"/>
      <c r="DI1907" s="30"/>
      <c r="DJ1907" s="26"/>
    </row>
    <row r="1908" spans="2:114" x14ac:dyDescent="0.25">
      <c r="B1908">
        <f t="shared" si="263"/>
        <v>1</v>
      </c>
      <c r="D1908" t="s">
        <v>5212</v>
      </c>
      <c r="F1908" t="s">
        <v>1167</v>
      </c>
      <c r="G1908" t="s">
        <v>1168</v>
      </c>
      <c r="H1908" t="s">
        <v>1169</v>
      </c>
      <c r="K1908" t="s">
        <v>219</v>
      </c>
      <c r="M1908" t="s">
        <v>550</v>
      </c>
      <c r="N1908" t="s">
        <v>551</v>
      </c>
      <c r="O1908" t="s">
        <v>116</v>
      </c>
      <c r="P1908" t="s">
        <v>117</v>
      </c>
      <c r="Q1908" t="s">
        <v>5213</v>
      </c>
      <c r="R1908">
        <v>28</v>
      </c>
      <c r="T1908" s="3">
        <v>75630.5</v>
      </c>
      <c r="X1908" s="3">
        <v>1818.0408653846155</v>
      </c>
      <c r="Y1908" s="3">
        <v>1050.4236111111111</v>
      </c>
      <c r="Z1908" s="24">
        <v>189.07625000000002</v>
      </c>
      <c r="AA1908" s="39">
        <v>75</v>
      </c>
      <c r="AC1908" s="3">
        <v>3227.0745025578121</v>
      </c>
      <c r="AD1908" s="3">
        <v>4460.3751415326506</v>
      </c>
      <c r="AE1908" s="3">
        <v>86450.49037058618</v>
      </c>
      <c r="AF1908" s="3">
        <v>7046.666666666667</v>
      </c>
      <c r="AH1908" s="3">
        <v>93497.157037252851</v>
      </c>
      <c r="AK1908" s="3">
        <v>38600.004178537514</v>
      </c>
      <c r="AL1908" t="s">
        <v>1170</v>
      </c>
      <c r="AM1908" t="s">
        <v>1171</v>
      </c>
      <c r="AN1908">
        <v>0.1</v>
      </c>
      <c r="AO1908" s="3">
        <v>132097.16121579037</v>
      </c>
      <c r="AP1908" s="3">
        <v>13209.716121579038</v>
      </c>
      <c r="AQ1908" s="3">
        <v>29700</v>
      </c>
      <c r="AR1908" s="3">
        <v>2970</v>
      </c>
      <c r="AS1908" s="3">
        <v>177976.8773373694</v>
      </c>
      <c r="AT1908" s="26">
        <v>161797.16121579037</v>
      </c>
      <c r="AU1908" t="s">
        <v>170</v>
      </c>
      <c r="AV1908" t="s">
        <v>170</v>
      </c>
      <c r="AW1908" t="s">
        <v>171</v>
      </c>
      <c r="AX1908">
        <v>90292</v>
      </c>
      <c r="BF1908">
        <v>1</v>
      </c>
      <c r="CX1908" t="s">
        <v>5211</v>
      </c>
      <c r="CY1908" s="29"/>
      <c r="CZ1908" s="29"/>
      <c r="DA1908" s="29"/>
      <c r="DB1908" s="29"/>
      <c r="DC1908" s="29"/>
      <c r="DD1908" s="30"/>
      <c r="DE1908" s="30"/>
      <c r="DF1908" s="31"/>
      <c r="DG1908" s="32"/>
      <c r="DH1908" s="30"/>
      <c r="DI1908" s="30"/>
      <c r="DJ1908" s="26"/>
    </row>
    <row r="1909" spans="2:114" x14ac:dyDescent="0.25">
      <c r="D1909" t="s">
        <v>5212</v>
      </c>
      <c r="F1909" t="s">
        <v>1172</v>
      </c>
      <c r="G1909" t="s">
        <v>1173</v>
      </c>
      <c r="H1909" t="s">
        <v>1174</v>
      </c>
      <c r="K1909" t="s">
        <v>113</v>
      </c>
      <c r="M1909" t="s">
        <v>550</v>
      </c>
      <c r="N1909" t="s">
        <v>551</v>
      </c>
      <c r="O1909" t="s">
        <v>116</v>
      </c>
      <c r="P1909" t="s">
        <v>117</v>
      </c>
      <c r="Q1909" t="s">
        <v>5213</v>
      </c>
      <c r="R1909">
        <v>28</v>
      </c>
      <c r="T1909" s="3">
        <v>124400.66666666666</v>
      </c>
      <c r="X1909" s="3">
        <v>2990.4006410256411</v>
      </c>
      <c r="Y1909" s="3">
        <v>1727.7870370370372</v>
      </c>
      <c r="Z1909" s="24">
        <v>311.00166666666667</v>
      </c>
      <c r="AA1909" s="39">
        <v>75</v>
      </c>
      <c r="AC1909" s="3">
        <v>0</v>
      </c>
      <c r="AD1909" s="3">
        <v>4460.3751415326506</v>
      </c>
      <c r="AE1909" s="3">
        <v>133965.23115292864</v>
      </c>
      <c r="AF1909" s="3">
        <v>7046.666666666667</v>
      </c>
      <c r="AH1909" s="3">
        <v>141011.8978195953</v>
      </c>
      <c r="AN1909">
        <v>0.1</v>
      </c>
      <c r="AO1909" s="3">
        <v>141011.8978195953</v>
      </c>
      <c r="AP1909" s="3">
        <v>14101.189781959531</v>
      </c>
      <c r="AQ1909" s="3">
        <v>29700</v>
      </c>
      <c r="AR1909" s="3">
        <v>2970</v>
      </c>
      <c r="AS1909" s="3">
        <v>187783.08760155481</v>
      </c>
      <c r="AT1909" s="26">
        <v>170711.8978195953</v>
      </c>
      <c r="AU1909" t="s">
        <v>765</v>
      </c>
      <c r="AV1909" t="s">
        <v>765</v>
      </c>
      <c r="AW1909" t="s">
        <v>766</v>
      </c>
      <c r="AX1909" t="s">
        <v>1154</v>
      </c>
      <c r="BF1909">
        <v>1</v>
      </c>
      <c r="CX1909" t="s">
        <v>5211</v>
      </c>
      <c r="CY1909" s="29"/>
      <c r="CZ1909" s="29"/>
      <c r="DA1909" s="29"/>
      <c r="DB1909" s="29"/>
      <c r="DC1909" s="29"/>
      <c r="DD1909" s="30"/>
      <c r="DE1909" s="30"/>
      <c r="DF1909" s="31"/>
      <c r="DG1909" s="32"/>
      <c r="DH1909" s="30"/>
      <c r="DI1909" s="30"/>
      <c r="DJ1909" s="26"/>
    </row>
    <row r="1910" spans="2:114" x14ac:dyDescent="0.25">
      <c r="B1910">
        <f>+COUNTIF(G1910:G5068,G1910)</f>
        <v>1</v>
      </c>
      <c r="D1910" t="s">
        <v>5212</v>
      </c>
      <c r="F1910" t="s">
        <v>1175</v>
      </c>
      <c r="G1910" t="s">
        <v>1176</v>
      </c>
      <c r="H1910" t="s">
        <v>1177</v>
      </c>
      <c r="K1910" t="s">
        <v>224</v>
      </c>
      <c r="M1910" t="s">
        <v>182</v>
      </c>
      <c r="N1910" t="s">
        <v>183</v>
      </c>
      <c r="O1910" t="s">
        <v>116</v>
      </c>
      <c r="P1910" t="s">
        <v>117</v>
      </c>
      <c r="Q1910" t="s">
        <v>5213</v>
      </c>
      <c r="R1910">
        <v>28</v>
      </c>
      <c r="T1910" s="3">
        <v>91513.25</v>
      </c>
      <c r="X1910" s="3">
        <v>2199.8397435897436</v>
      </c>
      <c r="Y1910" s="3">
        <v>1271.0185185185185</v>
      </c>
      <c r="Z1910" s="24">
        <v>228.78333333333333</v>
      </c>
      <c r="AA1910" s="39">
        <v>75</v>
      </c>
      <c r="AC1910" s="3">
        <v>0</v>
      </c>
      <c r="AD1910" s="3">
        <v>4460.3751415326506</v>
      </c>
      <c r="AE1910" s="3">
        <v>99748.26673697427</v>
      </c>
      <c r="AF1910" s="3">
        <v>4154.166666666667</v>
      </c>
      <c r="AH1910" s="3">
        <v>103902.43340364094</v>
      </c>
      <c r="AK1910" s="3">
        <v>4671.4236268028844</v>
      </c>
      <c r="AL1910" t="s">
        <v>227</v>
      </c>
      <c r="AM1910" t="s">
        <v>226</v>
      </c>
      <c r="AN1910">
        <v>0.05</v>
      </c>
      <c r="AO1910" s="3">
        <v>108573.85703044383</v>
      </c>
      <c r="AP1910" s="3">
        <v>5428.6928515221916</v>
      </c>
      <c r="AQ1910" s="3">
        <v>29700</v>
      </c>
      <c r="AR1910" s="3">
        <v>1485</v>
      </c>
      <c r="AS1910" s="3">
        <v>145187.54988196603</v>
      </c>
      <c r="AT1910" s="26">
        <v>138273.85703044385</v>
      </c>
      <c r="AU1910" t="s">
        <v>1178</v>
      </c>
      <c r="AV1910" t="s">
        <v>1178</v>
      </c>
      <c r="AW1910" t="s">
        <v>1179</v>
      </c>
      <c r="AX1910" t="s">
        <v>1180</v>
      </c>
      <c r="BF1910">
        <v>1</v>
      </c>
      <c r="CX1910" t="s">
        <v>5211</v>
      </c>
      <c r="CY1910" s="29"/>
      <c r="CZ1910" s="29"/>
      <c r="DA1910" s="29"/>
      <c r="DB1910" s="29"/>
      <c r="DC1910" s="29"/>
      <c r="DD1910" s="30"/>
      <c r="DE1910" s="30"/>
      <c r="DF1910" s="31"/>
      <c r="DG1910" s="32"/>
      <c r="DH1910" s="30"/>
      <c r="DI1910" s="30"/>
      <c r="DJ1910" s="26"/>
    </row>
    <row r="1911" spans="2:114" x14ac:dyDescent="0.25">
      <c r="D1911" t="s">
        <v>5212</v>
      </c>
      <c r="F1911" t="s">
        <v>1183</v>
      </c>
      <c r="G1911" t="s">
        <v>1184</v>
      </c>
      <c r="H1911" t="s">
        <v>1185</v>
      </c>
      <c r="K1911" t="s">
        <v>207</v>
      </c>
      <c r="M1911" t="s">
        <v>182</v>
      </c>
      <c r="N1911" t="s">
        <v>183</v>
      </c>
      <c r="O1911" t="s">
        <v>116</v>
      </c>
      <c r="P1911" t="s">
        <v>117</v>
      </c>
      <c r="Q1911" t="s">
        <v>5213</v>
      </c>
      <c r="R1911">
        <v>28</v>
      </c>
      <c r="T1911" s="3">
        <v>55468.5</v>
      </c>
      <c r="X1911" s="3">
        <v>1213.1850961538462</v>
      </c>
      <c r="Y1911" s="3">
        <v>700.95138888888891</v>
      </c>
      <c r="Z1911" s="24">
        <v>126.17125</v>
      </c>
      <c r="AA1911" s="39">
        <v>75</v>
      </c>
      <c r="AC1911" s="3">
        <v>0</v>
      </c>
      <c r="AD1911" s="3">
        <v>4460.3751415326506</v>
      </c>
      <c r="AE1911" s="3">
        <v>62044.182876575382</v>
      </c>
      <c r="AF1911" s="3">
        <v>4154.166666666667</v>
      </c>
      <c r="AH1911" s="3">
        <v>66198.349543242046</v>
      </c>
      <c r="AK1911" s="3">
        <v>4671.4236268028844</v>
      </c>
      <c r="AL1911" t="s">
        <v>227</v>
      </c>
      <c r="AM1911" t="s">
        <v>226</v>
      </c>
      <c r="AN1911">
        <v>0.05</v>
      </c>
      <c r="AO1911" s="3">
        <v>70869.773170044937</v>
      </c>
      <c r="AP1911" s="3">
        <v>3543.4886585022468</v>
      </c>
      <c r="AQ1911" s="3">
        <v>29700</v>
      </c>
      <c r="AR1911" s="3">
        <v>1485</v>
      </c>
      <c r="AS1911" s="3">
        <v>105598.26182854718</v>
      </c>
      <c r="AT1911" s="26">
        <v>100569.77317004494</v>
      </c>
      <c r="AU1911" t="s">
        <v>208</v>
      </c>
      <c r="AV1911" t="s">
        <v>208</v>
      </c>
      <c r="AW1911" t="s">
        <v>210</v>
      </c>
      <c r="AX1911" t="s">
        <v>458</v>
      </c>
      <c r="BF1911">
        <v>1</v>
      </c>
      <c r="CX1911" t="s">
        <v>5211</v>
      </c>
      <c r="CY1911" s="29"/>
      <c r="CZ1911" s="29"/>
      <c r="DA1911" s="29"/>
      <c r="DB1911" s="29"/>
      <c r="DC1911" s="29"/>
      <c r="DD1911" s="30"/>
      <c r="DE1911" s="30"/>
      <c r="DF1911" s="31"/>
      <c r="DG1911" s="32"/>
      <c r="DH1911" s="30"/>
      <c r="DI1911" s="30"/>
      <c r="DJ1911" s="26"/>
    </row>
    <row r="1912" spans="2:114" x14ac:dyDescent="0.25">
      <c r="D1912" t="s">
        <v>5212</v>
      </c>
      <c r="F1912" t="s">
        <v>1186</v>
      </c>
      <c r="G1912" t="s">
        <v>1187</v>
      </c>
      <c r="H1912" t="s">
        <v>1188</v>
      </c>
      <c r="K1912" t="s">
        <v>224</v>
      </c>
      <c r="M1912" t="s">
        <v>182</v>
      </c>
      <c r="N1912" t="s">
        <v>183</v>
      </c>
      <c r="O1912" t="s">
        <v>116</v>
      </c>
      <c r="P1912" t="s">
        <v>117</v>
      </c>
      <c r="Q1912" t="s">
        <v>5213</v>
      </c>
      <c r="R1912">
        <v>28</v>
      </c>
      <c r="T1912" s="3">
        <v>66666.666666666672</v>
      </c>
      <c r="X1912" s="3">
        <v>1482.3717948717949</v>
      </c>
      <c r="Y1912" s="3">
        <v>856.48148148148152</v>
      </c>
      <c r="Z1912" s="24">
        <v>154.16666666666666</v>
      </c>
      <c r="AA1912" s="39">
        <v>75</v>
      </c>
      <c r="AC1912" s="3">
        <v>0</v>
      </c>
      <c r="AD1912" s="3">
        <v>4460.3751415326506</v>
      </c>
      <c r="AE1912" s="3">
        <v>73695.061751219269</v>
      </c>
      <c r="AF1912" s="3">
        <v>4154</v>
      </c>
      <c r="AH1912" s="3">
        <v>77849.061751219269</v>
      </c>
      <c r="AN1912">
        <v>0.05</v>
      </c>
      <c r="AO1912" s="3">
        <v>77849.061751219269</v>
      </c>
      <c r="AP1912" s="3">
        <v>3892.4530875609635</v>
      </c>
      <c r="AQ1912" s="3">
        <v>29700</v>
      </c>
      <c r="AR1912" s="3">
        <v>1485</v>
      </c>
      <c r="AS1912" s="3">
        <v>112926.51483878023</v>
      </c>
      <c r="AT1912" s="26">
        <v>107549.06175121927</v>
      </c>
      <c r="AU1912" t="s">
        <v>765</v>
      </c>
      <c r="AV1912" t="s">
        <v>765</v>
      </c>
      <c r="AW1912" t="s">
        <v>766</v>
      </c>
      <c r="AX1912" t="s">
        <v>1189</v>
      </c>
      <c r="BF1912">
        <v>1</v>
      </c>
      <c r="CX1912" t="s">
        <v>5211</v>
      </c>
      <c r="CY1912" s="29"/>
      <c r="CZ1912" s="29"/>
      <c r="DA1912" s="29"/>
      <c r="DB1912" s="29"/>
      <c r="DC1912" s="29"/>
      <c r="DD1912" s="30"/>
      <c r="DE1912" s="30"/>
      <c r="DF1912" s="31"/>
      <c r="DG1912" s="32"/>
      <c r="DH1912" s="30"/>
      <c r="DI1912" s="30"/>
      <c r="DJ1912" s="26"/>
    </row>
    <row r="1913" spans="2:114" x14ac:dyDescent="0.25">
      <c r="C1913">
        <v>1</v>
      </c>
      <c r="D1913" t="s">
        <v>5212</v>
      </c>
      <c r="F1913" t="s">
        <v>1192</v>
      </c>
      <c r="G1913" t="s">
        <v>1193</v>
      </c>
      <c r="H1913" t="s">
        <v>1194</v>
      </c>
      <c r="K1913" t="s">
        <v>207</v>
      </c>
      <c r="M1913" t="s">
        <v>182</v>
      </c>
      <c r="N1913" t="s">
        <v>183</v>
      </c>
      <c r="O1913" t="s">
        <v>116</v>
      </c>
      <c r="P1913" t="s">
        <v>117</v>
      </c>
      <c r="Q1913" t="s">
        <v>5213</v>
      </c>
      <c r="R1913">
        <v>28</v>
      </c>
      <c r="T1913" s="3">
        <v>46297.666666666664</v>
      </c>
      <c r="X1913" s="3">
        <v>1010.0961538461538</v>
      </c>
      <c r="Y1913" s="3">
        <v>583.6111111111112</v>
      </c>
      <c r="Z1913" s="24">
        <v>105.05</v>
      </c>
      <c r="AA1913" s="39">
        <v>75</v>
      </c>
      <c r="AC1913" s="3">
        <v>0</v>
      </c>
      <c r="AD1913" s="3">
        <v>4460.3751415326506</v>
      </c>
      <c r="AE1913" s="3">
        <v>52531.799073156581</v>
      </c>
      <c r="AF1913" s="3">
        <v>4154.166666666667</v>
      </c>
      <c r="AH1913" s="3">
        <v>56685.965739823245</v>
      </c>
      <c r="AN1913">
        <v>0.05</v>
      </c>
      <c r="AO1913" s="3">
        <v>56685.965739823245</v>
      </c>
      <c r="AP1913" s="3">
        <v>2834.2982869911625</v>
      </c>
      <c r="AQ1913" s="3">
        <v>29700</v>
      </c>
      <c r="AR1913" s="3">
        <v>1485</v>
      </c>
      <c r="AS1913" s="3">
        <v>90705.264026814402</v>
      </c>
      <c r="AT1913" s="26">
        <v>86385.965739823238</v>
      </c>
      <c r="AU1913" t="s">
        <v>184</v>
      </c>
      <c r="AV1913" t="s">
        <v>184</v>
      </c>
      <c r="AW1913" t="s">
        <v>185</v>
      </c>
      <c r="AX1913">
        <v>2933</v>
      </c>
      <c r="BF1913">
        <v>1</v>
      </c>
      <c r="CX1913" t="s">
        <v>5211</v>
      </c>
      <c r="CY1913" s="29"/>
      <c r="CZ1913" s="29"/>
      <c r="DA1913" s="29"/>
      <c r="DB1913" s="29"/>
      <c r="DC1913" s="29"/>
      <c r="DD1913" s="30"/>
      <c r="DE1913" s="30"/>
      <c r="DF1913" s="31"/>
      <c r="DG1913" s="32"/>
      <c r="DH1913" s="30"/>
      <c r="DI1913" s="30"/>
      <c r="DJ1913" s="26"/>
    </row>
    <row r="1914" spans="2:114" x14ac:dyDescent="0.25">
      <c r="C1914">
        <v>1</v>
      </c>
      <c r="D1914" t="s">
        <v>5212</v>
      </c>
      <c r="F1914" t="s">
        <v>1195</v>
      </c>
      <c r="G1914" t="s">
        <v>1196</v>
      </c>
      <c r="H1914" t="s">
        <v>1197</v>
      </c>
      <c r="K1914" t="s">
        <v>219</v>
      </c>
      <c r="M1914" t="s">
        <v>182</v>
      </c>
      <c r="N1914" t="s">
        <v>183</v>
      </c>
      <c r="O1914" t="s">
        <v>116</v>
      </c>
      <c r="P1914" t="s">
        <v>117</v>
      </c>
      <c r="Q1914" t="s">
        <v>5213</v>
      </c>
      <c r="R1914">
        <v>28</v>
      </c>
      <c r="T1914" s="3">
        <v>64554.500000000007</v>
      </c>
      <c r="X1914" s="3">
        <v>1431.5985576923076</v>
      </c>
      <c r="Y1914" s="3">
        <v>827.14583333333337</v>
      </c>
      <c r="Z1914" s="24">
        <v>148.88624999999999</v>
      </c>
      <c r="AA1914" s="39">
        <v>75</v>
      </c>
      <c r="AC1914" s="3">
        <v>5122.3404802504956</v>
      </c>
      <c r="AD1914" s="3">
        <v>4460.3751415326506</v>
      </c>
      <c r="AE1914" s="3">
        <v>76619.846262808787</v>
      </c>
      <c r="AF1914" s="3">
        <v>4154.166666666667</v>
      </c>
      <c r="AH1914" s="3">
        <v>80774.012929475459</v>
      </c>
      <c r="AN1914">
        <v>0.05</v>
      </c>
      <c r="AO1914" s="3">
        <v>80774.012929475459</v>
      </c>
      <c r="AP1914" s="3">
        <v>4038.7006464737733</v>
      </c>
      <c r="AQ1914" s="3">
        <v>29700</v>
      </c>
      <c r="AR1914" s="3">
        <v>1485</v>
      </c>
      <c r="AS1914" s="3">
        <v>115997.71357594924</v>
      </c>
      <c r="AT1914" s="26">
        <v>110474.01292947546</v>
      </c>
      <c r="AU1914" t="s">
        <v>184</v>
      </c>
      <c r="AV1914" t="s">
        <v>184</v>
      </c>
      <c r="AW1914" t="s">
        <v>185</v>
      </c>
      <c r="AX1914">
        <v>2933</v>
      </c>
      <c r="BF1914">
        <v>1</v>
      </c>
      <c r="CX1914" t="s">
        <v>5211</v>
      </c>
      <c r="CY1914" s="29"/>
      <c r="CZ1914" s="29"/>
      <c r="DA1914" s="29"/>
      <c r="DB1914" s="29"/>
      <c r="DC1914" s="29"/>
      <c r="DD1914" s="30"/>
      <c r="DE1914" s="30"/>
      <c r="DF1914" s="31"/>
      <c r="DG1914" s="32"/>
      <c r="DH1914" s="30"/>
      <c r="DI1914" s="30"/>
      <c r="DJ1914" s="26"/>
    </row>
    <row r="1915" spans="2:114" x14ac:dyDescent="0.25">
      <c r="C1915">
        <v>1</v>
      </c>
      <c r="D1915" t="s">
        <v>5212</v>
      </c>
      <c r="F1915" t="s">
        <v>1198</v>
      </c>
      <c r="G1915" t="s">
        <v>1199</v>
      </c>
      <c r="H1915" t="s">
        <v>1200</v>
      </c>
      <c r="K1915" t="s">
        <v>131</v>
      </c>
      <c r="M1915" t="s">
        <v>114</v>
      </c>
      <c r="N1915" t="s">
        <v>115</v>
      </c>
      <c r="O1915" t="s">
        <v>116</v>
      </c>
      <c r="P1915" t="s">
        <v>117</v>
      </c>
      <c r="Q1915" t="s">
        <v>5213</v>
      </c>
      <c r="R1915">
        <v>28</v>
      </c>
      <c r="T1915" s="3">
        <v>129157.33333333333</v>
      </c>
      <c r="X1915" s="3">
        <v>2984.5512820512818</v>
      </c>
      <c r="Y1915" s="3">
        <v>1724.4074074074074</v>
      </c>
      <c r="Z1915" s="24">
        <v>310.39333333333332</v>
      </c>
      <c r="AA1915" s="39">
        <v>75</v>
      </c>
      <c r="AC1915" s="3">
        <v>0</v>
      </c>
      <c r="AD1915" s="3">
        <v>4460.3751415326506</v>
      </c>
      <c r="AE1915" s="3">
        <v>138712.06049765804</v>
      </c>
      <c r="AF1915" s="3">
        <v>5687.5</v>
      </c>
      <c r="AH1915" s="3">
        <v>144399.56049765804</v>
      </c>
      <c r="AK1915" s="3">
        <v>6107.1873780099913</v>
      </c>
      <c r="AL1915" t="s">
        <v>363</v>
      </c>
      <c r="AM1915" t="s">
        <v>364</v>
      </c>
      <c r="AN1915">
        <v>8.5000000000000006E-2</v>
      </c>
      <c r="AO1915" s="3">
        <v>150506.74787566802</v>
      </c>
      <c r="AP1915" s="3">
        <v>12793.073569431783</v>
      </c>
      <c r="AQ1915" s="3">
        <v>29700</v>
      </c>
      <c r="AR1915" s="3">
        <v>2524.5</v>
      </c>
      <c r="AS1915" s="3">
        <v>195524.32144509981</v>
      </c>
      <c r="AT1915" s="26">
        <v>180206.74787566802</v>
      </c>
      <c r="AU1915" t="s">
        <v>184</v>
      </c>
      <c r="AV1915" t="s">
        <v>184</v>
      </c>
      <c r="AW1915" t="s">
        <v>185</v>
      </c>
      <c r="AX1915">
        <v>5030</v>
      </c>
      <c r="BF1915">
        <v>1</v>
      </c>
      <c r="CX1915" t="s">
        <v>5211</v>
      </c>
      <c r="CY1915" s="29"/>
      <c r="CZ1915" s="29"/>
      <c r="DA1915" s="29"/>
      <c r="DB1915" s="29"/>
      <c r="DC1915" s="29"/>
      <c r="DD1915" s="30"/>
      <c r="DE1915" s="30"/>
      <c r="DF1915" s="31"/>
      <c r="DG1915" s="32"/>
      <c r="DH1915" s="30"/>
      <c r="DI1915" s="30"/>
      <c r="DJ1915" s="26"/>
    </row>
    <row r="1916" spans="2:114" x14ac:dyDescent="0.25">
      <c r="D1916" t="s">
        <v>5212</v>
      </c>
      <c r="F1916" t="s">
        <v>1202</v>
      </c>
      <c r="G1916" t="s">
        <v>1203</v>
      </c>
      <c r="H1916" t="s">
        <v>1204</v>
      </c>
      <c r="K1916" t="s">
        <v>207</v>
      </c>
      <c r="M1916" t="s">
        <v>182</v>
      </c>
      <c r="N1916" t="s">
        <v>183</v>
      </c>
      <c r="O1916" t="s">
        <v>116</v>
      </c>
      <c r="P1916" t="s">
        <v>117</v>
      </c>
      <c r="Q1916" t="s">
        <v>5213</v>
      </c>
      <c r="R1916">
        <v>28</v>
      </c>
      <c r="T1916" s="3">
        <v>55368</v>
      </c>
      <c r="X1916" s="3">
        <v>1222.3557692307693</v>
      </c>
      <c r="Y1916" s="3">
        <v>706.25</v>
      </c>
      <c r="Z1916" s="24">
        <v>127.125</v>
      </c>
      <c r="AA1916" s="39">
        <v>75</v>
      </c>
      <c r="AC1916" s="3">
        <v>0</v>
      </c>
      <c r="AD1916" s="3">
        <v>4460.3751415326506</v>
      </c>
      <c r="AE1916" s="3">
        <v>61959.105910763414</v>
      </c>
      <c r="AF1916" s="3">
        <v>4154.166666666667</v>
      </c>
      <c r="AH1916" s="3">
        <v>66113.272577430078</v>
      </c>
      <c r="AN1916">
        <v>0.05</v>
      </c>
      <c r="AO1916" s="3">
        <v>66113.272577430078</v>
      </c>
      <c r="AP1916" s="3">
        <v>3305.663628871504</v>
      </c>
      <c r="AQ1916" s="3">
        <v>29700</v>
      </c>
      <c r="AR1916" s="3">
        <v>1485</v>
      </c>
      <c r="AS1916" s="3">
        <v>100603.93620630159</v>
      </c>
      <c r="AT1916" s="26">
        <v>95813.272577430078</v>
      </c>
      <c r="AU1916" t="s">
        <v>170</v>
      </c>
      <c r="AV1916" t="s">
        <v>170</v>
      </c>
      <c r="AW1916" t="s">
        <v>171</v>
      </c>
      <c r="AX1916">
        <v>34732</v>
      </c>
      <c r="BF1916">
        <v>1</v>
      </c>
      <c r="CX1916" t="s">
        <v>5211</v>
      </c>
      <c r="CY1916" s="29"/>
    </row>
    <row r="1917" spans="2:114" x14ac:dyDescent="0.25">
      <c r="B1917">
        <f>+COUNTIF(G1917:G5075,G1917)</f>
        <v>1</v>
      </c>
      <c r="C1917">
        <v>1</v>
      </c>
      <c r="D1917" t="s">
        <v>5212</v>
      </c>
      <c r="F1917" t="s">
        <v>1205</v>
      </c>
      <c r="G1917" t="s">
        <v>1206</v>
      </c>
      <c r="H1917" t="s">
        <v>1207</v>
      </c>
      <c r="K1917" t="s">
        <v>219</v>
      </c>
      <c r="M1917" t="s">
        <v>114</v>
      </c>
      <c r="N1917" t="s">
        <v>115</v>
      </c>
      <c r="O1917" t="s">
        <v>116</v>
      </c>
      <c r="P1917" t="s">
        <v>117</v>
      </c>
      <c r="Q1917" t="s">
        <v>5213</v>
      </c>
      <c r="R1917">
        <v>28</v>
      </c>
      <c r="T1917" s="3">
        <v>94178.916666666672</v>
      </c>
      <c r="X1917" s="3">
        <v>2143.7259615384614</v>
      </c>
      <c r="Y1917" s="3">
        <v>1238.5972222222224</v>
      </c>
      <c r="Z1917" s="24">
        <v>222.94749999999999</v>
      </c>
      <c r="AA1917" s="39">
        <v>75</v>
      </c>
      <c r="AC1917" s="3">
        <v>0</v>
      </c>
      <c r="AD1917" s="3">
        <v>4460.3751415326506</v>
      </c>
      <c r="AE1917" s="3">
        <v>102319.56249196001</v>
      </c>
      <c r="AF1917" s="3">
        <v>5687.5</v>
      </c>
      <c r="AH1917" s="3">
        <v>108007.06249196001</v>
      </c>
      <c r="AK1917" s="3">
        <v>8123.3279313761932</v>
      </c>
      <c r="AL1917" t="s">
        <v>650</v>
      </c>
      <c r="AM1917" t="s">
        <v>651</v>
      </c>
      <c r="AN1917">
        <v>8.5000000000000006E-2</v>
      </c>
      <c r="AO1917" s="3">
        <v>116130.3904233362</v>
      </c>
      <c r="AP1917" s="3">
        <v>9871.083185983578</v>
      </c>
      <c r="AQ1917" s="3">
        <v>29700</v>
      </c>
      <c r="AR1917" s="3">
        <v>2524.5</v>
      </c>
      <c r="AS1917" s="3">
        <v>158225.97360931977</v>
      </c>
      <c r="AT1917" s="26">
        <v>145830.39042333618</v>
      </c>
      <c r="AU1917" t="s">
        <v>184</v>
      </c>
      <c r="AV1917" t="s">
        <v>184</v>
      </c>
      <c r="AW1917" t="s">
        <v>185</v>
      </c>
      <c r="AX1917">
        <v>1208</v>
      </c>
      <c r="BF1917">
        <v>1</v>
      </c>
      <c r="CX1917" t="s">
        <v>5211</v>
      </c>
      <c r="CY1917" s="29"/>
      <c r="CZ1917" s="29"/>
      <c r="DA1917" s="29"/>
      <c r="DB1917" s="29"/>
      <c r="DC1917" s="29"/>
      <c r="DD1917" s="30"/>
      <c r="DE1917" s="30"/>
      <c r="DF1917" s="31"/>
      <c r="DG1917" s="32"/>
      <c r="DH1917" s="30"/>
      <c r="DI1917" s="30"/>
      <c r="DJ1917" s="26"/>
    </row>
    <row r="1918" spans="2:114" x14ac:dyDescent="0.25">
      <c r="D1918" t="s">
        <v>5212</v>
      </c>
      <c r="F1918" t="s">
        <v>1208</v>
      </c>
      <c r="G1918" t="s">
        <v>1209</v>
      </c>
      <c r="H1918" t="s">
        <v>1210</v>
      </c>
      <c r="K1918" t="s">
        <v>219</v>
      </c>
      <c r="M1918" t="s">
        <v>114</v>
      </c>
      <c r="N1918" t="s">
        <v>115</v>
      </c>
      <c r="O1918" t="s">
        <v>116</v>
      </c>
      <c r="P1918" t="s">
        <v>117</v>
      </c>
      <c r="Q1918" t="s">
        <v>5213</v>
      </c>
      <c r="R1918">
        <v>28</v>
      </c>
      <c r="T1918" s="3">
        <v>91087.916666666672</v>
      </c>
      <c r="X1918" s="3">
        <v>2069.4230769230767</v>
      </c>
      <c r="Y1918" s="3">
        <v>1195.6666666666667</v>
      </c>
      <c r="Z1918" s="24">
        <v>215.22</v>
      </c>
      <c r="AA1918" s="39">
        <v>75</v>
      </c>
      <c r="AC1918" s="3">
        <v>0</v>
      </c>
      <c r="AD1918" s="3">
        <v>4460.3751415326506</v>
      </c>
      <c r="AE1918" s="3">
        <v>99103.601551789077</v>
      </c>
      <c r="AF1918" s="3">
        <v>5687.5</v>
      </c>
      <c r="AH1918" s="3">
        <v>104791.10155178908</v>
      </c>
      <c r="AK1918" s="3">
        <v>6107.1873780099913</v>
      </c>
      <c r="AL1918" t="s">
        <v>363</v>
      </c>
      <c r="AM1918" t="s">
        <v>364</v>
      </c>
      <c r="AN1918">
        <v>8.5000000000000006E-2</v>
      </c>
      <c r="AO1918" s="3">
        <v>110898.28892979906</v>
      </c>
      <c r="AP1918" s="3">
        <v>9426.3545590329213</v>
      </c>
      <c r="AQ1918" s="3">
        <v>29700</v>
      </c>
      <c r="AR1918" s="3">
        <v>2524.5</v>
      </c>
      <c r="AS1918" s="3">
        <v>152549.14348883199</v>
      </c>
      <c r="AT1918" s="26">
        <v>140598.28892979905</v>
      </c>
      <c r="AU1918" t="s">
        <v>170</v>
      </c>
      <c r="AV1918" t="s">
        <v>170</v>
      </c>
      <c r="AW1918" t="s">
        <v>171</v>
      </c>
      <c r="AX1918">
        <v>90385</v>
      </c>
      <c r="BF1918">
        <v>1</v>
      </c>
      <c r="CX1918" t="s">
        <v>5211</v>
      </c>
      <c r="CY1918" s="29"/>
    </row>
    <row r="1919" spans="2:114" x14ac:dyDescent="0.25">
      <c r="D1919" t="s">
        <v>5212</v>
      </c>
      <c r="F1919" t="s">
        <v>1211</v>
      </c>
      <c r="G1919" t="s">
        <v>1212</v>
      </c>
      <c r="H1919" t="s">
        <v>1213</v>
      </c>
      <c r="K1919" t="s">
        <v>219</v>
      </c>
      <c r="M1919" t="s">
        <v>114</v>
      </c>
      <c r="N1919" t="s">
        <v>115</v>
      </c>
      <c r="O1919" t="s">
        <v>116</v>
      </c>
      <c r="P1919" t="s">
        <v>117</v>
      </c>
      <c r="Q1919" t="s">
        <v>5213</v>
      </c>
      <c r="R1919">
        <v>28</v>
      </c>
      <c r="T1919" s="3">
        <v>100565.91666666667</v>
      </c>
      <c r="X1919" s="3">
        <v>2297.2596153846157</v>
      </c>
      <c r="Y1919" s="3">
        <v>1327.3055555555557</v>
      </c>
      <c r="Z1919" s="24">
        <v>238.91499999999999</v>
      </c>
      <c r="AA1919" s="39">
        <v>75</v>
      </c>
      <c r="AC1919" s="3">
        <v>0</v>
      </c>
      <c r="AD1919" s="3">
        <v>4460.3751415326506</v>
      </c>
      <c r="AE1919" s="3">
        <v>108964.77197913949</v>
      </c>
      <c r="AF1919" s="3">
        <v>5687.5</v>
      </c>
      <c r="AH1919" s="3">
        <v>114652.27197913949</v>
      </c>
      <c r="AK1919" s="3">
        <v>4292.2455565959208</v>
      </c>
      <c r="AL1919" t="s">
        <v>390</v>
      </c>
      <c r="AM1919" t="s">
        <v>391</v>
      </c>
      <c r="AN1919">
        <v>8.5000000000000006E-2</v>
      </c>
      <c r="AO1919" s="3">
        <v>118944.51753573542</v>
      </c>
      <c r="AP1919" s="3">
        <v>10110.283990537511</v>
      </c>
      <c r="AQ1919" s="3">
        <v>29700</v>
      </c>
      <c r="AR1919" s="3">
        <v>2524.5</v>
      </c>
      <c r="AS1919" s="3">
        <v>161279.30152627293</v>
      </c>
      <c r="AT1919" s="26">
        <v>148644.51753573542</v>
      </c>
      <c r="AU1919" t="s">
        <v>170</v>
      </c>
      <c r="AV1919" t="s">
        <v>170</v>
      </c>
      <c r="AW1919" t="s">
        <v>171</v>
      </c>
      <c r="AX1919">
        <v>90308</v>
      </c>
      <c r="BF1919">
        <v>1</v>
      </c>
      <c r="CX1919" t="s">
        <v>5211</v>
      </c>
      <c r="CY1919" s="29"/>
      <c r="CZ1919" s="29"/>
      <c r="DA1919" s="29"/>
      <c r="DB1919" s="29"/>
      <c r="DC1919" s="29"/>
      <c r="DD1919" s="30"/>
      <c r="DE1919" s="30"/>
      <c r="DF1919" s="31"/>
      <c r="DG1919" s="32"/>
      <c r="DH1919" s="30"/>
      <c r="DI1919" s="30"/>
      <c r="DJ1919" s="26"/>
    </row>
    <row r="1920" spans="2:114" x14ac:dyDescent="0.25">
      <c r="D1920" t="s">
        <v>5212</v>
      </c>
      <c r="F1920" t="s">
        <v>1215</v>
      </c>
      <c r="G1920" t="s">
        <v>1216</v>
      </c>
      <c r="H1920" t="s">
        <v>1217</v>
      </c>
      <c r="K1920" t="s">
        <v>224</v>
      </c>
      <c r="M1920" t="s">
        <v>114</v>
      </c>
      <c r="N1920" t="s">
        <v>115</v>
      </c>
      <c r="O1920" t="s">
        <v>116</v>
      </c>
      <c r="P1920" t="s">
        <v>117</v>
      </c>
      <c r="Q1920" t="s">
        <v>5213</v>
      </c>
      <c r="R1920">
        <v>28</v>
      </c>
      <c r="T1920" s="3">
        <v>48105.166666666664</v>
      </c>
      <c r="X1920" s="3">
        <v>1036.1818910256411</v>
      </c>
      <c r="Y1920" s="3">
        <v>598.68287037037032</v>
      </c>
      <c r="Z1920" s="24">
        <v>107.76291666666667</v>
      </c>
      <c r="AA1920" s="39">
        <v>75</v>
      </c>
      <c r="AC1920" s="3">
        <v>0</v>
      </c>
      <c r="AD1920" s="3">
        <v>4460.3751415326506</v>
      </c>
      <c r="AE1920" s="3">
        <v>54383.169486261992</v>
      </c>
      <c r="AF1920" s="3">
        <v>5687.5</v>
      </c>
      <c r="AH1920" s="3">
        <v>60070.669486261992</v>
      </c>
      <c r="AK1920" s="3">
        <v>7641.968773833004</v>
      </c>
      <c r="AL1920" t="s">
        <v>274</v>
      </c>
      <c r="AM1920" t="s">
        <v>275</v>
      </c>
      <c r="AN1920">
        <v>8.5000000000000006E-2</v>
      </c>
      <c r="AO1920" s="3">
        <v>67712.638260095002</v>
      </c>
      <c r="AP1920" s="3">
        <v>5755.5742521080756</v>
      </c>
      <c r="AQ1920" s="3">
        <v>29700</v>
      </c>
      <c r="AR1920" s="3">
        <v>2524.5</v>
      </c>
      <c r="AS1920" s="3">
        <v>105692.71251220308</v>
      </c>
      <c r="AT1920" s="26">
        <v>97412.638260095002</v>
      </c>
      <c r="AU1920" t="s">
        <v>170</v>
      </c>
      <c r="AV1920" t="s">
        <v>170</v>
      </c>
      <c r="AW1920" t="s">
        <v>171</v>
      </c>
      <c r="AX1920">
        <v>35072</v>
      </c>
      <c r="BF1920">
        <v>1</v>
      </c>
      <c r="CX1920" t="s">
        <v>5211</v>
      </c>
      <c r="CY1920" s="29"/>
      <c r="CZ1920" s="29"/>
      <c r="DA1920" s="29"/>
      <c r="DB1920" s="29"/>
      <c r="DC1920" s="29"/>
      <c r="DD1920" s="30"/>
      <c r="DE1920" s="30"/>
      <c r="DF1920" s="31"/>
      <c r="DG1920" s="32"/>
      <c r="DH1920" s="30"/>
      <c r="DI1920" s="30"/>
      <c r="DJ1920" s="26"/>
    </row>
    <row r="1921" spans="2:114" x14ac:dyDescent="0.25">
      <c r="B1921">
        <f>+COUNTIF(G1921:G5079,G1921)</f>
        <v>1</v>
      </c>
      <c r="D1921" t="s">
        <v>5212</v>
      </c>
      <c r="F1921" t="s">
        <v>1218</v>
      </c>
      <c r="G1921" t="s">
        <v>1219</v>
      </c>
      <c r="H1921" t="s">
        <v>1220</v>
      </c>
      <c r="K1921" t="s">
        <v>207</v>
      </c>
      <c r="M1921" t="s">
        <v>182</v>
      </c>
      <c r="N1921" t="s">
        <v>183</v>
      </c>
      <c r="O1921" t="s">
        <v>116</v>
      </c>
      <c r="P1921" t="s">
        <v>117</v>
      </c>
      <c r="Q1921" t="s">
        <v>5213</v>
      </c>
      <c r="R1921">
        <v>28</v>
      </c>
      <c r="T1921" s="3">
        <v>62381.749999999993</v>
      </c>
      <c r="X1921" s="3">
        <v>1379.3709935897434</v>
      </c>
      <c r="Y1921" s="3">
        <v>796.96990740740739</v>
      </c>
      <c r="Z1921" s="24">
        <v>143.45458333333335</v>
      </c>
      <c r="AA1921" s="39">
        <v>75</v>
      </c>
      <c r="AC1921" s="3">
        <v>0</v>
      </c>
      <c r="AD1921" s="3">
        <v>4460.3751415326506</v>
      </c>
      <c r="AE1921" s="3">
        <v>69236.920625863131</v>
      </c>
      <c r="AF1921" s="3">
        <v>4154.166666666667</v>
      </c>
      <c r="AH1921" s="3">
        <v>73391.087292529803</v>
      </c>
      <c r="AN1921">
        <v>0.05</v>
      </c>
      <c r="AO1921" s="3">
        <v>73391.087292529803</v>
      </c>
      <c r="AP1921" s="3">
        <v>3669.5543646264905</v>
      </c>
      <c r="AQ1921" s="3">
        <v>29700</v>
      </c>
      <c r="AR1921" s="3">
        <v>1485</v>
      </c>
      <c r="AS1921" s="3">
        <v>108245.64165715629</v>
      </c>
      <c r="AT1921" s="26">
        <v>103091.0872925298</v>
      </c>
      <c r="AU1921" t="s">
        <v>170</v>
      </c>
      <c r="AV1921" t="s">
        <v>170</v>
      </c>
      <c r="AW1921" t="s">
        <v>171</v>
      </c>
      <c r="AX1921">
        <v>14411</v>
      </c>
      <c r="BF1921">
        <v>1</v>
      </c>
      <c r="CX1921" t="s">
        <v>5211</v>
      </c>
      <c r="CY1921" s="29"/>
      <c r="CZ1921" s="29"/>
      <c r="DA1921" s="29"/>
      <c r="DB1921" s="29"/>
      <c r="DC1921" s="29"/>
      <c r="DD1921" s="30"/>
      <c r="DE1921" s="30"/>
      <c r="DF1921" s="31"/>
      <c r="DG1921" s="32"/>
      <c r="DH1921" s="30"/>
      <c r="DI1921" s="30"/>
      <c r="DJ1921" s="26"/>
    </row>
    <row r="1922" spans="2:114" x14ac:dyDescent="0.25">
      <c r="D1922" t="s">
        <v>5212</v>
      </c>
      <c r="F1922" t="s">
        <v>1221</v>
      </c>
      <c r="G1922" t="s">
        <v>1222</v>
      </c>
      <c r="H1922" t="s">
        <v>1223</v>
      </c>
      <c r="K1922" t="s">
        <v>219</v>
      </c>
      <c r="M1922" t="s">
        <v>182</v>
      </c>
      <c r="N1922" t="s">
        <v>183</v>
      </c>
      <c r="O1922" t="s">
        <v>116</v>
      </c>
      <c r="P1922" t="s">
        <v>117</v>
      </c>
      <c r="Q1922" t="s">
        <v>5213</v>
      </c>
      <c r="R1922">
        <v>28</v>
      </c>
      <c r="T1922" s="3">
        <v>79085.833333333328</v>
      </c>
      <c r="X1922" s="3">
        <v>1780.9094551282051</v>
      </c>
      <c r="Y1922" s="3">
        <v>1028.9699074074074</v>
      </c>
      <c r="Z1922" s="24">
        <v>185.21458333333334</v>
      </c>
      <c r="AA1922" s="39">
        <v>75</v>
      </c>
      <c r="AC1922" s="3">
        <v>0</v>
      </c>
      <c r="AD1922" s="3">
        <v>4460.3751415326506</v>
      </c>
      <c r="AE1922" s="3">
        <v>86616.302420734923</v>
      </c>
      <c r="AF1922" s="3">
        <v>4154.166666666667</v>
      </c>
      <c r="AH1922" s="3">
        <v>90770.469087401594</v>
      </c>
      <c r="AN1922">
        <v>0.05</v>
      </c>
      <c r="AO1922" s="3">
        <v>90770.469087401594</v>
      </c>
      <c r="AP1922" s="3">
        <v>4538.5234543700799</v>
      </c>
      <c r="AQ1922" s="3">
        <v>29700</v>
      </c>
      <c r="AR1922" s="3">
        <v>1485</v>
      </c>
      <c r="AS1922" s="3">
        <v>126493.99254177167</v>
      </c>
      <c r="AT1922" s="26">
        <v>120470.46908740159</v>
      </c>
      <c r="AU1922" t="s">
        <v>170</v>
      </c>
      <c r="AV1922" t="s">
        <v>170</v>
      </c>
      <c r="AW1922" t="s">
        <v>171</v>
      </c>
      <c r="AX1922">
        <v>35883</v>
      </c>
      <c r="BF1922">
        <v>1</v>
      </c>
      <c r="CX1922" t="s">
        <v>5211</v>
      </c>
      <c r="CY1922" s="29"/>
      <c r="CZ1922" s="29"/>
      <c r="DA1922" s="29"/>
      <c r="DB1922" s="29"/>
      <c r="DC1922" s="29"/>
      <c r="DD1922" s="30"/>
      <c r="DE1922" s="30"/>
      <c r="DF1922" s="31"/>
      <c r="DG1922" s="32"/>
      <c r="DH1922" s="30"/>
      <c r="DI1922" s="30"/>
      <c r="DJ1922" s="26"/>
    </row>
    <row r="1923" spans="2:114" x14ac:dyDescent="0.25">
      <c r="B1923">
        <f>+COUNTIF(G1923:G5081,G1923)</f>
        <v>1</v>
      </c>
      <c r="D1923" t="s">
        <v>5212</v>
      </c>
      <c r="F1923" t="s">
        <v>1224</v>
      </c>
      <c r="G1923" t="s">
        <v>1225</v>
      </c>
      <c r="H1923" t="s">
        <v>1226</v>
      </c>
      <c r="K1923" t="s">
        <v>131</v>
      </c>
      <c r="M1923" t="s">
        <v>132</v>
      </c>
      <c r="N1923" t="s">
        <v>133</v>
      </c>
      <c r="O1923" t="s">
        <v>116</v>
      </c>
      <c r="P1923" t="s">
        <v>117</v>
      </c>
      <c r="Q1923" t="s">
        <v>5213</v>
      </c>
      <c r="R1923">
        <v>28</v>
      </c>
      <c r="T1923" s="3">
        <v>102629.83333333333</v>
      </c>
      <c r="V1923" s="3">
        <v>10262.983333333334</v>
      </c>
      <c r="X1923" s="3">
        <v>2467.0633012820513</v>
      </c>
      <c r="Y1923" s="3">
        <v>1425.4143518518517</v>
      </c>
      <c r="Z1923" s="24">
        <v>256.57458333333335</v>
      </c>
      <c r="AA1923" s="39">
        <v>75</v>
      </c>
      <c r="AC1923" s="3">
        <v>0</v>
      </c>
      <c r="AD1923" s="3">
        <v>4460.3751415326506</v>
      </c>
      <c r="AE1923" s="3">
        <v>121577.24404466656</v>
      </c>
      <c r="AF1923" s="3">
        <v>12402.5</v>
      </c>
      <c r="AH1923" s="3">
        <v>133979.74404466656</v>
      </c>
      <c r="AN1923">
        <v>0.05</v>
      </c>
      <c r="AO1923" s="3">
        <v>133979.74404466656</v>
      </c>
      <c r="AP1923" s="3">
        <v>6698.9872022333284</v>
      </c>
      <c r="AQ1923" s="3">
        <v>29700</v>
      </c>
      <c r="AR1923" s="3">
        <v>1485</v>
      </c>
      <c r="AS1923" s="3">
        <v>171863.73124689987</v>
      </c>
      <c r="AT1923" s="26">
        <v>163679.74404466656</v>
      </c>
      <c r="AU1923" t="s">
        <v>164</v>
      </c>
      <c r="AV1923" t="s">
        <v>241</v>
      </c>
      <c r="AW1923" t="s">
        <v>241</v>
      </c>
      <c r="AX1923" t="s">
        <v>242</v>
      </c>
      <c r="BF1923">
        <v>1</v>
      </c>
      <c r="CX1923" t="s">
        <v>5211</v>
      </c>
      <c r="CY1923" s="29"/>
      <c r="CZ1923" s="29"/>
      <c r="DA1923" s="29"/>
      <c r="DB1923" s="29"/>
      <c r="DC1923" s="29"/>
      <c r="DD1923" s="30"/>
      <c r="DE1923" s="30"/>
      <c r="DF1923" s="31"/>
      <c r="DG1923" s="32"/>
      <c r="DH1923" s="30"/>
      <c r="DI1923" s="30"/>
      <c r="DJ1923" s="26"/>
    </row>
    <row r="1924" spans="2:114" x14ac:dyDescent="0.25">
      <c r="C1924">
        <v>1</v>
      </c>
      <c r="D1924" t="s">
        <v>5212</v>
      </c>
      <c r="F1924" t="s">
        <v>1228</v>
      </c>
      <c r="G1924" t="s">
        <v>1229</v>
      </c>
      <c r="H1924" t="s">
        <v>1230</v>
      </c>
      <c r="K1924" t="s">
        <v>219</v>
      </c>
      <c r="M1924" t="s">
        <v>114</v>
      </c>
      <c r="N1924" t="s">
        <v>115</v>
      </c>
      <c r="O1924" t="s">
        <v>116</v>
      </c>
      <c r="P1924" t="s">
        <v>117</v>
      </c>
      <c r="Q1924" t="s">
        <v>5213</v>
      </c>
      <c r="R1924">
        <v>28</v>
      </c>
      <c r="T1924" s="3">
        <v>71537.666666666672</v>
      </c>
      <c r="X1924" s="3">
        <v>1599.4631410256409</v>
      </c>
      <c r="Y1924" s="3">
        <v>924.13425925925935</v>
      </c>
      <c r="Z1924" s="24">
        <v>166.34416666666669</v>
      </c>
      <c r="AA1924" s="39">
        <v>75</v>
      </c>
      <c r="AC1924" s="3">
        <v>0</v>
      </c>
      <c r="AD1924" s="3">
        <v>4460.3751415326506</v>
      </c>
      <c r="AE1924" s="3">
        <v>78762.983375150885</v>
      </c>
      <c r="AF1924" s="3">
        <v>5687.5</v>
      </c>
      <c r="AH1924" s="3">
        <v>84450.483375150885</v>
      </c>
      <c r="AK1924" s="3">
        <v>6263.2559860715419</v>
      </c>
      <c r="AL1924" t="s">
        <v>320</v>
      </c>
      <c r="AM1924" t="s">
        <v>321</v>
      </c>
      <c r="AN1924">
        <v>8.5000000000000006E-2</v>
      </c>
      <c r="AO1924" s="3">
        <v>90713.739361222426</v>
      </c>
      <c r="AP1924" s="3">
        <v>7710.667845703907</v>
      </c>
      <c r="AQ1924" s="3">
        <v>29700</v>
      </c>
      <c r="AR1924" s="3">
        <v>2524.5</v>
      </c>
      <c r="AS1924" s="3">
        <v>130648.90720692633</v>
      </c>
      <c r="AT1924" s="26">
        <v>120413.73936122243</v>
      </c>
      <c r="AU1924" t="s">
        <v>184</v>
      </c>
      <c r="AV1924" t="s">
        <v>184</v>
      </c>
      <c r="AW1924" t="s">
        <v>185</v>
      </c>
      <c r="AX1924">
        <v>1232</v>
      </c>
      <c r="BF1924">
        <v>1</v>
      </c>
      <c r="CX1924" t="s">
        <v>5211</v>
      </c>
      <c r="CY1924" s="29"/>
      <c r="CZ1924" s="29"/>
      <c r="DA1924" s="29"/>
      <c r="DB1924" s="29"/>
      <c r="DC1924" s="29"/>
      <c r="DD1924" s="30"/>
      <c r="DE1924" s="30"/>
      <c r="DF1924" s="31"/>
      <c r="DG1924" s="32"/>
      <c r="DH1924" s="30"/>
      <c r="DI1924" s="30"/>
      <c r="DJ1924" s="26"/>
    </row>
    <row r="1925" spans="2:114" x14ac:dyDescent="0.25">
      <c r="B1925">
        <f>+COUNTIF(G1925:G5083,G1925)</f>
        <v>1</v>
      </c>
      <c r="D1925" t="s">
        <v>5212</v>
      </c>
      <c r="F1925" t="s">
        <v>1231</v>
      </c>
      <c r="G1925" t="s">
        <v>1232</v>
      </c>
      <c r="H1925" t="s">
        <v>1233</v>
      </c>
      <c r="K1925" t="s">
        <v>207</v>
      </c>
      <c r="M1925" t="s">
        <v>132</v>
      </c>
      <c r="N1925" t="s">
        <v>133</v>
      </c>
      <c r="O1925" t="s">
        <v>116</v>
      </c>
      <c r="P1925" t="s">
        <v>117</v>
      </c>
      <c r="Q1925" t="s">
        <v>5213</v>
      </c>
      <c r="R1925">
        <v>28</v>
      </c>
      <c r="T1925" s="3">
        <v>35572.166666666664</v>
      </c>
      <c r="X1925" s="3">
        <v>1010.0961538461538</v>
      </c>
      <c r="Y1925" s="3">
        <v>583.6111111111112</v>
      </c>
      <c r="Z1925" s="24">
        <v>105.05</v>
      </c>
      <c r="AA1925" s="39">
        <v>75</v>
      </c>
      <c r="AC1925" s="3">
        <v>3073.4042881502974</v>
      </c>
      <c r="AD1925" s="3">
        <v>4460.3751415326506</v>
      </c>
      <c r="AE1925" s="3">
        <v>44879.703361306878</v>
      </c>
      <c r="AF1925" s="3">
        <v>12402.5</v>
      </c>
      <c r="AH1925" s="3">
        <v>57282.203361306878</v>
      </c>
      <c r="AK1925" s="3">
        <v>33281</v>
      </c>
      <c r="AL1925" t="s">
        <v>168</v>
      </c>
      <c r="AM1925" t="s">
        <v>169</v>
      </c>
      <c r="AN1925">
        <v>0.05</v>
      </c>
      <c r="AO1925" s="3">
        <v>90563.203361306878</v>
      </c>
      <c r="AP1925" s="3">
        <v>4528.1601680653439</v>
      </c>
      <c r="AQ1925" s="3">
        <v>29700</v>
      </c>
      <c r="AR1925" s="3">
        <v>1485</v>
      </c>
      <c r="AS1925" s="3">
        <v>126276.36352937222</v>
      </c>
      <c r="AT1925" s="26">
        <v>120263.20336130688</v>
      </c>
      <c r="AU1925" t="s">
        <v>164</v>
      </c>
      <c r="AV1925" t="s">
        <v>241</v>
      </c>
      <c r="AW1925" t="s">
        <v>241</v>
      </c>
      <c r="AX1925" t="s">
        <v>242</v>
      </c>
      <c r="BF1925">
        <v>1</v>
      </c>
      <c r="CX1925" t="s">
        <v>5211</v>
      </c>
      <c r="CY1925" s="29"/>
      <c r="CZ1925" s="29"/>
      <c r="DA1925" s="29"/>
      <c r="DB1925" s="29"/>
      <c r="DC1925" s="29"/>
      <c r="DD1925" s="30"/>
      <c r="DE1925" s="30"/>
      <c r="DF1925" s="31"/>
      <c r="DG1925" s="32"/>
      <c r="DH1925" s="30"/>
      <c r="DI1925" s="30"/>
      <c r="DJ1925" s="26"/>
    </row>
    <row r="1926" spans="2:114" x14ac:dyDescent="0.25">
      <c r="D1926" t="s">
        <v>5212</v>
      </c>
      <c r="F1926" t="s">
        <v>1234</v>
      </c>
      <c r="G1926" t="s">
        <v>1235</v>
      </c>
      <c r="H1926" t="s">
        <v>1236</v>
      </c>
      <c r="K1926" t="s">
        <v>219</v>
      </c>
      <c r="M1926" t="s">
        <v>182</v>
      </c>
      <c r="N1926" t="s">
        <v>115</v>
      </c>
      <c r="O1926" t="s">
        <v>116</v>
      </c>
      <c r="P1926" t="s">
        <v>117</v>
      </c>
      <c r="Q1926" t="s">
        <v>5213</v>
      </c>
      <c r="R1926">
        <v>28</v>
      </c>
      <c r="T1926" s="3">
        <v>115044.5</v>
      </c>
      <c r="X1926" s="3">
        <v>2645.3004807692309</v>
      </c>
      <c r="Y1926" s="3">
        <v>1528.3958333333333</v>
      </c>
      <c r="Z1926" s="24">
        <v>275.11124999999998</v>
      </c>
      <c r="AA1926" s="39">
        <v>75</v>
      </c>
      <c r="AC1926" s="3">
        <v>0</v>
      </c>
      <c r="AD1926" s="3">
        <v>4460.3751415326506</v>
      </c>
      <c r="AE1926" s="3">
        <v>124028.68270563522</v>
      </c>
      <c r="AF1926" s="3">
        <v>4154.166666666667</v>
      </c>
      <c r="AH1926" s="3">
        <v>128182.84937230189</v>
      </c>
      <c r="AK1926" s="3">
        <v>4671.4236268028844</v>
      </c>
      <c r="AL1926" t="s">
        <v>227</v>
      </c>
      <c r="AM1926" t="s">
        <v>226</v>
      </c>
      <c r="AN1926">
        <v>0.05</v>
      </c>
      <c r="AO1926" s="3">
        <v>132854.27299910478</v>
      </c>
      <c r="AP1926" s="3">
        <v>6642.7136499552398</v>
      </c>
      <c r="AQ1926" s="3">
        <v>29700</v>
      </c>
      <c r="AR1926" s="3">
        <v>1485</v>
      </c>
      <c r="AS1926" s="3">
        <v>170681.98664906001</v>
      </c>
      <c r="AT1926" s="26">
        <v>162554.27299910478</v>
      </c>
      <c r="AU1926" t="s">
        <v>1178</v>
      </c>
      <c r="AV1926" t="s">
        <v>1178</v>
      </c>
      <c r="AW1926" t="s">
        <v>1179</v>
      </c>
      <c r="AX1926" t="s">
        <v>1180</v>
      </c>
      <c r="BF1926">
        <v>1</v>
      </c>
      <c r="CX1926" t="s">
        <v>5211</v>
      </c>
      <c r="CY1926" s="29"/>
      <c r="CZ1926" s="29"/>
      <c r="DA1926" s="29"/>
      <c r="DB1926" s="29"/>
      <c r="DC1926" s="29"/>
      <c r="DD1926" s="30"/>
      <c r="DE1926" s="30"/>
      <c r="DF1926" s="31"/>
      <c r="DG1926" s="32"/>
      <c r="DH1926" s="30"/>
      <c r="DI1926" s="30"/>
      <c r="DJ1926" s="26"/>
    </row>
    <row r="1927" spans="2:114" x14ac:dyDescent="0.25">
      <c r="D1927" t="s">
        <v>5212</v>
      </c>
      <c r="F1927" t="s">
        <v>1237</v>
      </c>
      <c r="G1927" t="s">
        <v>1238</v>
      </c>
      <c r="H1927" t="s">
        <v>1239</v>
      </c>
      <c r="K1927" t="s">
        <v>224</v>
      </c>
      <c r="M1927" t="s">
        <v>182</v>
      </c>
      <c r="N1927" t="s">
        <v>183</v>
      </c>
      <c r="O1927" t="s">
        <v>116</v>
      </c>
      <c r="P1927" t="s">
        <v>117</v>
      </c>
      <c r="Q1927" t="s">
        <v>5213</v>
      </c>
      <c r="R1927">
        <v>28</v>
      </c>
      <c r="T1927" s="3">
        <v>54338.25</v>
      </c>
      <c r="X1927" s="3">
        <v>1186.0176282051282</v>
      </c>
      <c r="Y1927" s="3">
        <v>685.25462962962968</v>
      </c>
      <c r="Z1927" s="24">
        <v>123.34583333333335</v>
      </c>
      <c r="AA1927" s="39">
        <v>75</v>
      </c>
      <c r="AC1927" s="3">
        <v>3032.4255643082934</v>
      </c>
      <c r="AD1927" s="3">
        <v>4460.3751415326506</v>
      </c>
      <c r="AE1927" s="3">
        <v>63900.668797009028</v>
      </c>
      <c r="AF1927" s="3">
        <v>4154.166666666667</v>
      </c>
      <c r="AH1927" s="3">
        <v>68054.835463675699</v>
      </c>
      <c r="AN1927">
        <v>0.05</v>
      </c>
      <c r="AO1927" s="3">
        <v>68054.835463675699</v>
      </c>
      <c r="AP1927" s="3">
        <v>3402.741773183785</v>
      </c>
      <c r="AQ1927" s="3">
        <v>29700</v>
      </c>
      <c r="AR1927" s="3">
        <v>1485</v>
      </c>
      <c r="AS1927" s="3">
        <v>102642.57723685948</v>
      </c>
      <c r="AT1927" s="26">
        <v>97754.835463675699</v>
      </c>
      <c r="AU1927" t="s">
        <v>170</v>
      </c>
      <c r="AV1927" t="s">
        <v>170</v>
      </c>
      <c r="AW1927" t="s">
        <v>171</v>
      </c>
      <c r="AX1927">
        <v>35879</v>
      </c>
      <c r="BF1927">
        <v>1</v>
      </c>
      <c r="CX1927" t="s">
        <v>5211</v>
      </c>
      <c r="CY1927" s="29"/>
      <c r="CZ1927" s="29"/>
      <c r="DA1927" s="29"/>
      <c r="DB1927" s="29"/>
      <c r="DC1927" s="29"/>
      <c r="DD1927" s="30"/>
      <c r="DE1927" s="30"/>
      <c r="DF1927" s="31"/>
      <c r="DG1927" s="32"/>
      <c r="DH1927" s="30"/>
      <c r="DI1927" s="30"/>
      <c r="DJ1927" s="26"/>
    </row>
    <row r="1928" spans="2:114" x14ac:dyDescent="0.25">
      <c r="C1928">
        <v>1</v>
      </c>
      <c r="D1928" t="s">
        <v>5212</v>
      </c>
      <c r="F1928" t="s">
        <v>1240</v>
      </c>
      <c r="G1928" t="s">
        <v>1241</v>
      </c>
      <c r="H1928" t="s">
        <v>1242</v>
      </c>
      <c r="K1928" t="s">
        <v>207</v>
      </c>
      <c r="M1928" t="s">
        <v>182</v>
      </c>
      <c r="N1928" t="s">
        <v>183</v>
      </c>
      <c r="O1928" t="s">
        <v>116</v>
      </c>
      <c r="P1928" t="s">
        <v>117</v>
      </c>
      <c r="Q1928" t="s">
        <v>5213</v>
      </c>
      <c r="R1928">
        <v>28</v>
      </c>
      <c r="T1928" s="3">
        <v>57185.75</v>
      </c>
      <c r="X1928" s="3">
        <v>1254.4671474358972</v>
      </c>
      <c r="Y1928" s="3">
        <v>724.80324074074076</v>
      </c>
      <c r="Z1928" s="24">
        <v>130.46458333333334</v>
      </c>
      <c r="AA1928" s="39">
        <v>75</v>
      </c>
      <c r="AC1928" s="3">
        <v>0</v>
      </c>
      <c r="AD1928" s="3">
        <v>4460.3751415326506</v>
      </c>
      <c r="AE1928" s="3">
        <v>63830.860113042618</v>
      </c>
      <c r="AF1928" s="3">
        <v>4154.166666666667</v>
      </c>
      <c r="AH1928" s="3">
        <v>67985.026779709282</v>
      </c>
      <c r="AN1928">
        <v>0.05</v>
      </c>
      <c r="AO1928" s="3">
        <v>67985.026779709282</v>
      </c>
      <c r="AP1928" s="3">
        <v>3399.2513389854644</v>
      </c>
      <c r="AQ1928" s="3">
        <v>29700</v>
      </c>
      <c r="AR1928" s="3">
        <v>1485</v>
      </c>
      <c r="AS1928" s="3">
        <v>102569.27811869474</v>
      </c>
      <c r="AT1928" s="26">
        <v>97685.026779709282</v>
      </c>
      <c r="AU1928" t="s">
        <v>184</v>
      </c>
      <c r="AV1928" t="s">
        <v>184</v>
      </c>
      <c r="AW1928" t="s">
        <v>185</v>
      </c>
      <c r="AX1928">
        <v>5151</v>
      </c>
      <c r="BF1928">
        <v>1</v>
      </c>
      <c r="CX1928" t="s">
        <v>5211</v>
      </c>
      <c r="CY1928" s="29"/>
      <c r="CZ1928" s="29"/>
      <c r="DA1928" s="29"/>
      <c r="DB1928" s="29"/>
      <c r="DC1928" s="29"/>
      <c r="DD1928" s="30"/>
      <c r="DE1928" s="30"/>
      <c r="DF1928" s="31"/>
      <c r="DG1928" s="32"/>
      <c r="DH1928" s="30"/>
      <c r="DI1928" s="30"/>
      <c r="DJ1928" s="26"/>
    </row>
    <row r="1929" spans="2:114" x14ac:dyDescent="0.25">
      <c r="D1929" t="s">
        <v>5212</v>
      </c>
      <c r="F1929" t="s">
        <v>1243</v>
      </c>
      <c r="G1929" t="s">
        <v>1244</v>
      </c>
      <c r="H1929" t="s">
        <v>1245</v>
      </c>
      <c r="K1929" t="s">
        <v>219</v>
      </c>
      <c r="M1929" t="s">
        <v>550</v>
      </c>
      <c r="N1929" t="s">
        <v>551</v>
      </c>
      <c r="O1929" t="s">
        <v>116</v>
      </c>
      <c r="P1929" t="s">
        <v>117</v>
      </c>
      <c r="Q1929" t="s">
        <v>5213</v>
      </c>
      <c r="R1929">
        <v>28</v>
      </c>
      <c r="T1929" s="3">
        <v>88840.75</v>
      </c>
      <c r="X1929" s="3">
        <v>2135.5969551282055</v>
      </c>
      <c r="Y1929" s="3">
        <v>1233.900462962963</v>
      </c>
      <c r="Z1929" s="24">
        <v>222.10208333333333</v>
      </c>
      <c r="AA1929" s="39">
        <v>75</v>
      </c>
      <c r="AC1929" s="3">
        <v>0</v>
      </c>
      <c r="AD1929" s="3">
        <v>4460.3751415326506</v>
      </c>
      <c r="AE1929" s="3">
        <v>96967.724642957153</v>
      </c>
      <c r="AF1929" s="3">
        <v>7046.666666666667</v>
      </c>
      <c r="AH1929" s="3">
        <v>104014.39130962382</v>
      </c>
      <c r="AN1929">
        <v>0.1</v>
      </c>
      <c r="AO1929" s="3">
        <v>104014.39130962382</v>
      </c>
      <c r="AP1929" s="3">
        <v>10401.439130962382</v>
      </c>
      <c r="AQ1929" s="3">
        <v>29700</v>
      </c>
      <c r="AR1929" s="3">
        <v>2970</v>
      </c>
      <c r="AS1929" s="3">
        <v>147085.8304405862</v>
      </c>
      <c r="AT1929" s="26">
        <v>133714.39130962384</v>
      </c>
      <c r="AU1929" t="s">
        <v>765</v>
      </c>
      <c r="AV1929" t="s">
        <v>765</v>
      </c>
      <c r="AW1929" t="s">
        <v>766</v>
      </c>
      <c r="AX1929" t="s">
        <v>1154</v>
      </c>
      <c r="BF1929">
        <v>1</v>
      </c>
      <c r="CX1929" t="s">
        <v>5211</v>
      </c>
      <c r="CY1929" s="29"/>
      <c r="CZ1929" s="29"/>
      <c r="DA1929" s="29"/>
      <c r="DB1929" s="29"/>
      <c r="DC1929" s="29"/>
      <c r="DD1929" s="30"/>
      <c r="DE1929" s="30"/>
      <c r="DF1929" s="31"/>
      <c r="DG1929" s="32"/>
      <c r="DH1929" s="30"/>
      <c r="DI1929" s="30"/>
      <c r="DJ1929" s="26"/>
    </row>
    <row r="1930" spans="2:114" x14ac:dyDescent="0.25">
      <c r="C1930">
        <v>1</v>
      </c>
      <c r="D1930" t="s">
        <v>5212</v>
      </c>
      <c r="F1930" t="s">
        <v>1246</v>
      </c>
      <c r="G1930" t="s">
        <v>1247</v>
      </c>
      <c r="H1930" t="s">
        <v>1248</v>
      </c>
      <c r="K1930" t="s">
        <v>131</v>
      </c>
      <c r="M1930" t="s">
        <v>114</v>
      </c>
      <c r="N1930" t="s">
        <v>115</v>
      </c>
      <c r="O1930" t="s">
        <v>116</v>
      </c>
      <c r="P1930" t="s">
        <v>117</v>
      </c>
      <c r="Q1930" t="s">
        <v>5213</v>
      </c>
      <c r="R1930">
        <v>28</v>
      </c>
      <c r="T1930" s="3">
        <v>151530.75</v>
      </c>
      <c r="X1930" s="3">
        <v>3522.3758012820513</v>
      </c>
      <c r="Y1930" s="3">
        <v>2035.1504629629633</v>
      </c>
      <c r="Z1930" s="24">
        <v>366.32708333333335</v>
      </c>
      <c r="AA1930" s="39">
        <v>75</v>
      </c>
      <c r="AC1930" s="3">
        <v>0</v>
      </c>
      <c r="AD1930" s="3">
        <v>4460.3751415326506</v>
      </c>
      <c r="AE1930" s="3">
        <v>161989.978489111</v>
      </c>
      <c r="AF1930" s="3">
        <v>5687.5</v>
      </c>
      <c r="AH1930" s="3">
        <v>167677.478489111</v>
      </c>
      <c r="AK1930" s="3">
        <v>6107.1873780099913</v>
      </c>
      <c r="AL1930" t="s">
        <v>363</v>
      </c>
      <c r="AM1930" t="s">
        <v>364</v>
      </c>
      <c r="AN1930">
        <v>8.5000000000000006E-2</v>
      </c>
      <c r="AO1930" s="3">
        <v>173784.66586712099</v>
      </c>
      <c r="AP1930" s="3">
        <v>14771.696598705284</v>
      </c>
      <c r="AQ1930" s="3">
        <v>29700</v>
      </c>
      <c r="AR1930" s="3">
        <v>2524.5</v>
      </c>
      <c r="AS1930" s="3">
        <v>220780.86246582627</v>
      </c>
      <c r="AT1930" s="26">
        <v>203484.66586712099</v>
      </c>
      <c r="AU1930" t="s">
        <v>184</v>
      </c>
      <c r="AV1930" t="s">
        <v>184</v>
      </c>
      <c r="AW1930" t="s">
        <v>185</v>
      </c>
      <c r="AX1930">
        <v>5030</v>
      </c>
      <c r="BF1930">
        <v>1</v>
      </c>
      <c r="CX1930" t="s">
        <v>5211</v>
      </c>
      <c r="CY1930" s="29"/>
      <c r="CZ1930" s="29"/>
      <c r="DA1930" s="29"/>
      <c r="DB1930" s="29"/>
      <c r="DC1930" s="29"/>
      <c r="DD1930" s="30"/>
      <c r="DE1930" s="30"/>
      <c r="DF1930" s="31"/>
      <c r="DG1930" s="32"/>
      <c r="DH1930" s="30"/>
      <c r="DI1930" s="30"/>
      <c r="DJ1930" s="26"/>
    </row>
    <row r="1931" spans="2:114" x14ac:dyDescent="0.25">
      <c r="D1931" t="s">
        <v>5212</v>
      </c>
      <c r="F1931" t="s">
        <v>1249</v>
      </c>
      <c r="G1931" t="s">
        <v>1250</v>
      </c>
      <c r="H1931" t="s">
        <v>1251</v>
      </c>
      <c r="K1931" t="s">
        <v>113</v>
      </c>
      <c r="M1931" t="s">
        <v>114</v>
      </c>
      <c r="N1931" t="s">
        <v>115</v>
      </c>
      <c r="O1931" t="s">
        <v>116</v>
      </c>
      <c r="P1931" t="s">
        <v>117</v>
      </c>
      <c r="Q1931" t="s">
        <v>5213</v>
      </c>
      <c r="R1931">
        <v>28</v>
      </c>
      <c r="T1931" s="3">
        <v>133960.58333333334</v>
      </c>
      <c r="X1931" s="3">
        <v>3100.0160256410254</v>
      </c>
      <c r="Y1931" s="3">
        <v>1791.1203703703707</v>
      </c>
      <c r="Z1931" s="24">
        <v>322.4016666666667</v>
      </c>
      <c r="AA1931" s="39">
        <v>75</v>
      </c>
      <c r="AC1931" s="3">
        <v>0</v>
      </c>
      <c r="AD1931" s="3">
        <v>4460.3751415326506</v>
      </c>
      <c r="AE1931" s="3">
        <v>143709.49653754407</v>
      </c>
      <c r="AF1931" s="3">
        <v>5687.5</v>
      </c>
      <c r="AH1931" s="3">
        <v>149396.99653754407</v>
      </c>
      <c r="AK1931" s="3">
        <v>28163.84865133233</v>
      </c>
      <c r="AL1931" t="s">
        <v>656</v>
      </c>
      <c r="AM1931" t="s">
        <v>657</v>
      </c>
      <c r="AN1931">
        <v>8.5000000000000006E-2</v>
      </c>
      <c r="AO1931" s="3">
        <v>177560.84518887638</v>
      </c>
      <c r="AP1931" s="3">
        <v>15092.671841054493</v>
      </c>
      <c r="AQ1931" s="3">
        <v>29700</v>
      </c>
      <c r="AR1931" s="3">
        <v>2524.5</v>
      </c>
      <c r="AS1931" s="3">
        <v>224878.01702993087</v>
      </c>
      <c r="AT1931" s="26">
        <v>207260.84518887638</v>
      </c>
      <c r="AU1931" t="s">
        <v>170</v>
      </c>
      <c r="AV1931" t="s">
        <v>170</v>
      </c>
      <c r="AW1931" t="s">
        <v>171</v>
      </c>
      <c r="AX1931">
        <v>90030</v>
      </c>
      <c r="BF1931">
        <v>1</v>
      </c>
      <c r="CX1931" t="s">
        <v>5211</v>
      </c>
      <c r="CY1931" s="29"/>
      <c r="CZ1931" s="29"/>
      <c r="DA1931" s="29"/>
      <c r="DB1931" s="29"/>
      <c r="DC1931" s="29"/>
      <c r="DD1931" s="30"/>
      <c r="DE1931" s="30"/>
      <c r="DF1931" s="31"/>
      <c r="DG1931" s="32"/>
      <c r="DH1931" s="30"/>
      <c r="DI1931" s="30"/>
      <c r="DJ1931" s="26"/>
    </row>
    <row r="1932" spans="2:114" x14ac:dyDescent="0.25">
      <c r="C1932">
        <v>1</v>
      </c>
      <c r="D1932" t="s">
        <v>5212</v>
      </c>
      <c r="F1932" t="s">
        <v>1252</v>
      </c>
      <c r="G1932" t="s">
        <v>1253</v>
      </c>
      <c r="H1932" t="s">
        <v>1254</v>
      </c>
      <c r="K1932" t="s">
        <v>224</v>
      </c>
      <c r="M1932" t="s">
        <v>182</v>
      </c>
      <c r="N1932" t="s">
        <v>183</v>
      </c>
      <c r="O1932" t="s">
        <v>116</v>
      </c>
      <c r="P1932" t="s">
        <v>117</v>
      </c>
      <c r="Q1932" t="s">
        <v>5213</v>
      </c>
      <c r="R1932">
        <v>28</v>
      </c>
      <c r="T1932" s="3">
        <v>71144.583333333328</v>
      </c>
      <c r="X1932" s="3">
        <v>1710.2083333333333</v>
      </c>
      <c r="Y1932" s="3">
        <v>988.12037037037044</v>
      </c>
      <c r="Z1932" s="24">
        <v>177.86166666666668</v>
      </c>
      <c r="AA1932" s="39">
        <v>75</v>
      </c>
      <c r="AC1932" s="3">
        <v>0</v>
      </c>
      <c r="AD1932" s="3">
        <v>4460.3751415326506</v>
      </c>
      <c r="AE1932" s="3">
        <v>78556.148845236341</v>
      </c>
      <c r="AF1932" s="3">
        <v>4154.166666666667</v>
      </c>
      <c r="AH1932" s="3">
        <v>82710.315511903013</v>
      </c>
      <c r="AN1932">
        <v>0.05</v>
      </c>
      <c r="AO1932" s="3">
        <v>82710.315511903013</v>
      </c>
      <c r="AP1932" s="3">
        <v>4135.5157755951504</v>
      </c>
      <c r="AQ1932" s="3">
        <v>29700</v>
      </c>
      <c r="AR1932" s="3">
        <v>1485</v>
      </c>
      <c r="AS1932" s="3">
        <v>118030.83128749816</v>
      </c>
      <c r="AT1932" s="26">
        <v>112410.31551190301</v>
      </c>
      <c r="AU1932" t="s">
        <v>184</v>
      </c>
      <c r="AV1932" t="s">
        <v>184</v>
      </c>
      <c r="AW1932" t="s">
        <v>185</v>
      </c>
      <c r="AX1932">
        <v>2633</v>
      </c>
      <c r="BF1932">
        <v>1</v>
      </c>
      <c r="CX1932" t="s">
        <v>5211</v>
      </c>
      <c r="CY1932" s="29"/>
      <c r="CZ1932" s="29"/>
      <c r="DA1932" s="29"/>
      <c r="DB1932" s="29"/>
      <c r="DC1932" s="29"/>
      <c r="DD1932" s="30"/>
      <c r="DE1932" s="30"/>
      <c r="DF1932" s="31"/>
      <c r="DG1932" s="32"/>
      <c r="DH1932" s="30"/>
      <c r="DI1932" s="30"/>
      <c r="DJ1932" s="26"/>
    </row>
    <row r="1933" spans="2:114" x14ac:dyDescent="0.25">
      <c r="D1933" t="s">
        <v>5212</v>
      </c>
      <c r="F1933" t="s">
        <v>1255</v>
      </c>
      <c r="G1933" t="s">
        <v>1256</v>
      </c>
      <c r="H1933" t="s">
        <v>1257</v>
      </c>
      <c r="K1933" t="s">
        <v>219</v>
      </c>
      <c r="M1933" t="s">
        <v>114</v>
      </c>
      <c r="N1933" t="s">
        <v>115</v>
      </c>
      <c r="O1933" t="s">
        <v>116</v>
      </c>
      <c r="P1933" t="s">
        <v>117</v>
      </c>
      <c r="Q1933" t="s">
        <v>5213</v>
      </c>
      <c r="R1933">
        <v>28</v>
      </c>
      <c r="T1933" s="3">
        <v>111974.41666666667</v>
      </c>
      <c r="X1933" s="3">
        <v>2571.5024038461538</v>
      </c>
      <c r="Y1933" s="3">
        <v>1485.7569444444446</v>
      </c>
      <c r="Z1933" s="24">
        <v>267.43625000000003</v>
      </c>
      <c r="AA1933" s="39">
        <v>75</v>
      </c>
      <c r="AC1933" s="3">
        <v>0</v>
      </c>
      <c r="AD1933" s="3">
        <v>4460.3751415326506</v>
      </c>
      <c r="AE1933" s="3">
        <v>120834.48740648992</v>
      </c>
      <c r="AF1933" s="3">
        <v>5687.5</v>
      </c>
      <c r="AH1933" s="3">
        <v>126521.98740648992</v>
      </c>
      <c r="AK1933" s="3">
        <v>6263.2559860715419</v>
      </c>
      <c r="AL1933" t="s">
        <v>320</v>
      </c>
      <c r="AM1933" t="s">
        <v>321</v>
      </c>
      <c r="AN1933">
        <v>8.5000000000000006E-2</v>
      </c>
      <c r="AO1933" s="3">
        <v>132785.24339256148</v>
      </c>
      <c r="AP1933" s="3">
        <v>11286.745688367726</v>
      </c>
      <c r="AQ1933" s="3">
        <v>29700</v>
      </c>
      <c r="AR1933" s="3">
        <v>2524.5</v>
      </c>
      <c r="AS1933" s="3">
        <v>176296.4890809292</v>
      </c>
      <c r="AT1933" s="26">
        <v>162485.24339256148</v>
      </c>
      <c r="AU1933" t="s">
        <v>765</v>
      </c>
      <c r="AV1933" t="s">
        <v>765</v>
      </c>
      <c r="AW1933" t="s">
        <v>766</v>
      </c>
      <c r="AX1933" t="s">
        <v>963</v>
      </c>
      <c r="BF1933">
        <v>1</v>
      </c>
      <c r="CX1933" t="s">
        <v>5211</v>
      </c>
      <c r="CY1933" s="29"/>
      <c r="CZ1933" s="29"/>
      <c r="DA1933" s="29"/>
      <c r="DB1933" s="29"/>
      <c r="DC1933" s="29"/>
      <c r="DD1933" s="30"/>
      <c r="DE1933" s="30"/>
      <c r="DF1933" s="31"/>
      <c r="DG1933" s="32"/>
      <c r="DH1933" s="30"/>
      <c r="DI1933" s="30"/>
      <c r="DJ1933" s="26"/>
    </row>
    <row r="1934" spans="2:114" x14ac:dyDescent="0.25">
      <c r="B1934">
        <f>+COUNTIF(G1934:G5092,G1934)</f>
        <v>1</v>
      </c>
      <c r="D1934" t="s">
        <v>5212</v>
      </c>
      <c r="F1934" t="s">
        <v>1258</v>
      </c>
      <c r="G1934" t="s">
        <v>1259</v>
      </c>
      <c r="H1934" t="s">
        <v>1260</v>
      </c>
      <c r="K1934" t="s">
        <v>113</v>
      </c>
      <c r="M1934" t="s">
        <v>550</v>
      </c>
      <c r="N1934" t="s">
        <v>551</v>
      </c>
      <c r="O1934" t="s">
        <v>116</v>
      </c>
      <c r="P1934" t="s">
        <v>117</v>
      </c>
      <c r="Q1934" t="s">
        <v>5213</v>
      </c>
      <c r="R1934">
        <v>28</v>
      </c>
      <c r="T1934" s="3">
        <v>189537.91666666666</v>
      </c>
      <c r="X1934" s="3">
        <v>4556.2019230769229</v>
      </c>
      <c r="Y1934" s="3">
        <v>2632.4722222222222</v>
      </c>
      <c r="Z1934" s="24">
        <v>473.84500000000003</v>
      </c>
      <c r="AA1934" s="39">
        <v>75</v>
      </c>
      <c r="AC1934" s="3">
        <v>0</v>
      </c>
      <c r="AD1934" s="3">
        <v>4460.3751415326506</v>
      </c>
      <c r="AE1934" s="3">
        <v>201735.81095349847</v>
      </c>
      <c r="AF1934" s="3">
        <v>7046.666666666667</v>
      </c>
      <c r="AH1934" s="3">
        <v>208782.47762016513</v>
      </c>
      <c r="AN1934">
        <v>0.1</v>
      </c>
      <c r="AO1934" s="3">
        <v>208782.47762016513</v>
      </c>
      <c r="AP1934" s="3">
        <v>20878.247762016515</v>
      </c>
      <c r="AQ1934" s="3">
        <v>29700</v>
      </c>
      <c r="AR1934" s="3">
        <v>2970</v>
      </c>
      <c r="AS1934" s="3">
        <v>262330.72538218164</v>
      </c>
      <c r="AT1934" s="26">
        <v>238482.47762016513</v>
      </c>
      <c r="AU1934" t="s">
        <v>765</v>
      </c>
      <c r="AV1934" t="s">
        <v>765</v>
      </c>
      <c r="AW1934" t="s">
        <v>766</v>
      </c>
      <c r="AX1934" t="s">
        <v>1261</v>
      </c>
      <c r="BF1934">
        <v>1</v>
      </c>
      <c r="CX1934" t="s">
        <v>5211</v>
      </c>
      <c r="CY1934" s="29"/>
      <c r="CZ1934" s="29"/>
      <c r="DA1934" s="29"/>
      <c r="DB1934" s="29"/>
      <c r="DC1934" s="29"/>
      <c r="DD1934" s="30"/>
      <c r="DE1934" s="30"/>
      <c r="DF1934" s="31"/>
      <c r="DG1934" s="32"/>
      <c r="DH1934" s="30"/>
      <c r="DI1934" s="30"/>
      <c r="DJ1934" s="26"/>
    </row>
    <row r="1935" spans="2:114" x14ac:dyDescent="0.25">
      <c r="D1935" t="s">
        <v>5212</v>
      </c>
      <c r="F1935" t="s">
        <v>1263</v>
      </c>
      <c r="G1935" t="s">
        <v>1264</v>
      </c>
      <c r="H1935" t="s">
        <v>1265</v>
      </c>
      <c r="K1935" t="s">
        <v>113</v>
      </c>
      <c r="M1935" t="s">
        <v>550</v>
      </c>
      <c r="N1935" t="s">
        <v>551</v>
      </c>
      <c r="O1935" t="s">
        <v>116</v>
      </c>
      <c r="P1935" t="s">
        <v>117</v>
      </c>
      <c r="Q1935" t="s">
        <v>5213</v>
      </c>
      <c r="R1935">
        <v>28</v>
      </c>
      <c r="T1935" s="3">
        <v>159569.66666666666</v>
      </c>
      <c r="X1935" s="3">
        <v>3835.8092948717949</v>
      </c>
      <c r="Y1935" s="3">
        <v>2216.2453703703704</v>
      </c>
      <c r="Z1935" s="24">
        <v>398.92416666666668</v>
      </c>
      <c r="AA1935" s="39">
        <v>75</v>
      </c>
      <c r="AC1935" s="3">
        <v>0</v>
      </c>
      <c r="AD1935" s="3">
        <v>4460.3751415326506</v>
      </c>
      <c r="AE1935" s="3">
        <v>170556.02064010812</v>
      </c>
      <c r="AF1935" s="3">
        <v>7046.666666666667</v>
      </c>
      <c r="AH1935" s="3">
        <v>177602.68730677478</v>
      </c>
      <c r="AN1935">
        <v>0.1</v>
      </c>
      <c r="AO1935" s="3">
        <v>177602.68730677478</v>
      </c>
      <c r="AP1935" s="3">
        <v>17760.268730677479</v>
      </c>
      <c r="AQ1935" s="3">
        <v>29700</v>
      </c>
      <c r="AR1935" s="3">
        <v>2970</v>
      </c>
      <c r="AS1935" s="3">
        <v>228032.95603745227</v>
      </c>
      <c r="AT1935" s="26">
        <v>207302.68730677478</v>
      </c>
      <c r="AU1935" t="s">
        <v>765</v>
      </c>
      <c r="AV1935" t="s">
        <v>765</v>
      </c>
      <c r="AW1935" t="s">
        <v>766</v>
      </c>
      <c r="AX1935" t="s">
        <v>1154</v>
      </c>
      <c r="BF1935">
        <v>1</v>
      </c>
      <c r="CX1935" t="s">
        <v>5211</v>
      </c>
      <c r="CY1935" s="29"/>
      <c r="CZ1935" s="29"/>
      <c r="DA1935" s="29"/>
      <c r="DB1935" s="29"/>
      <c r="DC1935" s="29"/>
      <c r="DD1935" s="30"/>
      <c r="DE1935" s="30"/>
      <c r="DF1935" s="31"/>
      <c r="DG1935" s="32"/>
      <c r="DH1935" s="30"/>
      <c r="DI1935" s="30"/>
      <c r="DJ1935" s="26"/>
    </row>
    <row r="1936" spans="2:114" x14ac:dyDescent="0.25">
      <c r="B1936">
        <f>+COUNTIF(G1936:G5094,G1936)</f>
        <v>1</v>
      </c>
      <c r="D1936" t="s">
        <v>5212</v>
      </c>
      <c r="F1936" t="s">
        <v>1266</v>
      </c>
      <c r="G1936" t="s">
        <v>1267</v>
      </c>
      <c r="H1936" t="s">
        <v>1268</v>
      </c>
      <c r="K1936" t="s">
        <v>207</v>
      </c>
      <c r="M1936" t="s">
        <v>182</v>
      </c>
      <c r="N1936" t="s">
        <v>183</v>
      </c>
      <c r="O1936" t="s">
        <v>116</v>
      </c>
      <c r="P1936" t="s">
        <v>117</v>
      </c>
      <c r="Q1936" t="s">
        <v>5213</v>
      </c>
      <c r="R1936">
        <v>28</v>
      </c>
      <c r="T1936" s="3">
        <v>54132.583333333336</v>
      </c>
      <c r="X1936" s="3">
        <v>1181.073717948718</v>
      </c>
      <c r="Y1936" s="3">
        <v>682.39814814814815</v>
      </c>
      <c r="Z1936" s="24">
        <v>122.83166666666666</v>
      </c>
      <c r="AA1936" s="39">
        <v>75</v>
      </c>
      <c r="AC1936" s="3">
        <v>0</v>
      </c>
      <c r="AD1936" s="3">
        <v>4460.3751415326506</v>
      </c>
      <c r="AE1936" s="3">
        <v>60654.262007629513</v>
      </c>
      <c r="AF1936" s="3">
        <v>4154.166666666667</v>
      </c>
      <c r="AH1936" s="3">
        <v>64808.428674296178</v>
      </c>
      <c r="AN1936">
        <v>0.05</v>
      </c>
      <c r="AO1936" s="3">
        <v>64808.428674296178</v>
      </c>
      <c r="AP1936" s="3">
        <v>3240.4214337148092</v>
      </c>
      <c r="AQ1936" s="3">
        <v>29700</v>
      </c>
      <c r="AR1936" s="3">
        <v>1485</v>
      </c>
      <c r="AS1936" s="3">
        <v>99233.850108010985</v>
      </c>
      <c r="AT1936" s="26">
        <v>94508.428674296185</v>
      </c>
      <c r="AU1936" t="s">
        <v>170</v>
      </c>
      <c r="AV1936" t="s">
        <v>170</v>
      </c>
      <c r="AW1936" t="s">
        <v>171</v>
      </c>
      <c r="AX1936">
        <v>35876</v>
      </c>
      <c r="BF1936">
        <v>1</v>
      </c>
      <c r="CX1936" t="s">
        <v>5211</v>
      </c>
      <c r="CY1936" s="29"/>
      <c r="CZ1936" s="29"/>
      <c r="DA1936" s="29"/>
      <c r="DB1936" s="29"/>
      <c r="DC1936" s="29"/>
      <c r="DD1936" s="30"/>
      <c r="DE1936" s="30"/>
      <c r="DF1936" s="31"/>
      <c r="DG1936" s="32"/>
      <c r="DH1936" s="30"/>
      <c r="DI1936" s="30"/>
      <c r="DJ1936" s="26"/>
    </row>
    <row r="1937" spans="2:114" x14ac:dyDescent="0.25">
      <c r="D1937" t="s">
        <v>5212</v>
      </c>
      <c r="F1937" t="s">
        <v>1269</v>
      </c>
      <c r="G1937" t="s">
        <v>1270</v>
      </c>
      <c r="H1937" t="s">
        <v>1271</v>
      </c>
      <c r="K1937" t="s">
        <v>219</v>
      </c>
      <c r="M1937" t="s">
        <v>550</v>
      </c>
      <c r="N1937" t="s">
        <v>551</v>
      </c>
      <c r="O1937" t="s">
        <v>116</v>
      </c>
      <c r="P1937" t="s">
        <v>117</v>
      </c>
      <c r="Q1937" t="s">
        <v>5213</v>
      </c>
      <c r="R1937">
        <v>28</v>
      </c>
      <c r="T1937" s="3">
        <v>106701.25</v>
      </c>
      <c r="X1937" s="3">
        <v>2444.7435897435898</v>
      </c>
      <c r="Y1937" s="3">
        <v>1412.5185185185185</v>
      </c>
      <c r="Z1937" s="24">
        <v>254.25333333333333</v>
      </c>
      <c r="AA1937" s="39">
        <v>75</v>
      </c>
      <c r="AC1937" s="3">
        <v>0</v>
      </c>
      <c r="AD1937" s="3">
        <v>4460.3751415326506</v>
      </c>
      <c r="AE1937" s="3">
        <v>115348.1405831281</v>
      </c>
      <c r="AF1937" s="3">
        <v>7046.666666666667</v>
      </c>
      <c r="AH1937" s="3">
        <v>122394.80724979477</v>
      </c>
      <c r="AN1937">
        <v>0.1</v>
      </c>
      <c r="AO1937" s="3">
        <v>122394.80724979477</v>
      </c>
      <c r="AP1937" s="3">
        <v>12239.480724979478</v>
      </c>
      <c r="AQ1937" s="3">
        <v>29700</v>
      </c>
      <c r="AR1937" s="3">
        <v>2970</v>
      </c>
      <c r="AS1937" s="3">
        <v>167304.28797477426</v>
      </c>
      <c r="AT1937" s="26">
        <v>152094.80724979477</v>
      </c>
      <c r="AU1937" t="s">
        <v>170</v>
      </c>
      <c r="AV1937" t="s">
        <v>170</v>
      </c>
      <c r="AW1937" t="s">
        <v>171</v>
      </c>
      <c r="AX1937">
        <v>94623</v>
      </c>
      <c r="BF1937">
        <v>1</v>
      </c>
      <c r="CX1937" t="s">
        <v>5211</v>
      </c>
      <c r="CY1937" s="29"/>
      <c r="CZ1937" s="29"/>
      <c r="DA1937" s="29"/>
      <c r="DB1937" s="29"/>
      <c r="DC1937" s="29"/>
      <c r="DD1937" s="30"/>
      <c r="DE1937" s="30"/>
      <c r="DF1937" s="31"/>
      <c r="DG1937" s="32"/>
      <c r="DH1937" s="30"/>
      <c r="DI1937" s="30"/>
      <c r="DJ1937" s="26"/>
    </row>
    <row r="1938" spans="2:114" x14ac:dyDescent="0.25">
      <c r="D1938" t="s">
        <v>5212</v>
      </c>
      <c r="F1938" t="s">
        <v>1272</v>
      </c>
      <c r="G1938" t="s">
        <v>1273</v>
      </c>
      <c r="H1938" t="s">
        <v>1274</v>
      </c>
      <c r="K1938" t="s">
        <v>131</v>
      </c>
      <c r="M1938" t="s">
        <v>114</v>
      </c>
      <c r="N1938" t="s">
        <v>115</v>
      </c>
      <c r="O1938" t="s">
        <v>116</v>
      </c>
      <c r="P1938" t="s">
        <v>117</v>
      </c>
      <c r="Q1938" t="s">
        <v>5213</v>
      </c>
      <c r="R1938">
        <v>28</v>
      </c>
      <c r="T1938" s="3">
        <v>99980.083333333328</v>
      </c>
      <c r="X1938" s="3">
        <v>2283.1770833333335</v>
      </c>
      <c r="Y1938" s="3">
        <v>1319.1689814814815</v>
      </c>
      <c r="Z1938" s="24">
        <v>237.45041666666668</v>
      </c>
      <c r="AA1938" s="39">
        <v>75</v>
      </c>
      <c r="AC1938" s="3">
        <v>0</v>
      </c>
      <c r="AD1938" s="3">
        <v>4460.3751415326506</v>
      </c>
      <c r="AE1938" s="3">
        <v>108355.25495634746</v>
      </c>
      <c r="AF1938" s="3">
        <v>5687.5</v>
      </c>
      <c r="AH1938" s="3">
        <v>114042.75495634746</v>
      </c>
      <c r="AK1938" s="3">
        <v>6107.1873780099913</v>
      </c>
      <c r="AL1938" t="s">
        <v>363</v>
      </c>
      <c r="AM1938" t="s">
        <v>364</v>
      </c>
      <c r="AN1938">
        <v>8.5000000000000006E-2</v>
      </c>
      <c r="AO1938" s="3">
        <v>120149.94233435745</v>
      </c>
      <c r="AP1938" s="3">
        <v>10212.745098420384</v>
      </c>
      <c r="AQ1938" s="3">
        <v>29700</v>
      </c>
      <c r="AR1938" s="3">
        <v>2524.5</v>
      </c>
      <c r="AS1938" s="3">
        <v>162587.18743277784</v>
      </c>
      <c r="AT1938" s="26">
        <v>149849.94233435745</v>
      </c>
      <c r="AU1938" t="s">
        <v>170</v>
      </c>
      <c r="AV1938" t="s">
        <v>170</v>
      </c>
      <c r="AW1938" t="s">
        <v>171</v>
      </c>
      <c r="AX1938">
        <v>90373</v>
      </c>
      <c r="BF1938">
        <v>1</v>
      </c>
      <c r="CX1938" t="s">
        <v>5211</v>
      </c>
      <c r="CY1938" s="29"/>
      <c r="CZ1938" s="29"/>
      <c r="DA1938" s="29"/>
      <c r="DB1938" s="29"/>
      <c r="DC1938" s="29"/>
      <c r="DD1938" s="30"/>
      <c r="DE1938" s="30"/>
      <c r="DF1938" s="31"/>
      <c r="DG1938" s="32"/>
      <c r="DH1938" s="30"/>
      <c r="DI1938" s="30"/>
      <c r="DJ1938" s="26"/>
    </row>
    <row r="1939" spans="2:114" x14ac:dyDescent="0.25">
      <c r="D1939" t="s">
        <v>5212</v>
      </c>
      <c r="F1939" t="s">
        <v>1275</v>
      </c>
      <c r="G1939" t="s">
        <v>1276</v>
      </c>
      <c r="H1939" t="s">
        <v>1277</v>
      </c>
      <c r="K1939" t="s">
        <v>224</v>
      </c>
      <c r="M1939" t="s">
        <v>114</v>
      </c>
      <c r="N1939" t="s">
        <v>115</v>
      </c>
      <c r="O1939" t="s">
        <v>116</v>
      </c>
      <c r="P1939" t="s">
        <v>117</v>
      </c>
      <c r="Q1939" t="s">
        <v>5213</v>
      </c>
      <c r="R1939">
        <v>28</v>
      </c>
      <c r="T1939" s="3">
        <v>68283.166666666672</v>
      </c>
      <c r="X1939" s="3">
        <v>1521.2299679487178</v>
      </c>
      <c r="Y1939" s="3">
        <v>878.93287037037032</v>
      </c>
      <c r="Z1939" s="24">
        <v>158.20791666666668</v>
      </c>
      <c r="AA1939" s="39">
        <v>75</v>
      </c>
      <c r="AC1939" s="3">
        <v>4097.8723842003965</v>
      </c>
      <c r="AD1939" s="3">
        <v>4460.3751415326506</v>
      </c>
      <c r="AE1939" s="3">
        <v>79474.784947385473</v>
      </c>
      <c r="AF1939" s="3">
        <v>5687.5</v>
      </c>
      <c r="AH1939" s="3">
        <v>85162.284947385473</v>
      </c>
      <c r="AK1939" s="3">
        <v>6107.1873780099913</v>
      </c>
      <c r="AL1939" t="s">
        <v>363</v>
      </c>
      <c r="AM1939" t="s">
        <v>364</v>
      </c>
      <c r="AN1939">
        <v>8.5000000000000006E-2</v>
      </c>
      <c r="AO1939" s="3">
        <v>91269.472325395458</v>
      </c>
      <c r="AP1939" s="3">
        <v>7757.9051476586146</v>
      </c>
      <c r="AQ1939" s="3">
        <v>29700</v>
      </c>
      <c r="AR1939" s="3">
        <v>2524.5</v>
      </c>
      <c r="AS1939" s="3">
        <v>131251.87747305408</v>
      </c>
      <c r="AT1939" s="26">
        <v>120969.47232539546</v>
      </c>
      <c r="AU1939" t="s">
        <v>170</v>
      </c>
      <c r="AV1939" t="s">
        <v>170</v>
      </c>
      <c r="AW1939" t="s">
        <v>171</v>
      </c>
      <c r="AX1939">
        <v>90385</v>
      </c>
      <c r="BF1939">
        <v>1</v>
      </c>
      <c r="CX1939" t="s">
        <v>5211</v>
      </c>
      <c r="CY1939" s="29"/>
      <c r="CZ1939" s="29"/>
      <c r="DA1939" s="29"/>
      <c r="DB1939" s="29"/>
      <c r="DC1939" s="29"/>
      <c r="DD1939" s="30"/>
      <c r="DE1939" s="30"/>
      <c r="DF1939" s="31"/>
      <c r="DG1939" s="32"/>
      <c r="DH1939" s="30"/>
      <c r="DI1939" s="30"/>
      <c r="DJ1939" s="26"/>
    </row>
    <row r="1940" spans="2:114" x14ac:dyDescent="0.25">
      <c r="D1940" t="s">
        <v>5212</v>
      </c>
      <c r="F1940" t="s">
        <v>1278</v>
      </c>
      <c r="G1940" t="s">
        <v>1279</v>
      </c>
      <c r="H1940" t="s">
        <v>1280</v>
      </c>
      <c r="K1940" t="s">
        <v>131</v>
      </c>
      <c r="M1940" t="s">
        <v>550</v>
      </c>
      <c r="N1940" t="s">
        <v>551</v>
      </c>
      <c r="O1940" t="s">
        <v>116</v>
      </c>
      <c r="P1940" t="s">
        <v>117</v>
      </c>
      <c r="Q1940" t="s">
        <v>5213</v>
      </c>
      <c r="R1940">
        <v>28</v>
      </c>
      <c r="T1940" s="3">
        <v>144597.66666666666</v>
      </c>
      <c r="X1940" s="3">
        <v>3475.9054487179487</v>
      </c>
      <c r="Y1940" s="3">
        <v>2008.3009259259259</v>
      </c>
      <c r="Z1940" s="24">
        <v>361.49416666666667</v>
      </c>
      <c r="AA1940" s="39">
        <v>75</v>
      </c>
      <c r="AC1940" s="3">
        <v>10961.808627736062</v>
      </c>
      <c r="AD1940" s="3">
        <v>4460.3751415326506</v>
      </c>
      <c r="AE1940" s="3">
        <v>165940.5509772459</v>
      </c>
      <c r="AF1940" s="3">
        <v>7046.666666666667</v>
      </c>
      <c r="AH1940" s="3">
        <v>172987.21764391256</v>
      </c>
      <c r="AN1940">
        <v>0.1</v>
      </c>
      <c r="AO1940" s="3">
        <v>172987.21764391256</v>
      </c>
      <c r="AP1940" s="3">
        <v>17298.721764391255</v>
      </c>
      <c r="AQ1940" s="3">
        <v>29700</v>
      </c>
      <c r="AR1940" s="3">
        <v>2970</v>
      </c>
      <c r="AS1940" s="3">
        <v>222955.93940830382</v>
      </c>
      <c r="AT1940" s="26">
        <v>202687.21764391256</v>
      </c>
      <c r="AU1940" t="s">
        <v>170</v>
      </c>
      <c r="AV1940" t="s">
        <v>170</v>
      </c>
      <c r="AW1940" t="s">
        <v>171</v>
      </c>
      <c r="AX1940">
        <v>90292</v>
      </c>
      <c r="BF1940">
        <v>1</v>
      </c>
      <c r="CX1940" t="s">
        <v>5211</v>
      </c>
      <c r="CY1940" s="29"/>
      <c r="CZ1940" s="29"/>
      <c r="DA1940" s="29"/>
      <c r="DB1940" s="29"/>
      <c r="DC1940" s="29"/>
      <c r="DD1940" s="30"/>
      <c r="DE1940" s="30"/>
      <c r="DF1940" s="31"/>
      <c r="DG1940" s="32"/>
      <c r="DH1940" s="30"/>
      <c r="DI1940" s="30"/>
      <c r="DJ1940" s="26"/>
    </row>
    <row r="1941" spans="2:114" x14ac:dyDescent="0.25">
      <c r="C1941">
        <v>1</v>
      </c>
      <c r="D1941" t="s">
        <v>5212</v>
      </c>
      <c r="F1941" t="s">
        <v>1281</v>
      </c>
      <c r="G1941" t="s">
        <v>1282</v>
      </c>
      <c r="H1941" t="s">
        <v>1283</v>
      </c>
      <c r="K1941" t="s">
        <v>207</v>
      </c>
      <c r="M1941" t="s">
        <v>182</v>
      </c>
      <c r="N1941" t="s">
        <v>183</v>
      </c>
      <c r="O1941" t="s">
        <v>116</v>
      </c>
      <c r="P1941" t="s">
        <v>117</v>
      </c>
      <c r="Q1941" t="s">
        <v>5213</v>
      </c>
      <c r="R1941">
        <v>28</v>
      </c>
      <c r="T1941" s="3">
        <v>37791.416666666664</v>
      </c>
      <c r="X1941" s="3">
        <v>1010.0961538461538</v>
      </c>
      <c r="Y1941" s="3">
        <v>583.6111111111112</v>
      </c>
      <c r="Z1941" s="24">
        <v>105.05</v>
      </c>
      <c r="AA1941" s="39">
        <v>75</v>
      </c>
      <c r="AC1941" s="3">
        <v>0</v>
      </c>
      <c r="AD1941" s="3">
        <v>4460.3751415326506</v>
      </c>
      <c r="AE1941" s="3">
        <v>44025.549073156581</v>
      </c>
      <c r="AF1941" s="3">
        <v>4154.166666666667</v>
      </c>
      <c r="AH1941" s="3">
        <v>48179.715739823245</v>
      </c>
      <c r="AN1941">
        <v>0.05</v>
      </c>
      <c r="AO1941" s="3">
        <v>48179.715739823245</v>
      </c>
      <c r="AP1941" s="3">
        <v>2408.9857869911625</v>
      </c>
      <c r="AQ1941" s="3">
        <v>29700</v>
      </c>
      <c r="AR1941" s="3">
        <v>1485</v>
      </c>
      <c r="AS1941" s="3">
        <v>81773.701526814402</v>
      </c>
      <c r="AT1941" s="26">
        <v>77879.715739823238</v>
      </c>
      <c r="AU1941" t="s">
        <v>184</v>
      </c>
      <c r="AV1941" t="s">
        <v>184</v>
      </c>
      <c r="AW1941" t="s">
        <v>185</v>
      </c>
      <c r="AX1941">
        <v>5151</v>
      </c>
      <c r="BF1941">
        <v>1</v>
      </c>
      <c r="CX1941" t="s">
        <v>5211</v>
      </c>
      <c r="CY1941" s="29"/>
      <c r="CZ1941" s="29"/>
      <c r="DA1941" s="29"/>
      <c r="DB1941" s="29"/>
      <c r="DC1941" s="29"/>
      <c r="DD1941" s="30"/>
      <c r="DE1941" s="30"/>
      <c r="DF1941" s="31"/>
      <c r="DG1941" s="32"/>
      <c r="DH1941" s="30"/>
      <c r="DI1941" s="30"/>
      <c r="DJ1941" s="26"/>
    </row>
    <row r="1942" spans="2:114" x14ac:dyDescent="0.25">
      <c r="B1942">
        <f>+COUNTIF(G1942:G5100,G1942)</f>
        <v>1</v>
      </c>
      <c r="D1942" t="s">
        <v>5212</v>
      </c>
      <c r="F1942" t="s">
        <v>1284</v>
      </c>
      <c r="G1942" t="s">
        <v>1285</v>
      </c>
      <c r="H1942" t="s">
        <v>1286</v>
      </c>
      <c r="K1942" t="s">
        <v>219</v>
      </c>
      <c r="M1942" t="s">
        <v>114</v>
      </c>
      <c r="N1942" t="s">
        <v>115</v>
      </c>
      <c r="O1942" t="s">
        <v>116</v>
      </c>
      <c r="P1942" t="s">
        <v>117</v>
      </c>
      <c r="Q1942" t="s">
        <v>5213</v>
      </c>
      <c r="R1942">
        <v>28</v>
      </c>
      <c r="T1942" s="3">
        <v>109952.91666666667</v>
      </c>
      <c r="X1942" s="3">
        <v>2522.9086538461538</v>
      </c>
      <c r="Y1942" s="3">
        <v>1457.6805555555557</v>
      </c>
      <c r="Z1942" s="24">
        <v>262.38249999999999</v>
      </c>
      <c r="AA1942" s="39">
        <v>75</v>
      </c>
      <c r="AC1942" s="3">
        <v>0</v>
      </c>
      <c r="AD1942" s="3">
        <v>4460.3751415326506</v>
      </c>
      <c r="AE1942" s="3">
        <v>118731.26351760105</v>
      </c>
      <c r="AF1942" s="3">
        <v>5687.5</v>
      </c>
      <c r="AH1942" s="3">
        <v>124418.76351760105</v>
      </c>
      <c r="AK1942" s="3">
        <v>4671.4236268028844</v>
      </c>
      <c r="AL1942" t="s">
        <v>227</v>
      </c>
      <c r="AM1942" t="s">
        <v>226</v>
      </c>
      <c r="AN1942">
        <v>8.5000000000000006E-2</v>
      </c>
      <c r="AO1942" s="3">
        <v>129090.18714440394</v>
      </c>
      <c r="AP1942" s="3">
        <v>10972.665907274335</v>
      </c>
      <c r="AQ1942" s="3">
        <v>29700</v>
      </c>
      <c r="AR1942" s="3">
        <v>2524.5</v>
      </c>
      <c r="AS1942" s="3">
        <v>172287.35305167828</v>
      </c>
      <c r="AT1942" s="26">
        <v>158790.18714440393</v>
      </c>
      <c r="AU1942" t="s">
        <v>208</v>
      </c>
      <c r="AV1942" t="s">
        <v>208</v>
      </c>
      <c r="AW1942" t="s">
        <v>210</v>
      </c>
      <c r="AX1942" t="s">
        <v>1287</v>
      </c>
      <c r="BF1942">
        <v>1</v>
      </c>
      <c r="CX1942" t="s">
        <v>5211</v>
      </c>
      <c r="CY1942" s="29"/>
      <c r="CZ1942" s="29"/>
      <c r="DA1942" s="29"/>
      <c r="DB1942" s="29"/>
      <c r="DC1942" s="29"/>
      <c r="DD1942" s="30"/>
      <c r="DE1942" s="30"/>
      <c r="DF1942" s="31"/>
      <c r="DG1942" s="32"/>
      <c r="DH1942" s="30"/>
      <c r="DI1942" s="30"/>
      <c r="DJ1942" s="26"/>
    </row>
    <row r="1943" spans="2:114" x14ac:dyDescent="0.25">
      <c r="C1943">
        <v>1</v>
      </c>
      <c r="D1943" t="s">
        <v>5212</v>
      </c>
      <c r="F1943" t="s">
        <v>1288</v>
      </c>
      <c r="G1943" t="s">
        <v>1289</v>
      </c>
      <c r="H1943" t="s">
        <v>1290</v>
      </c>
      <c r="K1943" t="s">
        <v>224</v>
      </c>
      <c r="M1943" t="s">
        <v>114</v>
      </c>
      <c r="N1943" t="s">
        <v>115</v>
      </c>
      <c r="O1943" t="s">
        <v>116</v>
      </c>
      <c r="P1943" t="s">
        <v>117</v>
      </c>
      <c r="Q1943" t="s">
        <v>5213</v>
      </c>
      <c r="R1943">
        <v>28</v>
      </c>
      <c r="T1943" s="3">
        <v>68283.166666666672</v>
      </c>
      <c r="X1943" s="3">
        <v>1521.2299679487178</v>
      </c>
      <c r="Y1943" s="3">
        <v>878.93287037037032</v>
      </c>
      <c r="Z1943" s="24">
        <v>158.20791666666668</v>
      </c>
      <c r="AA1943" s="39">
        <v>75</v>
      </c>
      <c r="AC1943" s="3">
        <v>5540.3234634389364</v>
      </c>
      <c r="AD1943" s="3">
        <v>4460.3751415326506</v>
      </c>
      <c r="AE1943" s="3">
        <v>80917.236026624014</v>
      </c>
      <c r="AF1943" s="3">
        <v>5687.5</v>
      </c>
      <c r="AH1943" s="3">
        <v>86604.736026624014</v>
      </c>
      <c r="AK1943" s="3">
        <v>8123.3279313761932</v>
      </c>
      <c r="AL1943" t="s">
        <v>650</v>
      </c>
      <c r="AM1943" t="s">
        <v>651</v>
      </c>
      <c r="AN1943">
        <v>8.5000000000000006E-2</v>
      </c>
      <c r="AO1943" s="3">
        <v>94728.063958000203</v>
      </c>
      <c r="AP1943" s="3">
        <v>8051.8854364300178</v>
      </c>
      <c r="AQ1943" s="3">
        <v>29700</v>
      </c>
      <c r="AR1943" s="3">
        <v>2524.5</v>
      </c>
      <c r="AS1943" s="3">
        <v>135004.44939443021</v>
      </c>
      <c r="AT1943" s="26">
        <v>124428.0639580002</v>
      </c>
      <c r="AU1943" t="s">
        <v>184</v>
      </c>
      <c r="AV1943" t="s">
        <v>184</v>
      </c>
      <c r="AW1943" t="s">
        <v>185</v>
      </c>
      <c r="AX1943">
        <v>5127</v>
      </c>
      <c r="BF1943">
        <v>1</v>
      </c>
      <c r="CX1943" t="s">
        <v>5211</v>
      </c>
      <c r="CY1943" s="29"/>
      <c r="CZ1943" s="29"/>
      <c r="DA1943" s="29"/>
      <c r="DB1943" s="29"/>
      <c r="DC1943" s="29"/>
      <c r="DD1943" s="30"/>
      <c r="DE1943" s="30"/>
      <c r="DF1943" s="31"/>
      <c r="DG1943" s="32"/>
      <c r="DH1943" s="30"/>
      <c r="DI1943" s="30"/>
      <c r="DJ1943" s="26"/>
    </row>
    <row r="1944" spans="2:114" x14ac:dyDescent="0.25">
      <c r="D1944" t="s">
        <v>5212</v>
      </c>
      <c r="F1944" t="s">
        <v>1291</v>
      </c>
      <c r="G1944" t="s">
        <v>1292</v>
      </c>
      <c r="H1944" t="s">
        <v>1293</v>
      </c>
      <c r="K1944" t="s">
        <v>207</v>
      </c>
      <c r="M1944" t="s">
        <v>182</v>
      </c>
      <c r="N1944" t="s">
        <v>183</v>
      </c>
      <c r="O1944" t="s">
        <v>116</v>
      </c>
      <c r="P1944" t="s">
        <v>117</v>
      </c>
      <c r="Q1944" t="s">
        <v>5213</v>
      </c>
      <c r="R1944">
        <v>28</v>
      </c>
      <c r="T1944" s="3">
        <v>54627.833333333336</v>
      </c>
      <c r="X1944" s="3">
        <v>1192.9767628205129</v>
      </c>
      <c r="Y1944" s="3">
        <v>689.27546296296305</v>
      </c>
      <c r="Z1944" s="24">
        <v>124.06958333333334</v>
      </c>
      <c r="AA1944" s="39">
        <v>75</v>
      </c>
      <c r="AC1944" s="3">
        <v>0</v>
      </c>
      <c r="AD1944" s="3">
        <v>4460.3751415326506</v>
      </c>
      <c r="AE1944" s="3">
        <v>61169.530283982793</v>
      </c>
      <c r="AF1944" s="3">
        <v>4154.166666666667</v>
      </c>
      <c r="AH1944" s="3">
        <v>65323.696950649457</v>
      </c>
      <c r="AN1944">
        <v>0.05</v>
      </c>
      <c r="AO1944" s="3">
        <v>65323.696950649457</v>
      </c>
      <c r="AP1944" s="3">
        <v>3266.1848475324732</v>
      </c>
      <c r="AQ1944" s="3">
        <v>29700</v>
      </c>
      <c r="AR1944" s="3">
        <v>1485</v>
      </c>
      <c r="AS1944" s="3">
        <v>99774.88179818193</v>
      </c>
      <c r="AT1944" s="26">
        <v>95023.696950649464</v>
      </c>
      <c r="AU1944" t="s">
        <v>170</v>
      </c>
      <c r="AV1944" t="s">
        <v>170</v>
      </c>
      <c r="AW1944" t="s">
        <v>171</v>
      </c>
      <c r="AX1944">
        <v>35879</v>
      </c>
      <c r="BF1944">
        <v>1</v>
      </c>
      <c r="CX1944" t="s">
        <v>5211</v>
      </c>
      <c r="CY1944" s="29"/>
      <c r="CZ1944" s="29"/>
      <c r="DA1944" s="29"/>
      <c r="DB1944" s="29"/>
      <c r="DC1944" s="29"/>
      <c r="DD1944" s="30"/>
      <c r="DE1944" s="30"/>
      <c r="DF1944" s="31"/>
      <c r="DG1944" s="32"/>
      <c r="DH1944" s="30"/>
      <c r="DI1944" s="30"/>
      <c r="DJ1944" s="26"/>
    </row>
    <row r="1945" spans="2:114" x14ac:dyDescent="0.25">
      <c r="B1945">
        <f>+COUNTIF(G1945:G5103,G1945)</f>
        <v>1</v>
      </c>
      <c r="D1945" t="s">
        <v>5212</v>
      </c>
      <c r="F1945" t="s">
        <v>1294</v>
      </c>
      <c r="G1945" t="s">
        <v>1295</v>
      </c>
      <c r="H1945" t="s">
        <v>1296</v>
      </c>
      <c r="K1945" t="s">
        <v>219</v>
      </c>
      <c r="M1945" t="s">
        <v>114</v>
      </c>
      <c r="N1945" t="s">
        <v>115</v>
      </c>
      <c r="O1945" t="s">
        <v>116</v>
      </c>
      <c r="P1945" t="s">
        <v>117</v>
      </c>
      <c r="Q1945" t="s">
        <v>5213</v>
      </c>
      <c r="R1945">
        <v>28</v>
      </c>
      <c r="T1945" s="3">
        <v>79433.333333333328</v>
      </c>
      <c r="X1945" s="3">
        <v>1789.2628205128206</v>
      </c>
      <c r="Y1945" s="3">
        <v>1033.7962962962963</v>
      </c>
      <c r="Z1945" s="24">
        <v>186.08333333333331</v>
      </c>
      <c r="AA1945" s="39">
        <v>75</v>
      </c>
      <c r="AC1945" s="3">
        <v>0</v>
      </c>
      <c r="AD1945" s="3">
        <v>4460.3751415326506</v>
      </c>
      <c r="AE1945" s="3">
        <v>86977.850925008432</v>
      </c>
      <c r="AF1945" s="3">
        <v>5687.5</v>
      </c>
      <c r="AH1945" s="3">
        <v>92665.350925008432</v>
      </c>
      <c r="AK1945" s="3">
        <v>6107.1873780099913</v>
      </c>
      <c r="AL1945" t="s">
        <v>363</v>
      </c>
      <c r="AM1945" t="s">
        <v>364</v>
      </c>
      <c r="AN1945">
        <v>8.5000000000000006E-2</v>
      </c>
      <c r="AO1945" s="3">
        <v>98772.538303018417</v>
      </c>
      <c r="AP1945" s="3">
        <v>8395.6657557565668</v>
      </c>
      <c r="AQ1945" s="3">
        <v>29700</v>
      </c>
      <c r="AR1945" s="3">
        <v>2524.5</v>
      </c>
      <c r="AS1945" s="3">
        <v>139392.70405877498</v>
      </c>
      <c r="AT1945" s="26">
        <v>128472.53830301842</v>
      </c>
      <c r="AU1945" t="s">
        <v>170</v>
      </c>
      <c r="AV1945" t="s">
        <v>170</v>
      </c>
      <c r="AW1945" t="s">
        <v>171</v>
      </c>
      <c r="AX1945">
        <v>90373</v>
      </c>
      <c r="BF1945">
        <v>1</v>
      </c>
      <c r="CX1945" t="s">
        <v>5211</v>
      </c>
      <c r="CY1945" s="29"/>
      <c r="CZ1945" s="29"/>
      <c r="DA1945" s="29"/>
      <c r="DB1945" s="29"/>
      <c r="DC1945" s="29"/>
      <c r="DD1945" s="30"/>
      <c r="DE1945" s="30"/>
      <c r="DF1945" s="31"/>
      <c r="DG1945" s="32"/>
      <c r="DH1945" s="30"/>
      <c r="DI1945" s="30"/>
      <c r="DJ1945" s="26"/>
    </row>
    <row r="1946" spans="2:114" x14ac:dyDescent="0.25">
      <c r="D1946" t="s">
        <v>5212</v>
      </c>
      <c r="F1946" t="s">
        <v>1297</v>
      </c>
      <c r="G1946" t="s">
        <v>1298</v>
      </c>
      <c r="H1946" t="s">
        <v>1299</v>
      </c>
      <c r="K1946" t="s">
        <v>207</v>
      </c>
      <c r="M1946" t="s">
        <v>182</v>
      </c>
      <c r="N1946" t="s">
        <v>183</v>
      </c>
      <c r="O1946" t="s">
        <v>116</v>
      </c>
      <c r="P1946" t="s">
        <v>117</v>
      </c>
      <c r="Q1946" t="s">
        <v>5213</v>
      </c>
      <c r="R1946">
        <v>28</v>
      </c>
      <c r="T1946" s="3">
        <v>56024.583333333336</v>
      </c>
      <c r="X1946" s="3">
        <v>1226.5544871794871</v>
      </c>
      <c r="Y1946" s="3">
        <v>708.67592592592587</v>
      </c>
      <c r="Z1946" s="24">
        <v>127.56166666666667</v>
      </c>
      <c r="AA1946" s="39">
        <v>75</v>
      </c>
      <c r="AC1946" s="3">
        <v>0</v>
      </c>
      <c r="AD1946" s="3">
        <v>4460.3751415326506</v>
      </c>
      <c r="AE1946" s="3">
        <v>62622.750554638063</v>
      </c>
      <c r="AF1946" s="3">
        <v>4154.166666666667</v>
      </c>
      <c r="AH1946" s="3">
        <v>66776.917221304728</v>
      </c>
      <c r="AN1946">
        <v>0.05</v>
      </c>
      <c r="AO1946" s="3">
        <v>66776.917221304728</v>
      </c>
      <c r="AP1946" s="3">
        <v>3338.8458610652365</v>
      </c>
      <c r="AQ1946" s="3">
        <v>29700</v>
      </c>
      <c r="AR1946" s="3">
        <v>1485</v>
      </c>
      <c r="AS1946" s="3">
        <v>101300.76308236996</v>
      </c>
      <c r="AT1946" s="26">
        <v>96476.917221304728</v>
      </c>
      <c r="AU1946" t="s">
        <v>170</v>
      </c>
      <c r="AV1946" t="s">
        <v>170</v>
      </c>
      <c r="AW1946" t="s">
        <v>171</v>
      </c>
      <c r="AX1946">
        <v>35875</v>
      </c>
      <c r="BF1946">
        <v>1</v>
      </c>
      <c r="CX1946" t="s">
        <v>5211</v>
      </c>
      <c r="CY1946" s="29"/>
      <c r="CZ1946" s="29"/>
      <c r="DA1946" s="29"/>
      <c r="DB1946" s="29"/>
      <c r="DC1946" s="29"/>
      <c r="DD1946" s="30"/>
      <c r="DE1946" s="30"/>
      <c r="DF1946" s="31"/>
      <c r="DG1946" s="32"/>
      <c r="DH1946" s="30"/>
      <c r="DI1946" s="30"/>
      <c r="DJ1946" s="26"/>
    </row>
    <row r="1947" spans="2:114" x14ac:dyDescent="0.25">
      <c r="D1947" t="s">
        <v>5212</v>
      </c>
      <c r="F1947" t="s">
        <v>1300</v>
      </c>
      <c r="G1947" t="s">
        <v>1301</v>
      </c>
      <c r="H1947" t="s">
        <v>1302</v>
      </c>
      <c r="K1947" t="s">
        <v>156</v>
      </c>
      <c r="M1947" t="s">
        <v>550</v>
      </c>
      <c r="N1947" t="s">
        <v>551</v>
      </c>
      <c r="O1947" t="s">
        <v>116</v>
      </c>
      <c r="P1947" t="s">
        <v>117</v>
      </c>
      <c r="Q1947" t="s">
        <v>5213</v>
      </c>
      <c r="R1947">
        <v>28</v>
      </c>
      <c r="T1947" s="3">
        <v>189285.66666666666</v>
      </c>
      <c r="X1947" s="3">
        <v>4550.1362179487178</v>
      </c>
      <c r="Y1947" s="3">
        <v>2628.9675925925926</v>
      </c>
      <c r="Z1947" s="24">
        <v>473.21416666666664</v>
      </c>
      <c r="AA1947" s="39">
        <v>75</v>
      </c>
      <c r="AC1947" s="3">
        <v>18227.336364923365</v>
      </c>
      <c r="AD1947" s="3">
        <v>4460.3751415326506</v>
      </c>
      <c r="AE1947" s="3">
        <v>219700.69615033065</v>
      </c>
      <c r="AF1947" s="3">
        <v>7046.666666666667</v>
      </c>
      <c r="AH1947" s="3">
        <v>226747.36281699731</v>
      </c>
      <c r="AN1947">
        <v>0.1</v>
      </c>
      <c r="AO1947" s="3">
        <v>226747.36281699731</v>
      </c>
      <c r="AP1947" s="3">
        <v>22674.736281699734</v>
      </c>
      <c r="AQ1947" s="3">
        <v>29700</v>
      </c>
      <c r="AR1947" s="3">
        <v>2970</v>
      </c>
      <c r="AS1947" s="3">
        <v>282092.09909869707</v>
      </c>
      <c r="AT1947" s="26">
        <v>256447.36281699731</v>
      </c>
      <c r="AU1947" t="s">
        <v>765</v>
      </c>
      <c r="AV1947" t="s">
        <v>765</v>
      </c>
      <c r="AW1947" t="s">
        <v>766</v>
      </c>
      <c r="AX1947" t="s">
        <v>1154</v>
      </c>
      <c r="BF1947">
        <v>1</v>
      </c>
      <c r="CX1947" t="s">
        <v>5211</v>
      </c>
      <c r="CY1947" s="29"/>
      <c r="CZ1947" s="29"/>
      <c r="DA1947" s="29"/>
      <c r="DB1947" s="29"/>
      <c r="DC1947" s="29"/>
      <c r="DD1947" s="30"/>
      <c r="DE1947" s="30"/>
      <c r="DF1947" s="31"/>
      <c r="DG1947" s="32"/>
      <c r="DH1947" s="30"/>
      <c r="DI1947" s="30"/>
      <c r="DJ1947" s="26"/>
    </row>
    <row r="1948" spans="2:114" x14ac:dyDescent="0.25">
      <c r="D1948" t="s">
        <v>5212</v>
      </c>
      <c r="F1948" t="s">
        <v>1303</v>
      </c>
      <c r="G1948" t="s">
        <v>1304</v>
      </c>
      <c r="H1948" t="s">
        <v>1305</v>
      </c>
      <c r="K1948" t="s">
        <v>207</v>
      </c>
      <c r="M1948" t="s">
        <v>182</v>
      </c>
      <c r="N1948" t="s">
        <v>183</v>
      </c>
      <c r="O1948" t="s">
        <v>116</v>
      </c>
      <c r="P1948" t="s">
        <v>117</v>
      </c>
      <c r="Q1948" t="s">
        <v>5213</v>
      </c>
      <c r="R1948">
        <v>28</v>
      </c>
      <c r="T1948" s="3">
        <v>38959.833333333336</v>
      </c>
      <c r="X1948" s="3">
        <v>1010.0961538461538</v>
      </c>
      <c r="Y1948" s="3">
        <v>583.6111111111112</v>
      </c>
      <c r="Z1948" s="24">
        <v>105.05</v>
      </c>
      <c r="AA1948" s="39">
        <v>75</v>
      </c>
      <c r="AC1948" s="3">
        <v>3220.9276939815118</v>
      </c>
      <c r="AD1948" s="3">
        <v>4460.3751415326506</v>
      </c>
      <c r="AE1948" s="3">
        <v>48414.893433804762</v>
      </c>
      <c r="AF1948" s="3">
        <v>4154.166666666667</v>
      </c>
      <c r="AH1948" s="3">
        <v>52569.060100471426</v>
      </c>
      <c r="AN1948">
        <v>0.05</v>
      </c>
      <c r="AO1948" s="3">
        <v>52569.060100471426</v>
      </c>
      <c r="AP1948" s="3">
        <v>2628.4530050235717</v>
      </c>
      <c r="AQ1948" s="3">
        <v>29700</v>
      </c>
      <c r="AR1948" s="3">
        <v>1485</v>
      </c>
      <c r="AS1948" s="3">
        <v>86382.513105494989</v>
      </c>
      <c r="AT1948" s="26">
        <v>82269.060100471426</v>
      </c>
      <c r="AU1948" t="s">
        <v>170</v>
      </c>
      <c r="AV1948" t="s">
        <v>170</v>
      </c>
      <c r="AW1948" t="s">
        <v>171</v>
      </c>
      <c r="AX1948">
        <v>35875</v>
      </c>
      <c r="BF1948">
        <v>1</v>
      </c>
      <c r="CX1948" t="s">
        <v>5211</v>
      </c>
      <c r="CY1948" s="29"/>
      <c r="CZ1948" s="29"/>
      <c r="DA1948" s="29"/>
      <c r="DB1948" s="29"/>
      <c r="DC1948" s="29"/>
      <c r="DD1948" s="30"/>
      <c r="DE1948" s="30"/>
      <c r="DF1948" s="31"/>
      <c r="DG1948" s="32"/>
      <c r="DH1948" s="30"/>
      <c r="DI1948" s="30"/>
      <c r="DJ1948" s="26"/>
    </row>
    <row r="1949" spans="2:114" x14ac:dyDescent="0.25">
      <c r="C1949">
        <v>1</v>
      </c>
      <c r="D1949" t="s">
        <v>5212</v>
      </c>
      <c r="F1949" t="s">
        <v>1306</v>
      </c>
      <c r="G1949" t="s">
        <v>1307</v>
      </c>
      <c r="H1949" t="s">
        <v>1308</v>
      </c>
      <c r="K1949" t="s">
        <v>219</v>
      </c>
      <c r="M1949" t="s">
        <v>114</v>
      </c>
      <c r="N1949" t="s">
        <v>115</v>
      </c>
      <c r="O1949" t="s">
        <v>116</v>
      </c>
      <c r="P1949" t="s">
        <v>117</v>
      </c>
      <c r="Q1949" t="s">
        <v>5213</v>
      </c>
      <c r="R1949">
        <v>28</v>
      </c>
      <c r="T1949" s="3">
        <v>91263.916666666672</v>
      </c>
      <c r="X1949" s="3">
        <v>2073.6538461538462</v>
      </c>
      <c r="Y1949" s="3">
        <v>1198.1111111111111</v>
      </c>
      <c r="Z1949" s="24">
        <v>215.66</v>
      </c>
      <c r="AA1949" s="39">
        <v>75</v>
      </c>
      <c r="AC1949" s="3">
        <v>0</v>
      </c>
      <c r="AD1949" s="3">
        <v>4460.3751415326506</v>
      </c>
      <c r="AE1949" s="3">
        <v>99286.716765464284</v>
      </c>
      <c r="AF1949" s="3">
        <v>5687.5</v>
      </c>
      <c r="AH1949" s="3">
        <v>104974.21676546428</v>
      </c>
      <c r="AK1949" s="3">
        <v>8123.3279313761932</v>
      </c>
      <c r="AL1949" t="s">
        <v>650</v>
      </c>
      <c r="AM1949" t="s">
        <v>651</v>
      </c>
      <c r="AN1949">
        <v>8.5000000000000006E-2</v>
      </c>
      <c r="AO1949" s="3">
        <v>113097.54469684047</v>
      </c>
      <c r="AP1949" s="3">
        <v>9613.2912992314414</v>
      </c>
      <c r="AQ1949" s="3">
        <v>29700</v>
      </c>
      <c r="AR1949" s="3">
        <v>2524.5</v>
      </c>
      <c r="AS1949" s="3">
        <v>154935.33599607192</v>
      </c>
      <c r="AT1949" s="26">
        <v>142797.54469684046</v>
      </c>
      <c r="AU1949" t="s">
        <v>184</v>
      </c>
      <c r="AV1949" t="s">
        <v>184</v>
      </c>
      <c r="AW1949" t="s">
        <v>185</v>
      </c>
      <c r="AX1949">
        <v>1205</v>
      </c>
      <c r="BF1949">
        <v>1</v>
      </c>
      <c r="CX1949" t="s">
        <v>5211</v>
      </c>
      <c r="CY1949" s="29"/>
      <c r="CZ1949" s="29"/>
      <c r="DA1949" s="29"/>
      <c r="DB1949" s="29"/>
      <c r="DC1949" s="29"/>
      <c r="DD1949" s="30"/>
      <c r="DE1949" s="30"/>
      <c r="DF1949" s="31"/>
      <c r="DG1949" s="32"/>
      <c r="DH1949" s="30"/>
      <c r="DI1949" s="30"/>
      <c r="DJ1949" s="26"/>
    </row>
    <row r="1950" spans="2:114" x14ac:dyDescent="0.25">
      <c r="D1950" t="s">
        <v>5212</v>
      </c>
      <c r="F1950" t="s">
        <v>1309</v>
      </c>
      <c r="G1950" t="s">
        <v>1310</v>
      </c>
      <c r="H1950" t="s">
        <v>1311</v>
      </c>
      <c r="K1950" t="s">
        <v>131</v>
      </c>
      <c r="M1950" t="s">
        <v>114</v>
      </c>
      <c r="N1950" t="s">
        <v>115</v>
      </c>
      <c r="O1950" t="s">
        <v>116</v>
      </c>
      <c r="P1950" t="s">
        <v>117</v>
      </c>
      <c r="Q1950" t="s">
        <v>5213</v>
      </c>
      <c r="R1950">
        <v>28</v>
      </c>
      <c r="T1950" s="3">
        <v>133166.25</v>
      </c>
      <c r="X1950" s="3">
        <v>3080.9214743589746</v>
      </c>
      <c r="Y1950" s="3">
        <v>1780.087962962963</v>
      </c>
      <c r="Z1950" s="24">
        <v>320.41583333333335</v>
      </c>
      <c r="AA1950" s="39">
        <v>75</v>
      </c>
      <c r="AC1950" s="3">
        <v>0</v>
      </c>
      <c r="AD1950" s="3">
        <v>4460.3751415326506</v>
      </c>
      <c r="AE1950" s="3">
        <v>142883.05041218791</v>
      </c>
      <c r="AF1950" s="3">
        <v>5687.5</v>
      </c>
      <c r="AH1950" s="3">
        <v>148570.55041218791</v>
      </c>
      <c r="AK1950" s="3">
        <v>6263.2559860715419</v>
      </c>
      <c r="AL1950" t="s">
        <v>320</v>
      </c>
      <c r="AM1950" t="s">
        <v>321</v>
      </c>
      <c r="AN1950">
        <v>8.5000000000000006E-2</v>
      </c>
      <c r="AO1950" s="3">
        <v>154833.80639825945</v>
      </c>
      <c r="AP1950" s="3">
        <v>13160.873543852054</v>
      </c>
      <c r="AQ1950" s="3">
        <v>29700</v>
      </c>
      <c r="AR1950" s="3">
        <v>2524.5</v>
      </c>
      <c r="AS1950" s="3">
        <v>200219.17994211151</v>
      </c>
      <c r="AT1950" s="26">
        <v>184533.80639825945</v>
      </c>
      <c r="AU1950" t="s">
        <v>765</v>
      </c>
      <c r="AV1950" t="s">
        <v>765</v>
      </c>
      <c r="AW1950" t="s">
        <v>766</v>
      </c>
      <c r="AX1950" t="s">
        <v>978</v>
      </c>
      <c r="BF1950">
        <v>1</v>
      </c>
      <c r="CX1950" t="s">
        <v>5211</v>
      </c>
      <c r="CY1950" s="29"/>
      <c r="CZ1950" s="29"/>
      <c r="DA1950" s="29"/>
      <c r="DB1950" s="29"/>
      <c r="DC1950" s="29"/>
      <c r="DD1950" s="30"/>
      <c r="DE1950" s="30"/>
      <c r="DF1950" s="31"/>
      <c r="DG1950" s="32"/>
      <c r="DH1950" s="30"/>
      <c r="DI1950" s="30"/>
      <c r="DJ1950" s="26"/>
    </row>
    <row r="1951" spans="2:114" x14ac:dyDescent="0.25">
      <c r="D1951" t="s">
        <v>5212</v>
      </c>
      <c r="F1951" t="s">
        <v>1312</v>
      </c>
      <c r="G1951" t="s">
        <v>1313</v>
      </c>
      <c r="H1951" t="s">
        <v>1314</v>
      </c>
      <c r="K1951" t="s">
        <v>224</v>
      </c>
      <c r="M1951" t="s">
        <v>114</v>
      </c>
      <c r="N1951" t="s">
        <v>115</v>
      </c>
      <c r="O1951" t="s">
        <v>116</v>
      </c>
      <c r="P1951" t="s">
        <v>117</v>
      </c>
      <c r="Q1951" t="s">
        <v>5213</v>
      </c>
      <c r="R1951">
        <v>28</v>
      </c>
      <c r="T1951" s="3">
        <v>74884.083333333328</v>
      </c>
      <c r="X1951" s="3">
        <v>1679.9078525641025</v>
      </c>
      <c r="Y1951" s="3">
        <v>970.61342592592598</v>
      </c>
      <c r="Z1951" s="24">
        <v>174.71041666666667</v>
      </c>
      <c r="AA1951" s="39">
        <v>75</v>
      </c>
      <c r="AC1951" s="3">
        <v>0</v>
      </c>
      <c r="AD1951" s="3">
        <v>4460.3751415326506</v>
      </c>
      <c r="AE1951" s="3">
        <v>82244.690170022688</v>
      </c>
      <c r="AF1951" s="3">
        <v>5687.5</v>
      </c>
      <c r="AH1951" s="3">
        <v>87932.190170022688</v>
      </c>
      <c r="AK1951" s="3">
        <v>4671.4236268028844</v>
      </c>
      <c r="AL1951" t="s">
        <v>227</v>
      </c>
      <c r="AM1951" t="s">
        <v>226</v>
      </c>
      <c r="AN1951">
        <v>8.5000000000000006E-2</v>
      </c>
      <c r="AO1951" s="3">
        <v>92603.613796825579</v>
      </c>
      <c r="AP1951" s="3">
        <v>7871.3071727301749</v>
      </c>
      <c r="AQ1951" s="3">
        <v>29700</v>
      </c>
      <c r="AR1951" s="3">
        <v>2524.5</v>
      </c>
      <c r="AS1951" s="3">
        <v>132699.42096955574</v>
      </c>
      <c r="AT1951" s="26">
        <v>122303.61379682558</v>
      </c>
      <c r="AU1951" t="s">
        <v>208</v>
      </c>
      <c r="AV1951" t="s">
        <v>208</v>
      </c>
      <c r="AW1951" t="s">
        <v>210</v>
      </c>
      <c r="AX1951" t="s">
        <v>1315</v>
      </c>
      <c r="BF1951">
        <v>1</v>
      </c>
      <c r="CX1951" t="s">
        <v>5211</v>
      </c>
      <c r="CY1951" s="29"/>
      <c r="CZ1951" s="29"/>
      <c r="DA1951" s="29"/>
      <c r="DB1951" s="29"/>
      <c r="DC1951" s="29"/>
      <c r="DD1951" s="30"/>
      <c r="DE1951" s="30"/>
      <c r="DF1951" s="31"/>
      <c r="DG1951" s="32"/>
      <c r="DH1951" s="30"/>
      <c r="DI1951" s="30"/>
      <c r="DJ1951" s="26"/>
    </row>
    <row r="1952" spans="2:114" x14ac:dyDescent="0.25">
      <c r="C1952">
        <v>1</v>
      </c>
      <c r="D1952" t="s">
        <v>5212</v>
      </c>
      <c r="F1952" t="s">
        <v>5248</v>
      </c>
      <c r="G1952" t="s">
        <v>5249</v>
      </c>
      <c r="H1952" t="s">
        <v>5250</v>
      </c>
      <c r="K1952" t="s">
        <v>207</v>
      </c>
      <c r="M1952" t="s">
        <v>182</v>
      </c>
      <c r="N1952" t="s">
        <v>183</v>
      </c>
      <c r="O1952" t="s">
        <v>116</v>
      </c>
      <c r="P1952" t="s">
        <v>117</v>
      </c>
      <c r="Q1952" t="s">
        <v>5218</v>
      </c>
      <c r="R1952">
        <v>6</v>
      </c>
      <c r="T1952" s="3">
        <v>11191.625</v>
      </c>
      <c r="X1952" s="3">
        <v>1135.2804487179487</v>
      </c>
      <c r="Y1952" s="3">
        <v>655.93981481481489</v>
      </c>
      <c r="Z1952" s="24">
        <v>118.06916666666666</v>
      </c>
      <c r="AA1952" s="39">
        <v>75</v>
      </c>
      <c r="AC1952" s="3">
        <v>0</v>
      </c>
      <c r="AD1952" s="3">
        <v>4460.3751415326506</v>
      </c>
      <c r="AE1952" s="3">
        <v>17636.289571732083</v>
      </c>
      <c r="AF1952" s="3">
        <v>4154.166666666667</v>
      </c>
      <c r="AH1952" s="3">
        <v>21790.45623839875</v>
      </c>
      <c r="AN1952">
        <v>0.05</v>
      </c>
      <c r="AO1952" s="3">
        <v>21790.45623839875</v>
      </c>
      <c r="AP1952" s="3">
        <v>1089.5228119199376</v>
      </c>
      <c r="AQ1952" s="3">
        <v>29700</v>
      </c>
      <c r="AR1952" s="3">
        <v>1485</v>
      </c>
      <c r="AS1952" s="3">
        <v>54064.979050318689</v>
      </c>
      <c r="AT1952" s="26">
        <v>51490.45623839875</v>
      </c>
      <c r="AU1952" t="s">
        <v>184</v>
      </c>
      <c r="AV1952" t="s">
        <v>184</v>
      </c>
      <c r="AW1952" t="s">
        <v>185</v>
      </c>
      <c r="AX1952">
        <v>2687</v>
      </c>
      <c r="BF1952">
        <v>1</v>
      </c>
      <c r="CX1952" t="s">
        <v>5211</v>
      </c>
      <c r="CY1952" s="29"/>
      <c r="CZ1952" s="29"/>
      <c r="DA1952" s="29"/>
      <c r="DB1952" s="29"/>
      <c r="DC1952" s="29"/>
      <c r="DD1952" s="30"/>
      <c r="DE1952" s="30"/>
      <c r="DF1952" s="31"/>
      <c r="DG1952" s="32"/>
      <c r="DH1952" s="30"/>
      <c r="DI1952" s="30"/>
      <c r="DJ1952" s="26"/>
    </row>
    <row r="1953" spans="2:114" x14ac:dyDescent="0.25">
      <c r="D1953" t="s">
        <v>5212</v>
      </c>
      <c r="F1953" t="s">
        <v>1316</v>
      </c>
      <c r="G1953" t="s">
        <v>1317</v>
      </c>
      <c r="H1953" t="s">
        <v>1318</v>
      </c>
      <c r="K1953" t="s">
        <v>224</v>
      </c>
      <c r="M1953" t="s">
        <v>114</v>
      </c>
      <c r="N1953" t="s">
        <v>115</v>
      </c>
      <c r="O1953" t="s">
        <v>116</v>
      </c>
      <c r="P1953" t="s">
        <v>117</v>
      </c>
      <c r="Q1953" t="s">
        <v>5213</v>
      </c>
      <c r="R1953">
        <v>28</v>
      </c>
      <c r="T1953" s="3">
        <v>56781.583333333336</v>
      </c>
      <c r="X1953" s="3">
        <v>1244.7516025641028</v>
      </c>
      <c r="Y1953" s="3">
        <v>719.18981481481489</v>
      </c>
      <c r="Z1953" s="24">
        <v>129.45416666666665</v>
      </c>
      <c r="AA1953" s="39">
        <v>75</v>
      </c>
      <c r="AC1953" s="3">
        <v>0</v>
      </c>
      <c r="AD1953" s="3">
        <v>4460.3751415326506</v>
      </c>
      <c r="AE1953" s="3">
        <v>63410.354058911573</v>
      </c>
      <c r="AF1953" s="3">
        <v>5687.5</v>
      </c>
      <c r="AH1953" s="3">
        <v>69097.854058911573</v>
      </c>
      <c r="AK1953" s="3">
        <v>7641.968773833004</v>
      </c>
      <c r="AL1953" t="s">
        <v>274</v>
      </c>
      <c r="AM1953" t="s">
        <v>275</v>
      </c>
      <c r="AN1953">
        <v>8.5000000000000006E-2</v>
      </c>
      <c r="AO1953" s="3">
        <v>76739.822832744583</v>
      </c>
      <c r="AP1953" s="3">
        <v>6522.8849407832904</v>
      </c>
      <c r="AQ1953" s="3">
        <v>29700</v>
      </c>
      <c r="AR1953" s="3">
        <v>2524.5</v>
      </c>
      <c r="AS1953" s="3">
        <v>115487.20777352787</v>
      </c>
      <c r="AT1953" s="26">
        <v>106439.82283274458</v>
      </c>
      <c r="AU1953" t="s">
        <v>170</v>
      </c>
      <c r="AV1953" t="s">
        <v>170</v>
      </c>
      <c r="AW1953" t="s">
        <v>171</v>
      </c>
      <c r="AX1953">
        <v>35925</v>
      </c>
      <c r="BF1953">
        <v>1</v>
      </c>
      <c r="CX1953" t="s">
        <v>5211</v>
      </c>
      <c r="CY1953" s="29"/>
      <c r="CZ1953" s="29"/>
      <c r="DA1953" s="29"/>
      <c r="DB1953" s="29"/>
      <c r="DC1953" s="29"/>
      <c r="DD1953" s="30"/>
      <c r="DE1953" s="30"/>
      <c r="DF1953" s="31"/>
      <c r="DG1953" s="32"/>
      <c r="DH1953" s="30"/>
      <c r="DI1953" s="30"/>
      <c r="DJ1953" s="26"/>
    </row>
    <row r="1954" spans="2:114" x14ac:dyDescent="0.25">
      <c r="D1954" t="s">
        <v>5212</v>
      </c>
      <c r="F1954" t="s">
        <v>1322</v>
      </c>
      <c r="G1954" t="s">
        <v>1323</v>
      </c>
      <c r="H1954" t="s">
        <v>1324</v>
      </c>
      <c r="K1954" t="s">
        <v>224</v>
      </c>
      <c r="M1954" t="s">
        <v>114</v>
      </c>
      <c r="N1954" t="s">
        <v>115</v>
      </c>
      <c r="O1954" t="s">
        <v>116</v>
      </c>
      <c r="P1954" t="s">
        <v>117</v>
      </c>
      <c r="Q1954" t="s">
        <v>5213</v>
      </c>
      <c r="R1954">
        <v>28</v>
      </c>
      <c r="T1954" s="3">
        <v>38233</v>
      </c>
      <c r="X1954" s="3">
        <v>1010.0961538461538</v>
      </c>
      <c r="Y1954" s="3">
        <v>583.6111111111112</v>
      </c>
      <c r="Z1954" s="24">
        <v>105.05</v>
      </c>
      <c r="AA1954" s="39">
        <v>75</v>
      </c>
      <c r="AC1954" s="3">
        <v>0</v>
      </c>
      <c r="AD1954" s="3">
        <v>4460.3751415326506</v>
      </c>
      <c r="AE1954" s="3">
        <v>44467.132406489916</v>
      </c>
      <c r="AF1954" s="3">
        <v>5687.5</v>
      </c>
      <c r="AH1954" s="3">
        <v>50154.632406489916</v>
      </c>
      <c r="AK1954" s="3">
        <v>7641.968773833004</v>
      </c>
      <c r="AL1954" t="s">
        <v>274</v>
      </c>
      <c r="AM1954" t="s">
        <v>275</v>
      </c>
      <c r="AN1954">
        <v>8.5000000000000006E-2</v>
      </c>
      <c r="AO1954" s="3">
        <v>57796.601180322919</v>
      </c>
      <c r="AP1954" s="3">
        <v>4912.7111003274485</v>
      </c>
      <c r="AQ1954" s="3">
        <v>29700</v>
      </c>
      <c r="AR1954" s="3">
        <v>2524.5</v>
      </c>
      <c r="AS1954" s="3">
        <v>94933.812280650367</v>
      </c>
      <c r="AT1954" s="26">
        <v>87496.601180322919</v>
      </c>
      <c r="AU1954" t="s">
        <v>170</v>
      </c>
      <c r="AV1954" t="s">
        <v>170</v>
      </c>
      <c r="AW1954" t="s">
        <v>171</v>
      </c>
      <c r="AX1954">
        <v>12021</v>
      </c>
      <c r="BF1954">
        <v>1</v>
      </c>
      <c r="CX1954" t="s">
        <v>5211</v>
      </c>
      <c r="CY1954" s="29"/>
      <c r="CZ1954" s="29"/>
      <c r="DA1954" s="29"/>
      <c r="DB1954" s="29"/>
      <c r="DC1954" s="29"/>
      <c r="DD1954" s="30"/>
      <c r="DE1954" s="30"/>
      <c r="DF1954" s="31"/>
      <c r="DG1954" s="32"/>
      <c r="DH1954" s="30"/>
      <c r="DI1954" s="30"/>
      <c r="DJ1954" s="26"/>
    </row>
    <row r="1955" spans="2:114" x14ac:dyDescent="0.25">
      <c r="D1955" t="s">
        <v>5212</v>
      </c>
      <c r="F1955" t="s">
        <v>1326</v>
      </c>
      <c r="G1955" t="s">
        <v>1327</v>
      </c>
      <c r="H1955" t="s">
        <v>1328</v>
      </c>
      <c r="K1955" t="s">
        <v>219</v>
      </c>
      <c r="M1955" t="s">
        <v>182</v>
      </c>
      <c r="N1955" t="s">
        <v>183</v>
      </c>
      <c r="O1955" t="s">
        <v>116</v>
      </c>
      <c r="P1955" t="s">
        <v>117</v>
      </c>
      <c r="Q1955" t="s">
        <v>5213</v>
      </c>
      <c r="R1955">
        <v>28</v>
      </c>
      <c r="T1955" s="3">
        <v>63571.416666666664</v>
      </c>
      <c r="X1955" s="3">
        <v>1407.96875</v>
      </c>
      <c r="Y1955" s="3">
        <v>813.49305555555554</v>
      </c>
      <c r="Z1955" s="24">
        <v>146.42875000000001</v>
      </c>
      <c r="AA1955" s="39">
        <v>75</v>
      </c>
      <c r="AC1955" s="3">
        <v>0</v>
      </c>
      <c r="AD1955" s="3">
        <v>5460.3751415326506</v>
      </c>
      <c r="AE1955" s="3">
        <v>71474.68236375488</v>
      </c>
      <c r="AF1955" s="3">
        <v>4154.166666666667</v>
      </c>
      <c r="AH1955" s="3">
        <v>75628.849030421552</v>
      </c>
      <c r="AN1955">
        <v>0.05</v>
      </c>
      <c r="AO1955" s="3">
        <v>75628.849030421552</v>
      </c>
      <c r="AP1955" s="3">
        <v>3781.4424515210776</v>
      </c>
      <c r="AQ1955" s="3">
        <v>29700</v>
      </c>
      <c r="AR1955" s="3">
        <v>1485</v>
      </c>
      <c r="AS1955" s="3">
        <v>110595.29148194264</v>
      </c>
      <c r="AT1955" s="26">
        <v>105328.84903042155</v>
      </c>
      <c r="AU1955" t="s">
        <v>170</v>
      </c>
      <c r="AV1955" t="s">
        <v>170</v>
      </c>
      <c r="AW1955" t="s">
        <v>171</v>
      </c>
      <c r="AX1955">
        <v>35879</v>
      </c>
      <c r="BF1955">
        <v>1</v>
      </c>
      <c r="CX1955" t="s">
        <v>5211</v>
      </c>
      <c r="CY1955" s="29"/>
      <c r="CZ1955" s="29"/>
      <c r="DA1955" s="29"/>
      <c r="DB1955" s="29"/>
      <c r="DC1955" s="29"/>
      <c r="DD1955" s="30"/>
      <c r="DE1955" s="30"/>
      <c r="DF1955" s="31"/>
      <c r="DG1955" s="32"/>
      <c r="DH1955" s="30"/>
      <c r="DI1955" s="30"/>
      <c r="DJ1955" s="26"/>
    </row>
    <row r="1956" spans="2:114" x14ac:dyDescent="0.25">
      <c r="D1956" t="s">
        <v>5212</v>
      </c>
      <c r="F1956" t="s">
        <v>1329</v>
      </c>
      <c r="G1956" t="s">
        <v>1330</v>
      </c>
      <c r="H1956" t="s">
        <v>1331</v>
      </c>
      <c r="K1956" t="s">
        <v>156</v>
      </c>
      <c r="M1956" t="s">
        <v>114</v>
      </c>
      <c r="N1956" t="s">
        <v>115</v>
      </c>
      <c r="O1956" t="s">
        <v>116</v>
      </c>
      <c r="P1956" t="s">
        <v>117</v>
      </c>
      <c r="Q1956" t="s">
        <v>5213</v>
      </c>
      <c r="R1956">
        <v>28</v>
      </c>
      <c r="T1956" s="3">
        <v>235245.08333333337</v>
      </c>
      <c r="X1956" s="3">
        <v>5534.739583333333</v>
      </c>
      <c r="Y1956" s="3">
        <v>3197.849537037037</v>
      </c>
      <c r="Z1956" s="24">
        <v>575.61291666666671</v>
      </c>
      <c r="AA1956" s="39">
        <v>75</v>
      </c>
      <c r="AC1956" s="3">
        <v>0</v>
      </c>
      <c r="AD1956" s="3">
        <v>4460.3751415326506</v>
      </c>
      <c r="AE1956" s="3">
        <v>249088.66051190309</v>
      </c>
      <c r="AF1956" s="3">
        <v>5687.5</v>
      </c>
      <c r="AH1956" s="3">
        <v>254776.16051190309</v>
      </c>
      <c r="AK1956" s="3">
        <v>6263.2559860715419</v>
      </c>
      <c r="AL1956" t="s">
        <v>320</v>
      </c>
      <c r="AM1956" t="s">
        <v>321</v>
      </c>
      <c r="AN1956">
        <v>8.5000000000000006E-2</v>
      </c>
      <c r="AO1956" s="3">
        <v>261039.41649797463</v>
      </c>
      <c r="AP1956" s="3">
        <v>22188.350402327844</v>
      </c>
      <c r="AQ1956" s="3">
        <v>29700</v>
      </c>
      <c r="AR1956" s="3">
        <v>2524.5</v>
      </c>
      <c r="AS1956" s="3">
        <v>315452.26690030249</v>
      </c>
      <c r="AT1956" s="26">
        <v>290739.41649797466</v>
      </c>
      <c r="AU1956" t="s">
        <v>170</v>
      </c>
      <c r="AV1956" t="s">
        <v>170</v>
      </c>
      <c r="AW1956" t="s">
        <v>171</v>
      </c>
      <c r="AX1956">
        <v>35803</v>
      </c>
      <c r="BF1956">
        <v>1</v>
      </c>
      <c r="CX1956" t="s">
        <v>5211</v>
      </c>
      <c r="CY1956" s="29"/>
      <c r="CZ1956" s="29"/>
      <c r="DA1956" s="29"/>
      <c r="DB1956" s="29"/>
      <c r="DC1956" s="29"/>
      <c r="DD1956" s="30"/>
      <c r="DE1956" s="30"/>
      <c r="DF1956" s="31"/>
      <c r="DG1956" s="32"/>
      <c r="DH1956" s="30"/>
      <c r="DI1956" s="30"/>
      <c r="DJ1956" s="26"/>
    </row>
    <row r="1957" spans="2:114" x14ac:dyDescent="0.25">
      <c r="D1957" t="s">
        <v>5212</v>
      </c>
      <c r="F1957" t="s">
        <v>1332</v>
      </c>
      <c r="G1957" t="s">
        <v>1333</v>
      </c>
      <c r="H1957" t="s">
        <v>1334</v>
      </c>
      <c r="K1957" t="s">
        <v>113</v>
      </c>
      <c r="M1957" t="s">
        <v>550</v>
      </c>
      <c r="N1957" t="s">
        <v>551</v>
      </c>
      <c r="O1957" t="s">
        <v>116</v>
      </c>
      <c r="P1957" t="s">
        <v>117</v>
      </c>
      <c r="Q1957" t="s">
        <v>5213</v>
      </c>
      <c r="R1957">
        <v>28</v>
      </c>
      <c r="T1957" s="3">
        <v>203324.16666666666</v>
      </c>
      <c r="X1957" s="3">
        <v>4887.6001602564111</v>
      </c>
      <c r="Y1957" s="3">
        <v>2823.9467592592596</v>
      </c>
      <c r="Z1957" s="24">
        <v>508.31041666666664</v>
      </c>
      <c r="AA1957" s="39">
        <v>75</v>
      </c>
      <c r="AC1957" s="3">
        <v>20829.485328890616</v>
      </c>
      <c r="AD1957" s="3">
        <v>4460.3751415326506</v>
      </c>
      <c r="AE1957" s="3">
        <v>236908.88447327228</v>
      </c>
      <c r="AF1957" s="3">
        <v>7046.666666666667</v>
      </c>
      <c r="AH1957" s="3">
        <v>243955.55113993894</v>
      </c>
      <c r="AK1957" s="3">
        <v>7875.5933865769939</v>
      </c>
      <c r="AL1957" t="s">
        <v>552</v>
      </c>
      <c r="AM1957" t="s">
        <v>553</v>
      </c>
      <c r="AN1957">
        <v>0.1</v>
      </c>
      <c r="AO1957" s="3">
        <v>251831.14452651594</v>
      </c>
      <c r="AP1957" s="3">
        <v>25183.114452651596</v>
      </c>
      <c r="AQ1957" s="3">
        <v>29700</v>
      </c>
      <c r="AR1957" s="3">
        <v>2970</v>
      </c>
      <c r="AS1957" s="3">
        <v>309684.25897916756</v>
      </c>
      <c r="AT1957" s="26">
        <v>281531.14452651597</v>
      </c>
      <c r="AU1957" t="s">
        <v>170</v>
      </c>
      <c r="AV1957" t="s">
        <v>170</v>
      </c>
      <c r="AW1957" t="s">
        <v>171</v>
      </c>
      <c r="AX1957">
        <v>90324</v>
      </c>
      <c r="BF1957">
        <v>1</v>
      </c>
      <c r="CX1957" t="s">
        <v>5211</v>
      </c>
      <c r="CY1957" s="29"/>
      <c r="CZ1957" s="29"/>
      <c r="DA1957" s="29"/>
      <c r="DB1957" s="29"/>
      <c r="DC1957" s="29"/>
      <c r="DD1957" s="30"/>
      <c r="DE1957" s="30"/>
      <c r="DF1957" s="31"/>
      <c r="DG1957" s="32"/>
      <c r="DH1957" s="30"/>
      <c r="DI1957" s="30"/>
      <c r="DJ1957" s="26"/>
    </row>
    <row r="1958" spans="2:114" x14ac:dyDescent="0.25">
      <c r="D1958" t="s">
        <v>5212</v>
      </c>
      <c r="F1958" t="s">
        <v>1335</v>
      </c>
      <c r="G1958" t="s">
        <v>1336</v>
      </c>
      <c r="H1958" t="s">
        <v>1337</v>
      </c>
      <c r="K1958" t="s">
        <v>113</v>
      </c>
      <c r="M1958" t="s">
        <v>550</v>
      </c>
      <c r="N1958" t="s">
        <v>551</v>
      </c>
      <c r="O1958" t="s">
        <v>116</v>
      </c>
      <c r="P1958" t="s">
        <v>117</v>
      </c>
      <c r="Q1958" t="s">
        <v>5213</v>
      </c>
      <c r="R1958">
        <v>28</v>
      </c>
      <c r="T1958" s="3">
        <v>197478.33333333334</v>
      </c>
      <c r="X1958" s="3">
        <v>4747.0753205128203</v>
      </c>
      <c r="Y1958" s="3">
        <v>2742.7546296296296</v>
      </c>
      <c r="Z1958" s="24">
        <v>493.69583333333338</v>
      </c>
      <c r="AA1958" s="39">
        <v>75</v>
      </c>
      <c r="AC1958" s="3">
        <v>0</v>
      </c>
      <c r="AD1958" s="3">
        <v>4460.3751415326506</v>
      </c>
      <c r="AE1958" s="3">
        <v>209997.23425834178</v>
      </c>
      <c r="AF1958" s="3">
        <v>7046.666666666667</v>
      </c>
      <c r="AH1958" s="3">
        <v>217043.90092500843</v>
      </c>
      <c r="AK1958" s="3">
        <v>7875.5933865769939</v>
      </c>
      <c r="AL1958" t="s">
        <v>552</v>
      </c>
      <c r="AM1958" t="s">
        <v>553</v>
      </c>
      <c r="AN1958">
        <v>0.1</v>
      </c>
      <c r="AO1958" s="3">
        <v>224919.49431158544</v>
      </c>
      <c r="AP1958" s="3">
        <v>22491.949431158544</v>
      </c>
      <c r="AQ1958" s="3">
        <v>29700</v>
      </c>
      <c r="AR1958" s="3">
        <v>2970</v>
      </c>
      <c r="AS1958" s="3">
        <v>280081.44374274398</v>
      </c>
      <c r="AT1958" s="26">
        <v>254619.49431158544</v>
      </c>
      <c r="AU1958" t="s">
        <v>170</v>
      </c>
      <c r="AV1958" t="s">
        <v>170</v>
      </c>
      <c r="AW1958" t="s">
        <v>171</v>
      </c>
      <c r="AX1958">
        <v>90292</v>
      </c>
      <c r="BF1958">
        <v>1</v>
      </c>
      <c r="CX1958" t="s">
        <v>5211</v>
      </c>
      <c r="CY1958" s="29"/>
      <c r="CZ1958" s="29"/>
      <c r="DA1958" s="29"/>
      <c r="DB1958" s="29"/>
      <c r="DC1958" s="29"/>
      <c r="DD1958" s="30"/>
      <c r="DE1958" s="30"/>
      <c r="DF1958" s="31"/>
      <c r="DG1958" s="32"/>
      <c r="DH1958" s="30"/>
      <c r="DI1958" s="30"/>
      <c r="DJ1958" s="26"/>
    </row>
    <row r="1959" spans="2:114" x14ac:dyDescent="0.25">
      <c r="D1959" t="s">
        <v>5212</v>
      </c>
      <c r="F1959" t="s">
        <v>1338</v>
      </c>
      <c r="G1959" t="s">
        <v>1339</v>
      </c>
      <c r="H1959" t="s">
        <v>1340</v>
      </c>
      <c r="K1959" t="s">
        <v>113</v>
      </c>
      <c r="M1959" t="s">
        <v>114</v>
      </c>
      <c r="N1959" t="s">
        <v>115</v>
      </c>
      <c r="O1959" t="s">
        <v>116</v>
      </c>
      <c r="P1959" t="s">
        <v>117</v>
      </c>
      <c r="Q1959" t="s">
        <v>5213</v>
      </c>
      <c r="R1959">
        <v>28</v>
      </c>
      <c r="T1959" s="3">
        <v>141954.41666666666</v>
      </c>
      <c r="X1959" s="3">
        <v>3292.1754807692309</v>
      </c>
      <c r="Y1959" s="3">
        <v>1902.1458333333333</v>
      </c>
      <c r="Z1959" s="24">
        <v>342.38625000000002</v>
      </c>
      <c r="AA1959" s="39">
        <v>75</v>
      </c>
      <c r="AC1959" s="3">
        <v>0</v>
      </c>
      <c r="AD1959" s="3">
        <v>4460.3751415326506</v>
      </c>
      <c r="AE1959" s="3">
        <v>152026.49937230189</v>
      </c>
      <c r="AF1959" s="3">
        <v>5687.5</v>
      </c>
      <c r="AH1959" s="3">
        <v>157713.99937230189</v>
      </c>
      <c r="AK1959" s="3">
        <v>28163.84865133233</v>
      </c>
      <c r="AL1959" t="s">
        <v>656</v>
      </c>
      <c r="AM1959" t="s">
        <v>657</v>
      </c>
      <c r="AN1959">
        <v>8.5000000000000006E-2</v>
      </c>
      <c r="AO1959" s="3">
        <v>185877.84802363423</v>
      </c>
      <c r="AP1959" s="3">
        <v>15799.61708200891</v>
      </c>
      <c r="AQ1959" s="3">
        <v>29700</v>
      </c>
      <c r="AR1959" s="3">
        <v>2524.5</v>
      </c>
      <c r="AS1959" s="3">
        <v>233901.96510564315</v>
      </c>
      <c r="AT1959" s="26">
        <v>215577.84802363423</v>
      </c>
      <c r="AU1959" t="s">
        <v>170</v>
      </c>
      <c r="AV1959" t="s">
        <v>170</v>
      </c>
      <c r="AW1959" t="s">
        <v>171</v>
      </c>
      <c r="AX1959">
        <v>90030</v>
      </c>
      <c r="BF1959">
        <v>1</v>
      </c>
      <c r="CX1959" t="s">
        <v>5211</v>
      </c>
      <c r="CY1959" s="29"/>
      <c r="CZ1959" s="29"/>
      <c r="DA1959" s="29"/>
      <c r="DB1959" s="29"/>
      <c r="DC1959" s="29"/>
      <c r="DD1959" s="30"/>
      <c r="DE1959" s="30"/>
      <c r="DF1959" s="31"/>
      <c r="DG1959" s="32"/>
      <c r="DH1959" s="30"/>
      <c r="DI1959" s="30"/>
      <c r="DJ1959" s="26"/>
    </row>
    <row r="1960" spans="2:114" x14ac:dyDescent="0.25">
      <c r="D1960" t="s">
        <v>5212</v>
      </c>
      <c r="F1960" t="s">
        <v>1341</v>
      </c>
      <c r="G1960" t="s">
        <v>1342</v>
      </c>
      <c r="H1960" t="s">
        <v>1343</v>
      </c>
      <c r="K1960" t="s">
        <v>219</v>
      </c>
      <c r="M1960" t="s">
        <v>114</v>
      </c>
      <c r="N1960" t="s">
        <v>115</v>
      </c>
      <c r="O1960" t="s">
        <v>116</v>
      </c>
      <c r="P1960" t="s">
        <v>117</v>
      </c>
      <c r="Q1960" t="s">
        <v>5213</v>
      </c>
      <c r="R1960">
        <v>28</v>
      </c>
      <c r="T1960" s="3">
        <v>49710.5</v>
      </c>
      <c r="X1960" s="3">
        <v>1074.7716346153845</v>
      </c>
      <c r="Y1960" s="3">
        <v>620.97916666666663</v>
      </c>
      <c r="Z1960" s="24">
        <v>111.77625</v>
      </c>
      <c r="AA1960" s="39">
        <v>75</v>
      </c>
      <c r="AC1960" s="3">
        <v>0</v>
      </c>
      <c r="AD1960" s="3">
        <v>4460.3751415326506</v>
      </c>
      <c r="AE1960" s="3">
        <v>56053.402192814698</v>
      </c>
      <c r="AF1960" s="3">
        <v>5687.5</v>
      </c>
      <c r="AH1960" s="3">
        <v>61740.902192814698</v>
      </c>
      <c r="AK1960" s="3">
        <v>7641.968773833004</v>
      </c>
      <c r="AL1960" t="s">
        <v>274</v>
      </c>
      <c r="AM1960" t="s">
        <v>275</v>
      </c>
      <c r="AN1960">
        <v>8.5000000000000006E-2</v>
      </c>
      <c r="AO1960" s="3">
        <v>69382.870966647708</v>
      </c>
      <c r="AP1960" s="3">
        <v>5897.5440321650558</v>
      </c>
      <c r="AQ1960" s="3">
        <v>29700</v>
      </c>
      <c r="AR1960" s="3">
        <v>2524.5</v>
      </c>
      <c r="AS1960" s="3">
        <v>107504.91499881276</v>
      </c>
      <c r="AT1960" s="26">
        <v>99082.870966647708</v>
      </c>
      <c r="AU1960" t="s">
        <v>170</v>
      </c>
      <c r="AV1960" t="s">
        <v>170</v>
      </c>
      <c r="AW1960" t="s">
        <v>171</v>
      </c>
      <c r="AX1960">
        <v>34752</v>
      </c>
      <c r="BF1960">
        <v>1</v>
      </c>
      <c r="CX1960" t="s">
        <v>5211</v>
      </c>
      <c r="CY1960" s="29"/>
      <c r="CZ1960" s="29"/>
      <c r="DA1960" s="29"/>
      <c r="DB1960" s="29"/>
      <c r="DC1960" s="29"/>
      <c r="DD1960" s="30"/>
      <c r="DE1960" s="30"/>
      <c r="DF1960" s="31"/>
      <c r="DG1960" s="32"/>
      <c r="DH1960" s="30"/>
      <c r="DI1960" s="30"/>
      <c r="DJ1960" s="26"/>
    </row>
    <row r="1961" spans="2:114" x14ac:dyDescent="0.25">
      <c r="D1961" t="s">
        <v>5212</v>
      </c>
      <c r="F1961" t="s">
        <v>1344</v>
      </c>
      <c r="G1961" t="s">
        <v>1345</v>
      </c>
      <c r="H1961" t="s">
        <v>1346</v>
      </c>
      <c r="K1961" t="s">
        <v>113</v>
      </c>
      <c r="M1961" t="s">
        <v>114</v>
      </c>
      <c r="N1961" t="s">
        <v>115</v>
      </c>
      <c r="O1961" t="s">
        <v>116</v>
      </c>
      <c r="P1961" t="s">
        <v>117</v>
      </c>
      <c r="Q1961" t="s">
        <v>5213</v>
      </c>
      <c r="R1961">
        <v>28</v>
      </c>
      <c r="T1961" s="3">
        <v>142182.16666666666</v>
      </c>
      <c r="X1961" s="3">
        <v>3297.6482371794868</v>
      </c>
      <c r="Y1961" s="3">
        <v>1905.3078703703702</v>
      </c>
      <c r="Z1961" s="24">
        <v>342.95541666666662</v>
      </c>
      <c r="AA1961" s="39">
        <v>75</v>
      </c>
      <c r="AC1961" s="3">
        <v>0</v>
      </c>
      <c r="AD1961" s="3">
        <v>4460.3751415326506</v>
      </c>
      <c r="AE1961" s="3">
        <v>152263.45333241584</v>
      </c>
      <c r="AF1961" s="3">
        <v>5687.5</v>
      </c>
      <c r="AH1961" s="3">
        <v>157950.95333241584</v>
      </c>
      <c r="AK1961" s="3">
        <v>28163.84865133233</v>
      </c>
      <c r="AL1961" t="s">
        <v>656</v>
      </c>
      <c r="AM1961" t="s">
        <v>657</v>
      </c>
      <c r="AN1961">
        <v>8.5000000000000006E-2</v>
      </c>
      <c r="AO1961" s="3">
        <v>186114.80198374816</v>
      </c>
      <c r="AP1961" s="3">
        <v>15819.758168618595</v>
      </c>
      <c r="AQ1961" s="3">
        <v>29700</v>
      </c>
      <c r="AR1961" s="3">
        <v>2524.5</v>
      </c>
      <c r="AS1961" s="3">
        <v>234159.06015236676</v>
      </c>
      <c r="AT1961" s="26">
        <v>215814.80198374816</v>
      </c>
      <c r="AU1961" t="s">
        <v>170</v>
      </c>
      <c r="AV1961" t="s">
        <v>170</v>
      </c>
      <c r="AW1961" t="s">
        <v>171</v>
      </c>
      <c r="AX1961">
        <v>90030</v>
      </c>
      <c r="BF1961">
        <v>1</v>
      </c>
      <c r="CX1961" t="s">
        <v>5211</v>
      </c>
      <c r="CY1961" s="29"/>
      <c r="CZ1961" s="29"/>
      <c r="DA1961" s="29"/>
      <c r="DB1961" s="29"/>
      <c r="DC1961" s="29"/>
      <c r="DD1961" s="30"/>
      <c r="DE1961" s="30"/>
      <c r="DF1961" s="31"/>
      <c r="DG1961" s="32"/>
      <c r="DH1961" s="30"/>
      <c r="DI1961" s="30"/>
      <c r="DJ1961" s="26"/>
    </row>
    <row r="1962" spans="2:114" x14ac:dyDescent="0.25">
      <c r="B1962">
        <f t="shared" ref="B1962:B1963" si="264">+COUNTIF(G1962:G5120,G1962)</f>
        <v>1</v>
      </c>
      <c r="D1962" t="s">
        <v>5212</v>
      </c>
      <c r="F1962" t="s">
        <v>1347</v>
      </c>
      <c r="G1962" t="s">
        <v>1348</v>
      </c>
      <c r="H1962" t="s">
        <v>1349</v>
      </c>
      <c r="K1962" t="s">
        <v>156</v>
      </c>
      <c r="M1962" t="s">
        <v>550</v>
      </c>
      <c r="N1962" t="s">
        <v>551</v>
      </c>
      <c r="O1962" t="s">
        <v>116</v>
      </c>
      <c r="P1962" t="s">
        <v>117</v>
      </c>
      <c r="Q1962" t="s">
        <v>5213</v>
      </c>
      <c r="R1962">
        <v>28</v>
      </c>
      <c r="T1962" s="3">
        <v>166456.58333333334</v>
      </c>
      <c r="X1962" s="3">
        <v>4001.3621794871797</v>
      </c>
      <c r="Y1962" s="3">
        <v>2311.8981481481478</v>
      </c>
      <c r="Z1962" s="24">
        <v>416.14166666666665</v>
      </c>
      <c r="AA1962" s="39">
        <v>75</v>
      </c>
      <c r="AC1962" s="3">
        <v>16028.827830799852</v>
      </c>
      <c r="AD1962" s="3">
        <v>4460.3751415326506</v>
      </c>
      <c r="AE1962" s="3">
        <v>193750.18829996785</v>
      </c>
      <c r="AF1962" s="3">
        <v>7046.666666666667</v>
      </c>
      <c r="AH1962" s="3">
        <v>200796.85496663451</v>
      </c>
      <c r="AK1962" s="3">
        <v>7875.5933865769939</v>
      </c>
      <c r="AL1962" t="s">
        <v>552</v>
      </c>
      <c r="AM1962" t="s">
        <v>553</v>
      </c>
      <c r="AN1962">
        <v>0.1</v>
      </c>
      <c r="AO1962" s="3">
        <v>208672.44835321151</v>
      </c>
      <c r="AP1962" s="3">
        <v>20867.244835321151</v>
      </c>
      <c r="AQ1962" s="3">
        <v>29700</v>
      </c>
      <c r="AR1962" s="3">
        <v>2970</v>
      </c>
      <c r="AS1962" s="3">
        <v>262209.69318853266</v>
      </c>
      <c r="AT1962" s="26">
        <v>238372.44835321151</v>
      </c>
      <c r="AU1962" t="s">
        <v>170</v>
      </c>
      <c r="AV1962" t="s">
        <v>170</v>
      </c>
      <c r="AW1962" t="s">
        <v>171</v>
      </c>
      <c r="AX1962">
        <v>90324</v>
      </c>
      <c r="BF1962">
        <v>1</v>
      </c>
      <c r="CX1962" t="s">
        <v>5211</v>
      </c>
      <c r="CY1962" s="29"/>
      <c r="CZ1962" s="29"/>
      <c r="DA1962" s="29"/>
      <c r="DB1962" s="29"/>
      <c r="DC1962" s="29"/>
      <c r="DD1962" s="30"/>
      <c r="DE1962" s="30"/>
      <c r="DF1962" s="31"/>
      <c r="DG1962" s="32"/>
      <c r="DH1962" s="30"/>
      <c r="DI1962" s="30"/>
      <c r="DJ1962" s="26"/>
    </row>
    <row r="1963" spans="2:114" x14ac:dyDescent="0.25">
      <c r="B1963">
        <f t="shared" si="264"/>
        <v>1</v>
      </c>
      <c r="D1963" t="s">
        <v>5212</v>
      </c>
      <c r="F1963" t="s">
        <v>1350</v>
      </c>
      <c r="G1963" t="s">
        <v>1351</v>
      </c>
      <c r="H1963" t="s">
        <v>1352</v>
      </c>
      <c r="K1963" t="s">
        <v>224</v>
      </c>
      <c r="M1963" t="s">
        <v>114</v>
      </c>
      <c r="N1963" t="s">
        <v>115</v>
      </c>
      <c r="O1963" t="s">
        <v>116</v>
      </c>
      <c r="P1963" t="s">
        <v>117</v>
      </c>
      <c r="Q1963" t="s">
        <v>5213</v>
      </c>
      <c r="R1963">
        <v>28</v>
      </c>
      <c r="T1963" s="3">
        <v>65855.166666666672</v>
      </c>
      <c r="X1963" s="3">
        <v>1462.8645833333333</v>
      </c>
      <c r="Y1963" s="3">
        <v>845.21064814814815</v>
      </c>
      <c r="Z1963" s="24">
        <v>152.13791666666665</v>
      </c>
      <c r="AA1963" s="39">
        <v>75</v>
      </c>
      <c r="AC1963" s="3">
        <v>0</v>
      </c>
      <c r="AD1963" s="3">
        <v>4460.3751415326506</v>
      </c>
      <c r="AE1963" s="3">
        <v>72850.754956347475</v>
      </c>
      <c r="AF1963" s="3">
        <v>5687.5</v>
      </c>
      <c r="AH1963" s="3">
        <v>78538.254956347475</v>
      </c>
      <c r="AK1963" s="3">
        <v>4292.2455565959208</v>
      </c>
      <c r="AL1963" t="s">
        <v>390</v>
      </c>
      <c r="AM1963" t="s">
        <v>391</v>
      </c>
      <c r="AN1963">
        <v>8.5000000000000006E-2</v>
      </c>
      <c r="AO1963" s="3">
        <v>82830.500512943399</v>
      </c>
      <c r="AP1963" s="3">
        <v>7040.5925436001899</v>
      </c>
      <c r="AQ1963" s="3">
        <v>29700</v>
      </c>
      <c r="AR1963" s="3">
        <v>2524.5</v>
      </c>
      <c r="AS1963" s="3">
        <v>122095.59305654358</v>
      </c>
      <c r="AT1963" s="26">
        <v>112530.5005129434</v>
      </c>
      <c r="AU1963" t="s">
        <v>170</v>
      </c>
      <c r="AV1963" t="s">
        <v>170</v>
      </c>
      <c r="AW1963" t="s">
        <v>171</v>
      </c>
      <c r="AX1963">
        <v>90294</v>
      </c>
      <c r="BF1963">
        <v>1</v>
      </c>
      <c r="CX1963" t="s">
        <v>5211</v>
      </c>
      <c r="CY1963" s="29"/>
      <c r="CZ1963" s="29"/>
      <c r="DA1963" s="29"/>
      <c r="DB1963" s="29"/>
      <c r="DC1963" s="29"/>
      <c r="DD1963" s="30"/>
      <c r="DE1963" s="30"/>
      <c r="DF1963" s="31"/>
      <c r="DG1963" s="32"/>
      <c r="DH1963" s="30"/>
      <c r="DI1963" s="30"/>
      <c r="DJ1963" s="26"/>
    </row>
    <row r="1964" spans="2:114" x14ac:dyDescent="0.25">
      <c r="D1964" t="s">
        <v>5212</v>
      </c>
      <c r="F1964" t="s">
        <v>1353</v>
      </c>
      <c r="G1964" t="s">
        <v>1354</v>
      </c>
      <c r="H1964" t="s">
        <v>1355</v>
      </c>
      <c r="K1964" t="s">
        <v>224</v>
      </c>
      <c r="M1964" t="s">
        <v>114</v>
      </c>
      <c r="N1964" t="s">
        <v>115</v>
      </c>
      <c r="O1964" t="s">
        <v>116</v>
      </c>
      <c r="P1964" t="s">
        <v>117</v>
      </c>
      <c r="Q1964" t="s">
        <v>5213</v>
      </c>
      <c r="R1964">
        <v>28</v>
      </c>
      <c r="T1964" s="3">
        <v>73286.166666666672</v>
      </c>
      <c r="X1964" s="3">
        <v>1641.4943910256409</v>
      </c>
      <c r="Y1964" s="3">
        <v>948.41898148148164</v>
      </c>
      <c r="Z1964" s="24">
        <v>170.71541666666667</v>
      </c>
      <c r="AA1964" s="39">
        <v>75</v>
      </c>
      <c r="AC1964" s="3">
        <v>4097.8723842003965</v>
      </c>
      <c r="AD1964" s="3">
        <v>4460.3751415326506</v>
      </c>
      <c r="AE1964" s="3">
        <v>84680.042981573511</v>
      </c>
      <c r="AF1964" s="3">
        <v>5687.5</v>
      </c>
      <c r="AH1964" s="3">
        <v>90367.542981573511</v>
      </c>
      <c r="AK1964" s="3">
        <v>8123.3279313761932</v>
      </c>
      <c r="AL1964" t="s">
        <v>650</v>
      </c>
      <c r="AM1964" t="s">
        <v>651</v>
      </c>
      <c r="AN1964">
        <v>8.5000000000000006E-2</v>
      </c>
      <c r="AO1964" s="3">
        <v>98490.8709129497</v>
      </c>
      <c r="AP1964" s="3">
        <v>8371.7240276007251</v>
      </c>
      <c r="AQ1964" s="3">
        <v>29700</v>
      </c>
      <c r="AR1964" s="3">
        <v>2524.5</v>
      </c>
      <c r="AS1964" s="3">
        <v>139087.09494055042</v>
      </c>
      <c r="AT1964" s="26">
        <v>128190.8709129497</v>
      </c>
      <c r="AU1964" t="s">
        <v>170</v>
      </c>
      <c r="AV1964" t="s">
        <v>170</v>
      </c>
      <c r="AW1964" t="s">
        <v>171</v>
      </c>
      <c r="AX1964">
        <v>35802</v>
      </c>
      <c r="BF1964">
        <v>1</v>
      </c>
      <c r="CX1964" t="s">
        <v>5211</v>
      </c>
      <c r="CY1964" s="29"/>
      <c r="CZ1964" s="29"/>
      <c r="DA1964" s="29"/>
      <c r="DB1964" s="29"/>
      <c r="DC1964" s="29"/>
      <c r="DD1964" s="30"/>
      <c r="DE1964" s="30"/>
      <c r="DF1964" s="31"/>
      <c r="DG1964" s="32"/>
      <c r="DH1964" s="30"/>
      <c r="DI1964" s="30"/>
      <c r="DJ1964" s="26"/>
    </row>
    <row r="1965" spans="2:114" x14ac:dyDescent="0.25">
      <c r="D1965" t="s">
        <v>5212</v>
      </c>
      <c r="F1965" t="s">
        <v>1356</v>
      </c>
      <c r="G1965" t="s">
        <v>1357</v>
      </c>
      <c r="H1965" t="s">
        <v>1358</v>
      </c>
      <c r="K1965" t="s">
        <v>219</v>
      </c>
      <c r="M1965" t="s">
        <v>114</v>
      </c>
      <c r="N1965" t="s">
        <v>115</v>
      </c>
      <c r="O1965" t="s">
        <v>116</v>
      </c>
      <c r="P1965" t="s">
        <v>117</v>
      </c>
      <c r="Q1965" t="s">
        <v>5213</v>
      </c>
      <c r="R1965">
        <v>28</v>
      </c>
      <c r="T1965" s="3">
        <v>99174.833333333328</v>
      </c>
      <c r="X1965" s="3">
        <v>2263.8181089743589</v>
      </c>
      <c r="Y1965" s="3">
        <v>1307.9837962962963</v>
      </c>
      <c r="Z1965" s="24">
        <v>235.43708333333333</v>
      </c>
      <c r="AA1965" s="39">
        <v>75</v>
      </c>
      <c r="AC1965" s="3">
        <v>0</v>
      </c>
      <c r="AD1965" s="3">
        <v>4460.3751415326506</v>
      </c>
      <c r="AE1965" s="3">
        <v>107517.44746346997</v>
      </c>
      <c r="AF1965" s="3">
        <v>5687.5</v>
      </c>
      <c r="AH1965" s="3">
        <v>113204.94746346997</v>
      </c>
      <c r="AK1965" s="3">
        <v>6107.1873780099913</v>
      </c>
      <c r="AL1965" t="s">
        <v>363</v>
      </c>
      <c r="AM1965" t="s">
        <v>364</v>
      </c>
      <c r="AN1965">
        <v>8.5000000000000006E-2</v>
      </c>
      <c r="AO1965" s="3">
        <v>119312.13484147996</v>
      </c>
      <c r="AP1965" s="3">
        <v>10141.531461525798</v>
      </c>
      <c r="AQ1965" s="3">
        <v>29700</v>
      </c>
      <c r="AR1965" s="3">
        <v>2524.5</v>
      </c>
      <c r="AS1965" s="3">
        <v>161678.16630300577</v>
      </c>
      <c r="AT1965" s="26">
        <v>149012.13484147994</v>
      </c>
      <c r="AU1965" t="s">
        <v>170</v>
      </c>
      <c r="AV1965" t="s">
        <v>170</v>
      </c>
      <c r="AW1965" t="s">
        <v>171</v>
      </c>
      <c r="AX1965">
        <v>90373</v>
      </c>
      <c r="BF1965">
        <v>1</v>
      </c>
      <c r="CX1965" t="s">
        <v>5211</v>
      </c>
      <c r="CY1965" s="29"/>
      <c r="CZ1965" s="29"/>
      <c r="DA1965" s="29"/>
      <c r="DB1965" s="29"/>
      <c r="DC1965" s="29"/>
      <c r="DD1965" s="30"/>
      <c r="DE1965" s="30"/>
      <c r="DF1965" s="31"/>
      <c r="DG1965" s="32"/>
      <c r="DH1965" s="30"/>
      <c r="DI1965" s="30"/>
      <c r="DJ1965" s="26"/>
    </row>
    <row r="1966" spans="2:114" x14ac:dyDescent="0.25">
      <c r="D1966" t="s">
        <v>5212</v>
      </c>
      <c r="F1966" t="s">
        <v>1359</v>
      </c>
      <c r="G1966" t="s">
        <v>1360</v>
      </c>
      <c r="H1966" t="s">
        <v>1361</v>
      </c>
      <c r="K1966" t="s">
        <v>207</v>
      </c>
      <c r="M1966" t="s">
        <v>182</v>
      </c>
      <c r="N1966" t="s">
        <v>183</v>
      </c>
      <c r="O1966" t="s">
        <v>116</v>
      </c>
      <c r="P1966" t="s">
        <v>117</v>
      </c>
      <c r="Q1966" t="s">
        <v>5213</v>
      </c>
      <c r="R1966">
        <v>28</v>
      </c>
      <c r="T1966" s="3">
        <v>50953.5</v>
      </c>
      <c r="X1966" s="3">
        <v>1104.6514423076922</v>
      </c>
      <c r="Y1966" s="3">
        <v>638.24305555555554</v>
      </c>
      <c r="Z1966" s="24">
        <v>114.88375000000001</v>
      </c>
      <c r="AA1966" s="39">
        <v>75</v>
      </c>
      <c r="AC1966" s="3">
        <v>0</v>
      </c>
      <c r="AD1966" s="3">
        <v>4460.3751415326506</v>
      </c>
      <c r="AE1966" s="3">
        <v>57346.653389395899</v>
      </c>
      <c r="AF1966" s="3">
        <v>4154.166666666667</v>
      </c>
      <c r="AH1966" s="3">
        <v>61500.820056062563</v>
      </c>
      <c r="AN1966">
        <v>0.05</v>
      </c>
      <c r="AO1966" s="3">
        <v>61500.820056062563</v>
      </c>
      <c r="AP1966" s="3">
        <v>3075.0410028031283</v>
      </c>
      <c r="AQ1966" s="3">
        <v>29700</v>
      </c>
      <c r="AR1966" s="3">
        <v>1485</v>
      </c>
      <c r="AS1966" s="3">
        <v>95760.861058865688</v>
      </c>
      <c r="AT1966" s="26">
        <v>91200.82005606257</v>
      </c>
      <c r="AU1966" t="s">
        <v>170</v>
      </c>
      <c r="AV1966" t="s">
        <v>170</v>
      </c>
      <c r="AW1966" t="s">
        <v>171</v>
      </c>
      <c r="AX1966">
        <v>38542</v>
      </c>
      <c r="BF1966">
        <v>1</v>
      </c>
      <c r="CX1966" t="s">
        <v>5211</v>
      </c>
      <c r="CY1966" s="29"/>
      <c r="CZ1966" s="29"/>
      <c r="DA1966" s="29"/>
      <c r="DB1966" s="29"/>
      <c r="DC1966" s="29"/>
      <c r="DD1966" s="30"/>
      <c r="DE1966" s="30"/>
      <c r="DF1966" s="31"/>
      <c r="DG1966" s="32"/>
      <c r="DH1966" s="30"/>
      <c r="DI1966" s="30"/>
      <c r="DJ1966" s="26"/>
    </row>
    <row r="1967" spans="2:114" x14ac:dyDescent="0.25">
      <c r="D1967" t="s">
        <v>5212</v>
      </c>
      <c r="F1967" t="s">
        <v>1362</v>
      </c>
      <c r="G1967" t="s">
        <v>1363</v>
      </c>
      <c r="H1967" t="s">
        <v>1364</v>
      </c>
      <c r="K1967" t="s">
        <v>224</v>
      </c>
      <c r="M1967" t="s">
        <v>114</v>
      </c>
      <c r="N1967" t="s">
        <v>115</v>
      </c>
      <c r="O1967" t="s">
        <v>116</v>
      </c>
      <c r="P1967" t="s">
        <v>117</v>
      </c>
      <c r="Q1967" t="s">
        <v>5213</v>
      </c>
      <c r="R1967">
        <v>28</v>
      </c>
      <c r="T1967" s="3">
        <v>70416.166666666672</v>
      </c>
      <c r="X1967" s="3">
        <v>1572.5040064102566</v>
      </c>
      <c r="Y1967" s="3">
        <v>908.55787037037032</v>
      </c>
      <c r="Z1967" s="24">
        <v>163.54041666666666</v>
      </c>
      <c r="AA1967" s="39">
        <v>75</v>
      </c>
      <c r="AC1967" s="3">
        <v>0</v>
      </c>
      <c r="AD1967" s="3">
        <v>4460.3751415326506</v>
      </c>
      <c r="AE1967" s="3">
        <v>77596.144101646612</v>
      </c>
      <c r="AF1967" s="3">
        <v>5687.5</v>
      </c>
      <c r="AH1967" s="3">
        <v>83283.644101646612</v>
      </c>
      <c r="AK1967" s="3">
        <v>6107.1873780099913</v>
      </c>
      <c r="AL1967" t="s">
        <v>363</v>
      </c>
      <c r="AM1967" t="s">
        <v>364</v>
      </c>
      <c r="AN1967">
        <v>8.5000000000000006E-2</v>
      </c>
      <c r="AO1967" s="3">
        <v>89390.831479656597</v>
      </c>
      <c r="AP1967" s="3">
        <v>7598.2206757708109</v>
      </c>
      <c r="AQ1967" s="3">
        <v>29700</v>
      </c>
      <c r="AR1967" s="3">
        <v>2524.5</v>
      </c>
      <c r="AS1967" s="3">
        <v>129213.5521554274</v>
      </c>
      <c r="AT1967" s="26">
        <v>119090.8314796566</v>
      </c>
      <c r="AU1967" t="s">
        <v>170</v>
      </c>
      <c r="AV1967" t="s">
        <v>170</v>
      </c>
      <c r="AW1967" t="s">
        <v>171</v>
      </c>
      <c r="AX1967">
        <v>90373</v>
      </c>
      <c r="BF1967">
        <v>1</v>
      </c>
      <c r="CX1967" t="s">
        <v>5211</v>
      </c>
      <c r="CY1967" s="29"/>
      <c r="CZ1967" s="29"/>
      <c r="DA1967" s="29"/>
      <c r="DB1967" s="29"/>
      <c r="DC1967" s="29"/>
      <c r="DD1967" s="30"/>
      <c r="DE1967" s="30"/>
      <c r="DF1967" s="31"/>
      <c r="DG1967" s="32"/>
      <c r="DH1967" s="30"/>
      <c r="DI1967" s="30"/>
      <c r="DJ1967" s="26"/>
    </row>
    <row r="1968" spans="2:114" x14ac:dyDescent="0.25">
      <c r="D1968" t="s">
        <v>5212</v>
      </c>
      <c r="F1968" t="s">
        <v>1365</v>
      </c>
      <c r="G1968" t="s">
        <v>1366</v>
      </c>
      <c r="H1968" t="s">
        <v>1367</v>
      </c>
      <c r="K1968" t="s">
        <v>219</v>
      </c>
      <c r="M1968" t="s">
        <v>114</v>
      </c>
      <c r="N1968" t="s">
        <v>115</v>
      </c>
      <c r="O1968" t="s">
        <v>116</v>
      </c>
      <c r="P1968" t="s">
        <v>117</v>
      </c>
      <c r="Q1968" t="s">
        <v>5213</v>
      </c>
      <c r="R1968">
        <v>28</v>
      </c>
      <c r="T1968" s="3">
        <v>51211</v>
      </c>
      <c r="X1968" s="3">
        <v>1110.8413461538462</v>
      </c>
      <c r="Y1968" s="3">
        <v>641.81944444444457</v>
      </c>
      <c r="Z1968" s="24">
        <v>115.5275</v>
      </c>
      <c r="AA1968" s="39">
        <v>75</v>
      </c>
      <c r="AC1968" s="3">
        <v>0</v>
      </c>
      <c r="AD1968" s="3">
        <v>4460.3751415326506</v>
      </c>
      <c r="AE1968" s="3">
        <v>57614.563432130934</v>
      </c>
      <c r="AF1968" s="3">
        <v>5687.5</v>
      </c>
      <c r="AH1968" s="3">
        <v>63302.063432130934</v>
      </c>
      <c r="AK1968" s="3">
        <v>7641.968773833004</v>
      </c>
      <c r="AL1968" t="s">
        <v>274</v>
      </c>
      <c r="AM1968" t="s">
        <v>275</v>
      </c>
      <c r="AN1968">
        <v>8.5000000000000006E-2</v>
      </c>
      <c r="AO1968" s="3">
        <v>70944.032205963944</v>
      </c>
      <c r="AP1968" s="3">
        <v>6030.2427375069356</v>
      </c>
      <c r="AQ1968" s="3">
        <v>29700</v>
      </c>
      <c r="AR1968" s="3">
        <v>2524.5</v>
      </c>
      <c r="AS1968" s="3">
        <v>109198.77494347088</v>
      </c>
      <c r="AT1968" s="26">
        <v>100644.03220596394</v>
      </c>
      <c r="AU1968" t="s">
        <v>170</v>
      </c>
      <c r="AV1968" t="s">
        <v>170</v>
      </c>
      <c r="AW1968" t="s">
        <v>171</v>
      </c>
      <c r="AX1968">
        <v>35803</v>
      </c>
      <c r="BF1968">
        <v>1</v>
      </c>
      <c r="CX1968" t="s">
        <v>5211</v>
      </c>
      <c r="CY1968" s="29"/>
      <c r="CZ1968" s="29"/>
      <c r="DA1968" s="29"/>
      <c r="DB1968" s="29"/>
      <c r="DC1968" s="29"/>
      <c r="DD1968" s="30"/>
      <c r="DE1968" s="30"/>
      <c r="DF1968" s="31"/>
      <c r="DG1968" s="32"/>
      <c r="DH1968" s="30"/>
      <c r="DI1968" s="30"/>
      <c r="DJ1968" s="26"/>
    </row>
    <row r="1969" spans="3:114" x14ac:dyDescent="0.25">
      <c r="C1969">
        <v>1</v>
      </c>
      <c r="D1969" t="s">
        <v>5212</v>
      </c>
      <c r="F1969" t="s">
        <v>1368</v>
      </c>
      <c r="G1969" t="s">
        <v>1369</v>
      </c>
      <c r="H1969" t="s">
        <v>1370</v>
      </c>
      <c r="K1969" t="s">
        <v>207</v>
      </c>
      <c r="M1969" t="s">
        <v>182</v>
      </c>
      <c r="N1969" t="s">
        <v>183</v>
      </c>
      <c r="O1969" t="s">
        <v>116</v>
      </c>
      <c r="P1969" t="s">
        <v>117</v>
      </c>
      <c r="Q1969" t="s">
        <v>5213</v>
      </c>
      <c r="R1969">
        <v>28</v>
      </c>
      <c r="T1969" s="3">
        <v>56664.916666666664</v>
      </c>
      <c r="X1969" s="3">
        <v>1241.9471153846155</v>
      </c>
      <c r="Y1969" s="3">
        <v>717.56944444444457</v>
      </c>
      <c r="Z1969" s="24">
        <v>129.16249999999999</v>
      </c>
      <c r="AA1969" s="39">
        <v>75</v>
      </c>
      <c r="AC1969" s="3">
        <v>0</v>
      </c>
      <c r="AD1969" s="3">
        <v>4460.3751415326506</v>
      </c>
      <c r="AE1969" s="3">
        <v>63288.970868028373</v>
      </c>
      <c r="AF1969" s="3">
        <v>4154.166666666667</v>
      </c>
      <c r="AH1969" s="3">
        <v>67443.137534695037</v>
      </c>
      <c r="AN1969">
        <v>0.05</v>
      </c>
      <c r="AO1969" s="3">
        <v>67443.137534695037</v>
      </c>
      <c r="AP1969" s="3">
        <v>3372.1568767347521</v>
      </c>
      <c r="AQ1969" s="3">
        <v>29700</v>
      </c>
      <c r="AR1969" s="3">
        <v>1485</v>
      </c>
      <c r="AS1969" s="3">
        <v>102000.29441142979</v>
      </c>
      <c r="AT1969" s="26">
        <v>97143.137534695037</v>
      </c>
      <c r="AU1969" t="s">
        <v>184</v>
      </c>
      <c r="AV1969" t="s">
        <v>184</v>
      </c>
      <c r="AW1969" t="s">
        <v>185</v>
      </c>
      <c r="AX1969">
        <v>2692</v>
      </c>
      <c r="BF1969">
        <v>1</v>
      </c>
      <c r="CX1969" t="s">
        <v>5211</v>
      </c>
      <c r="CY1969" s="29"/>
      <c r="CZ1969" s="29"/>
      <c r="DA1969" s="29"/>
      <c r="DB1969" s="29"/>
      <c r="DC1969" s="29"/>
      <c r="DD1969" s="30"/>
      <c r="DE1969" s="30"/>
      <c r="DF1969" s="31"/>
      <c r="DG1969" s="32"/>
      <c r="DH1969" s="30"/>
      <c r="DI1969" s="30"/>
      <c r="DJ1969" s="26"/>
    </row>
    <row r="1970" spans="3:114" x14ac:dyDescent="0.25">
      <c r="C1970">
        <v>1</v>
      </c>
      <c r="D1970" t="s">
        <v>5212</v>
      </c>
      <c r="F1970" t="s">
        <v>1371</v>
      </c>
      <c r="G1970" t="s">
        <v>1372</v>
      </c>
      <c r="H1970" t="s">
        <v>1373</v>
      </c>
      <c r="K1970" t="s">
        <v>207</v>
      </c>
      <c r="M1970" t="s">
        <v>182</v>
      </c>
      <c r="N1970" t="s">
        <v>183</v>
      </c>
      <c r="O1970" t="s">
        <v>116</v>
      </c>
      <c r="P1970" t="s">
        <v>117</v>
      </c>
      <c r="Q1970" t="s">
        <v>5213</v>
      </c>
      <c r="R1970">
        <v>28</v>
      </c>
      <c r="T1970" s="3">
        <v>54355.666666666664</v>
      </c>
      <c r="X1970" s="3">
        <v>1186.4342948717949</v>
      </c>
      <c r="Y1970" s="3">
        <v>685.49537037037032</v>
      </c>
      <c r="Z1970" s="24">
        <v>123.38916666666667</v>
      </c>
      <c r="AA1970" s="39">
        <v>75</v>
      </c>
      <c r="AC1970" s="3">
        <v>0</v>
      </c>
      <c r="AD1970" s="3">
        <v>4460.3751415326506</v>
      </c>
      <c r="AE1970" s="3">
        <v>60886.360640108149</v>
      </c>
      <c r="AF1970" s="3">
        <v>4154.166666666667</v>
      </c>
      <c r="AH1970" s="3">
        <v>65040.527306774813</v>
      </c>
      <c r="AN1970">
        <v>0.05</v>
      </c>
      <c r="AO1970" s="3">
        <v>65040.527306774813</v>
      </c>
      <c r="AP1970" s="3">
        <v>3252.026365338741</v>
      </c>
      <c r="AQ1970" s="3">
        <v>29700</v>
      </c>
      <c r="AR1970" s="3">
        <v>1485</v>
      </c>
      <c r="AS1970" s="3">
        <v>99477.553672113558</v>
      </c>
      <c r="AT1970" s="26">
        <v>94740.527306774806</v>
      </c>
      <c r="AU1970" t="s">
        <v>184</v>
      </c>
      <c r="AV1970" t="s">
        <v>184</v>
      </c>
      <c r="AW1970" t="s">
        <v>185</v>
      </c>
      <c r="AX1970">
        <v>2933</v>
      </c>
      <c r="BF1970">
        <v>1</v>
      </c>
      <c r="CX1970" t="s">
        <v>5211</v>
      </c>
      <c r="CY1970" s="29"/>
      <c r="CZ1970" s="29"/>
      <c r="DA1970" s="29"/>
      <c r="DB1970" s="29"/>
      <c r="DC1970" s="29"/>
      <c r="DD1970" s="30"/>
      <c r="DE1970" s="30"/>
      <c r="DF1970" s="31"/>
      <c r="DG1970" s="32"/>
      <c r="DH1970" s="30"/>
      <c r="DI1970" s="30"/>
      <c r="DJ1970" s="26"/>
    </row>
    <row r="1971" spans="3:114" x14ac:dyDescent="0.25">
      <c r="D1971" t="s">
        <v>5212</v>
      </c>
      <c r="F1971" t="s">
        <v>1374</v>
      </c>
      <c r="G1971" t="s">
        <v>1375</v>
      </c>
      <c r="H1971" t="s">
        <v>1376</v>
      </c>
      <c r="K1971" t="s">
        <v>219</v>
      </c>
      <c r="M1971" t="s">
        <v>114</v>
      </c>
      <c r="N1971" t="s">
        <v>115</v>
      </c>
      <c r="O1971" t="s">
        <v>116</v>
      </c>
      <c r="P1971" t="s">
        <v>117</v>
      </c>
      <c r="Q1971" t="s">
        <v>5213</v>
      </c>
      <c r="R1971">
        <v>28</v>
      </c>
      <c r="T1971" s="3">
        <v>68412.416666666672</v>
      </c>
      <c r="X1971" s="3">
        <v>1524.3389423076924</v>
      </c>
      <c r="Y1971" s="3">
        <v>880.72916666666663</v>
      </c>
      <c r="Z1971" s="24">
        <v>158.53125</v>
      </c>
      <c r="AA1971" s="39">
        <v>75</v>
      </c>
      <c r="AC1971" s="3">
        <v>0</v>
      </c>
      <c r="AD1971" s="3">
        <v>4460.3751415326506</v>
      </c>
      <c r="AE1971" s="3">
        <v>75511.391167173686</v>
      </c>
      <c r="AF1971" s="3">
        <v>5687.5</v>
      </c>
      <c r="AH1971" s="3">
        <v>81198.891167173686</v>
      </c>
      <c r="AK1971" s="3">
        <v>6107.1873780099913</v>
      </c>
      <c r="AL1971" t="s">
        <v>363</v>
      </c>
      <c r="AM1971" t="s">
        <v>364</v>
      </c>
      <c r="AN1971">
        <v>8.5000000000000006E-2</v>
      </c>
      <c r="AO1971" s="3">
        <v>87306.078545183671</v>
      </c>
      <c r="AP1971" s="3">
        <v>7421.0166763406123</v>
      </c>
      <c r="AQ1971" s="3">
        <v>29700</v>
      </c>
      <c r="AR1971" s="3">
        <v>2524.5</v>
      </c>
      <c r="AS1971" s="3">
        <v>126951.59522152429</v>
      </c>
      <c r="AT1971" s="26">
        <v>117006.07854518367</v>
      </c>
      <c r="AU1971" t="s">
        <v>170</v>
      </c>
      <c r="AV1971" t="s">
        <v>170</v>
      </c>
      <c r="AW1971" t="s">
        <v>171</v>
      </c>
      <c r="AX1971">
        <v>90373</v>
      </c>
      <c r="BF1971">
        <v>1</v>
      </c>
      <c r="CX1971" t="s">
        <v>5211</v>
      </c>
      <c r="CY1971" s="29"/>
      <c r="CZ1971" s="29"/>
      <c r="DA1971" s="29"/>
      <c r="DB1971" s="29"/>
      <c r="DC1971" s="29"/>
      <c r="DD1971" s="30"/>
      <c r="DE1971" s="30"/>
      <c r="DF1971" s="31"/>
      <c r="DG1971" s="32"/>
      <c r="DH1971" s="30"/>
      <c r="DI1971" s="30"/>
      <c r="DJ1971" s="26"/>
    </row>
    <row r="1972" spans="3:114" x14ac:dyDescent="0.25">
      <c r="D1972" t="s">
        <v>5212</v>
      </c>
      <c r="F1972" t="s">
        <v>1377</v>
      </c>
      <c r="G1972" t="s">
        <v>1378</v>
      </c>
      <c r="H1972" t="s">
        <v>1379</v>
      </c>
      <c r="K1972" t="s">
        <v>140</v>
      </c>
      <c r="M1972" t="s">
        <v>550</v>
      </c>
      <c r="N1972" t="s">
        <v>551</v>
      </c>
      <c r="O1972" t="s">
        <v>116</v>
      </c>
      <c r="P1972" t="s">
        <v>117</v>
      </c>
      <c r="Q1972" t="s">
        <v>5213</v>
      </c>
      <c r="R1972">
        <v>28</v>
      </c>
      <c r="T1972" s="3">
        <v>366878.83333333331</v>
      </c>
      <c r="V1972" s="3">
        <v>55031.824999999997</v>
      </c>
      <c r="X1972" s="3">
        <v>8819.2027243589746</v>
      </c>
      <c r="Y1972" s="3">
        <v>5095.5393518518522</v>
      </c>
      <c r="Z1972" s="24">
        <v>917.19708333333335</v>
      </c>
      <c r="AA1972" s="39">
        <v>75</v>
      </c>
      <c r="AC1972" s="3">
        <v>37585.685507886039</v>
      </c>
      <c r="AD1972" s="3">
        <v>5460.3751415326506</v>
      </c>
      <c r="AE1972" s="3">
        <v>479863.65814229619</v>
      </c>
      <c r="AF1972" s="3">
        <v>7046.666666666667</v>
      </c>
      <c r="AH1972" s="3">
        <v>486910.32480896288</v>
      </c>
      <c r="AK1972" s="3">
        <v>7875.5933865769939</v>
      </c>
      <c r="AL1972" t="s">
        <v>552</v>
      </c>
      <c r="AM1972" t="s">
        <v>553</v>
      </c>
      <c r="AN1972">
        <v>0.1</v>
      </c>
      <c r="AO1972" s="3">
        <v>494785.91819553985</v>
      </c>
      <c r="AP1972" s="3">
        <v>49478.591819553985</v>
      </c>
      <c r="AQ1972" s="3">
        <v>29700</v>
      </c>
      <c r="AR1972" s="3">
        <v>2970</v>
      </c>
      <c r="AS1972" s="3">
        <v>576934.51001509384</v>
      </c>
      <c r="AT1972" s="26">
        <v>524485.91819553985</v>
      </c>
      <c r="AU1972" t="s">
        <v>170</v>
      </c>
      <c r="AV1972" t="s">
        <v>170</v>
      </c>
      <c r="AW1972" t="s">
        <v>171</v>
      </c>
      <c r="AX1972">
        <v>90324</v>
      </c>
      <c r="BF1972">
        <v>1</v>
      </c>
      <c r="CX1972" t="s">
        <v>5211</v>
      </c>
      <c r="CY1972" s="29"/>
      <c r="CZ1972" s="29"/>
      <c r="DA1972" s="29"/>
      <c r="DB1972" s="29"/>
      <c r="DC1972" s="29"/>
      <c r="DD1972" s="30"/>
      <c r="DE1972" s="30"/>
      <c r="DF1972" s="31"/>
      <c r="DG1972" s="32"/>
      <c r="DH1972" s="30"/>
      <c r="DI1972" s="30"/>
      <c r="DJ1972" s="26"/>
    </row>
    <row r="1973" spans="3:114" x14ac:dyDescent="0.25">
      <c r="D1973" t="s">
        <v>5212</v>
      </c>
      <c r="F1973" t="s">
        <v>1380</v>
      </c>
      <c r="G1973" t="s">
        <v>1381</v>
      </c>
      <c r="H1973" t="s">
        <v>1382</v>
      </c>
      <c r="K1973" t="s">
        <v>113</v>
      </c>
      <c r="M1973" t="s">
        <v>182</v>
      </c>
      <c r="N1973" t="s">
        <v>183</v>
      </c>
      <c r="O1973" t="s">
        <v>116</v>
      </c>
      <c r="P1973" t="s">
        <v>117</v>
      </c>
      <c r="Q1973" t="s">
        <v>5213</v>
      </c>
      <c r="R1973">
        <v>28</v>
      </c>
      <c r="T1973" s="3">
        <v>83863</v>
      </c>
      <c r="X1973" s="3">
        <v>2015.9375</v>
      </c>
      <c r="Y1973" s="3">
        <v>1164.7638888888891</v>
      </c>
      <c r="Z1973" s="24">
        <v>209.6575</v>
      </c>
      <c r="AA1973" s="39">
        <v>75</v>
      </c>
      <c r="AC1973" s="3">
        <v>4097.8723842003965</v>
      </c>
      <c r="AD1973" s="3">
        <v>4460.3751415326506</v>
      </c>
      <c r="AE1973" s="3">
        <v>95886.606414621943</v>
      </c>
      <c r="AF1973" s="3">
        <v>4154.166666666667</v>
      </c>
      <c r="AH1973" s="3">
        <v>100040.77308128861</v>
      </c>
      <c r="AK1973" s="3">
        <v>4671.4236268028844</v>
      </c>
      <c r="AL1973" t="s">
        <v>227</v>
      </c>
      <c r="AM1973" t="s">
        <v>226</v>
      </c>
      <c r="AN1973">
        <v>0.05</v>
      </c>
      <c r="AO1973" s="3">
        <v>104712.19670809151</v>
      </c>
      <c r="AP1973" s="3">
        <v>5235.6098354045753</v>
      </c>
      <c r="AQ1973" s="3">
        <v>29700</v>
      </c>
      <c r="AR1973" s="3">
        <v>1485</v>
      </c>
      <c r="AS1973" s="3">
        <v>141132.80654349609</v>
      </c>
      <c r="AT1973" s="26">
        <v>134412.19670809151</v>
      </c>
      <c r="AU1973" t="s">
        <v>208</v>
      </c>
      <c r="AV1973" t="s">
        <v>208</v>
      </c>
      <c r="AW1973" t="s">
        <v>210</v>
      </c>
      <c r="AX1973" t="s">
        <v>1383</v>
      </c>
      <c r="BF1973">
        <v>1</v>
      </c>
      <c r="CX1973" t="s">
        <v>5211</v>
      </c>
      <c r="CY1973" s="29"/>
      <c r="CZ1973" s="29"/>
      <c r="DA1973" s="29"/>
      <c r="DB1973" s="29"/>
      <c r="DC1973" s="29"/>
      <c r="DD1973" s="30"/>
      <c r="DE1973" s="30"/>
      <c r="DF1973" s="31"/>
      <c r="DG1973" s="32"/>
      <c r="DH1973" s="30"/>
      <c r="DI1973" s="30"/>
      <c r="DJ1973" s="26"/>
    </row>
    <row r="1974" spans="3:114" x14ac:dyDescent="0.25">
      <c r="D1974" t="s">
        <v>5212</v>
      </c>
      <c r="F1974" t="s">
        <v>1384</v>
      </c>
      <c r="G1974" t="s">
        <v>1385</v>
      </c>
      <c r="H1974" t="s">
        <v>1386</v>
      </c>
      <c r="K1974" t="s">
        <v>219</v>
      </c>
      <c r="M1974" t="s">
        <v>182</v>
      </c>
      <c r="N1974" t="s">
        <v>183</v>
      </c>
      <c r="O1974" t="s">
        <v>116</v>
      </c>
      <c r="P1974" t="s">
        <v>117</v>
      </c>
      <c r="Q1974" t="s">
        <v>5213</v>
      </c>
      <c r="R1974">
        <v>28</v>
      </c>
      <c r="T1974" s="3">
        <v>69794.75</v>
      </c>
      <c r="X1974" s="3">
        <v>1677.7604166666667</v>
      </c>
      <c r="Y1974" s="3">
        <v>969.37268518518511</v>
      </c>
      <c r="Z1974" s="24">
        <v>174.48708333333332</v>
      </c>
      <c r="AA1974" s="39">
        <v>75</v>
      </c>
      <c r="AC1974" s="3">
        <v>4911.3000524641757</v>
      </c>
      <c r="AD1974" s="3">
        <v>4460.3751415326506</v>
      </c>
      <c r="AE1974" s="3">
        <v>82063.045379182004</v>
      </c>
      <c r="AF1974" s="3">
        <v>4154.166666666667</v>
      </c>
      <c r="AH1974" s="3">
        <v>86217.212045848675</v>
      </c>
      <c r="AK1974" s="3">
        <v>4671.4236268028844</v>
      </c>
      <c r="AL1974" t="s">
        <v>227</v>
      </c>
      <c r="AM1974" t="s">
        <v>226</v>
      </c>
      <c r="AN1974">
        <v>0.05</v>
      </c>
      <c r="AO1974" s="3">
        <v>90888.635672651566</v>
      </c>
      <c r="AP1974" s="3">
        <v>4544.4317836325781</v>
      </c>
      <c r="AQ1974" s="3">
        <v>29700</v>
      </c>
      <c r="AR1974" s="3">
        <v>1485</v>
      </c>
      <c r="AS1974" s="3">
        <v>126618.06745628415</v>
      </c>
      <c r="AT1974" s="26">
        <v>120588.63567265157</v>
      </c>
      <c r="AU1974" t="s">
        <v>208</v>
      </c>
      <c r="AV1974" t="s">
        <v>208</v>
      </c>
      <c r="AW1974" t="s">
        <v>210</v>
      </c>
      <c r="AX1974" t="s">
        <v>458</v>
      </c>
      <c r="BF1974">
        <v>1</v>
      </c>
      <c r="CX1974" t="s">
        <v>5211</v>
      </c>
      <c r="CY1974" s="29"/>
      <c r="CZ1974" s="29"/>
      <c r="DA1974" s="29"/>
      <c r="DB1974" s="29"/>
      <c r="DC1974" s="29"/>
      <c r="DD1974" s="30"/>
      <c r="DE1974" s="30"/>
      <c r="DF1974" s="31"/>
      <c r="DG1974" s="32"/>
      <c r="DH1974" s="30"/>
      <c r="DI1974" s="30"/>
      <c r="DJ1974" s="26"/>
    </row>
    <row r="1975" spans="3:114" x14ac:dyDescent="0.25">
      <c r="D1975" t="s">
        <v>5212</v>
      </c>
      <c r="F1975" t="s">
        <v>1387</v>
      </c>
      <c r="G1975" t="s">
        <v>1388</v>
      </c>
      <c r="H1975" t="s">
        <v>1389</v>
      </c>
      <c r="K1975" t="s">
        <v>131</v>
      </c>
      <c r="M1975" t="s">
        <v>550</v>
      </c>
      <c r="N1975" t="s">
        <v>551</v>
      </c>
      <c r="O1975" t="s">
        <v>116</v>
      </c>
      <c r="P1975" t="s">
        <v>117</v>
      </c>
      <c r="Q1975" t="s">
        <v>5213</v>
      </c>
      <c r="R1975">
        <v>28</v>
      </c>
      <c r="T1975" s="3">
        <v>153944.58333333334</v>
      </c>
      <c r="X1975" s="3">
        <v>3700.5929487179487</v>
      </c>
      <c r="Y1975" s="3">
        <v>2138.1203703703704</v>
      </c>
      <c r="Z1975" s="24">
        <v>384.86166666666668</v>
      </c>
      <c r="AA1975" s="39">
        <v>75</v>
      </c>
      <c r="AC1975" s="3">
        <v>0</v>
      </c>
      <c r="AD1975" s="3">
        <v>4460.3751415326506</v>
      </c>
      <c r="AE1975" s="3">
        <v>164703.53346062097</v>
      </c>
      <c r="AF1975" s="3">
        <v>7046.666666666667</v>
      </c>
      <c r="AH1975" s="3">
        <v>171750.20012728762</v>
      </c>
      <c r="AN1975">
        <v>0.1</v>
      </c>
      <c r="AO1975" s="3">
        <v>171750.20012728762</v>
      </c>
      <c r="AP1975" s="3">
        <v>17175.020012728764</v>
      </c>
      <c r="AQ1975" s="3">
        <v>29700</v>
      </c>
      <c r="AR1975" s="3">
        <v>2970</v>
      </c>
      <c r="AS1975" s="3">
        <v>221595.22014001638</v>
      </c>
      <c r="AT1975" s="26">
        <v>201450.20012728762</v>
      </c>
      <c r="AU1975" t="s">
        <v>765</v>
      </c>
      <c r="AV1975" t="s">
        <v>765</v>
      </c>
      <c r="AW1975" t="s">
        <v>766</v>
      </c>
      <c r="AX1975" t="s">
        <v>1154</v>
      </c>
      <c r="BF1975">
        <v>1</v>
      </c>
      <c r="CX1975" t="s">
        <v>5211</v>
      </c>
      <c r="CY1975" s="29"/>
      <c r="CZ1975" s="29"/>
      <c r="DA1975" s="29"/>
      <c r="DB1975" s="29"/>
      <c r="DC1975" s="29"/>
      <c r="DD1975" s="30"/>
      <c r="DE1975" s="30"/>
      <c r="DF1975" s="31"/>
      <c r="DG1975" s="32"/>
      <c r="DH1975" s="30"/>
      <c r="DI1975" s="30"/>
      <c r="DJ1975" s="26"/>
    </row>
    <row r="1976" spans="3:114" x14ac:dyDescent="0.25">
      <c r="D1976" t="s">
        <v>5212</v>
      </c>
      <c r="F1976" t="s">
        <v>1390</v>
      </c>
      <c r="G1976" t="s">
        <v>1391</v>
      </c>
      <c r="H1976" t="s">
        <v>1392</v>
      </c>
      <c r="K1976" t="s">
        <v>219</v>
      </c>
      <c r="M1976" t="s">
        <v>182</v>
      </c>
      <c r="N1976" t="s">
        <v>183</v>
      </c>
      <c r="O1976" t="s">
        <v>116</v>
      </c>
      <c r="P1976" t="s">
        <v>117</v>
      </c>
      <c r="Q1976" t="s">
        <v>5213</v>
      </c>
      <c r="R1976">
        <v>28</v>
      </c>
      <c r="T1976" s="3">
        <v>78480.333333333328</v>
      </c>
      <c r="X1976" s="3">
        <v>1766.3541666666667</v>
      </c>
      <c r="Y1976" s="3">
        <v>1020.5601851851851</v>
      </c>
      <c r="Z1976" s="24">
        <v>183.70083333333332</v>
      </c>
      <c r="AA1976" s="39">
        <v>75</v>
      </c>
      <c r="AC1976" s="3">
        <v>0</v>
      </c>
      <c r="AD1976" s="3">
        <v>4460.3751415326506</v>
      </c>
      <c r="AE1976" s="3">
        <v>85986.323660051174</v>
      </c>
      <c r="AF1976" s="3">
        <v>4154.166666666667</v>
      </c>
      <c r="AH1976" s="3">
        <v>90140.490326717845</v>
      </c>
      <c r="AN1976">
        <v>0.05</v>
      </c>
      <c r="AO1976" s="3">
        <v>90140.490326717845</v>
      </c>
      <c r="AP1976" s="3">
        <v>4507.0245163358923</v>
      </c>
      <c r="AQ1976" s="3">
        <v>29700</v>
      </c>
      <c r="AR1976" s="3">
        <v>1485</v>
      </c>
      <c r="AS1976" s="3">
        <v>125832.51484305374</v>
      </c>
      <c r="AT1976" s="26">
        <v>119840.49032671785</v>
      </c>
      <c r="AU1976" t="s">
        <v>170</v>
      </c>
      <c r="AV1976" t="s">
        <v>170</v>
      </c>
      <c r="AW1976" t="s">
        <v>171</v>
      </c>
      <c r="AX1976">
        <v>19449</v>
      </c>
      <c r="BF1976">
        <v>1</v>
      </c>
      <c r="CX1976" t="s">
        <v>5211</v>
      </c>
      <c r="CY1976" s="29"/>
      <c r="CZ1976" s="29"/>
      <c r="DA1976" s="29"/>
      <c r="DB1976" s="29"/>
      <c r="DC1976" s="29"/>
      <c r="DD1976" s="30"/>
      <c r="DE1976" s="30"/>
      <c r="DF1976" s="31"/>
      <c r="DG1976" s="32"/>
      <c r="DH1976" s="30"/>
      <c r="DI1976" s="30"/>
      <c r="DJ1976" s="26"/>
    </row>
    <row r="1977" spans="3:114" x14ac:dyDescent="0.25">
      <c r="D1977" t="s">
        <v>5212</v>
      </c>
      <c r="F1977" t="s">
        <v>1393</v>
      </c>
      <c r="G1977" t="s">
        <v>1394</v>
      </c>
      <c r="H1977" t="s">
        <v>1395</v>
      </c>
      <c r="K1977" t="s">
        <v>224</v>
      </c>
      <c r="M1977" t="s">
        <v>114</v>
      </c>
      <c r="N1977" t="s">
        <v>115</v>
      </c>
      <c r="O1977" t="s">
        <v>116</v>
      </c>
      <c r="P1977" t="s">
        <v>117</v>
      </c>
      <c r="Q1977" t="s">
        <v>5213</v>
      </c>
      <c r="R1977">
        <v>28</v>
      </c>
      <c r="T1977" s="3">
        <v>71785.833333333328</v>
      </c>
      <c r="X1977" s="3">
        <v>1605.4286858974358</v>
      </c>
      <c r="Y1977" s="3">
        <v>927.58101851851848</v>
      </c>
      <c r="Z1977" s="24">
        <v>166.96458333333334</v>
      </c>
      <c r="AA1977" s="39">
        <v>75</v>
      </c>
      <c r="AC1977" s="3">
        <v>0</v>
      </c>
      <c r="AD1977" s="3">
        <v>4460.3751415326506</v>
      </c>
      <c r="AE1977" s="3">
        <v>79021.182762615281</v>
      </c>
      <c r="AF1977" s="3">
        <v>5687.5</v>
      </c>
      <c r="AH1977" s="3">
        <v>84708.682762615281</v>
      </c>
      <c r="AK1977" s="3">
        <v>6107.1873780099913</v>
      </c>
      <c r="AL1977" t="s">
        <v>363</v>
      </c>
      <c r="AM1977" t="s">
        <v>364</v>
      </c>
      <c r="AN1977">
        <v>8.5000000000000006E-2</v>
      </c>
      <c r="AO1977" s="3">
        <v>90815.870140625266</v>
      </c>
      <c r="AP1977" s="3">
        <v>7719.3489619531483</v>
      </c>
      <c r="AQ1977" s="3">
        <v>29700</v>
      </c>
      <c r="AR1977" s="3">
        <v>2524.5</v>
      </c>
      <c r="AS1977" s="3">
        <v>130759.71910257841</v>
      </c>
      <c r="AT1977" s="26">
        <v>120515.87014062527</v>
      </c>
      <c r="AU1977" t="s">
        <v>170</v>
      </c>
      <c r="AV1977" t="s">
        <v>170</v>
      </c>
      <c r="AW1977" t="s">
        <v>171</v>
      </c>
      <c r="AX1977">
        <v>90373</v>
      </c>
      <c r="BF1977">
        <v>1</v>
      </c>
      <c r="CX1977" t="s">
        <v>5211</v>
      </c>
      <c r="CY1977" s="29"/>
      <c r="CZ1977" s="29"/>
      <c r="DA1977" s="29"/>
      <c r="DB1977" s="29"/>
      <c r="DC1977" s="29"/>
      <c r="DD1977" s="30"/>
      <c r="DE1977" s="30"/>
      <c r="DF1977" s="31"/>
      <c r="DG1977" s="32"/>
      <c r="DH1977" s="30"/>
      <c r="DI1977" s="30"/>
      <c r="DJ1977" s="26"/>
    </row>
    <row r="1978" spans="3:114" x14ac:dyDescent="0.25">
      <c r="D1978" t="s">
        <v>5212</v>
      </c>
      <c r="F1978" t="s">
        <v>1396</v>
      </c>
      <c r="G1978" t="s">
        <v>1397</v>
      </c>
      <c r="H1978" t="s">
        <v>1398</v>
      </c>
      <c r="K1978" t="s">
        <v>131</v>
      </c>
      <c r="M1978" t="s">
        <v>132</v>
      </c>
      <c r="N1978" t="s">
        <v>133</v>
      </c>
      <c r="O1978" t="s">
        <v>116</v>
      </c>
      <c r="P1978" t="s">
        <v>117</v>
      </c>
      <c r="Q1978" t="s">
        <v>5213</v>
      </c>
      <c r="R1978">
        <v>28</v>
      </c>
      <c r="T1978" s="3">
        <v>122034.75</v>
      </c>
      <c r="X1978" s="3">
        <v>2813.3373397435898</v>
      </c>
      <c r="Y1978" s="3">
        <v>1625.4837962962963</v>
      </c>
      <c r="Z1978" s="24">
        <v>292.58708333333334</v>
      </c>
      <c r="AA1978" s="39">
        <v>75</v>
      </c>
      <c r="AC1978" s="3">
        <v>0</v>
      </c>
      <c r="AD1978" s="3">
        <v>4460.3751415326506</v>
      </c>
      <c r="AE1978" s="3">
        <v>131301.53336090586</v>
      </c>
      <c r="AF1978" s="3">
        <v>12402.5</v>
      </c>
      <c r="AH1978" s="3">
        <v>143704.03336090586</v>
      </c>
      <c r="AN1978">
        <v>0.05</v>
      </c>
      <c r="AO1978" s="3">
        <v>143704.03336090586</v>
      </c>
      <c r="AP1978" s="3">
        <v>7185.2016680452934</v>
      </c>
      <c r="AQ1978" s="3">
        <v>29700</v>
      </c>
      <c r="AR1978" s="3">
        <v>1485</v>
      </c>
      <c r="AS1978" s="3">
        <v>182074.23502895114</v>
      </c>
      <c r="AT1978" s="26">
        <v>173404.03336090586</v>
      </c>
      <c r="AU1978" t="s">
        <v>170</v>
      </c>
      <c r="AV1978" t="s">
        <v>170</v>
      </c>
      <c r="AW1978" t="s">
        <v>171</v>
      </c>
      <c r="AX1978">
        <v>90273</v>
      </c>
      <c r="BF1978">
        <v>1</v>
      </c>
      <c r="CX1978" t="s">
        <v>5211</v>
      </c>
      <c r="CY1978" s="29"/>
      <c r="CZ1978" s="29"/>
      <c r="DA1978" s="29"/>
      <c r="DB1978" s="29"/>
      <c r="DC1978" s="29"/>
      <c r="DD1978" s="30"/>
      <c r="DE1978" s="30"/>
      <c r="DF1978" s="31"/>
      <c r="DG1978" s="32"/>
      <c r="DH1978" s="30"/>
      <c r="DI1978" s="30"/>
      <c r="DJ1978" s="26"/>
    </row>
    <row r="1979" spans="3:114" x14ac:dyDescent="0.25">
      <c r="D1979" t="s">
        <v>5212</v>
      </c>
      <c r="F1979" t="s">
        <v>1399</v>
      </c>
      <c r="G1979" t="s">
        <v>1400</v>
      </c>
      <c r="H1979" t="s">
        <v>1401</v>
      </c>
      <c r="K1979" t="s">
        <v>113</v>
      </c>
      <c r="M1979" t="s">
        <v>114</v>
      </c>
      <c r="N1979" t="s">
        <v>115</v>
      </c>
      <c r="O1979" t="s">
        <v>116</v>
      </c>
      <c r="P1979" t="s">
        <v>117</v>
      </c>
      <c r="Q1979" t="s">
        <v>5213</v>
      </c>
      <c r="R1979">
        <v>28</v>
      </c>
      <c r="T1979" s="3">
        <v>136999.41666666666</v>
      </c>
      <c r="X1979" s="3">
        <v>3173.0649038461538</v>
      </c>
      <c r="Y1979" s="3">
        <v>1833.3263888888891</v>
      </c>
      <c r="Z1979" s="24">
        <v>329.99875000000003</v>
      </c>
      <c r="AA1979" s="39">
        <v>75</v>
      </c>
      <c r="AC1979" s="3">
        <v>10244.680960500991</v>
      </c>
      <c r="AD1979" s="3">
        <v>4460.3751415326506</v>
      </c>
      <c r="AE1979" s="3">
        <v>157115.86281143533</v>
      </c>
      <c r="AF1979" s="3">
        <v>5687.5</v>
      </c>
      <c r="AH1979" s="3">
        <v>162803.36281143533</v>
      </c>
      <c r="AK1979" s="3">
        <v>6107.1873780099913</v>
      </c>
      <c r="AL1979" t="s">
        <v>363</v>
      </c>
      <c r="AM1979" t="s">
        <v>364</v>
      </c>
      <c r="AN1979">
        <v>8.5000000000000006E-2</v>
      </c>
      <c r="AO1979" s="3">
        <v>168910.55018944532</v>
      </c>
      <c r="AP1979" s="3">
        <v>14357.396766102853</v>
      </c>
      <c r="AQ1979" s="3">
        <v>29700</v>
      </c>
      <c r="AR1979" s="3">
        <v>2524.5</v>
      </c>
      <c r="AS1979" s="3">
        <v>215492.44695554816</v>
      </c>
      <c r="AT1979" s="26">
        <v>198610.55018944532</v>
      </c>
      <c r="AU1979" t="s">
        <v>170</v>
      </c>
      <c r="AV1979" t="s">
        <v>170</v>
      </c>
      <c r="AW1979" t="s">
        <v>171</v>
      </c>
      <c r="AX1979">
        <v>94643</v>
      </c>
      <c r="BF1979">
        <v>1</v>
      </c>
      <c r="CX1979" t="s">
        <v>5211</v>
      </c>
      <c r="CY1979" s="29"/>
      <c r="CZ1979" s="29"/>
      <c r="DA1979" s="29"/>
      <c r="DB1979" s="29"/>
      <c r="DC1979" s="29"/>
      <c r="DD1979" s="30"/>
      <c r="DE1979" s="30"/>
      <c r="DF1979" s="31"/>
      <c r="DG1979" s="32"/>
      <c r="DH1979" s="30"/>
      <c r="DI1979" s="30"/>
      <c r="DJ1979" s="26"/>
    </row>
    <row r="1980" spans="3:114" x14ac:dyDescent="0.25">
      <c r="D1980" t="s">
        <v>5212</v>
      </c>
      <c r="F1980" t="s">
        <v>1402</v>
      </c>
      <c r="G1980" t="s">
        <v>1403</v>
      </c>
      <c r="H1980" t="s">
        <v>1404</v>
      </c>
      <c r="K1980" t="s">
        <v>224</v>
      </c>
      <c r="M1980" t="s">
        <v>182</v>
      </c>
      <c r="N1980" t="s">
        <v>183</v>
      </c>
      <c r="O1980" t="s">
        <v>116</v>
      </c>
      <c r="P1980" t="s">
        <v>117</v>
      </c>
      <c r="Q1980" t="s">
        <v>5213</v>
      </c>
      <c r="R1980">
        <v>28</v>
      </c>
      <c r="T1980" s="3">
        <v>49847.5</v>
      </c>
      <c r="X1980" s="3">
        <v>1198.2572115384617</v>
      </c>
      <c r="Y1980" s="3">
        <v>692.32638888888891</v>
      </c>
      <c r="Z1980" s="24">
        <v>124.61875000000001</v>
      </c>
      <c r="AA1980" s="39">
        <v>75</v>
      </c>
      <c r="AC1980" s="3">
        <v>0</v>
      </c>
      <c r="AD1980" s="3">
        <v>4460.3751415326506</v>
      </c>
      <c r="AE1980" s="3">
        <v>56398.077491960001</v>
      </c>
      <c r="AF1980" s="3">
        <v>4154.166666666667</v>
      </c>
      <c r="AH1980" s="3">
        <v>60552.244158626665</v>
      </c>
      <c r="AK1980" s="3">
        <v>4671.4236268028844</v>
      </c>
      <c r="AL1980" t="s">
        <v>227</v>
      </c>
      <c r="AM1980" t="s">
        <v>226</v>
      </c>
      <c r="AN1980">
        <v>0.05</v>
      </c>
      <c r="AO1980" s="3">
        <v>65223.667785429549</v>
      </c>
      <c r="AP1980" s="3">
        <v>3261.1833892714776</v>
      </c>
      <c r="AQ1980" s="3">
        <v>29700</v>
      </c>
      <c r="AR1980" s="3">
        <v>1485</v>
      </c>
      <c r="AS1980" s="3">
        <v>99669.85117470102</v>
      </c>
      <c r="AT1980" s="26">
        <v>94923.667785429541</v>
      </c>
      <c r="AU1980" t="s">
        <v>208</v>
      </c>
      <c r="AV1980" t="s">
        <v>208</v>
      </c>
      <c r="AW1980" t="s">
        <v>210</v>
      </c>
      <c r="AX1980" t="s">
        <v>1405</v>
      </c>
      <c r="BF1980">
        <v>1</v>
      </c>
      <c r="CX1980" t="s">
        <v>5211</v>
      </c>
      <c r="CY1980" s="29"/>
      <c r="CZ1980" s="29"/>
      <c r="DA1980" s="29"/>
      <c r="DB1980" s="29"/>
      <c r="DC1980" s="29"/>
      <c r="DD1980" s="30"/>
      <c r="DE1980" s="30"/>
      <c r="DF1980" s="31"/>
      <c r="DG1980" s="32"/>
      <c r="DH1980" s="30"/>
      <c r="DI1980" s="30"/>
      <c r="DJ1980" s="26"/>
    </row>
    <row r="1981" spans="3:114" x14ac:dyDescent="0.25">
      <c r="D1981" t="s">
        <v>5212</v>
      </c>
      <c r="F1981" t="s">
        <v>1406</v>
      </c>
      <c r="G1981" t="s">
        <v>1407</v>
      </c>
      <c r="H1981" t="s">
        <v>1408</v>
      </c>
      <c r="K1981" t="s">
        <v>219</v>
      </c>
      <c r="M1981" t="s">
        <v>114</v>
      </c>
      <c r="N1981" t="s">
        <v>115</v>
      </c>
      <c r="O1981" t="s">
        <v>116</v>
      </c>
      <c r="P1981" t="s">
        <v>117</v>
      </c>
      <c r="Q1981" t="s">
        <v>5213</v>
      </c>
      <c r="R1981">
        <v>28</v>
      </c>
      <c r="T1981" s="3">
        <v>56552.25</v>
      </c>
      <c r="X1981" s="3">
        <v>1239.238782051282</v>
      </c>
      <c r="Y1981" s="3">
        <v>716.00462962962968</v>
      </c>
      <c r="Z1981" s="24">
        <v>128.88083333333333</v>
      </c>
      <c r="AA1981" s="39">
        <v>75</v>
      </c>
      <c r="AC1981" s="3">
        <v>0</v>
      </c>
      <c r="AD1981" s="3">
        <v>4460.3751415326506</v>
      </c>
      <c r="AE1981" s="3">
        <v>63171.749386546893</v>
      </c>
      <c r="AF1981" s="3">
        <v>5687.5</v>
      </c>
      <c r="AH1981" s="3">
        <v>68859.2493865469</v>
      </c>
      <c r="AK1981" s="3">
        <v>6263.2559860715419</v>
      </c>
      <c r="AL1981" t="s">
        <v>320</v>
      </c>
      <c r="AM1981" t="s">
        <v>321</v>
      </c>
      <c r="AN1981">
        <v>8.5000000000000006E-2</v>
      </c>
      <c r="AO1981" s="3">
        <v>75122.505372618441</v>
      </c>
      <c r="AP1981" s="3">
        <v>6385.4129566725678</v>
      </c>
      <c r="AQ1981" s="3">
        <v>29700</v>
      </c>
      <c r="AR1981" s="3">
        <v>2524.5</v>
      </c>
      <c r="AS1981" s="3">
        <v>113732.41832929102</v>
      </c>
      <c r="AT1981" s="26">
        <v>104822.50537261844</v>
      </c>
      <c r="AU1981" t="s">
        <v>765</v>
      </c>
      <c r="AV1981" t="s">
        <v>765</v>
      </c>
      <c r="AW1981" t="s">
        <v>766</v>
      </c>
      <c r="AX1981" t="s">
        <v>978</v>
      </c>
      <c r="BF1981">
        <v>1</v>
      </c>
      <c r="CX1981" t="s">
        <v>5211</v>
      </c>
      <c r="CY1981" s="29"/>
      <c r="CZ1981" s="29"/>
      <c r="DA1981" s="29"/>
      <c r="DB1981" s="29"/>
      <c r="DC1981" s="29"/>
      <c r="DD1981" s="30"/>
      <c r="DE1981" s="30"/>
      <c r="DF1981" s="31"/>
      <c r="DG1981" s="32"/>
      <c r="DH1981" s="30"/>
      <c r="DI1981" s="30"/>
      <c r="DJ1981" s="26"/>
    </row>
    <row r="1982" spans="3:114" x14ac:dyDescent="0.25">
      <c r="D1982" t="s">
        <v>5212</v>
      </c>
      <c r="F1982" t="s">
        <v>1409</v>
      </c>
      <c r="G1982" t="s">
        <v>1410</v>
      </c>
      <c r="H1982" t="s">
        <v>1411</v>
      </c>
      <c r="K1982" t="s">
        <v>113</v>
      </c>
      <c r="M1982" t="s">
        <v>182</v>
      </c>
      <c r="N1982" t="s">
        <v>183</v>
      </c>
      <c r="O1982" t="s">
        <v>116</v>
      </c>
      <c r="P1982" t="s">
        <v>117</v>
      </c>
      <c r="Q1982" t="s">
        <v>5213</v>
      </c>
      <c r="R1982">
        <v>28</v>
      </c>
      <c r="T1982" s="3">
        <v>70833.333333333328</v>
      </c>
      <c r="X1982" s="3">
        <v>1702.7243589743591</v>
      </c>
      <c r="Y1982" s="3">
        <v>983.79629629629619</v>
      </c>
      <c r="Z1982" s="24">
        <v>177.08333333333331</v>
      </c>
      <c r="AA1982" s="39">
        <v>75</v>
      </c>
      <c r="AC1982" s="3">
        <v>0</v>
      </c>
      <c r="AD1982" s="3">
        <v>4460.3751415326506</v>
      </c>
      <c r="AE1982" s="3">
        <v>78232.312463469963</v>
      </c>
      <c r="AF1982" s="3">
        <v>4154.166666666667</v>
      </c>
      <c r="AH1982" s="3">
        <v>82386.479130136635</v>
      </c>
      <c r="AK1982" s="3">
        <v>4671.4236268028844</v>
      </c>
      <c r="AL1982" t="s">
        <v>227</v>
      </c>
      <c r="AM1982" t="s">
        <v>226</v>
      </c>
      <c r="AN1982">
        <v>0.05</v>
      </c>
      <c r="AO1982" s="3">
        <v>87057.902756939526</v>
      </c>
      <c r="AP1982" s="3">
        <v>4352.8951378469765</v>
      </c>
      <c r="AQ1982" s="3">
        <v>29700</v>
      </c>
      <c r="AR1982" s="3">
        <v>1485</v>
      </c>
      <c r="AS1982" s="3">
        <v>122595.7978947865</v>
      </c>
      <c r="AT1982" s="26">
        <v>116757.90275693953</v>
      </c>
      <c r="AU1982" t="s">
        <v>208</v>
      </c>
      <c r="AV1982" t="s">
        <v>208</v>
      </c>
      <c r="AW1982" t="s">
        <v>210</v>
      </c>
      <c r="AX1982" t="s">
        <v>458</v>
      </c>
      <c r="BF1982">
        <v>1</v>
      </c>
      <c r="CX1982" t="s">
        <v>5211</v>
      </c>
      <c r="CY1982" s="29"/>
      <c r="CZ1982" s="29"/>
      <c r="DA1982" s="29"/>
      <c r="DB1982" s="29"/>
      <c r="DC1982" s="29"/>
      <c r="DD1982" s="30"/>
      <c r="DE1982" s="30"/>
      <c r="DF1982" s="31"/>
      <c r="DG1982" s="32"/>
      <c r="DH1982" s="30"/>
      <c r="DI1982" s="30"/>
      <c r="DJ1982" s="26"/>
    </row>
    <row r="1983" spans="3:114" x14ac:dyDescent="0.25">
      <c r="D1983" t="s">
        <v>5212</v>
      </c>
      <c r="F1983" t="s">
        <v>1413</v>
      </c>
      <c r="G1983" t="s">
        <v>1414</v>
      </c>
      <c r="H1983" t="s">
        <v>1415</v>
      </c>
      <c r="K1983" t="s">
        <v>219</v>
      </c>
      <c r="M1983" t="s">
        <v>114</v>
      </c>
      <c r="N1983" t="s">
        <v>115</v>
      </c>
      <c r="O1983" t="s">
        <v>116</v>
      </c>
      <c r="P1983" t="s">
        <v>117</v>
      </c>
      <c r="Q1983" t="s">
        <v>5213</v>
      </c>
      <c r="R1983">
        <v>28</v>
      </c>
      <c r="T1983" s="3">
        <v>84273.583333333328</v>
      </c>
      <c r="X1983" s="3">
        <v>1905.6169871794871</v>
      </c>
      <c r="Y1983" s="3">
        <v>1101.0231481481483</v>
      </c>
      <c r="Z1983" s="24">
        <v>198.18416666666667</v>
      </c>
      <c r="AA1983" s="39">
        <v>75</v>
      </c>
      <c r="AC1983" s="3">
        <v>0</v>
      </c>
      <c r="AD1983" s="3">
        <v>4460.3751415326506</v>
      </c>
      <c r="AE1983" s="3">
        <v>92013.782776860287</v>
      </c>
      <c r="AF1983" s="3">
        <v>5687.5</v>
      </c>
      <c r="AH1983" s="3">
        <v>97701.282776860287</v>
      </c>
      <c r="AK1983" s="3">
        <v>6263.2559860715419</v>
      </c>
      <c r="AL1983" t="s">
        <v>320</v>
      </c>
      <c r="AM1983" t="s">
        <v>321</v>
      </c>
      <c r="AN1983">
        <v>8.5000000000000006E-2</v>
      </c>
      <c r="AO1983" s="3">
        <v>103964.53876293183</v>
      </c>
      <c r="AP1983" s="3">
        <v>8836.9857948492063</v>
      </c>
      <c r="AQ1983" s="3">
        <v>29700</v>
      </c>
      <c r="AR1983" s="3">
        <v>2524.5</v>
      </c>
      <c r="AS1983" s="3">
        <v>145026.02455778103</v>
      </c>
      <c r="AT1983" s="26">
        <v>133664.53876293183</v>
      </c>
      <c r="AU1983" t="s">
        <v>765</v>
      </c>
      <c r="AV1983" t="s">
        <v>765</v>
      </c>
      <c r="AW1983" t="s">
        <v>766</v>
      </c>
      <c r="AX1983" t="s">
        <v>978</v>
      </c>
      <c r="BF1983">
        <v>1</v>
      </c>
      <c r="CX1983" t="s">
        <v>5211</v>
      </c>
      <c r="CY1983" s="29"/>
      <c r="CZ1983" s="29"/>
      <c r="DA1983" s="29"/>
      <c r="DB1983" s="29"/>
      <c r="DC1983" s="29"/>
      <c r="DD1983" s="30"/>
      <c r="DE1983" s="30"/>
      <c r="DF1983" s="31"/>
      <c r="DG1983" s="32"/>
      <c r="DH1983" s="30"/>
      <c r="DI1983" s="30"/>
      <c r="DJ1983" s="26"/>
    </row>
    <row r="1984" spans="3:114" x14ac:dyDescent="0.25">
      <c r="D1984" t="s">
        <v>5212</v>
      </c>
      <c r="F1984" t="s">
        <v>1416</v>
      </c>
      <c r="G1984" t="s">
        <v>1417</v>
      </c>
      <c r="H1984" t="s">
        <v>1418</v>
      </c>
      <c r="K1984" t="s">
        <v>113</v>
      </c>
      <c r="M1984" t="s">
        <v>550</v>
      </c>
      <c r="N1984" t="s">
        <v>551</v>
      </c>
      <c r="O1984" t="s">
        <v>116</v>
      </c>
      <c r="P1984" t="s">
        <v>117</v>
      </c>
      <c r="Q1984" t="s">
        <v>5213</v>
      </c>
      <c r="R1984">
        <v>28</v>
      </c>
      <c r="T1984" s="3">
        <v>192802.66666666666</v>
      </c>
      <c r="X1984" s="3">
        <v>4634.6794871794873</v>
      </c>
      <c r="Y1984" s="3">
        <v>2677.8148148148148</v>
      </c>
      <c r="Z1984" s="24">
        <v>482.00666666666666</v>
      </c>
      <c r="AA1984" s="39">
        <v>75</v>
      </c>
      <c r="AC1984" s="3">
        <v>16106.687406099658</v>
      </c>
      <c r="AD1984" s="3">
        <v>4460.3751415326506</v>
      </c>
      <c r="AE1984" s="3">
        <v>221239.23018295993</v>
      </c>
      <c r="AF1984" s="3">
        <v>7046.666666666667</v>
      </c>
      <c r="AH1984" s="3">
        <v>228285.89684962659</v>
      </c>
      <c r="AK1984" s="3">
        <v>7875.5933865769939</v>
      </c>
      <c r="AL1984" t="s">
        <v>552</v>
      </c>
      <c r="AM1984" t="s">
        <v>553</v>
      </c>
      <c r="AN1984">
        <v>0.1</v>
      </c>
      <c r="AO1984" s="3">
        <v>236161.49023620359</v>
      </c>
      <c r="AP1984" s="3">
        <v>23616.149023620361</v>
      </c>
      <c r="AQ1984" s="3">
        <v>29700</v>
      </c>
      <c r="AR1984" s="3">
        <v>2970</v>
      </c>
      <c r="AS1984" s="3">
        <v>292447.63925982395</v>
      </c>
      <c r="AT1984" s="26">
        <v>265861.49023620359</v>
      </c>
      <c r="AU1984" t="s">
        <v>170</v>
      </c>
      <c r="AV1984" t="s">
        <v>170</v>
      </c>
      <c r="AW1984" t="s">
        <v>171</v>
      </c>
      <c r="AX1984">
        <v>90324</v>
      </c>
      <c r="BF1984">
        <v>1</v>
      </c>
      <c r="CX1984" t="s">
        <v>5211</v>
      </c>
      <c r="CY1984" s="29"/>
      <c r="CZ1984" s="29"/>
      <c r="DA1984" s="29"/>
      <c r="DB1984" s="29"/>
      <c r="DC1984" s="29"/>
      <c r="DD1984" s="30"/>
      <c r="DE1984" s="30"/>
      <c r="DF1984" s="31"/>
      <c r="DG1984" s="32"/>
      <c r="DH1984" s="30"/>
      <c r="DI1984" s="30"/>
      <c r="DJ1984" s="26"/>
    </row>
    <row r="1985" spans="4:114" x14ac:dyDescent="0.25">
      <c r="D1985" t="s">
        <v>5212</v>
      </c>
      <c r="F1985" t="s">
        <v>1419</v>
      </c>
      <c r="G1985" t="s">
        <v>1420</v>
      </c>
      <c r="H1985" t="s">
        <v>1421</v>
      </c>
      <c r="K1985" t="s">
        <v>219</v>
      </c>
      <c r="M1985" t="s">
        <v>550</v>
      </c>
      <c r="N1985" t="s">
        <v>551</v>
      </c>
      <c r="O1985" t="s">
        <v>116</v>
      </c>
      <c r="P1985" t="s">
        <v>117</v>
      </c>
      <c r="Q1985" t="s">
        <v>5213</v>
      </c>
      <c r="R1985">
        <v>28</v>
      </c>
      <c r="T1985" s="3">
        <v>76217.666666666672</v>
      </c>
      <c r="X1985" s="3">
        <v>1711.9631410256409</v>
      </c>
      <c r="Y1985" s="3">
        <v>989.13425925925935</v>
      </c>
      <c r="Z1985" s="24">
        <v>178.04416666666668</v>
      </c>
      <c r="AA1985" s="39">
        <v>75</v>
      </c>
      <c r="AC1985" s="3">
        <v>0</v>
      </c>
      <c r="AD1985" s="3">
        <v>4460.3751415326506</v>
      </c>
      <c r="AE1985" s="3">
        <v>83632.183375150897</v>
      </c>
      <c r="AF1985" s="3">
        <v>7046.666666666667</v>
      </c>
      <c r="AH1985" s="3">
        <v>90678.850041817568</v>
      </c>
      <c r="AN1985">
        <v>0.1</v>
      </c>
      <c r="AO1985" s="3">
        <v>90678.850041817568</v>
      </c>
      <c r="AP1985" s="3">
        <v>9067.8850041817568</v>
      </c>
      <c r="AQ1985" s="3">
        <v>29700</v>
      </c>
      <c r="AR1985" s="3">
        <v>2970</v>
      </c>
      <c r="AS1985" s="3">
        <v>132416.73504599932</v>
      </c>
      <c r="AT1985" s="26">
        <v>120378.85004181757</v>
      </c>
      <c r="AU1985" t="s">
        <v>170</v>
      </c>
      <c r="AV1985" t="s">
        <v>170</v>
      </c>
      <c r="AW1985" t="s">
        <v>171</v>
      </c>
      <c r="AX1985">
        <v>90326</v>
      </c>
      <c r="BF1985">
        <v>1</v>
      </c>
      <c r="CX1985" t="s">
        <v>5211</v>
      </c>
      <c r="CY1985" s="29"/>
      <c r="CZ1985" s="29"/>
      <c r="DA1985" s="29"/>
      <c r="DB1985" s="29"/>
      <c r="DC1985" s="29"/>
      <c r="DD1985" s="30"/>
      <c r="DE1985" s="30"/>
      <c r="DF1985" s="31"/>
      <c r="DG1985" s="32"/>
      <c r="DH1985" s="30"/>
      <c r="DI1985" s="30"/>
      <c r="DJ1985" s="26"/>
    </row>
    <row r="1986" spans="4:114" x14ac:dyDescent="0.25">
      <c r="D1986" t="s">
        <v>5212</v>
      </c>
      <c r="F1986" t="s">
        <v>1422</v>
      </c>
      <c r="G1986" t="s">
        <v>1423</v>
      </c>
      <c r="H1986" t="s">
        <v>1424</v>
      </c>
      <c r="K1986" t="s">
        <v>219</v>
      </c>
      <c r="M1986" t="s">
        <v>114</v>
      </c>
      <c r="N1986" t="s">
        <v>115</v>
      </c>
      <c r="O1986" t="s">
        <v>116</v>
      </c>
      <c r="P1986" t="s">
        <v>117</v>
      </c>
      <c r="Q1986" t="s">
        <v>5213</v>
      </c>
      <c r="R1986">
        <v>28</v>
      </c>
      <c r="T1986" s="3">
        <v>76832.333333333328</v>
      </c>
      <c r="X1986" s="3">
        <v>1726.7387820512822</v>
      </c>
      <c r="Y1986" s="3">
        <v>997.67129629629619</v>
      </c>
      <c r="Z1986" s="24">
        <v>179.58083333333332</v>
      </c>
      <c r="AA1986" s="39">
        <v>75</v>
      </c>
      <c r="AC1986" s="3">
        <v>6917.208584530269</v>
      </c>
      <c r="AD1986" s="3">
        <v>4460.3751415326506</v>
      </c>
      <c r="AE1986" s="3">
        <v>91188.907971077148</v>
      </c>
      <c r="AF1986" s="3">
        <v>5687.5</v>
      </c>
      <c r="AH1986" s="3">
        <v>96876.407971077148</v>
      </c>
      <c r="AK1986" s="3">
        <v>6263.2559860715419</v>
      </c>
      <c r="AL1986" t="s">
        <v>320</v>
      </c>
      <c r="AM1986" t="s">
        <v>321</v>
      </c>
      <c r="AN1986">
        <v>8.5000000000000006E-2</v>
      </c>
      <c r="AO1986" s="3">
        <v>103139.66395714869</v>
      </c>
      <c r="AP1986" s="3">
        <v>8766.8714363576401</v>
      </c>
      <c r="AQ1986" s="3">
        <v>29700</v>
      </c>
      <c r="AR1986" s="3">
        <v>2524.5</v>
      </c>
      <c r="AS1986" s="3">
        <v>144131.03539350635</v>
      </c>
      <c r="AT1986" s="26">
        <v>132839.66395714867</v>
      </c>
      <c r="AU1986" t="s">
        <v>170</v>
      </c>
      <c r="AV1986" t="s">
        <v>170</v>
      </c>
      <c r="AW1986" t="s">
        <v>171</v>
      </c>
      <c r="AX1986">
        <v>90349</v>
      </c>
      <c r="BF1986">
        <v>1</v>
      </c>
      <c r="CX1986" t="s">
        <v>5211</v>
      </c>
      <c r="CY1986" s="29"/>
      <c r="CZ1986" s="29"/>
      <c r="DA1986" s="29"/>
      <c r="DB1986" s="29"/>
      <c r="DC1986" s="29"/>
      <c r="DD1986" s="30"/>
      <c r="DE1986" s="30"/>
      <c r="DF1986" s="31"/>
      <c r="DG1986" s="32"/>
      <c r="DH1986" s="30"/>
      <c r="DI1986" s="30"/>
      <c r="DJ1986" s="26"/>
    </row>
    <row r="1987" spans="4:114" x14ac:dyDescent="0.25">
      <c r="D1987" t="s">
        <v>5212</v>
      </c>
      <c r="F1987" t="s">
        <v>1425</v>
      </c>
      <c r="G1987" t="s">
        <v>1426</v>
      </c>
      <c r="H1987" t="s">
        <v>1427</v>
      </c>
      <c r="K1987" t="s">
        <v>207</v>
      </c>
      <c r="M1987" t="s">
        <v>182</v>
      </c>
      <c r="N1987" t="s">
        <v>183</v>
      </c>
      <c r="O1987" t="s">
        <v>116</v>
      </c>
      <c r="P1987" t="s">
        <v>117</v>
      </c>
      <c r="Q1987" t="s">
        <v>5213</v>
      </c>
      <c r="R1987">
        <v>28</v>
      </c>
      <c r="T1987" s="3">
        <v>40131.583333333336</v>
      </c>
      <c r="X1987" s="3">
        <v>1010.0961538461538</v>
      </c>
      <c r="Y1987" s="3">
        <v>583.6111111111112</v>
      </c>
      <c r="Z1987" s="24">
        <v>105.05</v>
      </c>
      <c r="AA1987" s="39">
        <v>75</v>
      </c>
      <c r="AC1987" s="3">
        <v>0</v>
      </c>
      <c r="AD1987" s="3">
        <v>4460.3751415326506</v>
      </c>
      <c r="AE1987" s="3">
        <v>46365.715739823252</v>
      </c>
      <c r="AF1987" s="3">
        <v>4154.166666666667</v>
      </c>
      <c r="AH1987" s="3">
        <v>50519.882406489916</v>
      </c>
      <c r="AN1987">
        <v>0.05</v>
      </c>
      <c r="AO1987" s="3">
        <v>50519.882406489916</v>
      </c>
      <c r="AP1987" s="3">
        <v>2525.9941203244962</v>
      </c>
      <c r="AQ1987" s="3">
        <v>29700</v>
      </c>
      <c r="AR1987" s="3">
        <v>1485</v>
      </c>
      <c r="AS1987" s="3">
        <v>84230.87652681442</v>
      </c>
      <c r="AT1987" s="26">
        <v>80219.882406489924</v>
      </c>
      <c r="AU1987" t="s">
        <v>170</v>
      </c>
      <c r="AV1987" t="s">
        <v>170</v>
      </c>
      <c r="AW1987" t="s">
        <v>171</v>
      </c>
      <c r="AX1987">
        <v>35070</v>
      </c>
      <c r="BF1987">
        <v>1</v>
      </c>
      <c r="CX1987" t="s">
        <v>5211</v>
      </c>
      <c r="CY1987" s="29"/>
      <c r="CZ1987" s="29"/>
      <c r="DA1987" s="29"/>
      <c r="DB1987" s="29"/>
      <c r="DC1987" s="29"/>
      <c r="DD1987" s="30"/>
      <c r="DE1987" s="30"/>
      <c r="DF1987" s="31"/>
      <c r="DG1987" s="32"/>
      <c r="DH1987" s="30"/>
      <c r="DI1987" s="30"/>
      <c r="DJ1987" s="26"/>
    </row>
    <row r="1988" spans="4:114" x14ac:dyDescent="0.25">
      <c r="D1988" t="s">
        <v>5212</v>
      </c>
      <c r="F1988" t="s">
        <v>1429</v>
      </c>
      <c r="G1988" t="s">
        <v>1430</v>
      </c>
      <c r="H1988" t="s">
        <v>1431</v>
      </c>
      <c r="K1988" t="s">
        <v>224</v>
      </c>
      <c r="M1988" t="s">
        <v>182</v>
      </c>
      <c r="N1988" t="s">
        <v>183</v>
      </c>
      <c r="O1988" t="s">
        <v>116</v>
      </c>
      <c r="P1988" t="s">
        <v>117</v>
      </c>
      <c r="Q1988" t="s">
        <v>5213</v>
      </c>
      <c r="R1988">
        <v>28</v>
      </c>
      <c r="T1988" s="3">
        <v>64068.000000000007</v>
      </c>
      <c r="X1988" s="3">
        <v>1419.903846153846</v>
      </c>
      <c r="Y1988" s="3">
        <v>820.38888888888891</v>
      </c>
      <c r="Z1988" s="24">
        <v>147.67000000000002</v>
      </c>
      <c r="AA1988" s="39">
        <v>75</v>
      </c>
      <c r="AC1988" s="3">
        <v>0</v>
      </c>
      <c r="AD1988" s="3">
        <v>4460.3751415326506</v>
      </c>
      <c r="AE1988" s="3">
        <v>70991.337876575388</v>
      </c>
      <c r="AF1988" s="3">
        <v>4154.166666666667</v>
      </c>
      <c r="AH1988" s="3">
        <v>75145.504543242059</v>
      </c>
      <c r="AK1988" s="3">
        <v>6263.2559860715419</v>
      </c>
      <c r="AL1988" t="s">
        <v>320</v>
      </c>
      <c r="AM1988" t="s">
        <v>321</v>
      </c>
      <c r="AN1988">
        <v>0.05</v>
      </c>
      <c r="AO1988" s="3">
        <v>81408.7605293136</v>
      </c>
      <c r="AP1988" s="3">
        <v>4070.4380264656802</v>
      </c>
      <c r="AQ1988" s="3">
        <v>29700</v>
      </c>
      <c r="AR1988" s="3">
        <v>1485</v>
      </c>
      <c r="AS1988" s="3">
        <v>116664.19855577928</v>
      </c>
      <c r="AT1988" s="26">
        <v>111108.7605293136</v>
      </c>
      <c r="AU1988" t="s">
        <v>208</v>
      </c>
      <c r="AV1988" t="s">
        <v>208</v>
      </c>
      <c r="AW1988" t="s">
        <v>210</v>
      </c>
      <c r="AX1988" t="s">
        <v>458</v>
      </c>
      <c r="BF1988">
        <v>1</v>
      </c>
      <c r="CX1988" t="s">
        <v>5211</v>
      </c>
      <c r="CY1988" s="29"/>
      <c r="CZ1988" s="29"/>
      <c r="DA1988" s="29"/>
      <c r="DB1988" s="29"/>
      <c r="DC1988" s="29"/>
      <c r="DD1988" s="30"/>
      <c r="DE1988" s="30"/>
      <c r="DF1988" s="31"/>
      <c r="DG1988" s="32"/>
      <c r="DH1988" s="30"/>
      <c r="DI1988" s="30"/>
      <c r="DJ1988" s="26"/>
    </row>
    <row r="1989" spans="4:114" x14ac:dyDescent="0.25">
      <c r="D1989" t="s">
        <v>5212</v>
      </c>
      <c r="F1989" t="s">
        <v>1432</v>
      </c>
      <c r="G1989" t="s">
        <v>1433</v>
      </c>
      <c r="H1989" t="s">
        <v>1434</v>
      </c>
      <c r="K1989" t="s">
        <v>224</v>
      </c>
      <c r="M1989" t="s">
        <v>182</v>
      </c>
      <c r="N1989" t="s">
        <v>183</v>
      </c>
      <c r="O1989" t="s">
        <v>116</v>
      </c>
      <c r="P1989" t="s">
        <v>117</v>
      </c>
      <c r="Q1989" t="s">
        <v>5213</v>
      </c>
      <c r="R1989">
        <v>28</v>
      </c>
      <c r="T1989" s="3">
        <v>60580.083333333343</v>
      </c>
      <c r="X1989" s="3">
        <v>1336.0616987179487</v>
      </c>
      <c r="Y1989" s="3">
        <v>771.94675925925924</v>
      </c>
      <c r="Z1989" s="24">
        <v>138.95041666666665</v>
      </c>
      <c r="AA1989" s="39">
        <v>75</v>
      </c>
      <c r="AC1989" s="3">
        <v>4778.119199977662</v>
      </c>
      <c r="AD1989" s="3">
        <v>4460.3751415326506</v>
      </c>
      <c r="AE1989" s="3">
        <v>72140.53654948753</v>
      </c>
      <c r="AF1989" s="3">
        <v>4154.166666666667</v>
      </c>
      <c r="AH1989" s="3">
        <v>76294.703216154201</v>
      </c>
      <c r="AN1989">
        <v>0.05</v>
      </c>
      <c r="AO1989" s="3">
        <v>76294.703216154201</v>
      </c>
      <c r="AP1989" s="3">
        <v>3814.7351608077101</v>
      </c>
      <c r="AQ1989" s="3">
        <v>29700</v>
      </c>
      <c r="AR1989" s="3">
        <v>1485</v>
      </c>
      <c r="AS1989" s="3">
        <v>111294.43837696192</v>
      </c>
      <c r="AT1989" s="26">
        <v>105994.7032161542</v>
      </c>
      <c r="AU1989" t="s">
        <v>170</v>
      </c>
      <c r="AV1989" t="s">
        <v>170</v>
      </c>
      <c r="AW1989" t="s">
        <v>171</v>
      </c>
      <c r="AX1989">
        <v>35875</v>
      </c>
      <c r="BF1989">
        <v>1</v>
      </c>
      <c r="CX1989" t="s">
        <v>5211</v>
      </c>
      <c r="CY1989" s="29"/>
      <c r="CZ1989" s="29"/>
      <c r="DA1989" s="29"/>
      <c r="DB1989" s="29"/>
      <c r="DC1989" s="29"/>
      <c r="DD1989" s="30"/>
      <c r="DE1989" s="30"/>
      <c r="DF1989" s="31"/>
      <c r="DG1989" s="32"/>
      <c r="DH1989" s="30"/>
      <c r="DI1989" s="30"/>
      <c r="DJ1989" s="26"/>
    </row>
    <row r="1990" spans="4:114" x14ac:dyDescent="0.25">
      <c r="D1990" t="s">
        <v>5212</v>
      </c>
      <c r="F1990" t="s">
        <v>1435</v>
      </c>
      <c r="G1990" t="s">
        <v>1436</v>
      </c>
      <c r="H1990" t="s">
        <v>1437</v>
      </c>
      <c r="K1990" t="s">
        <v>207</v>
      </c>
      <c r="M1990" t="s">
        <v>182</v>
      </c>
      <c r="N1990" t="s">
        <v>183</v>
      </c>
      <c r="O1990" t="s">
        <v>116</v>
      </c>
      <c r="P1990" t="s">
        <v>117</v>
      </c>
      <c r="Q1990" t="s">
        <v>5213</v>
      </c>
      <c r="R1990">
        <v>28</v>
      </c>
      <c r="T1990" s="3">
        <v>44415.333333333336</v>
      </c>
      <c r="X1990" s="3">
        <v>1010.0961538461538</v>
      </c>
      <c r="Y1990" s="3">
        <v>583.6111111111112</v>
      </c>
      <c r="Z1990" s="24">
        <v>105.05</v>
      </c>
      <c r="AA1990" s="39">
        <v>75</v>
      </c>
      <c r="AC1990" s="3">
        <v>0</v>
      </c>
      <c r="AD1990" s="3">
        <v>4460.3751415326506</v>
      </c>
      <c r="AE1990" s="3">
        <v>50649.465739823252</v>
      </c>
      <c r="AF1990" s="3">
        <v>4154.166666666667</v>
      </c>
      <c r="AH1990" s="3">
        <v>54803.632406489916</v>
      </c>
      <c r="AN1990">
        <v>0.05</v>
      </c>
      <c r="AO1990" s="3">
        <v>54803.632406489916</v>
      </c>
      <c r="AP1990" s="3">
        <v>2740.1816203244962</v>
      </c>
      <c r="AQ1990" s="3">
        <v>29700</v>
      </c>
      <c r="AR1990" s="3">
        <v>1485</v>
      </c>
      <c r="AS1990" s="3">
        <v>88728.81402681442</v>
      </c>
      <c r="AT1990" s="26">
        <v>84503.632406489924</v>
      </c>
      <c r="AU1990" t="s">
        <v>170</v>
      </c>
      <c r="AV1990" t="s">
        <v>170</v>
      </c>
      <c r="AW1990" t="s">
        <v>171</v>
      </c>
      <c r="AX1990">
        <v>35880</v>
      </c>
      <c r="BF1990">
        <v>1</v>
      </c>
      <c r="CX1990" t="s">
        <v>5211</v>
      </c>
      <c r="CY1990" s="29"/>
      <c r="CZ1990" s="29"/>
      <c r="DA1990" s="29"/>
      <c r="DB1990" s="29"/>
      <c r="DC1990" s="29"/>
      <c r="DD1990" s="30"/>
      <c r="DE1990" s="30"/>
      <c r="DF1990" s="31"/>
      <c r="DG1990" s="32"/>
      <c r="DH1990" s="30"/>
      <c r="DI1990" s="30"/>
      <c r="DJ1990" s="26"/>
    </row>
    <row r="1991" spans="4:114" x14ac:dyDescent="0.25">
      <c r="D1991" t="s">
        <v>5212</v>
      </c>
      <c r="F1991" t="s">
        <v>1438</v>
      </c>
      <c r="G1991" t="s">
        <v>1439</v>
      </c>
      <c r="H1991" t="s">
        <v>1440</v>
      </c>
      <c r="K1991" t="s">
        <v>156</v>
      </c>
      <c r="M1991" t="s">
        <v>182</v>
      </c>
      <c r="N1991" t="s">
        <v>183</v>
      </c>
      <c r="O1991" t="s">
        <v>116</v>
      </c>
      <c r="P1991" t="s">
        <v>117</v>
      </c>
      <c r="Q1991" t="s">
        <v>5213</v>
      </c>
      <c r="R1991">
        <v>28</v>
      </c>
      <c r="T1991" s="3">
        <v>177558.5</v>
      </c>
      <c r="X1991" s="3">
        <v>4268.2331730769229</v>
      </c>
      <c r="Y1991" s="3">
        <v>2466.0902777777783</v>
      </c>
      <c r="Z1991" s="24">
        <v>443.89625000000001</v>
      </c>
      <c r="AA1991" s="39">
        <v>75</v>
      </c>
      <c r="AC1991" s="3">
        <v>15832.129956358232</v>
      </c>
      <c r="AD1991" s="3">
        <v>4460.3751415326506</v>
      </c>
      <c r="AE1991" s="3">
        <v>205104.22479874559</v>
      </c>
      <c r="AF1991" s="3">
        <v>4154.166666666667</v>
      </c>
      <c r="AH1991" s="3">
        <v>209258.39146541225</v>
      </c>
      <c r="AK1991" s="3">
        <v>4671.4236268028844</v>
      </c>
      <c r="AL1991" t="s">
        <v>227</v>
      </c>
      <c r="AM1991" t="s">
        <v>226</v>
      </c>
      <c r="AN1991">
        <v>0.05</v>
      </c>
      <c r="AO1991" s="3">
        <v>213929.81509221514</v>
      </c>
      <c r="AP1991" s="3">
        <v>10696.490754610757</v>
      </c>
      <c r="AQ1991" s="3">
        <v>29700</v>
      </c>
      <c r="AR1991" s="3">
        <v>1485</v>
      </c>
      <c r="AS1991" s="3">
        <v>255811.30584682588</v>
      </c>
      <c r="AT1991" s="26">
        <v>243629.81509221514</v>
      </c>
      <c r="AU1991" t="s">
        <v>208</v>
      </c>
      <c r="AV1991" t="s">
        <v>208</v>
      </c>
      <c r="AW1991" t="s">
        <v>210</v>
      </c>
      <c r="AX1991" t="s">
        <v>1441</v>
      </c>
      <c r="BF1991">
        <v>1</v>
      </c>
      <c r="CX1991" t="s">
        <v>5211</v>
      </c>
      <c r="CY1991" s="29"/>
      <c r="CZ1991" s="29"/>
      <c r="DA1991" s="29"/>
      <c r="DB1991" s="29"/>
      <c r="DC1991" s="29"/>
      <c r="DD1991" s="30"/>
      <c r="DE1991" s="30"/>
      <c r="DF1991" s="31"/>
      <c r="DG1991" s="32"/>
      <c r="DH1991" s="30"/>
      <c r="DI1991" s="30"/>
      <c r="DJ1991" s="26"/>
    </row>
    <row r="1992" spans="4:114" x14ac:dyDescent="0.25">
      <c r="D1992" t="s">
        <v>5212</v>
      </c>
      <c r="F1992" t="s">
        <v>1443</v>
      </c>
      <c r="G1992" t="s">
        <v>1444</v>
      </c>
      <c r="H1992" t="s">
        <v>1445</v>
      </c>
      <c r="K1992" t="s">
        <v>224</v>
      </c>
      <c r="M1992" t="s">
        <v>114</v>
      </c>
      <c r="N1992" t="s">
        <v>115</v>
      </c>
      <c r="O1992" t="s">
        <v>116</v>
      </c>
      <c r="P1992" t="s">
        <v>117</v>
      </c>
      <c r="Q1992" t="s">
        <v>5213</v>
      </c>
      <c r="R1992">
        <v>28</v>
      </c>
      <c r="T1992" s="3">
        <v>76871.083333333328</v>
      </c>
      <c r="X1992" s="3">
        <v>1727.6722756410256</v>
      </c>
      <c r="Y1992" s="3">
        <v>998.21064814814827</v>
      </c>
      <c r="Z1992" s="24">
        <v>179.67791666666668</v>
      </c>
      <c r="AA1992" s="39">
        <v>75</v>
      </c>
      <c r="AC1992" s="3">
        <v>0</v>
      </c>
      <c r="AD1992" s="3">
        <v>4460.3751415326506</v>
      </c>
      <c r="AE1992" s="3">
        <v>84312.019315321828</v>
      </c>
      <c r="AF1992" s="3">
        <v>5687.5</v>
      </c>
      <c r="AH1992" s="3">
        <v>89999.519315321828</v>
      </c>
      <c r="AK1992" s="3">
        <v>6263.2559860715419</v>
      </c>
      <c r="AL1992" t="s">
        <v>320</v>
      </c>
      <c r="AM1992" t="s">
        <v>321</v>
      </c>
      <c r="AN1992">
        <v>8.5000000000000006E-2</v>
      </c>
      <c r="AO1992" s="3">
        <v>96262.775301393369</v>
      </c>
      <c r="AP1992" s="3">
        <v>8182.3359006184373</v>
      </c>
      <c r="AQ1992" s="3">
        <v>29700</v>
      </c>
      <c r="AR1992" s="3">
        <v>2524.5</v>
      </c>
      <c r="AS1992" s="3">
        <v>136669.61120201182</v>
      </c>
      <c r="AT1992" s="26">
        <v>125962.77530139337</v>
      </c>
      <c r="AU1992" t="s">
        <v>170</v>
      </c>
      <c r="AV1992" t="s">
        <v>170</v>
      </c>
      <c r="AW1992" t="s">
        <v>171</v>
      </c>
      <c r="AX1992">
        <v>90264</v>
      </c>
      <c r="BF1992">
        <v>1</v>
      </c>
      <c r="CX1992" t="s">
        <v>5211</v>
      </c>
      <c r="CY1992" s="29"/>
    </row>
    <row r="1993" spans="4:114" x14ac:dyDescent="0.25">
      <c r="D1993" t="s">
        <v>5212</v>
      </c>
      <c r="F1993" t="s">
        <v>1446</v>
      </c>
      <c r="G1993" t="s">
        <v>1447</v>
      </c>
      <c r="H1993" t="s">
        <v>1448</v>
      </c>
      <c r="K1993" t="s">
        <v>219</v>
      </c>
      <c r="M1993" t="s">
        <v>114</v>
      </c>
      <c r="N1993" t="s">
        <v>115</v>
      </c>
      <c r="O1993" t="s">
        <v>116</v>
      </c>
      <c r="P1993" t="s">
        <v>117</v>
      </c>
      <c r="Q1993" t="s">
        <v>5213</v>
      </c>
      <c r="R1993">
        <v>28</v>
      </c>
      <c r="T1993" s="3">
        <v>70390.416666666672</v>
      </c>
      <c r="X1993" s="3">
        <v>1571.8870192307693</v>
      </c>
      <c r="Y1993" s="3">
        <v>908.20138888888891</v>
      </c>
      <c r="Z1993" s="24">
        <v>163.47624999999999</v>
      </c>
      <c r="AA1993" s="39">
        <v>75</v>
      </c>
      <c r="AC1993" s="3">
        <v>0</v>
      </c>
      <c r="AD1993" s="3">
        <v>4460.3751415326506</v>
      </c>
      <c r="AE1993" s="3">
        <v>77569.35646631899</v>
      </c>
      <c r="AF1993" s="3">
        <v>5687.5</v>
      </c>
      <c r="AH1993" s="3">
        <v>83256.85646631899</v>
      </c>
      <c r="AK1993" s="3">
        <v>18525.414448346986</v>
      </c>
      <c r="AL1993" t="s">
        <v>473</v>
      </c>
      <c r="AM1993" t="s">
        <v>474</v>
      </c>
      <c r="AN1993">
        <v>8.5000000000000006E-2</v>
      </c>
      <c r="AO1993" s="3">
        <v>101782.27091466598</v>
      </c>
      <c r="AP1993" s="3">
        <v>8651.4930277466083</v>
      </c>
      <c r="AQ1993" s="3">
        <v>29700</v>
      </c>
      <c r="AR1993" s="3">
        <v>2524.5</v>
      </c>
      <c r="AS1993" s="3">
        <v>142658.26394241257</v>
      </c>
      <c r="AT1993" s="26">
        <v>131482.27091466598</v>
      </c>
      <c r="AU1993" t="s">
        <v>170</v>
      </c>
      <c r="AV1993" t="s">
        <v>170</v>
      </c>
      <c r="AW1993" t="s">
        <v>171</v>
      </c>
      <c r="AX1993">
        <v>90135</v>
      </c>
      <c r="BF1993">
        <v>1</v>
      </c>
      <c r="CX1993" t="s">
        <v>5211</v>
      </c>
      <c r="CY1993" s="29"/>
      <c r="CZ1993" s="29"/>
      <c r="DA1993" s="29"/>
      <c r="DB1993" s="29"/>
      <c r="DC1993" s="29"/>
      <c r="DD1993" s="30"/>
      <c r="DE1993" s="30"/>
      <c r="DF1993" s="31"/>
      <c r="DG1993" s="32"/>
      <c r="DH1993" s="30"/>
      <c r="DI1993" s="30"/>
      <c r="DJ1993" s="26"/>
    </row>
    <row r="1994" spans="4:114" x14ac:dyDescent="0.25">
      <c r="D1994" t="s">
        <v>5212</v>
      </c>
      <c r="F1994" t="s">
        <v>1449</v>
      </c>
      <c r="G1994" t="s">
        <v>1450</v>
      </c>
      <c r="H1994" t="s">
        <v>1451</v>
      </c>
      <c r="K1994" t="s">
        <v>140</v>
      </c>
      <c r="M1994" t="s">
        <v>550</v>
      </c>
      <c r="N1994" t="s">
        <v>551</v>
      </c>
      <c r="O1994" t="s">
        <v>116</v>
      </c>
      <c r="P1994" t="s">
        <v>117</v>
      </c>
      <c r="Q1994" t="s">
        <v>5213</v>
      </c>
      <c r="R1994">
        <v>28</v>
      </c>
      <c r="T1994" s="3">
        <v>336556.41666666669</v>
      </c>
      <c r="V1994" s="3">
        <v>50483.462500000001</v>
      </c>
      <c r="X1994" s="3">
        <v>8090.3004807692305</v>
      </c>
      <c r="Y1994" s="3">
        <v>4674.395833333333</v>
      </c>
      <c r="Z1994" s="24">
        <v>841.39125000000001</v>
      </c>
      <c r="AA1994" s="39">
        <v>75</v>
      </c>
      <c r="AC1994" s="3">
        <v>0</v>
      </c>
      <c r="AD1994" s="3">
        <v>5460.3751415326506</v>
      </c>
      <c r="AE1994" s="3">
        <v>406181.34187230188</v>
      </c>
      <c r="AF1994" s="3">
        <v>7046.666666666667</v>
      </c>
      <c r="AH1994" s="3">
        <v>413228.00853896857</v>
      </c>
      <c r="AN1994">
        <v>0.1</v>
      </c>
      <c r="AO1994" s="3">
        <v>413228.00853896857</v>
      </c>
      <c r="AP1994" s="3">
        <v>41322.800853896857</v>
      </c>
      <c r="AQ1994" s="3">
        <v>29700</v>
      </c>
      <c r="AR1994" s="3">
        <v>2970</v>
      </c>
      <c r="AS1994" s="3">
        <v>487220.8093928654</v>
      </c>
      <c r="AT1994" s="26">
        <v>442928.00853896857</v>
      </c>
      <c r="AU1994" t="s">
        <v>170</v>
      </c>
      <c r="AV1994" t="s">
        <v>170</v>
      </c>
      <c r="AW1994" t="s">
        <v>171</v>
      </c>
      <c r="AX1994">
        <v>90325</v>
      </c>
      <c r="BF1994">
        <v>1</v>
      </c>
      <c r="CX1994" t="s">
        <v>5211</v>
      </c>
      <c r="CY1994" s="29"/>
      <c r="CZ1994" s="29"/>
      <c r="DA1994" s="29"/>
      <c r="DB1994" s="29"/>
      <c r="DC1994" s="29"/>
      <c r="DD1994" s="30"/>
      <c r="DE1994" s="30"/>
      <c r="DF1994" s="31"/>
      <c r="DG1994" s="32"/>
      <c r="DH1994" s="30"/>
      <c r="DI1994" s="30"/>
      <c r="DJ1994" s="26"/>
    </row>
    <row r="1995" spans="4:114" x14ac:dyDescent="0.25">
      <c r="D1995" t="s">
        <v>5212</v>
      </c>
      <c r="F1995" t="s">
        <v>1452</v>
      </c>
      <c r="G1995" t="s">
        <v>1453</v>
      </c>
      <c r="H1995" t="s">
        <v>1454</v>
      </c>
      <c r="K1995" t="s">
        <v>219</v>
      </c>
      <c r="M1995" t="s">
        <v>114</v>
      </c>
      <c r="N1995" t="s">
        <v>115</v>
      </c>
      <c r="O1995" t="s">
        <v>116</v>
      </c>
      <c r="P1995" t="s">
        <v>117</v>
      </c>
      <c r="Q1995" t="s">
        <v>5213</v>
      </c>
      <c r="R1995">
        <v>28</v>
      </c>
      <c r="T1995" s="3">
        <v>46538.5</v>
      </c>
      <c r="X1995" s="3">
        <v>1010.0961538461538</v>
      </c>
      <c r="Y1995" s="3">
        <v>583.6111111111112</v>
      </c>
      <c r="Z1995" s="24">
        <v>105.05</v>
      </c>
      <c r="AA1995" s="39">
        <v>75</v>
      </c>
      <c r="AC1995" s="3">
        <v>0</v>
      </c>
      <c r="AD1995" s="3">
        <v>4460.3751415326506</v>
      </c>
      <c r="AE1995" s="3">
        <v>52772.632406489916</v>
      </c>
      <c r="AF1995" s="3">
        <v>5687.5</v>
      </c>
      <c r="AH1995" s="3">
        <v>58460.132406489916</v>
      </c>
      <c r="AK1995" s="3">
        <v>7641.968773833004</v>
      </c>
      <c r="AL1995" t="s">
        <v>274</v>
      </c>
      <c r="AM1995" t="s">
        <v>275</v>
      </c>
      <c r="AN1995">
        <v>8.5000000000000006E-2</v>
      </c>
      <c r="AO1995" s="3">
        <v>66102.101180322919</v>
      </c>
      <c r="AP1995" s="3">
        <v>5618.6786003274483</v>
      </c>
      <c r="AQ1995" s="3">
        <v>29700</v>
      </c>
      <c r="AR1995" s="3">
        <v>2524.5</v>
      </c>
      <c r="AS1995" s="3">
        <v>103945.27978065037</v>
      </c>
      <c r="AT1995" s="26">
        <v>95802.101180322919</v>
      </c>
      <c r="AU1995" t="s">
        <v>170</v>
      </c>
      <c r="AV1995" t="s">
        <v>170</v>
      </c>
      <c r="AW1995" t="s">
        <v>171</v>
      </c>
      <c r="AX1995">
        <v>12056</v>
      </c>
      <c r="BF1995">
        <v>1</v>
      </c>
      <c r="CX1995" t="s">
        <v>5211</v>
      </c>
      <c r="CY1995" s="29"/>
      <c r="CZ1995" s="29"/>
      <c r="DA1995" s="29"/>
      <c r="DB1995" s="29"/>
      <c r="DC1995" s="29"/>
      <c r="DD1995" s="30"/>
      <c r="DE1995" s="30"/>
      <c r="DF1995" s="31"/>
      <c r="DG1995" s="32"/>
      <c r="DH1995" s="30"/>
      <c r="DI1995" s="30"/>
      <c r="DJ1995" s="26"/>
    </row>
    <row r="1996" spans="4:114" x14ac:dyDescent="0.25">
      <c r="D1996" t="s">
        <v>5212</v>
      </c>
      <c r="F1996" t="s">
        <v>1455</v>
      </c>
      <c r="G1996" t="s">
        <v>1456</v>
      </c>
      <c r="H1996" t="s">
        <v>1457</v>
      </c>
      <c r="K1996" t="s">
        <v>219</v>
      </c>
      <c r="M1996" t="s">
        <v>114</v>
      </c>
      <c r="N1996" t="s">
        <v>115</v>
      </c>
      <c r="O1996" t="s">
        <v>116</v>
      </c>
      <c r="P1996" t="s">
        <v>117</v>
      </c>
      <c r="Q1996" t="s">
        <v>5213</v>
      </c>
      <c r="R1996">
        <v>28</v>
      </c>
      <c r="T1996" s="3">
        <v>58893.083333333343</v>
      </c>
      <c r="X1996" s="3">
        <v>1295.508814102564</v>
      </c>
      <c r="Y1996" s="3">
        <v>748.5162037037037</v>
      </c>
      <c r="Z1996" s="24">
        <v>134.73291666666665</v>
      </c>
      <c r="AA1996" s="39">
        <v>75</v>
      </c>
      <c r="AC1996" s="3">
        <v>0</v>
      </c>
      <c r="AD1996" s="3">
        <v>4460.3751415326506</v>
      </c>
      <c r="AE1996" s="3">
        <v>65607.216409338929</v>
      </c>
      <c r="AF1996" s="3">
        <v>5687.5</v>
      </c>
      <c r="AH1996" s="3">
        <v>71294.716409338929</v>
      </c>
      <c r="AK1996" s="3">
        <v>7641.968773833004</v>
      </c>
      <c r="AL1996" t="s">
        <v>274</v>
      </c>
      <c r="AM1996" t="s">
        <v>275</v>
      </c>
      <c r="AN1996">
        <v>8.5000000000000006E-2</v>
      </c>
      <c r="AO1996" s="3">
        <v>78936.68518317194</v>
      </c>
      <c r="AP1996" s="3">
        <v>6709.6182405696154</v>
      </c>
      <c r="AQ1996" s="3">
        <v>29700</v>
      </c>
      <c r="AR1996" s="3">
        <v>2524.5</v>
      </c>
      <c r="AS1996" s="3">
        <v>117870.80342374156</v>
      </c>
      <c r="AT1996" s="26">
        <v>108636.68518317194</v>
      </c>
      <c r="AU1996" t="s">
        <v>170</v>
      </c>
      <c r="AV1996" t="s">
        <v>170</v>
      </c>
      <c r="AW1996" t="s">
        <v>171</v>
      </c>
      <c r="AX1996">
        <v>35803</v>
      </c>
      <c r="BF1996">
        <v>1</v>
      </c>
      <c r="CX1996" t="s">
        <v>5211</v>
      </c>
      <c r="CY1996" s="29"/>
      <c r="CZ1996" s="29"/>
      <c r="DA1996" s="29"/>
      <c r="DB1996" s="29"/>
      <c r="DC1996" s="29"/>
      <c r="DD1996" s="30"/>
      <c r="DE1996" s="30"/>
      <c r="DF1996" s="31"/>
      <c r="DG1996" s="32"/>
      <c r="DH1996" s="30"/>
      <c r="DI1996" s="30"/>
      <c r="DJ1996" s="26"/>
    </row>
    <row r="1997" spans="4:114" x14ac:dyDescent="0.25">
      <c r="D1997" t="s">
        <v>5212</v>
      </c>
      <c r="F1997" t="s">
        <v>1458</v>
      </c>
      <c r="G1997" t="s">
        <v>1459</v>
      </c>
      <c r="H1997" t="s">
        <v>1460</v>
      </c>
      <c r="K1997" t="s">
        <v>224</v>
      </c>
      <c r="M1997" t="s">
        <v>182</v>
      </c>
      <c r="N1997" t="s">
        <v>183</v>
      </c>
      <c r="O1997" t="s">
        <v>116</v>
      </c>
      <c r="P1997" t="s">
        <v>117</v>
      </c>
      <c r="Q1997" t="s">
        <v>5213</v>
      </c>
      <c r="R1997">
        <v>28</v>
      </c>
      <c r="T1997" s="3">
        <v>74619.916666666672</v>
      </c>
      <c r="X1997" s="3">
        <v>1673.5576923076924</v>
      </c>
      <c r="Y1997" s="3">
        <v>966.94444444444457</v>
      </c>
      <c r="Z1997" s="24">
        <v>174.05</v>
      </c>
      <c r="AA1997" s="39">
        <v>75</v>
      </c>
      <c r="AC1997" s="3">
        <v>0</v>
      </c>
      <c r="AD1997" s="3">
        <v>4460.3751415326506</v>
      </c>
      <c r="AE1997" s="3">
        <v>81969.843944951455</v>
      </c>
      <c r="AF1997" s="3">
        <v>4154.166666666667</v>
      </c>
      <c r="AH1997" s="3">
        <v>86124.010611618127</v>
      </c>
      <c r="AN1997">
        <v>0.05</v>
      </c>
      <c r="AO1997" s="3">
        <v>86124.010611618127</v>
      </c>
      <c r="AP1997" s="3">
        <v>4306.2005305809062</v>
      </c>
      <c r="AQ1997" s="3">
        <v>29700</v>
      </c>
      <c r="AR1997" s="3">
        <v>1485</v>
      </c>
      <c r="AS1997" s="3">
        <v>121615.21114219903</v>
      </c>
      <c r="AT1997" s="26">
        <v>115824.01061161813</v>
      </c>
      <c r="AU1997" t="s">
        <v>170</v>
      </c>
      <c r="AV1997" t="s">
        <v>170</v>
      </c>
      <c r="AW1997" t="s">
        <v>171</v>
      </c>
      <c r="AX1997">
        <v>12021</v>
      </c>
      <c r="BF1997">
        <v>1</v>
      </c>
      <c r="CX1997" t="s">
        <v>5211</v>
      </c>
      <c r="CY1997" s="29"/>
      <c r="CZ1997" s="29"/>
      <c r="DA1997" s="29"/>
      <c r="DB1997" s="29"/>
      <c r="DC1997" s="29"/>
      <c r="DD1997" s="30"/>
      <c r="DE1997" s="30"/>
      <c r="DF1997" s="31"/>
      <c r="DG1997" s="32"/>
      <c r="DH1997" s="30"/>
      <c r="DI1997" s="30"/>
      <c r="DJ1997" s="26"/>
    </row>
    <row r="1998" spans="4:114" x14ac:dyDescent="0.25">
      <c r="D1998" t="s">
        <v>5212</v>
      </c>
      <c r="F1998" t="s">
        <v>1461</v>
      </c>
      <c r="G1998" t="s">
        <v>1462</v>
      </c>
      <c r="H1998" t="s">
        <v>1463</v>
      </c>
      <c r="K1998" t="s">
        <v>219</v>
      </c>
      <c r="M1998" t="s">
        <v>550</v>
      </c>
      <c r="N1998" t="s">
        <v>551</v>
      </c>
      <c r="O1998" t="s">
        <v>116</v>
      </c>
      <c r="P1998" t="s">
        <v>117</v>
      </c>
      <c r="Q1998" t="s">
        <v>5213</v>
      </c>
      <c r="R1998">
        <v>28</v>
      </c>
      <c r="T1998" s="3">
        <v>78716.583333333328</v>
      </c>
      <c r="X1998" s="3">
        <v>1772.0352564102566</v>
      </c>
      <c r="Y1998" s="3">
        <v>1023.8425925925927</v>
      </c>
      <c r="Z1998" s="24">
        <v>184.29166666666669</v>
      </c>
      <c r="AA1998" s="39">
        <v>75</v>
      </c>
      <c r="AC1998" s="3">
        <v>0</v>
      </c>
      <c r="AD1998" s="3">
        <v>4460.3751415326506</v>
      </c>
      <c r="AE1998" s="3">
        <v>86232.127990535504</v>
      </c>
      <c r="AF1998" s="3">
        <v>7046.666666666667</v>
      </c>
      <c r="AH1998" s="3">
        <v>93278.794657202176</v>
      </c>
      <c r="AN1998">
        <v>0.1</v>
      </c>
      <c r="AO1998" s="3">
        <v>93278.794657202176</v>
      </c>
      <c r="AP1998" s="3">
        <v>9327.8794657202179</v>
      </c>
      <c r="AQ1998" s="3">
        <v>29700</v>
      </c>
      <c r="AR1998" s="3">
        <v>2970</v>
      </c>
      <c r="AS1998" s="3">
        <v>135276.67412292241</v>
      </c>
      <c r="AT1998" s="26">
        <v>122978.79465720218</v>
      </c>
      <c r="AU1998" t="s">
        <v>170</v>
      </c>
      <c r="AV1998" t="s">
        <v>170</v>
      </c>
      <c r="AW1998" t="s">
        <v>171</v>
      </c>
      <c r="AX1998">
        <v>90326</v>
      </c>
      <c r="BF1998">
        <v>1</v>
      </c>
      <c r="CX1998" t="s">
        <v>5211</v>
      </c>
      <c r="CY1998" s="29"/>
      <c r="CZ1998" s="29"/>
      <c r="DA1998" s="29"/>
      <c r="DB1998" s="29"/>
      <c r="DC1998" s="29"/>
      <c r="DD1998" s="30"/>
      <c r="DE1998" s="30"/>
      <c r="DF1998" s="31"/>
      <c r="DG1998" s="32"/>
      <c r="DH1998" s="30"/>
      <c r="DI1998" s="30"/>
      <c r="DJ1998" s="26"/>
    </row>
    <row r="1999" spans="4:114" x14ac:dyDescent="0.25">
      <c r="D1999" t="s">
        <v>5212</v>
      </c>
      <c r="F1999" t="s">
        <v>1464</v>
      </c>
      <c r="G1999" t="s">
        <v>1465</v>
      </c>
      <c r="H1999" t="s">
        <v>1466</v>
      </c>
      <c r="K1999" t="s">
        <v>156</v>
      </c>
      <c r="M1999" t="s">
        <v>550</v>
      </c>
      <c r="N1999" t="s">
        <v>551</v>
      </c>
      <c r="O1999" t="s">
        <v>116</v>
      </c>
      <c r="P1999" t="s">
        <v>117</v>
      </c>
      <c r="Q1999" t="s">
        <v>5213</v>
      </c>
      <c r="R1999">
        <v>28</v>
      </c>
      <c r="T1999" s="3">
        <v>308758.75</v>
      </c>
      <c r="V1999" s="3">
        <v>46313.8125</v>
      </c>
      <c r="X1999" s="3">
        <v>7422.0873397435898</v>
      </c>
      <c r="Y1999" s="3">
        <v>4288.3171296296296</v>
      </c>
      <c r="Z1999" s="24">
        <v>771.89708333333328</v>
      </c>
      <c r="AA1999" s="39">
        <v>75</v>
      </c>
      <c r="AC1999" s="3">
        <v>29734.162019758078</v>
      </c>
      <c r="AD1999" s="3">
        <v>5460.3751415326506</v>
      </c>
      <c r="AE1999" s="3">
        <v>402824.40121399722</v>
      </c>
      <c r="AF1999" s="3">
        <v>7046.666666666667</v>
      </c>
      <c r="AH1999" s="3">
        <v>409871.0678806639</v>
      </c>
      <c r="AK1999" s="3">
        <v>18123.592035816033</v>
      </c>
      <c r="AL1999" t="s">
        <v>666</v>
      </c>
      <c r="AM1999" t="s">
        <v>667</v>
      </c>
      <c r="AN1999">
        <v>0.1</v>
      </c>
      <c r="AO1999" s="3">
        <v>427994.65991647996</v>
      </c>
      <c r="AP1999" s="3">
        <v>42799.465991648001</v>
      </c>
      <c r="AQ1999" s="3">
        <v>29700</v>
      </c>
      <c r="AR1999" s="3">
        <v>2970</v>
      </c>
      <c r="AS1999" s="3">
        <v>503464.12590812799</v>
      </c>
      <c r="AT1999" s="26">
        <v>457694.65991647996</v>
      </c>
      <c r="AU1999" t="s">
        <v>2428</v>
      </c>
      <c r="AV1999" t="s">
        <v>120</v>
      </c>
      <c r="AW1999" t="s">
        <v>120</v>
      </c>
      <c r="AX1999">
        <v>2041128</v>
      </c>
      <c r="BF1999">
        <v>1</v>
      </c>
      <c r="CX1999" t="s">
        <v>5211</v>
      </c>
      <c r="CY1999" s="29"/>
      <c r="CZ1999" s="29"/>
      <c r="DA1999" s="29"/>
      <c r="DB1999" s="29"/>
      <c r="DC1999" s="29"/>
      <c r="DD1999" s="30"/>
      <c r="DE1999" s="30"/>
      <c r="DF1999" s="31"/>
      <c r="DG1999" s="32"/>
      <c r="DH1999" s="30"/>
      <c r="DI1999" s="30"/>
      <c r="DJ1999" s="26"/>
    </row>
    <row r="2000" spans="4:114" x14ac:dyDescent="0.25">
      <c r="D2000" t="s">
        <v>5212</v>
      </c>
      <c r="F2000" t="s">
        <v>1467</v>
      </c>
      <c r="G2000" t="s">
        <v>1468</v>
      </c>
      <c r="H2000" t="s">
        <v>1469</v>
      </c>
      <c r="K2000" t="s">
        <v>219</v>
      </c>
      <c r="M2000" t="s">
        <v>550</v>
      </c>
      <c r="N2000" t="s">
        <v>551</v>
      </c>
      <c r="O2000" t="s">
        <v>116</v>
      </c>
      <c r="P2000" t="s">
        <v>117</v>
      </c>
      <c r="Q2000" t="s">
        <v>5213</v>
      </c>
      <c r="R2000">
        <v>28</v>
      </c>
      <c r="T2000" s="3">
        <v>52707.166666666664</v>
      </c>
      <c r="X2000" s="3">
        <v>1266.9991987179487</v>
      </c>
      <c r="Y2000" s="3">
        <v>732.04398148148152</v>
      </c>
      <c r="Z2000" s="24">
        <v>131.76791666666665</v>
      </c>
      <c r="AA2000" s="39">
        <v>75</v>
      </c>
      <c r="AC2000" s="3">
        <v>4097.8723842003965</v>
      </c>
      <c r="AD2000" s="3">
        <v>4460.3751415326506</v>
      </c>
      <c r="AE2000" s="3">
        <v>63471.2252892658</v>
      </c>
      <c r="AF2000" s="3">
        <v>7046.666666666667</v>
      </c>
      <c r="AH2000" s="3">
        <v>70517.891955932471</v>
      </c>
      <c r="AK2000" s="3">
        <v>7875.5933865769939</v>
      </c>
      <c r="AL2000" t="s">
        <v>552</v>
      </c>
      <c r="AM2000" t="s">
        <v>553</v>
      </c>
      <c r="AN2000">
        <v>0.1</v>
      </c>
      <c r="AO2000" s="3">
        <v>78393.485342509462</v>
      </c>
      <c r="AP2000" s="3">
        <v>7839.3485342509466</v>
      </c>
      <c r="AQ2000" s="3">
        <v>29700</v>
      </c>
      <c r="AR2000" s="3">
        <v>2970</v>
      </c>
      <c r="AS2000" s="3">
        <v>118902.83387676041</v>
      </c>
      <c r="AT2000" s="26">
        <v>108093.48534250946</v>
      </c>
      <c r="AU2000" t="s">
        <v>170</v>
      </c>
      <c r="AV2000" t="s">
        <v>170</v>
      </c>
      <c r="AW2000" t="s">
        <v>171</v>
      </c>
      <c r="AX2000">
        <v>90324</v>
      </c>
      <c r="BF2000">
        <v>1</v>
      </c>
      <c r="CX2000" t="s">
        <v>5211</v>
      </c>
      <c r="CY2000" s="29"/>
      <c r="CZ2000" s="29"/>
      <c r="DA2000" s="29"/>
      <c r="DB2000" s="29"/>
      <c r="DC2000" s="29"/>
      <c r="DD2000" s="30"/>
      <c r="DE2000" s="30"/>
      <c r="DF2000" s="31"/>
      <c r="DG2000" s="32"/>
      <c r="DH2000" s="30"/>
      <c r="DI2000" s="30"/>
      <c r="DJ2000" s="26"/>
    </row>
    <row r="2001" spans="4:114" x14ac:dyDescent="0.25">
      <c r="D2001" t="s">
        <v>5212</v>
      </c>
      <c r="F2001" t="s">
        <v>1470</v>
      </c>
      <c r="G2001" t="s">
        <v>1471</v>
      </c>
      <c r="H2001" t="s">
        <v>1472</v>
      </c>
      <c r="K2001" t="s">
        <v>224</v>
      </c>
      <c r="M2001" t="s">
        <v>182</v>
      </c>
      <c r="N2001" t="s">
        <v>183</v>
      </c>
      <c r="O2001" t="s">
        <v>116</v>
      </c>
      <c r="P2001" t="s">
        <v>117</v>
      </c>
      <c r="Q2001" t="s">
        <v>5213</v>
      </c>
      <c r="R2001">
        <v>28</v>
      </c>
      <c r="T2001" s="3">
        <v>50409.75</v>
      </c>
      <c r="X2001" s="3">
        <v>1091.582532051282</v>
      </c>
      <c r="Y2001" s="3">
        <v>630.69212962962968</v>
      </c>
      <c r="Z2001" s="24">
        <v>113.52458333333334</v>
      </c>
      <c r="AA2001" s="39">
        <v>75</v>
      </c>
      <c r="AC2001" s="3">
        <v>4653.13409225955</v>
      </c>
      <c r="AD2001" s="3">
        <v>4460.3751415326506</v>
      </c>
      <c r="AE2001" s="3">
        <v>61434.058478806437</v>
      </c>
      <c r="AF2001" s="3">
        <v>4154.166666666667</v>
      </c>
      <c r="AH2001" s="3">
        <v>65588.225145473101</v>
      </c>
      <c r="AN2001">
        <v>0.05</v>
      </c>
      <c r="AO2001" s="3">
        <v>65588.225145473101</v>
      </c>
      <c r="AP2001" s="3">
        <v>3279.4112572736553</v>
      </c>
      <c r="AQ2001" s="3">
        <v>29700</v>
      </c>
      <c r="AR2001" s="3">
        <v>1485</v>
      </c>
      <c r="AS2001" s="3">
        <v>100052.63640274675</v>
      </c>
      <c r="AT2001" s="26">
        <v>95288.225145473101</v>
      </c>
      <c r="AU2001" t="s">
        <v>1473</v>
      </c>
      <c r="AV2001" t="s">
        <v>1473</v>
      </c>
      <c r="AW2001" t="s">
        <v>1474</v>
      </c>
      <c r="AX2001">
        <v>375</v>
      </c>
      <c r="BF2001">
        <v>1</v>
      </c>
      <c r="CX2001" t="s">
        <v>5211</v>
      </c>
      <c r="CY2001" s="29"/>
      <c r="CZ2001" s="29"/>
      <c r="DA2001" s="29"/>
      <c r="DB2001" s="29"/>
      <c r="DC2001" s="29"/>
      <c r="DD2001" s="30"/>
      <c r="DE2001" s="30"/>
      <c r="DF2001" s="31"/>
      <c r="DG2001" s="32"/>
      <c r="DH2001" s="30"/>
      <c r="DI2001" s="30"/>
      <c r="DJ2001" s="26"/>
    </row>
    <row r="2002" spans="4:114" x14ac:dyDescent="0.25">
      <c r="D2002" t="s">
        <v>5212</v>
      </c>
      <c r="F2002" t="s">
        <v>1478</v>
      </c>
      <c r="G2002" t="s">
        <v>1479</v>
      </c>
      <c r="H2002" t="s">
        <v>1480</v>
      </c>
      <c r="K2002" t="s">
        <v>113</v>
      </c>
      <c r="M2002" t="s">
        <v>182</v>
      </c>
      <c r="N2002" t="s">
        <v>183</v>
      </c>
      <c r="O2002" t="s">
        <v>116</v>
      </c>
      <c r="P2002" t="s">
        <v>117</v>
      </c>
      <c r="Q2002" t="s">
        <v>5213</v>
      </c>
      <c r="R2002">
        <v>28</v>
      </c>
      <c r="T2002" s="3">
        <v>75000</v>
      </c>
      <c r="X2002" s="3">
        <v>1802.8846153846155</v>
      </c>
      <c r="Y2002" s="3">
        <v>1041.6666666666667</v>
      </c>
      <c r="Z2002" s="24">
        <v>187.5</v>
      </c>
      <c r="AA2002" s="39">
        <v>75</v>
      </c>
      <c r="AC2002" s="3">
        <v>0</v>
      </c>
      <c r="AD2002" s="3">
        <v>4460.3751415326506</v>
      </c>
      <c r="AE2002" s="3">
        <v>82567.426423583936</v>
      </c>
      <c r="AF2002" s="3">
        <v>4154.166666666667</v>
      </c>
      <c r="AH2002" s="3">
        <v>86721.593090250608</v>
      </c>
      <c r="AK2002" s="3">
        <v>4671.4236268028844</v>
      </c>
      <c r="AL2002" t="s">
        <v>227</v>
      </c>
      <c r="AM2002" t="s">
        <v>226</v>
      </c>
      <c r="AN2002">
        <v>0.05</v>
      </c>
      <c r="AO2002" s="3">
        <v>91393.016717053499</v>
      </c>
      <c r="AP2002" s="3">
        <v>4569.6508358526753</v>
      </c>
      <c r="AQ2002" s="3">
        <v>29700</v>
      </c>
      <c r="AR2002" s="3">
        <v>1485</v>
      </c>
      <c r="AS2002" s="3">
        <v>127147.66755290618</v>
      </c>
      <c r="AT2002" s="26">
        <v>121093.0167170535</v>
      </c>
      <c r="AU2002" t="s">
        <v>1178</v>
      </c>
      <c r="AV2002" t="s">
        <v>1178</v>
      </c>
      <c r="AW2002" t="s">
        <v>1179</v>
      </c>
      <c r="AX2002" t="s">
        <v>1180</v>
      </c>
      <c r="BF2002">
        <v>1</v>
      </c>
      <c r="CX2002" t="s">
        <v>5211</v>
      </c>
      <c r="CY2002" s="29"/>
      <c r="CZ2002" s="29"/>
      <c r="DA2002" s="29"/>
      <c r="DB2002" s="29"/>
      <c r="DC2002" s="29"/>
      <c r="DD2002" s="30"/>
      <c r="DE2002" s="30"/>
      <c r="DF2002" s="31"/>
      <c r="DG2002" s="32"/>
      <c r="DH2002" s="30"/>
      <c r="DI2002" s="30"/>
      <c r="DJ2002" s="26"/>
    </row>
    <row r="2003" spans="4:114" x14ac:dyDescent="0.25">
      <c r="D2003" t="s">
        <v>5212</v>
      </c>
      <c r="F2003" t="s">
        <v>1482</v>
      </c>
      <c r="G2003" t="s">
        <v>1483</v>
      </c>
      <c r="H2003" t="s">
        <v>1484</v>
      </c>
      <c r="K2003" t="s">
        <v>224</v>
      </c>
      <c r="M2003" t="s">
        <v>114</v>
      </c>
      <c r="N2003" t="s">
        <v>115</v>
      </c>
      <c r="O2003" t="s">
        <v>116</v>
      </c>
      <c r="P2003" t="s">
        <v>117</v>
      </c>
      <c r="Q2003" t="s">
        <v>5213</v>
      </c>
      <c r="R2003">
        <v>28</v>
      </c>
      <c r="T2003" s="3">
        <v>71889.916666666672</v>
      </c>
      <c r="X2003" s="3">
        <v>1607.9326923076924</v>
      </c>
      <c r="Y2003" s="3">
        <v>929.02777777777783</v>
      </c>
      <c r="Z2003" s="24">
        <v>167.22499999999999</v>
      </c>
      <c r="AA2003" s="39">
        <v>75</v>
      </c>
      <c r="AC2003" s="3">
        <v>0</v>
      </c>
      <c r="AD2003" s="3">
        <v>4460.3751415326506</v>
      </c>
      <c r="AE2003" s="3">
        <v>79129.477278284801</v>
      </c>
      <c r="AF2003" s="3">
        <v>5687.5</v>
      </c>
      <c r="AH2003" s="3">
        <v>84816.977278284801</v>
      </c>
      <c r="AJ2003" s="3">
        <v>5310.8</v>
      </c>
      <c r="AK2003" s="3">
        <v>6263.2559860715419</v>
      </c>
      <c r="AL2003" t="s">
        <v>320</v>
      </c>
      <c r="AM2003" t="s">
        <v>321</v>
      </c>
      <c r="AN2003">
        <v>8.5000000000000006E-2</v>
      </c>
      <c r="AO2003" s="3">
        <v>96391.033264356345</v>
      </c>
      <c r="AP2003" s="3">
        <v>8193.2378274702896</v>
      </c>
      <c r="AQ2003" s="3">
        <v>29700</v>
      </c>
      <c r="AR2003" s="3">
        <v>2524.5</v>
      </c>
      <c r="AS2003" s="3">
        <v>136808.77109182664</v>
      </c>
      <c r="AT2003" s="26">
        <v>126091.03326435635</v>
      </c>
      <c r="AU2003" t="s">
        <v>765</v>
      </c>
      <c r="AV2003" t="s">
        <v>765</v>
      </c>
      <c r="AW2003" t="s">
        <v>766</v>
      </c>
      <c r="AX2003" t="s">
        <v>963</v>
      </c>
      <c r="BF2003">
        <v>1</v>
      </c>
      <c r="CX2003" t="s">
        <v>5211</v>
      </c>
      <c r="CY2003" s="29"/>
      <c r="CZ2003" s="29"/>
      <c r="DA2003" s="29"/>
      <c r="DB2003" s="29"/>
      <c r="DC2003" s="29"/>
      <c r="DD2003" s="30"/>
      <c r="DE2003" s="30"/>
      <c r="DF2003" s="31"/>
      <c r="DG2003" s="32"/>
      <c r="DH2003" s="30"/>
      <c r="DI2003" s="30"/>
      <c r="DJ2003" s="26"/>
    </row>
    <row r="2004" spans="4:114" x14ac:dyDescent="0.25">
      <c r="D2004" t="s">
        <v>5212</v>
      </c>
      <c r="F2004" t="s">
        <v>1485</v>
      </c>
      <c r="G2004" t="s">
        <v>1486</v>
      </c>
      <c r="H2004" t="s">
        <v>1487</v>
      </c>
      <c r="K2004" t="s">
        <v>207</v>
      </c>
      <c r="M2004" t="s">
        <v>182</v>
      </c>
      <c r="N2004" t="s">
        <v>183</v>
      </c>
      <c r="O2004" t="s">
        <v>116</v>
      </c>
      <c r="P2004" t="s">
        <v>117</v>
      </c>
      <c r="Q2004" t="s">
        <v>5213</v>
      </c>
      <c r="R2004">
        <v>28</v>
      </c>
      <c r="T2004" s="3">
        <v>56433.666666666664</v>
      </c>
      <c r="X2004" s="3">
        <v>1236.386217948718</v>
      </c>
      <c r="Y2004" s="3">
        <v>714.35648148148152</v>
      </c>
      <c r="Z2004" s="24">
        <v>128.58416666666668</v>
      </c>
      <c r="AA2004" s="39">
        <v>75</v>
      </c>
      <c r="AC2004" s="3">
        <v>4097.8723842003965</v>
      </c>
      <c r="AD2004" s="3">
        <v>4460.3751415326506</v>
      </c>
      <c r="AE2004" s="3">
        <v>67146.241058496584</v>
      </c>
      <c r="AF2004" s="3">
        <v>4154.166666666667</v>
      </c>
      <c r="AH2004" s="3">
        <v>71300.407725163255</v>
      </c>
      <c r="AN2004">
        <v>0.05</v>
      </c>
      <c r="AO2004" s="3">
        <v>71300.407725163255</v>
      </c>
      <c r="AP2004" s="3">
        <v>3565.0203862581629</v>
      </c>
      <c r="AQ2004" s="3">
        <v>29700</v>
      </c>
      <c r="AR2004" s="3">
        <v>1485</v>
      </c>
      <c r="AS2004" s="3">
        <v>106050.42811142142</v>
      </c>
      <c r="AT2004" s="26">
        <v>101000.40772516326</v>
      </c>
      <c r="AU2004" t="s">
        <v>170</v>
      </c>
      <c r="AV2004" t="s">
        <v>170</v>
      </c>
      <c r="AW2004" t="s">
        <v>171</v>
      </c>
      <c r="AX2004">
        <v>38542</v>
      </c>
      <c r="BF2004">
        <v>1</v>
      </c>
      <c r="CX2004" t="s">
        <v>5211</v>
      </c>
      <c r="CY2004" s="29"/>
      <c r="CZ2004" s="29"/>
      <c r="DA2004" s="29"/>
      <c r="DB2004" s="29"/>
      <c r="DC2004" s="29"/>
      <c r="DD2004" s="30"/>
      <c r="DE2004" s="30"/>
      <c r="DF2004" s="31"/>
      <c r="DG2004" s="32"/>
      <c r="DH2004" s="30"/>
      <c r="DI2004" s="30"/>
      <c r="DJ2004" s="26"/>
    </row>
    <row r="2005" spans="4:114" x14ac:dyDescent="0.25">
      <c r="D2005" t="s">
        <v>5212</v>
      </c>
      <c r="F2005" t="s">
        <v>1488</v>
      </c>
      <c r="G2005" t="s">
        <v>1489</v>
      </c>
      <c r="H2005" t="s">
        <v>1490</v>
      </c>
      <c r="K2005" t="s">
        <v>224</v>
      </c>
      <c r="M2005" t="s">
        <v>114</v>
      </c>
      <c r="N2005" t="s">
        <v>115</v>
      </c>
      <c r="O2005" t="s">
        <v>116</v>
      </c>
      <c r="P2005" t="s">
        <v>117</v>
      </c>
      <c r="Q2005" t="s">
        <v>5213</v>
      </c>
      <c r="R2005">
        <v>28</v>
      </c>
      <c r="T2005" s="3">
        <v>43838.75</v>
      </c>
      <c r="X2005" s="3">
        <v>1010.0961538461538</v>
      </c>
      <c r="Y2005" s="3">
        <v>583.6111111111112</v>
      </c>
      <c r="Z2005" s="24">
        <v>105.05</v>
      </c>
      <c r="AA2005" s="39">
        <v>75</v>
      </c>
      <c r="AC2005" s="3">
        <v>0</v>
      </c>
      <c r="AD2005" s="3">
        <v>4460.3751415326506</v>
      </c>
      <c r="AE2005" s="3">
        <v>50072.882406489916</v>
      </c>
      <c r="AF2005" s="3">
        <v>5687.5</v>
      </c>
      <c r="AH2005" s="3">
        <v>55760.382406489916</v>
      </c>
      <c r="AK2005" s="3">
        <v>7641.968773833004</v>
      </c>
      <c r="AL2005" t="s">
        <v>274</v>
      </c>
      <c r="AM2005" t="s">
        <v>275</v>
      </c>
      <c r="AN2005">
        <v>8.5000000000000006E-2</v>
      </c>
      <c r="AO2005" s="3">
        <v>63402.351180322919</v>
      </c>
      <c r="AP2005" s="3">
        <v>5389.199850327449</v>
      </c>
      <c r="AQ2005" s="3">
        <v>29700</v>
      </c>
      <c r="AR2005" s="3">
        <v>2524.5</v>
      </c>
      <c r="AS2005" s="3">
        <v>101016.05103065037</v>
      </c>
      <c r="AT2005" s="26">
        <v>93102.351180322919</v>
      </c>
      <c r="AU2005" t="s">
        <v>170</v>
      </c>
      <c r="AV2005" t="s">
        <v>170</v>
      </c>
      <c r="AW2005" t="s">
        <v>171</v>
      </c>
      <c r="AX2005">
        <v>12021</v>
      </c>
      <c r="BF2005">
        <v>1</v>
      </c>
      <c r="CX2005" t="s">
        <v>5211</v>
      </c>
      <c r="CY2005" s="29"/>
      <c r="CZ2005" s="29"/>
      <c r="DA2005" s="29"/>
      <c r="DB2005" s="29"/>
      <c r="DC2005" s="29"/>
      <c r="DD2005" s="30"/>
      <c r="DE2005" s="30"/>
      <c r="DF2005" s="31"/>
      <c r="DG2005" s="32"/>
      <c r="DH2005" s="30"/>
      <c r="DI2005" s="30"/>
      <c r="DJ2005" s="26"/>
    </row>
    <row r="2006" spans="4:114" x14ac:dyDescent="0.25">
      <c r="D2006" t="s">
        <v>5212</v>
      </c>
      <c r="F2006" t="s">
        <v>5251</v>
      </c>
      <c r="G2006" t="s">
        <v>5252</v>
      </c>
      <c r="H2006" t="s">
        <v>5253</v>
      </c>
      <c r="K2006" t="s">
        <v>224</v>
      </c>
      <c r="M2006" t="s">
        <v>114</v>
      </c>
      <c r="N2006" t="s">
        <v>115</v>
      </c>
      <c r="O2006" t="s">
        <v>116</v>
      </c>
      <c r="P2006" t="s">
        <v>117</v>
      </c>
      <c r="Q2006" t="s">
        <v>5213</v>
      </c>
      <c r="R2006">
        <v>28</v>
      </c>
      <c r="T2006" s="3">
        <v>39687.75</v>
      </c>
      <c r="X2006" s="3">
        <v>1010.0961538461538</v>
      </c>
      <c r="Y2006" s="3">
        <v>583.6111111111112</v>
      </c>
      <c r="Z2006" s="24">
        <v>105.05</v>
      </c>
      <c r="AA2006" s="39">
        <v>75</v>
      </c>
      <c r="AC2006" s="3">
        <v>0</v>
      </c>
      <c r="AD2006" s="3">
        <v>4460.3751415326506</v>
      </c>
      <c r="AE2006" s="3">
        <v>45921.882406489916</v>
      </c>
      <c r="AF2006" s="3">
        <v>5687.5</v>
      </c>
      <c r="AH2006" s="3">
        <v>51609.382406489916</v>
      </c>
      <c r="AK2006" s="3">
        <v>7641.968773833004</v>
      </c>
      <c r="AL2006" t="s">
        <v>274</v>
      </c>
      <c r="AM2006" t="s">
        <v>275</v>
      </c>
      <c r="AN2006">
        <v>8.5000000000000006E-2</v>
      </c>
      <c r="AO2006" s="3">
        <v>59251.351180322919</v>
      </c>
      <c r="AP2006" s="3">
        <v>5036.3648503274489</v>
      </c>
      <c r="AQ2006" s="3">
        <v>29700</v>
      </c>
      <c r="AR2006" s="3">
        <v>2524.5</v>
      </c>
      <c r="AS2006" s="3">
        <v>96512.216030650365</v>
      </c>
      <c r="AT2006" s="26">
        <v>88951.351180322919</v>
      </c>
      <c r="AU2006" t="s">
        <v>170</v>
      </c>
      <c r="AV2006" t="s">
        <v>170</v>
      </c>
      <c r="AW2006" t="s">
        <v>171</v>
      </c>
      <c r="AX2006">
        <v>19351</v>
      </c>
      <c r="BF2006">
        <v>1</v>
      </c>
      <c r="CX2006" t="s">
        <v>5211</v>
      </c>
      <c r="CY2006" s="29"/>
      <c r="CZ2006" s="29"/>
      <c r="DA2006" s="29"/>
      <c r="DB2006" s="29"/>
      <c r="DC2006" s="29"/>
      <c r="DD2006" s="30"/>
      <c r="DE2006" s="30"/>
      <c r="DF2006" s="31"/>
      <c r="DG2006" s="32"/>
      <c r="DH2006" s="30"/>
      <c r="DI2006" s="30"/>
      <c r="DJ2006" s="26"/>
    </row>
    <row r="2007" spans="4:114" x14ac:dyDescent="0.25">
      <c r="D2007" t="s">
        <v>5212</v>
      </c>
      <c r="F2007" t="s">
        <v>1491</v>
      </c>
      <c r="G2007" t="s">
        <v>1492</v>
      </c>
      <c r="H2007" t="s">
        <v>1493</v>
      </c>
      <c r="K2007" t="s">
        <v>207</v>
      </c>
      <c r="M2007" t="s">
        <v>182</v>
      </c>
      <c r="N2007" t="s">
        <v>183</v>
      </c>
      <c r="O2007" t="s">
        <v>116</v>
      </c>
      <c r="P2007" t="s">
        <v>117</v>
      </c>
      <c r="Q2007" t="s">
        <v>5213</v>
      </c>
      <c r="R2007">
        <v>28</v>
      </c>
      <c r="T2007" s="3">
        <v>48449.833333333336</v>
      </c>
      <c r="X2007" s="3">
        <v>1044.4671474358972</v>
      </c>
      <c r="Y2007" s="3">
        <v>603.46990740740739</v>
      </c>
      <c r="Z2007" s="24">
        <v>108.62458333333335</v>
      </c>
      <c r="AA2007" s="39">
        <v>75</v>
      </c>
      <c r="AC2007" s="3">
        <v>0</v>
      </c>
      <c r="AD2007" s="3">
        <v>4460.3751415326506</v>
      </c>
      <c r="AE2007" s="3">
        <v>54741.770113042621</v>
      </c>
      <c r="AF2007" s="3">
        <v>4154.166666666667</v>
      </c>
      <c r="AH2007" s="3">
        <v>58895.936779709285</v>
      </c>
      <c r="AN2007">
        <v>0.05</v>
      </c>
      <c r="AO2007" s="3">
        <v>58895.936779709285</v>
      </c>
      <c r="AP2007" s="3">
        <v>2944.7968389854645</v>
      </c>
      <c r="AQ2007" s="3">
        <v>29700</v>
      </c>
      <c r="AR2007" s="3">
        <v>1485</v>
      </c>
      <c r="AS2007" s="3">
        <v>93025.73361869475</v>
      </c>
      <c r="AT2007" s="26">
        <v>88595.936779709285</v>
      </c>
      <c r="AU2007" t="s">
        <v>170</v>
      </c>
      <c r="AV2007" t="s">
        <v>170</v>
      </c>
      <c r="AW2007" t="s">
        <v>171</v>
      </c>
      <c r="AX2007">
        <v>89079</v>
      </c>
      <c r="BF2007">
        <v>1</v>
      </c>
      <c r="CX2007" t="s">
        <v>5211</v>
      </c>
      <c r="CY2007" s="29"/>
      <c r="CZ2007" s="29"/>
      <c r="DA2007" s="29"/>
      <c r="DB2007" s="29"/>
      <c r="DC2007" s="29"/>
      <c r="DD2007" s="30"/>
      <c r="DE2007" s="30"/>
      <c r="DF2007" s="31"/>
      <c r="DG2007" s="32"/>
      <c r="DH2007" s="30"/>
      <c r="DI2007" s="30"/>
      <c r="DJ2007" s="26"/>
    </row>
    <row r="2008" spans="4:114" x14ac:dyDescent="0.25">
      <c r="D2008" t="s">
        <v>5212</v>
      </c>
      <c r="F2008" t="s">
        <v>1494</v>
      </c>
      <c r="G2008" t="s">
        <v>1495</v>
      </c>
      <c r="H2008" t="s">
        <v>1496</v>
      </c>
      <c r="K2008" t="s">
        <v>224</v>
      </c>
      <c r="M2008" t="s">
        <v>114</v>
      </c>
      <c r="N2008" t="s">
        <v>115</v>
      </c>
      <c r="O2008" t="s">
        <v>116</v>
      </c>
      <c r="P2008" t="s">
        <v>117</v>
      </c>
      <c r="Q2008" t="s">
        <v>5213</v>
      </c>
      <c r="R2008">
        <v>28</v>
      </c>
      <c r="T2008" s="3">
        <v>86642.583333333328</v>
      </c>
      <c r="X2008" s="3">
        <v>1962.5641025641025</v>
      </c>
      <c r="Y2008" s="3">
        <v>1133.9259259259261</v>
      </c>
      <c r="Z2008" s="24">
        <v>204.10666666666668</v>
      </c>
      <c r="AA2008" s="39">
        <v>75</v>
      </c>
      <c r="AC2008" s="3">
        <v>0</v>
      </c>
      <c r="AD2008" s="3">
        <v>4460.3751415326506</v>
      </c>
      <c r="AE2008" s="3">
        <v>94478.555170022693</v>
      </c>
      <c r="AF2008" s="3">
        <v>5687.5</v>
      </c>
      <c r="AH2008" s="3">
        <v>100166.05517002269</v>
      </c>
      <c r="AK2008" s="3">
        <v>4292.2455565959208</v>
      </c>
      <c r="AL2008" t="s">
        <v>390</v>
      </c>
      <c r="AM2008" t="s">
        <v>391</v>
      </c>
      <c r="AN2008">
        <v>8.5000000000000006E-2</v>
      </c>
      <c r="AO2008" s="3">
        <v>104458.30072661862</v>
      </c>
      <c r="AP2008" s="3">
        <v>8878.9555617625829</v>
      </c>
      <c r="AQ2008" s="3">
        <v>29700</v>
      </c>
      <c r="AR2008" s="3">
        <v>2524.5</v>
      </c>
      <c r="AS2008" s="3">
        <v>145561.75628838121</v>
      </c>
      <c r="AT2008" s="26">
        <v>134158.30072661862</v>
      </c>
      <c r="AU2008" t="s">
        <v>170</v>
      </c>
      <c r="AV2008" t="s">
        <v>170</v>
      </c>
      <c r="AW2008" t="s">
        <v>171</v>
      </c>
      <c r="AX2008">
        <v>90382</v>
      </c>
      <c r="BF2008">
        <v>1</v>
      </c>
      <c r="CX2008" t="s">
        <v>5211</v>
      </c>
      <c r="CY2008" s="29"/>
      <c r="CZ2008" s="29"/>
      <c r="DA2008" s="29"/>
      <c r="DB2008" s="29"/>
      <c r="DC2008" s="29"/>
      <c r="DD2008" s="30"/>
      <c r="DE2008" s="30"/>
      <c r="DF2008" s="31"/>
      <c r="DG2008" s="32"/>
      <c r="DH2008" s="30"/>
      <c r="DI2008" s="30"/>
      <c r="DJ2008" s="26"/>
    </row>
    <row r="2009" spans="4:114" x14ac:dyDescent="0.25">
      <c r="D2009" t="s">
        <v>5212</v>
      </c>
      <c r="F2009" t="s">
        <v>5254</v>
      </c>
      <c r="G2009" t="s">
        <v>5255</v>
      </c>
      <c r="H2009" t="s">
        <v>5256</v>
      </c>
      <c r="K2009" t="s">
        <v>224</v>
      </c>
      <c r="M2009" t="s">
        <v>114</v>
      </c>
      <c r="N2009" t="s">
        <v>115</v>
      </c>
      <c r="O2009" t="s">
        <v>116</v>
      </c>
      <c r="P2009" t="s">
        <v>117</v>
      </c>
      <c r="Q2009" t="s">
        <v>5213</v>
      </c>
      <c r="R2009">
        <v>28</v>
      </c>
      <c r="T2009" s="3">
        <v>68053.833333333328</v>
      </c>
      <c r="X2009" s="3">
        <v>1515.7171474358975</v>
      </c>
      <c r="Y2009" s="3">
        <v>875.74768518518533</v>
      </c>
      <c r="Z2009" s="24">
        <v>157.63458333333335</v>
      </c>
      <c r="AA2009" s="39">
        <v>75</v>
      </c>
      <c r="AC2009" s="3">
        <v>0</v>
      </c>
      <c r="AD2009" s="3">
        <v>4460.3751415326506</v>
      </c>
      <c r="AE2009" s="3">
        <v>75138.30789082039</v>
      </c>
      <c r="AF2009" s="3">
        <v>5687.5</v>
      </c>
      <c r="AH2009" s="3">
        <v>80825.80789082039</v>
      </c>
      <c r="AK2009" s="3">
        <v>6263.2559860715419</v>
      </c>
      <c r="AL2009" t="s">
        <v>320</v>
      </c>
      <c r="AM2009" t="s">
        <v>321</v>
      </c>
      <c r="AN2009">
        <v>8.5000000000000006E-2</v>
      </c>
      <c r="AO2009" s="3">
        <v>87089.063876891931</v>
      </c>
      <c r="AP2009" s="3">
        <v>7402.5704295358146</v>
      </c>
      <c r="AQ2009" s="3">
        <v>29700</v>
      </c>
      <c r="AR2009" s="3">
        <v>2524.5</v>
      </c>
      <c r="AS2009" s="3">
        <v>126716.13430642775</v>
      </c>
      <c r="AT2009" s="26">
        <v>116789.06387689193</v>
      </c>
      <c r="AU2009" t="s">
        <v>170</v>
      </c>
      <c r="AV2009" t="s">
        <v>170</v>
      </c>
      <c r="AW2009" t="s">
        <v>171</v>
      </c>
      <c r="AX2009">
        <v>90349</v>
      </c>
      <c r="BF2009">
        <v>1</v>
      </c>
      <c r="CX2009" t="s">
        <v>5211</v>
      </c>
      <c r="CY2009" s="29"/>
      <c r="CZ2009" s="29"/>
      <c r="DA2009" s="29"/>
      <c r="DB2009" s="29"/>
      <c r="DC2009" s="29"/>
      <c r="DD2009" s="30"/>
      <c r="DE2009" s="30"/>
      <c r="DF2009" s="31"/>
      <c r="DG2009" s="32"/>
      <c r="DH2009" s="30"/>
      <c r="DI2009" s="30"/>
      <c r="DJ2009" s="26"/>
    </row>
    <row r="2010" spans="4:114" x14ac:dyDescent="0.25">
      <c r="D2010" t="s">
        <v>5212</v>
      </c>
      <c r="F2010" t="s">
        <v>1497</v>
      </c>
      <c r="G2010" t="s">
        <v>1498</v>
      </c>
      <c r="H2010" t="s">
        <v>1499</v>
      </c>
      <c r="K2010" t="s">
        <v>224</v>
      </c>
      <c r="M2010" t="s">
        <v>550</v>
      </c>
      <c r="N2010" t="s">
        <v>551</v>
      </c>
      <c r="O2010" t="s">
        <v>116</v>
      </c>
      <c r="P2010" t="s">
        <v>117</v>
      </c>
      <c r="Q2010" t="s">
        <v>5213</v>
      </c>
      <c r="R2010">
        <v>28</v>
      </c>
      <c r="T2010" s="3">
        <v>61758.916666666657</v>
      </c>
      <c r="X2010" s="3">
        <v>1484.591346153846</v>
      </c>
      <c r="Y2010" s="3">
        <v>857.76388888888891</v>
      </c>
      <c r="Z2010" s="24">
        <v>154.39750000000001</v>
      </c>
      <c r="AA2010" s="39">
        <v>75</v>
      </c>
      <c r="AC2010" s="3">
        <v>5122.3404802504956</v>
      </c>
      <c r="AD2010" s="3">
        <v>4460.3751415326506</v>
      </c>
      <c r="AE2010" s="3">
        <v>73913.385023492534</v>
      </c>
      <c r="AF2010" s="3">
        <v>7046.666666666667</v>
      </c>
      <c r="AH2010" s="3">
        <v>80960.051690159205</v>
      </c>
      <c r="AK2010" s="3">
        <v>38600.004178537514</v>
      </c>
      <c r="AL2010" t="s">
        <v>1170</v>
      </c>
      <c r="AM2010" t="s">
        <v>1171</v>
      </c>
      <c r="AN2010">
        <v>0.1</v>
      </c>
      <c r="AO2010" s="3">
        <v>119560.05586869671</v>
      </c>
      <c r="AP2010" s="3">
        <v>11956.005586869673</v>
      </c>
      <c r="AQ2010" s="3">
        <v>29700</v>
      </c>
      <c r="AR2010" s="3">
        <v>2970</v>
      </c>
      <c r="AS2010" s="3">
        <v>164186.06145556638</v>
      </c>
      <c r="AT2010" s="26">
        <v>149260.05586869671</v>
      </c>
      <c r="AU2010" t="s">
        <v>170</v>
      </c>
      <c r="AV2010" t="s">
        <v>170</v>
      </c>
      <c r="AW2010" t="s">
        <v>171</v>
      </c>
      <c r="AX2010">
        <v>90292</v>
      </c>
      <c r="BF2010">
        <v>1</v>
      </c>
      <c r="CX2010" t="s">
        <v>5211</v>
      </c>
      <c r="CY2010" s="29"/>
      <c r="CZ2010" s="29"/>
      <c r="DA2010" s="29"/>
      <c r="DB2010" s="29"/>
      <c r="DC2010" s="29"/>
      <c r="DD2010" s="30"/>
      <c r="DE2010" s="30"/>
      <c r="DF2010" s="31"/>
      <c r="DG2010" s="32"/>
      <c r="DH2010" s="30"/>
      <c r="DI2010" s="30"/>
      <c r="DJ2010" s="26"/>
    </row>
    <row r="2011" spans="4:114" x14ac:dyDescent="0.25">
      <c r="D2011" t="s">
        <v>5212</v>
      </c>
      <c r="F2011" t="s">
        <v>1500</v>
      </c>
      <c r="G2011" t="s">
        <v>1501</v>
      </c>
      <c r="H2011" t="s">
        <v>1502</v>
      </c>
      <c r="K2011" t="s">
        <v>224</v>
      </c>
      <c r="M2011" t="s">
        <v>114</v>
      </c>
      <c r="N2011" t="s">
        <v>115</v>
      </c>
      <c r="O2011" t="s">
        <v>116</v>
      </c>
      <c r="P2011" t="s">
        <v>117</v>
      </c>
      <c r="Q2011" t="s">
        <v>5213</v>
      </c>
      <c r="R2011">
        <v>28</v>
      </c>
      <c r="T2011" s="3">
        <v>51073.75</v>
      </c>
      <c r="X2011" s="3">
        <v>1107.5440705128206</v>
      </c>
      <c r="Y2011" s="3">
        <v>639.91435185185196</v>
      </c>
      <c r="Z2011" s="24">
        <v>115.18458333333334</v>
      </c>
      <c r="AA2011" s="39">
        <v>75</v>
      </c>
      <c r="AC2011" s="3">
        <v>0</v>
      </c>
      <c r="AD2011" s="3">
        <v>4460.3751415326506</v>
      </c>
      <c r="AE2011" s="3">
        <v>57471.768147230658</v>
      </c>
      <c r="AF2011" s="3">
        <v>5687.5</v>
      </c>
      <c r="AH2011" s="3">
        <v>63159.268147230658</v>
      </c>
      <c r="AK2011" s="3">
        <v>7641.968773833004</v>
      </c>
      <c r="AL2011" t="s">
        <v>274</v>
      </c>
      <c r="AM2011" t="s">
        <v>275</v>
      </c>
      <c r="AN2011">
        <v>8.5000000000000006E-2</v>
      </c>
      <c r="AO2011" s="3">
        <v>70801.236921063668</v>
      </c>
      <c r="AP2011" s="3">
        <v>6018.1051382904125</v>
      </c>
      <c r="AQ2011" s="3">
        <v>29700</v>
      </c>
      <c r="AR2011" s="3">
        <v>2524.5</v>
      </c>
      <c r="AS2011" s="3">
        <v>109043.84205935408</v>
      </c>
      <c r="AT2011" s="26">
        <v>100501.23692106367</v>
      </c>
      <c r="AU2011" t="s">
        <v>170</v>
      </c>
      <c r="AV2011" t="s">
        <v>170</v>
      </c>
      <c r="AW2011" t="s">
        <v>171</v>
      </c>
      <c r="AX2011">
        <v>35803</v>
      </c>
      <c r="BF2011">
        <v>1</v>
      </c>
      <c r="CX2011" t="s">
        <v>5211</v>
      </c>
      <c r="CY2011" s="29"/>
      <c r="CZ2011" s="29"/>
      <c r="DA2011" s="29"/>
      <c r="DB2011" s="29"/>
      <c r="DC2011" s="29"/>
      <c r="DD2011" s="30"/>
      <c r="DE2011" s="30"/>
      <c r="DF2011" s="31"/>
      <c r="DG2011" s="32"/>
      <c r="DH2011" s="30"/>
      <c r="DI2011" s="30"/>
      <c r="DJ2011" s="26"/>
    </row>
    <row r="2012" spans="4:114" x14ac:dyDescent="0.25">
      <c r="D2012" t="s">
        <v>5212</v>
      </c>
      <c r="F2012" t="s">
        <v>1503</v>
      </c>
      <c r="G2012" t="s">
        <v>1504</v>
      </c>
      <c r="H2012" t="s">
        <v>1505</v>
      </c>
      <c r="K2012" t="s">
        <v>224</v>
      </c>
      <c r="M2012" t="s">
        <v>182</v>
      </c>
      <c r="N2012" t="s">
        <v>183</v>
      </c>
      <c r="O2012" t="s">
        <v>116</v>
      </c>
      <c r="P2012" t="s">
        <v>117</v>
      </c>
      <c r="Q2012" t="s">
        <v>5213</v>
      </c>
      <c r="R2012">
        <v>28</v>
      </c>
      <c r="T2012" s="3">
        <v>67795.25</v>
      </c>
      <c r="X2012" s="3">
        <v>1509.5032051282051</v>
      </c>
      <c r="Y2012" s="3">
        <v>872.15740740740739</v>
      </c>
      <c r="Z2012" s="24">
        <v>156.98833333333334</v>
      </c>
      <c r="AA2012" s="39">
        <v>75</v>
      </c>
      <c r="AC2012" s="3">
        <v>0</v>
      </c>
      <c r="AD2012" s="3">
        <v>4460.3751415326506</v>
      </c>
      <c r="AE2012" s="3">
        <v>74869.274087401587</v>
      </c>
      <c r="AF2012" s="3">
        <v>4154.166666666667</v>
      </c>
      <c r="AH2012" s="3">
        <v>79023.440754068259</v>
      </c>
      <c r="AN2012">
        <v>0.05</v>
      </c>
      <c r="AO2012" s="3">
        <v>79023.440754068259</v>
      </c>
      <c r="AP2012" s="3">
        <v>3951.172037703413</v>
      </c>
      <c r="AQ2012" s="3">
        <v>29700</v>
      </c>
      <c r="AR2012" s="3">
        <v>1485</v>
      </c>
      <c r="AS2012" s="3">
        <v>114159.61279177167</v>
      </c>
      <c r="AT2012" s="26">
        <v>108723.44075406826</v>
      </c>
      <c r="AU2012" t="s">
        <v>170</v>
      </c>
      <c r="AV2012" t="s">
        <v>170</v>
      </c>
      <c r="AW2012" t="s">
        <v>171</v>
      </c>
      <c r="AX2012" t="s">
        <v>5257</v>
      </c>
      <c r="BF2012">
        <v>1</v>
      </c>
      <c r="CX2012" t="s">
        <v>5211</v>
      </c>
      <c r="CY2012" s="29"/>
      <c r="CZ2012" s="29"/>
      <c r="DA2012" s="29"/>
      <c r="DB2012" s="29"/>
      <c r="DC2012" s="29"/>
      <c r="DD2012" s="30"/>
      <c r="DE2012" s="30"/>
      <c r="DF2012" s="31"/>
      <c r="DG2012" s="32"/>
      <c r="DH2012" s="30"/>
      <c r="DI2012" s="30"/>
      <c r="DJ2012" s="26"/>
    </row>
    <row r="2013" spans="4:114" x14ac:dyDescent="0.25">
      <c r="D2013" t="s">
        <v>5212</v>
      </c>
      <c r="F2013" t="s">
        <v>1507</v>
      </c>
      <c r="G2013" t="s">
        <v>1508</v>
      </c>
      <c r="H2013" t="s">
        <v>1509</v>
      </c>
      <c r="K2013" t="s">
        <v>140</v>
      </c>
      <c r="M2013" t="s">
        <v>114</v>
      </c>
      <c r="N2013" t="s">
        <v>115</v>
      </c>
      <c r="O2013" t="s">
        <v>116</v>
      </c>
      <c r="P2013" t="s">
        <v>117</v>
      </c>
      <c r="Q2013" t="s">
        <v>5213</v>
      </c>
      <c r="R2013">
        <v>28</v>
      </c>
      <c r="T2013" s="3">
        <v>267500</v>
      </c>
      <c r="V2013" s="3">
        <v>40125</v>
      </c>
      <c r="X2013" s="3">
        <v>6310.0961538461534</v>
      </c>
      <c r="Y2013" s="3">
        <v>3645.8333333333335</v>
      </c>
      <c r="Z2013" s="24">
        <v>656.25</v>
      </c>
      <c r="AA2013" s="39">
        <v>75</v>
      </c>
      <c r="AC2013" s="3">
        <v>17598.312953948604</v>
      </c>
      <c r="AD2013" s="3">
        <v>5460.3751415326506</v>
      </c>
      <c r="AE2013" s="3">
        <v>341370.86758266069</v>
      </c>
      <c r="AF2013" s="3">
        <v>5687.5</v>
      </c>
      <c r="AH2013" s="3">
        <v>347058.36758266069</v>
      </c>
      <c r="AK2013" s="3">
        <v>6107.1873780099913</v>
      </c>
      <c r="AL2013" t="s">
        <v>363</v>
      </c>
      <c r="AM2013" t="s">
        <v>364</v>
      </c>
      <c r="AN2013">
        <v>8.5000000000000006E-2</v>
      </c>
      <c r="AO2013" s="3">
        <v>353165.55496067071</v>
      </c>
      <c r="AP2013" s="3">
        <v>30019.072171657011</v>
      </c>
      <c r="AQ2013" s="3">
        <v>29700</v>
      </c>
      <c r="AR2013" s="3">
        <v>2524.5</v>
      </c>
      <c r="AS2013" s="3">
        <v>415409.1271323277</v>
      </c>
      <c r="AT2013" s="26">
        <v>382865.55496067071</v>
      </c>
      <c r="AU2013" t="s">
        <v>170</v>
      </c>
      <c r="AV2013" t="s">
        <v>170</v>
      </c>
      <c r="AW2013" t="s">
        <v>171</v>
      </c>
      <c r="AX2013">
        <v>90218</v>
      </c>
      <c r="BF2013">
        <v>1</v>
      </c>
      <c r="CX2013" t="s">
        <v>5211</v>
      </c>
      <c r="CY2013" s="29"/>
      <c r="CZ2013" s="29"/>
      <c r="DA2013" s="29"/>
      <c r="DB2013" s="29"/>
      <c r="DC2013" s="29"/>
      <c r="DD2013" s="30"/>
      <c r="DE2013" s="30"/>
      <c r="DF2013" s="31"/>
      <c r="DG2013" s="32"/>
      <c r="DH2013" s="30"/>
      <c r="DI2013" s="30"/>
      <c r="DJ2013" s="26"/>
    </row>
    <row r="2014" spans="4:114" x14ac:dyDescent="0.25">
      <c r="D2014" t="s">
        <v>5212</v>
      </c>
      <c r="F2014" t="s">
        <v>1510</v>
      </c>
      <c r="G2014" t="s">
        <v>1511</v>
      </c>
      <c r="H2014" t="s">
        <v>1512</v>
      </c>
      <c r="K2014" t="s">
        <v>224</v>
      </c>
      <c r="M2014" t="s">
        <v>114</v>
      </c>
      <c r="N2014" t="s">
        <v>115</v>
      </c>
      <c r="O2014" t="s">
        <v>116</v>
      </c>
      <c r="P2014" t="s">
        <v>117</v>
      </c>
      <c r="Q2014" t="s">
        <v>5213</v>
      </c>
      <c r="R2014">
        <v>28</v>
      </c>
      <c r="T2014" s="3">
        <v>69146.166666666672</v>
      </c>
      <c r="X2014" s="3">
        <v>1541.9751602564102</v>
      </c>
      <c r="Y2014" s="3">
        <v>890.91898148148152</v>
      </c>
      <c r="Z2014" s="24">
        <v>160.36541666666668</v>
      </c>
      <c r="AA2014" s="39">
        <v>75</v>
      </c>
      <c r="AC2014" s="3">
        <v>0</v>
      </c>
      <c r="AD2014" s="3">
        <v>4460.3751415326506</v>
      </c>
      <c r="AE2014" s="3">
        <v>76274.801366603875</v>
      </c>
      <c r="AF2014" s="3">
        <v>5687.5</v>
      </c>
      <c r="AH2014" s="3">
        <v>81962.301366603875</v>
      </c>
      <c r="AK2014" s="3">
        <v>6107.1873780099913</v>
      </c>
      <c r="AL2014" t="s">
        <v>363</v>
      </c>
      <c r="AM2014" t="s">
        <v>364</v>
      </c>
      <c r="AN2014">
        <v>8.5000000000000006E-2</v>
      </c>
      <c r="AO2014" s="3">
        <v>88069.48874461386</v>
      </c>
      <c r="AP2014" s="3">
        <v>7485.9065432921789</v>
      </c>
      <c r="AQ2014" s="3">
        <v>29700</v>
      </c>
      <c r="AR2014" s="3">
        <v>2524.5</v>
      </c>
      <c r="AS2014" s="3">
        <v>127779.89528790604</v>
      </c>
      <c r="AT2014" s="26">
        <v>117769.48874461386</v>
      </c>
      <c r="AU2014" t="s">
        <v>170</v>
      </c>
      <c r="AV2014" t="s">
        <v>170</v>
      </c>
      <c r="AW2014" t="s">
        <v>171</v>
      </c>
      <c r="AX2014">
        <v>90373</v>
      </c>
      <c r="BF2014">
        <v>1</v>
      </c>
      <c r="CX2014" t="s">
        <v>5211</v>
      </c>
      <c r="CY2014" s="29"/>
      <c r="CZ2014" s="29"/>
      <c r="DA2014" s="29"/>
      <c r="DB2014" s="29"/>
      <c r="DC2014" s="29"/>
      <c r="DD2014" s="30"/>
      <c r="DE2014" s="30"/>
      <c r="DF2014" s="31"/>
      <c r="DG2014" s="32"/>
      <c r="DH2014" s="30"/>
      <c r="DI2014" s="30"/>
      <c r="DJ2014" s="26"/>
    </row>
    <row r="2015" spans="4:114" x14ac:dyDescent="0.25">
      <c r="D2015" t="s">
        <v>5212</v>
      </c>
      <c r="F2015" t="s">
        <v>1513</v>
      </c>
      <c r="G2015" t="s">
        <v>1514</v>
      </c>
      <c r="H2015" t="s">
        <v>1515</v>
      </c>
      <c r="K2015" t="s">
        <v>224</v>
      </c>
      <c r="M2015" t="s">
        <v>182</v>
      </c>
      <c r="N2015" t="s">
        <v>183</v>
      </c>
      <c r="O2015" t="s">
        <v>116</v>
      </c>
      <c r="P2015" t="s">
        <v>117</v>
      </c>
      <c r="Q2015" t="s">
        <v>5213</v>
      </c>
      <c r="R2015">
        <v>28</v>
      </c>
      <c r="T2015" s="3">
        <v>50454.916666666664</v>
      </c>
      <c r="X2015" s="3">
        <v>1212.8605769230769</v>
      </c>
      <c r="Y2015" s="3">
        <v>700.76388888888891</v>
      </c>
      <c r="Z2015" s="24">
        <v>126.1375</v>
      </c>
      <c r="AA2015" s="39">
        <v>75</v>
      </c>
      <c r="AC2015" s="3">
        <v>0</v>
      </c>
      <c r="AD2015" s="3">
        <v>4460.3751415326506</v>
      </c>
      <c r="AE2015" s="3">
        <v>57030.053774011278</v>
      </c>
      <c r="AF2015" s="3">
        <v>4154.166666666667</v>
      </c>
      <c r="AH2015" s="3">
        <v>61184.220440677942</v>
      </c>
      <c r="AK2015" s="3">
        <v>4671.4236268028844</v>
      </c>
      <c r="AL2015" t="s">
        <v>227</v>
      </c>
      <c r="AM2015" t="s">
        <v>226</v>
      </c>
      <c r="AN2015">
        <v>0.05</v>
      </c>
      <c r="AO2015" s="3">
        <v>65855.644067480825</v>
      </c>
      <c r="AP2015" s="3">
        <v>3292.7822033740413</v>
      </c>
      <c r="AQ2015" s="3">
        <v>29700</v>
      </c>
      <c r="AR2015" s="3">
        <v>1485</v>
      </c>
      <c r="AS2015" s="3">
        <v>100333.42627085486</v>
      </c>
      <c r="AT2015" s="26">
        <v>95555.644067480825</v>
      </c>
      <c r="AU2015" t="s">
        <v>208</v>
      </c>
      <c r="AV2015" t="s">
        <v>208</v>
      </c>
      <c r="AW2015" t="s">
        <v>210</v>
      </c>
      <c r="AX2015" t="s">
        <v>1516</v>
      </c>
      <c r="BF2015">
        <v>1</v>
      </c>
      <c r="CX2015" t="s">
        <v>5211</v>
      </c>
      <c r="CY2015" s="29"/>
      <c r="CZ2015" s="29"/>
      <c r="DA2015" s="29"/>
      <c r="DB2015" s="29"/>
      <c r="DC2015" s="29"/>
      <c r="DD2015" s="30"/>
      <c r="DE2015" s="30"/>
      <c r="DF2015" s="31"/>
      <c r="DG2015" s="32"/>
      <c r="DH2015" s="30"/>
      <c r="DI2015" s="30"/>
      <c r="DJ2015" s="26"/>
    </row>
    <row r="2016" spans="4:114" x14ac:dyDescent="0.25">
      <c r="D2016" t="s">
        <v>5212</v>
      </c>
      <c r="F2016" t="s">
        <v>1517</v>
      </c>
      <c r="G2016" t="s">
        <v>1518</v>
      </c>
      <c r="H2016" t="s">
        <v>1519</v>
      </c>
      <c r="K2016" t="s">
        <v>224</v>
      </c>
      <c r="M2016" t="s">
        <v>182</v>
      </c>
      <c r="N2016" t="s">
        <v>183</v>
      </c>
      <c r="O2016" t="s">
        <v>116</v>
      </c>
      <c r="P2016" t="s">
        <v>117</v>
      </c>
      <c r="Q2016" t="s">
        <v>5213</v>
      </c>
      <c r="R2016">
        <v>28</v>
      </c>
      <c r="T2016" s="3">
        <v>51622</v>
      </c>
      <c r="X2016" s="3">
        <v>1120.7211538461538</v>
      </c>
      <c r="Y2016" s="3">
        <v>647.52777777777783</v>
      </c>
      <c r="Z2016" s="24">
        <v>116.55500000000001</v>
      </c>
      <c r="AA2016" s="39">
        <v>75</v>
      </c>
      <c r="AC2016" s="3">
        <v>0</v>
      </c>
      <c r="AD2016" s="3">
        <v>4460.3751415326506</v>
      </c>
      <c r="AE2016" s="3">
        <v>58042.179073156585</v>
      </c>
      <c r="AF2016" s="3">
        <v>4154.166666666667</v>
      </c>
      <c r="AH2016" s="3">
        <v>62196.345739823249</v>
      </c>
      <c r="AK2016" s="3">
        <v>4671.4236268028844</v>
      </c>
      <c r="AL2016" t="s">
        <v>227</v>
      </c>
      <c r="AM2016" t="s">
        <v>226</v>
      </c>
      <c r="AN2016">
        <v>0.05</v>
      </c>
      <c r="AO2016" s="3">
        <v>66867.769366626133</v>
      </c>
      <c r="AP2016" s="3">
        <v>3343.3884683313067</v>
      </c>
      <c r="AQ2016" s="3">
        <v>29700</v>
      </c>
      <c r="AR2016" s="3">
        <v>1485</v>
      </c>
      <c r="AS2016" s="3">
        <v>101396.15783495744</v>
      </c>
      <c r="AT2016" s="26">
        <v>96567.769366626133</v>
      </c>
      <c r="AU2016" t="s">
        <v>208</v>
      </c>
      <c r="AV2016" t="s">
        <v>208</v>
      </c>
      <c r="AW2016" t="s">
        <v>210</v>
      </c>
      <c r="AX2016" t="s">
        <v>895</v>
      </c>
      <c r="BF2016">
        <v>1</v>
      </c>
      <c r="CX2016" t="s">
        <v>5211</v>
      </c>
      <c r="CY2016" s="29"/>
    </row>
    <row r="2017" spans="4:114" x14ac:dyDescent="0.25">
      <c r="D2017" t="s">
        <v>5212</v>
      </c>
      <c r="F2017" t="s">
        <v>1520</v>
      </c>
      <c r="G2017" t="s">
        <v>1521</v>
      </c>
      <c r="H2017" t="s">
        <v>1522</v>
      </c>
      <c r="K2017" t="s">
        <v>207</v>
      </c>
      <c r="M2017" t="s">
        <v>182</v>
      </c>
      <c r="N2017" t="s">
        <v>183</v>
      </c>
      <c r="O2017" t="s">
        <v>116</v>
      </c>
      <c r="P2017" t="s">
        <v>117</v>
      </c>
      <c r="Q2017" t="s">
        <v>5213</v>
      </c>
      <c r="R2017">
        <v>28</v>
      </c>
      <c r="T2017" s="3">
        <v>47096.166666666664</v>
      </c>
      <c r="X2017" s="3">
        <v>1011.9270833333334</v>
      </c>
      <c r="Y2017" s="3">
        <v>584.66898148148152</v>
      </c>
      <c r="Z2017" s="24">
        <v>105.24041666666666</v>
      </c>
      <c r="AA2017" s="39">
        <v>75</v>
      </c>
      <c r="AC2017" s="3">
        <v>0</v>
      </c>
      <c r="AD2017" s="3">
        <v>4460.3751415326506</v>
      </c>
      <c r="AE2017" s="3">
        <v>53333.378289680797</v>
      </c>
      <c r="AF2017" s="3">
        <v>4154.166666666667</v>
      </c>
      <c r="AH2017" s="3">
        <v>57487.544956347461</v>
      </c>
      <c r="AN2017">
        <v>0.05</v>
      </c>
      <c r="AO2017" s="3">
        <v>57487.544956347461</v>
      </c>
      <c r="AP2017" s="3">
        <v>2874.3772478173732</v>
      </c>
      <c r="AQ2017" s="3">
        <v>29700</v>
      </c>
      <c r="AR2017" s="3">
        <v>1485</v>
      </c>
      <c r="AS2017" s="3">
        <v>91546.922204164832</v>
      </c>
      <c r="AT2017" s="26">
        <v>87187.544956347469</v>
      </c>
      <c r="AU2017" t="s">
        <v>1523</v>
      </c>
      <c r="AV2017" t="s">
        <v>1524</v>
      </c>
      <c r="AW2017" t="s">
        <v>1525</v>
      </c>
      <c r="AX2017">
        <v>1507756</v>
      </c>
      <c r="BF2017">
        <v>1</v>
      </c>
      <c r="CX2017" t="s">
        <v>5211</v>
      </c>
      <c r="CY2017" s="29"/>
      <c r="CZ2017" s="29"/>
      <c r="DA2017" s="29"/>
      <c r="DB2017" s="29"/>
      <c r="DC2017" s="29"/>
      <c r="DD2017" s="30"/>
      <c r="DE2017" s="30"/>
      <c r="DF2017" s="31"/>
      <c r="DG2017" s="32"/>
      <c r="DH2017" s="30"/>
      <c r="DI2017" s="30"/>
      <c r="DJ2017" s="26"/>
    </row>
    <row r="2018" spans="4:114" x14ac:dyDescent="0.25">
      <c r="D2018" t="s">
        <v>5212</v>
      </c>
      <c r="F2018" t="s">
        <v>1529</v>
      </c>
      <c r="G2018" t="s">
        <v>1530</v>
      </c>
      <c r="H2018" t="s">
        <v>1531</v>
      </c>
      <c r="K2018" t="s">
        <v>219</v>
      </c>
      <c r="M2018" t="s">
        <v>182</v>
      </c>
      <c r="N2018" t="s">
        <v>183</v>
      </c>
      <c r="O2018" t="s">
        <v>116</v>
      </c>
      <c r="P2018" t="s">
        <v>117</v>
      </c>
      <c r="Q2018" t="s">
        <v>5213</v>
      </c>
      <c r="R2018">
        <v>28</v>
      </c>
      <c r="T2018" s="3">
        <v>65276.416666666657</v>
      </c>
      <c r="X2018" s="3">
        <v>1448.9543269230769</v>
      </c>
      <c r="Y2018" s="3">
        <v>837.1736111111112</v>
      </c>
      <c r="Z2018" s="24">
        <v>150.69125</v>
      </c>
      <c r="AA2018" s="39">
        <v>75</v>
      </c>
      <c r="AC2018" s="3">
        <v>0</v>
      </c>
      <c r="AD2018" s="3">
        <v>4460.3751415326506</v>
      </c>
      <c r="AE2018" s="3">
        <v>72248.610996233503</v>
      </c>
      <c r="AF2018" s="3">
        <v>4154.166666666667</v>
      </c>
      <c r="AH2018" s="3">
        <v>76402.777662900175</v>
      </c>
      <c r="AN2018">
        <v>0.05</v>
      </c>
      <c r="AO2018" s="3">
        <v>76402.777662900175</v>
      </c>
      <c r="AP2018" s="3">
        <v>3820.138883145009</v>
      </c>
      <c r="AQ2018" s="3">
        <v>29700</v>
      </c>
      <c r="AR2018" s="3">
        <v>1485</v>
      </c>
      <c r="AS2018" s="3">
        <v>111407.91654604518</v>
      </c>
      <c r="AT2018" s="26">
        <v>106102.77766290017</v>
      </c>
      <c r="AU2018" t="s">
        <v>170</v>
      </c>
      <c r="AV2018" t="s">
        <v>170</v>
      </c>
      <c r="AW2018" t="s">
        <v>171</v>
      </c>
      <c r="AX2018">
        <v>35875</v>
      </c>
      <c r="BF2018">
        <v>1</v>
      </c>
      <c r="CX2018" t="s">
        <v>5211</v>
      </c>
      <c r="CY2018" s="29"/>
      <c r="CZ2018" s="29"/>
      <c r="DA2018" s="29"/>
      <c r="DB2018" s="29"/>
      <c r="DC2018" s="29"/>
      <c r="DD2018" s="30"/>
      <c r="DE2018" s="30"/>
      <c r="DF2018" s="31"/>
      <c r="DG2018" s="32"/>
      <c r="DH2018" s="30"/>
      <c r="DI2018" s="30"/>
      <c r="DJ2018" s="26"/>
    </row>
    <row r="2019" spans="4:114" x14ac:dyDescent="0.25">
      <c r="D2019" t="s">
        <v>5212</v>
      </c>
      <c r="F2019" t="s">
        <v>1532</v>
      </c>
      <c r="G2019" t="s">
        <v>1533</v>
      </c>
      <c r="H2019" t="s">
        <v>1534</v>
      </c>
      <c r="K2019" t="s">
        <v>207</v>
      </c>
      <c r="M2019" t="s">
        <v>182</v>
      </c>
      <c r="N2019" t="s">
        <v>183</v>
      </c>
      <c r="O2019" t="s">
        <v>116</v>
      </c>
      <c r="P2019" t="s">
        <v>117</v>
      </c>
      <c r="Q2019" t="s">
        <v>5213</v>
      </c>
      <c r="R2019">
        <v>28</v>
      </c>
      <c r="T2019" s="3">
        <v>44462.583333333336</v>
      </c>
      <c r="X2019" s="3">
        <v>1010.0961538461538</v>
      </c>
      <c r="Y2019" s="3">
        <v>583.6111111111112</v>
      </c>
      <c r="Z2019" s="24">
        <v>105.05</v>
      </c>
      <c r="AA2019" s="39">
        <v>75</v>
      </c>
      <c r="AC2019" s="3">
        <v>0</v>
      </c>
      <c r="AD2019" s="3">
        <v>4460.3751415326506</v>
      </c>
      <c r="AE2019" s="3">
        <v>50696.715739823252</v>
      </c>
      <c r="AF2019" s="3">
        <v>4154.166666666667</v>
      </c>
      <c r="AH2019" s="3">
        <v>54850.882406489916</v>
      </c>
      <c r="AK2019" s="3">
        <v>4671.4236268028844</v>
      </c>
      <c r="AL2019" t="s">
        <v>227</v>
      </c>
      <c r="AM2019" t="s">
        <v>226</v>
      </c>
      <c r="AN2019">
        <v>0.05</v>
      </c>
      <c r="AO2019" s="3">
        <v>59522.3060332928</v>
      </c>
      <c r="AP2019" s="3">
        <v>2976.1153016646404</v>
      </c>
      <c r="AQ2019" s="3">
        <v>29700</v>
      </c>
      <c r="AR2019" s="3">
        <v>1485</v>
      </c>
      <c r="AS2019" s="3">
        <v>93683.421334957442</v>
      </c>
      <c r="AT2019" s="26">
        <v>89222.3060332928</v>
      </c>
      <c r="AU2019" t="s">
        <v>208</v>
      </c>
      <c r="AV2019" t="s">
        <v>208</v>
      </c>
      <c r="AW2019" t="s">
        <v>210</v>
      </c>
      <c r="AX2019" t="s">
        <v>458</v>
      </c>
      <c r="BF2019">
        <v>1</v>
      </c>
      <c r="CX2019" t="s">
        <v>5211</v>
      </c>
      <c r="CY2019" s="29"/>
      <c r="CZ2019" s="29"/>
      <c r="DA2019" s="29"/>
      <c r="DB2019" s="29"/>
      <c r="DC2019" s="29"/>
      <c r="DD2019" s="30"/>
      <c r="DE2019" s="30"/>
      <c r="DF2019" s="31"/>
      <c r="DG2019" s="32"/>
      <c r="DH2019" s="30"/>
      <c r="DI2019" s="30"/>
      <c r="DJ2019" s="26"/>
    </row>
    <row r="2020" spans="4:114" x14ac:dyDescent="0.25">
      <c r="D2020" t="s">
        <v>5212</v>
      </c>
      <c r="F2020" t="s">
        <v>1535</v>
      </c>
      <c r="G2020" t="s">
        <v>1536</v>
      </c>
      <c r="H2020" t="s">
        <v>1537</v>
      </c>
      <c r="K2020" t="s">
        <v>207</v>
      </c>
      <c r="M2020" t="s">
        <v>132</v>
      </c>
      <c r="N2020" t="s">
        <v>133</v>
      </c>
      <c r="O2020" t="s">
        <v>116</v>
      </c>
      <c r="P2020" t="s">
        <v>117</v>
      </c>
      <c r="Q2020" t="s">
        <v>5213</v>
      </c>
      <c r="R2020">
        <v>28</v>
      </c>
      <c r="T2020" s="3">
        <v>43341.25</v>
      </c>
      <c r="X2020" s="3">
        <v>1010.0961538461538</v>
      </c>
      <c r="Y2020" s="3">
        <v>583.6111111111112</v>
      </c>
      <c r="Z2020" s="24">
        <v>105.05</v>
      </c>
      <c r="AA2020" s="39">
        <v>75</v>
      </c>
      <c r="AC2020" s="3">
        <v>3669.6447200514554</v>
      </c>
      <c r="AD2020" s="3">
        <v>4460.3751415326506</v>
      </c>
      <c r="AE2020" s="3">
        <v>53245.027126541368</v>
      </c>
      <c r="AF2020" s="3">
        <v>12402.5</v>
      </c>
      <c r="AH2020" s="3">
        <v>65647.527126541361</v>
      </c>
      <c r="AK2020" s="3">
        <v>33281</v>
      </c>
      <c r="AL2020" t="s">
        <v>168</v>
      </c>
      <c r="AM2020" t="s">
        <v>169</v>
      </c>
      <c r="AN2020">
        <v>0.05</v>
      </c>
      <c r="AO2020" s="3">
        <v>98928.527126541361</v>
      </c>
      <c r="AP2020" s="3">
        <v>4946.4263563270688</v>
      </c>
      <c r="AQ2020" s="3">
        <v>29700</v>
      </c>
      <c r="AR2020" s="3">
        <v>1485</v>
      </c>
      <c r="AS2020" s="3">
        <v>135059.95348286844</v>
      </c>
      <c r="AT2020" s="26">
        <v>128628.52712654136</v>
      </c>
      <c r="AU2020" t="s">
        <v>991</v>
      </c>
      <c r="AV2020" t="s">
        <v>991</v>
      </c>
      <c r="AW2020" t="s">
        <v>992</v>
      </c>
      <c r="AX2020" t="s">
        <v>1538</v>
      </c>
      <c r="BF2020">
        <v>1</v>
      </c>
      <c r="CX2020" t="s">
        <v>177</v>
      </c>
      <c r="CY2020" s="29" t="s">
        <v>5364</v>
      </c>
      <c r="CZ2020" s="29">
        <v>60015</v>
      </c>
      <c r="DA2020" s="29">
        <v>30001357</v>
      </c>
      <c r="DB2020" s="29" t="str">
        <f>F2020</f>
        <v>W0005339</v>
      </c>
      <c r="DC2020" s="29" t="s">
        <v>178</v>
      </c>
      <c r="DD2020" s="30">
        <f>SUM(T2020,V2020:W2020,Z2020:AD2020)</f>
        <v>51651.319861584103</v>
      </c>
      <c r="DE2020" s="30">
        <f>SUM(AI2020:AK2020)</f>
        <v>33281</v>
      </c>
      <c r="DF2020" s="31">
        <f>AF2020</f>
        <v>12402.5</v>
      </c>
      <c r="DG2020" s="32">
        <f>AQ2020</f>
        <v>29700</v>
      </c>
      <c r="DH2020" s="30">
        <f>SUM(X2020:Y2020)</f>
        <v>1593.7072649572651</v>
      </c>
      <c r="DI2020" s="30">
        <f>SUM(AP2020,AR2020)</f>
        <v>6431.4263563270688</v>
      </c>
      <c r="DJ2020" s="26">
        <f>SUM(DD2020:DI2020)-AS2020</f>
        <v>0</v>
      </c>
    </row>
    <row r="2021" spans="4:114" x14ac:dyDescent="0.25">
      <c r="D2021" t="s">
        <v>5212</v>
      </c>
      <c r="F2021" t="s">
        <v>1539</v>
      </c>
      <c r="G2021" t="s">
        <v>1540</v>
      </c>
      <c r="H2021" t="s">
        <v>1541</v>
      </c>
      <c r="K2021" t="s">
        <v>224</v>
      </c>
      <c r="M2021" t="s">
        <v>182</v>
      </c>
      <c r="N2021" t="s">
        <v>183</v>
      </c>
      <c r="O2021" t="s">
        <v>116</v>
      </c>
      <c r="P2021" t="s">
        <v>117</v>
      </c>
      <c r="Q2021" t="s">
        <v>5213</v>
      </c>
      <c r="R2021">
        <v>28</v>
      </c>
      <c r="T2021" s="3">
        <v>41203.166666666664</v>
      </c>
      <c r="X2021" s="3">
        <v>1010.0961538461538</v>
      </c>
      <c r="Y2021" s="3">
        <v>583.6111111111112</v>
      </c>
      <c r="Z2021" s="24">
        <v>105.05</v>
      </c>
      <c r="AA2021" s="39">
        <v>75</v>
      </c>
      <c r="AC2021" s="3">
        <v>0</v>
      </c>
      <c r="AD2021" s="3">
        <v>4460.3751415326506</v>
      </c>
      <c r="AE2021" s="3">
        <v>47437.299073156581</v>
      </c>
      <c r="AF2021" s="3">
        <v>4154.166666666667</v>
      </c>
      <c r="AH2021" s="3">
        <v>51591.465739823245</v>
      </c>
      <c r="AK2021" s="3">
        <v>4671.4236268028844</v>
      </c>
      <c r="AL2021" t="s">
        <v>227</v>
      </c>
      <c r="AM2021" t="s">
        <v>226</v>
      </c>
      <c r="AN2021">
        <v>0.05</v>
      </c>
      <c r="AO2021" s="3">
        <v>56262.889366626128</v>
      </c>
      <c r="AP2021" s="3">
        <v>2813.1444683313066</v>
      </c>
      <c r="AQ2021" s="3">
        <v>29700</v>
      </c>
      <c r="AR2021" s="3">
        <v>1485</v>
      </c>
      <c r="AS2021" s="3">
        <v>90261.03383495743</v>
      </c>
      <c r="AT2021" s="26">
        <v>85962.889366626128</v>
      </c>
      <c r="AU2021" t="s">
        <v>208</v>
      </c>
      <c r="AV2021" t="s">
        <v>208</v>
      </c>
      <c r="AW2021" t="s">
        <v>210</v>
      </c>
      <c r="AX2021" t="s">
        <v>1542</v>
      </c>
      <c r="BF2021">
        <v>1</v>
      </c>
      <c r="CX2021" t="s">
        <v>5211</v>
      </c>
      <c r="CY2021" s="29"/>
      <c r="CZ2021" s="29"/>
      <c r="DA2021" s="29"/>
      <c r="DB2021" s="29"/>
      <c r="DC2021" s="29"/>
      <c r="DD2021" s="30"/>
      <c r="DE2021" s="30"/>
      <c r="DF2021" s="31"/>
      <c r="DG2021" s="32"/>
      <c r="DH2021" s="30"/>
      <c r="DI2021" s="30"/>
      <c r="DJ2021" s="26"/>
    </row>
    <row r="2022" spans="4:114" x14ac:dyDescent="0.25">
      <c r="D2022" t="s">
        <v>5212</v>
      </c>
      <c r="F2022" t="s">
        <v>1544</v>
      </c>
      <c r="G2022" t="s">
        <v>1545</v>
      </c>
      <c r="H2022" t="s">
        <v>5258</v>
      </c>
      <c r="K2022" t="s">
        <v>219</v>
      </c>
      <c r="M2022" t="s">
        <v>114</v>
      </c>
      <c r="N2022" t="s">
        <v>115</v>
      </c>
      <c r="O2022" t="s">
        <v>116</v>
      </c>
      <c r="P2022" t="s">
        <v>117</v>
      </c>
      <c r="Q2022" t="s">
        <v>5213</v>
      </c>
      <c r="R2022">
        <v>28</v>
      </c>
      <c r="T2022" s="3">
        <v>80549.083333333328</v>
      </c>
      <c r="X2022" s="3">
        <v>1816.0857371794873</v>
      </c>
      <c r="Y2022" s="3">
        <v>1049.2939814814815</v>
      </c>
      <c r="Z2022" s="24">
        <v>188.87291666666667</v>
      </c>
      <c r="AA2022" s="39">
        <v>75</v>
      </c>
      <c r="AC2022" s="3">
        <v>0</v>
      </c>
      <c r="AD2022" s="3">
        <v>4460.3751415326506</v>
      </c>
      <c r="AE2022" s="3">
        <v>88138.711110193603</v>
      </c>
      <c r="AF2022" s="3">
        <v>5687.5</v>
      </c>
      <c r="AH2022" s="3">
        <v>93826.211110193603</v>
      </c>
      <c r="AK2022" s="3">
        <v>6263.2559860715419</v>
      </c>
      <c r="AL2022" t="s">
        <v>320</v>
      </c>
      <c r="AM2022" t="s">
        <v>321</v>
      </c>
      <c r="AN2022">
        <v>8.5000000000000006E-2</v>
      </c>
      <c r="AO2022" s="3">
        <v>100089.46709626514</v>
      </c>
      <c r="AP2022" s="3">
        <v>8507.6047031825383</v>
      </c>
      <c r="AQ2022" s="3">
        <v>29700</v>
      </c>
      <c r="AR2022" s="3">
        <v>2524.5</v>
      </c>
      <c r="AS2022" s="3">
        <v>140821.5717994477</v>
      </c>
      <c r="AT2022" s="26">
        <v>129789.46709626514</v>
      </c>
      <c r="AU2022" t="s">
        <v>208</v>
      </c>
      <c r="AV2022" t="s">
        <v>208</v>
      </c>
      <c r="AW2022" t="s">
        <v>210</v>
      </c>
      <c r="AX2022" t="s">
        <v>1405</v>
      </c>
      <c r="BF2022">
        <v>1</v>
      </c>
      <c r="CX2022" t="s">
        <v>5211</v>
      </c>
      <c r="CY2022" s="29"/>
      <c r="CZ2022" s="29"/>
      <c r="DA2022" s="29"/>
      <c r="DB2022" s="29"/>
      <c r="DC2022" s="29"/>
      <c r="DD2022" s="30"/>
      <c r="DE2022" s="30"/>
      <c r="DF2022" s="31"/>
      <c r="DG2022" s="32"/>
      <c r="DH2022" s="30"/>
      <c r="DI2022" s="30"/>
      <c r="DJ2022" s="26"/>
    </row>
    <row r="2023" spans="4:114" x14ac:dyDescent="0.25">
      <c r="D2023" t="s">
        <v>5212</v>
      </c>
      <c r="F2023" t="s">
        <v>1547</v>
      </c>
      <c r="G2023" t="s">
        <v>1548</v>
      </c>
      <c r="H2023" t="s">
        <v>1549</v>
      </c>
      <c r="K2023" t="s">
        <v>131</v>
      </c>
      <c r="M2023" t="s">
        <v>132</v>
      </c>
      <c r="N2023" t="s">
        <v>133</v>
      </c>
      <c r="O2023" t="s">
        <v>116</v>
      </c>
      <c r="P2023" t="s">
        <v>117</v>
      </c>
      <c r="Q2023" t="s">
        <v>5213</v>
      </c>
      <c r="R2023">
        <v>28</v>
      </c>
      <c r="T2023" s="3">
        <v>118458.58333333331</v>
      </c>
      <c r="V2023" s="3">
        <v>11845.858333333332</v>
      </c>
      <c r="X2023" s="3">
        <v>2847.5641025641021</v>
      </c>
      <c r="Y2023" s="3">
        <v>1645.2592592592594</v>
      </c>
      <c r="Z2023" s="24">
        <v>296.1466666666667</v>
      </c>
      <c r="AA2023" s="39">
        <v>75</v>
      </c>
      <c r="AC2023" s="3">
        <v>5122.3404802504956</v>
      </c>
      <c r="AD2023" s="3">
        <v>4460.3751415326506</v>
      </c>
      <c r="AE2023" s="3">
        <v>144751.12731693985</v>
      </c>
      <c r="AF2023" s="3">
        <v>12402.5</v>
      </c>
      <c r="AH2023" s="3">
        <v>157153.62731693985</v>
      </c>
      <c r="AN2023">
        <v>0.05</v>
      </c>
      <c r="AO2023" s="3">
        <v>157153.62731693985</v>
      </c>
      <c r="AP2023" s="3">
        <v>7857.681365846991</v>
      </c>
      <c r="AQ2023" s="3">
        <v>29700</v>
      </c>
      <c r="AR2023" s="3">
        <v>1485</v>
      </c>
      <c r="AS2023" s="3">
        <v>196196.30868278682</v>
      </c>
      <c r="AT2023" s="26">
        <v>186853.62731693985</v>
      </c>
      <c r="AU2023" t="s">
        <v>164</v>
      </c>
      <c r="AV2023" t="s">
        <v>241</v>
      </c>
      <c r="AW2023" t="s">
        <v>241</v>
      </c>
      <c r="AX2023" t="s">
        <v>242</v>
      </c>
      <c r="BF2023">
        <v>1</v>
      </c>
      <c r="CX2023" t="s">
        <v>5211</v>
      </c>
      <c r="CY2023" s="29"/>
      <c r="CZ2023" s="29"/>
      <c r="DA2023" s="29"/>
      <c r="DB2023" s="29"/>
      <c r="DC2023" s="29"/>
      <c r="DD2023" s="30"/>
      <c r="DE2023" s="30"/>
      <c r="DF2023" s="31"/>
      <c r="DG2023" s="32"/>
      <c r="DH2023" s="30"/>
      <c r="DI2023" s="30"/>
      <c r="DJ2023" s="26"/>
    </row>
    <row r="2024" spans="4:114" x14ac:dyDescent="0.25">
      <c r="D2024" t="s">
        <v>5212</v>
      </c>
      <c r="F2024" t="s">
        <v>1550</v>
      </c>
      <c r="G2024" t="s">
        <v>1551</v>
      </c>
      <c r="H2024" t="s">
        <v>1552</v>
      </c>
      <c r="K2024" t="s">
        <v>219</v>
      </c>
      <c r="M2024" t="s">
        <v>114</v>
      </c>
      <c r="N2024" t="s">
        <v>115</v>
      </c>
      <c r="O2024" t="s">
        <v>116</v>
      </c>
      <c r="P2024" t="s">
        <v>117</v>
      </c>
      <c r="Q2024" t="s">
        <v>5213</v>
      </c>
      <c r="R2024">
        <v>28</v>
      </c>
      <c r="T2024" s="3">
        <v>88587.666666666672</v>
      </c>
      <c r="X2024" s="3">
        <v>2009.3189102564102</v>
      </c>
      <c r="Y2024" s="3">
        <v>1160.9398148148148</v>
      </c>
      <c r="Z2024" s="24">
        <v>208.96916666666669</v>
      </c>
      <c r="AA2024" s="39">
        <v>75</v>
      </c>
      <c r="AC2024" s="3">
        <v>8562.504346786729</v>
      </c>
      <c r="AD2024" s="3">
        <v>4460.3751415326506</v>
      </c>
      <c r="AE2024" s="3">
        <v>105064.77404672393</v>
      </c>
      <c r="AF2024" s="3">
        <v>5687.5</v>
      </c>
      <c r="AH2024" s="3">
        <v>110752.27404672393</v>
      </c>
      <c r="AK2024" s="3">
        <v>6107.1873780099913</v>
      </c>
      <c r="AL2024" t="s">
        <v>363</v>
      </c>
      <c r="AM2024" t="s">
        <v>364</v>
      </c>
      <c r="AN2024">
        <v>8.5000000000000006E-2</v>
      </c>
      <c r="AO2024" s="3">
        <v>116859.46142473392</v>
      </c>
      <c r="AP2024" s="3">
        <v>9933.054221102384</v>
      </c>
      <c r="AQ2024" s="3">
        <v>29700</v>
      </c>
      <c r="AR2024" s="3">
        <v>2524.5</v>
      </c>
      <c r="AS2024" s="3">
        <v>159017.01564583631</v>
      </c>
      <c r="AT2024" s="26">
        <v>146559.46142473392</v>
      </c>
      <c r="AU2024" t="s">
        <v>170</v>
      </c>
      <c r="AV2024" t="s">
        <v>170</v>
      </c>
      <c r="AW2024" t="s">
        <v>171</v>
      </c>
      <c r="AX2024">
        <v>90243</v>
      </c>
      <c r="BF2024">
        <v>1</v>
      </c>
      <c r="CX2024" t="s">
        <v>5211</v>
      </c>
      <c r="CY2024" s="29"/>
      <c r="CZ2024" s="29"/>
      <c r="DA2024" s="29"/>
      <c r="DB2024" s="29"/>
      <c r="DC2024" s="29"/>
      <c r="DD2024" s="30"/>
      <c r="DE2024" s="30"/>
      <c r="DF2024" s="31"/>
      <c r="DG2024" s="32"/>
      <c r="DH2024" s="30"/>
      <c r="DI2024" s="30"/>
      <c r="DJ2024" s="26"/>
    </row>
    <row r="2025" spans="4:114" x14ac:dyDescent="0.25">
      <c r="D2025" t="s">
        <v>5212</v>
      </c>
      <c r="F2025" t="s">
        <v>1553</v>
      </c>
      <c r="G2025" t="s">
        <v>1554</v>
      </c>
      <c r="H2025" t="s">
        <v>1555</v>
      </c>
      <c r="K2025" t="s">
        <v>219</v>
      </c>
      <c r="M2025" t="s">
        <v>182</v>
      </c>
      <c r="N2025" t="s">
        <v>183</v>
      </c>
      <c r="O2025" t="s">
        <v>116</v>
      </c>
      <c r="P2025" t="s">
        <v>117</v>
      </c>
      <c r="Q2025" t="s">
        <v>5213</v>
      </c>
      <c r="R2025">
        <v>28</v>
      </c>
      <c r="T2025" s="3">
        <v>65976.583333333328</v>
      </c>
      <c r="X2025" s="3">
        <v>1585.9775641025642</v>
      </c>
      <c r="Y2025" s="3">
        <v>916.34259259259272</v>
      </c>
      <c r="Z2025" s="24">
        <v>164.94166666666669</v>
      </c>
      <c r="AA2025" s="39">
        <v>75</v>
      </c>
      <c r="AC2025" s="3">
        <v>5673.5043159254492</v>
      </c>
      <c r="AD2025" s="3">
        <v>4460.3751415326506</v>
      </c>
      <c r="AE2025" s="3">
        <v>78852.724614153267</v>
      </c>
      <c r="AF2025" s="3">
        <v>4154.166666666667</v>
      </c>
      <c r="AH2025" s="3">
        <v>83006.891280819938</v>
      </c>
      <c r="AK2025" s="3">
        <v>4671.4236268028844</v>
      </c>
      <c r="AL2025" t="s">
        <v>227</v>
      </c>
      <c r="AM2025" t="s">
        <v>226</v>
      </c>
      <c r="AN2025">
        <v>0.05</v>
      </c>
      <c r="AO2025" s="3">
        <v>87678.314907622829</v>
      </c>
      <c r="AP2025" s="3">
        <v>4383.9157453811413</v>
      </c>
      <c r="AQ2025" s="3">
        <v>29700</v>
      </c>
      <c r="AR2025" s="3">
        <v>1485</v>
      </c>
      <c r="AS2025" s="3">
        <v>123247.23065300396</v>
      </c>
      <c r="AT2025" s="26">
        <v>117378.31490762283</v>
      </c>
      <c r="AU2025" t="s">
        <v>208</v>
      </c>
      <c r="AV2025" t="s">
        <v>208</v>
      </c>
      <c r="AW2025" t="s">
        <v>210</v>
      </c>
      <c r="AX2025" t="s">
        <v>1556</v>
      </c>
      <c r="BF2025">
        <v>1</v>
      </c>
      <c r="CX2025" t="s">
        <v>5211</v>
      </c>
      <c r="CY2025" s="29"/>
      <c r="CZ2025" s="29"/>
      <c r="DA2025" s="29"/>
      <c r="DB2025" s="29"/>
      <c r="DC2025" s="29"/>
      <c r="DD2025" s="30"/>
      <c r="DE2025" s="30"/>
      <c r="DF2025" s="31"/>
      <c r="DG2025" s="32"/>
      <c r="DH2025" s="30"/>
      <c r="DI2025" s="30"/>
      <c r="DJ2025" s="26"/>
    </row>
    <row r="2026" spans="4:114" x14ac:dyDescent="0.25">
      <c r="D2026" t="s">
        <v>5212</v>
      </c>
      <c r="F2026" t="s">
        <v>1558</v>
      </c>
      <c r="G2026" t="s">
        <v>1559</v>
      </c>
      <c r="H2026" t="s">
        <v>1560</v>
      </c>
      <c r="K2026" t="s">
        <v>207</v>
      </c>
      <c r="M2026" t="s">
        <v>182</v>
      </c>
      <c r="N2026" t="s">
        <v>183</v>
      </c>
      <c r="O2026" t="s">
        <v>116</v>
      </c>
      <c r="P2026" t="s">
        <v>117</v>
      </c>
      <c r="Q2026" t="s">
        <v>5213</v>
      </c>
      <c r="R2026">
        <v>28</v>
      </c>
      <c r="T2026" s="3">
        <v>48958</v>
      </c>
      <c r="X2026" s="3">
        <v>1081.7788461538462</v>
      </c>
      <c r="Y2026" s="3">
        <v>625.02777777777783</v>
      </c>
      <c r="Z2026" s="24">
        <v>112.505</v>
      </c>
      <c r="AA2026" s="39">
        <v>75</v>
      </c>
      <c r="AC2026" s="3">
        <v>0</v>
      </c>
      <c r="AD2026" s="3">
        <v>4460.3751415326506</v>
      </c>
      <c r="AE2026" s="3">
        <v>55312.68676546427</v>
      </c>
      <c r="AF2026" s="3">
        <v>4154.166666666667</v>
      </c>
      <c r="AH2026" s="3">
        <v>59466.853432130934</v>
      </c>
      <c r="AN2026">
        <v>0.05</v>
      </c>
      <c r="AO2026" s="3">
        <v>59466.853432130934</v>
      </c>
      <c r="AP2026" s="3">
        <v>2973.3426716065469</v>
      </c>
      <c r="AQ2026" s="3">
        <v>29700</v>
      </c>
      <c r="AR2026" s="3">
        <v>1485</v>
      </c>
      <c r="AS2026" s="3">
        <v>93625.196103737486</v>
      </c>
      <c r="AT2026" s="26">
        <v>89166.853432130942</v>
      </c>
      <c r="AU2026" t="s">
        <v>170</v>
      </c>
      <c r="AV2026" t="s">
        <v>170</v>
      </c>
      <c r="AW2026" t="s">
        <v>171</v>
      </c>
      <c r="AX2026">
        <v>34732</v>
      </c>
      <c r="BF2026">
        <v>1</v>
      </c>
      <c r="CX2026" t="s">
        <v>5211</v>
      </c>
      <c r="CY2026" s="29"/>
      <c r="CZ2026" s="29"/>
      <c r="DA2026" s="29"/>
      <c r="DB2026" s="29"/>
      <c r="DC2026" s="29"/>
      <c r="DD2026" s="30"/>
      <c r="DE2026" s="30"/>
      <c r="DF2026" s="31"/>
      <c r="DG2026" s="32"/>
      <c r="DH2026" s="30"/>
      <c r="DI2026" s="30"/>
      <c r="DJ2026" s="26"/>
    </row>
    <row r="2027" spans="4:114" x14ac:dyDescent="0.25">
      <c r="D2027" t="s">
        <v>5212</v>
      </c>
      <c r="F2027" t="s">
        <v>1561</v>
      </c>
      <c r="G2027" t="s">
        <v>1562</v>
      </c>
      <c r="H2027" t="s">
        <v>1563</v>
      </c>
      <c r="K2027" t="s">
        <v>224</v>
      </c>
      <c r="M2027" t="s">
        <v>114</v>
      </c>
      <c r="N2027" t="s">
        <v>115</v>
      </c>
      <c r="O2027" t="s">
        <v>116</v>
      </c>
      <c r="P2027" t="s">
        <v>117</v>
      </c>
      <c r="Q2027" t="s">
        <v>5213</v>
      </c>
      <c r="R2027">
        <v>28</v>
      </c>
      <c r="T2027" s="3">
        <v>91441.916666666672</v>
      </c>
      <c r="X2027" s="3">
        <v>2077.9326923076924</v>
      </c>
      <c r="Y2027" s="3">
        <v>1200.5833333333333</v>
      </c>
      <c r="Z2027" s="24">
        <v>216.10500000000002</v>
      </c>
      <c r="AA2027" s="39">
        <v>75</v>
      </c>
      <c r="AC2027" s="3">
        <v>0</v>
      </c>
      <c r="AD2027" s="3">
        <v>4460.3751415326506</v>
      </c>
      <c r="AE2027" s="3">
        <v>99471.912833840339</v>
      </c>
      <c r="AF2027" s="3">
        <v>5687.5</v>
      </c>
      <c r="AH2027" s="3">
        <v>105159.41283384034</v>
      </c>
      <c r="AK2027" s="3">
        <v>6107.1873780099913</v>
      </c>
      <c r="AL2027" t="s">
        <v>363</v>
      </c>
      <c r="AM2027" t="s">
        <v>364</v>
      </c>
      <c r="AN2027">
        <v>8.5000000000000006E-2</v>
      </c>
      <c r="AO2027" s="3">
        <v>111266.60021185032</v>
      </c>
      <c r="AP2027" s="3">
        <v>9457.6610180072785</v>
      </c>
      <c r="AQ2027" s="3">
        <v>29700</v>
      </c>
      <c r="AR2027" s="3">
        <v>2524.5</v>
      </c>
      <c r="AS2027" s="3">
        <v>152948.7612298576</v>
      </c>
      <c r="AT2027" s="26">
        <v>140966.60021185031</v>
      </c>
      <c r="AU2027" t="s">
        <v>170</v>
      </c>
      <c r="AV2027" t="s">
        <v>170</v>
      </c>
      <c r="AW2027" t="s">
        <v>171</v>
      </c>
      <c r="AX2027">
        <v>35803</v>
      </c>
      <c r="BF2027">
        <v>1</v>
      </c>
      <c r="CX2027" t="s">
        <v>5211</v>
      </c>
      <c r="CY2027" s="29"/>
      <c r="CZ2027" s="29"/>
      <c r="DA2027" s="29"/>
      <c r="DB2027" s="29"/>
      <c r="DC2027" s="29"/>
      <c r="DD2027" s="30"/>
      <c r="DE2027" s="30"/>
      <c r="DF2027" s="31"/>
      <c r="DG2027" s="32"/>
      <c r="DH2027" s="30"/>
      <c r="DI2027" s="30"/>
      <c r="DJ2027" s="26"/>
    </row>
    <row r="2028" spans="4:114" x14ac:dyDescent="0.25">
      <c r="D2028" t="s">
        <v>5212</v>
      </c>
      <c r="F2028" t="s">
        <v>1564</v>
      </c>
      <c r="G2028" t="s">
        <v>1565</v>
      </c>
      <c r="H2028" t="s">
        <v>1566</v>
      </c>
      <c r="K2028" t="s">
        <v>207</v>
      </c>
      <c r="M2028" t="s">
        <v>182</v>
      </c>
      <c r="N2028" t="s">
        <v>183</v>
      </c>
      <c r="O2028" t="s">
        <v>116</v>
      </c>
      <c r="P2028" t="s">
        <v>117</v>
      </c>
      <c r="Q2028" t="s">
        <v>5213</v>
      </c>
      <c r="R2028">
        <v>28</v>
      </c>
      <c r="T2028" s="3">
        <v>53777.916666666664</v>
      </c>
      <c r="X2028" s="3">
        <v>1172.5480769230769</v>
      </c>
      <c r="Y2028" s="3">
        <v>677.47222222222229</v>
      </c>
      <c r="Z2028" s="24">
        <v>121.94500000000001</v>
      </c>
      <c r="AA2028" s="39">
        <v>75</v>
      </c>
      <c r="AC2028" s="3">
        <v>4997.3553725323836</v>
      </c>
      <c r="AD2028" s="3">
        <v>4460.3751415326506</v>
      </c>
      <c r="AE2028" s="3">
        <v>65282.612479876996</v>
      </c>
      <c r="AF2028" s="3">
        <v>4154.166666666667</v>
      </c>
      <c r="AH2028" s="3">
        <v>69436.77914654366</v>
      </c>
      <c r="AN2028">
        <v>0.05</v>
      </c>
      <c r="AO2028" s="3">
        <v>69436.77914654366</v>
      </c>
      <c r="AP2028" s="3">
        <v>3471.8389573271834</v>
      </c>
      <c r="AQ2028" s="3">
        <v>29700</v>
      </c>
      <c r="AR2028" s="3">
        <v>1485</v>
      </c>
      <c r="AS2028" s="3">
        <v>104093.61810387085</v>
      </c>
      <c r="AT2028" s="26">
        <v>99136.77914654366</v>
      </c>
      <c r="AU2028" t="s">
        <v>170</v>
      </c>
      <c r="AV2028" t="s">
        <v>170</v>
      </c>
      <c r="AW2028" t="s">
        <v>171</v>
      </c>
      <c r="AX2028">
        <v>17036</v>
      </c>
      <c r="BF2028">
        <v>1</v>
      </c>
      <c r="CX2028" t="s">
        <v>5211</v>
      </c>
      <c r="CY2028" s="29"/>
      <c r="CZ2028" s="29"/>
      <c r="DA2028" s="29"/>
      <c r="DB2028" s="29"/>
      <c r="DC2028" s="29"/>
      <c r="DD2028" s="30"/>
      <c r="DE2028" s="30"/>
      <c r="DF2028" s="31"/>
      <c r="DG2028" s="32"/>
      <c r="DH2028" s="30"/>
      <c r="DI2028" s="30"/>
      <c r="DJ2028" s="26"/>
    </row>
    <row r="2029" spans="4:114" x14ac:dyDescent="0.25">
      <c r="D2029" t="s">
        <v>5212</v>
      </c>
      <c r="F2029" t="s">
        <v>1567</v>
      </c>
      <c r="G2029" t="s">
        <v>1568</v>
      </c>
      <c r="H2029" t="s">
        <v>1569</v>
      </c>
      <c r="K2029" t="s">
        <v>224</v>
      </c>
      <c r="M2029" t="s">
        <v>182</v>
      </c>
      <c r="N2029" t="s">
        <v>183</v>
      </c>
      <c r="O2029" t="s">
        <v>116</v>
      </c>
      <c r="P2029" t="s">
        <v>117</v>
      </c>
      <c r="Q2029" t="s">
        <v>5213</v>
      </c>
      <c r="R2029">
        <v>28</v>
      </c>
      <c r="T2029" s="3">
        <v>80500.5</v>
      </c>
      <c r="X2029" s="3">
        <v>1814.9158653846155</v>
      </c>
      <c r="Y2029" s="3">
        <v>1048.6180555555557</v>
      </c>
      <c r="Z2029" s="24">
        <v>188.75125</v>
      </c>
      <c r="AA2029" s="39">
        <v>75</v>
      </c>
      <c r="AC2029" s="3">
        <v>0</v>
      </c>
      <c r="AD2029" s="3">
        <v>4460.3751415326506</v>
      </c>
      <c r="AE2029" s="3">
        <v>88088.160312472828</v>
      </c>
      <c r="AF2029" s="3">
        <v>4154.166666666667</v>
      </c>
      <c r="AH2029" s="3">
        <v>92242.3269791395</v>
      </c>
      <c r="AK2029" s="3">
        <v>6263.2559860715419</v>
      </c>
      <c r="AL2029" t="s">
        <v>320</v>
      </c>
      <c r="AM2029" t="s">
        <v>321</v>
      </c>
      <c r="AN2029">
        <v>0.05</v>
      </c>
      <c r="AO2029" s="3">
        <v>98505.582965211041</v>
      </c>
      <c r="AP2029" s="3">
        <v>4925.2791482605526</v>
      </c>
      <c r="AQ2029" s="3">
        <v>29700</v>
      </c>
      <c r="AR2029" s="3">
        <v>1485</v>
      </c>
      <c r="AS2029" s="3">
        <v>134615.86211347161</v>
      </c>
      <c r="AT2029" s="26">
        <v>128205.58296521104</v>
      </c>
      <c r="AU2029" t="s">
        <v>208</v>
      </c>
      <c r="AV2029" t="s">
        <v>208</v>
      </c>
      <c r="AW2029" t="s">
        <v>210</v>
      </c>
      <c r="AX2029" t="s">
        <v>458</v>
      </c>
      <c r="BF2029">
        <v>1</v>
      </c>
      <c r="CX2029" t="s">
        <v>5211</v>
      </c>
      <c r="CY2029" s="29"/>
      <c r="CZ2029" s="29"/>
      <c r="DA2029" s="29"/>
      <c r="DB2029" s="29"/>
      <c r="DC2029" s="29"/>
      <c r="DD2029" s="30"/>
      <c r="DE2029" s="30"/>
      <c r="DF2029" s="31"/>
      <c r="DG2029" s="32"/>
      <c r="DH2029" s="30"/>
      <c r="DI2029" s="30"/>
      <c r="DJ2029" s="26"/>
    </row>
    <row r="2030" spans="4:114" x14ac:dyDescent="0.25">
      <c r="D2030" t="s">
        <v>5212</v>
      </c>
      <c r="F2030" t="s">
        <v>1570</v>
      </c>
      <c r="G2030" t="s">
        <v>1571</v>
      </c>
      <c r="H2030" t="s">
        <v>1572</v>
      </c>
      <c r="K2030" t="s">
        <v>224</v>
      </c>
      <c r="M2030" t="s">
        <v>114</v>
      </c>
      <c r="N2030" t="s">
        <v>115</v>
      </c>
      <c r="O2030" t="s">
        <v>116</v>
      </c>
      <c r="P2030" t="s">
        <v>117</v>
      </c>
      <c r="Q2030" t="s">
        <v>5213</v>
      </c>
      <c r="R2030">
        <v>28</v>
      </c>
      <c r="T2030" s="3">
        <v>52975.5</v>
      </c>
      <c r="X2030" s="3">
        <v>1153.2572115384617</v>
      </c>
      <c r="Y2030" s="3">
        <v>666.32638888888891</v>
      </c>
      <c r="Z2030" s="24">
        <v>119.93875</v>
      </c>
      <c r="AA2030" s="39">
        <v>75</v>
      </c>
      <c r="AC2030" s="3">
        <v>0</v>
      </c>
      <c r="AD2030" s="3">
        <v>4460.3751415326506</v>
      </c>
      <c r="AE2030" s="3">
        <v>59450.39749196</v>
      </c>
      <c r="AF2030" s="3">
        <v>5687.5</v>
      </c>
      <c r="AH2030" s="3">
        <v>65137.89749196</v>
      </c>
      <c r="AK2030" s="3">
        <v>4671.4236268028844</v>
      </c>
      <c r="AL2030" t="s">
        <v>227</v>
      </c>
      <c r="AM2030" t="s">
        <v>226</v>
      </c>
      <c r="AN2030">
        <v>8.5000000000000006E-2</v>
      </c>
      <c r="AO2030" s="3">
        <v>69809.321118762891</v>
      </c>
      <c r="AP2030" s="3">
        <v>5933.7922950948459</v>
      </c>
      <c r="AQ2030" s="3">
        <v>29700</v>
      </c>
      <c r="AR2030" s="3">
        <v>2524.5</v>
      </c>
      <c r="AS2030" s="3">
        <v>107967.61341385773</v>
      </c>
      <c r="AT2030" s="26">
        <v>99509.321118762891</v>
      </c>
      <c r="AU2030" t="s">
        <v>208</v>
      </c>
      <c r="AV2030" t="s">
        <v>208</v>
      </c>
      <c r="AW2030" t="s">
        <v>210</v>
      </c>
      <c r="AX2030" t="s">
        <v>458</v>
      </c>
      <c r="BF2030">
        <v>1</v>
      </c>
      <c r="CX2030" t="s">
        <v>5211</v>
      </c>
      <c r="CY2030" s="29"/>
      <c r="CZ2030" s="29"/>
      <c r="DA2030" s="29"/>
      <c r="DB2030" s="29"/>
      <c r="DC2030" s="29"/>
      <c r="DD2030" s="30"/>
      <c r="DE2030" s="30"/>
      <c r="DF2030" s="31"/>
      <c r="DG2030" s="32"/>
      <c r="DH2030" s="30"/>
      <c r="DI2030" s="30"/>
      <c r="DJ2030" s="26"/>
    </row>
    <row r="2031" spans="4:114" x14ac:dyDescent="0.25">
      <c r="D2031" t="s">
        <v>5212</v>
      </c>
      <c r="F2031" t="s">
        <v>1573</v>
      </c>
      <c r="G2031" t="s">
        <v>1574</v>
      </c>
      <c r="H2031" t="s">
        <v>1575</v>
      </c>
      <c r="K2031" t="s">
        <v>156</v>
      </c>
      <c r="M2031" t="s">
        <v>550</v>
      </c>
      <c r="N2031" t="s">
        <v>551</v>
      </c>
      <c r="O2031" t="s">
        <v>116</v>
      </c>
      <c r="P2031" t="s">
        <v>117</v>
      </c>
      <c r="Q2031" t="s">
        <v>5213</v>
      </c>
      <c r="R2031">
        <v>28</v>
      </c>
      <c r="T2031" s="3">
        <v>203253.5</v>
      </c>
      <c r="X2031" s="3">
        <v>4885.9014423076924</v>
      </c>
      <c r="Y2031" s="3">
        <v>2822.9652777777783</v>
      </c>
      <c r="Z2031" s="24">
        <v>508.13375000000002</v>
      </c>
      <c r="AA2031" s="39">
        <v>75</v>
      </c>
      <c r="AC2031" s="3">
        <v>15190.812928230871</v>
      </c>
      <c r="AD2031" s="3">
        <v>4460.3751415326506</v>
      </c>
      <c r="AE2031" s="3">
        <v>231196.68853984901</v>
      </c>
      <c r="AF2031" s="3">
        <v>7046.666666666667</v>
      </c>
      <c r="AH2031" s="3">
        <v>238243.35520651567</v>
      </c>
      <c r="AK2031" s="3">
        <v>7875.5933865769939</v>
      </c>
      <c r="AL2031" t="s">
        <v>552</v>
      </c>
      <c r="AM2031" t="s">
        <v>553</v>
      </c>
      <c r="AN2031">
        <v>0.1</v>
      </c>
      <c r="AO2031" s="3">
        <v>246118.94859309267</v>
      </c>
      <c r="AP2031" s="3">
        <v>24611.894859309268</v>
      </c>
      <c r="AQ2031" s="3">
        <v>29700</v>
      </c>
      <c r="AR2031" s="3">
        <v>2970</v>
      </c>
      <c r="AS2031" s="3">
        <v>303400.84345240192</v>
      </c>
      <c r="AT2031" s="26">
        <v>275818.94859309267</v>
      </c>
      <c r="AU2031" t="s">
        <v>170</v>
      </c>
      <c r="AV2031" t="s">
        <v>170</v>
      </c>
      <c r="AW2031" t="s">
        <v>171</v>
      </c>
      <c r="AX2031">
        <v>90292</v>
      </c>
      <c r="BF2031">
        <v>1</v>
      </c>
      <c r="CX2031" t="s">
        <v>5211</v>
      </c>
      <c r="CY2031" s="29"/>
    </row>
    <row r="2032" spans="4:114" x14ac:dyDescent="0.25">
      <c r="D2032" t="s">
        <v>5212</v>
      </c>
      <c r="F2032" t="s">
        <v>1576</v>
      </c>
      <c r="G2032" t="s">
        <v>1577</v>
      </c>
      <c r="H2032" t="s">
        <v>1578</v>
      </c>
      <c r="K2032" t="s">
        <v>224</v>
      </c>
      <c r="M2032" t="s">
        <v>182</v>
      </c>
      <c r="N2032" t="s">
        <v>183</v>
      </c>
      <c r="O2032" t="s">
        <v>116</v>
      </c>
      <c r="P2032" t="s">
        <v>117</v>
      </c>
      <c r="Q2032" t="s">
        <v>5213</v>
      </c>
      <c r="R2032">
        <v>28</v>
      </c>
      <c r="T2032" s="3">
        <v>76187.75</v>
      </c>
      <c r="X2032" s="3">
        <v>1831.438301282051</v>
      </c>
      <c r="Y2032" s="3">
        <v>1058.1643518518517</v>
      </c>
      <c r="Z2032" s="24">
        <v>190.46958333333333</v>
      </c>
      <c r="AA2032" s="39">
        <v>75</v>
      </c>
      <c r="AC2032" s="3">
        <v>0</v>
      </c>
      <c r="AD2032" s="3">
        <v>4460.3751415326506</v>
      </c>
      <c r="AE2032" s="3">
        <v>83803.197377999895</v>
      </c>
      <c r="AF2032" s="3">
        <v>4154.166666666667</v>
      </c>
      <c r="AH2032" s="3">
        <v>87957.364044666567</v>
      </c>
      <c r="AK2032" s="3">
        <v>4671.4236268028844</v>
      </c>
      <c r="AL2032" t="s">
        <v>227</v>
      </c>
      <c r="AM2032" t="s">
        <v>226</v>
      </c>
      <c r="AN2032">
        <v>0.05</v>
      </c>
      <c r="AO2032" s="3">
        <v>92628.787671469458</v>
      </c>
      <c r="AP2032" s="3">
        <v>4631.4393835734727</v>
      </c>
      <c r="AQ2032" s="3">
        <v>29700</v>
      </c>
      <c r="AR2032" s="3">
        <v>1485</v>
      </c>
      <c r="AS2032" s="3">
        <v>128445.22705504292</v>
      </c>
      <c r="AT2032" s="26">
        <v>122328.78767146946</v>
      </c>
      <c r="AU2032" t="s">
        <v>1178</v>
      </c>
      <c r="AV2032" t="s">
        <v>1178</v>
      </c>
      <c r="AW2032" t="s">
        <v>1179</v>
      </c>
      <c r="AX2032" t="s">
        <v>1180</v>
      </c>
      <c r="BF2032">
        <v>1</v>
      </c>
      <c r="CX2032" t="s">
        <v>5211</v>
      </c>
      <c r="CY2032" s="29"/>
      <c r="CZ2032" s="29"/>
      <c r="DA2032" s="29"/>
      <c r="DB2032" s="29"/>
      <c r="DC2032" s="29"/>
      <c r="DD2032" s="30"/>
      <c r="DE2032" s="30"/>
      <c r="DF2032" s="31"/>
      <c r="DG2032" s="32"/>
      <c r="DH2032" s="30"/>
      <c r="DI2032" s="30"/>
      <c r="DJ2032" s="26"/>
    </row>
    <row r="2033" spans="2:114" x14ac:dyDescent="0.25">
      <c r="D2033" t="s">
        <v>5212</v>
      </c>
      <c r="F2033" t="s">
        <v>1580</v>
      </c>
      <c r="G2033" t="s">
        <v>1581</v>
      </c>
      <c r="H2033" t="s">
        <v>1582</v>
      </c>
      <c r="K2033" t="s">
        <v>224</v>
      </c>
      <c r="M2033" t="s">
        <v>114</v>
      </c>
      <c r="N2033" t="s">
        <v>115</v>
      </c>
      <c r="O2033" t="s">
        <v>116</v>
      </c>
      <c r="P2033" t="s">
        <v>117</v>
      </c>
      <c r="Q2033" t="s">
        <v>5213</v>
      </c>
      <c r="R2033">
        <v>28</v>
      </c>
      <c r="T2033" s="3">
        <v>83021.666666666672</v>
      </c>
      <c r="X2033" s="3">
        <v>1875.5208333333333</v>
      </c>
      <c r="Y2033" s="3">
        <v>1083.6342592592594</v>
      </c>
      <c r="Z2033" s="24">
        <v>195.05416666666667</v>
      </c>
      <c r="AA2033" s="39">
        <v>75</v>
      </c>
      <c r="AC2033" s="3">
        <v>1508.0170373857459</v>
      </c>
      <c r="AD2033" s="3">
        <v>4460.3751415326506</v>
      </c>
      <c r="AE2033" s="3">
        <v>92219.268104844319</v>
      </c>
      <c r="AF2033" s="3">
        <v>5687.5</v>
      </c>
      <c r="AH2033" s="3">
        <v>97906.768104844319</v>
      </c>
      <c r="AK2033" s="3">
        <v>4292.2455565959208</v>
      </c>
      <c r="AL2033" t="s">
        <v>390</v>
      </c>
      <c r="AM2033" t="s">
        <v>391</v>
      </c>
      <c r="AN2033">
        <v>8.5000000000000006E-2</v>
      </c>
      <c r="AO2033" s="3">
        <v>102199.01366144024</v>
      </c>
      <c r="AP2033" s="3">
        <v>8686.9161612224216</v>
      </c>
      <c r="AQ2033" s="3">
        <v>29700</v>
      </c>
      <c r="AR2033" s="3">
        <v>2524.5</v>
      </c>
      <c r="AS2033" s="3">
        <v>143110.42982266267</v>
      </c>
      <c r="AT2033" s="26">
        <v>131899.01366144023</v>
      </c>
      <c r="AU2033" t="s">
        <v>170</v>
      </c>
      <c r="AV2033" t="s">
        <v>170</v>
      </c>
      <c r="AW2033" t="s">
        <v>171</v>
      </c>
      <c r="AX2033">
        <v>90294</v>
      </c>
      <c r="BF2033">
        <v>1</v>
      </c>
      <c r="CX2033" t="s">
        <v>5211</v>
      </c>
      <c r="CY2033" s="29"/>
      <c r="CZ2033" s="29"/>
      <c r="DA2033" s="29"/>
      <c r="DB2033" s="29"/>
      <c r="DC2033" s="29"/>
      <c r="DD2033" s="30"/>
      <c r="DE2033" s="30"/>
      <c r="DF2033" s="31"/>
      <c r="DG2033" s="32"/>
      <c r="DH2033" s="30"/>
      <c r="DI2033" s="30"/>
      <c r="DJ2033" s="26"/>
    </row>
    <row r="2034" spans="2:114" x14ac:dyDescent="0.25">
      <c r="D2034" t="s">
        <v>5212</v>
      </c>
      <c r="F2034" t="s">
        <v>1583</v>
      </c>
      <c r="G2034" t="s">
        <v>1584</v>
      </c>
      <c r="H2034" t="s">
        <v>1585</v>
      </c>
      <c r="K2034" t="s">
        <v>219</v>
      </c>
      <c r="M2034" t="s">
        <v>114</v>
      </c>
      <c r="N2034" t="s">
        <v>115</v>
      </c>
      <c r="O2034" t="s">
        <v>116</v>
      </c>
      <c r="P2034" t="s">
        <v>117</v>
      </c>
      <c r="Q2034" t="s">
        <v>5213</v>
      </c>
      <c r="R2034">
        <v>28</v>
      </c>
      <c r="T2034" s="3">
        <v>89833.083333333328</v>
      </c>
      <c r="X2034" s="3">
        <v>2039.2588141025642</v>
      </c>
      <c r="Y2034" s="3">
        <v>1178.2384259259261</v>
      </c>
      <c r="Z2034" s="24">
        <v>212.08291666666668</v>
      </c>
      <c r="AA2034" s="39">
        <v>75</v>
      </c>
      <c r="AC2034" s="3">
        <v>0</v>
      </c>
      <c r="AD2034" s="3">
        <v>4460.3751415326506</v>
      </c>
      <c r="AE2034" s="3">
        <v>97798.038631561139</v>
      </c>
      <c r="AF2034" s="3">
        <v>5687.5</v>
      </c>
      <c r="AH2034" s="3">
        <v>103485.53863156114</v>
      </c>
      <c r="AK2034" s="3">
        <v>4292.2455565959208</v>
      </c>
      <c r="AL2034" t="s">
        <v>390</v>
      </c>
      <c r="AM2034" t="s">
        <v>391</v>
      </c>
      <c r="AN2034">
        <v>8.5000000000000006E-2</v>
      </c>
      <c r="AO2034" s="3">
        <v>107777.78418815706</v>
      </c>
      <c r="AP2034" s="3">
        <v>9161.1116559933507</v>
      </c>
      <c r="AQ2034" s="3">
        <v>29700</v>
      </c>
      <c r="AR2034" s="3">
        <v>2524.5</v>
      </c>
      <c r="AS2034" s="3">
        <v>149163.39584415042</v>
      </c>
      <c r="AT2034" s="26">
        <v>137477.78418815706</v>
      </c>
      <c r="AU2034" t="s">
        <v>170</v>
      </c>
      <c r="AV2034" t="s">
        <v>170</v>
      </c>
      <c r="AW2034" t="s">
        <v>171</v>
      </c>
      <c r="AX2034">
        <v>90382</v>
      </c>
      <c r="BF2034">
        <v>1</v>
      </c>
      <c r="CX2034" t="s">
        <v>5211</v>
      </c>
      <c r="CY2034" s="29"/>
      <c r="CZ2034" s="29"/>
      <c r="DA2034" s="29"/>
      <c r="DB2034" s="29"/>
      <c r="DC2034" s="29"/>
      <c r="DD2034" s="30"/>
      <c r="DE2034" s="30"/>
      <c r="DF2034" s="31"/>
      <c r="DG2034" s="32"/>
      <c r="DH2034" s="30"/>
      <c r="DI2034" s="30"/>
      <c r="DJ2034" s="26"/>
    </row>
    <row r="2035" spans="2:114" x14ac:dyDescent="0.25">
      <c r="D2035" t="s">
        <v>5212</v>
      </c>
      <c r="F2035" t="s">
        <v>1586</v>
      </c>
      <c r="G2035" t="s">
        <v>1587</v>
      </c>
      <c r="H2035" t="s">
        <v>1588</v>
      </c>
      <c r="K2035" t="s">
        <v>219</v>
      </c>
      <c r="M2035" t="s">
        <v>114</v>
      </c>
      <c r="N2035" t="s">
        <v>115</v>
      </c>
      <c r="O2035" t="s">
        <v>116</v>
      </c>
      <c r="P2035" t="s">
        <v>117</v>
      </c>
      <c r="Q2035" t="s">
        <v>5213</v>
      </c>
      <c r="R2035">
        <v>28</v>
      </c>
      <c r="T2035" s="3">
        <v>78574.75</v>
      </c>
      <c r="X2035" s="3">
        <v>1768.625801282051</v>
      </c>
      <c r="Y2035" s="3">
        <v>1021.8726851851851</v>
      </c>
      <c r="Z2035" s="24">
        <v>183.93708333333333</v>
      </c>
      <c r="AA2035" s="39">
        <v>75</v>
      </c>
      <c r="AC2035" s="3">
        <v>0</v>
      </c>
      <c r="AD2035" s="3">
        <v>4460.3751415326506</v>
      </c>
      <c r="AE2035" s="3">
        <v>86084.560711333223</v>
      </c>
      <c r="AF2035" s="3">
        <v>5687.5</v>
      </c>
      <c r="AH2035" s="3">
        <v>91772.060711333223</v>
      </c>
      <c r="AK2035" s="3">
        <v>6263.2559860715419</v>
      </c>
      <c r="AL2035" t="s">
        <v>320</v>
      </c>
      <c r="AM2035" t="s">
        <v>321</v>
      </c>
      <c r="AN2035">
        <v>8.5000000000000006E-2</v>
      </c>
      <c r="AO2035" s="3">
        <v>98035.316697404764</v>
      </c>
      <c r="AP2035" s="3">
        <v>8333.0019192794061</v>
      </c>
      <c r="AQ2035" s="3">
        <v>29700</v>
      </c>
      <c r="AR2035" s="3">
        <v>2524.5</v>
      </c>
      <c r="AS2035" s="3">
        <v>138592.81861668418</v>
      </c>
      <c r="AT2035" s="26">
        <v>127735.31669740476</v>
      </c>
      <c r="AU2035" t="s">
        <v>765</v>
      </c>
      <c r="AV2035" t="s">
        <v>765</v>
      </c>
      <c r="AW2035" t="s">
        <v>766</v>
      </c>
      <c r="AX2035" t="s">
        <v>978</v>
      </c>
      <c r="BF2035">
        <v>1</v>
      </c>
      <c r="CX2035" t="s">
        <v>5211</v>
      </c>
      <c r="CY2035" s="29"/>
      <c r="CZ2035" s="29"/>
      <c r="DA2035" s="29"/>
      <c r="DB2035" s="29"/>
      <c r="DC2035" s="29"/>
      <c r="DD2035" s="30"/>
      <c r="DE2035" s="30"/>
      <c r="DF2035" s="31"/>
      <c r="DG2035" s="32"/>
      <c r="DH2035" s="30"/>
      <c r="DI2035" s="30"/>
      <c r="DJ2035" s="26"/>
    </row>
    <row r="2036" spans="2:114" x14ac:dyDescent="0.25">
      <c r="D2036" t="s">
        <v>5212</v>
      </c>
      <c r="F2036" t="s">
        <v>1589</v>
      </c>
      <c r="G2036" t="s">
        <v>1590</v>
      </c>
      <c r="H2036" t="s">
        <v>1591</v>
      </c>
      <c r="K2036" t="s">
        <v>131</v>
      </c>
      <c r="M2036" t="s">
        <v>550</v>
      </c>
      <c r="N2036" t="s">
        <v>551</v>
      </c>
      <c r="O2036" t="s">
        <v>116</v>
      </c>
      <c r="P2036" t="s">
        <v>117</v>
      </c>
      <c r="Q2036" t="s">
        <v>5213</v>
      </c>
      <c r="R2036">
        <v>28</v>
      </c>
      <c r="T2036" s="3">
        <v>97740.083333333328</v>
      </c>
      <c r="X2036" s="3">
        <v>2349.5232371794868</v>
      </c>
      <c r="Y2036" s="3">
        <v>1357.5023148148148</v>
      </c>
      <c r="Z2036" s="24">
        <v>244.35041666666669</v>
      </c>
      <c r="AA2036" s="39">
        <v>75</v>
      </c>
      <c r="AC2036" s="3">
        <v>0</v>
      </c>
      <c r="AD2036" s="3">
        <v>4460.3751415326506</v>
      </c>
      <c r="AE2036" s="3">
        <v>106226.83444352695</v>
      </c>
      <c r="AF2036" s="3">
        <v>7046.666666666667</v>
      </c>
      <c r="AH2036" s="3">
        <v>113273.50111019363</v>
      </c>
      <c r="AK2036" s="3">
        <v>7875.5933865769939</v>
      </c>
      <c r="AL2036" t="s">
        <v>552</v>
      </c>
      <c r="AM2036" t="s">
        <v>553</v>
      </c>
      <c r="AN2036">
        <v>0.1</v>
      </c>
      <c r="AO2036" s="3">
        <v>121149.09449677062</v>
      </c>
      <c r="AP2036" s="3">
        <v>12114.909449677063</v>
      </c>
      <c r="AQ2036" s="3">
        <v>29700</v>
      </c>
      <c r="AR2036" s="3">
        <v>2970</v>
      </c>
      <c r="AS2036" s="3">
        <v>165934.00394644769</v>
      </c>
      <c r="AT2036" s="26">
        <v>150849.09449677062</v>
      </c>
      <c r="AU2036" t="s">
        <v>170</v>
      </c>
      <c r="AV2036" t="s">
        <v>170</v>
      </c>
      <c r="AW2036" t="s">
        <v>171</v>
      </c>
      <c r="AX2036">
        <v>90324</v>
      </c>
      <c r="BF2036">
        <v>1</v>
      </c>
      <c r="CX2036" t="s">
        <v>5211</v>
      </c>
      <c r="CY2036" s="29"/>
      <c r="CZ2036" s="29"/>
      <c r="DA2036" s="29"/>
      <c r="DB2036" s="29"/>
      <c r="DC2036" s="29"/>
      <c r="DD2036" s="30"/>
      <c r="DE2036" s="30"/>
      <c r="DF2036" s="31"/>
      <c r="DG2036" s="32"/>
      <c r="DH2036" s="30"/>
      <c r="DI2036" s="30"/>
      <c r="DJ2036" s="26"/>
    </row>
    <row r="2037" spans="2:114" x14ac:dyDescent="0.25">
      <c r="D2037" t="s">
        <v>5212</v>
      </c>
      <c r="F2037" t="s">
        <v>1592</v>
      </c>
      <c r="G2037" t="s">
        <v>1593</v>
      </c>
      <c r="H2037" t="s">
        <v>1594</v>
      </c>
      <c r="K2037" t="s">
        <v>207</v>
      </c>
      <c r="M2037" t="s">
        <v>182</v>
      </c>
      <c r="N2037" t="s">
        <v>183</v>
      </c>
      <c r="O2037" t="s">
        <v>116</v>
      </c>
      <c r="P2037" t="s">
        <v>117</v>
      </c>
      <c r="Q2037" t="s">
        <v>5213</v>
      </c>
      <c r="R2037">
        <v>28</v>
      </c>
      <c r="T2037" s="3">
        <v>48844.5</v>
      </c>
      <c r="X2037" s="3">
        <v>1174.1466346153845</v>
      </c>
      <c r="Y2037" s="3">
        <v>678.39583333333337</v>
      </c>
      <c r="Z2037" s="24">
        <v>122.11125</v>
      </c>
      <c r="AA2037" s="39">
        <v>75</v>
      </c>
      <c r="AC2037" s="3">
        <v>0</v>
      </c>
      <c r="AD2037" s="3">
        <v>4460.3751415326506</v>
      </c>
      <c r="AE2037" s="3">
        <v>55354.528859481368</v>
      </c>
      <c r="AF2037" s="3">
        <v>4154.166666666667</v>
      </c>
      <c r="AH2037" s="3">
        <v>59508.695526148033</v>
      </c>
      <c r="AK2037" s="3">
        <v>4671.4236268028844</v>
      </c>
      <c r="AL2037" t="s">
        <v>227</v>
      </c>
      <c r="AM2037" t="s">
        <v>226</v>
      </c>
      <c r="AN2037">
        <v>0.05</v>
      </c>
      <c r="AO2037" s="3">
        <v>64180.119152950916</v>
      </c>
      <c r="AP2037" s="3">
        <v>3209.005957647546</v>
      </c>
      <c r="AQ2037" s="3">
        <v>29700</v>
      </c>
      <c r="AR2037" s="3">
        <v>1485</v>
      </c>
      <c r="AS2037" s="3">
        <v>98574.125110598456</v>
      </c>
      <c r="AT2037" s="26">
        <v>93880.119152950909</v>
      </c>
      <c r="AU2037" t="s">
        <v>208</v>
      </c>
      <c r="AV2037" t="s">
        <v>208</v>
      </c>
      <c r="AW2037" t="s">
        <v>210</v>
      </c>
      <c r="AX2037" t="s">
        <v>1595</v>
      </c>
      <c r="BF2037">
        <v>1</v>
      </c>
      <c r="CX2037" t="s">
        <v>5211</v>
      </c>
      <c r="CY2037" s="29"/>
      <c r="CZ2037" s="29"/>
      <c r="DA2037" s="29"/>
      <c r="DB2037" s="29"/>
      <c r="DC2037" s="29"/>
      <c r="DD2037" s="30"/>
      <c r="DE2037" s="30"/>
      <c r="DF2037" s="31"/>
      <c r="DG2037" s="32"/>
      <c r="DH2037" s="30"/>
      <c r="DI2037" s="30"/>
      <c r="DJ2037" s="26"/>
    </row>
    <row r="2038" spans="2:114" x14ac:dyDescent="0.25">
      <c r="D2038" t="s">
        <v>5212</v>
      </c>
      <c r="F2038" t="s">
        <v>1597</v>
      </c>
      <c r="G2038" t="s">
        <v>1598</v>
      </c>
      <c r="H2038" t="s">
        <v>1599</v>
      </c>
      <c r="K2038" t="s">
        <v>113</v>
      </c>
      <c r="M2038" t="s">
        <v>114</v>
      </c>
      <c r="N2038" t="s">
        <v>115</v>
      </c>
      <c r="O2038" t="s">
        <v>116</v>
      </c>
      <c r="P2038" t="s">
        <v>117</v>
      </c>
      <c r="Q2038" t="s">
        <v>5213</v>
      </c>
      <c r="R2038">
        <v>28</v>
      </c>
      <c r="T2038" s="3">
        <v>104356.33333333333</v>
      </c>
      <c r="X2038" s="3">
        <v>2388.3733974358975</v>
      </c>
      <c r="Y2038" s="3">
        <v>1379.9490740740739</v>
      </c>
      <c r="Z2038" s="24">
        <v>248.39083333333332</v>
      </c>
      <c r="AA2038" s="39">
        <v>75</v>
      </c>
      <c r="AC2038" s="3">
        <v>9568.5320171079256</v>
      </c>
      <c r="AD2038" s="3">
        <v>4460.3751415326506</v>
      </c>
      <c r="AE2038" s="3">
        <v>122476.95379681721</v>
      </c>
      <c r="AF2038" s="3">
        <v>5687.5</v>
      </c>
      <c r="AH2038" s="3">
        <v>128164.45379681721</v>
      </c>
      <c r="AK2038" s="3">
        <v>6107.1873780099913</v>
      </c>
      <c r="AL2038" t="s">
        <v>363</v>
      </c>
      <c r="AM2038" t="s">
        <v>364</v>
      </c>
      <c r="AN2038">
        <v>8.5000000000000006E-2</v>
      </c>
      <c r="AO2038" s="3">
        <v>134271.64117482721</v>
      </c>
      <c r="AP2038" s="3">
        <v>11413.089499860313</v>
      </c>
      <c r="AQ2038" s="3">
        <v>29700</v>
      </c>
      <c r="AR2038" s="3">
        <v>2524.5</v>
      </c>
      <c r="AS2038" s="3">
        <v>177909.23067468751</v>
      </c>
      <c r="AT2038" s="26">
        <v>163971.64117482721</v>
      </c>
      <c r="AU2038" t="s">
        <v>2428</v>
      </c>
      <c r="AV2038" t="s">
        <v>120</v>
      </c>
      <c r="AW2038" t="s">
        <v>120</v>
      </c>
      <c r="AX2038">
        <v>2045200</v>
      </c>
      <c r="BF2038">
        <v>1</v>
      </c>
      <c r="CX2038" t="s">
        <v>5211</v>
      </c>
      <c r="CY2038" s="29"/>
      <c r="CZ2038" s="29"/>
      <c r="DA2038" s="29"/>
      <c r="DB2038" s="29"/>
      <c r="DC2038" s="29"/>
      <c r="DD2038" s="30"/>
      <c r="DE2038" s="30"/>
      <c r="DF2038" s="31"/>
      <c r="DG2038" s="32"/>
      <c r="DH2038" s="30"/>
      <c r="DI2038" s="30"/>
      <c r="DJ2038" s="26"/>
    </row>
    <row r="2039" spans="2:114" x14ac:dyDescent="0.25">
      <c r="D2039" t="s">
        <v>5212</v>
      </c>
      <c r="F2039" t="s">
        <v>1600</v>
      </c>
      <c r="G2039" t="s">
        <v>1601</v>
      </c>
      <c r="H2039" t="s">
        <v>1602</v>
      </c>
      <c r="K2039" t="s">
        <v>224</v>
      </c>
      <c r="M2039" t="s">
        <v>182</v>
      </c>
      <c r="N2039" t="s">
        <v>183</v>
      </c>
      <c r="O2039" t="s">
        <v>116</v>
      </c>
      <c r="P2039" t="s">
        <v>117</v>
      </c>
      <c r="Q2039" t="s">
        <v>5213</v>
      </c>
      <c r="R2039">
        <v>28</v>
      </c>
      <c r="T2039" s="3">
        <v>57619.999999999993</v>
      </c>
      <c r="X2039" s="3">
        <v>1385.096153846154</v>
      </c>
      <c r="Y2039" s="3">
        <v>800.27777777777783</v>
      </c>
      <c r="Z2039" s="24">
        <v>144.05000000000001</v>
      </c>
      <c r="AA2039" s="39">
        <v>75</v>
      </c>
      <c r="AC2039" s="3">
        <v>0</v>
      </c>
      <c r="AD2039" s="3">
        <v>4460.3751415326506</v>
      </c>
      <c r="AE2039" s="3">
        <v>64484.799073156581</v>
      </c>
      <c r="AF2039" s="3">
        <v>4154.166666666667</v>
      </c>
      <c r="AH2039" s="3">
        <v>68638.965739823252</v>
      </c>
      <c r="AK2039" s="3">
        <v>4671.4236268028844</v>
      </c>
      <c r="AL2039" t="s">
        <v>227</v>
      </c>
      <c r="AM2039" t="s">
        <v>226</v>
      </c>
      <c r="AN2039">
        <v>0.05</v>
      </c>
      <c r="AO2039" s="3">
        <v>73310.389366626143</v>
      </c>
      <c r="AP2039" s="3">
        <v>3665.5194683313075</v>
      </c>
      <c r="AQ2039" s="3">
        <v>29700</v>
      </c>
      <c r="AR2039" s="3">
        <v>1485</v>
      </c>
      <c r="AS2039" s="3">
        <v>108160.90883495744</v>
      </c>
      <c r="AT2039" s="26">
        <v>103010.38936662614</v>
      </c>
      <c r="AU2039" t="s">
        <v>208</v>
      </c>
      <c r="AV2039" t="s">
        <v>208</v>
      </c>
      <c r="AW2039" t="s">
        <v>210</v>
      </c>
      <c r="AX2039" t="s">
        <v>1603</v>
      </c>
      <c r="BF2039">
        <v>1</v>
      </c>
      <c r="CX2039" t="s">
        <v>5211</v>
      </c>
      <c r="CY2039" s="29"/>
      <c r="CZ2039" s="29"/>
      <c r="DA2039" s="29"/>
      <c r="DB2039" s="29"/>
      <c r="DC2039" s="29"/>
      <c r="DD2039" s="30"/>
      <c r="DE2039" s="30"/>
      <c r="DF2039" s="31"/>
      <c r="DG2039" s="32"/>
      <c r="DH2039" s="30"/>
      <c r="DI2039" s="30"/>
      <c r="DJ2039" s="26"/>
    </row>
    <row r="2040" spans="2:114" x14ac:dyDescent="0.25">
      <c r="B2040">
        <f>+COUNTIF(G2040:G5198,G2040)</f>
        <v>1</v>
      </c>
      <c r="D2040" t="s">
        <v>5212</v>
      </c>
      <c r="F2040" t="s">
        <v>1604</v>
      </c>
      <c r="G2040" t="s">
        <v>1605</v>
      </c>
      <c r="H2040" t="s">
        <v>1606</v>
      </c>
      <c r="K2040" t="s">
        <v>224</v>
      </c>
      <c r="M2040" t="s">
        <v>114</v>
      </c>
      <c r="N2040" t="s">
        <v>115</v>
      </c>
      <c r="O2040" t="s">
        <v>116</v>
      </c>
      <c r="P2040" t="s">
        <v>117</v>
      </c>
      <c r="Q2040" t="s">
        <v>5213</v>
      </c>
      <c r="R2040">
        <v>28</v>
      </c>
      <c r="T2040" s="3">
        <v>82523.416666666672</v>
      </c>
      <c r="X2040" s="3">
        <v>1863.5456730769231</v>
      </c>
      <c r="Y2040" s="3">
        <v>1076.7152777777778</v>
      </c>
      <c r="Z2040" s="24">
        <v>193.80875</v>
      </c>
      <c r="AA2040" s="39">
        <v>75</v>
      </c>
      <c r="AC2040" s="3">
        <v>0</v>
      </c>
      <c r="AD2040" s="3">
        <v>4460.3751415326506</v>
      </c>
      <c r="AE2040" s="3">
        <v>90192.861509054026</v>
      </c>
      <c r="AF2040" s="3">
        <v>5687.5</v>
      </c>
      <c r="AH2040" s="3">
        <v>95880.361509054026</v>
      </c>
      <c r="AK2040" s="3">
        <v>6263.2559860715419</v>
      </c>
      <c r="AL2040" t="s">
        <v>320</v>
      </c>
      <c r="AM2040" t="s">
        <v>321</v>
      </c>
      <c r="AN2040">
        <v>8.5000000000000006E-2</v>
      </c>
      <c r="AO2040" s="3">
        <v>102143.61749512557</v>
      </c>
      <c r="AP2040" s="3">
        <v>8682.2074870856741</v>
      </c>
      <c r="AQ2040" s="3">
        <v>29700</v>
      </c>
      <c r="AR2040" s="3">
        <v>2524.5</v>
      </c>
      <c r="AS2040" s="3">
        <v>143050.32498221123</v>
      </c>
      <c r="AT2040" s="26">
        <v>131843.61749512557</v>
      </c>
      <c r="AU2040" t="s">
        <v>765</v>
      </c>
      <c r="AV2040" t="s">
        <v>765</v>
      </c>
      <c r="AW2040" t="s">
        <v>766</v>
      </c>
      <c r="AX2040" t="s">
        <v>978</v>
      </c>
      <c r="BF2040">
        <v>1</v>
      </c>
      <c r="CX2040" t="s">
        <v>5211</v>
      </c>
      <c r="CY2040" s="29"/>
      <c r="CZ2040" s="29"/>
      <c r="DA2040" s="29"/>
      <c r="DB2040" s="29"/>
      <c r="DC2040" s="29"/>
      <c r="DD2040" s="30"/>
      <c r="DE2040" s="30"/>
      <c r="DF2040" s="31"/>
      <c r="DG2040" s="32"/>
      <c r="DH2040" s="30"/>
      <c r="DI2040" s="30"/>
      <c r="DJ2040" s="26"/>
    </row>
    <row r="2041" spans="2:114" x14ac:dyDescent="0.25">
      <c r="D2041" t="s">
        <v>5212</v>
      </c>
      <c r="F2041" t="s">
        <v>1607</v>
      </c>
      <c r="G2041" t="s">
        <v>1608</v>
      </c>
      <c r="H2041" t="s">
        <v>1609</v>
      </c>
      <c r="K2041" t="s">
        <v>224</v>
      </c>
      <c r="M2041" t="s">
        <v>182</v>
      </c>
      <c r="N2041" t="s">
        <v>183</v>
      </c>
      <c r="O2041" t="s">
        <v>116</v>
      </c>
      <c r="P2041" t="s">
        <v>117</v>
      </c>
      <c r="Q2041" t="s">
        <v>5213</v>
      </c>
      <c r="R2041">
        <v>28</v>
      </c>
      <c r="T2041" s="3">
        <v>93959.75</v>
      </c>
      <c r="X2041" s="3">
        <v>2138.4575320512822</v>
      </c>
      <c r="Y2041" s="3">
        <v>1235.5532407407406</v>
      </c>
      <c r="Z2041" s="24">
        <v>222.39958333333334</v>
      </c>
      <c r="AA2041" s="39">
        <v>75</v>
      </c>
      <c r="AC2041" s="3">
        <v>0</v>
      </c>
      <c r="AD2041" s="3">
        <v>4460.3751415326506</v>
      </c>
      <c r="AE2041" s="3">
        <v>102091.53549765801</v>
      </c>
      <c r="AF2041" s="3">
        <v>4154.166666666667</v>
      </c>
      <c r="AH2041" s="3">
        <v>106245.70216432468</v>
      </c>
      <c r="AK2041" s="3">
        <v>6263.2559860715419</v>
      </c>
      <c r="AL2041" t="s">
        <v>320</v>
      </c>
      <c r="AM2041" t="s">
        <v>321</v>
      </c>
      <c r="AN2041">
        <v>0.05</v>
      </c>
      <c r="AO2041" s="3">
        <v>112508.95815039623</v>
      </c>
      <c r="AP2041" s="3">
        <v>5625.4479075198115</v>
      </c>
      <c r="AQ2041" s="3">
        <v>29700</v>
      </c>
      <c r="AR2041" s="3">
        <v>1485</v>
      </c>
      <c r="AS2041" s="3">
        <v>149319.40605791606</v>
      </c>
      <c r="AT2041" s="26">
        <v>142208.95815039624</v>
      </c>
      <c r="AU2041" t="s">
        <v>208</v>
      </c>
      <c r="AV2041" t="s">
        <v>208</v>
      </c>
      <c r="AW2041" t="s">
        <v>210</v>
      </c>
      <c r="AX2041" t="s">
        <v>458</v>
      </c>
      <c r="BF2041">
        <v>1</v>
      </c>
      <c r="CX2041" t="s">
        <v>5211</v>
      </c>
      <c r="CY2041" s="29"/>
      <c r="CZ2041" s="29"/>
      <c r="DA2041" s="29"/>
      <c r="DB2041" s="29"/>
      <c r="DC2041" s="29"/>
      <c r="DD2041" s="30"/>
      <c r="DE2041" s="30"/>
      <c r="DF2041" s="31"/>
      <c r="DG2041" s="32"/>
      <c r="DH2041" s="30"/>
      <c r="DI2041" s="30"/>
      <c r="DJ2041" s="26"/>
    </row>
    <row r="2042" spans="2:114" x14ac:dyDescent="0.25">
      <c r="D2042" t="s">
        <v>5212</v>
      </c>
      <c r="F2042" t="s">
        <v>1610</v>
      </c>
      <c r="G2042" t="s">
        <v>1611</v>
      </c>
      <c r="H2042" t="s">
        <v>1612</v>
      </c>
      <c r="K2042" t="s">
        <v>219</v>
      </c>
      <c r="M2042" t="s">
        <v>114</v>
      </c>
      <c r="N2042" t="s">
        <v>115</v>
      </c>
      <c r="O2042" t="s">
        <v>116</v>
      </c>
      <c r="P2042" t="s">
        <v>117</v>
      </c>
      <c r="Q2042" t="s">
        <v>5213</v>
      </c>
      <c r="R2042">
        <v>28</v>
      </c>
      <c r="T2042" s="3">
        <v>74769.833333333328</v>
      </c>
      <c r="X2042" s="3">
        <v>1677.1594551282051</v>
      </c>
      <c r="Y2042" s="3">
        <v>969.02546296296293</v>
      </c>
      <c r="Z2042" s="24">
        <v>174.42458333333332</v>
      </c>
      <c r="AA2042" s="39">
        <v>75</v>
      </c>
      <c r="AC2042" s="3">
        <v>0</v>
      </c>
      <c r="AD2042" s="3">
        <v>4460.3751415326506</v>
      </c>
      <c r="AE2042" s="3">
        <v>82125.817976290477</v>
      </c>
      <c r="AF2042" s="3">
        <v>5687.5</v>
      </c>
      <c r="AH2042" s="3">
        <v>87813.317976290477</v>
      </c>
      <c r="AK2042" s="3">
        <v>6263.2559860715419</v>
      </c>
      <c r="AL2042" t="s">
        <v>320</v>
      </c>
      <c r="AM2042" t="s">
        <v>321</v>
      </c>
      <c r="AN2042">
        <v>8.5000000000000006E-2</v>
      </c>
      <c r="AO2042" s="3">
        <v>94076.573962362017</v>
      </c>
      <c r="AP2042" s="3">
        <v>7996.5087868007722</v>
      </c>
      <c r="AQ2042" s="3">
        <v>29700</v>
      </c>
      <c r="AR2042" s="3">
        <v>2524.5</v>
      </c>
      <c r="AS2042" s="3">
        <v>134297.5827491628</v>
      </c>
      <c r="AT2042" s="26">
        <v>123776.57396236202</v>
      </c>
      <c r="AU2042" t="s">
        <v>765</v>
      </c>
      <c r="AV2042" t="s">
        <v>765</v>
      </c>
      <c r="AW2042" t="s">
        <v>766</v>
      </c>
      <c r="AX2042" t="s">
        <v>978</v>
      </c>
      <c r="BF2042">
        <v>1</v>
      </c>
      <c r="CX2042" t="s">
        <v>5211</v>
      </c>
      <c r="CY2042" s="29"/>
      <c r="CZ2042" s="29"/>
      <c r="DA2042" s="29"/>
      <c r="DB2042" s="29"/>
      <c r="DC2042" s="29"/>
      <c r="DD2042" s="30"/>
      <c r="DE2042" s="30"/>
      <c r="DF2042" s="31"/>
      <c r="DG2042" s="32"/>
      <c r="DH2042" s="30"/>
      <c r="DI2042" s="30"/>
      <c r="DJ2042" s="26"/>
    </row>
    <row r="2043" spans="2:114" x14ac:dyDescent="0.25">
      <c r="D2043" t="s">
        <v>5212</v>
      </c>
      <c r="F2043" t="s">
        <v>1613</v>
      </c>
      <c r="G2043" t="s">
        <v>1614</v>
      </c>
      <c r="H2043" t="s">
        <v>1615</v>
      </c>
      <c r="K2043" t="s">
        <v>224</v>
      </c>
      <c r="M2043" t="s">
        <v>182</v>
      </c>
      <c r="N2043" t="s">
        <v>183</v>
      </c>
      <c r="O2043" t="s">
        <v>116</v>
      </c>
      <c r="P2043" t="s">
        <v>117</v>
      </c>
      <c r="Q2043" t="s">
        <v>5213</v>
      </c>
      <c r="R2043">
        <v>28</v>
      </c>
      <c r="T2043" s="3">
        <v>50538.916666666664</v>
      </c>
      <c r="X2043" s="3">
        <v>1110.5769230769231</v>
      </c>
      <c r="Y2043" s="3">
        <v>641.66666666666663</v>
      </c>
      <c r="Z2043" s="24">
        <v>115.5</v>
      </c>
      <c r="AA2043" s="39">
        <v>75</v>
      </c>
      <c r="AC2043" s="3">
        <v>0</v>
      </c>
      <c r="AD2043" s="3">
        <v>4460.3751415326506</v>
      </c>
      <c r="AE2043" s="3">
        <v>56942.035397942898</v>
      </c>
      <c r="AF2043" s="3">
        <v>4154.166666666667</v>
      </c>
      <c r="AH2043" s="3">
        <v>61096.202064609563</v>
      </c>
      <c r="AN2043">
        <v>0.05</v>
      </c>
      <c r="AO2043" s="3">
        <v>61096.202064609563</v>
      </c>
      <c r="AP2043" s="3">
        <v>3054.8101032304785</v>
      </c>
      <c r="AQ2043" s="3">
        <v>29700</v>
      </c>
      <c r="AR2043" s="3">
        <v>1485</v>
      </c>
      <c r="AS2043" s="3">
        <v>95336.012167840032</v>
      </c>
      <c r="AT2043" s="26">
        <v>90796.202064609563</v>
      </c>
      <c r="AU2043" t="s">
        <v>1523</v>
      </c>
      <c r="AV2043" t="s">
        <v>1616</v>
      </c>
      <c r="AW2043" t="s">
        <v>1525</v>
      </c>
      <c r="AX2043">
        <v>1501495</v>
      </c>
      <c r="BF2043">
        <v>1</v>
      </c>
      <c r="CX2043" t="s">
        <v>5211</v>
      </c>
      <c r="CY2043" s="29"/>
      <c r="CZ2043" s="29"/>
      <c r="DA2043" s="29"/>
      <c r="DB2043" s="29"/>
      <c r="DC2043" s="29"/>
      <c r="DD2043" s="30"/>
      <c r="DE2043" s="30"/>
      <c r="DF2043" s="31"/>
      <c r="DG2043" s="32"/>
      <c r="DH2043" s="30"/>
      <c r="DI2043" s="30"/>
      <c r="DJ2043" s="26"/>
    </row>
    <row r="2044" spans="2:114" x14ac:dyDescent="0.25">
      <c r="D2044" t="s">
        <v>5212</v>
      </c>
      <c r="F2044" t="s">
        <v>1618</v>
      </c>
      <c r="G2044" t="s">
        <v>1619</v>
      </c>
      <c r="H2044" t="s">
        <v>1620</v>
      </c>
      <c r="K2044" t="s">
        <v>219</v>
      </c>
      <c r="M2044" t="s">
        <v>182</v>
      </c>
      <c r="N2044" t="s">
        <v>183</v>
      </c>
      <c r="O2044" t="s">
        <v>116</v>
      </c>
      <c r="P2044" t="s">
        <v>117</v>
      </c>
      <c r="Q2044" t="s">
        <v>5213</v>
      </c>
      <c r="R2044">
        <v>28</v>
      </c>
      <c r="T2044" s="3">
        <v>68860</v>
      </c>
      <c r="X2044" s="3">
        <v>1655.2884615384617</v>
      </c>
      <c r="Y2044" s="3">
        <v>956.38888888888891</v>
      </c>
      <c r="Z2044" s="24">
        <v>172.15</v>
      </c>
      <c r="AA2044" s="39">
        <v>75</v>
      </c>
      <c r="AC2044" s="3">
        <v>0</v>
      </c>
      <c r="AD2044" s="3">
        <v>4460.3751415326506</v>
      </c>
      <c r="AE2044" s="3">
        <v>76179.202491960008</v>
      </c>
      <c r="AF2044" s="3">
        <v>4154.166666666667</v>
      </c>
      <c r="AH2044" s="3">
        <v>80333.36915862668</v>
      </c>
      <c r="AK2044" s="3">
        <v>4671.4236268028844</v>
      </c>
      <c r="AL2044" t="s">
        <v>227</v>
      </c>
      <c r="AM2044" t="s">
        <v>226</v>
      </c>
      <c r="AN2044">
        <v>0.05</v>
      </c>
      <c r="AO2044" s="3">
        <v>85004.79278542957</v>
      </c>
      <c r="AP2044" s="3">
        <v>4250.2396392714791</v>
      </c>
      <c r="AQ2044" s="3">
        <v>29700</v>
      </c>
      <c r="AR2044" s="3">
        <v>1485</v>
      </c>
      <c r="AS2044" s="3">
        <v>120440.03242470104</v>
      </c>
      <c r="AT2044" s="26">
        <v>114704.79278542957</v>
      </c>
      <c r="AU2044" t="s">
        <v>208</v>
      </c>
      <c r="AV2044" t="s">
        <v>208</v>
      </c>
      <c r="AW2044" t="s">
        <v>210</v>
      </c>
      <c r="AX2044" t="s">
        <v>1621</v>
      </c>
      <c r="BF2044">
        <v>1</v>
      </c>
      <c r="CX2044" t="s">
        <v>5211</v>
      </c>
      <c r="CY2044" s="29"/>
      <c r="CZ2044" s="29"/>
      <c r="DA2044" s="29"/>
      <c r="DB2044" s="29"/>
      <c r="DC2044" s="29"/>
      <c r="DD2044" s="30"/>
      <c r="DE2044" s="30"/>
      <c r="DF2044" s="31"/>
      <c r="DG2044" s="32"/>
      <c r="DH2044" s="30"/>
      <c r="DI2044" s="30"/>
      <c r="DJ2044" s="26"/>
    </row>
    <row r="2045" spans="2:114" x14ac:dyDescent="0.25">
      <c r="D2045" t="s">
        <v>5212</v>
      </c>
      <c r="F2045" t="s">
        <v>1622</v>
      </c>
      <c r="G2045" t="s">
        <v>1623</v>
      </c>
      <c r="H2045" t="s">
        <v>1624</v>
      </c>
      <c r="K2045" t="s">
        <v>113</v>
      </c>
      <c r="M2045" t="s">
        <v>292</v>
      </c>
      <c r="N2045" t="s">
        <v>293</v>
      </c>
      <c r="O2045" t="s">
        <v>116</v>
      </c>
      <c r="P2045" t="s">
        <v>117</v>
      </c>
      <c r="Q2045" t="s">
        <v>5213</v>
      </c>
      <c r="R2045">
        <v>28</v>
      </c>
      <c r="T2045" s="3">
        <v>110094.08333333333</v>
      </c>
      <c r="X2045" s="3">
        <v>2526.3020833333335</v>
      </c>
      <c r="Y2045" s="3">
        <v>1459.6412037037039</v>
      </c>
      <c r="Z2045" s="24">
        <v>262.73541666666671</v>
      </c>
      <c r="AA2045" s="39">
        <v>75</v>
      </c>
      <c r="AC2045" s="3">
        <v>8195.744768400793</v>
      </c>
      <c r="AD2045" s="3">
        <v>4460.3751415326506</v>
      </c>
      <c r="AE2045" s="3">
        <v>127073.88194697048</v>
      </c>
      <c r="AF2045" s="3">
        <v>23570.833333333332</v>
      </c>
      <c r="AH2045" s="3">
        <v>150644.71528030382</v>
      </c>
      <c r="AN2045">
        <v>8.5000000000000006E-2</v>
      </c>
      <c r="AO2045" s="3">
        <v>150644.71528030382</v>
      </c>
      <c r="AP2045" s="3">
        <v>12804.800798825825</v>
      </c>
      <c r="AQ2045" s="3">
        <v>29700</v>
      </c>
      <c r="AR2045" s="3">
        <v>2524.5</v>
      </c>
      <c r="AS2045" s="3">
        <v>195674.01607912965</v>
      </c>
      <c r="AT2045" s="26">
        <v>180344.71528030382</v>
      </c>
      <c r="AU2045" t="s">
        <v>170</v>
      </c>
      <c r="AV2045" t="s">
        <v>170</v>
      </c>
      <c r="AW2045" t="s">
        <v>171</v>
      </c>
      <c r="AX2045">
        <v>35801</v>
      </c>
      <c r="BF2045">
        <v>1</v>
      </c>
      <c r="CX2045" t="s">
        <v>5211</v>
      </c>
      <c r="CY2045" s="29"/>
      <c r="CZ2045" s="29"/>
      <c r="DA2045" s="29"/>
      <c r="DB2045" s="29"/>
      <c r="DC2045" s="29"/>
      <c r="DD2045" s="30"/>
      <c r="DE2045" s="30"/>
      <c r="DF2045" s="31"/>
      <c r="DG2045" s="32"/>
      <c r="DH2045" s="30"/>
      <c r="DI2045" s="30"/>
      <c r="DJ2045" s="26"/>
    </row>
    <row r="2046" spans="2:114" x14ac:dyDescent="0.25">
      <c r="D2046" t="s">
        <v>5212</v>
      </c>
      <c r="F2046" t="s">
        <v>1625</v>
      </c>
      <c r="G2046" t="s">
        <v>1626</v>
      </c>
      <c r="H2046" t="s">
        <v>1627</v>
      </c>
      <c r="K2046" t="s">
        <v>156</v>
      </c>
      <c r="M2046" t="s">
        <v>114</v>
      </c>
      <c r="N2046" t="s">
        <v>115</v>
      </c>
      <c r="O2046" t="s">
        <v>116</v>
      </c>
      <c r="P2046" t="s">
        <v>117</v>
      </c>
      <c r="Q2046" t="s">
        <v>5213</v>
      </c>
      <c r="R2046">
        <v>28</v>
      </c>
      <c r="T2046" s="3">
        <v>210226.58333333334</v>
      </c>
      <c r="X2046" s="3">
        <v>4933.333333333333</v>
      </c>
      <c r="Y2046" s="3">
        <v>2850.3703703703704</v>
      </c>
      <c r="Z2046" s="24">
        <v>513.06666666666661</v>
      </c>
      <c r="AA2046" s="39">
        <v>75</v>
      </c>
      <c r="AC2046" s="3">
        <v>0</v>
      </c>
      <c r="AD2046" s="3">
        <v>4460.3751415326506</v>
      </c>
      <c r="AE2046" s="3">
        <v>223058.72884523639</v>
      </c>
      <c r="AF2046" s="3">
        <v>5687.5</v>
      </c>
      <c r="AH2046" s="3">
        <v>228746.22884523639</v>
      </c>
      <c r="AK2046" s="3">
        <v>6107.1873780099913</v>
      </c>
      <c r="AL2046" t="s">
        <v>363</v>
      </c>
      <c r="AM2046" t="s">
        <v>364</v>
      </c>
      <c r="AN2046">
        <v>8.5000000000000006E-2</v>
      </c>
      <c r="AO2046" s="3">
        <v>234853.41622324637</v>
      </c>
      <c r="AP2046" s="3">
        <v>19962.540378975944</v>
      </c>
      <c r="AQ2046" s="3">
        <v>29700</v>
      </c>
      <c r="AR2046" s="3">
        <v>2524.5</v>
      </c>
      <c r="AS2046" s="3">
        <v>287040.45660222229</v>
      </c>
      <c r="AT2046" s="26">
        <v>264553.41622324637</v>
      </c>
      <c r="AU2046" t="s">
        <v>170</v>
      </c>
      <c r="AV2046" t="s">
        <v>170</v>
      </c>
      <c r="AW2046" t="s">
        <v>171</v>
      </c>
      <c r="AX2046">
        <v>90272</v>
      </c>
      <c r="BF2046">
        <v>1</v>
      </c>
      <c r="CX2046" t="s">
        <v>5211</v>
      </c>
      <c r="CY2046" s="29"/>
      <c r="CZ2046" s="29"/>
      <c r="DA2046" s="29"/>
      <c r="DB2046" s="29"/>
      <c r="DC2046" s="29"/>
      <c r="DD2046" s="30"/>
      <c r="DE2046" s="30"/>
      <c r="DF2046" s="31"/>
      <c r="DG2046" s="32"/>
      <c r="DH2046" s="30"/>
      <c r="DI2046" s="30"/>
      <c r="DJ2046" s="26"/>
    </row>
    <row r="2047" spans="2:114" x14ac:dyDescent="0.25">
      <c r="C2047">
        <v>1</v>
      </c>
      <c r="D2047" t="s">
        <v>5212</v>
      </c>
      <c r="F2047" t="s">
        <v>1628</v>
      </c>
      <c r="G2047" t="s">
        <v>1629</v>
      </c>
      <c r="H2047" t="s">
        <v>1630</v>
      </c>
      <c r="K2047" t="s">
        <v>224</v>
      </c>
      <c r="M2047" t="s">
        <v>182</v>
      </c>
      <c r="N2047" t="s">
        <v>183</v>
      </c>
      <c r="O2047" t="s">
        <v>116</v>
      </c>
      <c r="P2047" t="s">
        <v>117</v>
      </c>
      <c r="Q2047" t="s">
        <v>5213</v>
      </c>
      <c r="R2047">
        <v>28</v>
      </c>
      <c r="T2047" s="3">
        <v>63656.833333333336</v>
      </c>
      <c r="X2047" s="3">
        <v>1410.0200320512822</v>
      </c>
      <c r="Y2047" s="3">
        <v>814.67824074074076</v>
      </c>
      <c r="Z2047" s="24">
        <v>146.64208333333335</v>
      </c>
      <c r="AA2047" s="39">
        <v>75</v>
      </c>
      <c r="AC2047" s="3">
        <v>0</v>
      </c>
      <c r="AD2047" s="3">
        <v>4460.3751415326506</v>
      </c>
      <c r="AE2047" s="3">
        <v>70563.548830991349</v>
      </c>
      <c r="AF2047" s="3">
        <v>4154.166666666667</v>
      </c>
      <c r="AH2047" s="3">
        <v>74717.71549765802</v>
      </c>
      <c r="AN2047">
        <v>0.05</v>
      </c>
      <c r="AO2047" s="3">
        <v>74717.71549765802</v>
      </c>
      <c r="AP2047" s="3">
        <v>3735.8857748829014</v>
      </c>
      <c r="AQ2047" s="3">
        <v>29700</v>
      </c>
      <c r="AR2047" s="3">
        <v>1485</v>
      </c>
      <c r="AS2047" s="3">
        <v>109638.60127254092</v>
      </c>
      <c r="AT2047" s="26">
        <v>104417.71549765802</v>
      </c>
      <c r="AU2047" t="s">
        <v>184</v>
      </c>
      <c r="AV2047" t="s">
        <v>184</v>
      </c>
      <c r="AW2047" t="s">
        <v>185</v>
      </c>
      <c r="AX2047">
        <v>5151</v>
      </c>
      <c r="BF2047">
        <v>1</v>
      </c>
      <c r="CX2047" t="s">
        <v>5211</v>
      </c>
      <c r="CY2047" s="29"/>
      <c r="CZ2047" s="29"/>
      <c r="DA2047" s="29"/>
      <c r="DB2047" s="29"/>
      <c r="DC2047" s="29"/>
      <c r="DD2047" s="30"/>
      <c r="DE2047" s="30"/>
      <c r="DF2047" s="31"/>
      <c r="DG2047" s="32"/>
      <c r="DH2047" s="30"/>
      <c r="DI2047" s="30"/>
      <c r="DJ2047" s="26"/>
    </row>
    <row r="2048" spans="2:114" x14ac:dyDescent="0.25">
      <c r="D2048" t="s">
        <v>5212</v>
      </c>
      <c r="F2048" t="s">
        <v>1631</v>
      </c>
      <c r="G2048" t="s">
        <v>1632</v>
      </c>
      <c r="H2048" t="s">
        <v>1633</v>
      </c>
      <c r="K2048" t="s">
        <v>219</v>
      </c>
      <c r="M2048" t="s">
        <v>182</v>
      </c>
      <c r="N2048" t="s">
        <v>183</v>
      </c>
      <c r="O2048" t="s">
        <v>116</v>
      </c>
      <c r="P2048" t="s">
        <v>117</v>
      </c>
      <c r="Q2048" t="s">
        <v>5213</v>
      </c>
      <c r="R2048">
        <v>28</v>
      </c>
      <c r="T2048" s="3">
        <v>60598.083333333336</v>
      </c>
      <c r="X2048" s="3">
        <v>1456.686698717949</v>
      </c>
      <c r="Y2048" s="3">
        <v>841.6412037037037</v>
      </c>
      <c r="Z2048" s="24">
        <v>151.49541666666667</v>
      </c>
      <c r="AA2048" s="39">
        <v>75</v>
      </c>
      <c r="AC2048" s="3">
        <v>0</v>
      </c>
      <c r="AD2048" s="3">
        <v>4460.3751415326506</v>
      </c>
      <c r="AE2048" s="3">
        <v>67583.281793954302</v>
      </c>
      <c r="AF2048" s="3">
        <v>4154.166666666667</v>
      </c>
      <c r="AH2048" s="3">
        <v>71737.448460620973</v>
      </c>
      <c r="AK2048" s="3">
        <v>4671.4236268028844</v>
      </c>
      <c r="AL2048" t="s">
        <v>227</v>
      </c>
      <c r="AM2048" t="s">
        <v>226</v>
      </c>
      <c r="AN2048">
        <v>0.05</v>
      </c>
      <c r="AO2048" s="3">
        <v>76408.872087423864</v>
      </c>
      <c r="AP2048" s="3">
        <v>3820.4436043711935</v>
      </c>
      <c r="AQ2048" s="3">
        <v>29700</v>
      </c>
      <c r="AR2048" s="3">
        <v>1485</v>
      </c>
      <c r="AS2048" s="3">
        <v>111414.31569179505</v>
      </c>
      <c r="AT2048" s="26">
        <v>106108.87208742386</v>
      </c>
      <c r="AU2048" t="s">
        <v>208</v>
      </c>
      <c r="AV2048" t="s">
        <v>208</v>
      </c>
      <c r="AW2048" t="s">
        <v>210</v>
      </c>
      <c r="AX2048" t="s">
        <v>895</v>
      </c>
      <c r="BF2048">
        <v>1</v>
      </c>
      <c r="CX2048" t="s">
        <v>5211</v>
      </c>
      <c r="CY2048" s="29"/>
      <c r="CZ2048" s="29"/>
      <c r="DA2048" s="29"/>
      <c r="DB2048" s="29"/>
      <c r="DC2048" s="29"/>
      <c r="DD2048" s="30"/>
      <c r="DE2048" s="30"/>
      <c r="DF2048" s="31"/>
      <c r="DG2048" s="32"/>
      <c r="DH2048" s="30"/>
      <c r="DI2048" s="30"/>
      <c r="DJ2048" s="26"/>
    </row>
    <row r="2049" spans="2:114" x14ac:dyDescent="0.25">
      <c r="D2049" t="s">
        <v>5212</v>
      </c>
      <c r="F2049" t="s">
        <v>1634</v>
      </c>
      <c r="G2049" t="s">
        <v>1635</v>
      </c>
      <c r="H2049" t="s">
        <v>1636</v>
      </c>
      <c r="K2049" t="s">
        <v>219</v>
      </c>
      <c r="M2049" t="s">
        <v>114</v>
      </c>
      <c r="N2049" t="s">
        <v>115</v>
      </c>
      <c r="O2049" t="s">
        <v>116</v>
      </c>
      <c r="P2049" t="s">
        <v>117</v>
      </c>
      <c r="Q2049" t="s">
        <v>5213</v>
      </c>
      <c r="R2049">
        <v>28</v>
      </c>
      <c r="T2049" s="3">
        <v>70381.5</v>
      </c>
      <c r="X2049" s="3">
        <v>1571.6706730769231</v>
      </c>
      <c r="Y2049" s="3">
        <v>908.07638888888891</v>
      </c>
      <c r="Z2049" s="24">
        <v>163.45375000000001</v>
      </c>
      <c r="AA2049" s="39">
        <v>75</v>
      </c>
      <c r="AC2049" s="3">
        <v>0</v>
      </c>
      <c r="AD2049" s="3">
        <v>4460.3751415326506</v>
      </c>
      <c r="AE2049" s="3">
        <v>77560.075953498468</v>
      </c>
      <c r="AF2049" s="3">
        <v>5687.5</v>
      </c>
      <c r="AH2049" s="3">
        <v>83247.575953498468</v>
      </c>
      <c r="AK2049" s="3">
        <v>6263.2559860715419</v>
      </c>
      <c r="AL2049" t="s">
        <v>320</v>
      </c>
      <c r="AM2049" t="s">
        <v>321</v>
      </c>
      <c r="AN2049">
        <v>8.5000000000000006E-2</v>
      </c>
      <c r="AO2049" s="3">
        <v>89510.831939570009</v>
      </c>
      <c r="AP2049" s="3">
        <v>7608.4207148634514</v>
      </c>
      <c r="AQ2049" s="3">
        <v>29700</v>
      </c>
      <c r="AR2049" s="3">
        <v>2524.5</v>
      </c>
      <c r="AS2049" s="3">
        <v>129343.75265443345</v>
      </c>
      <c r="AT2049" s="26">
        <v>119210.83193957001</v>
      </c>
      <c r="AU2049" t="s">
        <v>765</v>
      </c>
      <c r="AV2049" t="s">
        <v>765</v>
      </c>
      <c r="AW2049" t="s">
        <v>766</v>
      </c>
      <c r="AX2049" t="s">
        <v>978</v>
      </c>
      <c r="BF2049">
        <v>1</v>
      </c>
      <c r="CX2049" t="s">
        <v>5211</v>
      </c>
      <c r="CY2049" s="29"/>
      <c r="CZ2049" s="29"/>
      <c r="DA2049" s="29"/>
      <c r="DB2049" s="29"/>
      <c r="DC2049" s="29"/>
      <c r="DD2049" s="30"/>
      <c r="DE2049" s="30"/>
      <c r="DF2049" s="31"/>
      <c r="DG2049" s="32"/>
      <c r="DH2049" s="30"/>
      <c r="DI2049" s="30"/>
      <c r="DJ2049" s="26"/>
    </row>
    <row r="2050" spans="2:114" x14ac:dyDescent="0.25">
      <c r="D2050" t="s">
        <v>5212</v>
      </c>
      <c r="F2050" t="s">
        <v>1637</v>
      </c>
      <c r="G2050" t="s">
        <v>1638</v>
      </c>
      <c r="H2050" t="s">
        <v>1639</v>
      </c>
      <c r="K2050" t="s">
        <v>224</v>
      </c>
      <c r="M2050" t="s">
        <v>182</v>
      </c>
      <c r="N2050" t="s">
        <v>183</v>
      </c>
      <c r="O2050" t="s">
        <v>116</v>
      </c>
      <c r="P2050" t="s">
        <v>117</v>
      </c>
      <c r="Q2050" t="s">
        <v>5213</v>
      </c>
      <c r="R2050">
        <v>28</v>
      </c>
      <c r="T2050" s="3">
        <v>54094.75</v>
      </c>
      <c r="X2050" s="3">
        <v>1180.1642628205129</v>
      </c>
      <c r="Y2050" s="3">
        <v>681.87268518518533</v>
      </c>
      <c r="Z2050" s="24">
        <v>122.73708333333335</v>
      </c>
      <c r="AA2050" s="39">
        <v>75</v>
      </c>
      <c r="AC2050" s="3">
        <v>0</v>
      </c>
      <c r="AD2050" s="3">
        <v>4460.3751415326506</v>
      </c>
      <c r="AE2050" s="3">
        <v>60614.899172871679</v>
      </c>
      <c r="AF2050" s="3">
        <v>4154.166666666667</v>
      </c>
      <c r="AH2050" s="3">
        <v>64769.065839538343</v>
      </c>
      <c r="AN2050">
        <v>0.05</v>
      </c>
      <c r="AO2050" s="3">
        <v>64769.065839538343</v>
      </c>
      <c r="AP2050" s="3">
        <v>3238.4532919769172</v>
      </c>
      <c r="AQ2050" s="3">
        <v>29700</v>
      </c>
      <c r="AR2050" s="3">
        <v>1485</v>
      </c>
      <c r="AS2050" s="3">
        <v>99192.519131515262</v>
      </c>
      <c r="AT2050" s="26">
        <v>94469.065839538351</v>
      </c>
      <c r="AU2050" t="s">
        <v>170</v>
      </c>
      <c r="AV2050" t="s">
        <v>170</v>
      </c>
      <c r="AW2050" t="s">
        <v>171</v>
      </c>
      <c r="AX2050">
        <v>35875</v>
      </c>
      <c r="BF2050">
        <v>1</v>
      </c>
      <c r="CX2050" t="s">
        <v>5211</v>
      </c>
      <c r="CY2050" s="29"/>
      <c r="CZ2050" s="29"/>
      <c r="DA2050" s="29"/>
      <c r="DB2050" s="29"/>
      <c r="DC2050" s="29"/>
      <c r="DD2050" s="30"/>
      <c r="DE2050" s="30"/>
      <c r="DF2050" s="31"/>
      <c r="DG2050" s="32"/>
      <c r="DH2050" s="30"/>
      <c r="DI2050" s="30"/>
      <c r="DJ2050" s="26"/>
    </row>
    <row r="2051" spans="2:114" x14ac:dyDescent="0.25">
      <c r="D2051" t="s">
        <v>5212</v>
      </c>
      <c r="F2051" t="s">
        <v>1640</v>
      </c>
      <c r="G2051" t="s">
        <v>1641</v>
      </c>
      <c r="H2051" t="s">
        <v>1642</v>
      </c>
      <c r="K2051" t="s">
        <v>219</v>
      </c>
      <c r="M2051" t="s">
        <v>114</v>
      </c>
      <c r="N2051" t="s">
        <v>115</v>
      </c>
      <c r="O2051" t="s">
        <v>116</v>
      </c>
      <c r="P2051" t="s">
        <v>117</v>
      </c>
      <c r="Q2051" t="s">
        <v>5213</v>
      </c>
      <c r="R2051">
        <v>28</v>
      </c>
      <c r="T2051" s="3">
        <v>125303</v>
      </c>
      <c r="X2051" s="3">
        <v>2891.8990384615386</v>
      </c>
      <c r="Y2051" s="3">
        <v>1670.875</v>
      </c>
      <c r="Z2051" s="24">
        <v>300.75749999999999</v>
      </c>
      <c r="AA2051" s="39">
        <v>75</v>
      </c>
      <c r="AC2051" s="3">
        <v>12293.617152601189</v>
      </c>
      <c r="AD2051" s="3">
        <v>4460.3751415326506</v>
      </c>
      <c r="AE2051" s="3">
        <v>146995.52383259538</v>
      </c>
      <c r="AF2051" s="3">
        <v>5687.5</v>
      </c>
      <c r="AH2051" s="3">
        <v>152683.02383259538</v>
      </c>
      <c r="AK2051" s="3">
        <v>6107.1873780099913</v>
      </c>
      <c r="AL2051" t="s">
        <v>363</v>
      </c>
      <c r="AM2051" t="s">
        <v>364</v>
      </c>
      <c r="AN2051">
        <v>8.5000000000000006E-2</v>
      </c>
      <c r="AO2051" s="3">
        <v>158790.21121060537</v>
      </c>
      <c r="AP2051" s="3">
        <v>13497.167952901456</v>
      </c>
      <c r="AQ2051" s="3">
        <v>29700</v>
      </c>
      <c r="AR2051" s="3">
        <v>2524.5</v>
      </c>
      <c r="AS2051" s="3">
        <v>204511.87916350682</v>
      </c>
      <c r="AT2051" s="26">
        <v>188490.21121060537</v>
      </c>
      <c r="AU2051" t="s">
        <v>170</v>
      </c>
      <c r="AV2051" t="s">
        <v>170</v>
      </c>
      <c r="AW2051" t="s">
        <v>171</v>
      </c>
      <c r="AX2051">
        <v>90390</v>
      </c>
      <c r="BF2051">
        <v>1</v>
      </c>
      <c r="CX2051" t="s">
        <v>5211</v>
      </c>
      <c r="CY2051" s="29"/>
      <c r="CZ2051" s="29"/>
      <c r="DA2051" s="29"/>
      <c r="DB2051" s="29"/>
      <c r="DC2051" s="29"/>
      <c r="DD2051" s="30"/>
      <c r="DE2051" s="30"/>
      <c r="DF2051" s="31"/>
      <c r="DG2051" s="32"/>
      <c r="DH2051" s="30"/>
      <c r="DI2051" s="30"/>
      <c r="DJ2051" s="26"/>
    </row>
    <row r="2052" spans="2:114" x14ac:dyDescent="0.25">
      <c r="D2052" t="s">
        <v>5212</v>
      </c>
      <c r="F2052" t="s">
        <v>5259</v>
      </c>
      <c r="G2052" t="s">
        <v>5260</v>
      </c>
      <c r="H2052" t="s">
        <v>5261</v>
      </c>
      <c r="K2052" t="s">
        <v>207</v>
      </c>
      <c r="M2052" t="s">
        <v>182</v>
      </c>
      <c r="N2052" t="s">
        <v>183</v>
      </c>
      <c r="O2052" t="s">
        <v>116</v>
      </c>
      <c r="P2052" t="s">
        <v>117</v>
      </c>
      <c r="Q2052" t="s">
        <v>5218</v>
      </c>
      <c r="R2052">
        <v>28</v>
      </c>
      <c r="T2052" s="3">
        <v>56906.083333333336</v>
      </c>
      <c r="X2052" s="3">
        <v>1367.936698717949</v>
      </c>
      <c r="Y2052" s="3">
        <v>790.36342592592587</v>
      </c>
      <c r="Z2052" s="24">
        <v>142.26541666666665</v>
      </c>
      <c r="AA2052" s="39">
        <v>75</v>
      </c>
      <c r="AC2052" s="3">
        <v>0</v>
      </c>
      <c r="AD2052" s="3">
        <v>4460.3751415326506</v>
      </c>
      <c r="AE2052" s="3">
        <v>63742.024016176525</v>
      </c>
      <c r="AF2052" s="3">
        <v>4154.166666666667</v>
      </c>
      <c r="AH2052" s="3">
        <v>67896.190682843197</v>
      </c>
      <c r="AK2052" s="3">
        <v>4671.4236268028844</v>
      </c>
      <c r="AL2052" t="s">
        <v>227</v>
      </c>
      <c r="AM2052" t="s">
        <v>226</v>
      </c>
      <c r="AN2052">
        <v>0.05</v>
      </c>
      <c r="AO2052" s="3">
        <v>72567.614309646087</v>
      </c>
      <c r="AP2052" s="3">
        <v>3628.3807154823044</v>
      </c>
      <c r="AQ2052" s="3">
        <v>29700</v>
      </c>
      <c r="AR2052" s="3">
        <v>1485</v>
      </c>
      <c r="AS2052" s="3">
        <v>107380.99502512839</v>
      </c>
      <c r="AT2052" s="26">
        <v>102267.61430964609</v>
      </c>
      <c r="AU2052" t="s">
        <v>208</v>
      </c>
      <c r="AV2052" t="s">
        <v>208</v>
      </c>
      <c r="AW2052" t="s">
        <v>210</v>
      </c>
      <c r="AX2052" t="s">
        <v>2118</v>
      </c>
      <c r="BF2052">
        <v>1</v>
      </c>
      <c r="CX2052" t="s">
        <v>5211</v>
      </c>
      <c r="CY2052" s="29"/>
      <c r="CZ2052" s="29"/>
      <c r="DA2052" s="29"/>
      <c r="DB2052" s="29"/>
      <c r="DC2052" s="29"/>
      <c r="DD2052" s="30"/>
      <c r="DE2052" s="30"/>
      <c r="DF2052" s="31"/>
      <c r="DG2052" s="32"/>
      <c r="DH2052" s="30"/>
      <c r="DI2052" s="30"/>
      <c r="DJ2052" s="26"/>
    </row>
    <row r="2053" spans="2:114" x14ac:dyDescent="0.25">
      <c r="D2053" t="s">
        <v>5212</v>
      </c>
      <c r="F2053" t="s">
        <v>1643</v>
      </c>
      <c r="G2053" t="s">
        <v>1644</v>
      </c>
      <c r="H2053" t="s">
        <v>1645</v>
      </c>
      <c r="K2053" t="s">
        <v>224</v>
      </c>
      <c r="M2053" t="s">
        <v>182</v>
      </c>
      <c r="N2053" t="s">
        <v>183</v>
      </c>
      <c r="O2053" t="s">
        <v>116</v>
      </c>
      <c r="P2053" t="s">
        <v>117</v>
      </c>
      <c r="Q2053" t="s">
        <v>5213</v>
      </c>
      <c r="R2053">
        <v>28</v>
      </c>
      <c r="T2053" s="3">
        <v>64548.583333333336</v>
      </c>
      <c r="X2053" s="3">
        <v>1551.6506410256409</v>
      </c>
      <c r="Y2053" s="3">
        <v>896.50925925925924</v>
      </c>
      <c r="Z2053" s="24">
        <v>161.37166666666667</v>
      </c>
      <c r="AA2053" s="39">
        <v>75</v>
      </c>
      <c r="AC2053" s="3">
        <v>0</v>
      </c>
      <c r="AD2053" s="3">
        <v>4460.3751415326506</v>
      </c>
      <c r="AE2053" s="3">
        <v>71693.490041817568</v>
      </c>
      <c r="AF2053" s="3">
        <v>4154.166666666667</v>
      </c>
      <c r="AH2053" s="3">
        <v>75847.656708484239</v>
      </c>
      <c r="AK2053" s="3">
        <v>4671.4236268028844</v>
      </c>
      <c r="AL2053" t="s">
        <v>227</v>
      </c>
      <c r="AM2053" t="s">
        <v>226</v>
      </c>
      <c r="AN2053">
        <v>0.05</v>
      </c>
      <c r="AO2053" s="3">
        <v>80519.08033528713</v>
      </c>
      <c r="AP2053" s="3">
        <v>4025.9540167643568</v>
      </c>
      <c r="AQ2053" s="3">
        <v>29700</v>
      </c>
      <c r="AR2053" s="3">
        <v>1485</v>
      </c>
      <c r="AS2053" s="3">
        <v>115730.03435205149</v>
      </c>
      <c r="AT2053" s="26">
        <v>110219.08033528713</v>
      </c>
      <c r="AU2053" t="s">
        <v>208</v>
      </c>
      <c r="AV2053" t="s">
        <v>208</v>
      </c>
      <c r="AW2053" t="s">
        <v>210</v>
      </c>
      <c r="AX2053" t="s">
        <v>314</v>
      </c>
      <c r="BF2053">
        <v>1</v>
      </c>
      <c r="CX2053" t="s">
        <v>5211</v>
      </c>
      <c r="CY2053" s="29"/>
      <c r="CZ2053" s="29"/>
      <c r="DA2053" s="29"/>
      <c r="DB2053" s="29"/>
      <c r="DC2053" s="29"/>
      <c r="DD2053" s="30"/>
      <c r="DE2053" s="30"/>
      <c r="DF2053" s="31"/>
      <c r="DG2053" s="32"/>
      <c r="DH2053" s="30"/>
      <c r="DI2053" s="30"/>
      <c r="DJ2053" s="26"/>
    </row>
    <row r="2054" spans="2:114" x14ac:dyDescent="0.25">
      <c r="D2054" t="s">
        <v>5212</v>
      </c>
      <c r="F2054" t="s">
        <v>1646</v>
      </c>
      <c r="G2054" t="s">
        <v>1647</v>
      </c>
      <c r="H2054" t="s">
        <v>1648</v>
      </c>
      <c r="K2054" t="s">
        <v>219</v>
      </c>
      <c r="M2054" t="s">
        <v>182</v>
      </c>
      <c r="N2054" t="s">
        <v>183</v>
      </c>
      <c r="O2054" t="s">
        <v>116</v>
      </c>
      <c r="P2054" t="s">
        <v>117</v>
      </c>
      <c r="Q2054" t="s">
        <v>5213</v>
      </c>
      <c r="R2054">
        <v>28</v>
      </c>
      <c r="T2054" s="3">
        <v>86598.5</v>
      </c>
      <c r="X2054" s="3">
        <v>2081.6947115384614</v>
      </c>
      <c r="Y2054" s="3">
        <v>1202.7569444444446</v>
      </c>
      <c r="Z2054" s="24">
        <v>216.49625</v>
      </c>
      <c r="AA2054" s="39">
        <v>75</v>
      </c>
      <c r="AC2054" s="3">
        <v>0</v>
      </c>
      <c r="AD2054" s="3">
        <v>4460.3751415326506</v>
      </c>
      <c r="AE2054" s="3">
        <v>94634.823047515558</v>
      </c>
      <c r="AF2054" s="3">
        <v>4154.166666666667</v>
      </c>
      <c r="AH2054" s="3">
        <v>98788.989714182229</v>
      </c>
      <c r="AK2054" s="3">
        <v>4671.4236268028844</v>
      </c>
      <c r="AL2054" t="s">
        <v>227</v>
      </c>
      <c r="AM2054" t="s">
        <v>226</v>
      </c>
      <c r="AN2054">
        <v>0.05</v>
      </c>
      <c r="AO2054" s="3">
        <v>103460.41334098512</v>
      </c>
      <c r="AP2054" s="3">
        <v>5173.0206670492562</v>
      </c>
      <c r="AQ2054" s="3">
        <v>29700</v>
      </c>
      <c r="AR2054" s="3">
        <v>1485</v>
      </c>
      <c r="AS2054" s="3">
        <v>139818.43400803438</v>
      </c>
      <c r="AT2054" s="26">
        <v>133160.41334098513</v>
      </c>
      <c r="AU2054" t="s">
        <v>208</v>
      </c>
      <c r="AV2054" t="s">
        <v>208</v>
      </c>
      <c r="AW2054" t="s">
        <v>210</v>
      </c>
      <c r="AX2054" t="s">
        <v>314</v>
      </c>
      <c r="BF2054">
        <v>1</v>
      </c>
      <c r="CX2054" t="s">
        <v>5211</v>
      </c>
      <c r="CY2054" s="29"/>
      <c r="CZ2054" s="29"/>
      <c r="DA2054" s="29"/>
      <c r="DB2054" s="29"/>
      <c r="DC2054" s="29"/>
      <c r="DD2054" s="30"/>
      <c r="DE2054" s="30"/>
      <c r="DF2054" s="31"/>
      <c r="DG2054" s="32"/>
      <c r="DH2054" s="30"/>
      <c r="DI2054" s="30"/>
      <c r="DJ2054" s="26"/>
    </row>
    <row r="2055" spans="2:114" x14ac:dyDescent="0.25">
      <c r="D2055" t="s">
        <v>5212</v>
      </c>
      <c r="F2055" t="s">
        <v>1649</v>
      </c>
      <c r="G2055" t="s">
        <v>1650</v>
      </c>
      <c r="H2055" t="s">
        <v>1651</v>
      </c>
      <c r="K2055" t="s">
        <v>224</v>
      </c>
      <c r="M2055" t="s">
        <v>182</v>
      </c>
      <c r="N2055" t="s">
        <v>183</v>
      </c>
      <c r="O2055" t="s">
        <v>116</v>
      </c>
      <c r="P2055" t="s">
        <v>117</v>
      </c>
      <c r="Q2055" t="s">
        <v>5213</v>
      </c>
      <c r="R2055">
        <v>28</v>
      </c>
      <c r="T2055" s="3">
        <v>53324.5</v>
      </c>
      <c r="X2055" s="3">
        <v>1281.8389423076922</v>
      </c>
      <c r="Y2055" s="3">
        <v>740.61805555555554</v>
      </c>
      <c r="Z2055" s="24">
        <v>133.31125</v>
      </c>
      <c r="AA2055" s="39">
        <v>75</v>
      </c>
      <c r="AC2055" s="3">
        <v>0</v>
      </c>
      <c r="AD2055" s="3">
        <v>4460.3751415326506</v>
      </c>
      <c r="AE2055" s="3">
        <v>60015.643389395897</v>
      </c>
      <c r="AF2055" s="3">
        <v>4154.166666666667</v>
      </c>
      <c r="AH2055" s="3">
        <v>64169.810056062561</v>
      </c>
      <c r="AK2055" s="3">
        <v>4671.4236268028844</v>
      </c>
      <c r="AL2055" t="s">
        <v>227</v>
      </c>
      <c r="AM2055" t="s">
        <v>226</v>
      </c>
      <c r="AN2055">
        <v>0.05</v>
      </c>
      <c r="AO2055" s="3">
        <v>68841.233682865452</v>
      </c>
      <c r="AP2055" s="3">
        <v>3442.0616841432729</v>
      </c>
      <c r="AQ2055" s="3">
        <v>29700</v>
      </c>
      <c r="AR2055" s="3">
        <v>1485</v>
      </c>
      <c r="AS2055" s="3">
        <v>103468.29536700873</v>
      </c>
      <c r="AT2055" s="26">
        <v>98541.233682865452</v>
      </c>
      <c r="AU2055" t="s">
        <v>208</v>
      </c>
      <c r="AV2055" t="s">
        <v>208</v>
      </c>
      <c r="AW2055" t="s">
        <v>210</v>
      </c>
      <c r="AX2055" t="s">
        <v>1075</v>
      </c>
      <c r="BF2055">
        <v>1</v>
      </c>
      <c r="CX2055" t="s">
        <v>5211</v>
      </c>
      <c r="CY2055" s="29"/>
      <c r="CZ2055" s="29"/>
      <c r="DA2055" s="29"/>
      <c r="DB2055" s="29"/>
      <c r="DC2055" s="29"/>
      <c r="DD2055" s="30"/>
      <c r="DE2055" s="30"/>
      <c r="DF2055" s="31"/>
      <c r="DG2055" s="32"/>
      <c r="DH2055" s="30"/>
      <c r="DI2055" s="30"/>
      <c r="DJ2055" s="26"/>
    </row>
    <row r="2056" spans="2:114" x14ac:dyDescent="0.25">
      <c r="D2056" t="s">
        <v>5212</v>
      </c>
      <c r="F2056" t="s">
        <v>1652</v>
      </c>
      <c r="G2056" t="s">
        <v>1653</v>
      </c>
      <c r="H2056" t="s">
        <v>1654</v>
      </c>
      <c r="K2056" t="s">
        <v>224</v>
      </c>
      <c r="M2056" t="s">
        <v>114</v>
      </c>
      <c r="N2056" t="s">
        <v>115</v>
      </c>
      <c r="O2056" t="s">
        <v>116</v>
      </c>
      <c r="P2056" t="s">
        <v>117</v>
      </c>
      <c r="Q2056" t="s">
        <v>5213</v>
      </c>
      <c r="R2056">
        <v>28</v>
      </c>
      <c r="T2056" s="3">
        <v>81037.75</v>
      </c>
      <c r="X2056" s="3">
        <v>1827.8325320512822</v>
      </c>
      <c r="Y2056" s="3">
        <v>1056.0810185185185</v>
      </c>
      <c r="Z2056" s="24">
        <v>190.09458333333333</v>
      </c>
      <c r="AA2056" s="39">
        <v>75</v>
      </c>
      <c r="AC2056" s="3">
        <v>7171.2766723506938</v>
      </c>
      <c r="AD2056" s="3">
        <v>4460.3751415326506</v>
      </c>
      <c r="AE2056" s="3">
        <v>95818.409947786495</v>
      </c>
      <c r="AF2056" s="3">
        <v>5687.5</v>
      </c>
      <c r="AH2056" s="3">
        <v>101505.90994778649</v>
      </c>
      <c r="AK2056" s="3">
        <v>6263.2559860715419</v>
      </c>
      <c r="AL2056" t="s">
        <v>320</v>
      </c>
      <c r="AM2056" t="s">
        <v>321</v>
      </c>
      <c r="AN2056">
        <v>8.5000000000000006E-2</v>
      </c>
      <c r="AO2056" s="3">
        <v>107769.16593385804</v>
      </c>
      <c r="AP2056" s="3">
        <v>9160.3791043779329</v>
      </c>
      <c r="AQ2056" s="3">
        <v>29700</v>
      </c>
      <c r="AR2056" s="3">
        <v>2524.5</v>
      </c>
      <c r="AS2056" s="3">
        <v>149154.04503823596</v>
      </c>
      <c r="AT2056" s="26">
        <v>137469.16593385802</v>
      </c>
      <c r="AU2056" t="s">
        <v>170</v>
      </c>
      <c r="AV2056" t="s">
        <v>170</v>
      </c>
      <c r="AW2056" t="s">
        <v>171</v>
      </c>
      <c r="AX2056">
        <v>90264</v>
      </c>
      <c r="BF2056">
        <v>1</v>
      </c>
      <c r="CX2056" t="s">
        <v>5211</v>
      </c>
      <c r="CY2056" s="29"/>
      <c r="CZ2056" s="29"/>
      <c r="DA2056" s="29"/>
      <c r="DB2056" s="29"/>
      <c r="DC2056" s="29"/>
      <c r="DD2056" s="30"/>
      <c r="DE2056" s="30"/>
      <c r="DF2056" s="31"/>
      <c r="DG2056" s="32"/>
      <c r="DH2056" s="30"/>
      <c r="DI2056" s="30"/>
      <c r="DJ2056" s="26"/>
    </row>
    <row r="2057" spans="2:114" x14ac:dyDescent="0.25">
      <c r="B2057">
        <f t="shared" ref="B2057:B2058" si="265">+COUNTIF(G2057:G5215,G2057)</f>
        <v>1</v>
      </c>
      <c r="D2057" t="s">
        <v>5212</v>
      </c>
      <c r="F2057" t="s">
        <v>1655</v>
      </c>
      <c r="G2057" t="s">
        <v>1656</v>
      </c>
      <c r="H2057" t="s">
        <v>1657</v>
      </c>
      <c r="K2057" t="s">
        <v>224</v>
      </c>
      <c r="M2057" t="s">
        <v>114</v>
      </c>
      <c r="N2057" t="s">
        <v>115</v>
      </c>
      <c r="O2057" t="s">
        <v>116</v>
      </c>
      <c r="P2057" t="s">
        <v>117</v>
      </c>
      <c r="Q2057" t="s">
        <v>5213</v>
      </c>
      <c r="R2057">
        <v>28</v>
      </c>
      <c r="T2057" s="3">
        <v>52898.333333333336</v>
      </c>
      <c r="X2057" s="3">
        <v>1151.4022435897434</v>
      </c>
      <c r="Y2057" s="3">
        <v>665.25462962962968</v>
      </c>
      <c r="Z2057" s="24">
        <v>119.74583333333334</v>
      </c>
      <c r="AA2057" s="39">
        <v>75</v>
      </c>
      <c r="AC2057" s="3">
        <v>0</v>
      </c>
      <c r="AD2057" s="3">
        <v>4460.3751415326506</v>
      </c>
      <c r="AE2057" s="3">
        <v>59370.111181418688</v>
      </c>
      <c r="AF2057" s="3">
        <v>5687.5</v>
      </c>
      <c r="AH2057" s="3">
        <v>65057.611181418688</v>
      </c>
      <c r="AK2057" s="3">
        <v>6263.2559860715419</v>
      </c>
      <c r="AL2057" t="s">
        <v>320</v>
      </c>
      <c r="AM2057" t="s">
        <v>321</v>
      </c>
      <c r="AN2057">
        <v>8.5000000000000006E-2</v>
      </c>
      <c r="AO2057" s="3">
        <v>71320.867167490229</v>
      </c>
      <c r="AP2057" s="3">
        <v>6062.2737092366697</v>
      </c>
      <c r="AQ2057" s="3">
        <v>29700</v>
      </c>
      <c r="AR2057" s="3">
        <v>2524.5</v>
      </c>
      <c r="AS2057" s="3">
        <v>109607.6408767269</v>
      </c>
      <c r="AT2057" s="26">
        <v>101020.86716749023</v>
      </c>
      <c r="AU2057" t="s">
        <v>765</v>
      </c>
      <c r="AV2057" t="s">
        <v>765</v>
      </c>
      <c r="AW2057" t="s">
        <v>766</v>
      </c>
      <c r="AX2057" t="s">
        <v>978</v>
      </c>
      <c r="BF2057">
        <v>1</v>
      </c>
      <c r="CX2057" t="s">
        <v>5211</v>
      </c>
      <c r="CY2057" s="29"/>
      <c r="CZ2057" s="29"/>
      <c r="DA2057" s="29"/>
      <c r="DB2057" s="29"/>
      <c r="DC2057" s="29"/>
      <c r="DD2057" s="30"/>
      <c r="DE2057" s="30"/>
      <c r="DF2057" s="31"/>
      <c r="DG2057" s="32"/>
      <c r="DH2057" s="30"/>
      <c r="DI2057" s="30"/>
      <c r="DJ2057" s="26"/>
    </row>
    <row r="2058" spans="2:114" x14ac:dyDescent="0.25">
      <c r="B2058">
        <f t="shared" si="265"/>
        <v>1</v>
      </c>
      <c r="D2058" t="s">
        <v>5212</v>
      </c>
      <c r="F2058" t="s">
        <v>1658</v>
      </c>
      <c r="G2058" t="s">
        <v>1659</v>
      </c>
      <c r="H2058" t="s">
        <v>1660</v>
      </c>
      <c r="K2058" t="s">
        <v>219</v>
      </c>
      <c r="M2058" t="s">
        <v>182</v>
      </c>
      <c r="N2058" t="s">
        <v>183</v>
      </c>
      <c r="O2058" t="s">
        <v>116</v>
      </c>
      <c r="P2058" t="s">
        <v>117</v>
      </c>
      <c r="Q2058" t="s">
        <v>5213</v>
      </c>
      <c r="R2058">
        <v>28</v>
      </c>
      <c r="T2058" s="3">
        <v>66030.666666666672</v>
      </c>
      <c r="X2058" s="3">
        <v>1587.2756410256409</v>
      </c>
      <c r="Y2058" s="3">
        <v>917.09259259259272</v>
      </c>
      <c r="Z2058" s="24">
        <v>165.07666666666668</v>
      </c>
      <c r="AA2058" s="39">
        <v>75</v>
      </c>
      <c r="AC2058" s="3">
        <v>0</v>
      </c>
      <c r="AD2058" s="3">
        <v>4460.3751415326506</v>
      </c>
      <c r="AE2058" s="3">
        <v>73235.486708484226</v>
      </c>
      <c r="AF2058" s="3">
        <v>4154.166666666667</v>
      </c>
      <c r="AH2058" s="3">
        <v>77389.653375150898</v>
      </c>
      <c r="AK2058" s="3">
        <v>4671.4236268028844</v>
      </c>
      <c r="AL2058" t="s">
        <v>227</v>
      </c>
      <c r="AM2058" t="s">
        <v>226</v>
      </c>
      <c r="AN2058">
        <v>0.05</v>
      </c>
      <c r="AO2058" s="3">
        <v>82061.077001953789</v>
      </c>
      <c r="AP2058" s="3">
        <v>4103.05385009769</v>
      </c>
      <c r="AQ2058" s="3">
        <v>29700</v>
      </c>
      <c r="AR2058" s="3">
        <v>1485</v>
      </c>
      <c r="AS2058" s="3">
        <v>117349.13085205147</v>
      </c>
      <c r="AT2058" s="26">
        <v>111761.07700195379</v>
      </c>
      <c r="AU2058" t="s">
        <v>208</v>
      </c>
      <c r="AV2058" t="s">
        <v>208</v>
      </c>
      <c r="AW2058" t="s">
        <v>210</v>
      </c>
      <c r="AX2058" t="s">
        <v>1661</v>
      </c>
      <c r="BF2058">
        <v>1</v>
      </c>
      <c r="CX2058" t="s">
        <v>5211</v>
      </c>
      <c r="CY2058" s="29"/>
      <c r="CZ2058" s="29"/>
      <c r="DA2058" s="29"/>
      <c r="DB2058" s="29"/>
      <c r="DC2058" s="29"/>
      <c r="DD2058" s="30"/>
      <c r="DE2058" s="30"/>
      <c r="DF2058" s="31"/>
      <c r="DG2058" s="32"/>
      <c r="DH2058" s="30"/>
      <c r="DI2058" s="30"/>
      <c r="DJ2058" s="26"/>
    </row>
    <row r="2059" spans="2:114" x14ac:dyDescent="0.25">
      <c r="D2059" t="s">
        <v>5212</v>
      </c>
      <c r="F2059" t="s">
        <v>1662</v>
      </c>
      <c r="G2059" t="s">
        <v>1663</v>
      </c>
      <c r="H2059" t="s">
        <v>1664</v>
      </c>
      <c r="K2059" t="s">
        <v>224</v>
      </c>
      <c r="M2059" t="s">
        <v>114</v>
      </c>
      <c r="N2059" t="s">
        <v>115</v>
      </c>
      <c r="O2059" t="s">
        <v>116</v>
      </c>
      <c r="P2059" t="s">
        <v>117</v>
      </c>
      <c r="Q2059" t="s">
        <v>5213</v>
      </c>
      <c r="R2059">
        <v>28</v>
      </c>
      <c r="T2059" s="3">
        <v>61149.666666666664</v>
      </c>
      <c r="X2059" s="3">
        <v>1349.7516025641028</v>
      </c>
      <c r="Y2059" s="3">
        <v>779.85648148148152</v>
      </c>
      <c r="Z2059" s="24">
        <v>140.37416666666667</v>
      </c>
      <c r="AA2059" s="39">
        <v>75</v>
      </c>
      <c r="AC2059" s="3">
        <v>0</v>
      </c>
      <c r="AD2059" s="3">
        <v>4460.3751415326506</v>
      </c>
      <c r="AE2059" s="3">
        <v>67955.024058911571</v>
      </c>
      <c r="AF2059" s="3">
        <v>5687.5</v>
      </c>
      <c r="AH2059" s="3">
        <v>73642.524058911571</v>
      </c>
      <c r="AK2059" s="3">
        <v>6107.1873780099913</v>
      </c>
      <c r="AL2059" t="s">
        <v>363</v>
      </c>
      <c r="AM2059" t="s">
        <v>364</v>
      </c>
      <c r="AN2059">
        <v>8.5000000000000006E-2</v>
      </c>
      <c r="AO2059" s="3">
        <v>79749.711436921556</v>
      </c>
      <c r="AP2059" s="3">
        <v>6778.7254721383324</v>
      </c>
      <c r="AQ2059" s="3">
        <v>29700</v>
      </c>
      <c r="AR2059" s="3">
        <v>2524.5</v>
      </c>
      <c r="AS2059" s="3">
        <v>118752.93690905989</v>
      </c>
      <c r="AT2059" s="26">
        <v>109449.71143692156</v>
      </c>
      <c r="AU2059" t="s">
        <v>170</v>
      </c>
      <c r="AV2059" t="s">
        <v>170</v>
      </c>
      <c r="AW2059" t="s">
        <v>171</v>
      </c>
      <c r="AX2059">
        <v>90129</v>
      </c>
      <c r="BF2059">
        <v>1</v>
      </c>
      <c r="CX2059" t="s">
        <v>5211</v>
      </c>
      <c r="CY2059" s="29"/>
      <c r="CZ2059" s="29"/>
      <c r="DA2059" s="29"/>
      <c r="DB2059" s="29"/>
      <c r="DC2059" s="29"/>
      <c r="DD2059" s="30"/>
      <c r="DE2059" s="30"/>
      <c r="DF2059" s="31"/>
      <c r="DG2059" s="32"/>
      <c r="DH2059" s="30"/>
      <c r="DI2059" s="30"/>
      <c r="DJ2059" s="26"/>
    </row>
    <row r="2060" spans="2:114" x14ac:dyDescent="0.25">
      <c r="D2060" t="s">
        <v>5212</v>
      </c>
      <c r="F2060" t="s">
        <v>1665</v>
      </c>
      <c r="G2060" t="s">
        <v>1666</v>
      </c>
      <c r="H2060" t="s">
        <v>1667</v>
      </c>
      <c r="K2060" t="s">
        <v>224</v>
      </c>
      <c r="M2060" t="s">
        <v>114</v>
      </c>
      <c r="N2060" t="s">
        <v>115</v>
      </c>
      <c r="O2060" t="s">
        <v>116</v>
      </c>
      <c r="P2060" t="s">
        <v>117</v>
      </c>
      <c r="Q2060" t="s">
        <v>5213</v>
      </c>
      <c r="R2060">
        <v>28</v>
      </c>
      <c r="T2060" s="3">
        <v>71723.083333333328</v>
      </c>
      <c r="X2060" s="3">
        <v>1603.9222756410256</v>
      </c>
      <c r="Y2060" s="3">
        <v>926.71064814814827</v>
      </c>
      <c r="Z2060" s="24">
        <v>166.80791666666667</v>
      </c>
      <c r="AA2060" s="39">
        <v>75</v>
      </c>
      <c r="AC2060" s="3">
        <v>0</v>
      </c>
      <c r="AD2060" s="3">
        <v>4460.3751415326506</v>
      </c>
      <c r="AE2060" s="3">
        <v>78955.899315321833</v>
      </c>
      <c r="AF2060" s="3">
        <v>5687.5</v>
      </c>
      <c r="AH2060" s="3">
        <v>84643.399315321833</v>
      </c>
      <c r="AK2060" s="3">
        <v>4292.2455565959208</v>
      </c>
      <c r="AL2060" t="s">
        <v>390</v>
      </c>
      <c r="AM2060" t="s">
        <v>391</v>
      </c>
      <c r="AN2060">
        <v>8.5000000000000006E-2</v>
      </c>
      <c r="AO2060" s="3">
        <v>88935.644871917757</v>
      </c>
      <c r="AP2060" s="3">
        <v>7559.5298141130097</v>
      </c>
      <c r="AQ2060" s="3">
        <v>29700</v>
      </c>
      <c r="AR2060" s="3">
        <v>2524.5</v>
      </c>
      <c r="AS2060" s="3">
        <v>128719.67468603076</v>
      </c>
      <c r="AT2060" s="26">
        <v>118635.64487191776</v>
      </c>
      <c r="AU2060" t="s">
        <v>170</v>
      </c>
      <c r="AV2060" t="s">
        <v>170</v>
      </c>
      <c r="AW2060" t="s">
        <v>171</v>
      </c>
      <c r="AX2060">
        <v>90242</v>
      </c>
      <c r="BF2060">
        <v>1</v>
      </c>
      <c r="CX2060" t="s">
        <v>5211</v>
      </c>
      <c r="CY2060" s="29"/>
      <c r="CZ2060" s="29"/>
      <c r="DA2060" s="29"/>
      <c r="DB2060" s="29"/>
      <c r="DC2060" s="29"/>
      <c r="DD2060" s="30"/>
      <c r="DE2060" s="30"/>
      <c r="DF2060" s="31"/>
      <c r="DG2060" s="32"/>
      <c r="DH2060" s="30"/>
      <c r="DI2060" s="30"/>
      <c r="DJ2060" s="26"/>
    </row>
    <row r="2061" spans="2:114" x14ac:dyDescent="0.25">
      <c r="D2061" t="s">
        <v>5212</v>
      </c>
      <c r="F2061" t="s">
        <v>1668</v>
      </c>
      <c r="G2061" t="s">
        <v>1669</v>
      </c>
      <c r="H2061" t="s">
        <v>1670</v>
      </c>
      <c r="K2061" t="s">
        <v>131</v>
      </c>
      <c r="M2061" t="s">
        <v>132</v>
      </c>
      <c r="N2061" t="s">
        <v>133</v>
      </c>
      <c r="O2061" t="s">
        <v>116</v>
      </c>
      <c r="P2061" t="s">
        <v>117</v>
      </c>
      <c r="Q2061" t="s">
        <v>5213</v>
      </c>
      <c r="R2061">
        <v>28</v>
      </c>
      <c r="T2061" s="3">
        <v>105035.5</v>
      </c>
      <c r="X2061" s="3">
        <v>2404.6995192307691</v>
      </c>
      <c r="Y2061" s="3">
        <v>1389.3819444444446</v>
      </c>
      <c r="Z2061" s="24">
        <v>250.08875</v>
      </c>
      <c r="AA2061" s="39">
        <v>75</v>
      </c>
      <c r="AC2061" s="3">
        <v>0</v>
      </c>
      <c r="AD2061" s="3">
        <v>4460.3751415326506</v>
      </c>
      <c r="AE2061" s="3">
        <v>113615.04535520785</v>
      </c>
      <c r="AF2061" s="3">
        <v>12402.5</v>
      </c>
      <c r="AH2061" s="3">
        <v>126017.54535520785</v>
      </c>
      <c r="AN2061">
        <v>0.05</v>
      </c>
      <c r="AO2061" s="3">
        <v>126017.54535520785</v>
      </c>
      <c r="AP2061" s="3">
        <v>6300.8772677603929</v>
      </c>
      <c r="AQ2061" s="3">
        <v>29700</v>
      </c>
      <c r="AR2061" s="3">
        <v>1485</v>
      </c>
      <c r="AS2061" s="3">
        <v>163503.42262296824</v>
      </c>
      <c r="AT2061" s="26">
        <v>155717.54535520787</v>
      </c>
      <c r="AU2061" t="s">
        <v>170</v>
      </c>
      <c r="AV2061" t="s">
        <v>170</v>
      </c>
      <c r="AW2061" t="s">
        <v>171</v>
      </c>
      <c r="AX2061">
        <v>90357</v>
      </c>
      <c r="BF2061">
        <v>1</v>
      </c>
      <c r="CX2061" t="s">
        <v>5211</v>
      </c>
      <c r="CY2061" s="29"/>
      <c r="CZ2061" s="29"/>
      <c r="DA2061" s="29"/>
      <c r="DB2061" s="29"/>
      <c r="DC2061" s="29"/>
      <c r="DD2061" s="30"/>
      <c r="DE2061" s="30"/>
      <c r="DF2061" s="31"/>
      <c r="DG2061" s="32"/>
      <c r="DH2061" s="30"/>
      <c r="DI2061" s="30"/>
      <c r="DJ2061" s="26"/>
    </row>
    <row r="2062" spans="2:114" x14ac:dyDescent="0.25">
      <c r="D2062" t="s">
        <v>5212</v>
      </c>
      <c r="F2062" t="s">
        <v>1671</v>
      </c>
      <c r="G2062" t="s">
        <v>1672</v>
      </c>
      <c r="H2062" t="s">
        <v>1673</v>
      </c>
      <c r="K2062" t="s">
        <v>224</v>
      </c>
      <c r="M2062" t="s">
        <v>114</v>
      </c>
      <c r="N2062" t="s">
        <v>115</v>
      </c>
      <c r="O2062" t="s">
        <v>116</v>
      </c>
      <c r="P2062" t="s">
        <v>117</v>
      </c>
      <c r="Q2062" t="s">
        <v>5213</v>
      </c>
      <c r="R2062">
        <v>28</v>
      </c>
      <c r="T2062" s="3">
        <v>79496.333333333328</v>
      </c>
      <c r="X2062" s="3">
        <v>1790.7772435897434</v>
      </c>
      <c r="Y2062" s="3">
        <v>1034.6712962962963</v>
      </c>
      <c r="Z2062" s="24">
        <v>186.24083333333331</v>
      </c>
      <c r="AA2062" s="39">
        <v>75</v>
      </c>
      <c r="AC2062" s="3">
        <v>0</v>
      </c>
      <c r="AD2062" s="3">
        <v>4460.3751415326506</v>
      </c>
      <c r="AE2062" s="3">
        <v>87043.397848085355</v>
      </c>
      <c r="AF2062" s="3">
        <v>5687.5</v>
      </c>
      <c r="AH2062" s="3">
        <v>92730.897848085355</v>
      </c>
      <c r="AK2062" s="3">
        <v>6263.2559860715419</v>
      </c>
      <c r="AL2062" t="s">
        <v>320</v>
      </c>
      <c r="AM2062" t="s">
        <v>321</v>
      </c>
      <c r="AN2062">
        <v>8.5000000000000006E-2</v>
      </c>
      <c r="AO2062" s="3">
        <v>98994.153834156896</v>
      </c>
      <c r="AP2062" s="3">
        <v>8414.5030759033361</v>
      </c>
      <c r="AQ2062" s="3">
        <v>29700</v>
      </c>
      <c r="AR2062" s="3">
        <v>2524.5</v>
      </c>
      <c r="AS2062" s="3">
        <v>139633.15691006024</v>
      </c>
      <c r="AT2062" s="26">
        <v>128694.1538341569</v>
      </c>
      <c r="AU2062" t="s">
        <v>170</v>
      </c>
      <c r="AV2062" t="s">
        <v>170</v>
      </c>
      <c r="AW2062" t="s">
        <v>171</v>
      </c>
      <c r="AX2062">
        <v>14684</v>
      </c>
      <c r="BF2062">
        <v>1</v>
      </c>
      <c r="CX2062" t="s">
        <v>5211</v>
      </c>
      <c r="CY2062" s="29"/>
      <c r="CZ2062" s="29"/>
      <c r="DA2062" s="29"/>
      <c r="DB2062" s="29"/>
      <c r="DC2062" s="29"/>
      <c r="DD2062" s="30"/>
      <c r="DE2062" s="30"/>
      <c r="DF2062" s="31"/>
      <c r="DG2062" s="32"/>
      <c r="DH2062" s="30"/>
      <c r="DI2062" s="30"/>
      <c r="DJ2062" s="26"/>
    </row>
    <row r="2063" spans="2:114" x14ac:dyDescent="0.25">
      <c r="D2063" t="s">
        <v>5212</v>
      </c>
      <c r="F2063" t="s">
        <v>1674</v>
      </c>
      <c r="G2063" t="s">
        <v>1675</v>
      </c>
      <c r="H2063" t="s">
        <v>1676</v>
      </c>
      <c r="K2063" t="s">
        <v>224</v>
      </c>
      <c r="M2063" t="s">
        <v>114</v>
      </c>
      <c r="N2063" t="s">
        <v>115</v>
      </c>
      <c r="O2063" t="s">
        <v>116</v>
      </c>
      <c r="P2063" t="s">
        <v>117</v>
      </c>
      <c r="Q2063" t="s">
        <v>5213</v>
      </c>
      <c r="R2063">
        <v>28</v>
      </c>
      <c r="T2063" s="3">
        <v>78221.583333333328</v>
      </c>
      <c r="X2063" s="3">
        <v>1760.1362179487178</v>
      </c>
      <c r="Y2063" s="3">
        <v>1016.9675925925927</v>
      </c>
      <c r="Z2063" s="24">
        <v>183.05416666666667</v>
      </c>
      <c r="AA2063" s="39">
        <v>75</v>
      </c>
      <c r="AC2063" s="3">
        <v>3073.4042881502974</v>
      </c>
      <c r="AD2063" s="3">
        <v>4460.3751415326506</v>
      </c>
      <c r="AE2063" s="3">
        <v>88790.520740224267</v>
      </c>
      <c r="AF2063" s="3">
        <v>5687.5</v>
      </c>
      <c r="AH2063" s="3">
        <v>94478.020740224267</v>
      </c>
      <c r="AK2063" s="3">
        <v>6107.1873780099913</v>
      </c>
      <c r="AL2063" t="s">
        <v>363</v>
      </c>
      <c r="AM2063" t="s">
        <v>364</v>
      </c>
      <c r="AN2063">
        <v>8.5000000000000006E-2</v>
      </c>
      <c r="AO2063" s="3">
        <v>100585.20811823425</v>
      </c>
      <c r="AP2063" s="3">
        <v>8549.7426900499122</v>
      </c>
      <c r="AQ2063" s="3">
        <v>29700</v>
      </c>
      <c r="AR2063" s="3">
        <v>2524.5</v>
      </c>
      <c r="AS2063" s="3">
        <v>141359.45080828416</v>
      </c>
      <c r="AT2063" s="26">
        <v>130285.20811823425</v>
      </c>
      <c r="AU2063" t="s">
        <v>170</v>
      </c>
      <c r="AV2063" t="s">
        <v>170</v>
      </c>
      <c r="AW2063" t="s">
        <v>171</v>
      </c>
      <c r="AX2063">
        <v>90373</v>
      </c>
      <c r="BF2063">
        <v>1</v>
      </c>
      <c r="CX2063" t="s">
        <v>5211</v>
      </c>
      <c r="CY2063" s="29"/>
      <c r="CZ2063" s="29"/>
      <c r="DA2063" s="29"/>
      <c r="DB2063" s="29"/>
      <c r="DC2063" s="29"/>
      <c r="DD2063" s="30"/>
      <c r="DE2063" s="30"/>
      <c r="DF2063" s="31"/>
      <c r="DG2063" s="32"/>
      <c r="DH2063" s="30"/>
      <c r="DI2063" s="30"/>
      <c r="DJ2063" s="26"/>
    </row>
    <row r="2064" spans="2:114" x14ac:dyDescent="0.25">
      <c r="C2064">
        <v>1</v>
      </c>
      <c r="D2064" t="s">
        <v>5212</v>
      </c>
      <c r="F2064" t="s">
        <v>1677</v>
      </c>
      <c r="G2064" t="s">
        <v>1678</v>
      </c>
      <c r="H2064" t="s">
        <v>1679</v>
      </c>
      <c r="K2064" t="s">
        <v>207</v>
      </c>
      <c r="M2064" t="s">
        <v>182</v>
      </c>
      <c r="N2064" t="s">
        <v>183</v>
      </c>
      <c r="O2064" t="s">
        <v>116</v>
      </c>
      <c r="P2064" t="s">
        <v>117</v>
      </c>
      <c r="Q2064" t="s">
        <v>5213</v>
      </c>
      <c r="R2064">
        <v>28</v>
      </c>
      <c r="T2064" s="3">
        <v>52495.5</v>
      </c>
      <c r="X2064" s="3">
        <v>1150.2403846153845</v>
      </c>
      <c r="Y2064" s="3">
        <v>664.58333333333337</v>
      </c>
      <c r="Z2064" s="24">
        <v>119.625</v>
      </c>
      <c r="AA2064" s="39">
        <v>75</v>
      </c>
      <c r="AC2064" s="3">
        <v>0</v>
      </c>
      <c r="AD2064" s="3">
        <v>4460.3751415326506</v>
      </c>
      <c r="AE2064" s="3">
        <v>58965.323859481367</v>
      </c>
      <c r="AF2064" s="3">
        <v>4154.166666666667</v>
      </c>
      <c r="AH2064" s="3">
        <v>63119.490526148031</v>
      </c>
      <c r="AN2064">
        <v>0.05</v>
      </c>
      <c r="AO2064" s="3">
        <v>63119.490526148031</v>
      </c>
      <c r="AP2064" s="3">
        <v>3155.9745263074019</v>
      </c>
      <c r="AQ2064" s="3">
        <v>29700</v>
      </c>
      <c r="AR2064" s="3">
        <v>1485</v>
      </c>
      <c r="AS2064" s="3">
        <v>97460.465052455431</v>
      </c>
      <c r="AT2064" s="26">
        <v>92819.490526148031</v>
      </c>
      <c r="AU2064" t="s">
        <v>184</v>
      </c>
      <c r="AV2064" t="s">
        <v>184</v>
      </c>
      <c r="AW2064" t="s">
        <v>185</v>
      </c>
      <c r="AX2064">
        <v>5151</v>
      </c>
      <c r="BF2064">
        <v>1</v>
      </c>
      <c r="CX2064" t="s">
        <v>5211</v>
      </c>
      <c r="CY2064" s="29"/>
      <c r="CZ2064" s="29"/>
      <c r="DA2064" s="29"/>
      <c r="DB2064" s="29"/>
      <c r="DC2064" s="29"/>
      <c r="DD2064" s="30"/>
      <c r="DE2064" s="30"/>
      <c r="DF2064" s="31"/>
      <c r="DG2064" s="32"/>
      <c r="DH2064" s="30"/>
      <c r="DI2064" s="30"/>
      <c r="DJ2064" s="26"/>
    </row>
    <row r="2065" spans="3:114" x14ac:dyDescent="0.25">
      <c r="C2065">
        <v>1</v>
      </c>
      <c r="D2065" t="s">
        <v>5212</v>
      </c>
      <c r="F2065" t="s">
        <v>1680</v>
      </c>
      <c r="G2065" t="s">
        <v>1681</v>
      </c>
      <c r="H2065" t="s">
        <v>1682</v>
      </c>
      <c r="K2065" t="s">
        <v>224</v>
      </c>
      <c r="M2065" t="s">
        <v>182</v>
      </c>
      <c r="N2065" t="s">
        <v>183</v>
      </c>
      <c r="O2065" t="s">
        <v>116</v>
      </c>
      <c r="P2065" t="s">
        <v>117</v>
      </c>
      <c r="Q2065" t="s">
        <v>5213</v>
      </c>
      <c r="R2065">
        <v>28</v>
      </c>
      <c r="T2065" s="3">
        <v>53124.333333333336</v>
      </c>
      <c r="X2065" s="3">
        <v>1156.834935897436</v>
      </c>
      <c r="Y2065" s="3">
        <v>668.39351851851859</v>
      </c>
      <c r="Z2065" s="24">
        <v>120.31083333333333</v>
      </c>
      <c r="AA2065" s="39">
        <v>75</v>
      </c>
      <c r="AC2065" s="3">
        <v>0</v>
      </c>
      <c r="AD2065" s="3">
        <v>4460.3751415326506</v>
      </c>
      <c r="AE2065" s="3">
        <v>59605.247762615276</v>
      </c>
      <c r="AF2065" s="3">
        <v>4154.166666666667</v>
      </c>
      <c r="AH2065" s="3">
        <v>63759.41442928194</v>
      </c>
      <c r="AN2065">
        <v>0.05</v>
      </c>
      <c r="AO2065" s="3">
        <v>63759.41442928194</v>
      </c>
      <c r="AP2065" s="3">
        <v>3187.9707214640971</v>
      </c>
      <c r="AQ2065" s="3">
        <v>29700</v>
      </c>
      <c r="AR2065" s="3">
        <v>1485</v>
      </c>
      <c r="AS2065" s="3">
        <v>98132.385150746035</v>
      </c>
      <c r="AT2065" s="26">
        <v>93459.41442928194</v>
      </c>
      <c r="AU2065" t="s">
        <v>184</v>
      </c>
      <c r="AV2065" t="s">
        <v>184</v>
      </c>
      <c r="AW2065" t="s">
        <v>185</v>
      </c>
      <c r="AX2065">
        <v>2933</v>
      </c>
      <c r="BF2065">
        <v>1</v>
      </c>
      <c r="CX2065" t="s">
        <v>5211</v>
      </c>
      <c r="CY2065" s="29"/>
      <c r="CZ2065" s="29"/>
      <c r="DA2065" s="29"/>
      <c r="DB2065" s="29"/>
      <c r="DC2065" s="29"/>
      <c r="DD2065" s="30"/>
      <c r="DE2065" s="30"/>
      <c r="DF2065" s="31"/>
      <c r="DG2065" s="32"/>
      <c r="DH2065" s="30"/>
      <c r="DI2065" s="30"/>
      <c r="DJ2065" s="26"/>
    </row>
    <row r="2066" spans="3:114" x14ac:dyDescent="0.25">
      <c r="D2066" t="s">
        <v>5212</v>
      </c>
      <c r="F2066" t="s">
        <v>1683</v>
      </c>
      <c r="G2066" t="s">
        <v>1684</v>
      </c>
      <c r="H2066" t="s">
        <v>1685</v>
      </c>
      <c r="K2066" t="s">
        <v>224</v>
      </c>
      <c r="M2066" t="s">
        <v>182</v>
      </c>
      <c r="N2066" t="s">
        <v>183</v>
      </c>
      <c r="O2066" t="s">
        <v>116</v>
      </c>
      <c r="P2066" t="s">
        <v>117</v>
      </c>
      <c r="Q2066" t="s">
        <v>5213</v>
      </c>
      <c r="R2066">
        <v>28</v>
      </c>
      <c r="T2066" s="3">
        <v>50913.333333333336</v>
      </c>
      <c r="X2066" s="3">
        <v>1103.6858974358972</v>
      </c>
      <c r="Y2066" s="3">
        <v>637.68518518518533</v>
      </c>
      <c r="Z2066" s="24">
        <v>114.78333333333335</v>
      </c>
      <c r="AA2066" s="39">
        <v>75</v>
      </c>
      <c r="AC2066" s="3">
        <v>0</v>
      </c>
      <c r="AD2066" s="3">
        <v>4460.3751415326506</v>
      </c>
      <c r="AE2066" s="3">
        <v>57304.862890820397</v>
      </c>
      <c r="AF2066" s="3">
        <v>4154.166666666667</v>
      </c>
      <c r="AH2066" s="3">
        <v>61459.029557487062</v>
      </c>
      <c r="AN2066">
        <v>0.05</v>
      </c>
      <c r="AO2066" s="3">
        <v>61459.029557487062</v>
      </c>
      <c r="AP2066" s="3">
        <v>3072.9514778743533</v>
      </c>
      <c r="AQ2066" s="3">
        <v>29700</v>
      </c>
      <c r="AR2066" s="3">
        <v>1485</v>
      </c>
      <c r="AS2066" s="3">
        <v>95716.981035361416</v>
      </c>
      <c r="AT2066" s="26">
        <v>91159.029557487054</v>
      </c>
      <c r="AU2066" t="s">
        <v>170</v>
      </c>
      <c r="AV2066" t="s">
        <v>170</v>
      </c>
      <c r="AW2066" t="s">
        <v>171</v>
      </c>
      <c r="AX2066">
        <v>89079</v>
      </c>
      <c r="BF2066">
        <v>1</v>
      </c>
      <c r="CX2066" t="s">
        <v>5211</v>
      </c>
      <c r="CY2066" s="29"/>
      <c r="CZ2066" s="29"/>
      <c r="DA2066" s="29"/>
      <c r="DB2066" s="29"/>
      <c r="DC2066" s="29"/>
      <c r="DD2066" s="30"/>
      <c r="DE2066" s="30"/>
      <c r="DF2066" s="31"/>
      <c r="DG2066" s="32"/>
      <c r="DH2066" s="30"/>
      <c r="DI2066" s="30"/>
      <c r="DJ2066" s="26"/>
    </row>
    <row r="2067" spans="3:114" x14ac:dyDescent="0.25">
      <c r="D2067" t="s">
        <v>5212</v>
      </c>
      <c r="F2067" t="s">
        <v>1686</v>
      </c>
      <c r="G2067" t="s">
        <v>1687</v>
      </c>
      <c r="H2067" t="s">
        <v>1688</v>
      </c>
      <c r="K2067" t="s">
        <v>224</v>
      </c>
      <c r="M2067" t="s">
        <v>114</v>
      </c>
      <c r="N2067" t="s">
        <v>115</v>
      </c>
      <c r="O2067" t="s">
        <v>116</v>
      </c>
      <c r="P2067" t="s">
        <v>117</v>
      </c>
      <c r="Q2067" t="s">
        <v>5213</v>
      </c>
      <c r="R2067">
        <v>28</v>
      </c>
      <c r="T2067" s="3">
        <v>54396.833333333336</v>
      </c>
      <c r="X2067" s="3">
        <v>1187.4238782051282</v>
      </c>
      <c r="Y2067" s="3">
        <v>686.06712962962968</v>
      </c>
      <c r="Z2067" s="24">
        <v>123.49208333333334</v>
      </c>
      <c r="AA2067" s="39">
        <v>75</v>
      </c>
      <c r="AC2067" s="3">
        <v>0</v>
      </c>
      <c r="AD2067" s="3">
        <v>4460.3751415326506</v>
      </c>
      <c r="AE2067" s="3">
        <v>60929.191566034067</v>
      </c>
      <c r="AF2067" s="3">
        <v>5687.5</v>
      </c>
      <c r="AH2067" s="3">
        <v>66616.691566034075</v>
      </c>
      <c r="AK2067" s="3">
        <v>7641.968773833004</v>
      </c>
      <c r="AL2067" t="s">
        <v>274</v>
      </c>
      <c r="AM2067" t="s">
        <v>275</v>
      </c>
      <c r="AN2067">
        <v>8.5000000000000006E-2</v>
      </c>
      <c r="AO2067" s="3">
        <v>74258.660339867085</v>
      </c>
      <c r="AP2067" s="3">
        <v>6311.9861288887023</v>
      </c>
      <c r="AQ2067" s="3">
        <v>29700</v>
      </c>
      <c r="AR2067" s="3">
        <v>2524.5</v>
      </c>
      <c r="AS2067" s="3">
        <v>112795.14646875579</v>
      </c>
      <c r="AT2067" s="26">
        <v>103958.66033986708</v>
      </c>
      <c r="AU2067" t="s">
        <v>170</v>
      </c>
      <c r="AV2067" t="s">
        <v>170</v>
      </c>
      <c r="AW2067" t="s">
        <v>171</v>
      </c>
      <c r="AX2067">
        <v>35925</v>
      </c>
      <c r="BF2067">
        <v>1</v>
      </c>
      <c r="CX2067" t="s">
        <v>5211</v>
      </c>
      <c r="CY2067" s="29"/>
      <c r="CZ2067" s="29"/>
      <c r="DA2067" s="29"/>
      <c r="DB2067" s="29"/>
      <c r="DC2067" s="29"/>
      <c r="DD2067" s="30"/>
      <c r="DE2067" s="30"/>
      <c r="DF2067" s="31"/>
      <c r="DG2067" s="32"/>
      <c r="DH2067" s="30"/>
      <c r="DI2067" s="30"/>
      <c r="DJ2067" s="26"/>
    </row>
    <row r="2068" spans="3:114" x14ac:dyDescent="0.25">
      <c r="D2068" t="s">
        <v>5212</v>
      </c>
      <c r="F2068" t="s">
        <v>1690</v>
      </c>
      <c r="G2068" t="s">
        <v>1691</v>
      </c>
      <c r="H2068" t="s">
        <v>5262</v>
      </c>
      <c r="K2068" t="s">
        <v>224</v>
      </c>
      <c r="M2068" t="s">
        <v>114</v>
      </c>
      <c r="N2068" t="s">
        <v>115</v>
      </c>
      <c r="O2068" t="s">
        <v>116</v>
      </c>
      <c r="P2068" t="s">
        <v>117</v>
      </c>
      <c r="Q2068" t="s">
        <v>5213</v>
      </c>
      <c r="R2068">
        <v>28</v>
      </c>
      <c r="T2068" s="3">
        <v>50812</v>
      </c>
      <c r="X2068" s="3">
        <v>1101.25</v>
      </c>
      <c r="Y2068" s="3">
        <v>636.27777777777783</v>
      </c>
      <c r="Z2068" s="24">
        <v>114.53</v>
      </c>
      <c r="AA2068" s="39">
        <v>75</v>
      </c>
      <c r="AC2068" s="3">
        <v>0</v>
      </c>
      <c r="AD2068" s="3">
        <v>4460.3751415326506</v>
      </c>
      <c r="AE2068" s="3">
        <v>57199.432919310428</v>
      </c>
      <c r="AF2068" s="3">
        <v>5687.5</v>
      </c>
      <c r="AH2068" s="3">
        <v>62886.932919310428</v>
      </c>
      <c r="AK2068" s="3">
        <v>7641.968773833004</v>
      </c>
      <c r="AL2068" t="s">
        <v>274</v>
      </c>
      <c r="AM2068" t="s">
        <v>275</v>
      </c>
      <c r="AN2068">
        <v>8.5000000000000006E-2</v>
      </c>
      <c r="AO2068" s="3">
        <v>70528.901693143431</v>
      </c>
      <c r="AP2068" s="3">
        <v>5994.9566439171922</v>
      </c>
      <c r="AQ2068" s="3">
        <v>29700</v>
      </c>
      <c r="AR2068" s="3">
        <v>2524.5</v>
      </c>
      <c r="AS2068" s="3">
        <v>108748.35833706062</v>
      </c>
      <c r="AT2068" s="26">
        <v>100228.90169314343</v>
      </c>
      <c r="AU2068" t="s">
        <v>170</v>
      </c>
      <c r="AV2068" t="s">
        <v>170</v>
      </c>
      <c r="AW2068" t="s">
        <v>171</v>
      </c>
      <c r="AX2068">
        <v>35803</v>
      </c>
      <c r="BF2068">
        <v>1</v>
      </c>
      <c r="CX2068" t="s">
        <v>5211</v>
      </c>
      <c r="CY2068" s="29"/>
      <c r="CZ2068" s="29"/>
      <c r="DA2068" s="29"/>
      <c r="DB2068" s="29"/>
      <c r="DC2068" s="29"/>
      <c r="DD2068" s="30"/>
      <c r="DE2068" s="30"/>
      <c r="DF2068" s="31"/>
      <c r="DG2068" s="32"/>
      <c r="DH2068" s="30"/>
      <c r="DI2068" s="30"/>
      <c r="DJ2068" s="26"/>
    </row>
    <row r="2069" spans="3:114" x14ac:dyDescent="0.25">
      <c r="D2069" t="s">
        <v>5212</v>
      </c>
      <c r="F2069" t="s">
        <v>1693</v>
      </c>
      <c r="G2069" t="s">
        <v>1694</v>
      </c>
      <c r="H2069" t="s">
        <v>1695</v>
      </c>
      <c r="K2069" t="s">
        <v>224</v>
      </c>
      <c r="M2069" t="s">
        <v>114</v>
      </c>
      <c r="N2069" t="s">
        <v>115</v>
      </c>
      <c r="O2069" t="s">
        <v>116</v>
      </c>
      <c r="P2069" t="s">
        <v>117</v>
      </c>
      <c r="Q2069" t="s">
        <v>5213</v>
      </c>
      <c r="R2069">
        <v>28</v>
      </c>
      <c r="T2069" s="3">
        <v>49133.25</v>
      </c>
      <c r="X2069" s="3">
        <v>1060.897435897436</v>
      </c>
      <c r="Y2069" s="3">
        <v>612.96296296296305</v>
      </c>
      <c r="Z2069" s="24">
        <v>110.33333333333334</v>
      </c>
      <c r="AA2069" s="39">
        <v>75</v>
      </c>
      <c r="AC2069" s="3">
        <v>0</v>
      </c>
      <c r="AD2069" s="3">
        <v>4460.3751415326506</v>
      </c>
      <c r="AE2069" s="3">
        <v>55452.818873726384</v>
      </c>
      <c r="AF2069" s="3">
        <v>5687.5</v>
      </c>
      <c r="AH2069" s="3">
        <v>61140.318873726384</v>
      </c>
      <c r="AK2069" s="3">
        <v>7641.968773833004</v>
      </c>
      <c r="AL2069" t="s">
        <v>274</v>
      </c>
      <c r="AM2069" t="s">
        <v>275</v>
      </c>
      <c r="AN2069">
        <v>8.5000000000000006E-2</v>
      </c>
      <c r="AO2069" s="3">
        <v>68782.287647559395</v>
      </c>
      <c r="AP2069" s="3">
        <v>5846.494450042549</v>
      </c>
      <c r="AQ2069" s="3">
        <v>29700</v>
      </c>
      <c r="AR2069" s="3">
        <v>2524.5</v>
      </c>
      <c r="AS2069" s="3">
        <v>106853.28209760194</v>
      </c>
      <c r="AT2069" s="26">
        <v>98482.287647559395</v>
      </c>
      <c r="AU2069" t="s">
        <v>1696</v>
      </c>
      <c r="AV2069" t="s">
        <v>1696</v>
      </c>
      <c r="AW2069" t="s">
        <v>1697</v>
      </c>
      <c r="AX2069" t="s">
        <v>1698</v>
      </c>
      <c r="BF2069">
        <v>1</v>
      </c>
      <c r="CX2069" t="s">
        <v>5211</v>
      </c>
      <c r="CY2069" s="29"/>
      <c r="CZ2069" s="29"/>
      <c r="DA2069" s="29"/>
      <c r="DB2069" s="29"/>
      <c r="DC2069" s="29"/>
      <c r="DD2069" s="30"/>
      <c r="DE2069" s="30"/>
      <c r="DF2069" s="31"/>
      <c r="DG2069" s="32"/>
      <c r="DH2069" s="30"/>
      <c r="DI2069" s="30"/>
      <c r="DJ2069" s="26"/>
    </row>
    <row r="2070" spans="3:114" x14ac:dyDescent="0.25">
      <c r="D2070" t="s">
        <v>5212</v>
      </c>
      <c r="F2070" t="s">
        <v>1702</v>
      </c>
      <c r="G2070" t="s">
        <v>1703</v>
      </c>
      <c r="H2070" t="s">
        <v>1704</v>
      </c>
      <c r="K2070" t="s">
        <v>131</v>
      </c>
      <c r="M2070" t="s">
        <v>550</v>
      </c>
      <c r="N2070" t="s">
        <v>551</v>
      </c>
      <c r="O2070" t="s">
        <v>116</v>
      </c>
      <c r="P2070" t="s">
        <v>117</v>
      </c>
      <c r="Q2070" t="s">
        <v>5213</v>
      </c>
      <c r="R2070">
        <v>28</v>
      </c>
      <c r="T2070" s="3">
        <v>128158.08333333333</v>
      </c>
      <c r="X2070" s="3">
        <v>3080.7251602564102</v>
      </c>
      <c r="Y2070" s="3">
        <v>1779.9745370370372</v>
      </c>
      <c r="Z2070" s="24">
        <v>320.39541666666668</v>
      </c>
      <c r="AA2070" s="39">
        <v>75</v>
      </c>
      <c r="AC2070" s="3">
        <v>0</v>
      </c>
      <c r="AD2070" s="3">
        <v>4460.3751415326506</v>
      </c>
      <c r="AE2070" s="3">
        <v>137874.55358882612</v>
      </c>
      <c r="AF2070" s="3">
        <v>7046.666666666667</v>
      </c>
      <c r="AH2070" s="3">
        <v>144921.22025549278</v>
      </c>
      <c r="AN2070">
        <v>0.1</v>
      </c>
      <c r="AO2070" s="3">
        <v>144921.22025549278</v>
      </c>
      <c r="AP2070" s="3">
        <v>14492.122025549279</v>
      </c>
      <c r="AQ2070" s="3">
        <v>29700</v>
      </c>
      <c r="AR2070" s="3">
        <v>2970</v>
      </c>
      <c r="AS2070" s="3">
        <v>192083.34228104205</v>
      </c>
      <c r="AT2070" s="26">
        <v>174621.22025549278</v>
      </c>
      <c r="AU2070" t="s">
        <v>170</v>
      </c>
      <c r="AV2070" t="s">
        <v>170</v>
      </c>
      <c r="AW2070" t="s">
        <v>171</v>
      </c>
      <c r="AX2070">
        <v>90292</v>
      </c>
      <c r="BF2070">
        <v>1</v>
      </c>
      <c r="CX2070" t="s">
        <v>5211</v>
      </c>
      <c r="CY2070" s="29"/>
      <c r="CZ2070" s="29"/>
      <c r="DA2070" s="29"/>
      <c r="DB2070" s="29"/>
      <c r="DC2070" s="29"/>
      <c r="DD2070" s="30"/>
      <c r="DE2070" s="30"/>
      <c r="DF2070" s="31"/>
      <c r="DG2070" s="32"/>
      <c r="DH2070" s="30"/>
      <c r="DI2070" s="30"/>
      <c r="DJ2070" s="26"/>
    </row>
    <row r="2071" spans="3:114" x14ac:dyDescent="0.25">
      <c r="D2071" t="s">
        <v>5212</v>
      </c>
      <c r="F2071" t="s">
        <v>1705</v>
      </c>
      <c r="G2071" t="s">
        <v>1706</v>
      </c>
      <c r="H2071" t="s">
        <v>1707</v>
      </c>
      <c r="K2071" t="s">
        <v>224</v>
      </c>
      <c r="M2071" t="s">
        <v>114</v>
      </c>
      <c r="N2071" t="s">
        <v>115</v>
      </c>
      <c r="O2071" t="s">
        <v>116</v>
      </c>
      <c r="P2071" t="s">
        <v>117</v>
      </c>
      <c r="Q2071" t="s">
        <v>5213</v>
      </c>
      <c r="R2071">
        <v>28</v>
      </c>
      <c r="T2071" s="3">
        <v>83767.416666666672</v>
      </c>
      <c r="X2071" s="3">
        <v>1903.0769230769231</v>
      </c>
      <c r="Y2071" s="3">
        <v>1099.5555555555557</v>
      </c>
      <c r="Z2071" s="24">
        <v>197.92000000000002</v>
      </c>
      <c r="AA2071" s="39">
        <v>75</v>
      </c>
      <c r="AC2071" s="3">
        <v>0</v>
      </c>
      <c r="AD2071" s="3">
        <v>4460.3751415326506</v>
      </c>
      <c r="AE2071" s="3">
        <v>91503.344286831809</v>
      </c>
      <c r="AF2071" s="3">
        <v>5687.5</v>
      </c>
      <c r="AH2071" s="3">
        <v>97190.844286831809</v>
      </c>
      <c r="AK2071" s="3">
        <v>6107.1873780099913</v>
      </c>
      <c r="AL2071" t="s">
        <v>363</v>
      </c>
      <c r="AM2071" t="s">
        <v>364</v>
      </c>
      <c r="AN2071">
        <v>8.5000000000000006E-2</v>
      </c>
      <c r="AO2071" s="3">
        <v>103298.03166484179</v>
      </c>
      <c r="AP2071" s="3">
        <v>8780.332691511554</v>
      </c>
      <c r="AQ2071" s="3">
        <v>29700</v>
      </c>
      <c r="AR2071" s="3">
        <v>2524.5</v>
      </c>
      <c r="AS2071" s="3">
        <v>144302.86435635336</v>
      </c>
      <c r="AT2071" s="26">
        <v>132998.03166484181</v>
      </c>
      <c r="AU2071" t="s">
        <v>170</v>
      </c>
      <c r="AV2071" t="s">
        <v>170</v>
      </c>
      <c r="AW2071" t="s">
        <v>171</v>
      </c>
      <c r="AX2071">
        <v>90389</v>
      </c>
      <c r="BF2071">
        <v>1</v>
      </c>
      <c r="CX2071" t="s">
        <v>5211</v>
      </c>
      <c r="CY2071" s="29"/>
      <c r="CZ2071" s="29"/>
      <c r="DA2071" s="29"/>
      <c r="DB2071" s="29"/>
      <c r="DC2071" s="29"/>
      <c r="DD2071" s="30"/>
      <c r="DE2071" s="30"/>
      <c r="DF2071" s="31"/>
      <c r="DG2071" s="32"/>
      <c r="DH2071" s="30"/>
      <c r="DI2071" s="30"/>
      <c r="DJ2071" s="26"/>
    </row>
    <row r="2072" spans="3:114" x14ac:dyDescent="0.25">
      <c r="D2072" t="s">
        <v>5212</v>
      </c>
      <c r="F2072" t="s">
        <v>1708</v>
      </c>
      <c r="G2072" t="s">
        <v>1709</v>
      </c>
      <c r="H2072" t="s">
        <v>1710</v>
      </c>
      <c r="K2072" t="s">
        <v>224</v>
      </c>
      <c r="M2072" t="s">
        <v>114</v>
      </c>
      <c r="N2072" t="s">
        <v>115</v>
      </c>
      <c r="O2072" t="s">
        <v>116</v>
      </c>
      <c r="P2072" t="s">
        <v>117</v>
      </c>
      <c r="Q2072" t="s">
        <v>5213</v>
      </c>
      <c r="R2072">
        <v>28</v>
      </c>
      <c r="T2072" s="3">
        <v>74969.916666666672</v>
      </c>
      <c r="X2072" s="3">
        <v>1681.971153846154</v>
      </c>
      <c r="Y2072" s="3">
        <v>971.80555555555554</v>
      </c>
      <c r="Z2072" s="24">
        <v>174.92500000000001</v>
      </c>
      <c r="AA2072" s="39">
        <v>75</v>
      </c>
      <c r="AC2072" s="3">
        <v>4097.8723842003965</v>
      </c>
      <c r="AD2072" s="3">
        <v>4460.3751415326506</v>
      </c>
      <c r="AE2072" s="3">
        <v>86431.865901801444</v>
      </c>
      <c r="AF2072" s="3">
        <v>5687.5</v>
      </c>
      <c r="AH2072" s="3">
        <v>92119.365901801444</v>
      </c>
      <c r="AK2072" s="3">
        <v>6107.1873780099913</v>
      </c>
      <c r="AL2072" t="s">
        <v>363</v>
      </c>
      <c r="AM2072" t="s">
        <v>364</v>
      </c>
      <c r="AN2072">
        <v>8.5000000000000006E-2</v>
      </c>
      <c r="AO2072" s="3">
        <v>98226.553279811429</v>
      </c>
      <c r="AP2072" s="3">
        <v>8349.2570287839717</v>
      </c>
      <c r="AQ2072" s="3">
        <v>29700</v>
      </c>
      <c r="AR2072" s="3">
        <v>2524.5</v>
      </c>
      <c r="AS2072" s="3">
        <v>138800.31030859542</v>
      </c>
      <c r="AT2072" s="26">
        <v>127926.55327981143</v>
      </c>
      <c r="AU2072" t="s">
        <v>170</v>
      </c>
      <c r="AV2072" t="s">
        <v>170</v>
      </c>
      <c r="AW2072" t="s">
        <v>171</v>
      </c>
      <c r="AX2072">
        <v>90373</v>
      </c>
      <c r="BF2072">
        <v>1</v>
      </c>
      <c r="CX2072" t="s">
        <v>5211</v>
      </c>
      <c r="CY2072" s="29"/>
      <c r="CZ2072" s="29"/>
      <c r="DA2072" s="29"/>
      <c r="DB2072" s="29"/>
      <c r="DC2072" s="29"/>
      <c r="DD2072" s="30"/>
      <c r="DE2072" s="30"/>
      <c r="DF2072" s="31"/>
      <c r="DG2072" s="32"/>
      <c r="DH2072" s="30"/>
      <c r="DI2072" s="30"/>
      <c r="DJ2072" s="26"/>
    </row>
    <row r="2073" spans="3:114" x14ac:dyDescent="0.25">
      <c r="D2073" t="s">
        <v>5212</v>
      </c>
      <c r="F2073" t="s">
        <v>1711</v>
      </c>
      <c r="G2073" t="s">
        <v>1712</v>
      </c>
      <c r="H2073" t="s">
        <v>1713</v>
      </c>
      <c r="K2073" t="s">
        <v>224</v>
      </c>
      <c r="M2073" t="s">
        <v>182</v>
      </c>
      <c r="N2073" t="s">
        <v>183</v>
      </c>
      <c r="O2073" t="s">
        <v>116</v>
      </c>
      <c r="P2073" t="s">
        <v>117</v>
      </c>
      <c r="Q2073" t="s">
        <v>5213</v>
      </c>
      <c r="R2073">
        <v>28</v>
      </c>
      <c r="T2073" s="3">
        <v>45011.75</v>
      </c>
      <c r="X2073" s="3">
        <v>1082.0152243589744</v>
      </c>
      <c r="Y2073" s="3">
        <v>625.16435185185196</v>
      </c>
      <c r="Z2073" s="24">
        <v>112.52958333333333</v>
      </c>
      <c r="AA2073" s="39">
        <v>75</v>
      </c>
      <c r="AC2073" s="3">
        <v>0</v>
      </c>
      <c r="AD2073" s="3">
        <v>4460.3751415326506</v>
      </c>
      <c r="AE2073" s="3">
        <v>51366.834301076815</v>
      </c>
      <c r="AF2073" s="3">
        <v>4154.166666666667</v>
      </c>
      <c r="AH2073" s="3">
        <v>55521.000967743479</v>
      </c>
      <c r="AK2073" s="3">
        <v>4671.4236268028844</v>
      </c>
      <c r="AL2073" t="s">
        <v>227</v>
      </c>
      <c r="AM2073" t="s">
        <v>226</v>
      </c>
      <c r="AN2073">
        <v>0.05</v>
      </c>
      <c r="AO2073" s="3">
        <v>60192.424594546363</v>
      </c>
      <c r="AP2073" s="3">
        <v>3009.6212297273182</v>
      </c>
      <c r="AQ2073" s="3">
        <v>29700</v>
      </c>
      <c r="AR2073" s="3">
        <v>1485</v>
      </c>
      <c r="AS2073" s="3">
        <v>94387.045824273679</v>
      </c>
      <c r="AT2073" s="26">
        <v>89892.424594546363</v>
      </c>
      <c r="AU2073" t="s">
        <v>208</v>
      </c>
      <c r="AV2073" t="s">
        <v>208</v>
      </c>
      <c r="AW2073" t="s">
        <v>210</v>
      </c>
      <c r="AX2073" t="s">
        <v>1441</v>
      </c>
      <c r="BF2073">
        <v>1</v>
      </c>
      <c r="CX2073" t="s">
        <v>5211</v>
      </c>
      <c r="CY2073" s="29"/>
      <c r="CZ2073" s="29"/>
      <c r="DA2073" s="29"/>
      <c r="DB2073" s="29"/>
      <c r="DC2073" s="29"/>
      <c r="DD2073" s="30"/>
      <c r="DE2073" s="30"/>
      <c r="DF2073" s="31"/>
      <c r="DG2073" s="32"/>
      <c r="DH2073" s="30"/>
      <c r="DI2073" s="30"/>
      <c r="DJ2073" s="26"/>
    </row>
    <row r="2074" spans="3:114" x14ac:dyDescent="0.25">
      <c r="D2074" t="s">
        <v>5212</v>
      </c>
      <c r="F2074" t="s">
        <v>1714</v>
      </c>
      <c r="G2074" t="s">
        <v>1715</v>
      </c>
      <c r="H2074" t="s">
        <v>1716</v>
      </c>
      <c r="K2074" t="s">
        <v>207</v>
      </c>
      <c r="M2074" t="s">
        <v>182</v>
      </c>
      <c r="N2074" t="s">
        <v>183</v>
      </c>
      <c r="O2074" t="s">
        <v>116</v>
      </c>
      <c r="P2074" t="s">
        <v>117</v>
      </c>
      <c r="Q2074" t="s">
        <v>5213</v>
      </c>
      <c r="R2074">
        <v>28</v>
      </c>
      <c r="T2074" s="3">
        <v>51003.5</v>
      </c>
      <c r="X2074" s="3">
        <v>1226.0456730769231</v>
      </c>
      <c r="Y2074" s="3">
        <v>708.38194444444457</v>
      </c>
      <c r="Z2074" s="24">
        <v>127.50875000000001</v>
      </c>
      <c r="AA2074" s="39">
        <v>75</v>
      </c>
      <c r="AC2074" s="3">
        <v>0</v>
      </c>
      <c r="AD2074" s="3">
        <v>4460.3751415326506</v>
      </c>
      <c r="AE2074" s="3">
        <v>57600.811509054016</v>
      </c>
      <c r="AF2074" s="3">
        <v>4154.166666666667</v>
      </c>
      <c r="AH2074" s="3">
        <v>61754.97817572068</v>
      </c>
      <c r="AK2074" s="3">
        <v>4671.4236268028844</v>
      </c>
      <c r="AL2074" t="s">
        <v>227</v>
      </c>
      <c r="AM2074" t="s">
        <v>226</v>
      </c>
      <c r="AN2074">
        <v>0.05</v>
      </c>
      <c r="AO2074" s="3">
        <v>66426.401802523571</v>
      </c>
      <c r="AP2074" s="3">
        <v>3321.3200901261789</v>
      </c>
      <c r="AQ2074" s="3">
        <v>29700</v>
      </c>
      <c r="AR2074" s="3">
        <v>1485</v>
      </c>
      <c r="AS2074" s="3">
        <v>100932.72189264974</v>
      </c>
      <c r="AT2074" s="26">
        <v>96126.401802523571</v>
      </c>
      <c r="AU2074" t="s">
        <v>208</v>
      </c>
      <c r="AV2074" t="s">
        <v>208</v>
      </c>
      <c r="AW2074" t="s">
        <v>210</v>
      </c>
      <c r="AX2074" t="s">
        <v>458</v>
      </c>
      <c r="BF2074">
        <v>1</v>
      </c>
      <c r="CX2074" t="s">
        <v>5211</v>
      </c>
      <c r="CY2074" s="29"/>
      <c r="CZ2074" s="29"/>
      <c r="DA2074" s="29"/>
      <c r="DB2074" s="29"/>
      <c r="DC2074" s="29"/>
      <c r="DD2074" s="30"/>
      <c r="DE2074" s="30"/>
      <c r="DF2074" s="31"/>
      <c r="DG2074" s="32"/>
      <c r="DH2074" s="30"/>
      <c r="DI2074" s="30"/>
      <c r="DJ2074" s="26"/>
    </row>
    <row r="2075" spans="3:114" x14ac:dyDescent="0.25">
      <c r="D2075" t="s">
        <v>5212</v>
      </c>
      <c r="F2075" t="s">
        <v>1718</v>
      </c>
      <c r="G2075" t="s">
        <v>1719</v>
      </c>
      <c r="H2075" t="s">
        <v>1720</v>
      </c>
      <c r="K2075" t="s">
        <v>219</v>
      </c>
      <c r="M2075" t="s">
        <v>114</v>
      </c>
      <c r="N2075" t="s">
        <v>115</v>
      </c>
      <c r="O2075" t="s">
        <v>116</v>
      </c>
      <c r="P2075" t="s">
        <v>117</v>
      </c>
      <c r="Q2075" t="s">
        <v>5213</v>
      </c>
      <c r="R2075">
        <v>28</v>
      </c>
      <c r="T2075" s="3">
        <v>78373.333333333328</v>
      </c>
      <c r="X2075" s="3">
        <v>1763.782051282051</v>
      </c>
      <c r="Y2075" s="3">
        <v>1019.0740740740741</v>
      </c>
      <c r="Z2075" s="24">
        <v>183.43333333333334</v>
      </c>
      <c r="AA2075" s="39">
        <v>75</v>
      </c>
      <c r="AC2075" s="3">
        <v>0</v>
      </c>
      <c r="AD2075" s="3">
        <v>4460.3751415326506</v>
      </c>
      <c r="AE2075" s="3">
        <v>85874.997933555438</v>
      </c>
      <c r="AF2075" s="3">
        <v>5687.5</v>
      </c>
      <c r="AH2075" s="3">
        <v>91562.497933555438</v>
      </c>
      <c r="AK2075" s="3">
        <v>18525.414448346986</v>
      </c>
      <c r="AL2075" t="s">
        <v>473</v>
      </c>
      <c r="AM2075" t="s">
        <v>474</v>
      </c>
      <c r="AN2075">
        <v>8.5000000000000006E-2</v>
      </c>
      <c r="AO2075" s="3">
        <v>110087.91238190242</v>
      </c>
      <c r="AP2075" s="3">
        <v>9357.4725524617061</v>
      </c>
      <c r="AQ2075" s="3">
        <v>29700</v>
      </c>
      <c r="AR2075" s="3">
        <v>2524.5</v>
      </c>
      <c r="AS2075" s="3">
        <v>151669.88493436412</v>
      </c>
      <c r="AT2075" s="26">
        <v>139787.91238190242</v>
      </c>
      <c r="AU2075" t="s">
        <v>170</v>
      </c>
      <c r="AV2075" t="s">
        <v>170</v>
      </c>
      <c r="AW2075" t="s">
        <v>171</v>
      </c>
      <c r="AX2075">
        <v>90135</v>
      </c>
      <c r="BF2075">
        <v>1</v>
      </c>
      <c r="CX2075" t="s">
        <v>5211</v>
      </c>
      <c r="CY2075" s="29"/>
      <c r="CZ2075" s="29"/>
      <c r="DA2075" s="29"/>
      <c r="DB2075" s="29"/>
      <c r="DC2075" s="29"/>
      <c r="DD2075" s="30"/>
      <c r="DE2075" s="30"/>
      <c r="DF2075" s="31"/>
      <c r="DG2075" s="32"/>
      <c r="DH2075" s="30"/>
      <c r="DI2075" s="30"/>
      <c r="DJ2075" s="26"/>
    </row>
    <row r="2076" spans="3:114" x14ac:dyDescent="0.25">
      <c r="D2076" t="s">
        <v>5212</v>
      </c>
      <c r="F2076" t="s">
        <v>1721</v>
      </c>
      <c r="G2076" t="s">
        <v>1722</v>
      </c>
      <c r="H2076" t="s">
        <v>1723</v>
      </c>
      <c r="K2076" t="s">
        <v>207</v>
      </c>
      <c r="M2076" t="s">
        <v>182</v>
      </c>
      <c r="N2076" t="s">
        <v>183</v>
      </c>
      <c r="O2076" t="s">
        <v>116</v>
      </c>
      <c r="P2076" t="s">
        <v>117</v>
      </c>
      <c r="Q2076" t="s">
        <v>5213</v>
      </c>
      <c r="R2076">
        <v>28</v>
      </c>
      <c r="T2076" s="3">
        <v>44290.333333333336</v>
      </c>
      <c r="X2076" s="3">
        <v>1010.0961538461538</v>
      </c>
      <c r="Y2076" s="3">
        <v>583.6111111111112</v>
      </c>
      <c r="Z2076" s="24">
        <v>105.05</v>
      </c>
      <c r="AA2076" s="39">
        <v>75</v>
      </c>
      <c r="AC2076" s="3">
        <v>0</v>
      </c>
      <c r="AD2076" s="3">
        <v>4460.3751415326506</v>
      </c>
      <c r="AE2076" s="3">
        <v>50524.465739823252</v>
      </c>
      <c r="AF2076" s="3">
        <v>4154.166666666667</v>
      </c>
      <c r="AH2076" s="3">
        <v>54678.632406489916</v>
      </c>
      <c r="AN2076">
        <v>0.05</v>
      </c>
      <c r="AO2076" s="3">
        <v>54678.632406489916</v>
      </c>
      <c r="AP2076" s="3">
        <v>2733.9316203244962</v>
      </c>
      <c r="AQ2076" s="3">
        <v>29700</v>
      </c>
      <c r="AR2076" s="3">
        <v>1485</v>
      </c>
      <c r="AS2076" s="3">
        <v>88597.56402681442</v>
      </c>
      <c r="AT2076" s="26">
        <v>84378.632406489924</v>
      </c>
      <c r="AU2076" t="s">
        <v>170</v>
      </c>
      <c r="AV2076" t="s">
        <v>170</v>
      </c>
      <c r="AW2076" t="s">
        <v>171</v>
      </c>
      <c r="AX2076">
        <v>35875</v>
      </c>
      <c r="BF2076">
        <v>1</v>
      </c>
      <c r="CX2076" t="s">
        <v>5211</v>
      </c>
      <c r="CY2076" s="29"/>
      <c r="CZ2076" s="29"/>
      <c r="DA2076" s="29"/>
      <c r="DB2076" s="29"/>
      <c r="DC2076" s="29"/>
      <c r="DD2076" s="30"/>
      <c r="DE2076" s="30"/>
      <c r="DF2076" s="31"/>
      <c r="DG2076" s="32"/>
      <c r="DH2076" s="30"/>
      <c r="DI2076" s="30"/>
      <c r="DJ2076" s="26"/>
    </row>
    <row r="2077" spans="3:114" x14ac:dyDescent="0.25">
      <c r="D2077" t="s">
        <v>5212</v>
      </c>
      <c r="F2077" t="s">
        <v>1724</v>
      </c>
      <c r="G2077" t="s">
        <v>1725</v>
      </c>
      <c r="H2077" t="s">
        <v>1726</v>
      </c>
      <c r="K2077" t="s">
        <v>131</v>
      </c>
      <c r="M2077" t="s">
        <v>114</v>
      </c>
      <c r="N2077" t="s">
        <v>115</v>
      </c>
      <c r="O2077" t="s">
        <v>116</v>
      </c>
      <c r="P2077" t="s">
        <v>117</v>
      </c>
      <c r="Q2077" t="s">
        <v>5213</v>
      </c>
      <c r="R2077">
        <v>28</v>
      </c>
      <c r="T2077" s="3">
        <v>120931.58333333334</v>
      </c>
      <c r="X2077" s="3">
        <v>2786.8189102564102</v>
      </c>
      <c r="Y2077" s="3">
        <v>1610.1620370370372</v>
      </c>
      <c r="Z2077" s="24">
        <v>289.82916666666671</v>
      </c>
      <c r="AA2077" s="39">
        <v>75</v>
      </c>
      <c r="AC2077" s="3">
        <v>0</v>
      </c>
      <c r="AD2077" s="3">
        <v>4460.3751415326506</v>
      </c>
      <c r="AE2077" s="3">
        <v>130153.7685888261</v>
      </c>
      <c r="AF2077" s="3">
        <v>5687.5</v>
      </c>
      <c r="AH2077" s="3">
        <v>135841.26858882612</v>
      </c>
      <c r="AK2077" s="3">
        <v>6263.2559860715419</v>
      </c>
      <c r="AL2077" t="s">
        <v>320</v>
      </c>
      <c r="AM2077" t="s">
        <v>321</v>
      </c>
      <c r="AN2077">
        <v>8.5000000000000006E-2</v>
      </c>
      <c r="AO2077" s="3">
        <v>142104.52457489766</v>
      </c>
      <c r="AP2077" s="3">
        <v>12078.884588866302</v>
      </c>
      <c r="AQ2077" s="3">
        <v>29700</v>
      </c>
      <c r="AR2077" s="3">
        <v>2524.5</v>
      </c>
      <c r="AS2077" s="3">
        <v>186407.90916376395</v>
      </c>
      <c r="AT2077" s="26">
        <v>171804.52457489766</v>
      </c>
      <c r="AU2077" t="s">
        <v>170</v>
      </c>
      <c r="AV2077" t="s">
        <v>170</v>
      </c>
      <c r="AW2077" t="s">
        <v>171</v>
      </c>
      <c r="AX2077">
        <v>90349</v>
      </c>
      <c r="BF2077">
        <v>1</v>
      </c>
      <c r="CX2077" t="s">
        <v>5211</v>
      </c>
      <c r="CY2077" s="29"/>
      <c r="CZ2077" s="29"/>
      <c r="DA2077" s="29"/>
      <c r="DB2077" s="29"/>
      <c r="DC2077" s="29"/>
      <c r="DD2077" s="30"/>
      <c r="DE2077" s="30"/>
      <c r="DF2077" s="31"/>
      <c r="DG2077" s="32"/>
      <c r="DH2077" s="30"/>
      <c r="DI2077" s="30"/>
      <c r="DJ2077" s="26"/>
    </row>
    <row r="2078" spans="3:114" x14ac:dyDescent="0.25">
      <c r="D2078" t="s">
        <v>5212</v>
      </c>
      <c r="F2078" t="s">
        <v>1727</v>
      </c>
      <c r="G2078" t="s">
        <v>1728</v>
      </c>
      <c r="H2078" t="s">
        <v>1729</v>
      </c>
      <c r="K2078" t="s">
        <v>224</v>
      </c>
      <c r="M2078" t="s">
        <v>114</v>
      </c>
      <c r="N2078" t="s">
        <v>115</v>
      </c>
      <c r="O2078" t="s">
        <v>116</v>
      </c>
      <c r="P2078" t="s">
        <v>117</v>
      </c>
      <c r="Q2078" t="s">
        <v>5213</v>
      </c>
      <c r="R2078">
        <v>28</v>
      </c>
      <c r="T2078" s="3">
        <v>67123.333333333328</v>
      </c>
      <c r="X2078" s="3">
        <v>1493.3493589743591</v>
      </c>
      <c r="Y2078" s="3">
        <v>862.82407407407413</v>
      </c>
      <c r="Z2078" s="24">
        <v>155.30833333333334</v>
      </c>
      <c r="AA2078" s="39">
        <v>75</v>
      </c>
      <c r="AC2078" s="3">
        <v>0</v>
      </c>
      <c r="AD2078" s="3">
        <v>4460.3751415326506</v>
      </c>
      <c r="AE2078" s="3">
        <v>74170.19024124775</v>
      </c>
      <c r="AF2078" s="3">
        <v>5687.5</v>
      </c>
      <c r="AH2078" s="3">
        <v>79857.69024124775</v>
      </c>
      <c r="AK2078" s="3">
        <v>6107.1873780099913</v>
      </c>
      <c r="AL2078" t="s">
        <v>363</v>
      </c>
      <c r="AM2078" t="s">
        <v>364</v>
      </c>
      <c r="AN2078">
        <v>8.5000000000000006E-2</v>
      </c>
      <c r="AO2078" s="3">
        <v>85964.877619257735</v>
      </c>
      <c r="AP2078" s="3">
        <v>7307.0145976369076</v>
      </c>
      <c r="AQ2078" s="3">
        <v>29700</v>
      </c>
      <c r="AR2078" s="3">
        <v>2524.5</v>
      </c>
      <c r="AS2078" s="3">
        <v>125496.39221689464</v>
      </c>
      <c r="AT2078" s="26">
        <v>115664.87761925774</v>
      </c>
      <c r="AU2078" t="s">
        <v>170</v>
      </c>
      <c r="AV2078" t="s">
        <v>170</v>
      </c>
      <c r="AW2078" t="s">
        <v>171</v>
      </c>
      <c r="AX2078">
        <v>90366</v>
      </c>
      <c r="BF2078">
        <v>1</v>
      </c>
      <c r="CX2078" t="s">
        <v>5211</v>
      </c>
      <c r="CY2078" s="29"/>
      <c r="CZ2078" s="29"/>
      <c r="DA2078" s="29"/>
      <c r="DB2078" s="29"/>
      <c r="DC2078" s="29"/>
      <c r="DD2078" s="30"/>
      <c r="DE2078" s="30"/>
      <c r="DF2078" s="31"/>
      <c r="DG2078" s="32"/>
      <c r="DH2078" s="30"/>
      <c r="DI2078" s="30"/>
      <c r="DJ2078" s="26"/>
    </row>
    <row r="2079" spans="3:114" x14ac:dyDescent="0.25">
      <c r="D2079" t="s">
        <v>5212</v>
      </c>
      <c r="F2079" t="s">
        <v>1730</v>
      </c>
      <c r="G2079" t="s">
        <v>1731</v>
      </c>
      <c r="H2079" t="s">
        <v>1732</v>
      </c>
      <c r="K2079" t="s">
        <v>224</v>
      </c>
      <c r="M2079" t="s">
        <v>114</v>
      </c>
      <c r="N2079" t="s">
        <v>115</v>
      </c>
      <c r="O2079" t="s">
        <v>116</v>
      </c>
      <c r="P2079" t="s">
        <v>117</v>
      </c>
      <c r="Q2079" t="s">
        <v>5213</v>
      </c>
      <c r="R2079">
        <v>28</v>
      </c>
      <c r="T2079" s="3">
        <v>72699.166666666672</v>
      </c>
      <c r="X2079" s="3">
        <v>1627.3838141025642</v>
      </c>
      <c r="Y2079" s="3">
        <v>940.26620370370381</v>
      </c>
      <c r="Z2079" s="24">
        <v>169.24791666666667</v>
      </c>
      <c r="AA2079" s="39">
        <v>75</v>
      </c>
      <c r="AC2079" s="3">
        <v>0</v>
      </c>
      <c r="AD2079" s="3">
        <v>4460.3751415326506</v>
      </c>
      <c r="AE2079" s="3">
        <v>79971.439742672257</v>
      </c>
      <c r="AF2079" s="3">
        <v>5687.5</v>
      </c>
      <c r="AH2079" s="3">
        <v>85658.939742672257</v>
      </c>
      <c r="AK2079" s="3">
        <v>4292.2455565959208</v>
      </c>
      <c r="AL2079" t="s">
        <v>390</v>
      </c>
      <c r="AM2079" t="s">
        <v>391</v>
      </c>
      <c r="AN2079">
        <v>8.5000000000000006E-2</v>
      </c>
      <c r="AO2079" s="3">
        <v>89951.185299268182</v>
      </c>
      <c r="AP2079" s="3">
        <v>7645.8507504377958</v>
      </c>
      <c r="AQ2079" s="3">
        <v>29700</v>
      </c>
      <c r="AR2079" s="3">
        <v>2524.5</v>
      </c>
      <c r="AS2079" s="3">
        <v>129821.53604970597</v>
      </c>
      <c r="AT2079" s="26">
        <v>119651.18529926818</v>
      </c>
      <c r="AU2079" t="s">
        <v>170</v>
      </c>
      <c r="AV2079" t="s">
        <v>170</v>
      </c>
      <c r="AW2079" t="s">
        <v>171</v>
      </c>
      <c r="AX2079">
        <v>90294</v>
      </c>
      <c r="BF2079">
        <v>1</v>
      </c>
      <c r="CX2079" t="s">
        <v>5211</v>
      </c>
      <c r="CY2079" s="29"/>
      <c r="CZ2079" s="29"/>
      <c r="DA2079" s="29"/>
      <c r="DB2079" s="29"/>
      <c r="DC2079" s="29"/>
      <c r="DD2079" s="30"/>
      <c r="DE2079" s="30"/>
      <c r="DF2079" s="31"/>
      <c r="DG2079" s="32"/>
      <c r="DH2079" s="30"/>
      <c r="DI2079" s="30"/>
      <c r="DJ2079" s="26"/>
    </row>
    <row r="2080" spans="3:114" x14ac:dyDescent="0.25">
      <c r="D2080" t="s">
        <v>5212</v>
      </c>
      <c r="F2080" t="s">
        <v>1733</v>
      </c>
      <c r="G2080" t="s">
        <v>1734</v>
      </c>
      <c r="H2080" t="s">
        <v>1735</v>
      </c>
      <c r="K2080" t="s">
        <v>224</v>
      </c>
      <c r="M2080" t="s">
        <v>182</v>
      </c>
      <c r="N2080" t="s">
        <v>183</v>
      </c>
      <c r="O2080" t="s">
        <v>116</v>
      </c>
      <c r="P2080" t="s">
        <v>117</v>
      </c>
      <c r="Q2080" t="s">
        <v>5213</v>
      </c>
      <c r="R2080">
        <v>28</v>
      </c>
      <c r="T2080" s="3">
        <v>67277.083333333328</v>
      </c>
      <c r="X2080" s="3">
        <v>1617.2395833333333</v>
      </c>
      <c r="Y2080" s="3">
        <v>934.40509259259272</v>
      </c>
      <c r="Z2080" s="24">
        <v>168.19291666666669</v>
      </c>
      <c r="AA2080" s="39">
        <v>75</v>
      </c>
      <c r="AC2080" s="3">
        <v>0</v>
      </c>
      <c r="AD2080" s="3">
        <v>4460.3751415326506</v>
      </c>
      <c r="AE2080" s="3">
        <v>74532.296067458577</v>
      </c>
      <c r="AF2080" s="3">
        <v>4154.166666666667</v>
      </c>
      <c r="AH2080" s="3">
        <v>78686.462734125249</v>
      </c>
      <c r="AK2080" s="3">
        <v>4671.4236268028844</v>
      </c>
      <c r="AL2080" t="s">
        <v>227</v>
      </c>
      <c r="AM2080" t="s">
        <v>226</v>
      </c>
      <c r="AN2080">
        <v>0.05</v>
      </c>
      <c r="AO2080" s="3">
        <v>83357.88636092814</v>
      </c>
      <c r="AP2080" s="3">
        <v>4167.8943180464075</v>
      </c>
      <c r="AQ2080" s="3">
        <v>29700</v>
      </c>
      <c r="AR2080" s="3">
        <v>1485</v>
      </c>
      <c r="AS2080" s="3">
        <v>118710.78067897455</v>
      </c>
      <c r="AT2080" s="26">
        <v>113057.88636092814</v>
      </c>
      <c r="AU2080" t="s">
        <v>1178</v>
      </c>
      <c r="AV2080" t="s">
        <v>1178</v>
      </c>
      <c r="AW2080" t="s">
        <v>1179</v>
      </c>
      <c r="AX2080" t="s">
        <v>1180</v>
      </c>
      <c r="BF2080">
        <v>1</v>
      </c>
      <c r="CX2080" t="s">
        <v>5211</v>
      </c>
      <c r="CY2080" s="29"/>
      <c r="CZ2080" s="29"/>
      <c r="DA2080" s="29"/>
      <c r="DB2080" s="29"/>
      <c r="DC2080" s="29"/>
      <c r="DD2080" s="30"/>
      <c r="DE2080" s="30"/>
      <c r="DF2080" s="31"/>
      <c r="DG2080" s="32"/>
      <c r="DH2080" s="30"/>
      <c r="DI2080" s="30"/>
      <c r="DJ2080" s="26"/>
    </row>
    <row r="2081" spans="2:114" x14ac:dyDescent="0.25">
      <c r="B2081">
        <f>+COUNTIF(G2081:G5239,G2081)</f>
        <v>1</v>
      </c>
      <c r="D2081" t="s">
        <v>5212</v>
      </c>
      <c r="F2081" t="s">
        <v>1736</v>
      </c>
      <c r="G2081" t="s">
        <v>1737</v>
      </c>
      <c r="H2081" t="s">
        <v>1738</v>
      </c>
      <c r="K2081" t="s">
        <v>224</v>
      </c>
      <c r="M2081" t="s">
        <v>182</v>
      </c>
      <c r="N2081" t="s">
        <v>183</v>
      </c>
      <c r="O2081" t="s">
        <v>116</v>
      </c>
      <c r="P2081" t="s">
        <v>117</v>
      </c>
      <c r="Q2081" t="s">
        <v>5213</v>
      </c>
      <c r="R2081">
        <v>28</v>
      </c>
      <c r="T2081" s="3">
        <v>45123.083333333336</v>
      </c>
      <c r="X2081" s="3">
        <v>1084.6915064102566</v>
      </c>
      <c r="Y2081" s="3">
        <v>626.71064814814815</v>
      </c>
      <c r="Z2081" s="24">
        <v>112.80791666666666</v>
      </c>
      <c r="AA2081" s="39">
        <v>75</v>
      </c>
      <c r="AC2081" s="3">
        <v>0</v>
      </c>
      <c r="AD2081" s="3">
        <v>4460.3751415326506</v>
      </c>
      <c r="AE2081" s="3">
        <v>51482.668546091052</v>
      </c>
      <c r="AF2081" s="3">
        <v>4154.166666666667</v>
      </c>
      <c r="AH2081" s="3">
        <v>55636.835212757716</v>
      </c>
      <c r="AK2081" s="3">
        <v>4671.4236268028844</v>
      </c>
      <c r="AL2081" t="s">
        <v>227</v>
      </c>
      <c r="AM2081" t="s">
        <v>226</v>
      </c>
      <c r="AN2081">
        <v>0.05</v>
      </c>
      <c r="AO2081" s="3">
        <v>60308.2588395606</v>
      </c>
      <c r="AP2081" s="3">
        <v>3015.4129419780302</v>
      </c>
      <c r="AQ2081" s="3">
        <v>29700</v>
      </c>
      <c r="AR2081" s="3">
        <v>1485</v>
      </c>
      <c r="AS2081" s="3">
        <v>94508.671781538636</v>
      </c>
      <c r="AT2081" s="26">
        <v>90008.2588395606</v>
      </c>
      <c r="AU2081" t="s">
        <v>208</v>
      </c>
      <c r="AV2081" t="s">
        <v>208</v>
      </c>
      <c r="AW2081" t="s">
        <v>210</v>
      </c>
      <c r="AX2081" t="s">
        <v>1287</v>
      </c>
      <c r="BF2081">
        <v>1</v>
      </c>
      <c r="CX2081" t="s">
        <v>5211</v>
      </c>
      <c r="CY2081" s="29"/>
      <c r="CZ2081" s="29"/>
      <c r="DA2081" s="29"/>
      <c r="DB2081" s="29"/>
      <c r="DC2081" s="29"/>
      <c r="DD2081" s="30"/>
      <c r="DE2081" s="30"/>
      <c r="DF2081" s="31"/>
      <c r="DG2081" s="32"/>
      <c r="DH2081" s="30"/>
      <c r="DI2081" s="30"/>
      <c r="DJ2081" s="26"/>
    </row>
    <row r="2082" spans="2:114" x14ac:dyDescent="0.25">
      <c r="D2082" t="s">
        <v>5212</v>
      </c>
      <c r="F2082" t="s">
        <v>1739</v>
      </c>
      <c r="G2082" t="s">
        <v>1740</v>
      </c>
      <c r="H2082" t="s">
        <v>1741</v>
      </c>
      <c r="K2082" t="s">
        <v>131</v>
      </c>
      <c r="M2082" t="s">
        <v>550</v>
      </c>
      <c r="N2082" t="s">
        <v>551</v>
      </c>
      <c r="O2082" t="s">
        <v>116</v>
      </c>
      <c r="P2082" t="s">
        <v>117</v>
      </c>
      <c r="Q2082" t="s">
        <v>5213</v>
      </c>
      <c r="R2082">
        <v>28</v>
      </c>
      <c r="T2082" s="3">
        <v>156621.58333333334</v>
      </c>
      <c r="X2082" s="3">
        <v>3764.9439102564106</v>
      </c>
      <c r="Y2082" s="3">
        <v>2175.3009259259256</v>
      </c>
      <c r="Z2082" s="24">
        <v>391.55416666666667</v>
      </c>
      <c r="AA2082" s="39">
        <v>75</v>
      </c>
      <c r="AC2082" s="3">
        <v>0</v>
      </c>
      <c r="AD2082" s="3">
        <v>4460.3751415326506</v>
      </c>
      <c r="AE2082" s="3">
        <v>167488.757477715</v>
      </c>
      <c r="AF2082" s="3">
        <v>7046.666666666667</v>
      </c>
      <c r="AH2082" s="3">
        <v>174535.42414438166</v>
      </c>
      <c r="AK2082" s="3">
        <v>38600.004178537514</v>
      </c>
      <c r="AL2082" t="s">
        <v>1170</v>
      </c>
      <c r="AM2082" t="s">
        <v>1171</v>
      </c>
      <c r="AN2082">
        <v>0.1</v>
      </c>
      <c r="AO2082" s="3">
        <v>213135.42832291918</v>
      </c>
      <c r="AP2082" s="3">
        <v>21313.542832291918</v>
      </c>
      <c r="AQ2082" s="3">
        <v>29700</v>
      </c>
      <c r="AR2082" s="3">
        <v>2970</v>
      </c>
      <c r="AS2082" s="3">
        <v>267118.9711552111</v>
      </c>
      <c r="AT2082" s="26">
        <v>242835.42832291918</v>
      </c>
      <c r="AU2082" t="s">
        <v>765</v>
      </c>
      <c r="AV2082" t="s">
        <v>765</v>
      </c>
      <c r="AW2082" t="s">
        <v>766</v>
      </c>
      <c r="AX2082" t="s">
        <v>1154</v>
      </c>
      <c r="BF2082">
        <v>1</v>
      </c>
      <c r="CX2082" t="s">
        <v>5211</v>
      </c>
      <c r="CY2082" s="29"/>
      <c r="CZ2082" s="29"/>
      <c r="DA2082" s="29"/>
      <c r="DB2082" s="29"/>
      <c r="DC2082" s="29"/>
      <c r="DD2082" s="30"/>
      <c r="DE2082" s="30"/>
      <c r="DF2082" s="31"/>
      <c r="DG2082" s="32"/>
      <c r="DH2082" s="30"/>
      <c r="DI2082" s="30"/>
      <c r="DJ2082" s="26"/>
    </row>
    <row r="2083" spans="2:114" x14ac:dyDescent="0.25">
      <c r="D2083" t="s">
        <v>5212</v>
      </c>
      <c r="F2083" t="s">
        <v>1742</v>
      </c>
      <c r="G2083" t="s">
        <v>1743</v>
      </c>
      <c r="H2083" t="s">
        <v>1744</v>
      </c>
      <c r="K2083" t="s">
        <v>113</v>
      </c>
      <c r="M2083" t="s">
        <v>550</v>
      </c>
      <c r="N2083" t="s">
        <v>551</v>
      </c>
      <c r="O2083" t="s">
        <v>116</v>
      </c>
      <c r="P2083" t="s">
        <v>117</v>
      </c>
      <c r="Q2083" t="s">
        <v>5213</v>
      </c>
      <c r="R2083">
        <v>28</v>
      </c>
      <c r="T2083" s="3">
        <v>152510.41666666666</v>
      </c>
      <c r="X2083" s="3">
        <v>3666.1177884615386</v>
      </c>
      <c r="Y2083" s="3">
        <v>2118.2013888888891</v>
      </c>
      <c r="Z2083" s="24">
        <v>381.27625</v>
      </c>
      <c r="AA2083" s="39">
        <v>75</v>
      </c>
      <c r="AC2083" s="3">
        <v>0</v>
      </c>
      <c r="AD2083" s="3">
        <v>4460.3751415326506</v>
      </c>
      <c r="AE2083" s="3">
        <v>163211.38723554972</v>
      </c>
      <c r="AF2083" s="3">
        <v>7046.666666666667</v>
      </c>
      <c r="AH2083" s="3">
        <v>170258.05390221637</v>
      </c>
      <c r="AK2083" s="3">
        <v>7875.5933865769939</v>
      </c>
      <c r="AL2083" t="s">
        <v>552</v>
      </c>
      <c r="AM2083" t="s">
        <v>553</v>
      </c>
      <c r="AN2083">
        <v>0.1</v>
      </c>
      <c r="AO2083" s="3">
        <v>178133.64728879338</v>
      </c>
      <c r="AP2083" s="3">
        <v>17813.36472887934</v>
      </c>
      <c r="AQ2083" s="3">
        <v>29700</v>
      </c>
      <c r="AR2083" s="3">
        <v>2970</v>
      </c>
      <c r="AS2083" s="3">
        <v>228617.01201767271</v>
      </c>
      <c r="AT2083" s="26">
        <v>207833.64728879338</v>
      </c>
      <c r="AU2083" t="s">
        <v>765</v>
      </c>
      <c r="AV2083" t="s">
        <v>765</v>
      </c>
      <c r="AW2083" t="s">
        <v>766</v>
      </c>
      <c r="AX2083" t="s">
        <v>1154</v>
      </c>
      <c r="BF2083">
        <v>1</v>
      </c>
      <c r="CX2083" t="s">
        <v>5211</v>
      </c>
      <c r="CY2083" s="29"/>
      <c r="CZ2083" s="29"/>
      <c r="DA2083" s="29"/>
      <c r="DB2083" s="29"/>
      <c r="DC2083" s="29"/>
      <c r="DD2083" s="30"/>
      <c r="DE2083" s="30"/>
      <c r="DF2083" s="31"/>
      <c r="DG2083" s="32"/>
      <c r="DH2083" s="30"/>
      <c r="DI2083" s="30"/>
      <c r="DJ2083" s="26"/>
    </row>
    <row r="2084" spans="2:114" x14ac:dyDescent="0.25">
      <c r="D2084" t="s">
        <v>5212</v>
      </c>
      <c r="F2084" t="s">
        <v>1745</v>
      </c>
      <c r="G2084" t="s">
        <v>1746</v>
      </c>
      <c r="H2084" t="s">
        <v>1747</v>
      </c>
      <c r="K2084" t="s">
        <v>224</v>
      </c>
      <c r="M2084" t="s">
        <v>114</v>
      </c>
      <c r="N2084" t="s">
        <v>115</v>
      </c>
      <c r="O2084" t="s">
        <v>116</v>
      </c>
      <c r="P2084" t="s">
        <v>117</v>
      </c>
      <c r="Q2084" t="s">
        <v>5213</v>
      </c>
      <c r="R2084">
        <v>28</v>
      </c>
      <c r="T2084" s="3">
        <v>73698.083333333328</v>
      </c>
      <c r="X2084" s="3">
        <v>1651.3982371794873</v>
      </c>
      <c r="Y2084" s="3">
        <v>954.14120370370381</v>
      </c>
      <c r="Z2084" s="24">
        <v>171.74541666666667</v>
      </c>
      <c r="AA2084" s="39">
        <v>75</v>
      </c>
      <c r="AC2084" s="3">
        <v>0</v>
      </c>
      <c r="AD2084" s="3">
        <v>4460.3751415326506</v>
      </c>
      <c r="AE2084" s="3">
        <v>81010.743332415848</v>
      </c>
      <c r="AF2084" s="3">
        <v>5687.5</v>
      </c>
      <c r="AH2084" s="3">
        <v>86698.243332415848</v>
      </c>
      <c r="AK2084" s="3">
        <v>18525.414448346986</v>
      </c>
      <c r="AL2084" t="s">
        <v>473</v>
      </c>
      <c r="AM2084" t="s">
        <v>474</v>
      </c>
      <c r="AN2084">
        <v>8.5000000000000006E-2</v>
      </c>
      <c r="AO2084" s="3">
        <v>105223.65778076283</v>
      </c>
      <c r="AP2084" s="3">
        <v>8944.0109113648414</v>
      </c>
      <c r="AQ2084" s="3">
        <v>29700</v>
      </c>
      <c r="AR2084" s="3">
        <v>2524.5</v>
      </c>
      <c r="AS2084" s="3">
        <v>146392.16869212769</v>
      </c>
      <c r="AT2084" s="26">
        <v>134923.65778076282</v>
      </c>
      <c r="AU2084" t="s">
        <v>170</v>
      </c>
      <c r="AV2084" t="s">
        <v>170</v>
      </c>
      <c r="AW2084" t="s">
        <v>171</v>
      </c>
      <c r="AX2084">
        <v>90135</v>
      </c>
      <c r="BF2084">
        <v>1</v>
      </c>
      <c r="CX2084" t="s">
        <v>5211</v>
      </c>
      <c r="CY2084" s="29"/>
      <c r="CZ2084" s="29"/>
      <c r="DA2084" s="29"/>
      <c r="DB2084" s="29"/>
      <c r="DC2084" s="29"/>
      <c r="DD2084" s="30"/>
      <c r="DE2084" s="30"/>
      <c r="DF2084" s="31"/>
      <c r="DG2084" s="32"/>
      <c r="DH2084" s="30"/>
      <c r="DI2084" s="30"/>
      <c r="DJ2084" s="26"/>
    </row>
    <row r="2085" spans="2:114" x14ac:dyDescent="0.25">
      <c r="D2085" t="s">
        <v>5212</v>
      </c>
      <c r="F2085" t="s">
        <v>1748</v>
      </c>
      <c r="G2085" t="s">
        <v>1749</v>
      </c>
      <c r="H2085" t="s">
        <v>1750</v>
      </c>
      <c r="K2085" t="s">
        <v>224</v>
      </c>
      <c r="M2085" t="s">
        <v>114</v>
      </c>
      <c r="N2085" t="s">
        <v>115</v>
      </c>
      <c r="O2085" t="s">
        <v>116</v>
      </c>
      <c r="P2085" t="s">
        <v>117</v>
      </c>
      <c r="Q2085" t="s">
        <v>5213</v>
      </c>
      <c r="R2085">
        <v>28</v>
      </c>
      <c r="T2085" s="3">
        <v>69947.083333333328</v>
      </c>
      <c r="X2085" s="3">
        <v>1561.2299679487178</v>
      </c>
      <c r="Y2085" s="3">
        <v>902.04398148148152</v>
      </c>
      <c r="Z2085" s="24">
        <v>162.36791666666667</v>
      </c>
      <c r="AA2085" s="39">
        <v>75</v>
      </c>
      <c r="AC2085" s="3">
        <v>0</v>
      </c>
      <c r="AD2085" s="3">
        <v>4460.3751415326506</v>
      </c>
      <c r="AE2085" s="3">
        <v>77108.100340962847</v>
      </c>
      <c r="AF2085" s="3">
        <v>5687.5</v>
      </c>
      <c r="AH2085" s="3">
        <v>82795.600340962847</v>
      </c>
      <c r="AK2085" s="3">
        <v>6107.1873780099913</v>
      </c>
      <c r="AL2085" t="s">
        <v>363</v>
      </c>
      <c r="AM2085" t="s">
        <v>364</v>
      </c>
      <c r="AN2085">
        <v>8.5000000000000006E-2</v>
      </c>
      <c r="AO2085" s="3">
        <v>88902.787718972831</v>
      </c>
      <c r="AP2085" s="3">
        <v>7556.7369561126916</v>
      </c>
      <c r="AQ2085" s="3">
        <v>29700</v>
      </c>
      <c r="AR2085" s="3">
        <v>2524.5</v>
      </c>
      <c r="AS2085" s="3">
        <v>128684.02467508553</v>
      </c>
      <c r="AT2085" s="26">
        <v>118602.78771897283</v>
      </c>
      <c r="AU2085" t="s">
        <v>170</v>
      </c>
      <c r="AV2085" t="s">
        <v>170</v>
      </c>
      <c r="AW2085" t="s">
        <v>171</v>
      </c>
      <c r="AX2085">
        <v>90373</v>
      </c>
      <c r="BF2085">
        <v>1</v>
      </c>
      <c r="CX2085" t="s">
        <v>5211</v>
      </c>
      <c r="CY2085" s="29"/>
      <c r="CZ2085" s="29"/>
      <c r="DA2085" s="29"/>
      <c r="DB2085" s="29"/>
      <c r="DC2085" s="29"/>
      <c r="DD2085" s="30"/>
      <c r="DE2085" s="30"/>
      <c r="DF2085" s="31"/>
      <c r="DG2085" s="32"/>
      <c r="DH2085" s="30"/>
      <c r="DI2085" s="30"/>
      <c r="DJ2085" s="26"/>
    </row>
    <row r="2086" spans="2:114" x14ac:dyDescent="0.25">
      <c r="D2086" t="s">
        <v>5212</v>
      </c>
      <c r="F2086" t="s">
        <v>1751</v>
      </c>
      <c r="G2086" t="s">
        <v>1752</v>
      </c>
      <c r="H2086" t="s">
        <v>1753</v>
      </c>
      <c r="K2086" t="s">
        <v>224</v>
      </c>
      <c r="M2086" t="s">
        <v>114</v>
      </c>
      <c r="N2086" t="s">
        <v>962</v>
      </c>
      <c r="O2086" t="s">
        <v>116</v>
      </c>
      <c r="P2086" t="s">
        <v>117</v>
      </c>
      <c r="Q2086" t="s">
        <v>5213</v>
      </c>
      <c r="R2086">
        <v>28</v>
      </c>
      <c r="T2086" s="3">
        <v>83252.666666666672</v>
      </c>
      <c r="X2086" s="3">
        <v>1881.0737179487178</v>
      </c>
      <c r="Y2086" s="3">
        <v>1086.8425925925926</v>
      </c>
      <c r="Z2086" s="24">
        <v>195.63166666666669</v>
      </c>
      <c r="AA2086" s="39">
        <v>75</v>
      </c>
      <c r="AC2086" s="3">
        <v>0</v>
      </c>
      <c r="AD2086" s="3">
        <v>4460.3751415326506</v>
      </c>
      <c r="AE2086" s="3">
        <v>90951.589785407312</v>
      </c>
      <c r="AF2086" s="3">
        <v>5687.5</v>
      </c>
      <c r="AH2086" s="3">
        <v>96639.089785407312</v>
      </c>
      <c r="AJ2086" s="3">
        <v>5310.8</v>
      </c>
      <c r="AK2086" s="3">
        <v>6107.1873780099913</v>
      </c>
      <c r="AL2086" t="s">
        <v>363</v>
      </c>
      <c r="AM2086" t="s">
        <v>364</v>
      </c>
      <c r="AN2086">
        <v>8.5000000000000006E-2</v>
      </c>
      <c r="AO2086" s="3">
        <v>108057.0771634173</v>
      </c>
      <c r="AP2086" s="3">
        <v>9184.851558890472</v>
      </c>
      <c r="AQ2086" s="3">
        <v>29700</v>
      </c>
      <c r="AR2086" s="3">
        <v>2524.5</v>
      </c>
      <c r="AS2086" s="3">
        <v>149466.42872230778</v>
      </c>
      <c r="AT2086" s="26">
        <v>137757.0771634173</v>
      </c>
      <c r="AU2086" t="s">
        <v>765</v>
      </c>
      <c r="AV2086" t="s">
        <v>765</v>
      </c>
      <c r="AW2086" t="s">
        <v>766</v>
      </c>
      <c r="AX2086" t="s">
        <v>963</v>
      </c>
      <c r="BF2086">
        <v>1</v>
      </c>
      <c r="CX2086" t="s">
        <v>5211</v>
      </c>
      <c r="CY2086" s="29"/>
      <c r="CZ2086" s="29"/>
      <c r="DA2086" s="29"/>
      <c r="DB2086" s="29"/>
      <c r="DC2086" s="29"/>
      <c r="DD2086" s="30"/>
      <c r="DE2086" s="30"/>
      <c r="DF2086" s="31"/>
      <c r="DG2086" s="32"/>
      <c r="DH2086" s="30"/>
      <c r="DI2086" s="30"/>
      <c r="DJ2086" s="26"/>
    </row>
    <row r="2087" spans="2:114" x14ac:dyDescent="0.25">
      <c r="D2087" t="s">
        <v>5212</v>
      </c>
      <c r="F2087" t="s">
        <v>1754</v>
      </c>
      <c r="G2087" t="s">
        <v>1755</v>
      </c>
      <c r="H2087" t="s">
        <v>1756</v>
      </c>
      <c r="K2087" t="s">
        <v>224</v>
      </c>
      <c r="M2087" t="s">
        <v>114</v>
      </c>
      <c r="N2087" t="s">
        <v>115</v>
      </c>
      <c r="O2087" t="s">
        <v>116</v>
      </c>
      <c r="P2087" t="s">
        <v>117</v>
      </c>
      <c r="Q2087" t="s">
        <v>5213</v>
      </c>
      <c r="R2087">
        <v>28</v>
      </c>
      <c r="T2087" s="3">
        <v>64180.833333333343</v>
      </c>
      <c r="X2087" s="3">
        <v>1422.6161858974358</v>
      </c>
      <c r="Y2087" s="3">
        <v>821.95601851851859</v>
      </c>
      <c r="Z2087" s="24">
        <v>147.95208333333335</v>
      </c>
      <c r="AA2087" s="39">
        <v>75</v>
      </c>
      <c r="AC2087" s="3">
        <v>6062.8021924244867</v>
      </c>
      <c r="AD2087" s="3">
        <v>4460.3751415326506</v>
      </c>
      <c r="AE2087" s="3">
        <v>77171.53495503978</v>
      </c>
      <c r="AF2087" s="3">
        <v>5687.5</v>
      </c>
      <c r="AH2087" s="3">
        <v>82859.03495503978</v>
      </c>
      <c r="AK2087" s="3">
        <v>6107.1873780099913</v>
      </c>
      <c r="AL2087" t="s">
        <v>363</v>
      </c>
      <c r="AM2087" t="s">
        <v>364</v>
      </c>
      <c r="AN2087">
        <v>8.5000000000000006E-2</v>
      </c>
      <c r="AO2087" s="3">
        <v>88966.222333049765</v>
      </c>
      <c r="AP2087" s="3">
        <v>7562.1288983092309</v>
      </c>
      <c r="AQ2087" s="3">
        <v>29700</v>
      </c>
      <c r="AR2087" s="3">
        <v>2524.5</v>
      </c>
      <c r="AS2087" s="3">
        <v>128752.851231359</v>
      </c>
      <c r="AT2087" s="26">
        <v>118666.22233304977</v>
      </c>
      <c r="AU2087" t="s">
        <v>170</v>
      </c>
      <c r="AV2087" t="s">
        <v>170</v>
      </c>
      <c r="AW2087" t="s">
        <v>171</v>
      </c>
      <c r="AX2087">
        <v>90373</v>
      </c>
      <c r="BF2087">
        <v>1</v>
      </c>
      <c r="CX2087" t="s">
        <v>5211</v>
      </c>
      <c r="CY2087" s="29"/>
      <c r="CZ2087" s="29"/>
      <c r="DA2087" s="29"/>
      <c r="DB2087" s="29"/>
      <c r="DC2087" s="29"/>
      <c r="DD2087" s="30"/>
      <c r="DE2087" s="30"/>
      <c r="DF2087" s="31"/>
      <c r="DG2087" s="32"/>
      <c r="DH2087" s="30"/>
      <c r="DI2087" s="30"/>
      <c r="DJ2087" s="26"/>
    </row>
    <row r="2088" spans="2:114" x14ac:dyDescent="0.25">
      <c r="C2088">
        <v>1</v>
      </c>
      <c r="D2088" t="s">
        <v>5212</v>
      </c>
      <c r="F2088" t="s">
        <v>1757</v>
      </c>
      <c r="G2088" t="s">
        <v>1758</v>
      </c>
      <c r="H2088" t="s">
        <v>1759</v>
      </c>
      <c r="K2088" t="s">
        <v>131</v>
      </c>
      <c r="M2088" t="s">
        <v>550</v>
      </c>
      <c r="N2088" t="s">
        <v>551</v>
      </c>
      <c r="O2088" t="s">
        <v>116</v>
      </c>
      <c r="P2088" t="s">
        <v>117</v>
      </c>
      <c r="Q2088" t="s">
        <v>5213</v>
      </c>
      <c r="R2088">
        <v>28</v>
      </c>
      <c r="T2088" s="3">
        <v>124786.16666666669</v>
      </c>
      <c r="X2088" s="3">
        <v>2879.4751602564102</v>
      </c>
      <c r="Y2088" s="3">
        <v>1663.6967592592594</v>
      </c>
      <c r="Z2088" s="24">
        <v>299.46541666666667</v>
      </c>
      <c r="AA2088" s="39">
        <v>75</v>
      </c>
      <c r="AC2088" s="3">
        <v>12271.078854488087</v>
      </c>
      <c r="AD2088" s="3">
        <v>4460.3751415326506</v>
      </c>
      <c r="AE2088" s="3">
        <v>146435.25799886975</v>
      </c>
      <c r="AF2088" s="3">
        <v>7046.666666666667</v>
      </c>
      <c r="AH2088" s="3">
        <v>153481.92466553641</v>
      </c>
      <c r="AK2088" s="3">
        <v>18123.592035816033</v>
      </c>
      <c r="AL2088" t="s">
        <v>666</v>
      </c>
      <c r="AM2088" t="s">
        <v>667</v>
      </c>
      <c r="AN2088">
        <v>0.1</v>
      </c>
      <c r="AO2088" s="3">
        <v>171605.51670135243</v>
      </c>
      <c r="AP2088" s="3">
        <v>17160.551670135243</v>
      </c>
      <c r="AQ2088" s="3">
        <v>29700</v>
      </c>
      <c r="AR2088" s="3">
        <v>2970</v>
      </c>
      <c r="AS2088" s="3">
        <v>221436.06837148766</v>
      </c>
      <c r="AT2088" s="26">
        <v>201305.51670135243</v>
      </c>
      <c r="AU2088" t="s">
        <v>184</v>
      </c>
      <c r="AV2088" t="s">
        <v>184</v>
      </c>
      <c r="AW2088" t="s">
        <v>185</v>
      </c>
      <c r="AX2088">
        <v>1210</v>
      </c>
      <c r="BF2088">
        <v>1</v>
      </c>
      <c r="CX2088" t="s">
        <v>5211</v>
      </c>
      <c r="CY2088" s="29"/>
      <c r="CZ2088" s="29"/>
      <c r="DA2088" s="29"/>
      <c r="DB2088" s="29"/>
      <c r="DC2088" s="29"/>
      <c r="DD2088" s="30"/>
      <c r="DE2088" s="30"/>
      <c r="DF2088" s="31"/>
      <c r="DG2088" s="32"/>
      <c r="DH2088" s="30"/>
      <c r="DI2088" s="30"/>
      <c r="DJ2088" s="26"/>
    </row>
    <row r="2089" spans="2:114" x14ac:dyDescent="0.25">
      <c r="D2089" t="s">
        <v>5212</v>
      </c>
      <c r="F2089" t="s">
        <v>1760</v>
      </c>
      <c r="G2089" t="s">
        <v>1761</v>
      </c>
      <c r="H2089" t="s">
        <v>1762</v>
      </c>
      <c r="K2089" t="s">
        <v>224</v>
      </c>
      <c r="M2089" t="s">
        <v>114</v>
      </c>
      <c r="N2089" t="s">
        <v>115</v>
      </c>
      <c r="O2089" t="s">
        <v>116</v>
      </c>
      <c r="P2089" t="s">
        <v>117</v>
      </c>
      <c r="Q2089" t="s">
        <v>5213</v>
      </c>
      <c r="R2089">
        <v>28</v>
      </c>
      <c r="T2089" s="3">
        <v>79211</v>
      </c>
      <c r="X2089" s="3">
        <v>1783.9182692307693</v>
      </c>
      <c r="Y2089" s="3">
        <v>1030.7083333333333</v>
      </c>
      <c r="Z2089" s="24">
        <v>185.5275</v>
      </c>
      <c r="AA2089" s="39">
        <v>75</v>
      </c>
      <c r="AC2089" s="3">
        <v>7587.2107193470347</v>
      </c>
      <c r="AD2089" s="3">
        <v>4460.3751415326506</v>
      </c>
      <c r="AE2089" s="3">
        <v>94333.739963443775</v>
      </c>
      <c r="AF2089" s="3">
        <v>5687.5</v>
      </c>
      <c r="AH2089" s="3">
        <v>100021.23996344378</v>
      </c>
      <c r="AK2089" s="3">
        <v>4292.2455565959208</v>
      </c>
      <c r="AL2089" t="s">
        <v>390</v>
      </c>
      <c r="AM2089" t="s">
        <v>391</v>
      </c>
      <c r="AN2089">
        <v>8.5000000000000006E-2</v>
      </c>
      <c r="AO2089" s="3">
        <v>104313.4855200397</v>
      </c>
      <c r="AP2089" s="3">
        <v>8866.6462692033747</v>
      </c>
      <c r="AQ2089" s="3">
        <v>29700</v>
      </c>
      <c r="AR2089" s="3">
        <v>2524.5</v>
      </c>
      <c r="AS2089" s="3">
        <v>145404.63178924308</v>
      </c>
      <c r="AT2089" s="26">
        <v>134013.48552003969</v>
      </c>
      <c r="AU2089" t="s">
        <v>170</v>
      </c>
      <c r="AV2089" t="s">
        <v>170</v>
      </c>
      <c r="AW2089" t="s">
        <v>171</v>
      </c>
      <c r="AX2089">
        <v>90316</v>
      </c>
      <c r="BF2089">
        <v>1</v>
      </c>
      <c r="CX2089" t="s">
        <v>5211</v>
      </c>
      <c r="CY2089" s="29"/>
      <c r="CZ2089" s="29"/>
      <c r="DA2089" s="29"/>
      <c r="DB2089" s="29"/>
      <c r="DC2089" s="29"/>
      <c r="DD2089" s="30"/>
      <c r="DE2089" s="30"/>
      <c r="DF2089" s="31"/>
      <c r="DG2089" s="32"/>
      <c r="DH2089" s="30"/>
      <c r="DI2089" s="30"/>
      <c r="DJ2089" s="26"/>
    </row>
    <row r="2090" spans="2:114" x14ac:dyDescent="0.25">
      <c r="D2090" t="s">
        <v>5212</v>
      </c>
      <c r="F2090" t="s">
        <v>1763</v>
      </c>
      <c r="G2090" t="s">
        <v>1764</v>
      </c>
      <c r="H2090" t="s">
        <v>1765</v>
      </c>
      <c r="K2090" t="s">
        <v>219</v>
      </c>
      <c r="M2090" t="s">
        <v>550</v>
      </c>
      <c r="N2090" t="s">
        <v>551</v>
      </c>
      <c r="O2090" t="s">
        <v>116</v>
      </c>
      <c r="P2090" t="s">
        <v>117</v>
      </c>
      <c r="Q2090" t="s">
        <v>5213</v>
      </c>
      <c r="R2090">
        <v>28</v>
      </c>
      <c r="T2090" s="3">
        <v>65693.666666666672</v>
      </c>
      <c r="X2090" s="3">
        <v>1579.1746794871794</v>
      </c>
      <c r="Y2090" s="3">
        <v>912.41203703703707</v>
      </c>
      <c r="Z2090" s="24">
        <v>164.23416666666668</v>
      </c>
      <c r="AA2090" s="39">
        <v>75</v>
      </c>
      <c r="AC2090" s="3">
        <v>0</v>
      </c>
      <c r="AD2090" s="3">
        <v>4460.3751415326506</v>
      </c>
      <c r="AE2090" s="3">
        <v>72884.862691390197</v>
      </c>
      <c r="AF2090" s="3">
        <v>7046.666666666667</v>
      </c>
      <c r="AH2090" s="3">
        <v>79931.529358056869</v>
      </c>
      <c r="AK2090" s="3">
        <v>18123.592035816033</v>
      </c>
      <c r="AL2090" t="s">
        <v>666</v>
      </c>
      <c r="AM2090" t="s">
        <v>667</v>
      </c>
      <c r="AN2090">
        <v>0.1</v>
      </c>
      <c r="AO2090" s="3">
        <v>98055.121393872905</v>
      </c>
      <c r="AP2090" s="3">
        <v>9805.5121393872905</v>
      </c>
      <c r="AQ2090" s="3">
        <v>29700</v>
      </c>
      <c r="AR2090" s="3">
        <v>2970</v>
      </c>
      <c r="AS2090" s="3">
        <v>140530.6335332602</v>
      </c>
      <c r="AT2090" s="26">
        <v>127755.12139387291</v>
      </c>
      <c r="AU2090" t="s">
        <v>170</v>
      </c>
      <c r="AV2090" t="s">
        <v>170</v>
      </c>
      <c r="AW2090" t="s">
        <v>171</v>
      </c>
      <c r="AX2090">
        <v>90292</v>
      </c>
      <c r="BF2090">
        <v>1</v>
      </c>
      <c r="CX2090" t="s">
        <v>5211</v>
      </c>
      <c r="CY2090" s="29"/>
    </row>
    <row r="2091" spans="2:114" x14ac:dyDescent="0.25">
      <c r="D2091" t="s">
        <v>5212</v>
      </c>
      <c r="F2091" t="s">
        <v>1766</v>
      </c>
      <c r="G2091" t="s">
        <v>1767</v>
      </c>
      <c r="H2091" t="s">
        <v>1768</v>
      </c>
      <c r="K2091" t="s">
        <v>224</v>
      </c>
      <c r="M2091" t="s">
        <v>114</v>
      </c>
      <c r="N2091" t="s">
        <v>115</v>
      </c>
      <c r="O2091" t="s">
        <v>116</v>
      </c>
      <c r="P2091" t="s">
        <v>117</v>
      </c>
      <c r="Q2091" t="s">
        <v>5213</v>
      </c>
      <c r="R2091">
        <v>28</v>
      </c>
      <c r="T2091" s="3">
        <v>80438.833333333328</v>
      </c>
      <c r="X2091" s="3">
        <v>1813.4334935897434</v>
      </c>
      <c r="Y2091" s="3">
        <v>1047.7615740740741</v>
      </c>
      <c r="Z2091" s="24">
        <v>188.59708333333333</v>
      </c>
      <c r="AA2091" s="39">
        <v>75</v>
      </c>
      <c r="AC2091" s="3">
        <v>0</v>
      </c>
      <c r="AD2091" s="3">
        <v>4460.3751415326506</v>
      </c>
      <c r="AE2091" s="3">
        <v>88024.000625863133</v>
      </c>
      <c r="AF2091" s="3">
        <v>5687.5</v>
      </c>
      <c r="AH2091" s="3">
        <v>93711.500625863133</v>
      </c>
      <c r="AK2091" s="3">
        <v>6107.1873780099913</v>
      </c>
      <c r="AL2091" t="s">
        <v>363</v>
      </c>
      <c r="AM2091" t="s">
        <v>364</v>
      </c>
      <c r="AN2091">
        <v>8.5000000000000006E-2</v>
      </c>
      <c r="AO2091" s="3">
        <v>99818.688003873118</v>
      </c>
      <c r="AP2091" s="3">
        <v>8484.5884803292156</v>
      </c>
      <c r="AQ2091" s="3">
        <v>29700</v>
      </c>
      <c r="AR2091" s="3">
        <v>2524.5</v>
      </c>
      <c r="AS2091" s="3">
        <v>140527.77648420233</v>
      </c>
      <c r="AT2091" s="26">
        <v>129518.68800387312</v>
      </c>
      <c r="AU2091" t="s">
        <v>170</v>
      </c>
      <c r="AV2091" t="s">
        <v>170</v>
      </c>
      <c r="AW2091" t="s">
        <v>171</v>
      </c>
      <c r="AX2091">
        <v>90373</v>
      </c>
      <c r="BF2091">
        <v>1</v>
      </c>
      <c r="CX2091" t="s">
        <v>5211</v>
      </c>
      <c r="CY2091" s="29"/>
      <c r="CZ2091" s="29"/>
      <c r="DA2091" s="29"/>
      <c r="DB2091" s="29"/>
      <c r="DC2091" s="29"/>
      <c r="DD2091" s="30"/>
      <c r="DE2091" s="30"/>
      <c r="DF2091" s="31"/>
      <c r="DG2091" s="32"/>
      <c r="DH2091" s="30"/>
      <c r="DI2091" s="30"/>
      <c r="DJ2091" s="26"/>
    </row>
    <row r="2092" spans="2:114" x14ac:dyDescent="0.25">
      <c r="D2092" t="s">
        <v>5212</v>
      </c>
      <c r="F2092" t="s">
        <v>1769</v>
      </c>
      <c r="G2092" t="s">
        <v>1770</v>
      </c>
      <c r="H2092" t="s">
        <v>1771</v>
      </c>
      <c r="K2092" t="s">
        <v>219</v>
      </c>
      <c r="M2092" t="s">
        <v>182</v>
      </c>
      <c r="N2092" t="s">
        <v>183</v>
      </c>
      <c r="O2092" t="s">
        <v>116</v>
      </c>
      <c r="P2092" t="s">
        <v>117</v>
      </c>
      <c r="Q2092" t="s">
        <v>5213</v>
      </c>
      <c r="R2092">
        <v>28</v>
      </c>
      <c r="T2092" s="3">
        <v>63860</v>
      </c>
      <c r="X2092" s="3">
        <v>1535.096153846154</v>
      </c>
      <c r="Y2092" s="3">
        <v>886.94444444444457</v>
      </c>
      <c r="Z2092" s="24">
        <v>159.65</v>
      </c>
      <c r="AA2092" s="39">
        <v>75</v>
      </c>
      <c r="AC2092" s="3">
        <v>0</v>
      </c>
      <c r="AD2092" s="3">
        <v>5460.3751415326506</v>
      </c>
      <c r="AE2092" s="3">
        <v>71977.065739823243</v>
      </c>
      <c r="AF2092" s="3">
        <v>4154.166666666667</v>
      </c>
      <c r="AH2092" s="3">
        <v>76131.232406489915</v>
      </c>
      <c r="AK2092" s="3">
        <v>4671.4236268028844</v>
      </c>
      <c r="AL2092" t="s">
        <v>227</v>
      </c>
      <c r="AM2092" t="s">
        <v>226</v>
      </c>
      <c r="AN2092">
        <v>0.05</v>
      </c>
      <c r="AO2092" s="3">
        <v>80802.656033292806</v>
      </c>
      <c r="AP2092" s="3">
        <v>4040.1328016646403</v>
      </c>
      <c r="AQ2092" s="3">
        <v>29700</v>
      </c>
      <c r="AR2092" s="3">
        <v>1485</v>
      </c>
      <c r="AS2092" s="3">
        <v>116027.78883495745</v>
      </c>
      <c r="AT2092" s="26">
        <v>110502.65603329281</v>
      </c>
      <c r="AU2092" t="s">
        <v>208</v>
      </c>
      <c r="AV2092" t="s">
        <v>208</v>
      </c>
      <c r="AW2092" t="s">
        <v>210</v>
      </c>
      <c r="AX2092" t="s">
        <v>1772</v>
      </c>
      <c r="BF2092">
        <v>1</v>
      </c>
      <c r="CX2092" t="s">
        <v>5211</v>
      </c>
      <c r="CY2092" s="29"/>
    </row>
    <row r="2093" spans="2:114" x14ac:dyDescent="0.25">
      <c r="D2093" t="s">
        <v>5212</v>
      </c>
      <c r="F2093" t="s">
        <v>1773</v>
      </c>
      <c r="G2093" t="s">
        <v>1774</v>
      </c>
      <c r="H2093" t="s">
        <v>1775</v>
      </c>
      <c r="K2093" t="s">
        <v>224</v>
      </c>
      <c r="M2093" t="s">
        <v>114</v>
      </c>
      <c r="N2093" t="s">
        <v>115</v>
      </c>
      <c r="O2093" t="s">
        <v>116</v>
      </c>
      <c r="P2093" t="s">
        <v>117</v>
      </c>
      <c r="Q2093" t="s">
        <v>5213</v>
      </c>
      <c r="R2093">
        <v>28</v>
      </c>
      <c r="T2093" s="3">
        <v>82756.416666666672</v>
      </c>
      <c r="X2093" s="3">
        <v>1869.1466346153845</v>
      </c>
      <c r="Y2093" s="3">
        <v>1079.9513888888889</v>
      </c>
      <c r="Z2093" s="24">
        <v>194.39125000000001</v>
      </c>
      <c r="AA2093" s="39">
        <v>75</v>
      </c>
      <c r="AC2093" s="3">
        <v>1594.0723574539543</v>
      </c>
      <c r="AD2093" s="3">
        <v>4460.3751415326506</v>
      </c>
      <c r="AE2093" s="3">
        <v>92029.353439157567</v>
      </c>
      <c r="AF2093" s="3">
        <v>5687.5</v>
      </c>
      <c r="AH2093" s="3">
        <v>97716.853439157567</v>
      </c>
      <c r="AK2093" s="3">
        <v>6107.1873780099913</v>
      </c>
      <c r="AL2093" t="s">
        <v>363</v>
      </c>
      <c r="AM2093" t="s">
        <v>364</v>
      </c>
      <c r="AN2093">
        <v>8.5000000000000006E-2</v>
      </c>
      <c r="AO2093" s="3">
        <v>103824.04081716755</v>
      </c>
      <c r="AP2093" s="3">
        <v>8825.0434694592423</v>
      </c>
      <c r="AQ2093" s="3">
        <v>29700</v>
      </c>
      <c r="AR2093" s="3">
        <v>2524.5</v>
      </c>
      <c r="AS2093" s="3">
        <v>144873.58428662678</v>
      </c>
      <c r="AT2093" s="26">
        <v>133524.04081716755</v>
      </c>
      <c r="AU2093" t="s">
        <v>170</v>
      </c>
      <c r="AV2093" t="s">
        <v>170</v>
      </c>
      <c r="AW2093" t="s">
        <v>171</v>
      </c>
      <c r="AX2093">
        <v>90023</v>
      </c>
      <c r="BF2093">
        <v>1</v>
      </c>
      <c r="CX2093" t="s">
        <v>5211</v>
      </c>
      <c r="CY2093" s="29"/>
      <c r="CZ2093" s="29"/>
      <c r="DA2093" s="29"/>
      <c r="DB2093" s="29"/>
      <c r="DC2093" s="29"/>
      <c r="DD2093" s="30"/>
      <c r="DE2093" s="30"/>
      <c r="DF2093" s="31"/>
      <c r="DG2093" s="32"/>
      <c r="DH2093" s="30"/>
      <c r="DI2093" s="30"/>
      <c r="DJ2093" s="26"/>
    </row>
    <row r="2094" spans="2:114" x14ac:dyDescent="0.25">
      <c r="D2094" t="s">
        <v>5212</v>
      </c>
      <c r="F2094" t="s">
        <v>1776</v>
      </c>
      <c r="G2094" t="s">
        <v>1777</v>
      </c>
      <c r="H2094" t="s">
        <v>1778</v>
      </c>
      <c r="K2094" t="s">
        <v>207</v>
      </c>
      <c r="M2094" t="s">
        <v>182</v>
      </c>
      <c r="N2094" t="s">
        <v>183</v>
      </c>
      <c r="O2094" t="s">
        <v>116</v>
      </c>
      <c r="P2094" t="s">
        <v>117</v>
      </c>
      <c r="Q2094" t="s">
        <v>5213</v>
      </c>
      <c r="R2094">
        <v>28</v>
      </c>
      <c r="T2094" s="3">
        <v>48912.333333333336</v>
      </c>
      <c r="X2094" s="3">
        <v>1081.7788461538462</v>
      </c>
      <c r="Y2094" s="3">
        <v>625.02777777777783</v>
      </c>
      <c r="Z2094" s="24">
        <v>112.505</v>
      </c>
      <c r="AA2094" s="39">
        <v>75</v>
      </c>
      <c r="AC2094" s="3">
        <v>0</v>
      </c>
      <c r="AD2094" s="3">
        <v>4460.3751415326506</v>
      </c>
      <c r="AE2094" s="3">
        <v>55267.020098797606</v>
      </c>
      <c r="AF2094" s="3">
        <v>4154.166666666667</v>
      </c>
      <c r="AH2094" s="3">
        <v>59421.18676546427</v>
      </c>
      <c r="AN2094">
        <v>0.05</v>
      </c>
      <c r="AO2094" s="3">
        <v>59421.18676546427</v>
      </c>
      <c r="AP2094" s="3">
        <v>2971.0593382732136</v>
      </c>
      <c r="AQ2094" s="3">
        <v>29700</v>
      </c>
      <c r="AR2094" s="3">
        <v>1485</v>
      </c>
      <c r="AS2094" s="3">
        <v>93577.246103737474</v>
      </c>
      <c r="AT2094" s="26">
        <v>89121.18676546427</v>
      </c>
      <c r="AU2094" t="s">
        <v>170</v>
      </c>
      <c r="AV2094" t="s">
        <v>170</v>
      </c>
      <c r="AW2094" t="s">
        <v>171</v>
      </c>
      <c r="AX2094">
        <v>38542</v>
      </c>
      <c r="BF2094">
        <v>1</v>
      </c>
      <c r="CX2094" t="s">
        <v>5211</v>
      </c>
      <c r="CY2094" s="29"/>
      <c r="CZ2094" s="29"/>
      <c r="DA2094" s="29"/>
      <c r="DB2094" s="29"/>
      <c r="DC2094" s="29"/>
      <c r="DD2094" s="30"/>
      <c r="DE2094" s="30"/>
      <c r="DF2094" s="31"/>
      <c r="DG2094" s="32"/>
      <c r="DH2094" s="30"/>
      <c r="DI2094" s="30"/>
      <c r="DJ2094" s="26"/>
    </row>
    <row r="2095" spans="2:114" x14ac:dyDescent="0.25">
      <c r="D2095" t="s">
        <v>5212</v>
      </c>
      <c r="F2095" t="s">
        <v>1779</v>
      </c>
      <c r="G2095" t="s">
        <v>1780</v>
      </c>
      <c r="H2095" t="s">
        <v>1781</v>
      </c>
      <c r="K2095" t="s">
        <v>219</v>
      </c>
      <c r="M2095" t="s">
        <v>550</v>
      </c>
      <c r="N2095" t="s">
        <v>551</v>
      </c>
      <c r="O2095" t="s">
        <v>116</v>
      </c>
      <c r="P2095" t="s">
        <v>117</v>
      </c>
      <c r="Q2095" t="s">
        <v>5213</v>
      </c>
      <c r="R2095">
        <v>28</v>
      </c>
      <c r="T2095" s="3">
        <v>100000</v>
      </c>
      <c r="X2095" s="3">
        <v>2403.8461538461538</v>
      </c>
      <c r="Y2095" s="3">
        <v>1388.8888888888891</v>
      </c>
      <c r="Z2095" s="24">
        <v>250</v>
      </c>
      <c r="AA2095" s="39">
        <v>75</v>
      </c>
      <c r="AC2095" s="3">
        <v>0</v>
      </c>
      <c r="AD2095" s="3">
        <v>5460.3751415326506</v>
      </c>
      <c r="AE2095" s="3">
        <v>109578.1101842677</v>
      </c>
      <c r="AF2095" s="3">
        <v>7046.666666666667</v>
      </c>
      <c r="AH2095" s="3">
        <v>116624.77685093437</v>
      </c>
      <c r="AK2095" s="3">
        <v>18123.592035816033</v>
      </c>
      <c r="AL2095" t="s">
        <v>666</v>
      </c>
      <c r="AM2095" t="s">
        <v>667</v>
      </c>
      <c r="AN2095">
        <v>0.1</v>
      </c>
      <c r="AO2095" s="3">
        <v>134748.3688867504</v>
      </c>
      <c r="AP2095" s="3">
        <v>13474.83688867504</v>
      </c>
      <c r="AQ2095" s="3">
        <v>29700</v>
      </c>
      <c r="AR2095" s="3">
        <v>2970</v>
      </c>
      <c r="AS2095" s="3">
        <v>180893.20577542542</v>
      </c>
      <c r="AT2095" s="26">
        <v>164448.3688867504</v>
      </c>
      <c r="AU2095" t="s">
        <v>5263</v>
      </c>
      <c r="AV2095" t="s">
        <v>1473</v>
      </c>
      <c r="AW2095" t="s">
        <v>1474</v>
      </c>
      <c r="AX2095">
        <v>904</v>
      </c>
      <c r="BF2095">
        <v>1</v>
      </c>
      <c r="CX2095" t="s">
        <v>5211</v>
      </c>
      <c r="CY2095" s="29"/>
      <c r="CZ2095" s="29"/>
      <c r="DA2095" s="29"/>
      <c r="DB2095" s="29"/>
      <c r="DC2095" s="29"/>
      <c r="DD2095" s="30"/>
      <c r="DE2095" s="30"/>
      <c r="DF2095" s="31"/>
      <c r="DG2095" s="32"/>
      <c r="DH2095" s="30"/>
      <c r="DI2095" s="30"/>
      <c r="DJ2095" s="26"/>
    </row>
    <row r="2096" spans="2:114" x14ac:dyDescent="0.25">
      <c r="D2096" t="s">
        <v>5212</v>
      </c>
      <c r="F2096" t="s">
        <v>1782</v>
      </c>
      <c r="G2096" t="s">
        <v>1783</v>
      </c>
      <c r="H2096" t="s">
        <v>1784</v>
      </c>
      <c r="K2096" t="s">
        <v>224</v>
      </c>
      <c r="M2096" t="s">
        <v>114</v>
      </c>
      <c r="N2096" t="s">
        <v>115</v>
      </c>
      <c r="O2096" t="s">
        <v>116</v>
      </c>
      <c r="P2096" t="s">
        <v>117</v>
      </c>
      <c r="Q2096" t="s">
        <v>5213</v>
      </c>
      <c r="R2096">
        <v>28</v>
      </c>
      <c r="T2096" s="3">
        <v>84712.833333333328</v>
      </c>
      <c r="X2096" s="3">
        <v>1916.1738782051279</v>
      </c>
      <c r="Y2096" s="3">
        <v>1107.1226851851852</v>
      </c>
      <c r="Z2096" s="24">
        <v>199.28208333333333</v>
      </c>
      <c r="AA2096" s="39">
        <v>75</v>
      </c>
      <c r="AC2096" s="3">
        <v>0</v>
      </c>
      <c r="AD2096" s="3">
        <v>4460.3751415326506</v>
      </c>
      <c r="AE2096" s="3">
        <v>92470.78712158963</v>
      </c>
      <c r="AF2096" s="3">
        <v>5687.5</v>
      </c>
      <c r="AH2096" s="3">
        <v>98158.28712158963</v>
      </c>
      <c r="AK2096" s="3">
        <v>8123.3279313761932</v>
      </c>
      <c r="AL2096" t="s">
        <v>650</v>
      </c>
      <c r="AM2096" t="s">
        <v>651</v>
      </c>
      <c r="AN2096">
        <v>8.5000000000000006E-2</v>
      </c>
      <c r="AO2096" s="3">
        <v>106281.61505296582</v>
      </c>
      <c r="AP2096" s="3">
        <v>9033.9372795020954</v>
      </c>
      <c r="AQ2096" s="3">
        <v>29700</v>
      </c>
      <c r="AR2096" s="3">
        <v>2524.5</v>
      </c>
      <c r="AS2096" s="3">
        <v>147540.05233246792</v>
      </c>
      <c r="AT2096" s="26">
        <v>135981.61505296582</v>
      </c>
      <c r="AU2096" t="s">
        <v>170</v>
      </c>
      <c r="AV2096" t="s">
        <v>170</v>
      </c>
      <c r="AW2096" t="s">
        <v>171</v>
      </c>
      <c r="AX2096">
        <v>35866</v>
      </c>
      <c r="BF2096">
        <v>1</v>
      </c>
      <c r="CX2096" t="s">
        <v>5211</v>
      </c>
      <c r="CY2096" s="29"/>
      <c r="CZ2096" s="29"/>
      <c r="DA2096" s="29"/>
      <c r="DB2096" s="29"/>
      <c r="DC2096" s="29"/>
      <c r="DD2096" s="30"/>
      <c r="DE2096" s="30"/>
      <c r="DF2096" s="31"/>
      <c r="DG2096" s="32"/>
      <c r="DH2096" s="30"/>
      <c r="DI2096" s="30"/>
      <c r="DJ2096" s="26"/>
    </row>
    <row r="2097" spans="2:114" x14ac:dyDescent="0.25">
      <c r="D2097" t="s">
        <v>5212</v>
      </c>
      <c r="F2097" t="s">
        <v>1785</v>
      </c>
      <c r="G2097" t="s">
        <v>1786</v>
      </c>
      <c r="H2097" t="s">
        <v>1787</v>
      </c>
      <c r="K2097" t="s">
        <v>219</v>
      </c>
      <c r="M2097" t="s">
        <v>114</v>
      </c>
      <c r="N2097" t="s">
        <v>115</v>
      </c>
      <c r="O2097" t="s">
        <v>116</v>
      </c>
      <c r="P2097" t="s">
        <v>117</v>
      </c>
      <c r="Q2097" t="s">
        <v>5213</v>
      </c>
      <c r="R2097">
        <v>28</v>
      </c>
      <c r="T2097" s="3">
        <v>71619.25</v>
      </c>
      <c r="V2097" s="3">
        <v>7161.9250000000002</v>
      </c>
      <c r="X2097" s="3">
        <v>1721.6185897435898</v>
      </c>
      <c r="Y2097" s="3">
        <v>994.71296296296293</v>
      </c>
      <c r="Z2097" s="24">
        <v>179.04833333333332</v>
      </c>
      <c r="AA2097" s="39">
        <v>75</v>
      </c>
      <c r="AC2097" s="3">
        <v>5737.0213378805556</v>
      </c>
      <c r="AD2097" s="3">
        <v>4460.3751415326506</v>
      </c>
      <c r="AE2097" s="3">
        <v>91948.951365453104</v>
      </c>
      <c r="AF2097" s="3">
        <v>5687.5</v>
      </c>
      <c r="AH2097" s="3">
        <v>97636.451365453104</v>
      </c>
      <c r="AK2097" s="3">
        <v>18525.414448346986</v>
      </c>
      <c r="AL2097" t="s">
        <v>473</v>
      </c>
      <c r="AM2097" t="s">
        <v>474</v>
      </c>
      <c r="AN2097">
        <v>8.5000000000000006E-2</v>
      </c>
      <c r="AO2097" s="3">
        <v>116161.86581380009</v>
      </c>
      <c r="AP2097" s="3">
        <v>9873.7585941730085</v>
      </c>
      <c r="AQ2097" s="3">
        <v>29700</v>
      </c>
      <c r="AR2097" s="3">
        <v>2524.5</v>
      </c>
      <c r="AS2097" s="3">
        <v>158260.12440797308</v>
      </c>
      <c r="AT2097" s="26">
        <v>145861.86581380008</v>
      </c>
      <c r="AU2097" t="s">
        <v>164</v>
      </c>
      <c r="AV2097" t="s">
        <v>241</v>
      </c>
      <c r="AW2097" t="s">
        <v>241</v>
      </c>
      <c r="AX2097" t="s">
        <v>242</v>
      </c>
      <c r="BF2097">
        <v>1</v>
      </c>
      <c r="CX2097" t="s">
        <v>5211</v>
      </c>
      <c r="CY2097" s="29"/>
      <c r="CZ2097" s="29"/>
      <c r="DA2097" s="29"/>
      <c r="DB2097" s="29"/>
      <c r="DC2097" s="29"/>
      <c r="DD2097" s="30"/>
      <c r="DE2097" s="30"/>
      <c r="DF2097" s="31"/>
      <c r="DG2097" s="32"/>
      <c r="DH2097" s="30"/>
      <c r="DI2097" s="30"/>
      <c r="DJ2097" s="26"/>
    </row>
    <row r="2098" spans="2:114" x14ac:dyDescent="0.25">
      <c r="D2098" t="s">
        <v>5212</v>
      </c>
      <c r="F2098" t="s">
        <v>1788</v>
      </c>
      <c r="G2098" t="s">
        <v>1789</v>
      </c>
      <c r="H2098" t="s">
        <v>1790</v>
      </c>
      <c r="K2098" t="s">
        <v>113</v>
      </c>
      <c r="M2098" t="s">
        <v>114</v>
      </c>
      <c r="N2098" t="s">
        <v>115</v>
      </c>
      <c r="O2098" t="s">
        <v>116</v>
      </c>
      <c r="P2098" t="s">
        <v>117</v>
      </c>
      <c r="Q2098" t="s">
        <v>5213</v>
      </c>
      <c r="R2098">
        <v>28</v>
      </c>
      <c r="T2098" s="3">
        <v>207066.91666666666</v>
      </c>
      <c r="X2098" s="3">
        <v>4857.3798076923076</v>
      </c>
      <c r="Y2098" s="3">
        <v>2806.4861111111113</v>
      </c>
      <c r="Z2098" s="24">
        <v>505.16750000000002</v>
      </c>
      <c r="AA2098" s="39">
        <v>75</v>
      </c>
      <c r="AC2098" s="3">
        <v>0</v>
      </c>
      <c r="AD2098" s="3">
        <v>4460.3751415326506</v>
      </c>
      <c r="AE2098" s="3">
        <v>219771.32522700276</v>
      </c>
      <c r="AF2098" s="3">
        <v>5687.5</v>
      </c>
      <c r="AH2098" s="3">
        <v>225458.82522700276</v>
      </c>
      <c r="AK2098" s="3">
        <v>28163.84865133233</v>
      </c>
      <c r="AL2098" t="s">
        <v>656</v>
      </c>
      <c r="AM2098" t="s">
        <v>657</v>
      </c>
      <c r="AN2098">
        <v>8.5000000000000006E-2</v>
      </c>
      <c r="AO2098" s="3">
        <v>253622.6738783351</v>
      </c>
      <c r="AP2098" s="3">
        <v>21557.927279658485</v>
      </c>
      <c r="AQ2098" s="3">
        <v>29700</v>
      </c>
      <c r="AR2098" s="3">
        <v>2524.5</v>
      </c>
      <c r="AS2098" s="3">
        <v>307405.1011579936</v>
      </c>
      <c r="AT2098" s="26">
        <v>283322.6738783351</v>
      </c>
      <c r="AU2098" t="s">
        <v>170</v>
      </c>
      <c r="AV2098" t="s">
        <v>170</v>
      </c>
      <c r="AW2098" t="s">
        <v>171</v>
      </c>
      <c r="AX2098">
        <v>90030</v>
      </c>
      <c r="BF2098">
        <v>1</v>
      </c>
      <c r="CX2098" t="s">
        <v>5211</v>
      </c>
      <c r="CY2098" s="29"/>
      <c r="CZ2098" s="29"/>
      <c r="DA2098" s="29"/>
      <c r="DB2098" s="29"/>
      <c r="DC2098" s="29"/>
      <c r="DD2098" s="30"/>
      <c r="DE2098" s="30"/>
      <c r="DF2098" s="31"/>
      <c r="DG2098" s="32"/>
      <c r="DH2098" s="30"/>
      <c r="DI2098" s="30"/>
      <c r="DJ2098" s="26"/>
    </row>
    <row r="2099" spans="2:114" x14ac:dyDescent="0.25">
      <c r="D2099" t="s">
        <v>5212</v>
      </c>
      <c r="F2099" t="s">
        <v>5264</v>
      </c>
      <c r="G2099" t="s">
        <v>5265</v>
      </c>
      <c r="H2099" t="s">
        <v>5266</v>
      </c>
      <c r="K2099" t="s">
        <v>156</v>
      </c>
      <c r="M2099" t="s">
        <v>240</v>
      </c>
      <c r="N2099" t="s">
        <v>3209</v>
      </c>
      <c r="O2099" t="s">
        <v>116</v>
      </c>
      <c r="P2099" t="s">
        <v>117</v>
      </c>
      <c r="Q2099" t="s">
        <v>5218</v>
      </c>
      <c r="R2099">
        <v>0</v>
      </c>
      <c r="T2099" s="3">
        <v>0</v>
      </c>
      <c r="V2099" s="3">
        <v>0</v>
      </c>
      <c r="X2099" s="3">
        <v>0</v>
      </c>
      <c r="Y2099" s="3">
        <v>0</v>
      </c>
      <c r="Z2099" s="24">
        <v>0</v>
      </c>
      <c r="AA2099" s="39">
        <v>0</v>
      </c>
      <c r="AD2099" s="3">
        <v>0</v>
      </c>
      <c r="AE2099" s="3">
        <v>0</v>
      </c>
      <c r="AF2099" s="3">
        <v>0</v>
      </c>
      <c r="AH2099" s="3">
        <v>0</v>
      </c>
      <c r="AN2099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26">
        <v>0</v>
      </c>
      <c r="AU2099" t="s">
        <v>164</v>
      </c>
      <c r="AV2099" t="s">
        <v>241</v>
      </c>
      <c r="AW2099" t="s">
        <v>241</v>
      </c>
      <c r="AX2099" t="s">
        <v>242</v>
      </c>
      <c r="BF2099">
        <v>0</v>
      </c>
      <c r="CX2099" t="s">
        <v>5211</v>
      </c>
      <c r="CY2099" s="29"/>
      <c r="CZ2099" s="29"/>
      <c r="DA2099" s="29"/>
      <c r="DB2099" s="29"/>
      <c r="DC2099" s="29"/>
      <c r="DD2099" s="30"/>
      <c r="DE2099" s="30"/>
      <c r="DF2099" s="31"/>
      <c r="DG2099" s="32"/>
      <c r="DH2099" s="30"/>
      <c r="DI2099" s="30"/>
      <c r="DJ2099" s="26"/>
    </row>
    <row r="2100" spans="2:114" x14ac:dyDescent="0.25">
      <c r="D2100" t="s">
        <v>5212</v>
      </c>
      <c r="F2100" t="s">
        <v>1791</v>
      </c>
      <c r="G2100" t="s">
        <v>1792</v>
      </c>
      <c r="H2100" t="s">
        <v>1793</v>
      </c>
      <c r="K2100" t="s">
        <v>207</v>
      </c>
      <c r="M2100" t="s">
        <v>182</v>
      </c>
      <c r="N2100" t="s">
        <v>183</v>
      </c>
      <c r="O2100" t="s">
        <v>116</v>
      </c>
      <c r="P2100" t="s">
        <v>117</v>
      </c>
      <c r="Q2100" t="s">
        <v>5213</v>
      </c>
      <c r="R2100">
        <v>28</v>
      </c>
      <c r="T2100" s="3">
        <v>47200.5</v>
      </c>
      <c r="X2100" s="3">
        <v>1134.6274038461538</v>
      </c>
      <c r="Y2100" s="3">
        <v>655.5625</v>
      </c>
      <c r="Z2100" s="24">
        <v>118.00125</v>
      </c>
      <c r="AA2100" s="39">
        <v>75</v>
      </c>
      <c r="AC2100" s="3">
        <v>2048.9361921001982</v>
      </c>
      <c r="AD2100" s="3">
        <v>4460.3751415326506</v>
      </c>
      <c r="AE2100" s="3">
        <v>55693.002487479003</v>
      </c>
      <c r="AF2100" s="3">
        <v>4154.166666666667</v>
      </c>
      <c r="AH2100" s="3">
        <v>59847.169154145668</v>
      </c>
      <c r="AK2100" s="3">
        <v>4671.4236268028844</v>
      </c>
      <c r="AL2100" t="s">
        <v>227</v>
      </c>
      <c r="AM2100" t="s">
        <v>226</v>
      </c>
      <c r="AN2100">
        <v>0.05</v>
      </c>
      <c r="AO2100" s="3">
        <v>64518.592780948551</v>
      </c>
      <c r="AP2100" s="3">
        <v>3225.9296390474278</v>
      </c>
      <c r="AQ2100" s="3">
        <v>29700</v>
      </c>
      <c r="AR2100" s="3">
        <v>1485</v>
      </c>
      <c r="AS2100" s="3">
        <v>98929.522419995978</v>
      </c>
      <c r="AT2100" s="26">
        <v>94218.592780948558</v>
      </c>
      <c r="AU2100" t="s">
        <v>208</v>
      </c>
      <c r="AV2100" t="s">
        <v>208</v>
      </c>
      <c r="AW2100" t="s">
        <v>210</v>
      </c>
      <c r="AX2100" t="s">
        <v>458</v>
      </c>
      <c r="BF2100">
        <v>1</v>
      </c>
      <c r="CX2100" t="s">
        <v>5211</v>
      </c>
      <c r="CY2100" s="29"/>
      <c r="CZ2100" s="29"/>
      <c r="DA2100" s="29"/>
      <c r="DB2100" s="29"/>
      <c r="DC2100" s="29"/>
      <c r="DD2100" s="30"/>
      <c r="DE2100" s="30"/>
      <c r="DF2100" s="31"/>
      <c r="DG2100" s="32"/>
      <c r="DH2100" s="30"/>
      <c r="DI2100" s="30"/>
      <c r="DJ2100" s="26"/>
    </row>
    <row r="2101" spans="2:114" x14ac:dyDescent="0.25">
      <c r="B2101">
        <f>+COUNTIF(G2101:G5259,G2101)</f>
        <v>1</v>
      </c>
      <c r="D2101" t="s">
        <v>5212</v>
      </c>
      <c r="F2101" t="s">
        <v>1795</v>
      </c>
      <c r="G2101" t="s">
        <v>1796</v>
      </c>
      <c r="H2101" t="s">
        <v>1797</v>
      </c>
      <c r="K2101" t="s">
        <v>224</v>
      </c>
      <c r="M2101" t="s">
        <v>182</v>
      </c>
      <c r="N2101" t="s">
        <v>183</v>
      </c>
      <c r="O2101" t="s">
        <v>116</v>
      </c>
      <c r="P2101" t="s">
        <v>117</v>
      </c>
      <c r="Q2101" t="s">
        <v>5213</v>
      </c>
      <c r="R2101">
        <v>28</v>
      </c>
      <c r="T2101" s="3">
        <v>62241.833333333343</v>
      </c>
      <c r="X2101" s="3">
        <v>1496.1979166666667</v>
      </c>
      <c r="Y2101" s="3">
        <v>864.46990740740739</v>
      </c>
      <c r="Z2101" s="24">
        <v>155.60458333333335</v>
      </c>
      <c r="AA2101" s="39">
        <v>75</v>
      </c>
      <c r="AC2101" s="3">
        <v>0</v>
      </c>
      <c r="AD2101" s="3">
        <v>4460.3751415326506</v>
      </c>
      <c r="AE2101" s="3">
        <v>69293.480882273405</v>
      </c>
      <c r="AF2101" s="3">
        <v>4154.166666666667</v>
      </c>
      <c r="AH2101" s="3">
        <v>73447.647548940076</v>
      </c>
      <c r="AK2101" s="3">
        <v>4671.4236268028844</v>
      </c>
      <c r="AL2101" t="s">
        <v>227</v>
      </c>
      <c r="AM2101" t="s">
        <v>226</v>
      </c>
      <c r="AN2101">
        <v>0.05</v>
      </c>
      <c r="AO2101" s="3">
        <v>78119.071175742967</v>
      </c>
      <c r="AP2101" s="3">
        <v>3905.9535587871487</v>
      </c>
      <c r="AQ2101" s="3">
        <v>29700</v>
      </c>
      <c r="AR2101" s="3">
        <v>1485</v>
      </c>
      <c r="AS2101" s="3">
        <v>113210.02473453012</v>
      </c>
      <c r="AT2101" s="26">
        <v>107819.07117574297</v>
      </c>
      <c r="AU2101" t="s">
        <v>208</v>
      </c>
      <c r="AV2101" t="s">
        <v>208</v>
      </c>
      <c r="AW2101" t="s">
        <v>210</v>
      </c>
      <c r="AX2101" t="s">
        <v>895</v>
      </c>
      <c r="BF2101">
        <v>1</v>
      </c>
      <c r="CX2101" t="s">
        <v>5211</v>
      </c>
      <c r="CY2101" s="29"/>
      <c r="CZ2101" s="29"/>
      <c r="DA2101" s="29"/>
      <c r="DB2101" s="29"/>
      <c r="DC2101" s="29"/>
      <c r="DD2101" s="30"/>
      <c r="DE2101" s="30"/>
      <c r="DF2101" s="31"/>
      <c r="DG2101" s="32"/>
      <c r="DH2101" s="30"/>
      <c r="DI2101" s="30"/>
      <c r="DJ2101" s="26"/>
    </row>
    <row r="2102" spans="2:114" x14ac:dyDescent="0.25">
      <c r="D2102" t="s">
        <v>5212</v>
      </c>
      <c r="F2102" t="s">
        <v>1798</v>
      </c>
      <c r="G2102" t="s">
        <v>1799</v>
      </c>
      <c r="H2102" t="s">
        <v>1800</v>
      </c>
      <c r="K2102" t="s">
        <v>219</v>
      </c>
      <c r="M2102" t="s">
        <v>114</v>
      </c>
      <c r="N2102" t="s">
        <v>115</v>
      </c>
      <c r="O2102" t="s">
        <v>116</v>
      </c>
      <c r="P2102" t="s">
        <v>117</v>
      </c>
      <c r="Q2102" t="s">
        <v>5213</v>
      </c>
      <c r="R2102">
        <v>28</v>
      </c>
      <c r="T2102" s="3">
        <v>66855.583333333328</v>
      </c>
      <c r="X2102" s="3">
        <v>1486.9150641025642</v>
      </c>
      <c r="Y2102" s="3">
        <v>859.10648148148152</v>
      </c>
      <c r="Z2102" s="24">
        <v>154.63916666666665</v>
      </c>
      <c r="AA2102" s="39">
        <v>75</v>
      </c>
      <c r="AC2102" s="3">
        <v>0</v>
      </c>
      <c r="AD2102" s="3">
        <v>4460.3751415326506</v>
      </c>
      <c r="AE2102" s="3">
        <v>73891.619187116681</v>
      </c>
      <c r="AF2102" s="3">
        <v>5687.5</v>
      </c>
      <c r="AH2102" s="3">
        <v>79579.119187116681</v>
      </c>
      <c r="AK2102" s="3">
        <v>6107.1873780099913</v>
      </c>
      <c r="AL2102" t="s">
        <v>363</v>
      </c>
      <c r="AM2102" t="s">
        <v>364</v>
      </c>
      <c r="AN2102">
        <v>8.5000000000000006E-2</v>
      </c>
      <c r="AO2102" s="3">
        <v>85686.306565126666</v>
      </c>
      <c r="AP2102" s="3">
        <v>7283.3360580357676</v>
      </c>
      <c r="AQ2102" s="3">
        <v>29700</v>
      </c>
      <c r="AR2102" s="3">
        <v>2524.5</v>
      </c>
      <c r="AS2102" s="3">
        <v>125194.14262316244</v>
      </c>
      <c r="AT2102" s="26">
        <v>115386.30656512667</v>
      </c>
      <c r="AU2102" t="s">
        <v>170</v>
      </c>
      <c r="AV2102" t="s">
        <v>170</v>
      </c>
      <c r="AW2102" t="s">
        <v>171</v>
      </c>
      <c r="AX2102">
        <v>90129</v>
      </c>
      <c r="BF2102">
        <v>1</v>
      </c>
      <c r="CX2102" t="s">
        <v>5211</v>
      </c>
      <c r="CY2102" s="29"/>
      <c r="CZ2102" s="29"/>
      <c r="DA2102" s="29"/>
      <c r="DB2102" s="29"/>
      <c r="DC2102" s="29"/>
      <c r="DD2102" s="30"/>
      <c r="DE2102" s="30"/>
      <c r="DF2102" s="31"/>
      <c r="DG2102" s="32"/>
      <c r="DH2102" s="30"/>
      <c r="DI2102" s="30"/>
      <c r="DJ2102" s="26"/>
    </row>
    <row r="2103" spans="2:114" x14ac:dyDescent="0.25">
      <c r="D2103" t="s">
        <v>5212</v>
      </c>
      <c r="F2103" t="s">
        <v>1801</v>
      </c>
      <c r="G2103" t="s">
        <v>1802</v>
      </c>
      <c r="H2103" t="s">
        <v>1803</v>
      </c>
      <c r="K2103" t="s">
        <v>219</v>
      </c>
      <c r="M2103" t="s">
        <v>114</v>
      </c>
      <c r="N2103" t="s">
        <v>115</v>
      </c>
      <c r="O2103" t="s">
        <v>116</v>
      </c>
      <c r="P2103" t="s">
        <v>117</v>
      </c>
      <c r="Q2103" t="s">
        <v>5213</v>
      </c>
      <c r="R2103">
        <v>28</v>
      </c>
      <c r="T2103" s="3">
        <v>75790.5</v>
      </c>
      <c r="X2103" s="3">
        <v>1701.6947115384617</v>
      </c>
      <c r="Y2103" s="3">
        <v>983.20138888888891</v>
      </c>
      <c r="Z2103" s="24">
        <v>176.97624999999999</v>
      </c>
      <c r="AA2103" s="39">
        <v>75</v>
      </c>
      <c r="AC2103" s="3">
        <v>0</v>
      </c>
      <c r="AD2103" s="3">
        <v>4460.3751415326506</v>
      </c>
      <c r="AE2103" s="3">
        <v>83187.747491960021</v>
      </c>
      <c r="AF2103" s="3">
        <v>5687.5</v>
      </c>
      <c r="AH2103" s="3">
        <v>88875.247491960021</v>
      </c>
      <c r="AK2103" s="3">
        <v>8123.3279313761932</v>
      </c>
      <c r="AL2103" t="s">
        <v>650</v>
      </c>
      <c r="AM2103" t="s">
        <v>651</v>
      </c>
      <c r="AN2103">
        <v>8.5000000000000006E-2</v>
      </c>
      <c r="AO2103" s="3">
        <v>96998.575423336209</v>
      </c>
      <c r="AP2103" s="3">
        <v>8244.878910983578</v>
      </c>
      <c r="AQ2103" s="3">
        <v>29700</v>
      </c>
      <c r="AR2103" s="3">
        <v>2524.5</v>
      </c>
      <c r="AS2103" s="3">
        <v>137467.9543343198</v>
      </c>
      <c r="AT2103" s="26">
        <v>126698.57542333621</v>
      </c>
      <c r="AU2103" t="s">
        <v>170</v>
      </c>
      <c r="AV2103" t="s">
        <v>170</v>
      </c>
      <c r="AW2103" t="s">
        <v>171</v>
      </c>
      <c r="AX2103">
        <v>35802</v>
      </c>
      <c r="BF2103">
        <v>1</v>
      </c>
      <c r="CX2103" t="s">
        <v>5211</v>
      </c>
      <c r="CY2103" s="29"/>
      <c r="CZ2103" s="29"/>
      <c r="DA2103" s="29"/>
      <c r="DB2103" s="29"/>
      <c r="DC2103" s="29"/>
      <c r="DD2103" s="30"/>
      <c r="DE2103" s="30"/>
      <c r="DF2103" s="31"/>
      <c r="DG2103" s="32"/>
      <c r="DH2103" s="30"/>
      <c r="DI2103" s="30"/>
      <c r="DJ2103" s="26"/>
    </row>
    <row r="2104" spans="2:114" x14ac:dyDescent="0.25">
      <c r="D2104" t="s">
        <v>5212</v>
      </c>
      <c r="F2104" t="s">
        <v>1804</v>
      </c>
      <c r="G2104" t="s">
        <v>1805</v>
      </c>
      <c r="H2104" t="s">
        <v>1806</v>
      </c>
      <c r="K2104" t="s">
        <v>224</v>
      </c>
      <c r="M2104" t="s">
        <v>114</v>
      </c>
      <c r="N2104" t="s">
        <v>115</v>
      </c>
      <c r="O2104" t="s">
        <v>116</v>
      </c>
      <c r="P2104" t="s">
        <v>117</v>
      </c>
      <c r="Q2104" t="s">
        <v>5213</v>
      </c>
      <c r="R2104">
        <v>28</v>
      </c>
      <c r="T2104" s="3">
        <v>77249.666666666672</v>
      </c>
      <c r="X2104" s="3">
        <v>1736.7708333333333</v>
      </c>
      <c r="Y2104" s="3">
        <v>1003.4675925925927</v>
      </c>
      <c r="Z2104" s="24">
        <v>180.6241666666667</v>
      </c>
      <c r="AA2104" s="39">
        <v>75</v>
      </c>
      <c r="AC2104" s="3">
        <v>0</v>
      </c>
      <c r="AD2104" s="3">
        <v>4460.3751415326506</v>
      </c>
      <c r="AE2104" s="3">
        <v>84705.904400791915</v>
      </c>
      <c r="AF2104" s="3">
        <v>5687.5</v>
      </c>
      <c r="AH2104" s="3">
        <v>90393.404400791915</v>
      </c>
      <c r="AK2104" s="3">
        <v>18525.414448346986</v>
      </c>
      <c r="AL2104" t="s">
        <v>473</v>
      </c>
      <c r="AM2104" t="s">
        <v>474</v>
      </c>
      <c r="AN2104">
        <v>8.5000000000000006E-2</v>
      </c>
      <c r="AO2104" s="3">
        <v>108918.8188491389</v>
      </c>
      <c r="AP2104" s="3">
        <v>9258.0996021768078</v>
      </c>
      <c r="AQ2104" s="3">
        <v>29700</v>
      </c>
      <c r="AR2104" s="3">
        <v>2524.5</v>
      </c>
      <c r="AS2104" s="3">
        <v>150401.41845131572</v>
      </c>
      <c r="AT2104" s="26">
        <v>138618.81884913892</v>
      </c>
      <c r="AU2104" t="s">
        <v>170</v>
      </c>
      <c r="AV2104" t="s">
        <v>170</v>
      </c>
      <c r="AW2104" t="s">
        <v>171</v>
      </c>
      <c r="AX2104">
        <v>90135</v>
      </c>
      <c r="BF2104">
        <v>1</v>
      </c>
      <c r="CX2104" t="s">
        <v>5211</v>
      </c>
      <c r="CY2104" s="29"/>
      <c r="CZ2104" s="29"/>
      <c r="DA2104" s="29"/>
      <c r="DB2104" s="29"/>
      <c r="DC2104" s="29"/>
      <c r="DD2104" s="30"/>
      <c r="DE2104" s="30"/>
      <c r="DF2104" s="31"/>
      <c r="DG2104" s="32"/>
      <c r="DH2104" s="30"/>
      <c r="DI2104" s="30"/>
      <c r="DJ2104" s="26"/>
    </row>
    <row r="2105" spans="2:114" x14ac:dyDescent="0.25">
      <c r="D2105" t="s">
        <v>5212</v>
      </c>
      <c r="F2105" t="s">
        <v>1807</v>
      </c>
      <c r="G2105" t="s">
        <v>1808</v>
      </c>
      <c r="H2105" t="s">
        <v>1809</v>
      </c>
      <c r="K2105" t="s">
        <v>113</v>
      </c>
      <c r="M2105" t="s">
        <v>114</v>
      </c>
      <c r="N2105" t="s">
        <v>115</v>
      </c>
      <c r="O2105" t="s">
        <v>116</v>
      </c>
      <c r="P2105" t="s">
        <v>117</v>
      </c>
      <c r="Q2105" t="s">
        <v>5213</v>
      </c>
      <c r="R2105">
        <v>28</v>
      </c>
      <c r="T2105" s="3">
        <v>213206.16666666666</v>
      </c>
      <c r="X2105" s="3">
        <v>5004.9559294871797</v>
      </c>
      <c r="Y2105" s="3">
        <v>2891.7523148148148</v>
      </c>
      <c r="Z2105" s="24">
        <v>520.51541666666662</v>
      </c>
      <c r="AA2105" s="39">
        <v>75</v>
      </c>
      <c r="AC2105" s="3">
        <v>20050.889575892539</v>
      </c>
      <c r="AD2105" s="3">
        <v>4460.3751415326506</v>
      </c>
      <c r="AE2105" s="3">
        <v>246209.6550450605</v>
      </c>
      <c r="AF2105" s="3">
        <v>5687.5</v>
      </c>
      <c r="AH2105" s="3">
        <v>251897.1550450605</v>
      </c>
      <c r="AK2105" s="3">
        <v>28163.84865133233</v>
      </c>
      <c r="AL2105" t="s">
        <v>656</v>
      </c>
      <c r="AM2105" t="s">
        <v>657</v>
      </c>
      <c r="AN2105">
        <v>8.5000000000000006E-2</v>
      </c>
      <c r="AO2105" s="3">
        <v>280061.00369639281</v>
      </c>
      <c r="AP2105" s="3">
        <v>23805.18531419339</v>
      </c>
      <c r="AQ2105" s="3">
        <v>29700</v>
      </c>
      <c r="AR2105" s="3">
        <v>2524.5</v>
      </c>
      <c r="AS2105" s="3">
        <v>336090.68901058618</v>
      </c>
      <c r="AT2105" s="26">
        <v>309761.00369639281</v>
      </c>
      <c r="AU2105" t="s">
        <v>170</v>
      </c>
      <c r="AV2105" t="s">
        <v>170</v>
      </c>
      <c r="AW2105" t="s">
        <v>171</v>
      </c>
      <c r="AX2105">
        <v>90030</v>
      </c>
      <c r="BF2105">
        <v>1</v>
      </c>
      <c r="CX2105" t="s">
        <v>5211</v>
      </c>
      <c r="CY2105" s="29"/>
      <c r="CZ2105" s="29"/>
      <c r="DA2105" s="29"/>
      <c r="DB2105" s="29"/>
      <c r="DC2105" s="29"/>
      <c r="DD2105" s="30"/>
      <c r="DE2105" s="30"/>
      <c r="DF2105" s="31"/>
      <c r="DG2105" s="32"/>
      <c r="DH2105" s="30"/>
      <c r="DI2105" s="30"/>
      <c r="DJ2105" s="26"/>
    </row>
    <row r="2106" spans="2:114" x14ac:dyDescent="0.25">
      <c r="D2106" t="s">
        <v>5212</v>
      </c>
      <c r="F2106" t="s">
        <v>1810</v>
      </c>
      <c r="G2106" t="s">
        <v>1811</v>
      </c>
      <c r="H2106" t="s">
        <v>1812</v>
      </c>
      <c r="K2106" t="s">
        <v>224</v>
      </c>
      <c r="M2106" t="s">
        <v>114</v>
      </c>
      <c r="N2106" t="s">
        <v>115</v>
      </c>
      <c r="O2106" t="s">
        <v>116</v>
      </c>
      <c r="P2106" t="s">
        <v>117</v>
      </c>
      <c r="Q2106" t="s">
        <v>5213</v>
      </c>
      <c r="R2106">
        <v>28</v>
      </c>
      <c r="T2106" s="3">
        <v>71480.5</v>
      </c>
      <c r="X2106" s="3">
        <v>1598.0889423076924</v>
      </c>
      <c r="Y2106" s="3">
        <v>923.34027777777783</v>
      </c>
      <c r="Z2106" s="24">
        <v>166.20125000000002</v>
      </c>
      <c r="AA2106" s="39">
        <v>75</v>
      </c>
      <c r="AC2106" s="3">
        <v>0</v>
      </c>
      <c r="AD2106" s="3">
        <v>4460.3751415326506</v>
      </c>
      <c r="AE2106" s="3">
        <v>78703.505611618122</v>
      </c>
      <c r="AF2106" s="3">
        <v>5687.5</v>
      </c>
      <c r="AH2106" s="3">
        <v>84391.005611618122</v>
      </c>
      <c r="AK2106" s="3">
        <v>8123.3279313761932</v>
      </c>
      <c r="AL2106" t="s">
        <v>650</v>
      </c>
      <c r="AM2106" t="s">
        <v>651</v>
      </c>
      <c r="AN2106">
        <v>8.5000000000000006E-2</v>
      </c>
      <c r="AO2106" s="3">
        <v>92514.333542994311</v>
      </c>
      <c r="AP2106" s="3">
        <v>7863.7183511545172</v>
      </c>
      <c r="AQ2106" s="3">
        <v>29700</v>
      </c>
      <c r="AR2106" s="3">
        <v>2524.5</v>
      </c>
      <c r="AS2106" s="3">
        <v>132602.55189414881</v>
      </c>
      <c r="AT2106" s="26">
        <v>122214.33354299431</v>
      </c>
      <c r="AU2106" t="s">
        <v>170</v>
      </c>
      <c r="AV2106" t="s">
        <v>170</v>
      </c>
      <c r="AW2106" t="s">
        <v>171</v>
      </c>
      <c r="AX2106">
        <v>35866</v>
      </c>
      <c r="BF2106">
        <v>1</v>
      </c>
      <c r="CX2106" t="s">
        <v>5211</v>
      </c>
      <c r="CY2106" s="29"/>
      <c r="CZ2106" s="29"/>
      <c r="DA2106" s="29"/>
      <c r="DB2106" s="29"/>
      <c r="DC2106" s="29"/>
      <c r="DD2106" s="30"/>
      <c r="DE2106" s="30"/>
      <c r="DF2106" s="31"/>
      <c r="DG2106" s="32"/>
      <c r="DH2106" s="30"/>
      <c r="DI2106" s="30"/>
      <c r="DJ2106" s="26"/>
    </row>
    <row r="2107" spans="2:114" x14ac:dyDescent="0.25">
      <c r="D2107" t="s">
        <v>5212</v>
      </c>
      <c r="F2107" t="s">
        <v>1813</v>
      </c>
      <c r="G2107" t="s">
        <v>1814</v>
      </c>
      <c r="H2107" t="s">
        <v>1815</v>
      </c>
      <c r="K2107" t="s">
        <v>140</v>
      </c>
      <c r="M2107" t="s">
        <v>114</v>
      </c>
      <c r="N2107" t="s">
        <v>115</v>
      </c>
      <c r="O2107" t="s">
        <v>116</v>
      </c>
      <c r="P2107" t="s">
        <v>117</v>
      </c>
      <c r="Q2107" t="s">
        <v>5213</v>
      </c>
      <c r="R2107">
        <v>28</v>
      </c>
      <c r="T2107" s="3">
        <v>274865</v>
      </c>
      <c r="V2107" s="3">
        <v>41229.75</v>
      </c>
      <c r="X2107" s="3">
        <v>6487.1394230769229</v>
      </c>
      <c r="Y2107" s="3">
        <v>3748.125</v>
      </c>
      <c r="Z2107" s="24">
        <v>674.66250000000002</v>
      </c>
      <c r="AA2107" s="39">
        <v>75</v>
      </c>
      <c r="AC2107" s="3">
        <v>27646.296040007976</v>
      </c>
      <c r="AD2107" s="3">
        <v>5460.3751415326506</v>
      </c>
      <c r="AE2107" s="3">
        <v>360186.3481046175</v>
      </c>
      <c r="AF2107" s="3">
        <v>5687.5</v>
      </c>
      <c r="AH2107" s="3">
        <v>365873.8481046175</v>
      </c>
      <c r="AK2107" s="3">
        <v>6107.1873780099913</v>
      </c>
      <c r="AL2107" t="s">
        <v>363</v>
      </c>
      <c r="AM2107" t="s">
        <v>364</v>
      </c>
      <c r="AN2107">
        <v>8.5000000000000006E-2</v>
      </c>
      <c r="AO2107" s="3">
        <v>371981.03548262751</v>
      </c>
      <c r="AP2107" s="3">
        <v>31618.388016023342</v>
      </c>
      <c r="AQ2107" s="3">
        <v>29700</v>
      </c>
      <c r="AR2107" s="3">
        <v>2524.5</v>
      </c>
      <c r="AS2107" s="3">
        <v>435823.92349865084</v>
      </c>
      <c r="AT2107" s="26">
        <v>401681.03548262751</v>
      </c>
      <c r="AU2107" t="s">
        <v>170</v>
      </c>
      <c r="AV2107" t="s">
        <v>170</v>
      </c>
      <c r="AW2107" t="s">
        <v>171</v>
      </c>
      <c r="AX2107">
        <v>94643</v>
      </c>
      <c r="BF2107">
        <v>1</v>
      </c>
      <c r="CX2107" t="s">
        <v>5211</v>
      </c>
      <c r="CY2107" s="29"/>
      <c r="CZ2107" s="29"/>
      <c r="DA2107" s="29"/>
      <c r="DB2107" s="29"/>
      <c r="DC2107" s="29"/>
      <c r="DD2107" s="30"/>
      <c r="DE2107" s="30"/>
      <c r="DF2107" s="31"/>
      <c r="DG2107" s="32"/>
      <c r="DH2107" s="30"/>
      <c r="DI2107" s="30"/>
      <c r="DJ2107" s="26"/>
    </row>
    <row r="2108" spans="2:114" x14ac:dyDescent="0.25">
      <c r="C2108">
        <v>1</v>
      </c>
      <c r="D2108" t="s">
        <v>5212</v>
      </c>
      <c r="F2108" t="s">
        <v>1816</v>
      </c>
      <c r="G2108" t="s">
        <v>1817</v>
      </c>
      <c r="H2108" t="s">
        <v>1818</v>
      </c>
      <c r="K2108" t="s">
        <v>113</v>
      </c>
      <c r="M2108" t="s">
        <v>114</v>
      </c>
      <c r="N2108" t="s">
        <v>115</v>
      </c>
      <c r="O2108" t="s">
        <v>116</v>
      </c>
      <c r="P2108" t="s">
        <v>117</v>
      </c>
      <c r="Q2108" t="s">
        <v>5213</v>
      </c>
      <c r="R2108">
        <v>28</v>
      </c>
      <c r="T2108" s="3">
        <v>104517.66666666667</v>
      </c>
      <c r="X2108" s="3">
        <v>2392.2516025641025</v>
      </c>
      <c r="Y2108" s="3">
        <v>1382.1898148148148</v>
      </c>
      <c r="Z2108" s="24">
        <v>248.79416666666668</v>
      </c>
      <c r="AA2108" s="39">
        <v>75</v>
      </c>
      <c r="AC2108" s="3">
        <v>10195.506491890586</v>
      </c>
      <c r="AD2108" s="3">
        <v>4460.3751415326506</v>
      </c>
      <c r="AE2108" s="3">
        <v>123271.78388413551</v>
      </c>
      <c r="AF2108" s="3">
        <v>5687.5</v>
      </c>
      <c r="AH2108" s="3">
        <v>128959.28388413551</v>
      </c>
      <c r="AK2108" s="3">
        <v>6107.1873780099913</v>
      </c>
      <c r="AL2108" t="s">
        <v>363</v>
      </c>
      <c r="AM2108" t="s">
        <v>364</v>
      </c>
      <c r="AN2108">
        <v>8.5000000000000006E-2</v>
      </c>
      <c r="AO2108" s="3">
        <v>135066.4712621455</v>
      </c>
      <c r="AP2108" s="3">
        <v>11480.650057282368</v>
      </c>
      <c r="AQ2108" s="3">
        <v>29700</v>
      </c>
      <c r="AR2108" s="3">
        <v>2524.5</v>
      </c>
      <c r="AS2108" s="3">
        <v>178771.62131942785</v>
      </c>
      <c r="AT2108" s="26">
        <v>164766.4712621455</v>
      </c>
      <c r="AU2108" t="s">
        <v>184</v>
      </c>
      <c r="AV2108" t="s">
        <v>184</v>
      </c>
      <c r="AW2108" t="s">
        <v>185</v>
      </c>
      <c r="AX2108">
        <v>1233</v>
      </c>
      <c r="BF2108">
        <v>1</v>
      </c>
      <c r="CX2108" t="s">
        <v>5211</v>
      </c>
      <c r="CY2108" s="29"/>
      <c r="CZ2108" s="29"/>
      <c r="DA2108" s="29"/>
      <c r="DB2108" s="29"/>
      <c r="DC2108" s="29"/>
      <c r="DD2108" s="30"/>
      <c r="DE2108" s="30"/>
      <c r="DF2108" s="31"/>
      <c r="DG2108" s="32"/>
      <c r="DH2108" s="30"/>
      <c r="DI2108" s="30"/>
      <c r="DJ2108" s="26"/>
    </row>
    <row r="2109" spans="2:114" x14ac:dyDescent="0.25">
      <c r="D2109" t="s">
        <v>5212</v>
      </c>
      <c r="F2109" t="s">
        <v>1819</v>
      </c>
      <c r="G2109" t="s">
        <v>1820</v>
      </c>
      <c r="H2109" t="s">
        <v>1821</v>
      </c>
      <c r="K2109" t="s">
        <v>219</v>
      </c>
      <c r="M2109" t="s">
        <v>114</v>
      </c>
      <c r="N2109" t="s">
        <v>115</v>
      </c>
      <c r="O2109" t="s">
        <v>116</v>
      </c>
      <c r="P2109" t="s">
        <v>117</v>
      </c>
      <c r="Q2109" t="s">
        <v>5213</v>
      </c>
      <c r="R2109">
        <v>28</v>
      </c>
      <c r="T2109" s="3">
        <v>82253.166666666672</v>
      </c>
      <c r="X2109" s="3">
        <v>1857.0472756410256</v>
      </c>
      <c r="Y2109" s="3">
        <v>1072.9606481481483</v>
      </c>
      <c r="Z2109" s="24">
        <v>193.13291666666669</v>
      </c>
      <c r="AA2109" s="39">
        <v>75</v>
      </c>
      <c r="AC2109" s="3">
        <v>0</v>
      </c>
      <c r="AD2109" s="3">
        <v>4460.3751415326506</v>
      </c>
      <c r="AE2109" s="3">
        <v>89911.682648655173</v>
      </c>
      <c r="AF2109" s="3">
        <v>5687.5</v>
      </c>
      <c r="AH2109" s="3">
        <v>95599.182648655173</v>
      </c>
      <c r="AK2109" s="3">
        <v>4292.2455565959208</v>
      </c>
      <c r="AL2109" t="s">
        <v>390</v>
      </c>
      <c r="AM2109" t="s">
        <v>391</v>
      </c>
      <c r="AN2109">
        <v>8.5000000000000006E-2</v>
      </c>
      <c r="AO2109" s="3">
        <v>99891.428205251097</v>
      </c>
      <c r="AP2109" s="3">
        <v>8490.7713974463441</v>
      </c>
      <c r="AQ2109" s="3">
        <v>29700</v>
      </c>
      <c r="AR2109" s="3">
        <v>2524.5</v>
      </c>
      <c r="AS2109" s="3">
        <v>140606.69960269745</v>
      </c>
      <c r="AT2109" s="26">
        <v>129591.4282052511</v>
      </c>
      <c r="AU2109" t="s">
        <v>170</v>
      </c>
      <c r="AV2109" t="s">
        <v>170</v>
      </c>
      <c r="AW2109" t="s">
        <v>171</v>
      </c>
      <c r="AX2109">
        <v>90220</v>
      </c>
      <c r="BF2109">
        <v>1</v>
      </c>
      <c r="CX2109" t="s">
        <v>5211</v>
      </c>
      <c r="CY2109" s="29"/>
      <c r="CZ2109" s="29"/>
      <c r="DA2109" s="29"/>
      <c r="DB2109" s="29"/>
      <c r="DC2109" s="29"/>
      <c r="DD2109" s="30"/>
      <c r="DE2109" s="30"/>
      <c r="DF2109" s="31"/>
      <c r="DG2109" s="32"/>
      <c r="DH2109" s="30"/>
      <c r="DI2109" s="30"/>
      <c r="DJ2109" s="26"/>
    </row>
    <row r="2110" spans="2:114" x14ac:dyDescent="0.25">
      <c r="D2110" t="s">
        <v>5212</v>
      </c>
      <c r="F2110" t="s">
        <v>1822</v>
      </c>
      <c r="G2110" t="s">
        <v>1823</v>
      </c>
      <c r="H2110" t="s">
        <v>1824</v>
      </c>
      <c r="K2110" t="s">
        <v>224</v>
      </c>
      <c r="M2110" t="s">
        <v>114</v>
      </c>
      <c r="N2110" t="s">
        <v>115</v>
      </c>
      <c r="O2110" t="s">
        <v>116</v>
      </c>
      <c r="P2110" t="s">
        <v>117</v>
      </c>
      <c r="Q2110" t="s">
        <v>5213</v>
      </c>
      <c r="R2110">
        <v>28</v>
      </c>
      <c r="T2110" s="3">
        <v>79039.166666666672</v>
      </c>
      <c r="X2110" s="3">
        <v>1779.7876602564102</v>
      </c>
      <c r="Y2110" s="3">
        <v>1028.3217592592594</v>
      </c>
      <c r="Z2110" s="24">
        <v>185.09791666666669</v>
      </c>
      <c r="AA2110" s="39">
        <v>75</v>
      </c>
      <c r="AC2110" s="3">
        <v>0</v>
      </c>
      <c r="AD2110" s="3">
        <v>4460.3751415326506</v>
      </c>
      <c r="AE2110" s="3">
        <v>86567.749144381654</v>
      </c>
      <c r="AF2110" s="3">
        <v>5687.5</v>
      </c>
      <c r="AH2110" s="3">
        <v>92255.249144381654</v>
      </c>
      <c r="AK2110" s="3">
        <v>4292.2455565959208</v>
      </c>
      <c r="AL2110" t="s">
        <v>390</v>
      </c>
      <c r="AM2110" t="s">
        <v>391</v>
      </c>
      <c r="AN2110">
        <v>8.5000000000000006E-2</v>
      </c>
      <c r="AO2110" s="3">
        <v>96547.494700977579</v>
      </c>
      <c r="AP2110" s="3">
        <v>8206.5370495830939</v>
      </c>
      <c r="AQ2110" s="3">
        <v>29700</v>
      </c>
      <c r="AR2110" s="3">
        <v>2524.5</v>
      </c>
      <c r="AS2110" s="3">
        <v>136978.53175056068</v>
      </c>
      <c r="AT2110" s="26">
        <v>126247.49470097758</v>
      </c>
      <c r="AU2110" t="s">
        <v>170</v>
      </c>
      <c r="AV2110" t="s">
        <v>170</v>
      </c>
      <c r="AW2110" t="s">
        <v>171</v>
      </c>
      <c r="AX2110">
        <v>90382</v>
      </c>
      <c r="BF2110">
        <v>1</v>
      </c>
      <c r="CX2110" t="s">
        <v>5211</v>
      </c>
      <c r="CY2110" s="29"/>
      <c r="CZ2110" s="29"/>
      <c r="DA2110" s="29"/>
      <c r="DB2110" s="29"/>
      <c r="DC2110" s="29"/>
      <c r="DD2110" s="30"/>
      <c r="DE2110" s="30"/>
      <c r="DF2110" s="31"/>
      <c r="DG2110" s="32"/>
      <c r="DH2110" s="30"/>
      <c r="DI2110" s="30"/>
      <c r="DJ2110" s="26"/>
    </row>
    <row r="2111" spans="2:114" x14ac:dyDescent="0.25">
      <c r="D2111" t="s">
        <v>5212</v>
      </c>
      <c r="F2111" t="s">
        <v>1825</v>
      </c>
      <c r="G2111" t="s">
        <v>1826</v>
      </c>
      <c r="H2111" t="s">
        <v>1827</v>
      </c>
      <c r="K2111" t="s">
        <v>224</v>
      </c>
      <c r="M2111" t="s">
        <v>114</v>
      </c>
      <c r="N2111" t="s">
        <v>115</v>
      </c>
      <c r="O2111" t="s">
        <v>116</v>
      </c>
      <c r="P2111" t="s">
        <v>117</v>
      </c>
      <c r="Q2111" t="s">
        <v>5213</v>
      </c>
      <c r="R2111">
        <v>28</v>
      </c>
      <c r="T2111" s="3">
        <v>86603.166666666672</v>
      </c>
      <c r="X2111" s="3">
        <v>1961.6145833333333</v>
      </c>
      <c r="Y2111" s="3">
        <v>1133.3773148148148</v>
      </c>
      <c r="Z2111" s="24">
        <v>204.00791666666669</v>
      </c>
      <c r="AA2111" s="39">
        <v>75</v>
      </c>
      <c r="AC2111" s="3">
        <v>0</v>
      </c>
      <c r="AD2111" s="3">
        <v>4460.3751415326506</v>
      </c>
      <c r="AE2111" s="3">
        <v>94437.541623014142</v>
      </c>
      <c r="AF2111" s="3">
        <v>5687.5</v>
      </c>
      <c r="AH2111" s="3">
        <v>100125.04162301414</v>
      </c>
      <c r="AK2111" s="3">
        <v>4292.2455565959208</v>
      </c>
      <c r="AL2111" t="s">
        <v>390</v>
      </c>
      <c r="AM2111" t="s">
        <v>391</v>
      </c>
      <c r="AN2111">
        <v>8.5000000000000006E-2</v>
      </c>
      <c r="AO2111" s="3">
        <v>104417.28717961007</v>
      </c>
      <c r="AP2111" s="3">
        <v>8875.4694102668564</v>
      </c>
      <c r="AQ2111" s="3">
        <v>29700</v>
      </c>
      <c r="AR2111" s="3">
        <v>2524.5</v>
      </c>
      <c r="AS2111" s="3">
        <v>145517.25658987692</v>
      </c>
      <c r="AT2111" s="26">
        <v>134117.28717961005</v>
      </c>
      <c r="AU2111" t="s">
        <v>170</v>
      </c>
      <c r="AV2111" t="s">
        <v>170</v>
      </c>
      <c r="AW2111" t="s">
        <v>171</v>
      </c>
      <c r="AX2111">
        <v>90242</v>
      </c>
      <c r="BF2111">
        <v>1</v>
      </c>
      <c r="CX2111" t="s">
        <v>5211</v>
      </c>
      <c r="CY2111" s="29"/>
      <c r="CZ2111" s="29"/>
      <c r="DA2111" s="29"/>
      <c r="DB2111" s="29"/>
      <c r="DC2111" s="29"/>
      <c r="DD2111" s="30"/>
      <c r="DE2111" s="30"/>
      <c r="DF2111" s="31"/>
      <c r="DG2111" s="32"/>
      <c r="DH2111" s="30"/>
      <c r="DI2111" s="30"/>
      <c r="DJ2111" s="26"/>
    </row>
    <row r="2112" spans="2:114" x14ac:dyDescent="0.25">
      <c r="D2112" t="s">
        <v>5212</v>
      </c>
      <c r="F2112" t="s">
        <v>1828</v>
      </c>
      <c r="G2112" t="s">
        <v>1829</v>
      </c>
      <c r="H2112" t="s">
        <v>1830</v>
      </c>
      <c r="K2112" t="s">
        <v>224</v>
      </c>
      <c r="M2112" t="s">
        <v>114</v>
      </c>
      <c r="N2112" t="s">
        <v>115</v>
      </c>
      <c r="O2112" t="s">
        <v>116</v>
      </c>
      <c r="P2112" t="s">
        <v>117</v>
      </c>
      <c r="Q2112" t="s">
        <v>5213</v>
      </c>
      <c r="R2112">
        <v>28</v>
      </c>
      <c r="T2112" s="3">
        <v>79987.916666666672</v>
      </c>
      <c r="X2112" s="3">
        <v>1802.596153846154</v>
      </c>
      <c r="Y2112" s="3">
        <v>1041.5</v>
      </c>
      <c r="Z2112" s="24">
        <v>187.47</v>
      </c>
      <c r="AA2112" s="39">
        <v>75</v>
      </c>
      <c r="AC2112" s="3">
        <v>0</v>
      </c>
      <c r="AD2112" s="3">
        <v>4460.3751415326506</v>
      </c>
      <c r="AE2112" s="3">
        <v>87554.857962045484</v>
      </c>
      <c r="AF2112" s="3">
        <v>5687.5</v>
      </c>
      <c r="AH2112" s="3">
        <v>93242.357962045484</v>
      </c>
      <c r="AK2112" s="3">
        <v>4292.2455565959208</v>
      </c>
      <c r="AL2112" t="s">
        <v>390</v>
      </c>
      <c r="AM2112" t="s">
        <v>391</v>
      </c>
      <c r="AN2112">
        <v>8.5000000000000006E-2</v>
      </c>
      <c r="AO2112" s="3">
        <v>97534.603518641408</v>
      </c>
      <c r="AP2112" s="3">
        <v>8290.4412990845194</v>
      </c>
      <c r="AQ2112" s="3">
        <v>29700</v>
      </c>
      <c r="AR2112" s="3">
        <v>2524.5</v>
      </c>
      <c r="AS2112" s="3">
        <v>138049.54481772592</v>
      </c>
      <c r="AT2112" s="26">
        <v>127234.60351864141</v>
      </c>
      <c r="AU2112" t="s">
        <v>170</v>
      </c>
      <c r="AV2112" t="s">
        <v>170</v>
      </c>
      <c r="AW2112" t="s">
        <v>171</v>
      </c>
      <c r="AX2112">
        <v>90382</v>
      </c>
      <c r="BF2112">
        <v>1</v>
      </c>
      <c r="CX2112" t="s">
        <v>5211</v>
      </c>
      <c r="CY2112" s="29"/>
      <c r="CZ2112" s="29"/>
      <c r="DA2112" s="29"/>
      <c r="DB2112" s="29"/>
      <c r="DC2112" s="29"/>
      <c r="DD2112" s="30"/>
      <c r="DE2112" s="30"/>
      <c r="DF2112" s="31"/>
      <c r="DG2112" s="32"/>
      <c r="DH2112" s="30"/>
      <c r="DI2112" s="30"/>
      <c r="DJ2112" s="26"/>
    </row>
    <row r="2113" spans="4:114" x14ac:dyDescent="0.25">
      <c r="D2113" t="s">
        <v>5212</v>
      </c>
      <c r="F2113" t="s">
        <v>1831</v>
      </c>
      <c r="G2113" t="s">
        <v>1832</v>
      </c>
      <c r="H2113" t="s">
        <v>1833</v>
      </c>
      <c r="K2113" t="s">
        <v>224</v>
      </c>
      <c r="M2113" t="s">
        <v>114</v>
      </c>
      <c r="N2113" t="s">
        <v>115</v>
      </c>
      <c r="O2113" t="s">
        <v>116</v>
      </c>
      <c r="P2113" t="s">
        <v>117</v>
      </c>
      <c r="Q2113" t="s">
        <v>5213</v>
      </c>
      <c r="R2113">
        <v>28</v>
      </c>
      <c r="T2113" s="3">
        <v>77912.583333333328</v>
      </c>
      <c r="X2113" s="3">
        <v>1752.7083333333333</v>
      </c>
      <c r="Y2113" s="3">
        <v>1012.675925925926</v>
      </c>
      <c r="Z2113" s="24">
        <v>182.28166666666669</v>
      </c>
      <c r="AA2113" s="39">
        <v>75</v>
      </c>
      <c r="AC2113" s="3">
        <v>0</v>
      </c>
      <c r="AD2113" s="3">
        <v>4460.3751415326506</v>
      </c>
      <c r="AE2113" s="3">
        <v>85395.624400791901</v>
      </c>
      <c r="AF2113" s="3">
        <v>5687.5</v>
      </c>
      <c r="AH2113" s="3">
        <v>91083.124400791901</v>
      </c>
      <c r="AK2113" s="3">
        <v>6107.1873780099913</v>
      </c>
      <c r="AL2113" t="s">
        <v>363</v>
      </c>
      <c r="AM2113" t="s">
        <v>364</v>
      </c>
      <c r="AN2113">
        <v>8.5000000000000006E-2</v>
      </c>
      <c r="AO2113" s="3">
        <v>97190.311778801886</v>
      </c>
      <c r="AP2113" s="3">
        <v>8261.1765011981606</v>
      </c>
      <c r="AQ2113" s="3">
        <v>29700</v>
      </c>
      <c r="AR2113" s="3">
        <v>2524.5</v>
      </c>
      <c r="AS2113" s="3">
        <v>137675.98828000005</v>
      </c>
      <c r="AT2113" s="26">
        <v>126890.31177880189</v>
      </c>
      <c r="AU2113" t="s">
        <v>170</v>
      </c>
      <c r="AV2113" t="s">
        <v>170</v>
      </c>
      <c r="AW2113" t="s">
        <v>171</v>
      </c>
      <c r="AX2113">
        <v>90389</v>
      </c>
      <c r="BF2113">
        <v>1</v>
      </c>
      <c r="CX2113" t="s">
        <v>5211</v>
      </c>
      <c r="CY2113" s="29"/>
      <c r="CZ2113" s="29"/>
      <c r="DA2113" s="29"/>
      <c r="DB2113" s="29"/>
      <c r="DC2113" s="29"/>
      <c r="DD2113" s="30"/>
      <c r="DE2113" s="30"/>
      <c r="DF2113" s="31"/>
      <c r="DG2113" s="32"/>
      <c r="DH2113" s="30"/>
      <c r="DI2113" s="30"/>
      <c r="DJ2113" s="26"/>
    </row>
    <row r="2114" spans="4:114" x14ac:dyDescent="0.25">
      <c r="D2114" t="s">
        <v>5212</v>
      </c>
      <c r="F2114" t="s">
        <v>1834</v>
      </c>
      <c r="G2114" t="s">
        <v>1835</v>
      </c>
      <c r="H2114" t="s">
        <v>1836</v>
      </c>
      <c r="K2114" t="s">
        <v>224</v>
      </c>
      <c r="M2114" t="s">
        <v>114</v>
      </c>
      <c r="N2114" t="s">
        <v>115</v>
      </c>
      <c r="O2114" t="s">
        <v>116</v>
      </c>
      <c r="P2114" t="s">
        <v>117</v>
      </c>
      <c r="Q2114" t="s">
        <v>5213</v>
      </c>
      <c r="R2114">
        <v>28</v>
      </c>
      <c r="T2114" s="3">
        <v>71722.833333333328</v>
      </c>
      <c r="X2114" s="3">
        <v>1603.9142628205127</v>
      </c>
      <c r="Y2114" s="3">
        <v>926.70601851851848</v>
      </c>
      <c r="Z2114" s="24">
        <v>166.80708333333334</v>
      </c>
      <c r="AA2114" s="39">
        <v>75</v>
      </c>
      <c r="AC2114" s="3">
        <v>0</v>
      </c>
      <c r="AD2114" s="3">
        <v>4460.3751415326506</v>
      </c>
      <c r="AE2114" s="3">
        <v>78955.635839538358</v>
      </c>
      <c r="AF2114" s="3">
        <v>5687.5</v>
      </c>
      <c r="AH2114" s="3">
        <v>84643.135839538358</v>
      </c>
      <c r="AK2114" s="3">
        <v>4292.2455565959208</v>
      </c>
      <c r="AL2114" t="s">
        <v>390</v>
      </c>
      <c r="AM2114" t="s">
        <v>391</v>
      </c>
      <c r="AN2114">
        <v>8.5000000000000006E-2</v>
      </c>
      <c r="AO2114" s="3">
        <v>88935.381396134282</v>
      </c>
      <c r="AP2114" s="3">
        <v>7559.5074186714146</v>
      </c>
      <c r="AQ2114" s="3">
        <v>29700</v>
      </c>
      <c r="AR2114" s="3">
        <v>2524.5</v>
      </c>
      <c r="AS2114" s="3">
        <v>128719.3888148057</v>
      </c>
      <c r="AT2114" s="26">
        <v>118635.38139613428</v>
      </c>
      <c r="AU2114" t="s">
        <v>170</v>
      </c>
      <c r="AV2114" t="s">
        <v>170</v>
      </c>
      <c r="AW2114" t="s">
        <v>171</v>
      </c>
      <c r="AX2114">
        <v>90382</v>
      </c>
      <c r="BF2114">
        <v>1</v>
      </c>
      <c r="CX2114" t="s">
        <v>5211</v>
      </c>
      <c r="CY2114" s="29"/>
      <c r="CZ2114" s="29"/>
      <c r="DA2114" s="29"/>
      <c r="DB2114" s="29"/>
      <c r="DC2114" s="29"/>
      <c r="DD2114" s="30"/>
      <c r="DE2114" s="30"/>
      <c r="DF2114" s="31"/>
      <c r="DG2114" s="32"/>
      <c r="DH2114" s="30"/>
      <c r="DI2114" s="30"/>
      <c r="DJ2114" s="26"/>
    </row>
    <row r="2115" spans="4:114" x14ac:dyDescent="0.25">
      <c r="D2115" t="s">
        <v>5212</v>
      </c>
      <c r="F2115" t="s">
        <v>1837</v>
      </c>
      <c r="G2115" t="s">
        <v>1838</v>
      </c>
      <c r="H2115" t="s">
        <v>1839</v>
      </c>
      <c r="K2115" t="s">
        <v>113</v>
      </c>
      <c r="M2115" t="s">
        <v>550</v>
      </c>
      <c r="N2115" t="s">
        <v>551</v>
      </c>
      <c r="O2115" t="s">
        <v>116</v>
      </c>
      <c r="P2115" t="s">
        <v>117</v>
      </c>
      <c r="Q2115" t="s">
        <v>5213</v>
      </c>
      <c r="R2115">
        <v>28</v>
      </c>
      <c r="T2115" s="3">
        <v>252218.33333333337</v>
      </c>
      <c r="X2115" s="3">
        <v>6062.9407051282042</v>
      </c>
      <c r="Y2115" s="3">
        <v>3503.0324074074078</v>
      </c>
      <c r="Z2115" s="24">
        <v>630.54583333333335</v>
      </c>
      <c r="AA2115" s="39">
        <v>75</v>
      </c>
      <c r="AC2115" s="3">
        <v>72864.268863467252</v>
      </c>
      <c r="AD2115" s="3">
        <v>4460.3751415326506</v>
      </c>
      <c r="AE2115" s="3">
        <v>339814.49628420221</v>
      </c>
      <c r="AF2115" s="3">
        <v>7046.666666666667</v>
      </c>
      <c r="AH2115" s="3">
        <v>346861.16295086889</v>
      </c>
      <c r="AK2115" s="3">
        <v>7875.5933865769939</v>
      </c>
      <c r="AL2115" t="s">
        <v>552</v>
      </c>
      <c r="AM2115" t="s">
        <v>553</v>
      </c>
      <c r="AN2115">
        <v>0.1</v>
      </c>
      <c r="AO2115" s="3">
        <v>354736.75633744587</v>
      </c>
      <c r="AP2115" s="3">
        <v>35473.675633744591</v>
      </c>
      <c r="AQ2115" s="3">
        <v>29700</v>
      </c>
      <c r="AR2115" s="3">
        <v>2970</v>
      </c>
      <c r="AS2115" s="3">
        <v>422880.43197119044</v>
      </c>
      <c r="AT2115" s="26">
        <v>384436.75633744587</v>
      </c>
      <c r="AU2115" t="s">
        <v>2428</v>
      </c>
      <c r="AV2115" t="s">
        <v>1840</v>
      </c>
      <c r="AW2115" t="s">
        <v>1840</v>
      </c>
      <c r="AX2115">
        <v>2061139</v>
      </c>
      <c r="BF2115">
        <v>1</v>
      </c>
      <c r="CX2115" t="s">
        <v>5211</v>
      </c>
      <c r="CY2115" s="29"/>
      <c r="CZ2115" s="29"/>
      <c r="DA2115" s="29"/>
      <c r="DB2115" s="29"/>
      <c r="DC2115" s="29"/>
      <c r="DD2115" s="30"/>
      <c r="DE2115" s="30"/>
      <c r="DF2115" s="31"/>
      <c r="DG2115" s="32"/>
      <c r="DH2115" s="30"/>
      <c r="DI2115" s="30"/>
      <c r="DJ2115" s="26"/>
    </row>
    <row r="2116" spans="4:114" x14ac:dyDescent="0.25">
      <c r="D2116" t="s">
        <v>5212</v>
      </c>
      <c r="F2116" t="s">
        <v>1841</v>
      </c>
      <c r="G2116" t="s">
        <v>1842</v>
      </c>
      <c r="H2116" t="s">
        <v>1843</v>
      </c>
      <c r="K2116" t="s">
        <v>156</v>
      </c>
      <c r="M2116" t="s">
        <v>114</v>
      </c>
      <c r="N2116" t="s">
        <v>115</v>
      </c>
      <c r="O2116" t="s">
        <v>116</v>
      </c>
      <c r="P2116" t="s">
        <v>117</v>
      </c>
      <c r="Q2116" t="s">
        <v>5213</v>
      </c>
      <c r="R2116">
        <v>28</v>
      </c>
      <c r="T2116" s="3">
        <v>151757.58333333334</v>
      </c>
      <c r="V2116" s="3">
        <v>22763.637500000001</v>
      </c>
      <c r="X2116" s="3">
        <v>3527.8285256410254</v>
      </c>
      <c r="Y2116" s="3">
        <v>2038.3009259259259</v>
      </c>
      <c r="Z2116" s="24">
        <v>366.89416666666665</v>
      </c>
      <c r="AA2116" s="39">
        <v>75</v>
      </c>
      <c r="AC2116" s="3">
        <v>14133.561853107169</v>
      </c>
      <c r="AD2116" s="3">
        <v>5460.3751415326506</v>
      </c>
      <c r="AE2116" s="3">
        <v>200123.18144620681</v>
      </c>
      <c r="AF2116" s="3">
        <v>5687.5</v>
      </c>
      <c r="AH2116" s="3">
        <v>205810.68144620681</v>
      </c>
      <c r="AK2116" s="3">
        <v>4292.2455565959208</v>
      </c>
      <c r="AL2116" t="s">
        <v>390</v>
      </c>
      <c r="AM2116" t="s">
        <v>391</v>
      </c>
      <c r="AN2116">
        <v>8.5000000000000006E-2</v>
      </c>
      <c r="AO2116" s="3">
        <v>210102.92700280272</v>
      </c>
      <c r="AP2116" s="3">
        <v>17858.748795238233</v>
      </c>
      <c r="AQ2116" s="3">
        <v>29700</v>
      </c>
      <c r="AR2116" s="3">
        <v>2524.5</v>
      </c>
      <c r="AS2116" s="3">
        <v>260186.17579804096</v>
      </c>
      <c r="AT2116" s="26">
        <v>239802.92700280272</v>
      </c>
      <c r="AU2116" t="s">
        <v>170</v>
      </c>
      <c r="AV2116" t="s">
        <v>170</v>
      </c>
      <c r="AW2116" t="s">
        <v>171</v>
      </c>
      <c r="AX2116" t="s">
        <v>1844</v>
      </c>
      <c r="BF2116">
        <v>1</v>
      </c>
      <c r="CX2116" t="s">
        <v>5211</v>
      </c>
      <c r="CY2116" s="29"/>
      <c r="CZ2116" s="29"/>
      <c r="DA2116" s="29"/>
      <c r="DB2116" s="29"/>
      <c r="DC2116" s="29"/>
      <c r="DD2116" s="30"/>
      <c r="DE2116" s="30"/>
      <c r="DF2116" s="31"/>
      <c r="DG2116" s="32"/>
      <c r="DH2116" s="30"/>
      <c r="DI2116" s="30"/>
      <c r="DJ2116" s="26"/>
    </row>
    <row r="2117" spans="4:114" x14ac:dyDescent="0.25">
      <c r="D2117" t="s">
        <v>5212</v>
      </c>
      <c r="F2117" t="s">
        <v>1845</v>
      </c>
      <c r="G2117" t="s">
        <v>1846</v>
      </c>
      <c r="H2117" t="s">
        <v>1847</v>
      </c>
      <c r="K2117" t="s">
        <v>207</v>
      </c>
      <c r="M2117" t="s">
        <v>182</v>
      </c>
      <c r="N2117" t="s">
        <v>183</v>
      </c>
      <c r="O2117" t="s">
        <v>116</v>
      </c>
      <c r="P2117" t="s">
        <v>117</v>
      </c>
      <c r="Q2117" t="s">
        <v>5213</v>
      </c>
      <c r="R2117">
        <v>28</v>
      </c>
      <c r="T2117" s="3">
        <v>44449.583333333336</v>
      </c>
      <c r="X2117" s="3">
        <v>1068.5016025641028</v>
      </c>
      <c r="Y2117" s="3">
        <v>617.35648148148152</v>
      </c>
      <c r="Z2117" s="24">
        <v>111.12416666666667</v>
      </c>
      <c r="AA2117" s="39">
        <v>75</v>
      </c>
      <c r="AC2117" s="3">
        <v>0</v>
      </c>
      <c r="AD2117" s="3">
        <v>4460.3751415326506</v>
      </c>
      <c r="AE2117" s="3">
        <v>50781.940725578235</v>
      </c>
      <c r="AF2117" s="3">
        <v>4154.166666666667</v>
      </c>
      <c r="AH2117" s="3">
        <v>54936.1073922449</v>
      </c>
      <c r="AK2117" s="3">
        <v>4671.4236268028844</v>
      </c>
      <c r="AL2117" t="s">
        <v>227</v>
      </c>
      <c r="AM2117" t="s">
        <v>226</v>
      </c>
      <c r="AN2117">
        <v>0.05</v>
      </c>
      <c r="AO2117" s="3">
        <v>59607.531019047783</v>
      </c>
      <c r="AP2117" s="3">
        <v>2980.3765509523892</v>
      </c>
      <c r="AQ2117" s="3">
        <v>29700</v>
      </c>
      <c r="AR2117" s="3">
        <v>1485</v>
      </c>
      <c r="AS2117" s="3">
        <v>93772.90757000017</v>
      </c>
      <c r="AT2117" s="26">
        <v>89307.531019047776</v>
      </c>
      <c r="AU2117" t="s">
        <v>208</v>
      </c>
      <c r="AV2117" t="s">
        <v>208</v>
      </c>
      <c r="AW2117" t="s">
        <v>210</v>
      </c>
      <c r="AX2117" t="s">
        <v>458</v>
      </c>
      <c r="BF2117">
        <v>1</v>
      </c>
      <c r="CX2117" t="s">
        <v>5211</v>
      </c>
      <c r="CY2117" s="29"/>
      <c r="CZ2117" s="29"/>
      <c r="DA2117" s="29"/>
      <c r="DB2117" s="29"/>
      <c r="DC2117" s="29"/>
      <c r="DD2117" s="30"/>
      <c r="DE2117" s="30"/>
      <c r="DF2117" s="31"/>
      <c r="DG2117" s="32"/>
      <c r="DH2117" s="30"/>
      <c r="DI2117" s="30"/>
      <c r="DJ2117" s="26"/>
    </row>
    <row r="2118" spans="4:114" x14ac:dyDescent="0.25">
      <c r="D2118" t="s">
        <v>5212</v>
      </c>
      <c r="F2118" t="s">
        <v>1848</v>
      </c>
      <c r="G2118" t="s">
        <v>1849</v>
      </c>
      <c r="H2118" t="s">
        <v>1850</v>
      </c>
      <c r="K2118" t="s">
        <v>219</v>
      </c>
      <c r="M2118" t="s">
        <v>550</v>
      </c>
      <c r="N2118" t="s">
        <v>551</v>
      </c>
      <c r="O2118" t="s">
        <v>116</v>
      </c>
      <c r="P2118" t="s">
        <v>117</v>
      </c>
      <c r="Q2118" t="s">
        <v>5213</v>
      </c>
      <c r="R2118">
        <v>28</v>
      </c>
      <c r="T2118" s="3">
        <v>64600.000000000007</v>
      </c>
      <c r="X2118" s="3">
        <v>1432.6923076923076</v>
      </c>
      <c r="Y2118" s="3">
        <v>827.77777777777783</v>
      </c>
      <c r="Z2118" s="24">
        <v>149</v>
      </c>
      <c r="AA2118" s="39">
        <v>75</v>
      </c>
      <c r="AC2118" s="3">
        <v>0</v>
      </c>
      <c r="AD2118" s="3">
        <v>4460.3751415326506</v>
      </c>
      <c r="AE2118" s="3">
        <v>71544.845227002748</v>
      </c>
      <c r="AF2118" s="3">
        <v>7046.666666666667</v>
      </c>
      <c r="AH2118" s="3">
        <v>78591.51189366942</v>
      </c>
      <c r="AN2118">
        <v>0.1</v>
      </c>
      <c r="AO2118" s="3">
        <v>78591.51189366942</v>
      </c>
      <c r="AP2118" s="3">
        <v>7859.1511893669422</v>
      </c>
      <c r="AQ2118" s="3">
        <v>29700</v>
      </c>
      <c r="AR2118" s="3">
        <v>2970</v>
      </c>
      <c r="AS2118" s="3">
        <v>119120.66308303636</v>
      </c>
      <c r="AT2118" s="26">
        <v>108291.51189366942</v>
      </c>
      <c r="AU2118" t="s">
        <v>170</v>
      </c>
      <c r="AV2118" t="s">
        <v>170</v>
      </c>
      <c r="AW2118" t="s">
        <v>171</v>
      </c>
      <c r="AX2118">
        <v>90326</v>
      </c>
      <c r="BF2118">
        <v>1</v>
      </c>
      <c r="CX2118" t="s">
        <v>5211</v>
      </c>
      <c r="CY2118" s="29"/>
      <c r="CZ2118" s="29"/>
      <c r="DA2118" s="29"/>
      <c r="DB2118" s="29"/>
      <c r="DC2118" s="29"/>
      <c r="DD2118" s="30"/>
      <c r="DE2118" s="30"/>
      <c r="DF2118" s="31"/>
      <c r="DG2118" s="32"/>
      <c r="DH2118" s="30"/>
      <c r="DI2118" s="30"/>
      <c r="DJ2118" s="26"/>
    </row>
    <row r="2119" spans="4:114" x14ac:dyDescent="0.25">
      <c r="D2119" t="s">
        <v>5212</v>
      </c>
      <c r="F2119" t="s">
        <v>1851</v>
      </c>
      <c r="G2119" t="s">
        <v>1852</v>
      </c>
      <c r="H2119" t="s">
        <v>1853</v>
      </c>
      <c r="K2119" t="s">
        <v>224</v>
      </c>
      <c r="M2119" t="s">
        <v>114</v>
      </c>
      <c r="N2119" t="s">
        <v>115</v>
      </c>
      <c r="O2119" t="s">
        <v>116</v>
      </c>
      <c r="P2119" t="s">
        <v>117</v>
      </c>
      <c r="Q2119" t="s">
        <v>5213</v>
      </c>
      <c r="R2119">
        <v>28</v>
      </c>
      <c r="T2119" s="3">
        <v>89844.166666666672</v>
      </c>
      <c r="X2119" s="3">
        <v>2039.5232371794871</v>
      </c>
      <c r="Y2119" s="3">
        <v>1178.3912037037039</v>
      </c>
      <c r="Z2119" s="24">
        <v>212.11041666666668</v>
      </c>
      <c r="AA2119" s="39">
        <v>75</v>
      </c>
      <c r="AC2119" s="3">
        <v>8171.1575340955906</v>
      </c>
      <c r="AD2119" s="3">
        <v>4460.3751415326506</v>
      </c>
      <c r="AE2119" s="3">
        <v>105980.72419984477</v>
      </c>
      <c r="AF2119" s="3">
        <v>5687.5</v>
      </c>
      <c r="AH2119" s="3">
        <v>111668.22419984477</v>
      </c>
      <c r="AK2119" s="3">
        <v>6107.1873780099913</v>
      </c>
      <c r="AL2119" t="s">
        <v>363</v>
      </c>
      <c r="AM2119" t="s">
        <v>364</v>
      </c>
      <c r="AN2119">
        <v>8.5000000000000006E-2</v>
      </c>
      <c r="AO2119" s="3">
        <v>117775.41157785476</v>
      </c>
      <c r="AP2119" s="3">
        <v>10010.909984117656</v>
      </c>
      <c r="AQ2119" s="3">
        <v>29700</v>
      </c>
      <c r="AR2119" s="3">
        <v>2524.5</v>
      </c>
      <c r="AS2119" s="3">
        <v>160010.82156197241</v>
      </c>
      <c r="AT2119" s="26">
        <v>147475.41157785477</v>
      </c>
      <c r="AU2119" t="s">
        <v>170</v>
      </c>
      <c r="AV2119" t="s">
        <v>170</v>
      </c>
      <c r="AW2119" t="s">
        <v>171</v>
      </c>
      <c r="AX2119">
        <v>90243</v>
      </c>
      <c r="BF2119">
        <v>1</v>
      </c>
      <c r="CX2119" t="s">
        <v>5211</v>
      </c>
      <c r="CY2119" s="29"/>
      <c r="CZ2119" s="29"/>
      <c r="DA2119" s="29"/>
      <c r="DB2119" s="29"/>
      <c r="DC2119" s="29"/>
      <c r="DD2119" s="30"/>
      <c r="DE2119" s="30"/>
      <c r="DF2119" s="31"/>
      <c r="DG2119" s="32"/>
      <c r="DH2119" s="30"/>
      <c r="DI2119" s="30"/>
      <c r="DJ2119" s="26"/>
    </row>
    <row r="2120" spans="4:114" x14ac:dyDescent="0.25">
      <c r="D2120" t="s">
        <v>5212</v>
      </c>
      <c r="F2120" t="s">
        <v>1854</v>
      </c>
      <c r="G2120" t="s">
        <v>1855</v>
      </c>
      <c r="H2120" t="s">
        <v>1856</v>
      </c>
      <c r="K2120" t="s">
        <v>219</v>
      </c>
      <c r="M2120" t="s">
        <v>114</v>
      </c>
      <c r="N2120" t="s">
        <v>115</v>
      </c>
      <c r="O2120" t="s">
        <v>116</v>
      </c>
      <c r="P2120" t="s">
        <v>117</v>
      </c>
      <c r="Q2120" t="s">
        <v>5213</v>
      </c>
      <c r="R2120">
        <v>28</v>
      </c>
      <c r="T2120" s="3">
        <v>77635.166666666672</v>
      </c>
      <c r="X2120" s="3">
        <v>1746.0376602564102</v>
      </c>
      <c r="Y2120" s="3">
        <v>1008.8217592592594</v>
      </c>
      <c r="Z2120" s="24">
        <v>181.58791666666667</v>
      </c>
      <c r="AA2120" s="39">
        <v>75</v>
      </c>
      <c r="AC2120" s="3">
        <v>0</v>
      </c>
      <c r="AD2120" s="3">
        <v>4460.3751415326506</v>
      </c>
      <c r="AE2120" s="3">
        <v>85106.98914438166</v>
      </c>
      <c r="AF2120" s="3">
        <v>5687.5</v>
      </c>
      <c r="AH2120" s="3">
        <v>90794.48914438166</v>
      </c>
      <c r="AK2120" s="3">
        <v>7641.968773833004</v>
      </c>
      <c r="AL2120" t="s">
        <v>274</v>
      </c>
      <c r="AM2120" t="s">
        <v>275</v>
      </c>
      <c r="AN2120">
        <v>8.5000000000000006E-2</v>
      </c>
      <c r="AO2120" s="3">
        <v>98436.45791821467</v>
      </c>
      <c r="AP2120" s="3">
        <v>8367.0989230482483</v>
      </c>
      <c r="AQ2120" s="3">
        <v>29700</v>
      </c>
      <c r="AR2120" s="3">
        <v>2524.5</v>
      </c>
      <c r="AS2120" s="3">
        <v>139028.05684126291</v>
      </c>
      <c r="AT2120" s="26">
        <v>128136.45791821467</v>
      </c>
      <c r="AU2120" t="s">
        <v>170</v>
      </c>
      <c r="AV2120" t="s">
        <v>170</v>
      </c>
      <c r="AW2120" t="s">
        <v>171</v>
      </c>
      <c r="AX2120">
        <v>12056</v>
      </c>
      <c r="BF2120">
        <v>1</v>
      </c>
      <c r="CX2120" t="s">
        <v>5211</v>
      </c>
      <c r="CY2120" s="29"/>
      <c r="CZ2120" s="29"/>
      <c r="DA2120" s="29"/>
      <c r="DB2120" s="29"/>
      <c r="DC2120" s="29"/>
      <c r="DD2120" s="30"/>
      <c r="DE2120" s="30"/>
      <c r="DF2120" s="31"/>
      <c r="DG2120" s="32"/>
      <c r="DH2120" s="30"/>
      <c r="DI2120" s="30"/>
      <c r="DJ2120" s="26"/>
    </row>
    <row r="2121" spans="4:114" x14ac:dyDescent="0.25">
      <c r="D2121" t="s">
        <v>5212</v>
      </c>
      <c r="F2121" t="s">
        <v>1858</v>
      </c>
      <c r="G2121" t="s">
        <v>1859</v>
      </c>
      <c r="H2121" t="s">
        <v>1860</v>
      </c>
      <c r="K2121" t="s">
        <v>224</v>
      </c>
      <c r="M2121" t="s">
        <v>114</v>
      </c>
      <c r="N2121" t="s">
        <v>115</v>
      </c>
      <c r="O2121" t="s">
        <v>116</v>
      </c>
      <c r="P2121" t="s">
        <v>117</v>
      </c>
      <c r="Q2121" t="s">
        <v>5213</v>
      </c>
      <c r="R2121">
        <v>28</v>
      </c>
      <c r="T2121" s="3">
        <v>87708.166666666672</v>
      </c>
      <c r="X2121" s="3">
        <v>1988.1770833333333</v>
      </c>
      <c r="Y2121" s="3">
        <v>1148.7245370370372</v>
      </c>
      <c r="Z2121" s="24">
        <v>206.77041666666668</v>
      </c>
      <c r="AA2121" s="39">
        <v>75</v>
      </c>
      <c r="AC2121" s="3">
        <v>0</v>
      </c>
      <c r="AD2121" s="3">
        <v>4460.3751415326506</v>
      </c>
      <c r="AE2121" s="3">
        <v>95587.213845236358</v>
      </c>
      <c r="AF2121" s="3">
        <v>5687.5</v>
      </c>
      <c r="AH2121" s="3">
        <v>101274.71384523636</v>
      </c>
      <c r="AK2121" s="3">
        <v>6107.1873780099913</v>
      </c>
      <c r="AL2121" t="s">
        <v>363</v>
      </c>
      <c r="AM2121" t="s">
        <v>364</v>
      </c>
      <c r="AN2121">
        <v>8.5000000000000006E-2</v>
      </c>
      <c r="AO2121" s="3">
        <v>107381.90122324634</v>
      </c>
      <c r="AP2121" s="3">
        <v>9127.4616039759403</v>
      </c>
      <c r="AQ2121" s="3">
        <v>29700</v>
      </c>
      <c r="AR2121" s="3">
        <v>2524.5</v>
      </c>
      <c r="AS2121" s="3">
        <v>148733.86282722227</v>
      </c>
      <c r="AT2121" s="26">
        <v>137081.90122324636</v>
      </c>
      <c r="AU2121" t="s">
        <v>170</v>
      </c>
      <c r="AV2121" t="s">
        <v>170</v>
      </c>
      <c r="AW2121" t="s">
        <v>171</v>
      </c>
      <c r="AX2121">
        <v>90373</v>
      </c>
      <c r="BF2121">
        <v>1</v>
      </c>
      <c r="CX2121" t="s">
        <v>5211</v>
      </c>
      <c r="CY2121" s="29"/>
      <c r="CZ2121" s="29"/>
      <c r="DA2121" s="29"/>
      <c r="DB2121" s="29"/>
      <c r="DC2121" s="29"/>
      <c r="DD2121" s="30"/>
      <c r="DE2121" s="30"/>
      <c r="DF2121" s="31"/>
      <c r="DG2121" s="32"/>
      <c r="DH2121" s="30"/>
      <c r="DI2121" s="30"/>
      <c r="DJ2121" s="26"/>
    </row>
    <row r="2122" spans="4:114" x14ac:dyDescent="0.25">
      <c r="D2122" t="s">
        <v>5212</v>
      </c>
      <c r="F2122" t="s">
        <v>1861</v>
      </c>
      <c r="G2122" t="s">
        <v>1862</v>
      </c>
      <c r="H2122" t="s">
        <v>1863</v>
      </c>
      <c r="K2122" t="s">
        <v>224</v>
      </c>
      <c r="M2122" t="s">
        <v>114</v>
      </c>
      <c r="N2122" t="s">
        <v>115</v>
      </c>
      <c r="O2122" t="s">
        <v>116</v>
      </c>
      <c r="P2122" t="s">
        <v>117</v>
      </c>
      <c r="Q2122" t="s">
        <v>5213</v>
      </c>
      <c r="R2122">
        <v>28</v>
      </c>
      <c r="T2122" s="3">
        <v>78660.833333333328</v>
      </c>
      <c r="X2122" s="3">
        <v>1770.6931089743591</v>
      </c>
      <c r="Y2122" s="3">
        <v>1023.0671296296296</v>
      </c>
      <c r="Z2122" s="24">
        <v>184.15208333333334</v>
      </c>
      <c r="AA2122" s="39">
        <v>75</v>
      </c>
      <c r="AC2122" s="3">
        <v>0</v>
      </c>
      <c r="AD2122" s="3">
        <v>4460.3751415326506</v>
      </c>
      <c r="AE2122" s="3">
        <v>86174.120796803312</v>
      </c>
      <c r="AF2122" s="3">
        <v>5687.5</v>
      </c>
      <c r="AH2122" s="3">
        <v>91861.620796803312</v>
      </c>
      <c r="AK2122" s="3">
        <v>6107.1873780099913</v>
      </c>
      <c r="AL2122" t="s">
        <v>363</v>
      </c>
      <c r="AM2122" t="s">
        <v>364</v>
      </c>
      <c r="AN2122">
        <v>8.5000000000000006E-2</v>
      </c>
      <c r="AO2122" s="3">
        <v>97968.808174813297</v>
      </c>
      <c r="AP2122" s="3">
        <v>8327.3486948591308</v>
      </c>
      <c r="AQ2122" s="3">
        <v>29700</v>
      </c>
      <c r="AR2122" s="3">
        <v>2524.5</v>
      </c>
      <c r="AS2122" s="3">
        <v>138520.65686967241</v>
      </c>
      <c r="AT2122" s="26">
        <v>127668.8081748133</v>
      </c>
      <c r="AU2122" t="s">
        <v>170</v>
      </c>
      <c r="AV2122" t="s">
        <v>170</v>
      </c>
      <c r="AW2122" t="s">
        <v>171</v>
      </c>
      <c r="AX2122">
        <v>94617</v>
      </c>
      <c r="BF2122">
        <v>1</v>
      </c>
      <c r="CX2122" t="s">
        <v>5211</v>
      </c>
      <c r="CY2122" s="29"/>
    </row>
    <row r="2123" spans="4:114" x14ac:dyDescent="0.25">
      <c r="D2123" t="s">
        <v>5212</v>
      </c>
      <c r="F2123" t="s">
        <v>1864</v>
      </c>
      <c r="G2123" t="s">
        <v>1865</v>
      </c>
      <c r="H2123" t="s">
        <v>1866</v>
      </c>
      <c r="K2123" t="s">
        <v>113</v>
      </c>
      <c r="M2123" t="s">
        <v>114</v>
      </c>
      <c r="N2123" t="s">
        <v>115</v>
      </c>
      <c r="O2123" t="s">
        <v>116</v>
      </c>
      <c r="P2123" t="s">
        <v>117</v>
      </c>
      <c r="Q2123" t="s">
        <v>5213</v>
      </c>
      <c r="R2123">
        <v>28</v>
      </c>
      <c r="T2123" s="3">
        <v>180414.58333333334</v>
      </c>
      <c r="X2123" s="3">
        <v>4216.6987179487178</v>
      </c>
      <c r="Y2123" s="3">
        <v>2436.3148148148148</v>
      </c>
      <c r="Z2123" s="24">
        <v>438.53666666666663</v>
      </c>
      <c r="AA2123" s="39">
        <v>75</v>
      </c>
      <c r="AC2123" s="3">
        <v>0</v>
      </c>
      <c r="AD2123" s="3">
        <v>4460.3751415326506</v>
      </c>
      <c r="AE2123" s="3">
        <v>192041.50867429617</v>
      </c>
      <c r="AF2123" s="3">
        <v>5687.5</v>
      </c>
      <c r="AH2123" s="3">
        <v>197729.00867429617</v>
      </c>
      <c r="AK2123" s="3">
        <v>28163.84865133233</v>
      </c>
      <c r="AL2123" t="s">
        <v>656</v>
      </c>
      <c r="AM2123" t="s">
        <v>657</v>
      </c>
      <c r="AN2123">
        <v>8.5000000000000006E-2</v>
      </c>
      <c r="AO2123" s="3">
        <v>225892.85732562852</v>
      </c>
      <c r="AP2123" s="3">
        <v>19200.892872678425</v>
      </c>
      <c r="AQ2123" s="3">
        <v>29700</v>
      </c>
      <c r="AR2123" s="3">
        <v>2524.5</v>
      </c>
      <c r="AS2123" s="3">
        <v>277318.25019830698</v>
      </c>
      <c r="AT2123" s="26">
        <v>255592.85732562852</v>
      </c>
      <c r="AU2123" t="s">
        <v>170</v>
      </c>
      <c r="AV2123" t="s">
        <v>170</v>
      </c>
      <c r="AW2123" t="s">
        <v>171</v>
      </c>
      <c r="AX2123">
        <v>90030</v>
      </c>
      <c r="BF2123">
        <v>1</v>
      </c>
      <c r="CX2123" t="s">
        <v>5211</v>
      </c>
      <c r="CY2123" s="29"/>
      <c r="CZ2123" s="29"/>
      <c r="DA2123" s="29"/>
      <c r="DB2123" s="29"/>
      <c r="DC2123" s="29"/>
      <c r="DD2123" s="30"/>
      <c r="DE2123" s="30"/>
      <c r="DF2123" s="31"/>
      <c r="DG2123" s="32"/>
      <c r="DH2123" s="30"/>
      <c r="DI2123" s="30"/>
      <c r="DJ2123" s="26"/>
    </row>
    <row r="2124" spans="4:114" x14ac:dyDescent="0.25">
      <c r="D2124" t="s">
        <v>5212</v>
      </c>
      <c r="F2124" t="s">
        <v>1867</v>
      </c>
      <c r="G2124" t="s">
        <v>1868</v>
      </c>
      <c r="H2124" t="s">
        <v>1869</v>
      </c>
      <c r="K2124" t="s">
        <v>224</v>
      </c>
      <c r="M2124" t="s">
        <v>114</v>
      </c>
      <c r="N2124" t="s">
        <v>115</v>
      </c>
      <c r="O2124" t="s">
        <v>116</v>
      </c>
      <c r="P2124" t="s">
        <v>117</v>
      </c>
      <c r="Q2124" t="s">
        <v>5213</v>
      </c>
      <c r="R2124">
        <v>28</v>
      </c>
      <c r="T2124" s="3">
        <v>67124.166666666672</v>
      </c>
      <c r="X2124" s="3">
        <v>1493.3693910256409</v>
      </c>
      <c r="Y2124" s="3">
        <v>862.83564814814815</v>
      </c>
      <c r="Z2124" s="24">
        <v>155.31041666666667</v>
      </c>
      <c r="AA2124" s="39">
        <v>75</v>
      </c>
      <c r="AC2124" s="3">
        <v>0</v>
      </c>
      <c r="AD2124" s="3">
        <v>4460.3751415326506</v>
      </c>
      <c r="AE2124" s="3">
        <v>74171.057264039773</v>
      </c>
      <c r="AF2124" s="3">
        <v>5687.5</v>
      </c>
      <c r="AH2124" s="3">
        <v>79858.557264039773</v>
      </c>
      <c r="AK2124" s="3">
        <v>6263.2559860715419</v>
      </c>
      <c r="AL2124" t="s">
        <v>320</v>
      </c>
      <c r="AM2124" t="s">
        <v>321</v>
      </c>
      <c r="AN2124">
        <v>8.5000000000000006E-2</v>
      </c>
      <c r="AO2124" s="3">
        <v>86121.813250111314</v>
      </c>
      <c r="AP2124" s="3">
        <v>7320.3541262594626</v>
      </c>
      <c r="AQ2124" s="3">
        <v>29700</v>
      </c>
      <c r="AR2124" s="3">
        <v>2524.5</v>
      </c>
      <c r="AS2124" s="3">
        <v>125666.66737637078</v>
      </c>
      <c r="AT2124" s="26">
        <v>115821.81325011131</v>
      </c>
      <c r="AU2124" t="s">
        <v>765</v>
      </c>
      <c r="AV2124" t="s">
        <v>765</v>
      </c>
      <c r="AW2124" t="s">
        <v>766</v>
      </c>
      <c r="AX2124" t="s">
        <v>963</v>
      </c>
      <c r="BF2124">
        <v>1</v>
      </c>
      <c r="CX2124" t="s">
        <v>5211</v>
      </c>
      <c r="CY2124" s="29"/>
      <c r="CZ2124" s="29"/>
      <c r="DA2124" s="29"/>
      <c r="DB2124" s="29"/>
      <c r="DC2124" s="29"/>
      <c r="DD2124" s="30"/>
      <c r="DE2124" s="30"/>
      <c r="DF2124" s="31"/>
      <c r="DG2124" s="32"/>
      <c r="DH2124" s="30"/>
      <c r="DI2124" s="30"/>
      <c r="DJ2124" s="26"/>
    </row>
    <row r="2125" spans="4:114" x14ac:dyDescent="0.25">
      <c r="D2125" t="s">
        <v>5212</v>
      </c>
      <c r="F2125" t="s">
        <v>1870</v>
      </c>
      <c r="G2125" t="s">
        <v>1871</v>
      </c>
      <c r="H2125" t="s">
        <v>1872</v>
      </c>
      <c r="K2125" t="s">
        <v>224</v>
      </c>
      <c r="M2125" t="s">
        <v>114</v>
      </c>
      <c r="N2125" t="s">
        <v>115</v>
      </c>
      <c r="O2125" t="s">
        <v>116</v>
      </c>
      <c r="P2125" t="s">
        <v>117</v>
      </c>
      <c r="Q2125" t="s">
        <v>5213</v>
      </c>
      <c r="R2125">
        <v>28</v>
      </c>
      <c r="T2125" s="3">
        <v>66644.583333333328</v>
      </c>
      <c r="X2125" s="3">
        <v>1481.842948717949</v>
      </c>
      <c r="Y2125" s="3">
        <v>856.17592592592587</v>
      </c>
      <c r="Z2125" s="24">
        <v>154.11166666666665</v>
      </c>
      <c r="AA2125" s="39">
        <v>75</v>
      </c>
      <c r="AC2125" s="3">
        <v>0</v>
      </c>
      <c r="AD2125" s="3">
        <v>4460.3751415326506</v>
      </c>
      <c r="AE2125" s="3">
        <v>73672.089016176527</v>
      </c>
      <c r="AF2125" s="3">
        <v>5687.5</v>
      </c>
      <c r="AH2125" s="3">
        <v>79359.589016176527</v>
      </c>
      <c r="AK2125" s="3">
        <v>6263.2559860715419</v>
      </c>
      <c r="AL2125" t="s">
        <v>320</v>
      </c>
      <c r="AM2125" t="s">
        <v>321</v>
      </c>
      <c r="AN2125">
        <v>8.5000000000000006E-2</v>
      </c>
      <c r="AO2125" s="3">
        <v>85622.845002248068</v>
      </c>
      <c r="AP2125" s="3">
        <v>7277.9418251910865</v>
      </c>
      <c r="AQ2125" s="3">
        <v>29700</v>
      </c>
      <c r="AR2125" s="3">
        <v>2524.5</v>
      </c>
      <c r="AS2125" s="3">
        <v>125125.28682743915</v>
      </c>
      <c r="AT2125" s="26">
        <v>115322.84500224807</v>
      </c>
      <c r="AU2125" t="s">
        <v>765</v>
      </c>
      <c r="AV2125" t="s">
        <v>765</v>
      </c>
      <c r="AW2125" t="s">
        <v>766</v>
      </c>
      <c r="AX2125" t="s">
        <v>963</v>
      </c>
      <c r="BF2125">
        <v>1</v>
      </c>
      <c r="CX2125" t="s">
        <v>5211</v>
      </c>
      <c r="CY2125" s="29"/>
      <c r="CZ2125" s="29"/>
      <c r="DA2125" s="29"/>
      <c r="DB2125" s="29"/>
      <c r="DC2125" s="29"/>
      <c r="DD2125" s="30"/>
      <c r="DE2125" s="30"/>
      <c r="DF2125" s="31"/>
      <c r="DG2125" s="32"/>
      <c r="DH2125" s="30"/>
      <c r="DI2125" s="30"/>
      <c r="DJ2125" s="26"/>
    </row>
    <row r="2126" spans="4:114" x14ac:dyDescent="0.25">
      <c r="D2126" t="s">
        <v>5212</v>
      </c>
      <c r="F2126" t="s">
        <v>1873</v>
      </c>
      <c r="G2126" t="s">
        <v>1874</v>
      </c>
      <c r="H2126" t="s">
        <v>1875</v>
      </c>
      <c r="K2126" t="s">
        <v>224</v>
      </c>
      <c r="M2126" t="s">
        <v>114</v>
      </c>
      <c r="N2126" t="s">
        <v>115</v>
      </c>
      <c r="O2126" t="s">
        <v>116</v>
      </c>
      <c r="P2126" t="s">
        <v>117</v>
      </c>
      <c r="Q2126" t="s">
        <v>5213</v>
      </c>
      <c r="R2126">
        <v>28</v>
      </c>
      <c r="T2126" s="3">
        <v>83769.916666666672</v>
      </c>
      <c r="X2126" s="3">
        <v>1893.5096153846155</v>
      </c>
      <c r="Y2126" s="3">
        <v>1094.0277777777778</v>
      </c>
      <c r="Z2126" s="24">
        <v>196.92500000000001</v>
      </c>
      <c r="AA2126" s="39">
        <v>75</v>
      </c>
      <c r="AC2126" s="3">
        <v>0</v>
      </c>
      <c r="AD2126" s="3">
        <v>4460.3751415326506</v>
      </c>
      <c r="AE2126" s="3">
        <v>91489.75420136172</v>
      </c>
      <c r="AF2126" s="3">
        <v>5687.5</v>
      </c>
      <c r="AH2126" s="3">
        <v>97177.25420136172</v>
      </c>
      <c r="AK2126" s="3">
        <v>4292.2455565959208</v>
      </c>
      <c r="AL2126" t="s">
        <v>390</v>
      </c>
      <c r="AM2126" t="s">
        <v>391</v>
      </c>
      <c r="AN2126">
        <v>8.5000000000000006E-2</v>
      </c>
      <c r="AO2126" s="3">
        <v>101469.49975795764</v>
      </c>
      <c r="AP2126" s="3">
        <v>8624.9074794263997</v>
      </c>
      <c r="AQ2126" s="3">
        <v>29700</v>
      </c>
      <c r="AR2126" s="3">
        <v>2524.5</v>
      </c>
      <c r="AS2126" s="3">
        <v>142318.90723738406</v>
      </c>
      <c r="AT2126" s="26">
        <v>131169.49975795764</v>
      </c>
      <c r="AU2126" t="s">
        <v>170</v>
      </c>
      <c r="AV2126" t="s">
        <v>170</v>
      </c>
      <c r="AW2126" t="s">
        <v>171</v>
      </c>
      <c r="AX2126">
        <v>90382</v>
      </c>
      <c r="BF2126">
        <v>1</v>
      </c>
      <c r="CX2126" t="s">
        <v>5211</v>
      </c>
      <c r="CY2126" s="29"/>
      <c r="CZ2126" s="29"/>
      <c r="DA2126" s="29"/>
      <c r="DB2126" s="29"/>
      <c r="DC2126" s="29"/>
      <c r="DD2126" s="30"/>
      <c r="DE2126" s="30"/>
      <c r="DF2126" s="31"/>
      <c r="DG2126" s="32"/>
      <c r="DH2126" s="30"/>
      <c r="DI2126" s="30"/>
      <c r="DJ2126" s="26"/>
    </row>
    <row r="2127" spans="4:114" x14ac:dyDescent="0.25">
      <c r="D2127" t="s">
        <v>5212</v>
      </c>
      <c r="F2127" t="s">
        <v>1876</v>
      </c>
      <c r="G2127" t="s">
        <v>1877</v>
      </c>
      <c r="H2127" t="s">
        <v>1878</v>
      </c>
      <c r="K2127" t="s">
        <v>224</v>
      </c>
      <c r="M2127" t="s">
        <v>114</v>
      </c>
      <c r="N2127" t="s">
        <v>115</v>
      </c>
      <c r="O2127" t="s">
        <v>116</v>
      </c>
      <c r="P2127" t="s">
        <v>117</v>
      </c>
      <c r="Q2127" t="s">
        <v>5213</v>
      </c>
      <c r="R2127">
        <v>28</v>
      </c>
      <c r="T2127" s="3">
        <v>85657.25</v>
      </c>
      <c r="X2127" s="3">
        <v>1938.8782051282053</v>
      </c>
      <c r="Y2127" s="3">
        <v>1120.2407407407406</v>
      </c>
      <c r="Z2127" s="24">
        <v>201.64333333333332</v>
      </c>
      <c r="AA2127" s="39">
        <v>75</v>
      </c>
      <c r="AC2127" s="3">
        <v>0</v>
      </c>
      <c r="AD2127" s="3">
        <v>4460.3751415326506</v>
      </c>
      <c r="AE2127" s="3">
        <v>93453.387420734929</v>
      </c>
      <c r="AF2127" s="3">
        <v>5687.5</v>
      </c>
      <c r="AH2127" s="3">
        <v>99140.887420734929</v>
      </c>
      <c r="AK2127" s="3">
        <v>4292.2455565959208</v>
      </c>
      <c r="AL2127" t="s">
        <v>390</v>
      </c>
      <c r="AM2127" t="s">
        <v>391</v>
      </c>
      <c r="AN2127">
        <v>8.5000000000000006E-2</v>
      </c>
      <c r="AO2127" s="3">
        <v>103433.13297733085</v>
      </c>
      <c r="AP2127" s="3">
        <v>8791.816303073123</v>
      </c>
      <c r="AQ2127" s="3">
        <v>29700</v>
      </c>
      <c r="AR2127" s="3">
        <v>2524.5</v>
      </c>
      <c r="AS2127" s="3">
        <v>144449.44928040396</v>
      </c>
      <c r="AT2127" s="26">
        <v>133133.13297733085</v>
      </c>
      <c r="AU2127" t="s">
        <v>170</v>
      </c>
      <c r="AV2127" t="s">
        <v>170</v>
      </c>
      <c r="AW2127" t="s">
        <v>171</v>
      </c>
      <c r="AX2127">
        <v>35802</v>
      </c>
      <c r="BF2127">
        <v>1</v>
      </c>
      <c r="CX2127" t="s">
        <v>5211</v>
      </c>
      <c r="CY2127" s="29"/>
      <c r="CZ2127" s="29"/>
      <c r="DA2127" s="29"/>
      <c r="DB2127" s="29"/>
      <c r="DC2127" s="29"/>
      <c r="DD2127" s="30"/>
      <c r="DE2127" s="30"/>
      <c r="DF2127" s="31"/>
      <c r="DG2127" s="32"/>
      <c r="DH2127" s="30"/>
      <c r="DI2127" s="30"/>
      <c r="DJ2127" s="26"/>
    </row>
    <row r="2128" spans="4:114" x14ac:dyDescent="0.25">
      <c r="D2128" t="s">
        <v>5212</v>
      </c>
      <c r="F2128" t="s">
        <v>1879</v>
      </c>
      <c r="G2128" t="s">
        <v>1880</v>
      </c>
      <c r="H2128" t="s">
        <v>1881</v>
      </c>
      <c r="K2128" t="s">
        <v>219</v>
      </c>
      <c r="M2128" t="s">
        <v>114</v>
      </c>
      <c r="N2128" t="s">
        <v>115</v>
      </c>
      <c r="O2128" t="s">
        <v>116</v>
      </c>
      <c r="P2128" t="s">
        <v>117</v>
      </c>
      <c r="Q2128" t="s">
        <v>5213</v>
      </c>
      <c r="R2128">
        <v>28</v>
      </c>
      <c r="T2128" s="3">
        <v>63740.333333333328</v>
      </c>
      <c r="X2128" s="3">
        <v>1412.0272435897434</v>
      </c>
      <c r="Y2128" s="3">
        <v>815.83796296296305</v>
      </c>
      <c r="Z2128" s="24">
        <v>146.85083333333336</v>
      </c>
      <c r="AA2128" s="39">
        <v>75</v>
      </c>
      <c r="AC2128" s="3">
        <v>0</v>
      </c>
      <c r="AD2128" s="3">
        <v>4460.3751415326506</v>
      </c>
      <c r="AE2128" s="3">
        <v>70650.424514752012</v>
      </c>
      <c r="AF2128" s="3">
        <v>5687.5</v>
      </c>
      <c r="AH2128" s="3">
        <v>76337.924514752012</v>
      </c>
      <c r="AK2128" s="3">
        <v>6263.2559860715419</v>
      </c>
      <c r="AL2128" t="s">
        <v>320</v>
      </c>
      <c r="AM2128" t="s">
        <v>321</v>
      </c>
      <c r="AN2128">
        <v>8.5000000000000006E-2</v>
      </c>
      <c r="AO2128" s="3">
        <v>82601.180500823553</v>
      </c>
      <c r="AP2128" s="3">
        <v>7021.1003425700028</v>
      </c>
      <c r="AQ2128" s="3">
        <v>29700</v>
      </c>
      <c r="AR2128" s="3">
        <v>2524.5</v>
      </c>
      <c r="AS2128" s="3">
        <v>121846.78084339356</v>
      </c>
      <c r="AT2128" s="26">
        <v>112301.18050082355</v>
      </c>
      <c r="AU2128" t="s">
        <v>765</v>
      </c>
      <c r="AV2128" t="s">
        <v>765</v>
      </c>
      <c r="AW2128" t="s">
        <v>766</v>
      </c>
      <c r="AX2128" t="s">
        <v>963</v>
      </c>
      <c r="BF2128">
        <v>1</v>
      </c>
      <c r="CX2128" t="s">
        <v>5211</v>
      </c>
      <c r="CY2128" s="29"/>
      <c r="CZ2128" s="29"/>
      <c r="DA2128" s="29"/>
      <c r="DB2128" s="29"/>
      <c r="DC2128" s="29"/>
      <c r="DD2128" s="30"/>
      <c r="DE2128" s="30"/>
      <c r="DF2128" s="31"/>
      <c r="DG2128" s="32"/>
      <c r="DH2128" s="30"/>
      <c r="DI2128" s="30"/>
      <c r="DJ2128" s="26"/>
    </row>
    <row r="2129" spans="2:114" x14ac:dyDescent="0.25">
      <c r="B2129">
        <f>+COUNTIF(G2129:G5287,G2129)</f>
        <v>1</v>
      </c>
      <c r="D2129" t="s">
        <v>5212</v>
      </c>
      <c r="F2129" t="s">
        <v>1882</v>
      </c>
      <c r="G2129" t="s">
        <v>1883</v>
      </c>
      <c r="H2129" t="s">
        <v>1884</v>
      </c>
      <c r="K2129" t="s">
        <v>113</v>
      </c>
      <c r="M2129" t="s">
        <v>550</v>
      </c>
      <c r="N2129" t="s">
        <v>551</v>
      </c>
      <c r="O2129" t="s">
        <v>116</v>
      </c>
      <c r="P2129" t="s">
        <v>117</v>
      </c>
      <c r="Q2129" t="s">
        <v>5213</v>
      </c>
      <c r="R2129">
        <v>28</v>
      </c>
      <c r="T2129" s="3">
        <v>288177.58333333331</v>
      </c>
      <c r="X2129" s="3">
        <v>6927.3477564102568</v>
      </c>
      <c r="Y2129" s="3">
        <v>4002.4675925925931</v>
      </c>
      <c r="Z2129" s="24">
        <v>720.44416666666677</v>
      </c>
      <c r="AA2129" s="39">
        <v>75</v>
      </c>
      <c r="AC2129" s="3">
        <v>0</v>
      </c>
      <c r="AD2129" s="3">
        <v>4460.3751415326506</v>
      </c>
      <c r="AE2129" s="3">
        <v>304363.21799053543</v>
      </c>
      <c r="AF2129" s="3">
        <v>7046.666666666667</v>
      </c>
      <c r="AH2129" s="3">
        <v>311409.88465720211</v>
      </c>
      <c r="AK2129" s="3">
        <v>18123.592035816033</v>
      </c>
      <c r="AL2129" t="s">
        <v>666</v>
      </c>
      <c r="AM2129" t="s">
        <v>667</v>
      </c>
      <c r="AN2129">
        <v>0.1</v>
      </c>
      <c r="AO2129" s="3">
        <v>329533.47669301816</v>
      </c>
      <c r="AP2129" s="3">
        <v>32953.347669301816</v>
      </c>
      <c r="AQ2129" s="3">
        <v>29700</v>
      </c>
      <c r="AR2129" s="3">
        <v>2970</v>
      </c>
      <c r="AS2129" s="3">
        <v>395156.82436232001</v>
      </c>
      <c r="AT2129" s="26">
        <v>359233.47669301816</v>
      </c>
      <c r="AU2129" t="s">
        <v>2428</v>
      </c>
      <c r="AV2129" t="s">
        <v>120</v>
      </c>
      <c r="AW2129" t="s">
        <v>120</v>
      </c>
      <c r="AX2129">
        <v>2041128</v>
      </c>
      <c r="BF2129">
        <v>1</v>
      </c>
      <c r="CX2129" t="s">
        <v>5211</v>
      </c>
      <c r="CY2129" s="29"/>
      <c r="CZ2129" s="29"/>
      <c r="DA2129" s="29"/>
      <c r="DB2129" s="29"/>
      <c r="DC2129" s="29"/>
      <c r="DD2129" s="30"/>
      <c r="DE2129" s="30"/>
      <c r="DF2129" s="31"/>
      <c r="DG2129" s="32"/>
      <c r="DH2129" s="30"/>
      <c r="DI2129" s="30"/>
      <c r="DJ2129" s="26"/>
    </row>
    <row r="2130" spans="2:114" x14ac:dyDescent="0.25">
      <c r="D2130" t="s">
        <v>5212</v>
      </c>
      <c r="F2130" t="s">
        <v>1885</v>
      </c>
      <c r="G2130" t="s">
        <v>1886</v>
      </c>
      <c r="H2130" t="s">
        <v>1887</v>
      </c>
      <c r="K2130" t="s">
        <v>219</v>
      </c>
      <c r="M2130" t="s">
        <v>550</v>
      </c>
      <c r="N2130" t="s">
        <v>551</v>
      </c>
      <c r="O2130" t="s">
        <v>116</v>
      </c>
      <c r="P2130" t="s">
        <v>117</v>
      </c>
      <c r="Q2130" t="s">
        <v>5213</v>
      </c>
      <c r="R2130">
        <v>28</v>
      </c>
      <c r="T2130" s="3">
        <v>64235.833333333343</v>
      </c>
      <c r="X2130" s="3">
        <v>1423.938301282051</v>
      </c>
      <c r="Y2130" s="3">
        <v>822.71990740740739</v>
      </c>
      <c r="Z2130" s="24">
        <v>148.08958333333334</v>
      </c>
      <c r="AA2130" s="39">
        <v>75</v>
      </c>
      <c r="AC2130" s="3">
        <v>0</v>
      </c>
      <c r="AD2130" s="3">
        <v>4460.3751415326506</v>
      </c>
      <c r="AE2130" s="3">
        <v>71165.956266888781</v>
      </c>
      <c r="AF2130" s="3">
        <v>7046.666666666667</v>
      </c>
      <c r="AH2130" s="3">
        <v>78212.622933555453</v>
      </c>
      <c r="AN2130">
        <v>0.1</v>
      </c>
      <c r="AO2130" s="3">
        <v>78212.622933555453</v>
      </c>
      <c r="AP2130" s="3">
        <v>7821.2622933555458</v>
      </c>
      <c r="AQ2130" s="3">
        <v>29700</v>
      </c>
      <c r="AR2130" s="3">
        <v>2970</v>
      </c>
      <c r="AS2130" s="3">
        <v>118703.88522691099</v>
      </c>
      <c r="AT2130" s="26">
        <v>107912.62293355545</v>
      </c>
      <c r="AU2130" t="s">
        <v>170</v>
      </c>
      <c r="AV2130" t="s">
        <v>170</v>
      </c>
      <c r="AW2130" t="s">
        <v>171</v>
      </c>
      <c r="AX2130">
        <v>90326</v>
      </c>
      <c r="BF2130">
        <v>1</v>
      </c>
      <c r="CX2130" t="s">
        <v>5211</v>
      </c>
      <c r="CY2130" s="29"/>
      <c r="CZ2130" s="29"/>
      <c r="DA2130" s="29"/>
      <c r="DB2130" s="29"/>
      <c r="DC2130" s="29"/>
      <c r="DD2130" s="30"/>
      <c r="DE2130" s="30"/>
      <c r="DF2130" s="31"/>
      <c r="DG2130" s="32"/>
      <c r="DH2130" s="30"/>
      <c r="DI2130" s="30"/>
      <c r="DJ2130" s="26"/>
    </row>
    <row r="2131" spans="2:114" x14ac:dyDescent="0.25">
      <c r="D2131" t="s">
        <v>5212</v>
      </c>
      <c r="F2131" t="s">
        <v>1888</v>
      </c>
      <c r="G2131" t="s">
        <v>1889</v>
      </c>
      <c r="H2131" t="s">
        <v>1890</v>
      </c>
      <c r="K2131" t="s">
        <v>224</v>
      </c>
      <c r="M2131" t="s">
        <v>114</v>
      </c>
      <c r="N2131" t="s">
        <v>115</v>
      </c>
      <c r="O2131" t="s">
        <v>116</v>
      </c>
      <c r="P2131" t="s">
        <v>117</v>
      </c>
      <c r="Q2131" t="s">
        <v>5213</v>
      </c>
      <c r="R2131">
        <v>28</v>
      </c>
      <c r="T2131" s="3">
        <v>59029.166666666672</v>
      </c>
      <c r="X2131" s="3">
        <v>1298.7780448717949</v>
      </c>
      <c r="Y2131" s="3">
        <v>750.40509259259261</v>
      </c>
      <c r="Z2131" s="24">
        <v>135.07291666666666</v>
      </c>
      <c r="AA2131" s="39">
        <v>75</v>
      </c>
      <c r="AC2131" s="3">
        <v>0</v>
      </c>
      <c r="AD2131" s="3">
        <v>4460.3751415326506</v>
      </c>
      <c r="AE2131" s="3">
        <v>65748.797862330379</v>
      </c>
      <c r="AF2131" s="3">
        <v>5687.5</v>
      </c>
      <c r="AH2131" s="3">
        <v>71436.297862330379</v>
      </c>
      <c r="AK2131" s="3">
        <v>6263.2559860715419</v>
      </c>
      <c r="AL2131" t="s">
        <v>320</v>
      </c>
      <c r="AM2131" t="s">
        <v>321</v>
      </c>
      <c r="AN2131">
        <v>8.5000000000000006E-2</v>
      </c>
      <c r="AO2131" s="3">
        <v>77699.55384840192</v>
      </c>
      <c r="AP2131" s="3">
        <v>6604.4620771141635</v>
      </c>
      <c r="AQ2131" s="3">
        <v>29700</v>
      </c>
      <c r="AR2131" s="3">
        <v>2524.5</v>
      </c>
      <c r="AS2131" s="3">
        <v>116528.51592551608</v>
      </c>
      <c r="AT2131" s="26">
        <v>107399.55384840192</v>
      </c>
      <c r="AU2131" t="s">
        <v>765</v>
      </c>
      <c r="AV2131" t="s">
        <v>765</v>
      </c>
      <c r="AW2131" t="s">
        <v>766</v>
      </c>
      <c r="AX2131" t="s">
        <v>963</v>
      </c>
      <c r="BF2131">
        <v>1</v>
      </c>
      <c r="CX2131" t="s">
        <v>5211</v>
      </c>
      <c r="CY2131" s="29"/>
      <c r="CZ2131" s="29"/>
      <c r="DA2131" s="29"/>
      <c r="DB2131" s="29"/>
      <c r="DC2131" s="29"/>
      <c r="DD2131" s="30"/>
      <c r="DE2131" s="30"/>
      <c r="DF2131" s="31"/>
      <c r="DG2131" s="32"/>
      <c r="DH2131" s="30"/>
      <c r="DI2131" s="30"/>
      <c r="DJ2131" s="26"/>
    </row>
    <row r="2132" spans="2:114" x14ac:dyDescent="0.25">
      <c r="D2132" t="s">
        <v>5212</v>
      </c>
      <c r="F2132" t="s">
        <v>1891</v>
      </c>
      <c r="G2132" t="s">
        <v>1892</v>
      </c>
      <c r="H2132" t="s">
        <v>1893</v>
      </c>
      <c r="K2132" t="s">
        <v>113</v>
      </c>
      <c r="M2132" t="s">
        <v>550</v>
      </c>
      <c r="N2132" t="s">
        <v>551</v>
      </c>
      <c r="O2132" t="s">
        <v>116</v>
      </c>
      <c r="P2132" t="s">
        <v>117</v>
      </c>
      <c r="Q2132" t="s">
        <v>5213</v>
      </c>
      <c r="R2132">
        <v>28</v>
      </c>
      <c r="T2132" s="3">
        <v>148422.41666666666</v>
      </c>
      <c r="X2132" s="3">
        <v>3567.8485576923081</v>
      </c>
      <c r="Y2132" s="3">
        <v>2061.4236111111113</v>
      </c>
      <c r="Z2132" s="24">
        <v>371.05625000000003</v>
      </c>
      <c r="AA2132" s="39">
        <v>75</v>
      </c>
      <c r="AC2132" s="3">
        <v>0</v>
      </c>
      <c r="AD2132" s="3">
        <v>4460.3751415326506</v>
      </c>
      <c r="AE2132" s="3">
        <v>158958.12022700274</v>
      </c>
      <c r="AF2132" s="3">
        <v>7046.666666666667</v>
      </c>
      <c r="AH2132" s="3">
        <v>166004.7868936694</v>
      </c>
      <c r="AK2132" s="3">
        <v>7875.5933865769939</v>
      </c>
      <c r="AL2132" t="s">
        <v>552</v>
      </c>
      <c r="AM2132" t="s">
        <v>553</v>
      </c>
      <c r="AN2132">
        <v>0.1</v>
      </c>
      <c r="AO2132" s="3">
        <v>173880.38028024641</v>
      </c>
      <c r="AP2132" s="3">
        <v>17388.038028024643</v>
      </c>
      <c r="AQ2132" s="3">
        <v>29700</v>
      </c>
      <c r="AR2132" s="3">
        <v>2970</v>
      </c>
      <c r="AS2132" s="3">
        <v>223938.41830827104</v>
      </c>
      <c r="AT2132" s="26">
        <v>203580.38028024641</v>
      </c>
      <c r="AU2132" t="s">
        <v>170</v>
      </c>
      <c r="AV2132" t="s">
        <v>170</v>
      </c>
      <c r="AW2132" t="s">
        <v>171</v>
      </c>
      <c r="AX2132">
        <v>90324</v>
      </c>
      <c r="BF2132">
        <v>1</v>
      </c>
      <c r="CX2132" t="s">
        <v>5211</v>
      </c>
      <c r="CY2132" s="29"/>
      <c r="CZ2132" s="29"/>
      <c r="DA2132" s="29"/>
      <c r="DB2132" s="29"/>
      <c r="DC2132" s="29"/>
      <c r="DD2132" s="30"/>
      <c r="DE2132" s="30"/>
      <c r="DF2132" s="31"/>
      <c r="DG2132" s="32"/>
      <c r="DH2132" s="30"/>
      <c r="DI2132" s="30"/>
      <c r="DJ2132" s="26"/>
    </row>
    <row r="2133" spans="2:114" x14ac:dyDescent="0.25">
      <c r="D2133" t="s">
        <v>5212</v>
      </c>
      <c r="F2133" t="s">
        <v>1894</v>
      </c>
      <c r="G2133" t="s">
        <v>1895</v>
      </c>
      <c r="H2133" t="s">
        <v>1896</v>
      </c>
      <c r="K2133" t="s">
        <v>113</v>
      </c>
      <c r="M2133" t="s">
        <v>550</v>
      </c>
      <c r="N2133" t="s">
        <v>551</v>
      </c>
      <c r="O2133" t="s">
        <v>116</v>
      </c>
      <c r="P2133" t="s">
        <v>117</v>
      </c>
      <c r="Q2133" t="s">
        <v>5213</v>
      </c>
      <c r="R2133">
        <v>28</v>
      </c>
      <c r="T2133" s="3">
        <v>202696.75</v>
      </c>
      <c r="X2133" s="3">
        <v>4872.5200320512822</v>
      </c>
      <c r="Y2133" s="3">
        <v>2815.2337962962965</v>
      </c>
      <c r="Z2133" s="24">
        <v>506.74208333333337</v>
      </c>
      <c r="AA2133" s="39">
        <v>75</v>
      </c>
      <c r="AC2133" s="3">
        <v>20765.968306935509</v>
      </c>
      <c r="AD2133" s="3">
        <v>4460.3751415326506</v>
      </c>
      <c r="AE2133" s="3">
        <v>236192.58936014908</v>
      </c>
      <c r="AF2133" s="3">
        <v>7046.666666666667</v>
      </c>
      <c r="AH2133" s="3">
        <v>243239.25602681574</v>
      </c>
      <c r="AK2133" s="3">
        <v>7875.5933865769939</v>
      </c>
      <c r="AL2133" t="s">
        <v>552</v>
      </c>
      <c r="AM2133" t="s">
        <v>553</v>
      </c>
      <c r="AN2133">
        <v>0.1</v>
      </c>
      <c r="AO2133" s="3">
        <v>251114.84941339275</v>
      </c>
      <c r="AP2133" s="3">
        <v>25111.484941339277</v>
      </c>
      <c r="AQ2133" s="3">
        <v>29700</v>
      </c>
      <c r="AR2133" s="3">
        <v>2970</v>
      </c>
      <c r="AS2133" s="3">
        <v>308896.33435473201</v>
      </c>
      <c r="AT2133" s="26">
        <v>280814.84941339272</v>
      </c>
      <c r="AU2133" t="s">
        <v>170</v>
      </c>
      <c r="AV2133" t="s">
        <v>170</v>
      </c>
      <c r="AW2133" t="s">
        <v>171</v>
      </c>
      <c r="AX2133">
        <v>90324</v>
      </c>
      <c r="BF2133">
        <v>1</v>
      </c>
      <c r="CX2133" t="s">
        <v>5211</v>
      </c>
      <c r="CY2133" s="29"/>
      <c r="CZ2133" s="29"/>
      <c r="DA2133" s="29"/>
      <c r="DB2133" s="29"/>
      <c r="DC2133" s="29"/>
      <c r="DD2133" s="30"/>
      <c r="DE2133" s="30"/>
      <c r="DF2133" s="31"/>
      <c r="DG2133" s="32"/>
      <c r="DH2133" s="30"/>
      <c r="DI2133" s="30"/>
      <c r="DJ2133" s="26"/>
    </row>
    <row r="2134" spans="2:114" x14ac:dyDescent="0.25">
      <c r="D2134" t="s">
        <v>5212</v>
      </c>
      <c r="F2134" t="s">
        <v>1897</v>
      </c>
      <c r="G2134" t="s">
        <v>1898</v>
      </c>
      <c r="H2134" t="s">
        <v>5267</v>
      </c>
      <c r="K2134" t="s">
        <v>156</v>
      </c>
      <c r="M2134" t="s">
        <v>182</v>
      </c>
      <c r="N2134" t="s">
        <v>183</v>
      </c>
      <c r="O2134" t="s">
        <v>116</v>
      </c>
      <c r="P2134" t="s">
        <v>117</v>
      </c>
      <c r="Q2134" t="s">
        <v>5213</v>
      </c>
      <c r="R2134">
        <v>28</v>
      </c>
      <c r="T2134" s="3">
        <v>174151.08333333334</v>
      </c>
      <c r="X2134" s="3">
        <v>4186.3261217948721</v>
      </c>
      <c r="Y2134" s="3">
        <v>2418.7662037037035</v>
      </c>
      <c r="Z2134" s="24">
        <v>435.37791666666664</v>
      </c>
      <c r="AA2134" s="39">
        <v>75</v>
      </c>
      <c r="AC2134" s="3">
        <v>0</v>
      </c>
      <c r="AD2134" s="3">
        <v>4460.3751415326506</v>
      </c>
      <c r="AE2134" s="3">
        <v>185726.92871703126</v>
      </c>
      <c r="AF2134" s="3">
        <v>4154.166666666667</v>
      </c>
      <c r="AH2134" s="3">
        <v>189881.09538369792</v>
      </c>
      <c r="AK2134" s="3">
        <v>4671.4236268028844</v>
      </c>
      <c r="AL2134" t="s">
        <v>227</v>
      </c>
      <c r="AM2134" t="s">
        <v>226</v>
      </c>
      <c r="AN2134">
        <v>0.05</v>
      </c>
      <c r="AO2134" s="3">
        <v>194552.51901050081</v>
      </c>
      <c r="AP2134" s="3">
        <v>9727.62595052504</v>
      </c>
      <c r="AQ2134" s="3">
        <v>29700</v>
      </c>
      <c r="AR2134" s="3">
        <v>1485</v>
      </c>
      <c r="AS2134" s="3">
        <v>235465.14496102586</v>
      </c>
      <c r="AT2134" s="26">
        <v>224252.51901050081</v>
      </c>
      <c r="AU2134" t="s">
        <v>208</v>
      </c>
      <c r="AV2134" t="s">
        <v>208</v>
      </c>
      <c r="AW2134" t="s">
        <v>210</v>
      </c>
      <c r="AX2134" t="s">
        <v>1900</v>
      </c>
      <c r="BF2134">
        <v>1</v>
      </c>
      <c r="CX2134" t="s">
        <v>5211</v>
      </c>
      <c r="CY2134" s="29"/>
      <c r="CZ2134" s="29"/>
      <c r="DA2134" s="29"/>
      <c r="DB2134" s="29"/>
      <c r="DC2134" s="29"/>
      <c r="DD2134" s="30"/>
      <c r="DE2134" s="30"/>
      <c r="DF2134" s="31"/>
      <c r="DG2134" s="32"/>
      <c r="DH2134" s="30"/>
      <c r="DI2134" s="30"/>
      <c r="DJ2134" s="26"/>
    </row>
    <row r="2135" spans="2:114" x14ac:dyDescent="0.25">
      <c r="D2135" t="s">
        <v>5212</v>
      </c>
      <c r="F2135" t="s">
        <v>1902</v>
      </c>
      <c r="G2135" t="s">
        <v>1903</v>
      </c>
      <c r="H2135" t="s">
        <v>1904</v>
      </c>
      <c r="K2135" t="s">
        <v>219</v>
      </c>
      <c r="M2135" t="s">
        <v>550</v>
      </c>
      <c r="N2135" t="s">
        <v>551</v>
      </c>
      <c r="O2135" t="s">
        <v>116</v>
      </c>
      <c r="P2135" t="s">
        <v>117</v>
      </c>
      <c r="Q2135" t="s">
        <v>5213</v>
      </c>
      <c r="R2135">
        <v>28</v>
      </c>
      <c r="T2135" s="3">
        <v>52356.666666666664</v>
      </c>
      <c r="X2135" s="3">
        <v>1258.573717948718</v>
      </c>
      <c r="Y2135" s="3">
        <v>727.17592592592587</v>
      </c>
      <c r="Z2135" s="24">
        <v>130.89166666666665</v>
      </c>
      <c r="AA2135" s="39">
        <v>75</v>
      </c>
      <c r="AC2135" s="3">
        <v>3526.2191866044413</v>
      </c>
      <c r="AD2135" s="3">
        <v>4460.3751415326506</v>
      </c>
      <c r="AE2135" s="3">
        <v>62534.902305345073</v>
      </c>
      <c r="AF2135" s="3">
        <v>7046.666666666667</v>
      </c>
      <c r="AH2135" s="3">
        <v>69581.568972011737</v>
      </c>
      <c r="AK2135" s="3">
        <v>7875.5933865769939</v>
      </c>
      <c r="AL2135" t="s">
        <v>552</v>
      </c>
      <c r="AM2135" t="s">
        <v>553</v>
      </c>
      <c r="AN2135">
        <v>0.1</v>
      </c>
      <c r="AO2135" s="3">
        <v>77457.162358588728</v>
      </c>
      <c r="AP2135" s="3">
        <v>7745.716235858873</v>
      </c>
      <c r="AQ2135" s="3">
        <v>29700</v>
      </c>
      <c r="AR2135" s="3">
        <v>2970</v>
      </c>
      <c r="AS2135" s="3">
        <v>117872.8785944476</v>
      </c>
      <c r="AT2135" s="26">
        <v>107157.16235858873</v>
      </c>
      <c r="AU2135" t="s">
        <v>170</v>
      </c>
      <c r="AV2135" t="s">
        <v>170</v>
      </c>
      <c r="AW2135" t="s">
        <v>171</v>
      </c>
      <c r="AX2135">
        <v>90324</v>
      </c>
      <c r="BF2135">
        <v>1</v>
      </c>
      <c r="CX2135" t="s">
        <v>5211</v>
      </c>
      <c r="CY2135" s="29"/>
      <c r="CZ2135" s="29"/>
      <c r="DA2135" s="29"/>
      <c r="DB2135" s="29"/>
      <c r="DC2135" s="29"/>
      <c r="DD2135" s="30"/>
      <c r="DE2135" s="30"/>
      <c r="DF2135" s="31"/>
      <c r="DG2135" s="32"/>
      <c r="DH2135" s="30"/>
      <c r="DI2135" s="30"/>
      <c r="DJ2135" s="26"/>
    </row>
    <row r="2136" spans="2:114" x14ac:dyDescent="0.25">
      <c r="C2136">
        <v>1</v>
      </c>
      <c r="D2136" t="s">
        <v>5212</v>
      </c>
      <c r="F2136" t="s">
        <v>1905</v>
      </c>
      <c r="G2136" t="s">
        <v>1906</v>
      </c>
      <c r="H2136" t="s">
        <v>1907</v>
      </c>
      <c r="K2136" t="s">
        <v>219</v>
      </c>
      <c r="M2136" t="s">
        <v>114</v>
      </c>
      <c r="N2136" t="s">
        <v>115</v>
      </c>
      <c r="O2136" t="s">
        <v>116</v>
      </c>
      <c r="P2136" t="s">
        <v>117</v>
      </c>
      <c r="Q2136" t="s">
        <v>5213</v>
      </c>
      <c r="R2136">
        <v>28</v>
      </c>
      <c r="T2136" s="3">
        <v>81183.166666666672</v>
      </c>
      <c r="X2136" s="3">
        <v>1831.3261217948721</v>
      </c>
      <c r="Y2136" s="3">
        <v>1058.0995370370372</v>
      </c>
      <c r="Z2136" s="24">
        <v>190.45791666666668</v>
      </c>
      <c r="AA2136" s="39">
        <v>75</v>
      </c>
      <c r="AC2136" s="3">
        <v>0</v>
      </c>
      <c r="AD2136" s="3">
        <v>4460.3751415326506</v>
      </c>
      <c r="AE2136" s="3">
        <v>88798.425383697904</v>
      </c>
      <c r="AF2136" s="3">
        <v>5687.5</v>
      </c>
      <c r="AH2136" s="3">
        <v>94485.925383697904</v>
      </c>
      <c r="AK2136" s="3">
        <v>6107.1873780099913</v>
      </c>
      <c r="AL2136" t="s">
        <v>363</v>
      </c>
      <c r="AM2136" t="s">
        <v>364</v>
      </c>
      <c r="AN2136">
        <v>8.5000000000000006E-2</v>
      </c>
      <c r="AO2136" s="3">
        <v>100593.11276170789</v>
      </c>
      <c r="AP2136" s="3">
        <v>8550.4145847451709</v>
      </c>
      <c r="AQ2136" s="3">
        <v>29700</v>
      </c>
      <c r="AR2136" s="3">
        <v>2524.5</v>
      </c>
      <c r="AS2136" s="3">
        <v>141368.02734645305</v>
      </c>
      <c r="AT2136" s="26">
        <v>130293.11276170789</v>
      </c>
      <c r="AU2136" t="s">
        <v>184</v>
      </c>
      <c r="AV2136" t="s">
        <v>184</v>
      </c>
      <c r="AW2136" t="s">
        <v>185</v>
      </c>
      <c r="AX2136">
        <v>1202</v>
      </c>
      <c r="BF2136">
        <v>1</v>
      </c>
      <c r="CX2136" t="s">
        <v>5211</v>
      </c>
      <c r="CY2136" s="29"/>
      <c r="CZ2136" s="29"/>
      <c r="DA2136" s="29"/>
      <c r="DB2136" s="29"/>
      <c r="DC2136" s="29"/>
      <c r="DD2136" s="30"/>
      <c r="DE2136" s="30"/>
      <c r="DF2136" s="31"/>
      <c r="DG2136" s="32"/>
      <c r="DH2136" s="30"/>
      <c r="DI2136" s="30"/>
      <c r="DJ2136" s="26"/>
    </row>
    <row r="2137" spans="2:114" x14ac:dyDescent="0.25">
      <c r="D2137" t="s">
        <v>5212</v>
      </c>
      <c r="F2137" t="s">
        <v>1908</v>
      </c>
      <c r="G2137" t="s">
        <v>1909</v>
      </c>
      <c r="H2137" t="s">
        <v>1910</v>
      </c>
      <c r="K2137" t="s">
        <v>219</v>
      </c>
      <c r="M2137" t="s">
        <v>550</v>
      </c>
      <c r="N2137" t="s">
        <v>551</v>
      </c>
      <c r="O2137" t="s">
        <v>116</v>
      </c>
      <c r="P2137" t="s">
        <v>117</v>
      </c>
      <c r="Q2137" t="s">
        <v>5213</v>
      </c>
      <c r="R2137">
        <v>28</v>
      </c>
      <c r="T2137" s="3">
        <v>81971</v>
      </c>
      <c r="V2137" s="3">
        <v>8197.1</v>
      </c>
      <c r="X2137" s="3">
        <v>1850.2644230769231</v>
      </c>
      <c r="Y2137" s="3">
        <v>1069.0416666666667</v>
      </c>
      <c r="Z2137" s="24">
        <v>192.42750000000001</v>
      </c>
      <c r="AA2137" s="39">
        <v>75</v>
      </c>
      <c r="AC2137" s="3">
        <v>0</v>
      </c>
      <c r="AD2137" s="3">
        <v>4460.3751415326506</v>
      </c>
      <c r="AE2137" s="3">
        <v>97815.20873127626</v>
      </c>
      <c r="AF2137" s="3">
        <v>7046.666666666667</v>
      </c>
      <c r="AH2137" s="3">
        <v>104861.87539794293</v>
      </c>
      <c r="AN2137">
        <v>0.1</v>
      </c>
      <c r="AO2137" s="3">
        <v>104861.87539794293</v>
      </c>
      <c r="AP2137" s="3">
        <v>10486.187539794293</v>
      </c>
      <c r="AQ2137" s="3">
        <v>29700</v>
      </c>
      <c r="AR2137" s="3">
        <v>2970</v>
      </c>
      <c r="AS2137" s="3">
        <v>148018.06293773721</v>
      </c>
      <c r="AT2137" s="26">
        <v>134561.87539794293</v>
      </c>
      <c r="AU2137" t="s">
        <v>765</v>
      </c>
      <c r="AV2137" t="s">
        <v>765</v>
      </c>
      <c r="AW2137" t="s">
        <v>766</v>
      </c>
      <c r="AX2137" t="s">
        <v>1154</v>
      </c>
      <c r="BF2137">
        <v>1</v>
      </c>
      <c r="CX2137" t="s">
        <v>5211</v>
      </c>
      <c r="CY2137" s="29"/>
      <c r="CZ2137" s="29"/>
      <c r="DA2137" s="29"/>
      <c r="DB2137" s="29"/>
      <c r="DC2137" s="29"/>
      <c r="DD2137" s="30"/>
      <c r="DE2137" s="30"/>
      <c r="DF2137" s="31"/>
      <c r="DG2137" s="32"/>
      <c r="DH2137" s="30"/>
      <c r="DI2137" s="30"/>
      <c r="DJ2137" s="26"/>
    </row>
    <row r="2138" spans="2:114" x14ac:dyDescent="0.25">
      <c r="D2138" t="s">
        <v>5212</v>
      </c>
      <c r="F2138" t="s">
        <v>1911</v>
      </c>
      <c r="G2138" t="s">
        <v>1912</v>
      </c>
      <c r="H2138" t="s">
        <v>1913</v>
      </c>
      <c r="K2138" t="s">
        <v>156</v>
      </c>
      <c r="M2138" t="s">
        <v>114</v>
      </c>
      <c r="N2138" t="s">
        <v>115</v>
      </c>
      <c r="O2138" t="s">
        <v>116</v>
      </c>
      <c r="P2138" t="s">
        <v>117</v>
      </c>
      <c r="Q2138" t="s">
        <v>5213</v>
      </c>
      <c r="R2138">
        <v>28</v>
      </c>
      <c r="T2138" s="3">
        <v>135741.91666666666</v>
      </c>
      <c r="X2138" s="3">
        <v>3142.8365384615386</v>
      </c>
      <c r="Y2138" s="3">
        <v>1815.8611111111111</v>
      </c>
      <c r="Z2138" s="24">
        <v>326.85500000000002</v>
      </c>
      <c r="AA2138" s="39">
        <v>75</v>
      </c>
      <c r="AC2138" s="3">
        <v>13393.895887758996</v>
      </c>
      <c r="AD2138" s="3">
        <v>4460.3751415326506</v>
      </c>
      <c r="AE2138" s="3">
        <v>158956.74034553097</v>
      </c>
      <c r="AF2138" s="3">
        <v>5687.5</v>
      </c>
      <c r="AH2138" s="3">
        <v>164644.24034553097</v>
      </c>
      <c r="AK2138" s="3">
        <v>6107.1873780099913</v>
      </c>
      <c r="AL2138" t="s">
        <v>363</v>
      </c>
      <c r="AM2138" t="s">
        <v>364</v>
      </c>
      <c r="AN2138">
        <v>8.5000000000000006E-2</v>
      </c>
      <c r="AO2138" s="3">
        <v>170751.42772354095</v>
      </c>
      <c r="AP2138" s="3">
        <v>14513.871356500982</v>
      </c>
      <c r="AQ2138" s="3">
        <v>29700</v>
      </c>
      <c r="AR2138" s="3">
        <v>2524.5</v>
      </c>
      <c r="AS2138" s="3">
        <v>217489.79908004194</v>
      </c>
      <c r="AT2138" s="26">
        <v>200451.42772354095</v>
      </c>
      <c r="AU2138" t="s">
        <v>170</v>
      </c>
      <c r="AV2138" t="s">
        <v>170</v>
      </c>
      <c r="AW2138" t="s">
        <v>171</v>
      </c>
      <c r="AX2138">
        <v>94643</v>
      </c>
      <c r="BF2138">
        <v>1</v>
      </c>
      <c r="CX2138" t="s">
        <v>5211</v>
      </c>
      <c r="CY2138" s="29"/>
      <c r="CZ2138" s="29"/>
      <c r="DA2138" s="29"/>
      <c r="DB2138" s="29"/>
      <c r="DC2138" s="29"/>
      <c r="DD2138" s="30"/>
      <c r="DE2138" s="30"/>
      <c r="DF2138" s="31"/>
      <c r="DG2138" s="32"/>
      <c r="DH2138" s="30"/>
      <c r="DI2138" s="30"/>
      <c r="DJ2138" s="26"/>
    </row>
    <row r="2139" spans="2:114" x14ac:dyDescent="0.25">
      <c r="D2139" t="s">
        <v>5212</v>
      </c>
      <c r="F2139" t="s">
        <v>1914</v>
      </c>
      <c r="G2139" t="s">
        <v>1915</v>
      </c>
      <c r="H2139" t="s">
        <v>1916</v>
      </c>
      <c r="K2139" t="s">
        <v>156</v>
      </c>
      <c r="M2139" t="s">
        <v>182</v>
      </c>
      <c r="N2139" t="s">
        <v>183</v>
      </c>
      <c r="O2139" t="s">
        <v>116</v>
      </c>
      <c r="P2139" t="s">
        <v>117</v>
      </c>
      <c r="Q2139" t="s">
        <v>5213</v>
      </c>
      <c r="R2139">
        <v>28</v>
      </c>
      <c r="T2139" s="3">
        <v>144911.5</v>
      </c>
      <c r="X2139" s="3">
        <v>3483.4495192307691</v>
      </c>
      <c r="Y2139" s="3">
        <v>2012.6597222222224</v>
      </c>
      <c r="Z2139" s="24">
        <v>362.27875</v>
      </c>
      <c r="AA2139" s="39">
        <v>75</v>
      </c>
      <c r="AC2139" s="3">
        <v>0</v>
      </c>
      <c r="AD2139" s="3">
        <v>4460.3751415326506</v>
      </c>
      <c r="AE2139" s="3">
        <v>155305.26313298565</v>
      </c>
      <c r="AF2139" s="3">
        <v>4154.166666666667</v>
      </c>
      <c r="AH2139" s="3">
        <v>159459.42979965231</v>
      </c>
      <c r="AK2139" s="3">
        <v>4671.4236268028844</v>
      </c>
      <c r="AL2139" t="s">
        <v>227</v>
      </c>
      <c r="AM2139" t="s">
        <v>226</v>
      </c>
      <c r="AN2139">
        <v>0.05</v>
      </c>
      <c r="AO2139" s="3">
        <v>164130.8534264552</v>
      </c>
      <c r="AP2139" s="3">
        <v>8206.5426713227607</v>
      </c>
      <c r="AQ2139" s="3">
        <v>29700</v>
      </c>
      <c r="AR2139" s="3">
        <v>1485</v>
      </c>
      <c r="AS2139" s="3">
        <v>203522.39609777796</v>
      </c>
      <c r="AT2139" s="26">
        <v>193830.8534264552</v>
      </c>
      <c r="AU2139" t="s">
        <v>208</v>
      </c>
      <c r="AV2139" t="s">
        <v>208</v>
      </c>
      <c r="AW2139" t="s">
        <v>210</v>
      </c>
      <c r="AX2139" t="s">
        <v>458</v>
      </c>
      <c r="BF2139">
        <v>1</v>
      </c>
      <c r="CX2139" t="s">
        <v>5211</v>
      </c>
      <c r="CY2139" s="29"/>
      <c r="CZ2139" s="29"/>
      <c r="DA2139" s="29"/>
      <c r="DB2139" s="29"/>
      <c r="DC2139" s="29"/>
      <c r="DD2139" s="30"/>
      <c r="DE2139" s="30"/>
      <c r="DF2139" s="31"/>
      <c r="DG2139" s="32"/>
      <c r="DH2139" s="30"/>
      <c r="DI2139" s="30"/>
      <c r="DJ2139" s="26"/>
    </row>
    <row r="2140" spans="2:114" x14ac:dyDescent="0.25">
      <c r="D2140" t="s">
        <v>5212</v>
      </c>
      <c r="F2140" t="s">
        <v>1918</v>
      </c>
      <c r="G2140" t="s">
        <v>1919</v>
      </c>
      <c r="H2140" t="s">
        <v>5268</v>
      </c>
      <c r="K2140" t="s">
        <v>207</v>
      </c>
      <c r="M2140" t="s">
        <v>182</v>
      </c>
      <c r="N2140" t="s">
        <v>183</v>
      </c>
      <c r="O2140" t="s">
        <v>116</v>
      </c>
      <c r="P2140" t="s">
        <v>117</v>
      </c>
      <c r="Q2140" t="s">
        <v>5213</v>
      </c>
      <c r="R2140">
        <v>28</v>
      </c>
      <c r="T2140" s="3">
        <v>41776.166666666664</v>
      </c>
      <c r="X2140" s="3">
        <v>1010.0961538461538</v>
      </c>
      <c r="Y2140" s="3">
        <v>583.6111111111112</v>
      </c>
      <c r="Z2140" s="24">
        <v>105.05</v>
      </c>
      <c r="AA2140" s="39">
        <v>75</v>
      </c>
      <c r="AC2140" s="3">
        <v>0</v>
      </c>
      <c r="AD2140" s="3">
        <v>4460.3751415326506</v>
      </c>
      <c r="AE2140" s="3">
        <v>48010.299073156581</v>
      </c>
      <c r="AF2140" s="3">
        <v>4154.166666666667</v>
      </c>
      <c r="AH2140" s="3">
        <v>52164.465739823245</v>
      </c>
      <c r="AN2140">
        <v>0.05</v>
      </c>
      <c r="AO2140" s="3">
        <v>52164.465739823245</v>
      </c>
      <c r="AP2140" s="3">
        <v>2608.2232869911622</v>
      </c>
      <c r="AQ2140" s="3">
        <v>29700</v>
      </c>
      <c r="AR2140" s="3">
        <v>1485</v>
      </c>
      <c r="AS2140" s="3">
        <v>85957.689026814405</v>
      </c>
      <c r="AT2140" s="26">
        <v>81864.465739823238</v>
      </c>
      <c r="AU2140" t="s">
        <v>170</v>
      </c>
      <c r="AV2140" t="s">
        <v>170</v>
      </c>
      <c r="AW2140" t="s">
        <v>171</v>
      </c>
      <c r="AX2140">
        <v>35875</v>
      </c>
      <c r="BF2140">
        <v>1</v>
      </c>
      <c r="CX2140" t="s">
        <v>5211</v>
      </c>
      <c r="CY2140" s="29"/>
      <c r="CZ2140" s="29"/>
      <c r="DA2140" s="29"/>
      <c r="DB2140" s="29"/>
      <c r="DC2140" s="29"/>
      <c r="DD2140" s="30"/>
      <c r="DE2140" s="30"/>
      <c r="DF2140" s="31"/>
      <c r="DG2140" s="32"/>
      <c r="DH2140" s="30"/>
      <c r="DI2140" s="30"/>
      <c r="DJ2140" s="26"/>
    </row>
    <row r="2141" spans="2:114" x14ac:dyDescent="0.25">
      <c r="D2141" t="s">
        <v>5212</v>
      </c>
      <c r="F2141" t="s">
        <v>1921</v>
      </c>
      <c r="G2141" t="s">
        <v>1922</v>
      </c>
      <c r="H2141" t="s">
        <v>1923</v>
      </c>
      <c r="K2141" t="s">
        <v>207</v>
      </c>
      <c r="M2141" t="s">
        <v>182</v>
      </c>
      <c r="N2141" t="s">
        <v>183</v>
      </c>
      <c r="O2141" t="s">
        <v>116</v>
      </c>
      <c r="P2141" t="s">
        <v>117</v>
      </c>
      <c r="Q2141" t="s">
        <v>5213</v>
      </c>
      <c r="R2141">
        <v>28</v>
      </c>
      <c r="T2141" s="3">
        <v>48253.666666666664</v>
      </c>
      <c r="X2141" s="3">
        <v>1145.8653846153845</v>
      </c>
      <c r="Y2141" s="3">
        <v>662.05555555555554</v>
      </c>
      <c r="Z2141" s="24">
        <v>119.17</v>
      </c>
      <c r="AA2141" s="39">
        <v>75</v>
      </c>
      <c r="AC2141" s="3">
        <v>0</v>
      </c>
      <c r="AD2141" s="3">
        <v>4460.3751415326506</v>
      </c>
      <c r="AE2141" s="3">
        <v>54716.132748370248</v>
      </c>
      <c r="AF2141" s="3">
        <v>4154.166666666667</v>
      </c>
      <c r="AH2141" s="3">
        <v>58870.299415036912</v>
      </c>
      <c r="AK2141" s="3">
        <v>4671.4236268028844</v>
      </c>
      <c r="AL2141" t="s">
        <v>227</v>
      </c>
      <c r="AM2141" t="s">
        <v>226</v>
      </c>
      <c r="AN2141">
        <v>0.05</v>
      </c>
      <c r="AO2141" s="3">
        <v>63541.723041839796</v>
      </c>
      <c r="AP2141" s="3">
        <v>3177.0861520919898</v>
      </c>
      <c r="AQ2141" s="3">
        <v>29700</v>
      </c>
      <c r="AR2141" s="3">
        <v>1485</v>
      </c>
      <c r="AS2141" s="3">
        <v>97903.809193931782</v>
      </c>
      <c r="AT2141" s="26">
        <v>93241.723041839796</v>
      </c>
      <c r="AU2141" t="s">
        <v>208</v>
      </c>
      <c r="AV2141" t="s">
        <v>208</v>
      </c>
      <c r="AW2141" t="s">
        <v>210</v>
      </c>
      <c r="AX2141" t="s">
        <v>458</v>
      </c>
      <c r="BF2141">
        <v>1</v>
      </c>
      <c r="CX2141" t="s">
        <v>5211</v>
      </c>
      <c r="CY2141" s="29"/>
      <c r="CZ2141" s="29"/>
      <c r="DA2141" s="29"/>
      <c r="DB2141" s="29"/>
      <c r="DC2141" s="29"/>
      <c r="DD2141" s="30"/>
      <c r="DE2141" s="30"/>
      <c r="DF2141" s="31"/>
      <c r="DG2141" s="32"/>
      <c r="DH2141" s="30"/>
      <c r="DI2141" s="30"/>
      <c r="DJ2141" s="26"/>
    </row>
    <row r="2142" spans="2:114" x14ac:dyDescent="0.25">
      <c r="D2142" t="s">
        <v>5212</v>
      </c>
      <c r="F2142" t="s">
        <v>1924</v>
      </c>
      <c r="G2142" t="s">
        <v>1925</v>
      </c>
      <c r="H2142" t="s">
        <v>1926</v>
      </c>
      <c r="K2142" t="s">
        <v>224</v>
      </c>
      <c r="M2142" t="s">
        <v>550</v>
      </c>
      <c r="N2142" t="s">
        <v>551</v>
      </c>
      <c r="O2142" t="s">
        <v>116</v>
      </c>
      <c r="P2142" t="s">
        <v>117</v>
      </c>
      <c r="Q2142" t="s">
        <v>5213</v>
      </c>
      <c r="R2142">
        <v>28</v>
      </c>
      <c r="T2142" s="3">
        <v>57481.666666666664</v>
      </c>
      <c r="X2142" s="3">
        <v>1381.7708333333333</v>
      </c>
      <c r="Y2142" s="3">
        <v>798.35648148148152</v>
      </c>
      <c r="Z2142" s="24">
        <v>143.70416666666665</v>
      </c>
      <c r="AA2142" s="39">
        <v>75</v>
      </c>
      <c r="AC2142" s="3">
        <v>0</v>
      </c>
      <c r="AD2142" s="3">
        <v>4460.3751415326506</v>
      </c>
      <c r="AE2142" s="3">
        <v>64340.8732896808</v>
      </c>
      <c r="AF2142" s="3">
        <v>7046.666666666667</v>
      </c>
      <c r="AH2142" s="3">
        <v>71387.539956347464</v>
      </c>
      <c r="AN2142">
        <v>0.1</v>
      </c>
      <c r="AO2142" s="3">
        <v>71387.539956347464</v>
      </c>
      <c r="AP2142" s="3">
        <v>7138.7539956347464</v>
      </c>
      <c r="AQ2142" s="3">
        <v>29700</v>
      </c>
      <c r="AR2142" s="3">
        <v>2970</v>
      </c>
      <c r="AS2142" s="3">
        <v>111196.29395198221</v>
      </c>
      <c r="AT2142" s="26">
        <v>101087.53995634746</v>
      </c>
      <c r="AU2142" t="s">
        <v>765</v>
      </c>
      <c r="AV2142" t="s">
        <v>765</v>
      </c>
      <c r="AW2142" t="s">
        <v>766</v>
      </c>
      <c r="AX2142" t="s">
        <v>1154</v>
      </c>
      <c r="BF2142">
        <v>1</v>
      </c>
      <c r="CX2142" t="s">
        <v>5211</v>
      </c>
      <c r="CY2142" s="29"/>
      <c r="CZ2142" s="29"/>
      <c r="DA2142" s="29"/>
      <c r="DB2142" s="29"/>
      <c r="DC2142" s="29"/>
      <c r="DD2142" s="30"/>
      <c r="DE2142" s="30"/>
      <c r="DF2142" s="31"/>
      <c r="DG2142" s="32"/>
      <c r="DH2142" s="30"/>
      <c r="DI2142" s="30"/>
      <c r="DJ2142" s="26"/>
    </row>
    <row r="2143" spans="2:114" x14ac:dyDescent="0.25">
      <c r="D2143" t="s">
        <v>5212</v>
      </c>
      <c r="F2143" t="s">
        <v>1927</v>
      </c>
      <c r="G2143" t="s">
        <v>1928</v>
      </c>
      <c r="H2143" t="s">
        <v>1929</v>
      </c>
      <c r="K2143" t="s">
        <v>224</v>
      </c>
      <c r="M2143" t="s">
        <v>114</v>
      </c>
      <c r="N2143" t="s">
        <v>115</v>
      </c>
      <c r="O2143" t="s">
        <v>116</v>
      </c>
      <c r="P2143" t="s">
        <v>117</v>
      </c>
      <c r="Q2143" t="s">
        <v>5213</v>
      </c>
      <c r="R2143">
        <v>28</v>
      </c>
      <c r="T2143" s="3">
        <v>61737.166666666672</v>
      </c>
      <c r="X2143" s="3">
        <v>1363.8741987179487</v>
      </c>
      <c r="Y2143" s="3">
        <v>788.0162037037037</v>
      </c>
      <c r="Z2143" s="24">
        <v>141.84291666666667</v>
      </c>
      <c r="AA2143" s="39">
        <v>75</v>
      </c>
      <c r="AC2143" s="3">
        <v>0</v>
      </c>
      <c r="AD2143" s="3">
        <v>4460.3751415326506</v>
      </c>
      <c r="AE2143" s="3">
        <v>68566.275127287634</v>
      </c>
      <c r="AF2143" s="3">
        <v>5687.5</v>
      </c>
      <c r="AH2143" s="3">
        <v>74253.775127287634</v>
      </c>
      <c r="AK2143" s="3">
        <v>6263.2559860715419</v>
      </c>
      <c r="AL2143" t="s">
        <v>320</v>
      </c>
      <c r="AM2143" t="s">
        <v>321</v>
      </c>
      <c r="AN2143">
        <v>8.5000000000000006E-2</v>
      </c>
      <c r="AO2143" s="3">
        <v>80517.031113359175</v>
      </c>
      <c r="AP2143" s="3">
        <v>6843.9476446355302</v>
      </c>
      <c r="AQ2143" s="3">
        <v>29700</v>
      </c>
      <c r="AR2143" s="3">
        <v>2524.5</v>
      </c>
      <c r="AS2143" s="3">
        <v>119585.4787579947</v>
      </c>
      <c r="AT2143" s="26">
        <v>110217.03111335917</v>
      </c>
      <c r="AU2143" t="s">
        <v>765</v>
      </c>
      <c r="AV2143" t="s">
        <v>765</v>
      </c>
      <c r="AW2143" t="s">
        <v>766</v>
      </c>
      <c r="AX2143" t="s">
        <v>963</v>
      </c>
      <c r="BF2143">
        <v>1</v>
      </c>
      <c r="CX2143" t="s">
        <v>5211</v>
      </c>
      <c r="CY2143" s="29"/>
      <c r="CZ2143" s="29"/>
      <c r="DA2143" s="29"/>
      <c r="DB2143" s="29"/>
      <c r="DC2143" s="29"/>
      <c r="DD2143" s="30"/>
      <c r="DE2143" s="30"/>
      <c r="DF2143" s="31"/>
      <c r="DG2143" s="32"/>
      <c r="DH2143" s="30"/>
      <c r="DI2143" s="30"/>
      <c r="DJ2143" s="26"/>
    </row>
    <row r="2144" spans="2:114" x14ac:dyDescent="0.25">
      <c r="D2144" t="s">
        <v>5212</v>
      </c>
      <c r="F2144" t="s">
        <v>1930</v>
      </c>
      <c r="G2144" t="s">
        <v>1931</v>
      </c>
      <c r="H2144" t="s">
        <v>1932</v>
      </c>
      <c r="K2144" t="s">
        <v>207</v>
      </c>
      <c r="M2144" t="s">
        <v>182</v>
      </c>
      <c r="N2144" t="s">
        <v>183</v>
      </c>
      <c r="O2144" t="s">
        <v>116</v>
      </c>
      <c r="P2144" t="s">
        <v>117</v>
      </c>
      <c r="Q2144" t="s">
        <v>5213</v>
      </c>
      <c r="R2144">
        <v>28</v>
      </c>
      <c r="T2144" s="3">
        <v>54707.833333333336</v>
      </c>
      <c r="X2144" s="3">
        <v>1194.8998397435898</v>
      </c>
      <c r="Y2144" s="3">
        <v>690.38657407407413</v>
      </c>
      <c r="Z2144" s="24">
        <v>124.26958333333334</v>
      </c>
      <c r="AA2144" s="39">
        <v>75</v>
      </c>
      <c r="AC2144" s="3">
        <v>0</v>
      </c>
      <c r="AD2144" s="3">
        <v>4460.3751415326506</v>
      </c>
      <c r="AE2144" s="3">
        <v>61252.764472016977</v>
      </c>
      <c r="AF2144" s="3">
        <v>4154.166666666667</v>
      </c>
      <c r="AH2144" s="3">
        <v>65406.931138683642</v>
      </c>
      <c r="AN2144">
        <v>0.05</v>
      </c>
      <c r="AO2144" s="3">
        <v>65406.931138683642</v>
      </c>
      <c r="AP2144" s="3">
        <v>3270.3465569341824</v>
      </c>
      <c r="AQ2144" s="3">
        <v>29700</v>
      </c>
      <c r="AR2144" s="3">
        <v>1485</v>
      </c>
      <c r="AS2144" s="3">
        <v>99862.277695617828</v>
      </c>
      <c r="AT2144" s="26">
        <v>95106.931138683634</v>
      </c>
      <c r="AU2144" t="s">
        <v>170</v>
      </c>
      <c r="AV2144" t="s">
        <v>170</v>
      </c>
      <c r="AW2144" t="s">
        <v>171</v>
      </c>
      <c r="AX2144">
        <v>35879</v>
      </c>
      <c r="BF2144">
        <v>1</v>
      </c>
      <c r="CX2144" t="s">
        <v>5211</v>
      </c>
      <c r="CY2144" s="29"/>
      <c r="CZ2144" s="29"/>
      <c r="DA2144" s="29"/>
      <c r="DB2144" s="29"/>
      <c r="DC2144" s="29"/>
      <c r="DD2144" s="30"/>
      <c r="DE2144" s="30"/>
      <c r="DF2144" s="31"/>
      <c r="DG2144" s="32"/>
      <c r="DH2144" s="30"/>
      <c r="DI2144" s="30"/>
      <c r="DJ2144" s="26"/>
    </row>
    <row r="2145" spans="2:114" x14ac:dyDescent="0.25">
      <c r="D2145" t="s">
        <v>5212</v>
      </c>
      <c r="F2145" t="s">
        <v>1933</v>
      </c>
      <c r="G2145" t="s">
        <v>1934</v>
      </c>
      <c r="H2145" t="s">
        <v>1935</v>
      </c>
      <c r="K2145" t="s">
        <v>207</v>
      </c>
      <c r="M2145" t="s">
        <v>182</v>
      </c>
      <c r="N2145" t="s">
        <v>183</v>
      </c>
      <c r="O2145" t="s">
        <v>116</v>
      </c>
      <c r="P2145" t="s">
        <v>117</v>
      </c>
      <c r="Q2145" t="s">
        <v>5213</v>
      </c>
      <c r="R2145">
        <v>28</v>
      </c>
      <c r="T2145" s="3">
        <v>44153.25</v>
      </c>
      <c r="X2145" s="3">
        <v>1013.6538461538462</v>
      </c>
      <c r="Y2145" s="3">
        <v>585.66666666666663</v>
      </c>
      <c r="Z2145" s="24">
        <v>105.42</v>
      </c>
      <c r="AA2145" s="39">
        <v>75</v>
      </c>
      <c r="AC2145" s="3">
        <v>0</v>
      </c>
      <c r="AD2145" s="3">
        <v>4460.3751415326506</v>
      </c>
      <c r="AE2145" s="3">
        <v>50393.365654353154</v>
      </c>
      <c r="AF2145" s="3">
        <v>4154.166666666667</v>
      </c>
      <c r="AH2145" s="3">
        <v>54547.532321019818</v>
      </c>
      <c r="AN2145">
        <v>0.05</v>
      </c>
      <c r="AO2145" s="3">
        <v>54547.532321019818</v>
      </c>
      <c r="AP2145" s="3">
        <v>2727.3766160509913</v>
      </c>
      <c r="AQ2145" s="3">
        <v>29700</v>
      </c>
      <c r="AR2145" s="3">
        <v>1485</v>
      </c>
      <c r="AS2145" s="3">
        <v>88459.90893707081</v>
      </c>
      <c r="AT2145" s="26">
        <v>84247.532321019826</v>
      </c>
      <c r="AU2145" t="s">
        <v>170</v>
      </c>
      <c r="AV2145" t="s">
        <v>170</v>
      </c>
      <c r="AW2145" t="s">
        <v>171</v>
      </c>
      <c r="AX2145">
        <v>34732</v>
      </c>
      <c r="BF2145">
        <v>1</v>
      </c>
      <c r="CX2145" t="s">
        <v>5211</v>
      </c>
      <c r="CY2145" s="29"/>
      <c r="CZ2145" s="29"/>
      <c r="DA2145" s="29"/>
      <c r="DB2145" s="29"/>
      <c r="DC2145" s="29"/>
      <c r="DD2145" s="30"/>
      <c r="DE2145" s="30"/>
      <c r="DF2145" s="31"/>
      <c r="DG2145" s="32"/>
      <c r="DH2145" s="30"/>
      <c r="DI2145" s="30"/>
      <c r="DJ2145" s="26"/>
    </row>
    <row r="2146" spans="2:114" x14ac:dyDescent="0.25">
      <c r="D2146" t="s">
        <v>5212</v>
      </c>
      <c r="F2146" t="s">
        <v>1936</v>
      </c>
      <c r="G2146" t="s">
        <v>1937</v>
      </c>
      <c r="H2146" t="s">
        <v>1938</v>
      </c>
      <c r="K2146" t="s">
        <v>207</v>
      </c>
      <c r="M2146" t="s">
        <v>182</v>
      </c>
      <c r="N2146" t="s">
        <v>183</v>
      </c>
      <c r="O2146" t="s">
        <v>116</v>
      </c>
      <c r="P2146" t="s">
        <v>117</v>
      </c>
      <c r="Q2146" t="s">
        <v>5213</v>
      </c>
      <c r="R2146">
        <v>28</v>
      </c>
      <c r="T2146" s="3">
        <v>39754.75</v>
      </c>
      <c r="X2146" s="3">
        <v>1010.0961538461538</v>
      </c>
      <c r="Y2146" s="3">
        <v>583.6111111111112</v>
      </c>
      <c r="Z2146" s="24">
        <v>105.05</v>
      </c>
      <c r="AA2146" s="39">
        <v>75</v>
      </c>
      <c r="AC2146" s="3">
        <v>0</v>
      </c>
      <c r="AD2146" s="3">
        <v>4460.3751415326506</v>
      </c>
      <c r="AE2146" s="3">
        <v>45988.882406489916</v>
      </c>
      <c r="AF2146" s="3">
        <v>4154.166666666667</v>
      </c>
      <c r="AH2146" s="3">
        <v>50143.049073156581</v>
      </c>
      <c r="AN2146">
        <v>0.05</v>
      </c>
      <c r="AO2146" s="3">
        <v>50143.049073156581</v>
      </c>
      <c r="AP2146" s="3">
        <v>2507.152453657829</v>
      </c>
      <c r="AQ2146" s="3">
        <v>29700</v>
      </c>
      <c r="AR2146" s="3">
        <v>1485</v>
      </c>
      <c r="AS2146" s="3">
        <v>83835.201526814402</v>
      </c>
      <c r="AT2146" s="26">
        <v>79843.049073156581</v>
      </c>
      <c r="AU2146" t="s">
        <v>170</v>
      </c>
      <c r="AV2146" t="s">
        <v>170</v>
      </c>
      <c r="AW2146" t="s">
        <v>171</v>
      </c>
      <c r="AX2146">
        <v>35887</v>
      </c>
      <c r="BF2146">
        <v>1</v>
      </c>
      <c r="CX2146" t="s">
        <v>5211</v>
      </c>
      <c r="CY2146" s="29"/>
      <c r="CZ2146" s="29"/>
      <c r="DA2146" s="29"/>
      <c r="DB2146" s="29"/>
      <c r="DC2146" s="29"/>
      <c r="DD2146" s="30"/>
      <c r="DE2146" s="30"/>
      <c r="DF2146" s="31"/>
      <c r="DG2146" s="32"/>
      <c r="DH2146" s="30"/>
      <c r="DI2146" s="30"/>
      <c r="DJ2146" s="26"/>
    </row>
    <row r="2147" spans="2:114" x14ac:dyDescent="0.25">
      <c r="D2147" t="s">
        <v>5212</v>
      </c>
      <c r="F2147" t="s">
        <v>1939</v>
      </c>
      <c r="G2147" t="s">
        <v>1940</v>
      </c>
      <c r="H2147" t="s">
        <v>1941</v>
      </c>
      <c r="K2147" t="s">
        <v>224</v>
      </c>
      <c r="M2147" t="s">
        <v>182</v>
      </c>
      <c r="N2147" t="s">
        <v>183</v>
      </c>
      <c r="O2147" t="s">
        <v>116</v>
      </c>
      <c r="P2147" t="s">
        <v>117</v>
      </c>
      <c r="Q2147" t="s">
        <v>5213</v>
      </c>
      <c r="R2147">
        <v>28</v>
      </c>
      <c r="T2147" s="3">
        <v>48272.166666666664</v>
      </c>
      <c r="X2147" s="3">
        <v>1160.3886217948718</v>
      </c>
      <c r="Y2147" s="3">
        <v>670.44675925925924</v>
      </c>
      <c r="Z2147" s="24">
        <v>120.68041666666666</v>
      </c>
      <c r="AA2147" s="39">
        <v>75</v>
      </c>
      <c r="AC2147" s="3">
        <v>0</v>
      </c>
      <c r="AD2147" s="3">
        <v>4460.3751415326506</v>
      </c>
      <c r="AE2147" s="3">
        <v>54759.057605920119</v>
      </c>
      <c r="AF2147" s="3">
        <v>4154.166666666667</v>
      </c>
      <c r="AH2147" s="3">
        <v>58913.224272586784</v>
      </c>
      <c r="AK2147" s="3">
        <v>4671.4236268028844</v>
      </c>
      <c r="AL2147" t="s">
        <v>227</v>
      </c>
      <c r="AM2147" t="s">
        <v>226</v>
      </c>
      <c r="AN2147">
        <v>0.05</v>
      </c>
      <c r="AO2147" s="3">
        <v>63584.647899389667</v>
      </c>
      <c r="AP2147" s="3">
        <v>3179.2323949694837</v>
      </c>
      <c r="AQ2147" s="3">
        <v>29700</v>
      </c>
      <c r="AR2147" s="3">
        <v>1485</v>
      </c>
      <c r="AS2147" s="3">
        <v>97948.880294359144</v>
      </c>
      <c r="AT2147" s="26">
        <v>93284.647899389674</v>
      </c>
      <c r="AU2147" t="s">
        <v>208</v>
      </c>
      <c r="AV2147" t="s">
        <v>208</v>
      </c>
      <c r="AW2147" t="s">
        <v>210</v>
      </c>
      <c r="AX2147" t="s">
        <v>1942</v>
      </c>
      <c r="BF2147">
        <v>1</v>
      </c>
      <c r="CX2147" t="s">
        <v>5211</v>
      </c>
      <c r="CY2147" s="29"/>
      <c r="CZ2147" s="29"/>
      <c r="DA2147" s="29"/>
      <c r="DB2147" s="29"/>
      <c r="DC2147" s="29"/>
      <c r="DD2147" s="30"/>
      <c r="DE2147" s="30"/>
      <c r="DF2147" s="31"/>
      <c r="DG2147" s="32"/>
      <c r="DH2147" s="30"/>
      <c r="DI2147" s="30"/>
      <c r="DJ2147" s="26"/>
    </row>
    <row r="2148" spans="2:114" x14ac:dyDescent="0.25">
      <c r="D2148" t="s">
        <v>5212</v>
      </c>
      <c r="F2148" t="s">
        <v>1943</v>
      </c>
      <c r="G2148" t="s">
        <v>1944</v>
      </c>
      <c r="H2148" t="s">
        <v>1945</v>
      </c>
      <c r="K2148" t="s">
        <v>207</v>
      </c>
      <c r="M2148" t="s">
        <v>182</v>
      </c>
      <c r="N2148" t="s">
        <v>183</v>
      </c>
      <c r="O2148" t="s">
        <v>116</v>
      </c>
      <c r="P2148" t="s">
        <v>117</v>
      </c>
      <c r="Q2148" t="s">
        <v>5213</v>
      </c>
      <c r="R2148">
        <v>28</v>
      </c>
      <c r="T2148" s="3">
        <v>54314.416666666664</v>
      </c>
      <c r="X2148" s="3">
        <v>1278.0288461538462</v>
      </c>
      <c r="Y2148" s="3">
        <v>738.41666666666663</v>
      </c>
      <c r="Z2148" s="24">
        <v>132.91499999999999</v>
      </c>
      <c r="AA2148" s="39">
        <v>75</v>
      </c>
      <c r="AC2148" s="3">
        <v>0</v>
      </c>
      <c r="AD2148" s="3">
        <v>4460.3751415326506</v>
      </c>
      <c r="AE2148" s="3">
        <v>60999.152321019821</v>
      </c>
      <c r="AF2148" s="3">
        <v>4154.166666666667</v>
      </c>
      <c r="AH2148" s="3">
        <v>65153.318987686485</v>
      </c>
      <c r="AN2148">
        <v>0.05</v>
      </c>
      <c r="AO2148" s="3">
        <v>65153.318987686485</v>
      </c>
      <c r="AP2148" s="3">
        <v>3257.6659493843244</v>
      </c>
      <c r="AQ2148" s="3">
        <v>29700</v>
      </c>
      <c r="AR2148" s="3">
        <v>1485</v>
      </c>
      <c r="AS2148" s="3">
        <v>99595.984937070811</v>
      </c>
      <c r="AT2148" s="26">
        <v>94853.318987686478</v>
      </c>
      <c r="AU2148" t="s">
        <v>170</v>
      </c>
      <c r="AV2148" t="s">
        <v>170</v>
      </c>
      <c r="AW2148" t="s">
        <v>171</v>
      </c>
      <c r="AX2148">
        <v>35887</v>
      </c>
      <c r="BF2148">
        <v>1</v>
      </c>
      <c r="CX2148" t="s">
        <v>5211</v>
      </c>
      <c r="CY2148" s="29"/>
      <c r="CZ2148" s="29"/>
      <c r="DA2148" s="29"/>
      <c r="DB2148" s="29"/>
      <c r="DC2148" s="29"/>
      <c r="DD2148" s="30"/>
      <c r="DE2148" s="30"/>
      <c r="DF2148" s="31"/>
      <c r="DG2148" s="32"/>
      <c r="DH2148" s="30"/>
      <c r="DI2148" s="30"/>
      <c r="DJ2148" s="26"/>
    </row>
    <row r="2149" spans="2:114" x14ac:dyDescent="0.25">
      <c r="B2149">
        <f>+COUNTIF(G2149:G5307,G2149)</f>
        <v>1</v>
      </c>
      <c r="D2149" t="s">
        <v>5212</v>
      </c>
      <c r="F2149" t="s">
        <v>1946</v>
      </c>
      <c r="G2149" t="s">
        <v>1947</v>
      </c>
      <c r="H2149" t="s">
        <v>1948</v>
      </c>
      <c r="K2149" t="s">
        <v>224</v>
      </c>
      <c r="M2149" t="s">
        <v>114</v>
      </c>
      <c r="N2149" t="s">
        <v>115</v>
      </c>
      <c r="O2149" t="s">
        <v>116</v>
      </c>
      <c r="P2149" t="s">
        <v>117</v>
      </c>
      <c r="Q2149" t="s">
        <v>5213</v>
      </c>
      <c r="R2149">
        <v>28</v>
      </c>
      <c r="T2149" s="3">
        <v>81562.083333333328</v>
      </c>
      <c r="X2149" s="3">
        <v>1840.436698717949</v>
      </c>
      <c r="Y2149" s="3">
        <v>1063.3634259259261</v>
      </c>
      <c r="Z2149" s="24">
        <v>191.4054166666667</v>
      </c>
      <c r="AA2149" s="39">
        <v>75</v>
      </c>
      <c r="AC2149" s="3">
        <v>0</v>
      </c>
      <c r="AD2149" s="3">
        <v>4460.3751415326506</v>
      </c>
      <c r="AE2149" s="3">
        <v>89192.664016176524</v>
      </c>
      <c r="AF2149" s="3">
        <v>5687.5</v>
      </c>
      <c r="AH2149" s="3">
        <v>94880.164016176524</v>
      </c>
      <c r="AK2149" s="3">
        <v>8123.3279313761932</v>
      </c>
      <c r="AL2149" t="s">
        <v>650</v>
      </c>
      <c r="AM2149" t="s">
        <v>651</v>
      </c>
      <c r="AN2149">
        <v>8.5000000000000006E-2</v>
      </c>
      <c r="AO2149" s="3">
        <v>103003.49194755271</v>
      </c>
      <c r="AP2149" s="3">
        <v>8755.2968155419821</v>
      </c>
      <c r="AQ2149" s="3">
        <v>29700</v>
      </c>
      <c r="AR2149" s="3">
        <v>2524.5</v>
      </c>
      <c r="AS2149" s="3">
        <v>143983.28876309469</v>
      </c>
      <c r="AT2149" s="26">
        <v>132703.49194755271</v>
      </c>
      <c r="AU2149" t="s">
        <v>170</v>
      </c>
      <c r="AV2149" t="s">
        <v>170</v>
      </c>
      <c r="AW2149" t="s">
        <v>171</v>
      </c>
      <c r="AX2149">
        <v>35802</v>
      </c>
      <c r="BF2149">
        <v>1</v>
      </c>
      <c r="CX2149" t="s">
        <v>5211</v>
      </c>
      <c r="CY2149" s="29"/>
      <c r="CZ2149" s="29"/>
      <c r="DA2149" s="29"/>
      <c r="DB2149" s="29"/>
      <c r="DC2149" s="29"/>
      <c r="DD2149" s="30"/>
      <c r="DE2149" s="30"/>
      <c r="DF2149" s="31"/>
      <c r="DG2149" s="32"/>
      <c r="DH2149" s="30"/>
      <c r="DI2149" s="30"/>
      <c r="DJ2149" s="26"/>
    </row>
    <row r="2150" spans="2:114" x14ac:dyDescent="0.25">
      <c r="D2150" t="s">
        <v>5212</v>
      </c>
      <c r="F2150" t="s">
        <v>1949</v>
      </c>
      <c r="G2150" t="s">
        <v>1950</v>
      </c>
      <c r="H2150" t="s">
        <v>5269</v>
      </c>
      <c r="K2150" t="s">
        <v>224</v>
      </c>
      <c r="M2150" t="s">
        <v>114</v>
      </c>
      <c r="N2150" t="s">
        <v>115</v>
      </c>
      <c r="O2150" t="s">
        <v>116</v>
      </c>
      <c r="P2150" t="s">
        <v>117</v>
      </c>
      <c r="Q2150" t="s">
        <v>5213</v>
      </c>
      <c r="R2150">
        <v>28</v>
      </c>
      <c r="T2150" s="3">
        <v>83858.583333333328</v>
      </c>
      <c r="X2150" s="3">
        <v>1895.6410256410256</v>
      </c>
      <c r="Y2150" s="3">
        <v>1095.2592592592594</v>
      </c>
      <c r="Z2150" s="24">
        <v>197.14666666666668</v>
      </c>
      <c r="AA2150" s="39">
        <v>75</v>
      </c>
      <c r="AC2150" s="3">
        <v>0</v>
      </c>
      <c r="AD2150" s="3">
        <v>4460.3751415326506</v>
      </c>
      <c r="AE2150" s="3">
        <v>91582.005426432937</v>
      </c>
      <c r="AF2150" s="3">
        <v>5687.5</v>
      </c>
      <c r="AH2150" s="3">
        <v>97269.505426432937</v>
      </c>
      <c r="AK2150" s="3">
        <v>4292.2455565959208</v>
      </c>
      <c r="AL2150" t="s">
        <v>390</v>
      </c>
      <c r="AM2150" t="s">
        <v>391</v>
      </c>
      <c r="AN2150">
        <v>8.5000000000000006E-2</v>
      </c>
      <c r="AO2150" s="3">
        <v>101561.75098302886</v>
      </c>
      <c r="AP2150" s="3">
        <v>8632.7488335574544</v>
      </c>
      <c r="AQ2150" s="3">
        <v>29700</v>
      </c>
      <c r="AR2150" s="3">
        <v>2524.5</v>
      </c>
      <c r="AS2150" s="3">
        <v>142418.99981658632</v>
      </c>
      <c r="AT2150" s="26">
        <v>131261.75098302885</v>
      </c>
      <c r="AU2150" t="s">
        <v>170</v>
      </c>
      <c r="AV2150" t="s">
        <v>170</v>
      </c>
      <c r="AW2150" t="s">
        <v>171</v>
      </c>
      <c r="AX2150">
        <v>35802</v>
      </c>
      <c r="BF2150">
        <v>1</v>
      </c>
      <c r="CX2150" t="s">
        <v>5211</v>
      </c>
      <c r="CY2150" s="29"/>
      <c r="CZ2150" s="29"/>
      <c r="DA2150" s="29"/>
      <c r="DB2150" s="29"/>
      <c r="DC2150" s="29"/>
      <c r="DD2150" s="30"/>
      <c r="DE2150" s="30"/>
      <c r="DF2150" s="31"/>
      <c r="DG2150" s="32"/>
      <c r="DH2150" s="30"/>
      <c r="DI2150" s="30"/>
      <c r="DJ2150" s="26"/>
    </row>
    <row r="2151" spans="2:114" x14ac:dyDescent="0.25">
      <c r="D2151" t="s">
        <v>5212</v>
      </c>
      <c r="F2151" t="s">
        <v>1952</v>
      </c>
      <c r="G2151" t="s">
        <v>1953</v>
      </c>
      <c r="H2151" t="s">
        <v>1954</v>
      </c>
      <c r="K2151" t="s">
        <v>224</v>
      </c>
      <c r="M2151" t="s">
        <v>114</v>
      </c>
      <c r="N2151" t="s">
        <v>115</v>
      </c>
      <c r="O2151" t="s">
        <v>116</v>
      </c>
      <c r="P2151" t="s">
        <v>117</v>
      </c>
      <c r="Q2151" t="s">
        <v>5213</v>
      </c>
      <c r="R2151">
        <v>28</v>
      </c>
      <c r="T2151" s="3">
        <v>74669.333333333328</v>
      </c>
      <c r="X2151" s="3">
        <v>1674.7435897435898</v>
      </c>
      <c r="Y2151" s="3">
        <v>967.62962962962956</v>
      </c>
      <c r="Z2151" s="24">
        <v>174.17333333333332</v>
      </c>
      <c r="AA2151" s="39">
        <v>75</v>
      </c>
      <c r="AC2151" s="3">
        <v>0</v>
      </c>
      <c r="AD2151" s="3">
        <v>4460.3751415326506</v>
      </c>
      <c r="AE2151" s="3">
        <v>82021.255027572552</v>
      </c>
      <c r="AF2151" s="3">
        <v>5687.5</v>
      </c>
      <c r="AH2151" s="3">
        <v>87708.755027572552</v>
      </c>
      <c r="AK2151" s="3">
        <v>4292.2455565959208</v>
      </c>
      <c r="AL2151" t="s">
        <v>390</v>
      </c>
      <c r="AM2151" t="s">
        <v>391</v>
      </c>
      <c r="AN2151">
        <v>8.5000000000000006E-2</v>
      </c>
      <c r="AO2151" s="3">
        <v>92001.000584168476</v>
      </c>
      <c r="AP2151" s="3">
        <v>7820.0850496543208</v>
      </c>
      <c r="AQ2151" s="3">
        <v>29700</v>
      </c>
      <c r="AR2151" s="3">
        <v>2524.5</v>
      </c>
      <c r="AS2151" s="3">
        <v>132045.5856338228</v>
      </c>
      <c r="AT2151" s="26">
        <v>121701.00058416848</v>
      </c>
      <c r="AU2151" t="s">
        <v>170</v>
      </c>
      <c r="AV2151" t="s">
        <v>170</v>
      </c>
      <c r="AW2151" t="s">
        <v>171</v>
      </c>
      <c r="AX2151">
        <v>35802</v>
      </c>
      <c r="BF2151">
        <v>1</v>
      </c>
      <c r="CX2151" t="s">
        <v>5211</v>
      </c>
      <c r="CY2151" s="29"/>
      <c r="CZ2151" s="29"/>
      <c r="DA2151" s="29"/>
      <c r="DB2151" s="29"/>
      <c r="DC2151" s="29"/>
      <c r="DD2151" s="30"/>
      <c r="DE2151" s="30"/>
      <c r="DF2151" s="31"/>
      <c r="DG2151" s="32"/>
      <c r="DH2151" s="30"/>
      <c r="DI2151" s="30"/>
      <c r="DJ2151" s="26"/>
    </row>
    <row r="2152" spans="2:114" x14ac:dyDescent="0.25">
      <c r="D2152" t="s">
        <v>5212</v>
      </c>
      <c r="F2152" t="s">
        <v>5270</v>
      </c>
      <c r="G2152" t="s">
        <v>5271</v>
      </c>
      <c r="H2152" t="s">
        <v>5272</v>
      </c>
      <c r="K2152" t="s">
        <v>224</v>
      </c>
      <c r="M2152" t="s">
        <v>114</v>
      </c>
      <c r="N2152" t="s">
        <v>115</v>
      </c>
      <c r="O2152" t="s">
        <v>116</v>
      </c>
      <c r="P2152" t="s">
        <v>117</v>
      </c>
      <c r="Q2152" t="s">
        <v>5218</v>
      </c>
      <c r="R2152">
        <v>13</v>
      </c>
      <c r="T2152" s="3">
        <v>37753.044642857145</v>
      </c>
      <c r="X2152" s="3">
        <v>1834.4791666666667</v>
      </c>
      <c r="Y2152" s="3">
        <v>1059.9212962962963</v>
      </c>
      <c r="Z2152" s="24">
        <v>190.78583333333333</v>
      </c>
      <c r="AA2152" s="39">
        <v>75</v>
      </c>
      <c r="AC2152" s="3">
        <v>0</v>
      </c>
      <c r="AD2152" s="3">
        <v>4460.3751415326506</v>
      </c>
      <c r="AE2152" s="3">
        <v>45373.606080686091</v>
      </c>
      <c r="AF2152" s="3">
        <v>5687.5</v>
      </c>
      <c r="AH2152" s="3">
        <v>51061.106080686091</v>
      </c>
      <c r="AK2152" s="3">
        <v>4292.2455565959208</v>
      </c>
      <c r="AL2152" t="s">
        <v>390</v>
      </c>
      <c r="AM2152" t="s">
        <v>391</v>
      </c>
      <c r="AN2152">
        <v>8.5000000000000006E-2</v>
      </c>
      <c r="AO2152" s="3">
        <v>55353.351637282016</v>
      </c>
      <c r="AP2152" s="3">
        <v>4705.0348891689719</v>
      </c>
      <c r="AQ2152" s="3">
        <v>29700</v>
      </c>
      <c r="AR2152" s="3">
        <v>2524.5</v>
      </c>
      <c r="AS2152" s="3">
        <v>92282.88652645098</v>
      </c>
      <c r="AT2152" s="26">
        <v>85053.351637282016</v>
      </c>
      <c r="AU2152" t="s">
        <v>170</v>
      </c>
      <c r="AV2152" t="s">
        <v>170</v>
      </c>
      <c r="AW2152" t="s">
        <v>171</v>
      </c>
      <c r="AX2152">
        <v>35802</v>
      </c>
      <c r="BF2152">
        <v>1</v>
      </c>
      <c r="CX2152" t="s">
        <v>5211</v>
      </c>
      <c r="CY2152" s="29"/>
      <c r="CZ2152" s="29"/>
      <c r="DA2152" s="29"/>
      <c r="DB2152" s="29"/>
      <c r="DC2152" s="29"/>
      <c r="DD2152" s="30"/>
      <c r="DE2152" s="30"/>
      <c r="DF2152" s="31"/>
      <c r="DG2152" s="32"/>
      <c r="DH2152" s="30"/>
      <c r="DI2152" s="30"/>
      <c r="DJ2152" s="26"/>
    </row>
    <row r="2153" spans="2:114" x14ac:dyDescent="0.25">
      <c r="D2153" t="s">
        <v>5212</v>
      </c>
      <c r="F2153" t="s">
        <v>1955</v>
      </c>
      <c r="G2153" t="s">
        <v>1956</v>
      </c>
      <c r="H2153" t="s">
        <v>1957</v>
      </c>
      <c r="K2153" t="s">
        <v>224</v>
      </c>
      <c r="M2153" t="s">
        <v>114</v>
      </c>
      <c r="N2153" t="s">
        <v>115</v>
      </c>
      <c r="O2153" t="s">
        <v>116</v>
      </c>
      <c r="P2153" t="s">
        <v>117</v>
      </c>
      <c r="Q2153" t="s">
        <v>5213</v>
      </c>
      <c r="R2153">
        <v>28</v>
      </c>
      <c r="T2153" s="3">
        <v>75341.166666666672</v>
      </c>
      <c r="X2153" s="3">
        <v>1690.8934294871794</v>
      </c>
      <c r="Y2153" s="3">
        <v>976.96064814814827</v>
      </c>
      <c r="Z2153" s="24">
        <v>175.85291666666669</v>
      </c>
      <c r="AA2153" s="39">
        <v>75</v>
      </c>
      <c r="AC2153" s="3">
        <v>0</v>
      </c>
      <c r="AD2153" s="3">
        <v>4460.3751415326506</v>
      </c>
      <c r="AE2153" s="3">
        <v>82720.248802501315</v>
      </c>
      <c r="AF2153" s="3">
        <v>5687.5</v>
      </c>
      <c r="AH2153" s="3">
        <v>88407.748802501315</v>
      </c>
      <c r="AK2153" s="3">
        <v>4292.2455565959208</v>
      </c>
      <c r="AL2153" t="s">
        <v>390</v>
      </c>
      <c r="AM2153" t="s">
        <v>391</v>
      </c>
      <c r="AN2153">
        <v>8.5000000000000006E-2</v>
      </c>
      <c r="AO2153" s="3">
        <v>92699.99435909724</v>
      </c>
      <c r="AP2153" s="3">
        <v>7879.4995205232663</v>
      </c>
      <c r="AQ2153" s="3">
        <v>29700</v>
      </c>
      <c r="AR2153" s="3">
        <v>2524.5</v>
      </c>
      <c r="AS2153" s="3">
        <v>132803.99387962051</v>
      </c>
      <c r="AT2153" s="26">
        <v>122399.99435909724</v>
      </c>
      <c r="AU2153" t="s">
        <v>170</v>
      </c>
      <c r="AV2153" t="s">
        <v>170</v>
      </c>
      <c r="AW2153" t="s">
        <v>171</v>
      </c>
      <c r="AX2153">
        <v>35802</v>
      </c>
      <c r="BF2153">
        <v>1</v>
      </c>
      <c r="CX2153" t="s">
        <v>5211</v>
      </c>
      <c r="CY2153" s="29"/>
      <c r="CZ2153" s="29"/>
      <c r="DA2153" s="29"/>
      <c r="DB2153" s="29"/>
      <c r="DC2153" s="29"/>
      <c r="DD2153" s="30"/>
      <c r="DE2153" s="30"/>
      <c r="DF2153" s="31"/>
      <c r="DG2153" s="32"/>
      <c r="DH2153" s="30"/>
      <c r="DI2153" s="30"/>
      <c r="DJ2153" s="26"/>
    </row>
    <row r="2154" spans="2:114" x14ac:dyDescent="0.25">
      <c r="D2154" t="s">
        <v>5212</v>
      </c>
      <c r="F2154" t="s">
        <v>1958</v>
      </c>
      <c r="G2154" t="s">
        <v>1959</v>
      </c>
      <c r="H2154" t="s">
        <v>1960</v>
      </c>
      <c r="K2154" t="s">
        <v>219</v>
      </c>
      <c r="M2154" t="s">
        <v>114</v>
      </c>
      <c r="N2154" t="s">
        <v>115</v>
      </c>
      <c r="O2154" t="s">
        <v>116</v>
      </c>
      <c r="P2154" t="s">
        <v>117</v>
      </c>
      <c r="Q2154" t="s">
        <v>5213</v>
      </c>
      <c r="R2154">
        <v>28</v>
      </c>
      <c r="T2154" s="3">
        <v>88319.25</v>
      </c>
      <c r="X2154" s="3">
        <v>2002.8685897435898</v>
      </c>
      <c r="Y2154" s="3">
        <v>1157.212962962963</v>
      </c>
      <c r="Z2154" s="24">
        <v>208.29833333333332</v>
      </c>
      <c r="AA2154" s="39">
        <v>75</v>
      </c>
      <c r="AC2154" s="3">
        <v>0</v>
      </c>
      <c r="AD2154" s="3">
        <v>4460.3751415326506</v>
      </c>
      <c r="AE2154" s="3">
        <v>96223.005027572552</v>
      </c>
      <c r="AF2154" s="3">
        <v>5687.5</v>
      </c>
      <c r="AH2154" s="3">
        <v>101910.50502757255</v>
      </c>
      <c r="AK2154" s="3">
        <v>4292.2455565959208</v>
      </c>
      <c r="AL2154" t="s">
        <v>390</v>
      </c>
      <c r="AM2154" t="s">
        <v>391</v>
      </c>
      <c r="AN2154">
        <v>8.5000000000000006E-2</v>
      </c>
      <c r="AO2154" s="3">
        <v>106202.75058416848</v>
      </c>
      <c r="AP2154" s="3">
        <v>9027.233799654321</v>
      </c>
      <c r="AQ2154" s="3">
        <v>29700</v>
      </c>
      <c r="AR2154" s="3">
        <v>2524.5</v>
      </c>
      <c r="AS2154" s="3">
        <v>147454.4843838228</v>
      </c>
      <c r="AT2154" s="26">
        <v>135902.75058416848</v>
      </c>
      <c r="AU2154" t="s">
        <v>170</v>
      </c>
      <c r="AV2154" t="s">
        <v>170</v>
      </c>
      <c r="AW2154" t="s">
        <v>171</v>
      </c>
      <c r="AX2154">
        <v>35802</v>
      </c>
      <c r="BF2154">
        <v>1</v>
      </c>
      <c r="CX2154" t="s">
        <v>5211</v>
      </c>
      <c r="CY2154" s="29"/>
      <c r="CZ2154" s="29"/>
      <c r="DA2154" s="29"/>
      <c r="DB2154" s="29"/>
      <c r="DC2154" s="29"/>
      <c r="DD2154" s="30"/>
      <c r="DE2154" s="30"/>
      <c r="DF2154" s="31"/>
      <c r="DG2154" s="32"/>
      <c r="DH2154" s="30"/>
      <c r="DI2154" s="30"/>
      <c r="DJ2154" s="26"/>
    </row>
    <row r="2155" spans="2:114" x14ac:dyDescent="0.25">
      <c r="D2155" t="s">
        <v>5212</v>
      </c>
      <c r="F2155" t="s">
        <v>1961</v>
      </c>
      <c r="G2155" t="s">
        <v>1962</v>
      </c>
      <c r="H2155" t="s">
        <v>1963</v>
      </c>
      <c r="K2155" t="s">
        <v>224</v>
      </c>
      <c r="M2155" t="s">
        <v>114</v>
      </c>
      <c r="N2155" t="s">
        <v>115</v>
      </c>
      <c r="O2155" t="s">
        <v>116</v>
      </c>
      <c r="P2155" t="s">
        <v>117</v>
      </c>
      <c r="Q2155" t="s">
        <v>5213</v>
      </c>
      <c r="R2155">
        <v>28</v>
      </c>
      <c r="T2155" s="3">
        <v>82296.166666666672</v>
      </c>
      <c r="X2155" s="3">
        <v>1858.0809294871797</v>
      </c>
      <c r="Y2155" s="3">
        <v>1073.5578703703704</v>
      </c>
      <c r="Z2155" s="24">
        <v>193.24041666666668</v>
      </c>
      <c r="AA2155" s="39">
        <v>75</v>
      </c>
      <c r="AC2155" s="3">
        <v>0</v>
      </c>
      <c r="AD2155" s="3">
        <v>4460.3751415326506</v>
      </c>
      <c r="AE2155" s="3">
        <v>89956.421024723531</v>
      </c>
      <c r="AF2155" s="3">
        <v>5687.5</v>
      </c>
      <c r="AH2155" s="3">
        <v>95643.921024723531</v>
      </c>
      <c r="AK2155" s="3">
        <v>4292.2455565959208</v>
      </c>
      <c r="AL2155" t="s">
        <v>390</v>
      </c>
      <c r="AM2155" t="s">
        <v>391</v>
      </c>
      <c r="AN2155">
        <v>8.5000000000000006E-2</v>
      </c>
      <c r="AO2155" s="3">
        <v>99936.166581319456</v>
      </c>
      <c r="AP2155" s="3">
        <v>8494.5741594121537</v>
      </c>
      <c r="AQ2155" s="3">
        <v>29700</v>
      </c>
      <c r="AR2155" s="3">
        <v>2524.5</v>
      </c>
      <c r="AS2155" s="3">
        <v>140655.24074073159</v>
      </c>
      <c r="AT2155" s="26">
        <v>129636.16658131946</v>
      </c>
      <c r="AU2155" t="s">
        <v>170</v>
      </c>
      <c r="AV2155" t="s">
        <v>170</v>
      </c>
      <c r="AW2155" t="s">
        <v>171</v>
      </c>
      <c r="AX2155">
        <v>35802</v>
      </c>
      <c r="BF2155">
        <v>1</v>
      </c>
      <c r="CX2155" t="s">
        <v>5211</v>
      </c>
      <c r="CY2155" s="29"/>
      <c r="CZ2155" s="29"/>
      <c r="DA2155" s="29"/>
      <c r="DB2155" s="29"/>
      <c r="DC2155" s="29"/>
      <c r="DD2155" s="30"/>
      <c r="DE2155" s="30"/>
      <c r="DF2155" s="31"/>
      <c r="DG2155" s="32"/>
      <c r="DH2155" s="30"/>
      <c r="DI2155" s="30"/>
      <c r="DJ2155" s="26"/>
    </row>
    <row r="2156" spans="2:114" x14ac:dyDescent="0.25">
      <c r="C2156">
        <v>1</v>
      </c>
      <c r="D2156" t="s">
        <v>5212</v>
      </c>
      <c r="F2156" t="s">
        <v>1964</v>
      </c>
      <c r="G2156" t="s">
        <v>1965</v>
      </c>
      <c r="H2156" t="s">
        <v>1966</v>
      </c>
      <c r="K2156" t="s">
        <v>224</v>
      </c>
      <c r="M2156" t="s">
        <v>114</v>
      </c>
      <c r="N2156" t="s">
        <v>115</v>
      </c>
      <c r="O2156" t="s">
        <v>116</v>
      </c>
      <c r="P2156" t="s">
        <v>117</v>
      </c>
      <c r="Q2156" t="s">
        <v>5213</v>
      </c>
      <c r="R2156">
        <v>28</v>
      </c>
      <c r="T2156" s="3">
        <v>72912.083333333328</v>
      </c>
      <c r="X2156" s="3">
        <v>1632.5040064102566</v>
      </c>
      <c r="Y2156" s="3">
        <v>943.22453703703707</v>
      </c>
      <c r="Z2156" s="24">
        <v>169.7804166666667</v>
      </c>
      <c r="AA2156" s="39">
        <v>75</v>
      </c>
      <c r="AC2156" s="3">
        <v>0</v>
      </c>
      <c r="AD2156" s="3">
        <v>4460.3751415326506</v>
      </c>
      <c r="AE2156" s="3">
        <v>80192.967434979932</v>
      </c>
      <c r="AF2156" s="3">
        <v>5687.5</v>
      </c>
      <c r="AH2156" s="3">
        <v>85880.467434979932</v>
      </c>
      <c r="AK2156" s="3">
        <v>8123.3279313761932</v>
      </c>
      <c r="AL2156" t="s">
        <v>650</v>
      </c>
      <c r="AM2156" t="s">
        <v>651</v>
      </c>
      <c r="AN2156">
        <v>8.5000000000000006E-2</v>
      </c>
      <c r="AO2156" s="3">
        <v>94003.79536635612</v>
      </c>
      <c r="AP2156" s="3">
        <v>7990.3226061402711</v>
      </c>
      <c r="AQ2156" s="3">
        <v>29700</v>
      </c>
      <c r="AR2156" s="3">
        <v>2524.5</v>
      </c>
      <c r="AS2156" s="3">
        <v>134218.61797249637</v>
      </c>
      <c r="AT2156" s="26">
        <v>123703.79536635612</v>
      </c>
      <c r="AU2156" t="s">
        <v>184</v>
      </c>
      <c r="AV2156" t="s">
        <v>184</v>
      </c>
      <c r="AW2156" t="s">
        <v>185</v>
      </c>
      <c r="AX2156">
        <v>1205</v>
      </c>
      <c r="BF2156">
        <v>1</v>
      </c>
      <c r="CX2156" t="s">
        <v>5211</v>
      </c>
      <c r="CY2156" s="29"/>
      <c r="CZ2156" s="29"/>
      <c r="DA2156" s="29"/>
      <c r="DB2156" s="29"/>
      <c r="DC2156" s="29"/>
      <c r="DD2156" s="30"/>
      <c r="DE2156" s="30"/>
      <c r="DF2156" s="31"/>
      <c r="DG2156" s="32"/>
      <c r="DH2156" s="30"/>
      <c r="DI2156" s="30"/>
      <c r="DJ2156" s="26"/>
    </row>
    <row r="2157" spans="2:114" x14ac:dyDescent="0.25">
      <c r="D2157" t="s">
        <v>5212</v>
      </c>
      <c r="F2157" t="s">
        <v>1967</v>
      </c>
      <c r="G2157" t="s">
        <v>1968</v>
      </c>
      <c r="H2157" t="s">
        <v>1969</v>
      </c>
      <c r="K2157" t="s">
        <v>219</v>
      </c>
      <c r="M2157" t="s">
        <v>114</v>
      </c>
      <c r="N2157" t="s">
        <v>115</v>
      </c>
      <c r="O2157" t="s">
        <v>116</v>
      </c>
      <c r="P2157" t="s">
        <v>117</v>
      </c>
      <c r="Q2157" t="s">
        <v>5213</v>
      </c>
      <c r="R2157">
        <v>28</v>
      </c>
      <c r="T2157" s="3">
        <v>88072.666666666672</v>
      </c>
      <c r="X2157" s="3">
        <v>1996.9391025641025</v>
      </c>
      <c r="Y2157" s="3">
        <v>1153.7870370370372</v>
      </c>
      <c r="Z2157" s="24">
        <v>207.68166666666667</v>
      </c>
      <c r="AA2157" s="39">
        <v>75</v>
      </c>
      <c r="AC2157" s="3">
        <v>0</v>
      </c>
      <c r="AD2157" s="3">
        <v>4460.3751415326506</v>
      </c>
      <c r="AE2157" s="3">
        <v>95966.449614467143</v>
      </c>
      <c r="AF2157" s="3">
        <v>5687.5</v>
      </c>
      <c r="AH2157" s="3">
        <v>101653.94961446714</v>
      </c>
      <c r="AK2157" s="3">
        <v>8123.3279313761932</v>
      </c>
      <c r="AL2157" t="s">
        <v>650</v>
      </c>
      <c r="AM2157" t="s">
        <v>651</v>
      </c>
      <c r="AN2157">
        <v>8.5000000000000006E-2</v>
      </c>
      <c r="AO2157" s="3">
        <v>109777.27754584333</v>
      </c>
      <c r="AP2157" s="3">
        <v>9331.0685913966845</v>
      </c>
      <c r="AQ2157" s="3">
        <v>29700</v>
      </c>
      <c r="AR2157" s="3">
        <v>2524.5</v>
      </c>
      <c r="AS2157" s="3">
        <v>151332.84613724001</v>
      </c>
      <c r="AT2157" s="26">
        <v>139477.27754584333</v>
      </c>
      <c r="AU2157" t="s">
        <v>170</v>
      </c>
      <c r="AV2157" t="s">
        <v>170</v>
      </c>
      <c r="AW2157" t="s">
        <v>171</v>
      </c>
      <c r="AX2157">
        <v>35921</v>
      </c>
      <c r="BF2157">
        <v>1</v>
      </c>
      <c r="CX2157" t="s">
        <v>5211</v>
      </c>
      <c r="CY2157" s="29"/>
      <c r="CZ2157" s="29"/>
      <c r="DA2157" s="29"/>
      <c r="DB2157" s="29"/>
      <c r="DC2157" s="29"/>
      <c r="DD2157" s="30"/>
      <c r="DE2157" s="30"/>
      <c r="DF2157" s="31"/>
      <c r="DG2157" s="32"/>
      <c r="DH2157" s="30"/>
      <c r="DI2157" s="30"/>
      <c r="DJ2157" s="26"/>
    </row>
    <row r="2158" spans="2:114" x14ac:dyDescent="0.25">
      <c r="D2158" t="s">
        <v>5212</v>
      </c>
      <c r="F2158" t="s">
        <v>1970</v>
      </c>
      <c r="G2158" t="s">
        <v>1971</v>
      </c>
      <c r="H2158" t="s">
        <v>1972</v>
      </c>
      <c r="K2158" t="s">
        <v>224</v>
      </c>
      <c r="M2158" t="s">
        <v>114</v>
      </c>
      <c r="N2158" t="s">
        <v>115</v>
      </c>
      <c r="O2158" t="s">
        <v>116</v>
      </c>
      <c r="P2158" t="s">
        <v>117</v>
      </c>
      <c r="Q2158" t="s">
        <v>5213</v>
      </c>
      <c r="R2158">
        <v>28</v>
      </c>
      <c r="T2158" s="3">
        <v>83026.75</v>
      </c>
      <c r="X2158" s="3">
        <v>1875.6450320512822</v>
      </c>
      <c r="Y2158" s="3">
        <v>1083.7060185185185</v>
      </c>
      <c r="Z2158" s="24">
        <v>195.06708333333333</v>
      </c>
      <c r="AA2158" s="39">
        <v>75</v>
      </c>
      <c r="AC2158" s="3">
        <v>0</v>
      </c>
      <c r="AD2158" s="3">
        <v>4460.3751415326506</v>
      </c>
      <c r="AE2158" s="3">
        <v>90716.54327543579</v>
      </c>
      <c r="AF2158" s="3">
        <v>5687.5</v>
      </c>
      <c r="AH2158" s="3">
        <v>96404.04327543579</v>
      </c>
      <c r="AK2158" s="3">
        <v>8123.3279313761932</v>
      </c>
      <c r="AL2158" t="s">
        <v>650</v>
      </c>
      <c r="AM2158" t="s">
        <v>651</v>
      </c>
      <c r="AN2158">
        <v>8.5000000000000006E-2</v>
      </c>
      <c r="AO2158" s="3">
        <v>104527.37120681198</v>
      </c>
      <c r="AP2158" s="3">
        <v>8884.8265525790193</v>
      </c>
      <c r="AQ2158" s="3">
        <v>29700</v>
      </c>
      <c r="AR2158" s="3">
        <v>2524.5</v>
      </c>
      <c r="AS2158" s="3">
        <v>145636.69775939098</v>
      </c>
      <c r="AT2158" s="26">
        <v>134227.37120681198</v>
      </c>
      <c r="AU2158" t="s">
        <v>170</v>
      </c>
      <c r="AV2158" t="s">
        <v>170</v>
      </c>
      <c r="AW2158" t="s">
        <v>171</v>
      </c>
      <c r="AX2158">
        <v>35802</v>
      </c>
      <c r="BF2158">
        <v>1</v>
      </c>
      <c r="CX2158" t="s">
        <v>5211</v>
      </c>
      <c r="CY2158" s="29"/>
      <c r="CZ2158" s="29"/>
      <c r="DA2158" s="29"/>
      <c r="DB2158" s="29"/>
      <c r="DC2158" s="29"/>
      <c r="DD2158" s="30"/>
      <c r="DE2158" s="30"/>
      <c r="DF2158" s="31"/>
      <c r="DG2158" s="32"/>
      <c r="DH2158" s="30"/>
      <c r="DI2158" s="30"/>
      <c r="DJ2158" s="26"/>
    </row>
    <row r="2159" spans="2:114" x14ac:dyDescent="0.25">
      <c r="D2159" t="s">
        <v>5212</v>
      </c>
      <c r="F2159" t="s">
        <v>1973</v>
      </c>
      <c r="G2159" t="s">
        <v>1974</v>
      </c>
      <c r="H2159" t="s">
        <v>1975</v>
      </c>
      <c r="K2159" t="s">
        <v>207</v>
      </c>
      <c r="M2159" t="s">
        <v>182</v>
      </c>
      <c r="N2159" t="s">
        <v>183</v>
      </c>
      <c r="O2159" t="s">
        <v>116</v>
      </c>
      <c r="P2159" t="s">
        <v>117</v>
      </c>
      <c r="Q2159" t="s">
        <v>5213</v>
      </c>
      <c r="R2159">
        <v>28</v>
      </c>
      <c r="T2159" s="3">
        <v>61812.999999999993</v>
      </c>
      <c r="X2159" s="3">
        <v>1405.8653846153845</v>
      </c>
      <c r="Y2159" s="3">
        <v>812.27777777777783</v>
      </c>
      <c r="Z2159" s="24">
        <v>146.21</v>
      </c>
      <c r="AA2159" s="39">
        <v>75</v>
      </c>
      <c r="AC2159" s="3">
        <v>0</v>
      </c>
      <c r="AD2159" s="3">
        <v>4460.3751415326506</v>
      </c>
      <c r="AE2159" s="3">
        <v>68712.728303925804</v>
      </c>
      <c r="AF2159" s="3">
        <v>4154.166666666667</v>
      </c>
      <c r="AH2159" s="3">
        <v>72866.894970592475</v>
      </c>
      <c r="AN2159">
        <v>0.05</v>
      </c>
      <c r="AO2159" s="3">
        <v>72866.894970592475</v>
      </c>
      <c r="AP2159" s="3">
        <v>3643.3447485296238</v>
      </c>
      <c r="AQ2159" s="3">
        <v>29700</v>
      </c>
      <c r="AR2159" s="3">
        <v>1485</v>
      </c>
      <c r="AS2159" s="3">
        <v>107695.2397191221</v>
      </c>
      <c r="AT2159" s="26">
        <v>102566.89497059248</v>
      </c>
      <c r="AU2159" t="s">
        <v>170</v>
      </c>
      <c r="AV2159" t="s">
        <v>170</v>
      </c>
      <c r="AW2159" t="s">
        <v>171</v>
      </c>
      <c r="AX2159">
        <v>35885</v>
      </c>
      <c r="BF2159">
        <v>1</v>
      </c>
      <c r="CX2159" t="s">
        <v>5211</v>
      </c>
      <c r="CY2159" s="29"/>
      <c r="CZ2159" s="29"/>
      <c r="DA2159" s="29"/>
      <c r="DB2159" s="29"/>
      <c r="DC2159" s="29"/>
      <c r="DD2159" s="30"/>
      <c r="DE2159" s="30"/>
      <c r="DF2159" s="31"/>
      <c r="DG2159" s="32"/>
      <c r="DH2159" s="30"/>
      <c r="DI2159" s="30"/>
      <c r="DJ2159" s="26"/>
    </row>
    <row r="2160" spans="2:114" x14ac:dyDescent="0.25">
      <c r="D2160" t="s">
        <v>5212</v>
      </c>
      <c r="F2160" t="s">
        <v>1976</v>
      </c>
      <c r="G2160" t="s">
        <v>1977</v>
      </c>
      <c r="H2160" t="s">
        <v>1978</v>
      </c>
      <c r="K2160" t="s">
        <v>224</v>
      </c>
      <c r="M2160" t="s">
        <v>182</v>
      </c>
      <c r="N2160" t="s">
        <v>183</v>
      </c>
      <c r="O2160" t="s">
        <v>116</v>
      </c>
      <c r="P2160" t="s">
        <v>117</v>
      </c>
      <c r="Q2160" t="s">
        <v>5213</v>
      </c>
      <c r="R2160">
        <v>28</v>
      </c>
      <c r="T2160" s="3">
        <v>50189.416666666664</v>
      </c>
      <c r="X2160" s="3">
        <v>1086.2860576923078</v>
      </c>
      <c r="Y2160" s="3">
        <v>627.63194444444457</v>
      </c>
      <c r="Z2160" s="24">
        <v>112.97375</v>
      </c>
      <c r="AA2160" s="39">
        <v>75</v>
      </c>
      <c r="AC2160" s="3">
        <v>0</v>
      </c>
      <c r="AD2160" s="3">
        <v>4460.3751415326506</v>
      </c>
      <c r="AE2160" s="3">
        <v>56551.68356033606</v>
      </c>
      <c r="AF2160" s="3">
        <v>4154.166666666667</v>
      </c>
      <c r="AH2160" s="3">
        <v>60705.850227002724</v>
      </c>
      <c r="AK2160" s="3">
        <v>4671.4236268028844</v>
      </c>
      <c r="AL2160" t="s">
        <v>227</v>
      </c>
      <c r="AM2160" t="s">
        <v>226</v>
      </c>
      <c r="AN2160">
        <v>0.05</v>
      </c>
      <c r="AO2160" s="3">
        <v>65377.273853805607</v>
      </c>
      <c r="AP2160" s="3">
        <v>3268.8636926902805</v>
      </c>
      <c r="AQ2160" s="3">
        <v>29700</v>
      </c>
      <c r="AR2160" s="3">
        <v>1485</v>
      </c>
      <c r="AS2160" s="3">
        <v>99831.137546495884</v>
      </c>
      <c r="AT2160" s="26">
        <v>95077.273853805615</v>
      </c>
      <c r="AU2160" t="s">
        <v>208</v>
      </c>
      <c r="AV2160" t="s">
        <v>208</v>
      </c>
      <c r="AW2160" t="s">
        <v>210</v>
      </c>
      <c r="AX2160" t="s">
        <v>458</v>
      </c>
      <c r="BF2160">
        <v>1</v>
      </c>
      <c r="CX2160" t="s">
        <v>5211</v>
      </c>
      <c r="CY2160" s="29"/>
      <c r="CZ2160" s="29"/>
      <c r="DA2160" s="29"/>
      <c r="DB2160" s="29"/>
      <c r="DC2160" s="29"/>
      <c r="DD2160" s="30"/>
      <c r="DE2160" s="30"/>
      <c r="DF2160" s="31"/>
      <c r="DG2160" s="32"/>
      <c r="DH2160" s="30"/>
      <c r="DI2160" s="30"/>
      <c r="DJ2160" s="26"/>
    </row>
    <row r="2161" spans="4:114" x14ac:dyDescent="0.25">
      <c r="D2161" t="s">
        <v>5212</v>
      </c>
      <c r="F2161" t="s">
        <v>1979</v>
      </c>
      <c r="G2161" t="s">
        <v>1980</v>
      </c>
      <c r="H2161" t="s">
        <v>1981</v>
      </c>
      <c r="K2161" t="s">
        <v>207</v>
      </c>
      <c r="M2161" t="s">
        <v>182</v>
      </c>
      <c r="N2161" t="s">
        <v>183</v>
      </c>
      <c r="O2161" t="s">
        <v>116</v>
      </c>
      <c r="P2161" t="s">
        <v>117</v>
      </c>
      <c r="Q2161" t="s">
        <v>5213</v>
      </c>
      <c r="R2161">
        <v>28</v>
      </c>
      <c r="T2161" s="3">
        <v>43833.333333333336</v>
      </c>
      <c r="X2161" s="3">
        <v>1053.6858974358972</v>
      </c>
      <c r="Y2161" s="3">
        <v>608.7962962962963</v>
      </c>
      <c r="Z2161" s="24">
        <v>109.58333333333334</v>
      </c>
      <c r="AA2161" s="39">
        <v>75</v>
      </c>
      <c r="AC2161" s="3">
        <v>0</v>
      </c>
      <c r="AD2161" s="3">
        <v>5460.3751415326506</v>
      </c>
      <c r="AE2161" s="3">
        <v>51140.774001931517</v>
      </c>
      <c r="AF2161" s="3">
        <v>4154.166666666667</v>
      </c>
      <c r="AH2161" s="3">
        <v>55294.940668598181</v>
      </c>
      <c r="AK2161" s="3">
        <v>33281</v>
      </c>
      <c r="AL2161" t="s">
        <v>168</v>
      </c>
      <c r="AM2161" t="s">
        <v>169</v>
      </c>
      <c r="AN2161">
        <v>0.05</v>
      </c>
      <c r="AO2161" s="3">
        <v>88575.940668598181</v>
      </c>
      <c r="AP2161" s="3">
        <v>4428.7970334299089</v>
      </c>
      <c r="AQ2161" s="3">
        <v>29700</v>
      </c>
      <c r="AR2161" s="3">
        <v>1485</v>
      </c>
      <c r="AS2161" s="3">
        <v>124189.73770202808</v>
      </c>
      <c r="AT2161" s="26">
        <v>118275.94066859818</v>
      </c>
      <c r="AU2161" t="s">
        <v>170</v>
      </c>
      <c r="AV2161" t="s">
        <v>170</v>
      </c>
      <c r="AW2161" t="s">
        <v>171</v>
      </c>
      <c r="AX2161">
        <v>35876</v>
      </c>
      <c r="BF2161">
        <v>1</v>
      </c>
      <c r="CX2161" t="s">
        <v>5211</v>
      </c>
      <c r="CY2161" s="29"/>
      <c r="CZ2161" s="29"/>
      <c r="DA2161" s="29"/>
      <c r="DB2161" s="29"/>
      <c r="DC2161" s="29"/>
      <c r="DD2161" s="30"/>
      <c r="DE2161" s="30"/>
      <c r="DF2161" s="31"/>
      <c r="DG2161" s="32"/>
      <c r="DH2161" s="30"/>
      <c r="DI2161" s="30"/>
      <c r="DJ2161" s="26"/>
    </row>
    <row r="2162" spans="4:114" x14ac:dyDescent="0.25">
      <c r="D2162" t="s">
        <v>5212</v>
      </c>
      <c r="F2162" t="s">
        <v>1982</v>
      </c>
      <c r="G2162" t="s">
        <v>1983</v>
      </c>
      <c r="H2162" t="s">
        <v>1984</v>
      </c>
      <c r="K2162" t="s">
        <v>113</v>
      </c>
      <c r="M2162" t="s">
        <v>550</v>
      </c>
      <c r="N2162" t="s">
        <v>551</v>
      </c>
      <c r="O2162" t="s">
        <v>116</v>
      </c>
      <c r="P2162" t="s">
        <v>117</v>
      </c>
      <c r="Q2162" t="s">
        <v>5213</v>
      </c>
      <c r="R2162">
        <v>28</v>
      </c>
      <c r="T2162" s="3">
        <v>252247.08333333331</v>
      </c>
      <c r="X2162" s="3">
        <v>6063.6338141025635</v>
      </c>
      <c r="Y2162" s="3">
        <v>3503.4328703703704</v>
      </c>
      <c r="Z2162" s="24">
        <v>630.6179166666667</v>
      </c>
      <c r="AA2162" s="39">
        <v>75</v>
      </c>
      <c r="AC2162" s="3">
        <v>21610.130018080792</v>
      </c>
      <c r="AD2162" s="3">
        <v>4460.3751415326506</v>
      </c>
      <c r="AE2162" s="3">
        <v>288590.27309408633</v>
      </c>
      <c r="AF2162" s="3">
        <v>7046.666666666667</v>
      </c>
      <c r="AH2162" s="3">
        <v>295636.93976075301</v>
      </c>
      <c r="AK2162" s="3">
        <v>18123.592035816033</v>
      </c>
      <c r="AL2162" t="s">
        <v>666</v>
      </c>
      <c r="AM2162" t="s">
        <v>667</v>
      </c>
      <c r="AN2162">
        <v>0.1</v>
      </c>
      <c r="AO2162" s="3">
        <v>313760.53179656906</v>
      </c>
      <c r="AP2162" s="3">
        <v>31376.053179656908</v>
      </c>
      <c r="AQ2162" s="3">
        <v>29700</v>
      </c>
      <c r="AR2162" s="3">
        <v>2970</v>
      </c>
      <c r="AS2162" s="3">
        <v>377806.58497622597</v>
      </c>
      <c r="AT2162" s="26">
        <v>343460.53179656906</v>
      </c>
      <c r="AU2162" t="s">
        <v>1473</v>
      </c>
      <c r="AV2162" t="s">
        <v>1473</v>
      </c>
      <c r="AW2162" t="s">
        <v>1474</v>
      </c>
      <c r="AX2162">
        <v>904</v>
      </c>
      <c r="BF2162">
        <v>1</v>
      </c>
      <c r="CX2162" t="s">
        <v>5211</v>
      </c>
      <c r="CY2162" s="29"/>
      <c r="CZ2162" s="29"/>
      <c r="DA2162" s="29"/>
      <c r="DB2162" s="29"/>
      <c r="DC2162" s="29"/>
      <c r="DD2162" s="30"/>
      <c r="DE2162" s="30"/>
      <c r="DF2162" s="31"/>
      <c r="DG2162" s="32"/>
      <c r="DH2162" s="30"/>
      <c r="DI2162" s="30"/>
      <c r="DJ2162" s="26"/>
    </row>
    <row r="2163" spans="4:114" x14ac:dyDescent="0.25">
      <c r="D2163" t="s">
        <v>5212</v>
      </c>
      <c r="F2163" t="s">
        <v>1985</v>
      </c>
      <c r="G2163" t="s">
        <v>1986</v>
      </c>
      <c r="H2163" t="s">
        <v>1987</v>
      </c>
      <c r="K2163" t="s">
        <v>207</v>
      </c>
      <c r="M2163" t="s">
        <v>182</v>
      </c>
      <c r="N2163" t="s">
        <v>183</v>
      </c>
      <c r="O2163" t="s">
        <v>116</v>
      </c>
      <c r="P2163" t="s">
        <v>117</v>
      </c>
      <c r="Q2163" t="s">
        <v>5213</v>
      </c>
      <c r="R2163">
        <v>28</v>
      </c>
      <c r="T2163" s="3">
        <v>44772.75</v>
      </c>
      <c r="X2163" s="3">
        <v>1010.1442307692306</v>
      </c>
      <c r="Y2163" s="3">
        <v>583.63888888888891</v>
      </c>
      <c r="Z2163" s="24">
        <v>105.05500000000001</v>
      </c>
      <c r="AA2163" s="39">
        <v>75</v>
      </c>
      <c r="AC2163" s="3">
        <v>0</v>
      </c>
      <c r="AD2163" s="3">
        <v>4460.3751415326506</v>
      </c>
      <c r="AE2163" s="3">
        <v>51006.963261190773</v>
      </c>
      <c r="AF2163" s="3">
        <v>4154.166666666667</v>
      </c>
      <c r="AH2163" s="3">
        <v>55161.129927857437</v>
      </c>
      <c r="AN2163">
        <v>0.05</v>
      </c>
      <c r="AO2163" s="3">
        <v>55161.129927857437</v>
      </c>
      <c r="AP2163" s="3">
        <v>2758.0564963928718</v>
      </c>
      <c r="AQ2163" s="3">
        <v>29700</v>
      </c>
      <c r="AR2163" s="3">
        <v>1485</v>
      </c>
      <c r="AS2163" s="3">
        <v>89104.186424250307</v>
      </c>
      <c r="AT2163" s="26">
        <v>84861.12992785743</v>
      </c>
      <c r="AU2163" t="s">
        <v>170</v>
      </c>
      <c r="AV2163" t="s">
        <v>170</v>
      </c>
      <c r="AW2163" t="s">
        <v>171</v>
      </c>
      <c r="AX2163">
        <v>35887</v>
      </c>
      <c r="BF2163">
        <v>1</v>
      </c>
      <c r="CX2163" t="s">
        <v>5211</v>
      </c>
      <c r="CY2163" s="29"/>
      <c r="CZ2163" s="29"/>
      <c r="DA2163" s="29"/>
      <c r="DB2163" s="29"/>
      <c r="DC2163" s="29"/>
      <c r="DD2163" s="30"/>
      <c r="DE2163" s="30"/>
      <c r="DF2163" s="31"/>
      <c r="DG2163" s="32"/>
      <c r="DH2163" s="30"/>
      <c r="DI2163" s="30"/>
      <c r="DJ2163" s="26"/>
    </row>
    <row r="2164" spans="4:114" x14ac:dyDescent="0.25">
      <c r="D2164" t="s">
        <v>5212</v>
      </c>
      <c r="F2164" t="s">
        <v>1988</v>
      </c>
      <c r="G2164" t="s">
        <v>1989</v>
      </c>
      <c r="H2164" t="s">
        <v>1990</v>
      </c>
      <c r="K2164" t="s">
        <v>224</v>
      </c>
      <c r="M2164" t="s">
        <v>114</v>
      </c>
      <c r="N2164" t="s">
        <v>115</v>
      </c>
      <c r="O2164" t="s">
        <v>116</v>
      </c>
      <c r="P2164" t="s">
        <v>117</v>
      </c>
      <c r="Q2164" t="s">
        <v>5213</v>
      </c>
      <c r="R2164">
        <v>28</v>
      </c>
      <c r="T2164" s="3">
        <v>54786</v>
      </c>
      <c r="X2164" s="3">
        <v>1196.7788461538462</v>
      </c>
      <c r="Y2164" s="3">
        <v>691.47222222222229</v>
      </c>
      <c r="Z2164" s="24">
        <v>124.465</v>
      </c>
      <c r="AA2164" s="39">
        <v>75</v>
      </c>
      <c r="AC2164" s="3">
        <v>0</v>
      </c>
      <c r="AD2164" s="3">
        <v>4460.3751415326506</v>
      </c>
      <c r="AE2164" s="3">
        <v>61334.091209908707</v>
      </c>
      <c r="AF2164" s="3">
        <v>5687.5</v>
      </c>
      <c r="AH2164" s="3">
        <v>67021.591209908715</v>
      </c>
      <c r="AK2164" s="3">
        <v>6263.2559860715419</v>
      </c>
      <c r="AL2164" t="s">
        <v>320</v>
      </c>
      <c r="AM2164" t="s">
        <v>321</v>
      </c>
      <c r="AN2164">
        <v>8.5000000000000006E-2</v>
      </c>
      <c r="AO2164" s="3">
        <v>73284.847195980255</v>
      </c>
      <c r="AP2164" s="3">
        <v>6229.2120116583219</v>
      </c>
      <c r="AQ2164" s="3">
        <v>29700</v>
      </c>
      <c r="AR2164" s="3">
        <v>2524.5</v>
      </c>
      <c r="AS2164" s="3">
        <v>111738.55920763858</v>
      </c>
      <c r="AT2164" s="26">
        <v>102984.84719598026</v>
      </c>
      <c r="AU2164" t="s">
        <v>765</v>
      </c>
      <c r="AV2164" t="s">
        <v>765</v>
      </c>
      <c r="AW2164" t="s">
        <v>766</v>
      </c>
      <c r="AX2164" t="s">
        <v>978</v>
      </c>
      <c r="BF2164">
        <v>1</v>
      </c>
      <c r="CX2164" t="s">
        <v>5211</v>
      </c>
      <c r="CY2164" s="29"/>
      <c r="CZ2164" s="29"/>
      <c r="DA2164" s="29"/>
      <c r="DB2164" s="29"/>
      <c r="DC2164" s="29"/>
      <c r="DD2164" s="30"/>
      <c r="DE2164" s="30"/>
      <c r="DF2164" s="31"/>
      <c r="DG2164" s="32"/>
      <c r="DH2164" s="30"/>
      <c r="DI2164" s="30"/>
      <c r="DJ2164" s="26"/>
    </row>
    <row r="2165" spans="4:114" x14ac:dyDescent="0.25">
      <c r="D2165" t="s">
        <v>5212</v>
      </c>
      <c r="F2165" t="s">
        <v>1991</v>
      </c>
      <c r="G2165" t="s">
        <v>1992</v>
      </c>
      <c r="H2165" t="s">
        <v>1993</v>
      </c>
      <c r="K2165" t="s">
        <v>207</v>
      </c>
      <c r="M2165" t="s">
        <v>182</v>
      </c>
      <c r="N2165" t="s">
        <v>183</v>
      </c>
      <c r="O2165" t="s">
        <v>116</v>
      </c>
      <c r="P2165" t="s">
        <v>117</v>
      </c>
      <c r="Q2165" t="s">
        <v>5213</v>
      </c>
      <c r="R2165">
        <v>28</v>
      </c>
      <c r="T2165" s="3">
        <v>41110.583333333336</v>
      </c>
      <c r="X2165" s="3">
        <v>1010.4807692307694</v>
      </c>
      <c r="Y2165" s="3">
        <v>583.83333333333337</v>
      </c>
      <c r="Z2165" s="24">
        <v>105.09</v>
      </c>
      <c r="AA2165" s="39">
        <v>75</v>
      </c>
      <c r="AC2165" s="3">
        <v>0</v>
      </c>
      <c r="AD2165" s="3">
        <v>4460.3751415326506</v>
      </c>
      <c r="AE2165" s="3">
        <v>47345.362577430082</v>
      </c>
      <c r="AF2165" s="3">
        <v>4154.166666666667</v>
      </c>
      <c r="AH2165" s="3">
        <v>51499.529244096746</v>
      </c>
      <c r="AN2165">
        <v>0.05</v>
      </c>
      <c r="AO2165" s="3">
        <v>51499.529244096746</v>
      </c>
      <c r="AP2165" s="3">
        <v>2574.9764622048374</v>
      </c>
      <c r="AQ2165" s="3">
        <v>29700</v>
      </c>
      <c r="AR2165" s="3">
        <v>1485</v>
      </c>
      <c r="AS2165" s="3">
        <v>85259.505706301585</v>
      </c>
      <c r="AT2165" s="26">
        <v>81199.529244096746</v>
      </c>
      <c r="AU2165" t="s">
        <v>170</v>
      </c>
      <c r="AV2165" t="s">
        <v>170</v>
      </c>
      <c r="AW2165" t="s">
        <v>171</v>
      </c>
      <c r="AX2165">
        <v>35875</v>
      </c>
      <c r="BF2165">
        <v>1</v>
      </c>
      <c r="CX2165" t="s">
        <v>5211</v>
      </c>
      <c r="CY2165" s="29"/>
      <c r="CZ2165" s="29"/>
      <c r="DA2165" s="29"/>
      <c r="DB2165" s="29"/>
      <c r="DC2165" s="29"/>
      <c r="DD2165" s="30"/>
      <c r="DE2165" s="30"/>
      <c r="DF2165" s="31"/>
      <c r="DG2165" s="32"/>
      <c r="DH2165" s="30"/>
      <c r="DI2165" s="30"/>
      <c r="DJ2165" s="26"/>
    </row>
    <row r="2166" spans="4:114" x14ac:dyDescent="0.25">
      <c r="D2166" t="s">
        <v>5212</v>
      </c>
      <c r="F2166" t="s">
        <v>1994</v>
      </c>
      <c r="G2166" t="s">
        <v>1995</v>
      </c>
      <c r="H2166" t="s">
        <v>1996</v>
      </c>
      <c r="K2166" t="s">
        <v>207</v>
      </c>
      <c r="M2166" t="s">
        <v>132</v>
      </c>
      <c r="N2166" t="s">
        <v>133</v>
      </c>
      <c r="O2166" t="s">
        <v>116</v>
      </c>
      <c r="P2166" t="s">
        <v>117</v>
      </c>
      <c r="Q2166" t="s">
        <v>5213</v>
      </c>
      <c r="R2166">
        <v>28</v>
      </c>
      <c r="T2166" s="3">
        <v>50000</v>
      </c>
      <c r="X2166" s="3">
        <v>1081.7307692307693</v>
      </c>
      <c r="Y2166" s="3">
        <v>625</v>
      </c>
      <c r="Z2166" s="24">
        <v>112.5</v>
      </c>
      <c r="AA2166" s="39">
        <v>75</v>
      </c>
      <c r="AC2166" s="3">
        <v>0</v>
      </c>
      <c r="AD2166" s="3">
        <v>4460.3751415326506</v>
      </c>
      <c r="AE2166" s="3">
        <v>56354.605910763414</v>
      </c>
      <c r="AF2166" s="3">
        <v>12402.5</v>
      </c>
      <c r="AH2166" s="3">
        <v>68757.105910763406</v>
      </c>
      <c r="AN2166">
        <v>0.05</v>
      </c>
      <c r="AO2166" s="3">
        <v>68757.105910763406</v>
      </c>
      <c r="AP2166" s="3">
        <v>3437.8552955381706</v>
      </c>
      <c r="AQ2166" s="3">
        <v>29700</v>
      </c>
      <c r="AR2166" s="3">
        <v>1485</v>
      </c>
      <c r="AS2166" s="3">
        <v>103379.96120630158</v>
      </c>
      <c r="AT2166" s="26">
        <v>98457.105910763406</v>
      </c>
      <c r="AU2166" t="s">
        <v>765</v>
      </c>
      <c r="AV2166" t="s">
        <v>765</v>
      </c>
      <c r="AW2166" t="s">
        <v>766</v>
      </c>
      <c r="AX2166" t="s">
        <v>767</v>
      </c>
      <c r="BF2166">
        <v>1</v>
      </c>
      <c r="CX2166" t="s">
        <v>5211</v>
      </c>
      <c r="CY2166" s="29"/>
      <c r="CZ2166" s="29"/>
      <c r="DA2166" s="29"/>
      <c r="DB2166" s="29"/>
      <c r="DC2166" s="29"/>
      <c r="DD2166" s="30"/>
      <c r="DE2166" s="30"/>
      <c r="DF2166" s="31"/>
      <c r="DG2166" s="32"/>
      <c r="DH2166" s="30"/>
      <c r="DI2166" s="30"/>
      <c r="DJ2166" s="26"/>
    </row>
    <row r="2167" spans="4:114" x14ac:dyDescent="0.25">
      <c r="D2167" t="s">
        <v>5212</v>
      </c>
      <c r="F2167" t="s">
        <v>1997</v>
      </c>
      <c r="G2167" t="s">
        <v>1998</v>
      </c>
      <c r="H2167" t="s">
        <v>1999</v>
      </c>
      <c r="K2167" t="s">
        <v>131</v>
      </c>
      <c r="M2167" t="s">
        <v>114</v>
      </c>
      <c r="N2167" t="s">
        <v>115</v>
      </c>
      <c r="O2167" t="s">
        <v>116</v>
      </c>
      <c r="P2167" t="s">
        <v>117</v>
      </c>
      <c r="Q2167" t="s">
        <v>5213</v>
      </c>
      <c r="R2167">
        <v>28</v>
      </c>
      <c r="T2167" s="3">
        <v>149000.16666666666</v>
      </c>
      <c r="X2167" s="3">
        <v>3461.5424679487182</v>
      </c>
      <c r="Y2167" s="3">
        <v>2000.0023148148148</v>
      </c>
      <c r="Z2167" s="24">
        <v>360.00041666666664</v>
      </c>
      <c r="AA2167" s="39">
        <v>75</v>
      </c>
      <c r="AC2167" s="3">
        <v>0</v>
      </c>
      <c r="AD2167" s="3">
        <v>4460.3751415326506</v>
      </c>
      <c r="AE2167" s="3">
        <v>159357.08700762951</v>
      </c>
      <c r="AF2167" s="3">
        <v>5687.5</v>
      </c>
      <c r="AH2167" s="3">
        <v>165044.58700762951</v>
      </c>
      <c r="AK2167" s="3">
        <v>8123.3279313761932</v>
      </c>
      <c r="AL2167" t="s">
        <v>650</v>
      </c>
      <c r="AM2167" t="s">
        <v>651</v>
      </c>
      <c r="AN2167">
        <v>8.5000000000000006E-2</v>
      </c>
      <c r="AO2167" s="3">
        <v>173167.91493900571</v>
      </c>
      <c r="AP2167" s="3">
        <v>14719.272769815487</v>
      </c>
      <c r="AQ2167" s="3">
        <v>29700</v>
      </c>
      <c r="AR2167" s="3">
        <v>2524.5</v>
      </c>
      <c r="AS2167" s="3">
        <v>220111.68770882121</v>
      </c>
      <c r="AT2167" s="26">
        <v>202867.91493900571</v>
      </c>
      <c r="AU2167" t="s">
        <v>170</v>
      </c>
      <c r="AV2167" t="s">
        <v>170</v>
      </c>
      <c r="AW2167" t="s">
        <v>171</v>
      </c>
      <c r="AX2167">
        <v>35802</v>
      </c>
      <c r="BF2167">
        <v>1</v>
      </c>
      <c r="CX2167" t="s">
        <v>5211</v>
      </c>
      <c r="CY2167" s="29"/>
      <c r="CZ2167" s="29"/>
      <c r="DA2167" s="29"/>
      <c r="DB2167" s="29"/>
      <c r="DC2167" s="29"/>
      <c r="DD2167" s="30"/>
      <c r="DE2167" s="30"/>
      <c r="DF2167" s="31"/>
      <c r="DG2167" s="32"/>
      <c r="DH2167" s="30"/>
      <c r="DI2167" s="30"/>
      <c r="DJ2167" s="26"/>
    </row>
    <row r="2168" spans="4:114" x14ac:dyDescent="0.25">
      <c r="D2168" t="s">
        <v>5212</v>
      </c>
      <c r="F2168" t="s">
        <v>2000</v>
      </c>
      <c r="G2168" t="s">
        <v>2001</v>
      </c>
      <c r="H2168" t="s">
        <v>2002</v>
      </c>
      <c r="K2168" t="s">
        <v>224</v>
      </c>
      <c r="M2168" t="s">
        <v>114</v>
      </c>
      <c r="N2168" t="s">
        <v>115</v>
      </c>
      <c r="O2168" t="s">
        <v>116</v>
      </c>
      <c r="P2168" t="s">
        <v>117</v>
      </c>
      <c r="Q2168" t="s">
        <v>5213</v>
      </c>
      <c r="R2168">
        <v>28</v>
      </c>
      <c r="T2168" s="3">
        <v>85370.666666666672</v>
      </c>
      <c r="X2168" s="3">
        <v>2003.2211538461536</v>
      </c>
      <c r="Y2168" s="3">
        <v>1157.4166666666667</v>
      </c>
      <c r="Z2168" s="24">
        <v>208.33500000000001</v>
      </c>
      <c r="AA2168" s="39">
        <v>75</v>
      </c>
      <c r="AC2168" s="3">
        <v>8234.674556050697</v>
      </c>
      <c r="AD2168" s="3">
        <v>4460.3751415326506</v>
      </c>
      <c r="AE2168" s="3">
        <v>101509.68918476286</v>
      </c>
      <c r="AF2168" s="3">
        <v>5687.5</v>
      </c>
      <c r="AH2168" s="3">
        <v>107197.18918476286</v>
      </c>
      <c r="AK2168" s="3">
        <v>4292.2455565959208</v>
      </c>
      <c r="AL2168" t="s">
        <v>390</v>
      </c>
      <c r="AM2168" t="s">
        <v>391</v>
      </c>
      <c r="AN2168">
        <v>8.5000000000000006E-2</v>
      </c>
      <c r="AO2168" s="3">
        <v>111489.43474135878</v>
      </c>
      <c r="AP2168" s="3">
        <v>9476.6019530154972</v>
      </c>
      <c r="AQ2168" s="3">
        <v>29700</v>
      </c>
      <c r="AR2168" s="3">
        <v>2524.5</v>
      </c>
      <c r="AS2168" s="3">
        <v>153190.53669437428</v>
      </c>
      <c r="AT2168" s="26">
        <v>141189.4347413588</v>
      </c>
      <c r="AU2168" t="s">
        <v>170</v>
      </c>
      <c r="AV2168" t="s">
        <v>170</v>
      </c>
      <c r="AW2168" t="s">
        <v>171</v>
      </c>
      <c r="AX2168">
        <v>35802</v>
      </c>
      <c r="BF2168">
        <v>1</v>
      </c>
      <c r="CX2168" t="s">
        <v>5211</v>
      </c>
      <c r="CY2168" s="29"/>
      <c r="CZ2168" s="29"/>
      <c r="DA2168" s="29"/>
      <c r="DB2168" s="29"/>
      <c r="DC2168" s="29"/>
      <c r="DD2168" s="30"/>
      <c r="DE2168" s="30"/>
      <c r="DF2168" s="31"/>
      <c r="DG2168" s="32"/>
      <c r="DH2168" s="30"/>
      <c r="DI2168" s="30"/>
      <c r="DJ2168" s="26"/>
    </row>
    <row r="2169" spans="4:114" x14ac:dyDescent="0.25">
      <c r="D2169" t="s">
        <v>5212</v>
      </c>
      <c r="F2169" t="s">
        <v>2003</v>
      </c>
      <c r="G2169" t="s">
        <v>2004</v>
      </c>
      <c r="H2169" t="s">
        <v>2005</v>
      </c>
      <c r="K2169" t="s">
        <v>207</v>
      </c>
      <c r="M2169" t="s">
        <v>182</v>
      </c>
      <c r="N2169" t="s">
        <v>183</v>
      </c>
      <c r="O2169" t="s">
        <v>116</v>
      </c>
      <c r="P2169" t="s">
        <v>117</v>
      </c>
      <c r="Q2169" t="s">
        <v>5213</v>
      </c>
      <c r="R2169">
        <v>28</v>
      </c>
      <c r="T2169" s="3">
        <v>52381.083333333336</v>
      </c>
      <c r="X2169" s="3">
        <v>1259.1626602564102</v>
      </c>
      <c r="Y2169" s="3">
        <v>727.5162037037037</v>
      </c>
      <c r="Z2169" s="24">
        <v>130.95291666666665</v>
      </c>
      <c r="AA2169" s="39">
        <v>75</v>
      </c>
      <c r="AC2169" s="3">
        <v>3073.4042881502974</v>
      </c>
      <c r="AD2169" s="3">
        <v>4460.3751415326506</v>
      </c>
      <c r="AE2169" s="3">
        <v>62107.494543643064</v>
      </c>
      <c r="AF2169" s="3">
        <v>4154.166666666667</v>
      </c>
      <c r="AH2169" s="3">
        <v>66261.661210309729</v>
      </c>
      <c r="AN2169">
        <v>0.05</v>
      </c>
      <c r="AO2169" s="3">
        <v>66261.661210309729</v>
      </c>
      <c r="AP2169" s="3">
        <v>3313.0830605154865</v>
      </c>
      <c r="AQ2169" s="3">
        <v>29700</v>
      </c>
      <c r="AR2169" s="3">
        <v>1485</v>
      </c>
      <c r="AS2169" s="3">
        <v>100759.74427082522</v>
      </c>
      <c r="AT2169" s="26">
        <v>95961.661210309729</v>
      </c>
      <c r="AU2169" t="s">
        <v>208</v>
      </c>
      <c r="AV2169" t="s">
        <v>209</v>
      </c>
      <c r="AW2169" t="s">
        <v>210</v>
      </c>
      <c r="AX2169" t="s">
        <v>2006</v>
      </c>
      <c r="BF2169">
        <v>1</v>
      </c>
      <c r="CX2169" t="s">
        <v>5211</v>
      </c>
      <c r="CY2169" s="29"/>
      <c r="CZ2169" s="29"/>
      <c r="DA2169" s="29"/>
      <c r="DB2169" s="29"/>
      <c r="DC2169" s="29"/>
      <c r="DD2169" s="30"/>
      <c r="DE2169" s="30"/>
      <c r="DF2169" s="31"/>
      <c r="DG2169" s="32"/>
      <c r="DH2169" s="30"/>
      <c r="DI2169" s="30"/>
      <c r="DJ2169" s="26"/>
    </row>
    <row r="2170" spans="4:114" x14ac:dyDescent="0.25">
      <c r="D2170" t="s">
        <v>5212</v>
      </c>
      <c r="F2170" t="s">
        <v>2007</v>
      </c>
      <c r="G2170" t="s">
        <v>2008</v>
      </c>
      <c r="H2170" t="s">
        <v>2009</v>
      </c>
      <c r="K2170" t="s">
        <v>207</v>
      </c>
      <c r="M2170" t="s">
        <v>182</v>
      </c>
      <c r="N2170" t="s">
        <v>183</v>
      </c>
      <c r="O2170" t="s">
        <v>116</v>
      </c>
      <c r="P2170" t="s">
        <v>117</v>
      </c>
      <c r="Q2170" t="s">
        <v>5213</v>
      </c>
      <c r="R2170">
        <v>28</v>
      </c>
      <c r="T2170" s="3">
        <v>60840.333333333336</v>
      </c>
      <c r="X2170" s="3">
        <v>1406.2980769230769</v>
      </c>
      <c r="Y2170" s="3">
        <v>812.52777777777783</v>
      </c>
      <c r="Z2170" s="24">
        <v>146.255</v>
      </c>
      <c r="AA2170" s="39">
        <v>75</v>
      </c>
      <c r="AC2170" s="3">
        <v>0</v>
      </c>
      <c r="AD2170" s="3">
        <v>4460.3751415326506</v>
      </c>
      <c r="AE2170" s="3">
        <v>67740.789329566847</v>
      </c>
      <c r="AF2170" s="3">
        <v>4154.166666666667</v>
      </c>
      <c r="AH2170" s="3">
        <v>71894.955996233519</v>
      </c>
      <c r="AN2170">
        <v>0.05</v>
      </c>
      <c r="AO2170" s="3">
        <v>71894.955996233519</v>
      </c>
      <c r="AP2170" s="3">
        <v>3594.747799811676</v>
      </c>
      <c r="AQ2170" s="3">
        <v>29700</v>
      </c>
      <c r="AR2170" s="3">
        <v>1485</v>
      </c>
      <c r="AS2170" s="3">
        <v>106674.7037960452</v>
      </c>
      <c r="AT2170" s="26">
        <v>101594.95599623352</v>
      </c>
      <c r="AU2170" t="s">
        <v>170</v>
      </c>
      <c r="AV2170" t="s">
        <v>170</v>
      </c>
      <c r="AW2170" t="s">
        <v>171</v>
      </c>
      <c r="AX2170">
        <v>35885</v>
      </c>
      <c r="BF2170">
        <v>1</v>
      </c>
      <c r="CX2170" t="s">
        <v>5211</v>
      </c>
      <c r="CY2170" s="29"/>
      <c r="CZ2170" s="29"/>
      <c r="DA2170" s="29"/>
      <c r="DB2170" s="29"/>
      <c r="DC2170" s="29"/>
      <c r="DD2170" s="30"/>
      <c r="DE2170" s="30"/>
      <c r="DF2170" s="31"/>
      <c r="DG2170" s="32"/>
      <c r="DH2170" s="30"/>
      <c r="DI2170" s="30"/>
      <c r="DJ2170" s="26"/>
    </row>
    <row r="2171" spans="4:114" x14ac:dyDescent="0.25">
      <c r="D2171" t="s">
        <v>5212</v>
      </c>
      <c r="F2171" t="s">
        <v>2010</v>
      </c>
      <c r="G2171" t="s">
        <v>2011</v>
      </c>
      <c r="H2171" t="s">
        <v>2012</v>
      </c>
      <c r="K2171" t="s">
        <v>207</v>
      </c>
      <c r="M2171" t="s">
        <v>132</v>
      </c>
      <c r="N2171" t="s">
        <v>133</v>
      </c>
      <c r="O2171" t="s">
        <v>116</v>
      </c>
      <c r="P2171" t="s">
        <v>117</v>
      </c>
      <c r="Q2171" t="s">
        <v>5213</v>
      </c>
      <c r="R2171">
        <v>28</v>
      </c>
      <c r="T2171" s="3">
        <v>57258.166666666664</v>
      </c>
      <c r="X2171" s="3">
        <v>1256.2059294871794</v>
      </c>
      <c r="Y2171" s="3">
        <v>725.80787037037032</v>
      </c>
      <c r="Z2171" s="24">
        <v>130.64541666666668</v>
      </c>
      <c r="AA2171" s="39">
        <v>75</v>
      </c>
      <c r="AC2171" s="3">
        <v>0</v>
      </c>
      <c r="AD2171" s="3">
        <v>4460.3751415326506</v>
      </c>
      <c r="AE2171" s="3">
        <v>63906.20102472353</v>
      </c>
      <c r="AF2171" s="3">
        <v>12402.5</v>
      </c>
      <c r="AH2171" s="3">
        <v>76308.70102472353</v>
      </c>
      <c r="AN2171">
        <v>0.05</v>
      </c>
      <c r="AO2171" s="3">
        <v>76308.70102472353</v>
      </c>
      <c r="AP2171" s="3">
        <v>3815.4350512361766</v>
      </c>
      <c r="AQ2171" s="3">
        <v>29700</v>
      </c>
      <c r="AR2171" s="3">
        <v>1485</v>
      </c>
      <c r="AS2171" s="3">
        <v>111309.1360759597</v>
      </c>
      <c r="AT2171" s="26">
        <v>106008.70102472353</v>
      </c>
      <c r="AU2171" t="s">
        <v>765</v>
      </c>
      <c r="AV2171" t="s">
        <v>765</v>
      </c>
      <c r="AW2171" t="s">
        <v>766</v>
      </c>
      <c r="AX2171" t="s">
        <v>767</v>
      </c>
      <c r="BF2171">
        <v>1</v>
      </c>
      <c r="CX2171" t="s">
        <v>5211</v>
      </c>
      <c r="CY2171" s="29"/>
      <c r="CZ2171" s="29"/>
      <c r="DA2171" s="29"/>
      <c r="DB2171" s="29"/>
      <c r="DC2171" s="29"/>
      <c r="DD2171" s="30"/>
      <c r="DE2171" s="30"/>
      <c r="DF2171" s="31"/>
      <c r="DG2171" s="32"/>
      <c r="DH2171" s="30"/>
      <c r="DI2171" s="30"/>
      <c r="DJ2171" s="26"/>
    </row>
    <row r="2172" spans="4:114" x14ac:dyDescent="0.25">
      <c r="D2172" t="s">
        <v>5212</v>
      </c>
      <c r="F2172" t="s">
        <v>2013</v>
      </c>
      <c r="G2172" t="s">
        <v>2014</v>
      </c>
      <c r="H2172" t="s">
        <v>2015</v>
      </c>
      <c r="K2172" t="s">
        <v>207</v>
      </c>
      <c r="M2172" t="s">
        <v>182</v>
      </c>
      <c r="N2172" t="s">
        <v>183</v>
      </c>
      <c r="O2172" t="s">
        <v>116</v>
      </c>
      <c r="P2172" t="s">
        <v>117</v>
      </c>
      <c r="Q2172" t="s">
        <v>5213</v>
      </c>
      <c r="R2172">
        <v>28</v>
      </c>
      <c r="T2172" s="3">
        <v>39633.833333333336</v>
      </c>
      <c r="X2172" s="3">
        <v>1010.4807692307694</v>
      </c>
      <c r="Y2172" s="3">
        <v>583.83333333333337</v>
      </c>
      <c r="Z2172" s="24">
        <v>105.09</v>
      </c>
      <c r="AA2172" s="39">
        <v>75</v>
      </c>
      <c r="AC2172" s="3">
        <v>2966.859606161087</v>
      </c>
      <c r="AD2172" s="3">
        <v>4460.3751415326506</v>
      </c>
      <c r="AE2172" s="3">
        <v>48835.47218359117</v>
      </c>
      <c r="AF2172" s="3">
        <v>4154.166666666667</v>
      </c>
      <c r="AH2172" s="3">
        <v>52989.638850257834</v>
      </c>
      <c r="AN2172">
        <v>0.05</v>
      </c>
      <c r="AO2172" s="3">
        <v>52989.638850257834</v>
      </c>
      <c r="AP2172" s="3">
        <v>2649.4819425128917</v>
      </c>
      <c r="AQ2172" s="3">
        <v>29700</v>
      </c>
      <c r="AR2172" s="3">
        <v>1485</v>
      </c>
      <c r="AS2172" s="3">
        <v>86824.120792770729</v>
      </c>
      <c r="AT2172" s="26">
        <v>82689.638850257834</v>
      </c>
      <c r="AU2172" t="s">
        <v>170</v>
      </c>
      <c r="AV2172" t="s">
        <v>170</v>
      </c>
      <c r="AW2172" t="s">
        <v>171</v>
      </c>
      <c r="AX2172">
        <v>34732</v>
      </c>
      <c r="BF2172">
        <v>1</v>
      </c>
      <c r="CX2172" t="s">
        <v>5211</v>
      </c>
      <c r="CY2172" s="29"/>
      <c r="CZ2172" s="29"/>
      <c r="DA2172" s="29"/>
      <c r="DB2172" s="29"/>
      <c r="DC2172" s="29"/>
      <c r="DD2172" s="30"/>
      <c r="DE2172" s="30"/>
      <c r="DF2172" s="31"/>
      <c r="DG2172" s="32"/>
      <c r="DH2172" s="30"/>
      <c r="DI2172" s="30"/>
      <c r="DJ2172" s="26"/>
    </row>
    <row r="2173" spans="4:114" x14ac:dyDescent="0.25">
      <c r="D2173" t="s">
        <v>5212</v>
      </c>
      <c r="F2173" t="s">
        <v>2016</v>
      </c>
      <c r="G2173" t="s">
        <v>2017</v>
      </c>
      <c r="H2173" t="s">
        <v>2018</v>
      </c>
      <c r="K2173" t="s">
        <v>207</v>
      </c>
      <c r="M2173" t="s">
        <v>182</v>
      </c>
      <c r="N2173" t="s">
        <v>183</v>
      </c>
      <c r="O2173" t="s">
        <v>116</v>
      </c>
      <c r="P2173" t="s">
        <v>117</v>
      </c>
      <c r="Q2173" t="s">
        <v>5213</v>
      </c>
      <c r="R2173">
        <v>28</v>
      </c>
      <c r="T2173" s="3">
        <v>42647.666666666664</v>
      </c>
      <c r="X2173" s="3">
        <v>1010.9134615384615</v>
      </c>
      <c r="Y2173" s="3">
        <v>584.08333333333337</v>
      </c>
      <c r="Z2173" s="24">
        <v>105.13500000000001</v>
      </c>
      <c r="AA2173" s="39">
        <v>75</v>
      </c>
      <c r="AC2173" s="3">
        <v>0</v>
      </c>
      <c r="AD2173" s="3">
        <v>4460.3751415326506</v>
      </c>
      <c r="AE2173" s="3">
        <v>48883.173603071111</v>
      </c>
      <c r="AF2173" s="3">
        <v>4154.166666666667</v>
      </c>
      <c r="AH2173" s="3">
        <v>53037.340269737775</v>
      </c>
      <c r="AN2173">
        <v>0.05</v>
      </c>
      <c r="AO2173" s="3">
        <v>53037.340269737775</v>
      </c>
      <c r="AP2173" s="3">
        <v>2651.8670134868889</v>
      </c>
      <c r="AQ2173" s="3">
        <v>29700</v>
      </c>
      <c r="AR2173" s="3">
        <v>1485</v>
      </c>
      <c r="AS2173" s="3">
        <v>86874.207283224663</v>
      </c>
      <c r="AT2173" s="26">
        <v>82737.340269737775</v>
      </c>
      <c r="AU2173" t="s">
        <v>170</v>
      </c>
      <c r="AV2173" t="s">
        <v>170</v>
      </c>
      <c r="AW2173" t="s">
        <v>171</v>
      </c>
      <c r="AX2173">
        <v>35885</v>
      </c>
      <c r="BF2173">
        <v>1</v>
      </c>
      <c r="CX2173" t="s">
        <v>5211</v>
      </c>
      <c r="CY2173" s="29"/>
      <c r="CZ2173" s="29"/>
      <c r="DA2173" s="29"/>
      <c r="DB2173" s="29"/>
      <c r="DC2173" s="29"/>
      <c r="DD2173" s="30"/>
      <c r="DE2173" s="30"/>
      <c r="DF2173" s="31"/>
      <c r="DG2173" s="32"/>
      <c r="DH2173" s="30"/>
      <c r="DI2173" s="30"/>
      <c r="DJ2173" s="26"/>
    </row>
    <row r="2174" spans="4:114" x14ac:dyDescent="0.25">
      <c r="D2174" t="s">
        <v>5212</v>
      </c>
      <c r="F2174" t="s">
        <v>2019</v>
      </c>
      <c r="G2174" t="s">
        <v>2020</v>
      </c>
      <c r="H2174" t="s">
        <v>2021</v>
      </c>
      <c r="K2174" t="s">
        <v>219</v>
      </c>
      <c r="M2174" t="s">
        <v>114</v>
      </c>
      <c r="N2174" t="s">
        <v>115</v>
      </c>
      <c r="O2174" t="s">
        <v>116</v>
      </c>
      <c r="P2174" t="s">
        <v>117</v>
      </c>
      <c r="Q2174" t="s">
        <v>5213</v>
      </c>
      <c r="R2174">
        <v>28</v>
      </c>
      <c r="T2174" s="3">
        <v>90746.583333333328</v>
      </c>
      <c r="X2174" s="3">
        <v>2061.2179487179487</v>
      </c>
      <c r="Y2174" s="3">
        <v>1190.9259259259261</v>
      </c>
      <c r="Z2174" s="24">
        <v>214.36666666666667</v>
      </c>
      <c r="AA2174" s="39">
        <v>75</v>
      </c>
      <c r="AC2174" s="3">
        <v>0</v>
      </c>
      <c r="AD2174" s="3">
        <v>4460.3751415326506</v>
      </c>
      <c r="AE2174" s="3">
        <v>98748.469016176532</v>
      </c>
      <c r="AF2174" s="3">
        <v>5687.5</v>
      </c>
      <c r="AH2174" s="3">
        <v>104435.96901617653</v>
      </c>
      <c r="AK2174" s="3">
        <v>8123.3279313761932</v>
      </c>
      <c r="AL2174" t="s">
        <v>650</v>
      </c>
      <c r="AM2174" t="s">
        <v>651</v>
      </c>
      <c r="AN2174">
        <v>8.5000000000000006E-2</v>
      </c>
      <c r="AO2174" s="3">
        <v>112559.29694755272</v>
      </c>
      <c r="AP2174" s="3">
        <v>9567.5402405419827</v>
      </c>
      <c r="AQ2174" s="3">
        <v>29700</v>
      </c>
      <c r="AR2174" s="3">
        <v>2524.5</v>
      </c>
      <c r="AS2174" s="3">
        <v>154351.33718809471</v>
      </c>
      <c r="AT2174" s="26">
        <v>142259.29694755271</v>
      </c>
      <c r="AU2174" t="s">
        <v>170</v>
      </c>
      <c r="AV2174" t="s">
        <v>170</v>
      </c>
      <c r="AW2174" t="s">
        <v>171</v>
      </c>
      <c r="AX2174">
        <v>35802</v>
      </c>
      <c r="BF2174">
        <v>1</v>
      </c>
      <c r="CX2174" t="s">
        <v>5211</v>
      </c>
      <c r="CY2174" s="29"/>
      <c r="CZ2174" s="29"/>
      <c r="DA2174" s="29"/>
      <c r="DB2174" s="29"/>
      <c r="DC2174" s="29"/>
      <c r="DD2174" s="30"/>
      <c r="DE2174" s="30"/>
      <c r="DF2174" s="31"/>
      <c r="DG2174" s="32"/>
      <c r="DH2174" s="30"/>
      <c r="DI2174" s="30"/>
      <c r="DJ2174" s="26"/>
    </row>
    <row r="2175" spans="4:114" x14ac:dyDescent="0.25">
      <c r="D2175" t="s">
        <v>5212</v>
      </c>
      <c r="F2175" t="s">
        <v>2022</v>
      </c>
      <c r="G2175" t="s">
        <v>2023</v>
      </c>
      <c r="H2175" t="s">
        <v>2024</v>
      </c>
      <c r="K2175" t="s">
        <v>131</v>
      </c>
      <c r="M2175" t="s">
        <v>550</v>
      </c>
      <c r="N2175" t="s">
        <v>551</v>
      </c>
      <c r="O2175" t="s">
        <v>116</v>
      </c>
      <c r="P2175" t="s">
        <v>117</v>
      </c>
      <c r="Q2175" t="s">
        <v>5213</v>
      </c>
      <c r="R2175">
        <v>28</v>
      </c>
      <c r="T2175" s="3">
        <v>115935.58333333334</v>
      </c>
      <c r="X2175" s="3">
        <v>2786.9150641025644</v>
      </c>
      <c r="Y2175" s="3">
        <v>1610.2175925925926</v>
      </c>
      <c r="Z2175" s="24">
        <v>289.8391666666667</v>
      </c>
      <c r="AA2175" s="39">
        <v>75</v>
      </c>
      <c r="AC2175" s="3">
        <v>11877.683105604849</v>
      </c>
      <c r="AD2175" s="3">
        <v>4460.3751415326506</v>
      </c>
      <c r="AE2175" s="3">
        <v>137035.61340383269</v>
      </c>
      <c r="AF2175" s="3">
        <v>7046.666666666667</v>
      </c>
      <c r="AH2175" s="3">
        <v>144082.28007049934</v>
      </c>
      <c r="AN2175">
        <v>0.1</v>
      </c>
      <c r="AO2175" s="3">
        <v>144082.28007049934</v>
      </c>
      <c r="AP2175" s="3">
        <v>14408.228007049935</v>
      </c>
      <c r="AQ2175" s="3">
        <v>29700</v>
      </c>
      <c r="AR2175" s="3">
        <v>2970</v>
      </c>
      <c r="AS2175" s="3">
        <v>191160.50807754928</v>
      </c>
      <c r="AT2175" s="26">
        <v>173782.28007049934</v>
      </c>
      <c r="AU2175" t="s">
        <v>170</v>
      </c>
      <c r="AV2175" t="s">
        <v>170</v>
      </c>
      <c r="AW2175" t="s">
        <v>171</v>
      </c>
      <c r="AX2175">
        <v>90324</v>
      </c>
      <c r="BF2175">
        <v>1</v>
      </c>
      <c r="CX2175" t="s">
        <v>5211</v>
      </c>
      <c r="CY2175" s="29"/>
      <c r="CZ2175" s="29"/>
      <c r="DA2175" s="29"/>
      <c r="DB2175" s="29"/>
      <c r="DC2175" s="29"/>
      <c r="DD2175" s="30"/>
      <c r="DE2175" s="30"/>
      <c r="DF2175" s="31"/>
      <c r="DG2175" s="32"/>
      <c r="DH2175" s="30"/>
      <c r="DI2175" s="30"/>
      <c r="DJ2175" s="26"/>
    </row>
    <row r="2176" spans="4:114" x14ac:dyDescent="0.25">
      <c r="D2176" t="s">
        <v>5212</v>
      </c>
      <c r="F2176" t="s">
        <v>2025</v>
      </c>
      <c r="G2176" t="s">
        <v>2026</v>
      </c>
      <c r="H2176" t="s">
        <v>2027</v>
      </c>
      <c r="K2176" t="s">
        <v>224</v>
      </c>
      <c r="M2176" t="s">
        <v>114</v>
      </c>
      <c r="N2176" t="s">
        <v>115</v>
      </c>
      <c r="O2176" t="s">
        <v>116</v>
      </c>
      <c r="P2176" t="s">
        <v>117</v>
      </c>
      <c r="Q2176" t="s">
        <v>5213</v>
      </c>
      <c r="R2176">
        <v>28</v>
      </c>
      <c r="T2176" s="3">
        <v>85545.416666666672</v>
      </c>
      <c r="X2176" s="3">
        <v>1936.1899038461536</v>
      </c>
      <c r="Y2176" s="3">
        <v>1118.6875</v>
      </c>
      <c r="Z2176" s="24">
        <v>201.36375000000001</v>
      </c>
      <c r="AA2176" s="39">
        <v>75</v>
      </c>
      <c r="AC2176" s="3">
        <v>0</v>
      </c>
      <c r="AD2176" s="3">
        <v>4460.3751415326506</v>
      </c>
      <c r="AE2176" s="3">
        <v>93337.032962045487</v>
      </c>
      <c r="AF2176" s="3">
        <v>5687.5</v>
      </c>
      <c r="AH2176" s="3">
        <v>99024.532962045487</v>
      </c>
      <c r="AK2176" s="3">
        <v>4292.2455565959208</v>
      </c>
      <c r="AL2176" t="s">
        <v>390</v>
      </c>
      <c r="AM2176" t="s">
        <v>391</v>
      </c>
      <c r="AN2176">
        <v>8.5000000000000006E-2</v>
      </c>
      <c r="AO2176" s="3">
        <v>103316.77851864141</v>
      </c>
      <c r="AP2176" s="3">
        <v>8781.9261740845213</v>
      </c>
      <c r="AQ2176" s="3">
        <v>29700</v>
      </c>
      <c r="AR2176" s="3">
        <v>2524.5</v>
      </c>
      <c r="AS2176" s="3">
        <v>144323.20469272594</v>
      </c>
      <c r="AT2176" s="26">
        <v>133016.77851864143</v>
      </c>
      <c r="AU2176" t="s">
        <v>170</v>
      </c>
      <c r="AV2176" t="s">
        <v>170</v>
      </c>
      <c r="AW2176" t="s">
        <v>171</v>
      </c>
      <c r="AX2176">
        <v>89158</v>
      </c>
      <c r="BF2176">
        <v>1</v>
      </c>
      <c r="CX2176" t="s">
        <v>5211</v>
      </c>
      <c r="CY2176" s="29"/>
      <c r="CZ2176" s="29"/>
      <c r="DA2176" s="29"/>
      <c r="DB2176" s="29"/>
      <c r="DC2176" s="29"/>
      <c r="DD2176" s="30"/>
      <c r="DE2176" s="30"/>
      <c r="DF2176" s="31"/>
      <c r="DG2176" s="32"/>
      <c r="DH2176" s="30"/>
      <c r="DI2176" s="30"/>
      <c r="DJ2176" s="26"/>
    </row>
    <row r="2177" spans="4:114" x14ac:dyDescent="0.25">
      <c r="D2177" t="s">
        <v>5212</v>
      </c>
      <c r="F2177" t="s">
        <v>2028</v>
      </c>
      <c r="G2177" t="s">
        <v>2029</v>
      </c>
      <c r="H2177" t="s">
        <v>2030</v>
      </c>
      <c r="K2177" t="s">
        <v>207</v>
      </c>
      <c r="M2177" t="s">
        <v>182</v>
      </c>
      <c r="N2177" t="s">
        <v>183</v>
      </c>
      <c r="O2177" t="s">
        <v>116</v>
      </c>
      <c r="P2177" t="s">
        <v>117</v>
      </c>
      <c r="Q2177" t="s">
        <v>5213</v>
      </c>
      <c r="R2177">
        <v>28</v>
      </c>
      <c r="T2177" s="3">
        <v>48684.916666666664</v>
      </c>
      <c r="X2177" s="3">
        <v>1081.7788461538462</v>
      </c>
      <c r="Y2177" s="3">
        <v>625.02777777777783</v>
      </c>
      <c r="Z2177" s="24">
        <v>112.505</v>
      </c>
      <c r="AA2177" s="39">
        <v>75</v>
      </c>
      <c r="AC2177" s="3">
        <v>0</v>
      </c>
      <c r="AD2177" s="3">
        <v>4460.3751415326506</v>
      </c>
      <c r="AE2177" s="3">
        <v>55039.603432130934</v>
      </c>
      <c r="AF2177" s="3">
        <v>4154.166666666667</v>
      </c>
      <c r="AH2177" s="3">
        <v>59193.770098797599</v>
      </c>
      <c r="AN2177">
        <v>0.05</v>
      </c>
      <c r="AO2177" s="3">
        <v>59193.770098797599</v>
      </c>
      <c r="AP2177" s="3">
        <v>2959.6885049398802</v>
      </c>
      <c r="AQ2177" s="3">
        <v>29700</v>
      </c>
      <c r="AR2177" s="3">
        <v>1485</v>
      </c>
      <c r="AS2177" s="3">
        <v>93338.458603737468</v>
      </c>
      <c r="AT2177" s="26">
        <v>88893.770098797599</v>
      </c>
      <c r="AU2177" t="s">
        <v>170</v>
      </c>
      <c r="AV2177" t="s">
        <v>170</v>
      </c>
      <c r="AW2177" t="s">
        <v>171</v>
      </c>
      <c r="AX2177">
        <v>34732</v>
      </c>
      <c r="BF2177">
        <v>1</v>
      </c>
      <c r="CX2177" t="s">
        <v>5211</v>
      </c>
      <c r="CY2177" s="29"/>
      <c r="CZ2177" s="29"/>
      <c r="DA2177" s="29"/>
      <c r="DB2177" s="29"/>
      <c r="DC2177" s="29"/>
      <c r="DD2177" s="30"/>
      <c r="DE2177" s="30"/>
      <c r="DF2177" s="31"/>
      <c r="DG2177" s="32"/>
      <c r="DH2177" s="30"/>
      <c r="DI2177" s="30"/>
      <c r="DJ2177" s="26"/>
    </row>
    <row r="2178" spans="4:114" x14ac:dyDescent="0.25">
      <c r="D2178" t="s">
        <v>5212</v>
      </c>
      <c r="F2178" t="s">
        <v>2031</v>
      </c>
      <c r="G2178" t="s">
        <v>2032</v>
      </c>
      <c r="H2178" t="s">
        <v>2033</v>
      </c>
      <c r="K2178" t="s">
        <v>207</v>
      </c>
      <c r="M2178" t="s">
        <v>182</v>
      </c>
      <c r="N2178" t="s">
        <v>183</v>
      </c>
      <c r="O2178" t="s">
        <v>116</v>
      </c>
      <c r="P2178" t="s">
        <v>117</v>
      </c>
      <c r="Q2178" t="s">
        <v>5213</v>
      </c>
      <c r="R2178">
        <v>28</v>
      </c>
      <c r="T2178" s="3">
        <v>57164</v>
      </c>
      <c r="X2178" s="3">
        <v>1322.1153846153845</v>
      </c>
      <c r="Y2178" s="3">
        <v>763.88888888888891</v>
      </c>
      <c r="Z2178" s="24">
        <v>137.5</v>
      </c>
      <c r="AA2178" s="39">
        <v>75</v>
      </c>
      <c r="AC2178" s="3">
        <v>0</v>
      </c>
      <c r="AD2178" s="3">
        <v>4460.3751415326506</v>
      </c>
      <c r="AE2178" s="3">
        <v>63922.879415036921</v>
      </c>
      <c r="AF2178" s="3">
        <v>4154.166666666667</v>
      </c>
      <c r="AH2178" s="3">
        <v>68077.046081703593</v>
      </c>
      <c r="AN2178">
        <v>0.05</v>
      </c>
      <c r="AO2178" s="3">
        <v>68077.046081703593</v>
      </c>
      <c r="AP2178" s="3">
        <v>3403.8523040851796</v>
      </c>
      <c r="AQ2178" s="3">
        <v>29700</v>
      </c>
      <c r="AR2178" s="3">
        <v>1485</v>
      </c>
      <c r="AS2178" s="3">
        <v>102665.89838578878</v>
      </c>
      <c r="AT2178" s="26">
        <v>97777.046081703593</v>
      </c>
      <c r="AU2178" t="s">
        <v>170</v>
      </c>
      <c r="AV2178" t="s">
        <v>170</v>
      </c>
      <c r="AW2178" t="s">
        <v>171</v>
      </c>
      <c r="AX2178">
        <v>35876</v>
      </c>
      <c r="BF2178">
        <v>1</v>
      </c>
      <c r="CX2178" t="s">
        <v>5211</v>
      </c>
      <c r="CY2178" s="29"/>
      <c r="CZ2178" s="29"/>
      <c r="DA2178" s="29"/>
      <c r="DB2178" s="29"/>
      <c r="DC2178" s="29"/>
      <c r="DD2178" s="30"/>
      <c r="DE2178" s="30"/>
      <c r="DF2178" s="31"/>
      <c r="DG2178" s="32"/>
      <c r="DH2178" s="30"/>
      <c r="DI2178" s="30"/>
      <c r="DJ2178" s="26"/>
    </row>
    <row r="2179" spans="4:114" x14ac:dyDescent="0.25">
      <c r="D2179" t="s">
        <v>5212</v>
      </c>
      <c r="F2179" t="s">
        <v>2034</v>
      </c>
      <c r="G2179" t="s">
        <v>2035</v>
      </c>
      <c r="H2179" t="s">
        <v>2036</v>
      </c>
      <c r="K2179" t="s">
        <v>224</v>
      </c>
      <c r="M2179" t="s">
        <v>114</v>
      </c>
      <c r="N2179" t="s">
        <v>115</v>
      </c>
      <c r="O2179" t="s">
        <v>116</v>
      </c>
      <c r="P2179" t="s">
        <v>117</v>
      </c>
      <c r="Q2179" t="s">
        <v>5213</v>
      </c>
      <c r="R2179">
        <v>28</v>
      </c>
      <c r="T2179" s="3">
        <v>40208.666666666664</v>
      </c>
      <c r="X2179" s="3">
        <v>1010.4326923076923</v>
      </c>
      <c r="Y2179" s="3">
        <v>583.80555555555554</v>
      </c>
      <c r="Z2179" s="24">
        <v>105.08500000000001</v>
      </c>
      <c r="AA2179" s="39">
        <v>75</v>
      </c>
      <c r="AC2179" s="3">
        <v>0</v>
      </c>
      <c r="AD2179" s="3">
        <v>4460.3751415326506</v>
      </c>
      <c r="AE2179" s="3">
        <v>46443.365056062561</v>
      </c>
      <c r="AF2179" s="3">
        <v>5687.5</v>
      </c>
      <c r="AH2179" s="3">
        <v>52130.865056062561</v>
      </c>
      <c r="AK2179" s="3">
        <v>7641.968773833004</v>
      </c>
      <c r="AL2179" t="s">
        <v>274</v>
      </c>
      <c r="AM2179" t="s">
        <v>275</v>
      </c>
      <c r="AN2179">
        <v>8.5000000000000006E-2</v>
      </c>
      <c r="AO2179" s="3">
        <v>59772.833829895564</v>
      </c>
      <c r="AP2179" s="3">
        <v>5080.6908755411232</v>
      </c>
      <c r="AQ2179" s="3">
        <v>29700</v>
      </c>
      <c r="AR2179" s="3">
        <v>2524.5</v>
      </c>
      <c r="AS2179" s="3">
        <v>97078.024705436692</v>
      </c>
      <c r="AT2179" s="26">
        <v>89472.833829895564</v>
      </c>
      <c r="AU2179" t="s">
        <v>170</v>
      </c>
      <c r="AV2179" t="s">
        <v>170</v>
      </c>
      <c r="AW2179" t="s">
        <v>171</v>
      </c>
      <c r="AX2179">
        <v>35803</v>
      </c>
      <c r="BF2179">
        <v>1</v>
      </c>
      <c r="CX2179" t="s">
        <v>5211</v>
      </c>
      <c r="CY2179" s="29"/>
      <c r="CZ2179" s="29"/>
      <c r="DA2179" s="29"/>
      <c r="DB2179" s="29"/>
      <c r="DC2179" s="29"/>
      <c r="DD2179" s="30"/>
      <c r="DE2179" s="30"/>
      <c r="DF2179" s="31"/>
      <c r="DG2179" s="32"/>
      <c r="DH2179" s="30"/>
      <c r="DI2179" s="30"/>
      <c r="DJ2179" s="26"/>
    </row>
    <row r="2180" spans="4:114" x14ac:dyDescent="0.25">
      <c r="D2180" t="s">
        <v>5212</v>
      </c>
      <c r="F2180" t="s">
        <v>2038</v>
      </c>
      <c r="G2180" t="s">
        <v>2039</v>
      </c>
      <c r="H2180" t="s">
        <v>2040</v>
      </c>
      <c r="K2180" t="s">
        <v>224</v>
      </c>
      <c r="M2180" t="s">
        <v>114</v>
      </c>
      <c r="N2180" t="s">
        <v>115</v>
      </c>
      <c r="O2180" t="s">
        <v>116</v>
      </c>
      <c r="P2180" t="s">
        <v>117</v>
      </c>
      <c r="Q2180" t="s">
        <v>5213</v>
      </c>
      <c r="R2180">
        <v>28</v>
      </c>
      <c r="T2180" s="3">
        <v>56558.916666666664</v>
      </c>
      <c r="X2180" s="3">
        <v>1239.3990384615383</v>
      </c>
      <c r="Y2180" s="3">
        <v>716.09722222222229</v>
      </c>
      <c r="Z2180" s="24">
        <v>128.89750000000001</v>
      </c>
      <c r="AA2180" s="39">
        <v>75</v>
      </c>
      <c r="AC2180" s="3">
        <v>0</v>
      </c>
      <c r="AD2180" s="3">
        <v>4460.3751415326506</v>
      </c>
      <c r="AE2180" s="3">
        <v>63178.685568883069</v>
      </c>
      <c r="AF2180" s="3">
        <v>5687.5</v>
      </c>
      <c r="AH2180" s="3">
        <v>68866.185568883069</v>
      </c>
      <c r="AK2180" s="3">
        <v>7641.968773833004</v>
      </c>
      <c r="AL2180" t="s">
        <v>274</v>
      </c>
      <c r="AM2180" t="s">
        <v>275</v>
      </c>
      <c r="AN2180">
        <v>8.5000000000000006E-2</v>
      </c>
      <c r="AO2180" s="3">
        <v>76508.15434271608</v>
      </c>
      <c r="AP2180" s="3">
        <v>6503.1931191308677</v>
      </c>
      <c r="AQ2180" s="3">
        <v>29700</v>
      </c>
      <c r="AR2180" s="3">
        <v>2524.5</v>
      </c>
      <c r="AS2180" s="3">
        <v>115235.84746184695</v>
      </c>
      <c r="AT2180" s="26">
        <v>106208.15434271608</v>
      </c>
      <c r="AU2180" t="s">
        <v>170</v>
      </c>
      <c r="AV2180" t="s">
        <v>170</v>
      </c>
      <c r="AW2180" t="s">
        <v>171</v>
      </c>
      <c r="AX2180">
        <v>35801</v>
      </c>
      <c r="BF2180">
        <v>1</v>
      </c>
      <c r="CX2180" t="s">
        <v>5211</v>
      </c>
      <c r="CY2180" s="29"/>
      <c r="CZ2180" s="29"/>
      <c r="DA2180" s="29"/>
      <c r="DB2180" s="29"/>
      <c r="DC2180" s="29"/>
      <c r="DD2180" s="30"/>
      <c r="DE2180" s="30"/>
      <c r="DF2180" s="31"/>
      <c r="DG2180" s="32"/>
      <c r="DH2180" s="30"/>
      <c r="DI2180" s="30"/>
      <c r="DJ2180" s="26"/>
    </row>
    <row r="2181" spans="4:114" x14ac:dyDescent="0.25">
      <c r="D2181" t="s">
        <v>5212</v>
      </c>
      <c r="F2181" t="s">
        <v>2041</v>
      </c>
      <c r="G2181" t="s">
        <v>2042</v>
      </c>
      <c r="H2181" t="s">
        <v>2043</v>
      </c>
      <c r="K2181" t="s">
        <v>224</v>
      </c>
      <c r="M2181" t="s">
        <v>114</v>
      </c>
      <c r="N2181" t="s">
        <v>115</v>
      </c>
      <c r="O2181" t="s">
        <v>116</v>
      </c>
      <c r="P2181" t="s">
        <v>117</v>
      </c>
      <c r="Q2181" t="s">
        <v>5213</v>
      </c>
      <c r="R2181">
        <v>28</v>
      </c>
      <c r="T2181" s="3">
        <v>58570.666666666672</v>
      </c>
      <c r="X2181" s="3">
        <v>1287.7564102564102</v>
      </c>
      <c r="Y2181" s="3">
        <v>744.03703703703695</v>
      </c>
      <c r="Z2181" s="24">
        <v>133.92666666666668</v>
      </c>
      <c r="AA2181" s="39">
        <v>75</v>
      </c>
      <c r="AC2181" s="3">
        <v>0</v>
      </c>
      <c r="AD2181" s="3">
        <v>4460.3751415326506</v>
      </c>
      <c r="AE2181" s="3">
        <v>65271.761922159429</v>
      </c>
      <c r="AF2181" s="3">
        <v>5687.5</v>
      </c>
      <c r="AH2181" s="3">
        <v>70959.261922159436</v>
      </c>
      <c r="AK2181" s="3">
        <v>6263.2559860715419</v>
      </c>
      <c r="AL2181" t="s">
        <v>320</v>
      </c>
      <c r="AM2181" t="s">
        <v>321</v>
      </c>
      <c r="AN2181">
        <v>8.5000000000000006E-2</v>
      </c>
      <c r="AO2181" s="3">
        <v>77222.517908230977</v>
      </c>
      <c r="AP2181" s="3">
        <v>6563.9140221996331</v>
      </c>
      <c r="AQ2181" s="3">
        <v>29700</v>
      </c>
      <c r="AR2181" s="3">
        <v>2524.5</v>
      </c>
      <c r="AS2181" s="3">
        <v>116010.93193043061</v>
      </c>
      <c r="AT2181" s="26">
        <v>106922.51790823098</v>
      </c>
      <c r="AU2181" t="s">
        <v>765</v>
      </c>
      <c r="AV2181" t="s">
        <v>765</v>
      </c>
      <c r="AW2181" t="s">
        <v>766</v>
      </c>
      <c r="AX2181" t="s">
        <v>978</v>
      </c>
      <c r="BF2181">
        <v>1</v>
      </c>
      <c r="CX2181" t="s">
        <v>5211</v>
      </c>
      <c r="CY2181" s="29"/>
      <c r="CZ2181" s="29"/>
      <c r="DA2181" s="29"/>
      <c r="DB2181" s="29"/>
      <c r="DC2181" s="29"/>
      <c r="DD2181" s="30"/>
      <c r="DE2181" s="30"/>
      <c r="DF2181" s="31"/>
      <c r="DG2181" s="32"/>
      <c r="DH2181" s="30"/>
      <c r="DI2181" s="30"/>
      <c r="DJ2181" s="26"/>
    </row>
    <row r="2182" spans="4:114" x14ac:dyDescent="0.25">
      <c r="D2182" t="s">
        <v>5212</v>
      </c>
      <c r="F2182" t="s">
        <v>2044</v>
      </c>
      <c r="G2182" t="s">
        <v>2045</v>
      </c>
      <c r="H2182" t="s">
        <v>2046</v>
      </c>
      <c r="K2182" t="s">
        <v>224</v>
      </c>
      <c r="M2182" t="s">
        <v>114</v>
      </c>
      <c r="N2182" t="s">
        <v>115</v>
      </c>
      <c r="O2182" t="s">
        <v>116</v>
      </c>
      <c r="P2182" t="s">
        <v>117</v>
      </c>
      <c r="Q2182" t="s">
        <v>5213</v>
      </c>
      <c r="R2182">
        <v>28</v>
      </c>
      <c r="T2182" s="3">
        <v>83026.75</v>
      </c>
      <c r="X2182" s="3">
        <v>1875.6450320512822</v>
      </c>
      <c r="Y2182" s="3">
        <v>1083.7060185185185</v>
      </c>
      <c r="Z2182" s="24">
        <v>195.06708333333333</v>
      </c>
      <c r="AA2182" s="39">
        <v>75</v>
      </c>
      <c r="AC2182" s="3">
        <v>0</v>
      </c>
      <c r="AD2182" s="3">
        <v>4460.3751415326506</v>
      </c>
      <c r="AE2182" s="3">
        <v>90716.54327543579</v>
      </c>
      <c r="AF2182" s="3">
        <v>5687.5</v>
      </c>
      <c r="AH2182" s="3">
        <v>96404.04327543579</v>
      </c>
      <c r="AK2182" s="3">
        <v>8123.3279313761932</v>
      </c>
      <c r="AL2182" t="s">
        <v>650</v>
      </c>
      <c r="AM2182" t="s">
        <v>651</v>
      </c>
      <c r="AN2182">
        <v>8.5000000000000006E-2</v>
      </c>
      <c r="AO2182" s="3">
        <v>104527.37120681198</v>
      </c>
      <c r="AP2182" s="3">
        <v>8884.8265525790193</v>
      </c>
      <c r="AQ2182" s="3">
        <v>29700</v>
      </c>
      <c r="AR2182" s="3">
        <v>2524.5</v>
      </c>
      <c r="AS2182" s="3">
        <v>145636.69775939098</v>
      </c>
      <c r="AT2182" s="26">
        <v>134227.37120681198</v>
      </c>
      <c r="AU2182" t="s">
        <v>170</v>
      </c>
      <c r="AV2182" t="s">
        <v>170</v>
      </c>
      <c r="AW2182" t="s">
        <v>171</v>
      </c>
      <c r="AX2182">
        <v>35802</v>
      </c>
      <c r="BF2182">
        <v>1</v>
      </c>
      <c r="CX2182" t="s">
        <v>5211</v>
      </c>
      <c r="CY2182" s="29"/>
      <c r="CZ2182" s="29"/>
      <c r="DA2182" s="29"/>
      <c r="DB2182" s="29"/>
      <c r="DC2182" s="29"/>
      <c r="DD2182" s="30"/>
      <c r="DE2182" s="30"/>
      <c r="DF2182" s="31"/>
      <c r="DG2182" s="32"/>
      <c r="DH2182" s="30"/>
      <c r="DI2182" s="30"/>
      <c r="DJ2182" s="26"/>
    </row>
    <row r="2183" spans="4:114" x14ac:dyDescent="0.25">
      <c r="D2183" t="s">
        <v>5212</v>
      </c>
      <c r="F2183" t="s">
        <v>2047</v>
      </c>
      <c r="G2183" t="s">
        <v>2048</v>
      </c>
      <c r="H2183" t="s">
        <v>2049</v>
      </c>
      <c r="K2183" t="s">
        <v>224</v>
      </c>
      <c r="M2183" t="s">
        <v>114</v>
      </c>
      <c r="N2183" t="s">
        <v>115</v>
      </c>
      <c r="O2183" t="s">
        <v>116</v>
      </c>
      <c r="P2183" t="s">
        <v>117</v>
      </c>
      <c r="Q2183" t="s">
        <v>5213</v>
      </c>
      <c r="R2183">
        <v>28</v>
      </c>
      <c r="T2183" s="3">
        <v>85461.583333333328</v>
      </c>
      <c r="X2183" s="3">
        <v>1934.1746794871797</v>
      </c>
      <c r="Y2183" s="3">
        <v>1117.5231481481483</v>
      </c>
      <c r="Z2183" s="24">
        <v>201.1541666666667</v>
      </c>
      <c r="AA2183" s="39">
        <v>75</v>
      </c>
      <c r="AC2183" s="3">
        <v>0</v>
      </c>
      <c r="AD2183" s="3">
        <v>4460.3751415326506</v>
      </c>
      <c r="AE2183" s="3">
        <v>93249.810469167962</v>
      </c>
      <c r="AF2183" s="3">
        <v>5687.5</v>
      </c>
      <c r="AH2183" s="3">
        <v>98937.310469167962</v>
      </c>
      <c r="AK2183" s="3">
        <v>4292.2455565959208</v>
      </c>
      <c r="AL2183" t="s">
        <v>390</v>
      </c>
      <c r="AM2183" t="s">
        <v>391</v>
      </c>
      <c r="AN2183">
        <v>8.5000000000000006E-2</v>
      </c>
      <c r="AO2183" s="3">
        <v>103229.55602576389</v>
      </c>
      <c r="AP2183" s="3">
        <v>8774.5122621899318</v>
      </c>
      <c r="AQ2183" s="3">
        <v>29700</v>
      </c>
      <c r="AR2183" s="3">
        <v>2524.5</v>
      </c>
      <c r="AS2183" s="3">
        <v>144228.56828795382</v>
      </c>
      <c r="AT2183" s="26">
        <v>132929.55602576389</v>
      </c>
      <c r="AU2183" t="s">
        <v>170</v>
      </c>
      <c r="AV2183" t="s">
        <v>170</v>
      </c>
      <c r="AW2183" t="s">
        <v>171</v>
      </c>
      <c r="AX2183">
        <v>89158</v>
      </c>
      <c r="BF2183">
        <v>1</v>
      </c>
      <c r="CX2183" t="s">
        <v>5211</v>
      </c>
      <c r="CY2183" s="29"/>
      <c r="CZ2183" s="29"/>
      <c r="DA2183" s="29"/>
      <c r="DB2183" s="29"/>
      <c r="DC2183" s="29"/>
      <c r="DD2183" s="30"/>
      <c r="DE2183" s="30"/>
      <c r="DF2183" s="31"/>
      <c r="DG2183" s="32"/>
      <c r="DH2183" s="30"/>
      <c r="DI2183" s="30"/>
      <c r="DJ2183" s="26"/>
    </row>
    <row r="2184" spans="4:114" x14ac:dyDescent="0.25">
      <c r="D2184" t="s">
        <v>5212</v>
      </c>
      <c r="F2184" t="s">
        <v>2050</v>
      </c>
      <c r="G2184" t="s">
        <v>2051</v>
      </c>
      <c r="H2184" t="s">
        <v>2052</v>
      </c>
      <c r="K2184" t="s">
        <v>224</v>
      </c>
      <c r="M2184" t="s">
        <v>114</v>
      </c>
      <c r="N2184" t="s">
        <v>115</v>
      </c>
      <c r="O2184" t="s">
        <v>116</v>
      </c>
      <c r="P2184" t="s">
        <v>117</v>
      </c>
      <c r="Q2184" t="s">
        <v>5213</v>
      </c>
      <c r="R2184">
        <v>28</v>
      </c>
      <c r="T2184" s="3">
        <v>65787.166666666672</v>
      </c>
      <c r="X2184" s="3">
        <v>1461.2299679487178</v>
      </c>
      <c r="Y2184" s="3">
        <v>844.2662037037037</v>
      </c>
      <c r="Z2184" s="24">
        <v>151.96791666666667</v>
      </c>
      <c r="AA2184" s="39">
        <v>75</v>
      </c>
      <c r="AC2184" s="3">
        <v>0</v>
      </c>
      <c r="AD2184" s="3">
        <v>4460.3751415326506</v>
      </c>
      <c r="AE2184" s="3">
        <v>72780.005896518414</v>
      </c>
      <c r="AF2184" s="3">
        <v>5687.5</v>
      </c>
      <c r="AH2184" s="3">
        <v>78467.505896518414</v>
      </c>
      <c r="AK2184" s="3">
        <v>8123.3279313761932</v>
      </c>
      <c r="AL2184" t="s">
        <v>650</v>
      </c>
      <c r="AM2184" t="s">
        <v>651</v>
      </c>
      <c r="AN2184">
        <v>8.5000000000000006E-2</v>
      </c>
      <c r="AO2184" s="3">
        <v>86590.833827894603</v>
      </c>
      <c r="AP2184" s="3">
        <v>7360.220875371042</v>
      </c>
      <c r="AQ2184" s="3">
        <v>29700</v>
      </c>
      <c r="AR2184" s="3">
        <v>2524.5</v>
      </c>
      <c r="AS2184" s="3">
        <v>126175.55470326565</v>
      </c>
      <c r="AT2184" s="26">
        <v>116290.8338278946</v>
      </c>
      <c r="AU2184" t="s">
        <v>170</v>
      </c>
      <c r="AV2184" t="s">
        <v>170</v>
      </c>
      <c r="AW2184" t="s">
        <v>171</v>
      </c>
      <c r="AX2184">
        <v>35802</v>
      </c>
      <c r="BF2184">
        <v>1</v>
      </c>
      <c r="CX2184" t="s">
        <v>5211</v>
      </c>
      <c r="CY2184" s="29"/>
      <c r="CZ2184" s="29"/>
      <c r="DA2184" s="29"/>
      <c r="DB2184" s="29"/>
      <c r="DC2184" s="29"/>
      <c r="DD2184" s="30"/>
      <c r="DE2184" s="30"/>
      <c r="DF2184" s="31"/>
      <c r="DG2184" s="32"/>
      <c r="DH2184" s="30"/>
      <c r="DI2184" s="30"/>
      <c r="DJ2184" s="26"/>
    </row>
    <row r="2185" spans="4:114" x14ac:dyDescent="0.25">
      <c r="D2185" t="s">
        <v>5212</v>
      </c>
      <c r="F2185" t="s">
        <v>2053</v>
      </c>
      <c r="G2185" t="s">
        <v>2054</v>
      </c>
      <c r="H2185" t="s">
        <v>2055</v>
      </c>
      <c r="K2185" t="s">
        <v>224</v>
      </c>
      <c r="M2185" t="s">
        <v>114</v>
      </c>
      <c r="N2185" t="s">
        <v>115</v>
      </c>
      <c r="O2185" t="s">
        <v>116</v>
      </c>
      <c r="P2185" t="s">
        <v>117</v>
      </c>
      <c r="Q2185" t="s">
        <v>5213</v>
      </c>
      <c r="R2185">
        <v>28</v>
      </c>
      <c r="T2185" s="3">
        <v>83025.416666666672</v>
      </c>
      <c r="X2185" s="3">
        <v>1875.6129807692307</v>
      </c>
      <c r="Y2185" s="3">
        <v>1083.6875</v>
      </c>
      <c r="Z2185" s="24">
        <v>195.06375</v>
      </c>
      <c r="AA2185" s="39">
        <v>75</v>
      </c>
      <c r="AC2185" s="3">
        <v>0</v>
      </c>
      <c r="AD2185" s="3">
        <v>4460.3751415326506</v>
      </c>
      <c r="AE2185" s="3">
        <v>90715.156038968562</v>
      </c>
      <c r="AF2185" s="3">
        <v>5687.5</v>
      </c>
      <c r="AH2185" s="3">
        <v>96402.656038968562</v>
      </c>
      <c r="AK2185" s="3">
        <v>8123.3279313761932</v>
      </c>
      <c r="AL2185" t="s">
        <v>650</v>
      </c>
      <c r="AM2185" t="s">
        <v>651</v>
      </c>
      <c r="AN2185">
        <v>8.5000000000000006E-2</v>
      </c>
      <c r="AO2185" s="3">
        <v>104525.98397034475</v>
      </c>
      <c r="AP2185" s="3">
        <v>8884.7086374793053</v>
      </c>
      <c r="AQ2185" s="3">
        <v>29700</v>
      </c>
      <c r="AR2185" s="3">
        <v>2524.5</v>
      </c>
      <c r="AS2185" s="3">
        <v>145635.19260782405</v>
      </c>
      <c r="AT2185" s="26">
        <v>134225.98397034477</v>
      </c>
      <c r="AU2185" t="s">
        <v>170</v>
      </c>
      <c r="AV2185" t="s">
        <v>170</v>
      </c>
      <c r="AW2185" t="s">
        <v>171</v>
      </c>
      <c r="AX2185">
        <v>35802</v>
      </c>
      <c r="BF2185">
        <v>1</v>
      </c>
      <c r="CX2185" t="s">
        <v>5211</v>
      </c>
      <c r="CY2185" s="29"/>
      <c r="CZ2185" s="29"/>
      <c r="DA2185" s="29"/>
      <c r="DB2185" s="29"/>
      <c r="DC2185" s="29"/>
      <c r="DD2185" s="30"/>
      <c r="DE2185" s="30"/>
      <c r="DF2185" s="31"/>
      <c r="DG2185" s="32"/>
      <c r="DH2185" s="30"/>
      <c r="DI2185" s="30"/>
      <c r="DJ2185" s="26"/>
    </row>
    <row r="2186" spans="4:114" x14ac:dyDescent="0.25">
      <c r="D2186" t="s">
        <v>5212</v>
      </c>
      <c r="F2186" t="s">
        <v>2056</v>
      </c>
      <c r="G2186" t="s">
        <v>2057</v>
      </c>
      <c r="H2186" t="s">
        <v>2058</v>
      </c>
      <c r="K2186" t="s">
        <v>224</v>
      </c>
      <c r="M2186" t="s">
        <v>182</v>
      </c>
      <c r="N2186" t="s">
        <v>183</v>
      </c>
      <c r="O2186" t="s">
        <v>116</v>
      </c>
      <c r="P2186" t="s">
        <v>117</v>
      </c>
      <c r="Q2186" t="s">
        <v>5213</v>
      </c>
      <c r="R2186">
        <v>28</v>
      </c>
      <c r="T2186" s="3">
        <v>46481.333333333336</v>
      </c>
      <c r="X2186" s="3">
        <v>1117.3397435897434</v>
      </c>
      <c r="Y2186" s="3">
        <v>645.57407407407413</v>
      </c>
      <c r="Z2186" s="24">
        <v>116.20333333333335</v>
      </c>
      <c r="AA2186" s="39">
        <v>75</v>
      </c>
      <c r="AC2186" s="3">
        <v>0</v>
      </c>
      <c r="AD2186" s="3">
        <v>4460.3751415326506</v>
      </c>
      <c r="AE2186" s="3">
        <v>52895.82562586313</v>
      </c>
      <c r="AF2186" s="3">
        <v>4154.166666666667</v>
      </c>
      <c r="AH2186" s="3">
        <v>57049.992292529794</v>
      </c>
      <c r="AK2186" s="3">
        <v>4671.4236268028844</v>
      </c>
      <c r="AL2186" t="s">
        <v>227</v>
      </c>
      <c r="AM2186" t="s">
        <v>226</v>
      </c>
      <c r="AN2186">
        <v>0.05</v>
      </c>
      <c r="AO2186" s="3">
        <v>61721.415919332678</v>
      </c>
      <c r="AP2186" s="3">
        <v>3086.0707959666343</v>
      </c>
      <c r="AQ2186" s="3">
        <v>29700</v>
      </c>
      <c r="AR2186" s="3">
        <v>1485</v>
      </c>
      <c r="AS2186" s="3">
        <v>95992.48671529931</v>
      </c>
      <c r="AT2186" s="26">
        <v>91421.415919332678</v>
      </c>
      <c r="AU2186" t="s">
        <v>208</v>
      </c>
      <c r="AV2186" t="s">
        <v>208</v>
      </c>
      <c r="AW2186" t="s">
        <v>210</v>
      </c>
      <c r="AX2186" t="s">
        <v>2059</v>
      </c>
      <c r="BF2186">
        <v>1</v>
      </c>
      <c r="CX2186" t="s">
        <v>5211</v>
      </c>
      <c r="CY2186" s="29"/>
      <c r="CZ2186" s="29"/>
      <c r="DA2186" s="29"/>
      <c r="DB2186" s="29"/>
      <c r="DC2186" s="29"/>
      <c r="DD2186" s="30"/>
      <c r="DE2186" s="30"/>
      <c r="DF2186" s="31"/>
      <c r="DG2186" s="32"/>
      <c r="DH2186" s="30"/>
      <c r="DI2186" s="30"/>
      <c r="DJ2186" s="26"/>
    </row>
    <row r="2187" spans="4:114" x14ac:dyDescent="0.25">
      <c r="D2187" t="s">
        <v>5212</v>
      </c>
      <c r="F2187" t="s">
        <v>2060</v>
      </c>
      <c r="G2187" t="s">
        <v>2061</v>
      </c>
      <c r="H2187" t="s">
        <v>2062</v>
      </c>
      <c r="K2187" t="s">
        <v>207</v>
      </c>
      <c r="M2187" t="s">
        <v>182</v>
      </c>
      <c r="N2187" t="s">
        <v>183</v>
      </c>
      <c r="O2187" t="s">
        <v>116</v>
      </c>
      <c r="P2187" t="s">
        <v>117</v>
      </c>
      <c r="Q2187" t="s">
        <v>5213</v>
      </c>
      <c r="R2187">
        <v>28</v>
      </c>
      <c r="T2187" s="3">
        <v>41108.416666666664</v>
      </c>
      <c r="X2187" s="3">
        <v>1010.3846153846154</v>
      </c>
      <c r="Y2187" s="3">
        <v>583.77777777777783</v>
      </c>
      <c r="Z2187" s="24">
        <v>105.08</v>
      </c>
      <c r="AA2187" s="39">
        <v>75</v>
      </c>
      <c r="AC2187" s="3">
        <v>0</v>
      </c>
      <c r="AD2187" s="3">
        <v>4460.3751415326506</v>
      </c>
      <c r="AE2187" s="3">
        <v>47343.034201361712</v>
      </c>
      <c r="AF2187" s="3">
        <v>4154.166666666667</v>
      </c>
      <c r="AH2187" s="3">
        <v>51497.200868028376</v>
      </c>
      <c r="AN2187">
        <v>0.05</v>
      </c>
      <c r="AO2187" s="3">
        <v>51497.200868028376</v>
      </c>
      <c r="AP2187" s="3">
        <v>2574.8600434014188</v>
      </c>
      <c r="AQ2187" s="3">
        <v>29700</v>
      </c>
      <c r="AR2187" s="3">
        <v>1485</v>
      </c>
      <c r="AS2187" s="3">
        <v>85257.060911429799</v>
      </c>
      <c r="AT2187" s="26">
        <v>81197.200868028376</v>
      </c>
      <c r="AU2187" t="s">
        <v>170</v>
      </c>
      <c r="AV2187" t="s">
        <v>170</v>
      </c>
      <c r="AW2187" t="s">
        <v>171</v>
      </c>
      <c r="AX2187">
        <v>35887</v>
      </c>
      <c r="BF2187">
        <v>1</v>
      </c>
      <c r="CX2187" t="s">
        <v>5211</v>
      </c>
      <c r="CY2187" s="29"/>
      <c r="CZ2187" s="29"/>
      <c r="DA2187" s="29"/>
      <c r="DB2187" s="29"/>
      <c r="DC2187" s="29"/>
      <c r="DD2187" s="30"/>
      <c r="DE2187" s="30"/>
      <c r="DF2187" s="31"/>
      <c r="DG2187" s="32"/>
      <c r="DH2187" s="30"/>
      <c r="DI2187" s="30"/>
      <c r="DJ2187" s="26"/>
    </row>
    <row r="2188" spans="4:114" x14ac:dyDescent="0.25">
      <c r="D2188" t="s">
        <v>5212</v>
      </c>
      <c r="F2188" t="s">
        <v>2063</v>
      </c>
      <c r="G2188" t="s">
        <v>2064</v>
      </c>
      <c r="H2188" t="s">
        <v>2065</v>
      </c>
      <c r="K2188" t="s">
        <v>156</v>
      </c>
      <c r="M2188" t="s">
        <v>114</v>
      </c>
      <c r="N2188" t="s">
        <v>115</v>
      </c>
      <c r="O2188" t="s">
        <v>2066</v>
      </c>
      <c r="P2188" t="s">
        <v>117</v>
      </c>
      <c r="Q2188" t="s">
        <v>5213</v>
      </c>
      <c r="R2188">
        <v>28</v>
      </c>
      <c r="T2188" s="3">
        <v>315018</v>
      </c>
      <c r="V2188" s="3">
        <v>31501.800000000003</v>
      </c>
      <c r="X2188" s="3">
        <v>7452.3557692307695</v>
      </c>
      <c r="Y2188" s="3">
        <v>4305.8055555555557</v>
      </c>
      <c r="Z2188" s="24">
        <v>775.04500000000007</v>
      </c>
      <c r="AA2188" s="39">
        <v>75</v>
      </c>
      <c r="AC2188" s="3">
        <v>0</v>
      </c>
      <c r="AD2188" s="3">
        <v>4460.3751415326506</v>
      </c>
      <c r="AE2188" s="3">
        <v>363588.38146631891</v>
      </c>
      <c r="AF2188" s="3">
        <v>5687.5</v>
      </c>
      <c r="AH2188" s="3">
        <v>369275.88146631891</v>
      </c>
      <c r="AK2188" s="3">
        <v>6107.1873780099913</v>
      </c>
      <c r="AL2188" t="s">
        <v>363</v>
      </c>
      <c r="AM2188" t="s">
        <v>364</v>
      </c>
      <c r="AN2188">
        <v>8.5000000000000006E-2</v>
      </c>
      <c r="AO2188" s="3">
        <v>375383.06884432893</v>
      </c>
      <c r="AP2188" s="3">
        <v>31907.560851767961</v>
      </c>
      <c r="AQ2188" s="3">
        <v>0</v>
      </c>
      <c r="AR2188" s="3">
        <v>0</v>
      </c>
      <c r="AS2188" s="3">
        <v>407290.62969609688</v>
      </c>
      <c r="AT2188" s="26">
        <v>375383.06884432893</v>
      </c>
      <c r="AU2188" t="s">
        <v>170</v>
      </c>
      <c r="AV2188" t="s">
        <v>2067</v>
      </c>
      <c r="AW2188" t="s">
        <v>2068</v>
      </c>
      <c r="AX2188">
        <v>90218</v>
      </c>
      <c r="BF2188">
        <v>1</v>
      </c>
      <c r="BO2188" t="s">
        <v>595</v>
      </c>
      <c r="CX2188" t="s">
        <v>5211</v>
      </c>
      <c r="CY2188" s="29"/>
      <c r="CZ2188" s="29"/>
      <c r="DA2188" s="29"/>
      <c r="DB2188" s="29"/>
      <c r="DC2188" s="29"/>
      <c r="DD2188" s="30"/>
      <c r="DE2188" s="30"/>
      <c r="DF2188" s="31"/>
      <c r="DG2188" s="32"/>
      <c r="DH2188" s="30"/>
      <c r="DI2188" s="30"/>
      <c r="DJ2188" s="26"/>
    </row>
    <row r="2189" spans="4:114" x14ac:dyDescent="0.25">
      <c r="D2189" t="s">
        <v>5212</v>
      </c>
      <c r="F2189" t="s">
        <v>2070</v>
      </c>
      <c r="G2189" t="s">
        <v>2071</v>
      </c>
      <c r="H2189" t="s">
        <v>2072</v>
      </c>
      <c r="K2189" t="s">
        <v>207</v>
      </c>
      <c r="M2189" t="s">
        <v>182</v>
      </c>
      <c r="N2189" t="s">
        <v>183</v>
      </c>
      <c r="O2189" t="s">
        <v>116</v>
      </c>
      <c r="P2189" t="s">
        <v>117</v>
      </c>
      <c r="Q2189" t="s">
        <v>5213</v>
      </c>
      <c r="R2189">
        <v>28</v>
      </c>
      <c r="T2189" s="3">
        <v>45837.083333333336</v>
      </c>
      <c r="X2189" s="3">
        <v>1010.1923076923077</v>
      </c>
      <c r="Y2189" s="3">
        <v>583.66666666666663</v>
      </c>
      <c r="Z2189" s="24">
        <v>105.06</v>
      </c>
      <c r="AA2189" s="39">
        <v>75</v>
      </c>
      <c r="AC2189" s="3">
        <v>0</v>
      </c>
      <c r="AD2189" s="3">
        <v>4460.3751415326506</v>
      </c>
      <c r="AE2189" s="3">
        <v>52071.37744922495</v>
      </c>
      <c r="AF2189" s="3">
        <v>4154.166666666667</v>
      </c>
      <c r="AH2189" s="3">
        <v>56225.544115891615</v>
      </c>
      <c r="AN2189">
        <v>0.05</v>
      </c>
      <c r="AO2189" s="3">
        <v>56225.544115891615</v>
      </c>
      <c r="AP2189" s="3">
        <v>2811.2772057945808</v>
      </c>
      <c r="AQ2189" s="3">
        <v>29700</v>
      </c>
      <c r="AR2189" s="3">
        <v>1485</v>
      </c>
      <c r="AS2189" s="3">
        <v>90221.821321686206</v>
      </c>
      <c r="AT2189" s="26">
        <v>85925.544115891622</v>
      </c>
      <c r="AU2189" t="s">
        <v>208</v>
      </c>
      <c r="AV2189" t="s">
        <v>209</v>
      </c>
      <c r="AW2189" t="s">
        <v>210</v>
      </c>
      <c r="AX2189" t="s">
        <v>2006</v>
      </c>
      <c r="BF2189">
        <v>1</v>
      </c>
      <c r="CX2189" t="s">
        <v>5211</v>
      </c>
      <c r="CY2189" s="29"/>
    </row>
    <row r="2190" spans="4:114" x14ac:dyDescent="0.25">
      <c r="D2190" t="s">
        <v>5212</v>
      </c>
      <c r="F2190" t="s">
        <v>5273</v>
      </c>
      <c r="G2190" t="s">
        <v>5274</v>
      </c>
      <c r="H2190" t="s">
        <v>5275</v>
      </c>
      <c r="K2190" t="s">
        <v>207</v>
      </c>
      <c r="M2190" t="s">
        <v>182</v>
      </c>
      <c r="N2190" t="s">
        <v>183</v>
      </c>
      <c r="O2190" t="s">
        <v>116</v>
      </c>
      <c r="P2190" t="s">
        <v>117</v>
      </c>
      <c r="Q2190" t="s">
        <v>5218</v>
      </c>
      <c r="R2190">
        <v>6</v>
      </c>
      <c r="T2190" s="3">
        <v>12805.642857142859</v>
      </c>
      <c r="X2190" s="3">
        <v>1434.5192307692307</v>
      </c>
      <c r="Y2190" s="3">
        <v>828.83333333333337</v>
      </c>
      <c r="Z2190" s="24">
        <v>149.19</v>
      </c>
      <c r="AA2190" s="39">
        <v>75</v>
      </c>
      <c r="AC2190" s="3">
        <v>0</v>
      </c>
      <c r="AD2190" s="3">
        <v>4460.3751415326506</v>
      </c>
      <c r="AE2190" s="3">
        <v>19753.560562778075</v>
      </c>
      <c r="AF2190" s="3">
        <v>4154.166666666667</v>
      </c>
      <c r="AH2190" s="3">
        <v>23907.727229444743</v>
      </c>
      <c r="AK2190" s="3">
        <v>4671.4236268028844</v>
      </c>
      <c r="AL2190" t="s">
        <v>227</v>
      </c>
      <c r="AM2190" t="s">
        <v>226</v>
      </c>
      <c r="AN2190">
        <v>0.05</v>
      </c>
      <c r="AO2190" s="3">
        <v>28579.150856247627</v>
      </c>
      <c r="AP2190" s="3">
        <v>1428.9575428123815</v>
      </c>
      <c r="AQ2190" s="3">
        <v>29700</v>
      </c>
      <c r="AR2190" s="3">
        <v>1485</v>
      </c>
      <c r="AS2190" s="3">
        <v>61193.108399060009</v>
      </c>
      <c r="AT2190" s="26">
        <v>58279.150856247623</v>
      </c>
      <c r="AU2190" t="s">
        <v>208</v>
      </c>
      <c r="AV2190" t="s">
        <v>208</v>
      </c>
      <c r="AW2190" t="s">
        <v>210</v>
      </c>
      <c r="AX2190" t="s">
        <v>458</v>
      </c>
      <c r="BF2190">
        <v>1</v>
      </c>
      <c r="CX2190" t="s">
        <v>5211</v>
      </c>
      <c r="CY2190" s="29"/>
      <c r="CZ2190" s="29"/>
      <c r="DA2190" s="29"/>
      <c r="DB2190" s="29"/>
      <c r="DC2190" s="29"/>
      <c r="DD2190" s="30"/>
      <c r="DE2190" s="30"/>
      <c r="DF2190" s="31"/>
      <c r="DG2190" s="32"/>
      <c r="DH2190" s="30"/>
      <c r="DI2190" s="30"/>
      <c r="DJ2190" s="26"/>
    </row>
    <row r="2191" spans="4:114" x14ac:dyDescent="0.25">
      <c r="D2191" t="s">
        <v>5212</v>
      </c>
      <c r="F2191" t="s">
        <v>2073</v>
      </c>
      <c r="G2191" t="s">
        <v>2074</v>
      </c>
      <c r="H2191" t="s">
        <v>2075</v>
      </c>
      <c r="K2191" t="s">
        <v>224</v>
      </c>
      <c r="M2191" t="s">
        <v>550</v>
      </c>
      <c r="N2191" t="s">
        <v>551</v>
      </c>
      <c r="O2191" t="s">
        <v>116</v>
      </c>
      <c r="P2191" t="s">
        <v>117</v>
      </c>
      <c r="Q2191" t="s">
        <v>5213</v>
      </c>
      <c r="R2191">
        <v>28</v>
      </c>
      <c r="T2191" s="3">
        <v>55125.75</v>
      </c>
      <c r="X2191" s="3">
        <v>1325.1402243589744</v>
      </c>
      <c r="Y2191" s="3">
        <v>765.63657407407413</v>
      </c>
      <c r="Z2191" s="24">
        <v>137.81458333333333</v>
      </c>
      <c r="AA2191" s="39">
        <v>75</v>
      </c>
      <c r="AC2191" s="3">
        <v>0</v>
      </c>
      <c r="AD2191" s="3">
        <v>4460.3751415326506</v>
      </c>
      <c r="AE2191" s="3">
        <v>61889.71652329903</v>
      </c>
      <c r="AF2191" s="3">
        <v>7046.666666666667</v>
      </c>
      <c r="AH2191" s="3">
        <v>68936.383189965694</v>
      </c>
      <c r="AN2191">
        <v>0.1</v>
      </c>
      <c r="AO2191" s="3">
        <v>68936.383189965694</v>
      </c>
      <c r="AP2191" s="3">
        <v>6893.63831899657</v>
      </c>
      <c r="AQ2191" s="3">
        <v>29700</v>
      </c>
      <c r="AR2191" s="3">
        <v>2970</v>
      </c>
      <c r="AS2191" s="3">
        <v>108500.02150896227</v>
      </c>
      <c r="AT2191" s="26">
        <v>98636.383189965694</v>
      </c>
      <c r="AU2191" t="s">
        <v>765</v>
      </c>
      <c r="AV2191" t="s">
        <v>765</v>
      </c>
      <c r="AW2191" t="s">
        <v>766</v>
      </c>
      <c r="AX2191" t="s">
        <v>1154</v>
      </c>
      <c r="BF2191">
        <v>1</v>
      </c>
      <c r="CX2191" t="s">
        <v>5211</v>
      </c>
      <c r="CY2191" s="29"/>
      <c r="CZ2191" s="29"/>
      <c r="DA2191" s="29"/>
      <c r="DB2191" s="29"/>
      <c r="DC2191" s="29"/>
      <c r="DD2191" s="30"/>
      <c r="DE2191" s="30"/>
      <c r="DF2191" s="31"/>
      <c r="DG2191" s="32"/>
      <c r="DH2191" s="30"/>
      <c r="DI2191" s="30"/>
      <c r="DJ2191" s="26"/>
    </row>
    <row r="2192" spans="4:114" x14ac:dyDescent="0.25">
      <c r="D2192" t="s">
        <v>5212</v>
      </c>
      <c r="F2192" t="s">
        <v>2076</v>
      </c>
      <c r="G2192" t="s">
        <v>2077</v>
      </c>
      <c r="H2192" t="s">
        <v>2078</v>
      </c>
      <c r="K2192" t="s">
        <v>207</v>
      </c>
      <c r="M2192" t="s">
        <v>182</v>
      </c>
      <c r="N2192" t="s">
        <v>183</v>
      </c>
      <c r="O2192" t="s">
        <v>116</v>
      </c>
      <c r="P2192" t="s">
        <v>117</v>
      </c>
      <c r="Q2192" t="s">
        <v>5213</v>
      </c>
      <c r="R2192">
        <v>28</v>
      </c>
      <c r="T2192" s="3">
        <v>44604</v>
      </c>
      <c r="X2192" s="3">
        <v>1010.5288461538462</v>
      </c>
      <c r="Y2192" s="3">
        <v>583.8611111111112</v>
      </c>
      <c r="Z2192" s="24">
        <v>105.095</v>
      </c>
      <c r="AA2192" s="39">
        <v>75</v>
      </c>
      <c r="AC2192" s="3">
        <v>0</v>
      </c>
      <c r="AD2192" s="3">
        <v>4460.3751415326506</v>
      </c>
      <c r="AE2192" s="3">
        <v>50838.860098797602</v>
      </c>
      <c r="AF2192" s="3">
        <v>4154.166666666667</v>
      </c>
      <c r="AH2192" s="3">
        <v>54993.026765464267</v>
      </c>
      <c r="AN2192">
        <v>0.05</v>
      </c>
      <c r="AO2192" s="3">
        <v>54993.026765464267</v>
      </c>
      <c r="AP2192" s="3">
        <v>2749.6513382732137</v>
      </c>
      <c r="AQ2192" s="3">
        <v>29700</v>
      </c>
      <c r="AR2192" s="3">
        <v>1485</v>
      </c>
      <c r="AS2192" s="3">
        <v>88927.678103737475</v>
      </c>
      <c r="AT2192" s="26">
        <v>84693.026765464267</v>
      </c>
      <c r="AU2192" t="s">
        <v>170</v>
      </c>
      <c r="AV2192" t="s">
        <v>170</v>
      </c>
      <c r="AW2192" t="s">
        <v>171</v>
      </c>
      <c r="AX2192">
        <v>34732</v>
      </c>
      <c r="BF2192">
        <v>1</v>
      </c>
      <c r="CX2192" t="s">
        <v>5211</v>
      </c>
      <c r="CY2192" s="29"/>
      <c r="CZ2192" s="29"/>
      <c r="DA2192" s="29"/>
      <c r="DB2192" s="29"/>
      <c r="DC2192" s="29"/>
      <c r="DD2192" s="30"/>
      <c r="DE2192" s="30"/>
      <c r="DF2192" s="31"/>
      <c r="DG2192" s="32"/>
      <c r="DH2192" s="30"/>
      <c r="DI2192" s="30"/>
      <c r="DJ2192" s="26"/>
    </row>
    <row r="2193" spans="2:114" x14ac:dyDescent="0.25">
      <c r="B2193">
        <f>+COUNTIF(G2193:G5351,G2193)</f>
        <v>1</v>
      </c>
      <c r="D2193" t="s">
        <v>5212</v>
      </c>
      <c r="F2193" t="s">
        <v>2079</v>
      </c>
      <c r="G2193" t="s">
        <v>2080</v>
      </c>
      <c r="H2193" t="s">
        <v>2081</v>
      </c>
      <c r="K2193" t="s">
        <v>207</v>
      </c>
      <c r="M2193" t="s">
        <v>182</v>
      </c>
      <c r="N2193" t="s">
        <v>183</v>
      </c>
      <c r="O2193" t="s">
        <v>116</v>
      </c>
      <c r="P2193" t="s">
        <v>117</v>
      </c>
      <c r="Q2193" t="s">
        <v>5213</v>
      </c>
      <c r="R2193">
        <v>28</v>
      </c>
      <c r="T2193" s="3">
        <v>48529.166666666664</v>
      </c>
      <c r="X2193" s="3">
        <v>1046.6826923076922</v>
      </c>
      <c r="Y2193" s="3">
        <v>604.75</v>
      </c>
      <c r="Z2193" s="24">
        <v>108.855</v>
      </c>
      <c r="AA2193" s="39">
        <v>75</v>
      </c>
      <c r="AC2193" s="3">
        <v>3786.4340830011665</v>
      </c>
      <c r="AD2193" s="3">
        <v>4460.3751415326506</v>
      </c>
      <c r="AE2193" s="3">
        <v>58611.263583508175</v>
      </c>
      <c r="AF2193" s="3">
        <v>4154.166666666667</v>
      </c>
      <c r="AH2193" s="3">
        <v>62765.430250174839</v>
      </c>
      <c r="AN2193">
        <v>0.05</v>
      </c>
      <c r="AO2193" s="3">
        <v>62765.430250174839</v>
      </c>
      <c r="AP2193" s="3">
        <v>3138.271512508742</v>
      </c>
      <c r="AQ2193" s="3">
        <v>29700</v>
      </c>
      <c r="AR2193" s="3">
        <v>1485</v>
      </c>
      <c r="AS2193" s="3">
        <v>97088.701762683588</v>
      </c>
      <c r="AT2193" s="26">
        <v>92465.430250174832</v>
      </c>
      <c r="AU2193" t="s">
        <v>170</v>
      </c>
      <c r="AV2193" t="s">
        <v>170</v>
      </c>
      <c r="AW2193" t="s">
        <v>171</v>
      </c>
      <c r="AX2193">
        <v>35887</v>
      </c>
      <c r="BF2193">
        <v>1</v>
      </c>
      <c r="CX2193" t="s">
        <v>5211</v>
      </c>
      <c r="CY2193" s="29"/>
      <c r="CZ2193" s="29"/>
      <c r="DA2193" s="29"/>
      <c r="DB2193" s="29"/>
      <c r="DC2193" s="29"/>
      <c r="DD2193" s="30"/>
      <c r="DE2193" s="30"/>
      <c r="DF2193" s="31"/>
      <c r="DG2193" s="32"/>
      <c r="DH2193" s="30"/>
      <c r="DI2193" s="30"/>
      <c r="DJ2193" s="26"/>
    </row>
    <row r="2194" spans="2:114" x14ac:dyDescent="0.25">
      <c r="D2194" t="s">
        <v>5212</v>
      </c>
      <c r="F2194" t="s">
        <v>2082</v>
      </c>
      <c r="G2194" t="s">
        <v>2083</v>
      </c>
      <c r="H2194" t="s">
        <v>2084</v>
      </c>
      <c r="K2194" t="s">
        <v>224</v>
      </c>
      <c r="M2194" t="s">
        <v>114</v>
      </c>
      <c r="N2194" t="s">
        <v>115</v>
      </c>
      <c r="O2194" t="s">
        <v>116</v>
      </c>
      <c r="P2194" t="s">
        <v>117</v>
      </c>
      <c r="Q2194" t="s">
        <v>5213</v>
      </c>
      <c r="R2194">
        <v>28</v>
      </c>
      <c r="T2194" s="3">
        <v>64535.250000000007</v>
      </c>
      <c r="X2194" s="3">
        <v>1431.1378205128206</v>
      </c>
      <c r="Y2194" s="3">
        <v>826.87962962962968</v>
      </c>
      <c r="Z2194" s="24">
        <v>148.83833333333334</v>
      </c>
      <c r="AA2194" s="39">
        <v>75</v>
      </c>
      <c r="AC2194" s="3">
        <v>0</v>
      </c>
      <c r="AD2194" s="3">
        <v>4460.3751415326506</v>
      </c>
      <c r="AE2194" s="3">
        <v>71477.480925008451</v>
      </c>
      <c r="AF2194" s="3">
        <v>5687.5</v>
      </c>
      <c r="AH2194" s="3">
        <v>77164.980925008451</v>
      </c>
      <c r="AK2194" s="3">
        <v>7641.968773833004</v>
      </c>
      <c r="AL2194" t="s">
        <v>274</v>
      </c>
      <c r="AM2194" t="s">
        <v>275</v>
      </c>
      <c r="AN2194">
        <v>8.5000000000000006E-2</v>
      </c>
      <c r="AO2194" s="3">
        <v>84806.949698841461</v>
      </c>
      <c r="AP2194" s="3">
        <v>7208.5907244015243</v>
      </c>
      <c r="AQ2194" s="3">
        <v>29700</v>
      </c>
      <c r="AR2194" s="3">
        <v>2524.5</v>
      </c>
      <c r="AS2194" s="3">
        <v>124240.04042324299</v>
      </c>
      <c r="AT2194" s="26">
        <v>114506.94969884146</v>
      </c>
      <c r="AU2194" t="s">
        <v>170</v>
      </c>
      <c r="AV2194" t="s">
        <v>170</v>
      </c>
      <c r="AW2194" t="s">
        <v>171</v>
      </c>
      <c r="AX2194">
        <v>35803</v>
      </c>
      <c r="BF2194">
        <v>1</v>
      </c>
      <c r="CX2194" t="s">
        <v>5211</v>
      </c>
      <c r="CY2194" s="29"/>
      <c r="CZ2194" s="29"/>
      <c r="DA2194" s="29"/>
      <c r="DB2194" s="29"/>
      <c r="DC2194" s="29"/>
      <c r="DD2194" s="30"/>
      <c r="DE2194" s="30"/>
      <c r="DF2194" s="31"/>
      <c r="DG2194" s="32"/>
      <c r="DH2194" s="30"/>
      <c r="DI2194" s="30"/>
      <c r="DJ2194" s="26"/>
    </row>
    <row r="2195" spans="2:114" x14ac:dyDescent="0.25">
      <c r="D2195" t="s">
        <v>5212</v>
      </c>
      <c r="F2195" t="s">
        <v>2085</v>
      </c>
      <c r="G2195" t="s">
        <v>2086</v>
      </c>
      <c r="H2195" t="s">
        <v>2087</v>
      </c>
      <c r="K2195" t="s">
        <v>207</v>
      </c>
      <c r="M2195" t="s">
        <v>182</v>
      </c>
      <c r="N2195" t="s">
        <v>183</v>
      </c>
      <c r="O2195" t="s">
        <v>116</v>
      </c>
      <c r="P2195" t="s">
        <v>117</v>
      </c>
      <c r="Q2195" t="s">
        <v>5213</v>
      </c>
      <c r="R2195">
        <v>28</v>
      </c>
      <c r="T2195" s="3">
        <v>47466.166666666664</v>
      </c>
      <c r="X2195" s="3">
        <v>1035.6730769230769</v>
      </c>
      <c r="Y2195" s="3">
        <v>598.38888888888891</v>
      </c>
      <c r="Z2195" s="24">
        <v>107.71000000000001</v>
      </c>
      <c r="AA2195" s="39">
        <v>75</v>
      </c>
      <c r="AC2195" s="3">
        <v>0</v>
      </c>
      <c r="AD2195" s="3">
        <v>4460.3751415326506</v>
      </c>
      <c r="AE2195" s="3">
        <v>53743.31377401128</v>
      </c>
      <c r="AF2195" s="3">
        <v>4154.166666666667</v>
      </c>
      <c r="AH2195" s="3">
        <v>57897.480440677944</v>
      </c>
      <c r="AK2195" s="3">
        <v>4671.4236268028844</v>
      </c>
      <c r="AL2195" t="s">
        <v>227</v>
      </c>
      <c r="AM2195" t="s">
        <v>226</v>
      </c>
      <c r="AN2195">
        <v>0.05</v>
      </c>
      <c r="AO2195" s="3">
        <v>62568.904067480828</v>
      </c>
      <c r="AP2195" s="3">
        <v>3128.4452033740417</v>
      </c>
      <c r="AQ2195" s="3">
        <v>29700</v>
      </c>
      <c r="AR2195" s="3">
        <v>1485</v>
      </c>
      <c r="AS2195" s="3">
        <v>96882.349270854873</v>
      </c>
      <c r="AT2195" s="26">
        <v>92268.90406748082</v>
      </c>
      <c r="AU2195" t="s">
        <v>208</v>
      </c>
      <c r="AV2195" t="s">
        <v>208</v>
      </c>
      <c r="AW2195" t="s">
        <v>210</v>
      </c>
      <c r="AX2195" t="s">
        <v>2088</v>
      </c>
      <c r="BF2195">
        <v>1</v>
      </c>
      <c r="CX2195" t="s">
        <v>5211</v>
      </c>
      <c r="CY2195" s="29"/>
      <c r="CZ2195" s="29"/>
      <c r="DA2195" s="29"/>
      <c r="DB2195" s="29"/>
      <c r="DC2195" s="29"/>
      <c r="DD2195" s="30"/>
      <c r="DE2195" s="30"/>
      <c r="DF2195" s="31"/>
      <c r="DG2195" s="32"/>
      <c r="DH2195" s="30"/>
      <c r="DI2195" s="30"/>
      <c r="DJ2195" s="26"/>
    </row>
    <row r="2196" spans="2:114" x14ac:dyDescent="0.25">
      <c r="D2196" t="s">
        <v>5212</v>
      </c>
      <c r="F2196" t="s">
        <v>2089</v>
      </c>
      <c r="G2196" t="s">
        <v>2090</v>
      </c>
      <c r="H2196" t="s">
        <v>2091</v>
      </c>
      <c r="K2196" t="s">
        <v>219</v>
      </c>
      <c r="M2196" t="s">
        <v>550</v>
      </c>
      <c r="N2196" t="s">
        <v>551</v>
      </c>
      <c r="O2196" t="s">
        <v>116</v>
      </c>
      <c r="P2196" t="s">
        <v>117</v>
      </c>
      <c r="Q2196" t="s">
        <v>5213</v>
      </c>
      <c r="R2196">
        <v>28</v>
      </c>
      <c r="T2196" s="3">
        <v>126622.66666666667</v>
      </c>
      <c r="X2196" s="3">
        <v>2923.6217948717949</v>
      </c>
      <c r="Y2196" s="3">
        <v>1689.2037037037039</v>
      </c>
      <c r="Z2196" s="24">
        <v>304.05666666666667</v>
      </c>
      <c r="AA2196" s="39">
        <v>75</v>
      </c>
      <c r="AC2196" s="3">
        <v>0</v>
      </c>
      <c r="AD2196" s="3">
        <v>4460.3751415326506</v>
      </c>
      <c r="AE2196" s="3">
        <v>136074.9239734415</v>
      </c>
      <c r="AF2196" s="3">
        <v>7046.666666666667</v>
      </c>
      <c r="AH2196" s="3">
        <v>143121.59064010816</v>
      </c>
      <c r="AN2196">
        <v>0.1</v>
      </c>
      <c r="AO2196" s="3">
        <v>143121.59064010816</v>
      </c>
      <c r="AP2196" s="3">
        <v>14312.159064010817</v>
      </c>
      <c r="AQ2196" s="3">
        <v>29700</v>
      </c>
      <c r="AR2196" s="3">
        <v>2970</v>
      </c>
      <c r="AS2196" s="3">
        <v>190103.74970411896</v>
      </c>
      <c r="AT2196" s="26">
        <v>172821.59064010816</v>
      </c>
      <c r="AU2196" t="s">
        <v>2428</v>
      </c>
      <c r="AV2196" t="s">
        <v>120</v>
      </c>
      <c r="AW2196" t="s">
        <v>120</v>
      </c>
      <c r="AX2196">
        <v>2041081</v>
      </c>
      <c r="BF2196">
        <v>1</v>
      </c>
      <c r="CX2196" t="s">
        <v>5211</v>
      </c>
      <c r="CY2196" s="29"/>
      <c r="CZ2196" s="29"/>
      <c r="DA2196" s="29"/>
      <c r="DB2196" s="29"/>
      <c r="DC2196" s="29"/>
      <c r="DD2196" s="30"/>
      <c r="DE2196" s="30"/>
      <c r="DF2196" s="31"/>
      <c r="DG2196" s="32"/>
      <c r="DH2196" s="30"/>
      <c r="DI2196" s="30"/>
      <c r="DJ2196" s="26"/>
    </row>
    <row r="2197" spans="2:114" x14ac:dyDescent="0.25">
      <c r="D2197" t="s">
        <v>5212</v>
      </c>
      <c r="F2197" t="s">
        <v>2092</v>
      </c>
      <c r="G2197" t="s">
        <v>2093</v>
      </c>
      <c r="H2197" t="s">
        <v>2094</v>
      </c>
      <c r="K2197" t="s">
        <v>219</v>
      </c>
      <c r="M2197" t="s">
        <v>114</v>
      </c>
      <c r="N2197" t="s">
        <v>115</v>
      </c>
      <c r="O2197" t="s">
        <v>116</v>
      </c>
      <c r="P2197" t="s">
        <v>117</v>
      </c>
      <c r="Q2197" t="s">
        <v>5213</v>
      </c>
      <c r="R2197">
        <v>28</v>
      </c>
      <c r="T2197" s="3">
        <v>89927.416666666672</v>
      </c>
      <c r="X2197" s="3">
        <v>2041.5264423076924</v>
      </c>
      <c r="Y2197" s="3">
        <v>1179.5486111111111</v>
      </c>
      <c r="Z2197" s="24">
        <v>212.31874999999999</v>
      </c>
      <c r="AA2197" s="39">
        <v>75</v>
      </c>
      <c r="AC2197" s="3">
        <v>6960.2362445643739</v>
      </c>
      <c r="AD2197" s="3">
        <v>4460.3751415326506</v>
      </c>
      <c r="AE2197" s="3">
        <v>104856.42185618251</v>
      </c>
      <c r="AF2197" s="3">
        <v>5687.5</v>
      </c>
      <c r="AH2197" s="3">
        <v>110543.92185618251</v>
      </c>
      <c r="AK2197" s="3">
        <v>4292.2455565959208</v>
      </c>
      <c r="AL2197" t="s">
        <v>390</v>
      </c>
      <c r="AM2197" t="s">
        <v>391</v>
      </c>
      <c r="AN2197">
        <v>8.5000000000000006E-2</v>
      </c>
      <c r="AO2197" s="3">
        <v>114836.16741277844</v>
      </c>
      <c r="AP2197" s="3">
        <v>9761.0742300861675</v>
      </c>
      <c r="AQ2197" s="3">
        <v>29700</v>
      </c>
      <c r="AR2197" s="3">
        <v>2524.5</v>
      </c>
      <c r="AS2197" s="3">
        <v>156821.7416428646</v>
      </c>
      <c r="AT2197" s="26">
        <v>144536.16741277842</v>
      </c>
      <c r="AU2197" t="s">
        <v>170</v>
      </c>
      <c r="AV2197" t="s">
        <v>170</v>
      </c>
      <c r="AW2197" t="s">
        <v>171</v>
      </c>
      <c r="AX2197">
        <v>35802</v>
      </c>
      <c r="BF2197">
        <v>1</v>
      </c>
      <c r="CX2197" t="s">
        <v>5211</v>
      </c>
      <c r="CY2197" s="29"/>
      <c r="CZ2197" s="29"/>
      <c r="DA2197" s="29"/>
      <c r="DB2197" s="29"/>
      <c r="DC2197" s="29"/>
      <c r="DD2197" s="30"/>
      <c r="DE2197" s="30"/>
      <c r="DF2197" s="31"/>
      <c r="DG2197" s="32"/>
      <c r="DH2197" s="30"/>
      <c r="DI2197" s="30"/>
      <c r="DJ2197" s="26"/>
    </row>
    <row r="2198" spans="2:114" x14ac:dyDescent="0.25">
      <c r="D2198" t="s">
        <v>5212</v>
      </c>
      <c r="F2198" t="s">
        <v>2095</v>
      </c>
      <c r="G2198" t="s">
        <v>2096</v>
      </c>
      <c r="H2198" t="s">
        <v>2097</v>
      </c>
      <c r="K2198" t="s">
        <v>207</v>
      </c>
      <c r="M2198" t="s">
        <v>182</v>
      </c>
      <c r="N2198" t="s">
        <v>183</v>
      </c>
      <c r="O2198" t="s">
        <v>116</v>
      </c>
      <c r="P2198" t="s">
        <v>117</v>
      </c>
      <c r="Q2198" t="s">
        <v>5213</v>
      </c>
      <c r="R2198">
        <v>28</v>
      </c>
      <c r="T2198" s="3">
        <v>44247.333333333336</v>
      </c>
      <c r="X2198" s="3">
        <v>1010.8173076923077</v>
      </c>
      <c r="Y2198" s="3">
        <v>584.02777777777783</v>
      </c>
      <c r="Z2198" s="24">
        <v>105.125</v>
      </c>
      <c r="AA2198" s="39">
        <v>75</v>
      </c>
      <c r="AC2198" s="3">
        <v>0</v>
      </c>
      <c r="AD2198" s="3">
        <v>4460.3751415326506</v>
      </c>
      <c r="AE2198" s="3">
        <v>50482.678560336069</v>
      </c>
      <c r="AF2198" s="3">
        <v>4154.166666666667</v>
      </c>
      <c r="AH2198" s="3">
        <v>54636.845227002734</v>
      </c>
      <c r="AN2198">
        <v>0.05</v>
      </c>
      <c r="AO2198" s="3">
        <v>54636.845227002734</v>
      </c>
      <c r="AP2198" s="3">
        <v>2731.8422613501371</v>
      </c>
      <c r="AQ2198" s="3">
        <v>29700</v>
      </c>
      <c r="AR2198" s="3">
        <v>1485</v>
      </c>
      <c r="AS2198" s="3">
        <v>88553.68748835288</v>
      </c>
      <c r="AT2198" s="26">
        <v>84336.845227002734</v>
      </c>
      <c r="AU2198" t="s">
        <v>170</v>
      </c>
      <c r="AV2198" t="s">
        <v>170</v>
      </c>
      <c r="AW2198" t="s">
        <v>171</v>
      </c>
      <c r="AX2198">
        <v>35070</v>
      </c>
      <c r="BF2198">
        <v>1</v>
      </c>
      <c r="CX2198" t="s">
        <v>5211</v>
      </c>
      <c r="CY2198" s="29"/>
      <c r="CZ2198" s="29"/>
      <c r="DA2198" s="29"/>
      <c r="DB2198" s="29"/>
      <c r="DC2198" s="29"/>
      <c r="DD2198" s="30"/>
      <c r="DE2198" s="30"/>
      <c r="DF2198" s="31"/>
      <c r="DG2198" s="32"/>
      <c r="DH2198" s="30"/>
      <c r="DI2198" s="30"/>
      <c r="DJ2198" s="26"/>
    </row>
    <row r="2199" spans="2:114" x14ac:dyDescent="0.25">
      <c r="D2199" t="s">
        <v>5212</v>
      </c>
      <c r="F2199" t="s">
        <v>2098</v>
      </c>
      <c r="G2199" t="s">
        <v>2099</v>
      </c>
      <c r="H2199" t="s">
        <v>2100</v>
      </c>
      <c r="K2199" t="s">
        <v>224</v>
      </c>
      <c r="M2199" t="s">
        <v>132</v>
      </c>
      <c r="N2199" t="s">
        <v>133</v>
      </c>
      <c r="O2199" t="s">
        <v>143</v>
      </c>
      <c r="P2199" t="s">
        <v>117</v>
      </c>
      <c r="Q2199" t="s">
        <v>5213</v>
      </c>
      <c r="R2199">
        <v>28</v>
      </c>
      <c r="T2199" s="3">
        <v>61711.166666666664</v>
      </c>
      <c r="V2199" s="3">
        <v>4936.8933333333334</v>
      </c>
      <c r="X2199" s="3">
        <v>1483.4415064102566</v>
      </c>
      <c r="Y2199" s="3">
        <v>857.09953703703695</v>
      </c>
      <c r="Z2199" s="24">
        <v>154.27791666666667</v>
      </c>
      <c r="AA2199" s="39">
        <v>75</v>
      </c>
      <c r="AC2199" s="3">
        <v>0</v>
      </c>
      <c r="AD2199" s="3">
        <v>4460.3751415326506</v>
      </c>
      <c r="AE2199" s="3">
        <v>73678.254101646613</v>
      </c>
      <c r="AF2199" s="3">
        <v>12402.5</v>
      </c>
      <c r="AH2199" s="3">
        <v>86080.754101646613</v>
      </c>
      <c r="AN2199">
        <v>0.05</v>
      </c>
      <c r="AO2199" s="3">
        <v>86080.754101646613</v>
      </c>
      <c r="AP2199" s="3">
        <v>4304.0377050823308</v>
      </c>
      <c r="AQ2199" s="3">
        <v>29700</v>
      </c>
      <c r="AR2199" s="3">
        <v>1485</v>
      </c>
      <c r="AS2199" s="3">
        <v>121569.79180672894</v>
      </c>
      <c r="AT2199" s="26">
        <v>115780.75410164661</v>
      </c>
      <c r="AU2199" t="s">
        <v>2101</v>
      </c>
      <c r="AV2199" t="s">
        <v>2101</v>
      </c>
      <c r="AW2199" t="s">
        <v>2102</v>
      </c>
      <c r="AX2199">
        <v>7930000001</v>
      </c>
      <c r="BF2199">
        <v>1</v>
      </c>
      <c r="CX2199" t="s">
        <v>5211</v>
      </c>
      <c r="CY2199" s="29"/>
      <c r="CZ2199" s="29"/>
      <c r="DA2199" s="29"/>
      <c r="DB2199" s="29"/>
      <c r="DC2199" s="29"/>
      <c r="DD2199" s="30"/>
      <c r="DE2199" s="30"/>
      <c r="DF2199" s="31"/>
      <c r="DG2199" s="32"/>
      <c r="DH2199" s="30"/>
      <c r="DI2199" s="30"/>
      <c r="DJ2199" s="26"/>
    </row>
    <row r="2200" spans="2:114" x14ac:dyDescent="0.25">
      <c r="C2200">
        <v>1</v>
      </c>
      <c r="D2200" t="s">
        <v>5212</v>
      </c>
      <c r="F2200" t="s">
        <v>2104</v>
      </c>
      <c r="G2200" t="s">
        <v>2105</v>
      </c>
      <c r="H2200" t="s">
        <v>2106</v>
      </c>
      <c r="K2200" t="s">
        <v>207</v>
      </c>
      <c r="M2200" t="s">
        <v>182</v>
      </c>
      <c r="N2200" t="s">
        <v>183</v>
      </c>
      <c r="O2200" t="s">
        <v>116</v>
      </c>
      <c r="P2200" t="s">
        <v>117</v>
      </c>
      <c r="Q2200" t="s">
        <v>5213</v>
      </c>
      <c r="R2200">
        <v>28</v>
      </c>
      <c r="T2200" s="3">
        <v>52248.5</v>
      </c>
      <c r="X2200" s="3">
        <v>1167.8846153846155</v>
      </c>
      <c r="Y2200" s="3">
        <v>674.77777777777783</v>
      </c>
      <c r="Z2200" s="24">
        <v>121.46000000000001</v>
      </c>
      <c r="AA2200" s="39">
        <v>75</v>
      </c>
      <c r="AC2200" s="3">
        <v>0</v>
      </c>
      <c r="AD2200" s="3">
        <v>4460.3751415326506</v>
      </c>
      <c r="AE2200" s="3">
        <v>58747.997534695045</v>
      </c>
      <c r="AF2200" s="3">
        <v>4154.166666666667</v>
      </c>
      <c r="AH2200" s="3">
        <v>62902.164201361709</v>
      </c>
      <c r="AN2200">
        <v>0.05</v>
      </c>
      <c r="AO2200" s="3">
        <v>62902.164201361709</v>
      </c>
      <c r="AP2200" s="3">
        <v>3145.1082100680856</v>
      </c>
      <c r="AQ2200" s="3">
        <v>29700</v>
      </c>
      <c r="AR2200" s="3">
        <v>1485</v>
      </c>
      <c r="AS2200" s="3">
        <v>97232.272411429789</v>
      </c>
      <c r="AT2200" s="26">
        <v>92602.164201361709</v>
      </c>
      <c r="AU2200" t="s">
        <v>184</v>
      </c>
      <c r="AV2200" t="s">
        <v>184</v>
      </c>
      <c r="AW2200" t="s">
        <v>185</v>
      </c>
      <c r="AX2200">
        <v>2933</v>
      </c>
      <c r="BF2200">
        <v>1</v>
      </c>
      <c r="CX2200" t="s">
        <v>5211</v>
      </c>
      <c r="CY2200" s="29"/>
    </row>
    <row r="2201" spans="2:114" x14ac:dyDescent="0.25">
      <c r="D2201" t="s">
        <v>5212</v>
      </c>
      <c r="F2201" t="s">
        <v>2107</v>
      </c>
      <c r="G2201" t="s">
        <v>2108</v>
      </c>
      <c r="H2201" t="s">
        <v>2109</v>
      </c>
      <c r="K2201" t="s">
        <v>207</v>
      </c>
      <c r="M2201" t="s">
        <v>182</v>
      </c>
      <c r="N2201" t="s">
        <v>183</v>
      </c>
      <c r="O2201" t="s">
        <v>116</v>
      </c>
      <c r="P2201" t="s">
        <v>117</v>
      </c>
      <c r="Q2201" t="s">
        <v>5213</v>
      </c>
      <c r="R2201">
        <v>28</v>
      </c>
      <c r="T2201" s="3">
        <v>53778.333333333336</v>
      </c>
      <c r="X2201" s="3">
        <v>1292.7483974358972</v>
      </c>
      <c r="Y2201" s="3">
        <v>746.9212962962963</v>
      </c>
      <c r="Z2201" s="24">
        <v>134.44583333333335</v>
      </c>
      <c r="AA2201" s="39">
        <v>75</v>
      </c>
      <c r="AC2201" s="3">
        <v>0</v>
      </c>
      <c r="AD2201" s="3">
        <v>5460.3751415326506</v>
      </c>
      <c r="AE2201" s="3">
        <v>61487.824001931513</v>
      </c>
      <c r="AF2201" s="3">
        <v>4154.166666666667</v>
      </c>
      <c r="AH2201" s="3">
        <v>65641.990668598184</v>
      </c>
      <c r="AK2201" s="3">
        <v>33281</v>
      </c>
      <c r="AL2201" t="s">
        <v>168</v>
      </c>
      <c r="AM2201" t="s">
        <v>169</v>
      </c>
      <c r="AN2201">
        <v>0.05</v>
      </c>
      <c r="AO2201" s="3">
        <v>98922.990668598184</v>
      </c>
      <c r="AP2201" s="3">
        <v>4946.1495334299098</v>
      </c>
      <c r="AQ2201" s="3">
        <v>29700</v>
      </c>
      <c r="AR2201" s="3">
        <v>1485</v>
      </c>
      <c r="AS2201" s="3">
        <v>135054.14020202809</v>
      </c>
      <c r="AT2201" s="26">
        <v>128622.99066859818</v>
      </c>
      <c r="AU2201" t="s">
        <v>170</v>
      </c>
      <c r="AV2201" t="s">
        <v>170</v>
      </c>
      <c r="AW2201" t="s">
        <v>171</v>
      </c>
      <c r="AX2201">
        <v>35876</v>
      </c>
      <c r="BF2201">
        <v>1</v>
      </c>
      <c r="CX2201" t="s">
        <v>5211</v>
      </c>
      <c r="CY2201" s="29"/>
      <c r="CZ2201" s="29"/>
      <c r="DA2201" s="29"/>
      <c r="DB2201" s="29"/>
      <c r="DC2201" s="29"/>
      <c r="DD2201" s="30"/>
      <c r="DE2201" s="30"/>
      <c r="DF2201" s="31"/>
      <c r="DG2201" s="32"/>
      <c r="DH2201" s="30"/>
      <c r="DI2201" s="30"/>
      <c r="DJ2201" s="26"/>
    </row>
    <row r="2202" spans="2:114" x14ac:dyDescent="0.25">
      <c r="D2202" t="s">
        <v>5212</v>
      </c>
      <c r="F2202" t="s">
        <v>2110</v>
      </c>
      <c r="G2202" t="s">
        <v>2111</v>
      </c>
      <c r="H2202" t="s">
        <v>2112</v>
      </c>
      <c r="K2202" t="s">
        <v>207</v>
      </c>
      <c r="M2202" t="s">
        <v>182</v>
      </c>
      <c r="N2202" t="s">
        <v>183</v>
      </c>
      <c r="O2202" t="s">
        <v>116</v>
      </c>
      <c r="P2202" t="s">
        <v>117</v>
      </c>
      <c r="Q2202" t="s">
        <v>5213</v>
      </c>
      <c r="R2202">
        <v>28</v>
      </c>
      <c r="T2202" s="3">
        <v>41969.916666666664</v>
      </c>
      <c r="X2202" s="3">
        <v>1010.2403846153846</v>
      </c>
      <c r="Y2202" s="3">
        <v>583.69444444444457</v>
      </c>
      <c r="Z2202" s="24">
        <v>105.065</v>
      </c>
      <c r="AA2202" s="39">
        <v>75</v>
      </c>
      <c r="AC2202" s="3">
        <v>0</v>
      </c>
      <c r="AD2202" s="3">
        <v>4460.3751415326506</v>
      </c>
      <c r="AE2202" s="3">
        <v>48204.291637259143</v>
      </c>
      <c r="AF2202" s="3">
        <v>4154.166666666667</v>
      </c>
      <c r="AH2202" s="3">
        <v>52358.458303925807</v>
      </c>
      <c r="AN2202">
        <v>0.05</v>
      </c>
      <c r="AO2202" s="3">
        <v>52358.458303925807</v>
      </c>
      <c r="AP2202" s="3">
        <v>2617.9229151962904</v>
      </c>
      <c r="AQ2202" s="3">
        <v>29700</v>
      </c>
      <c r="AR2202" s="3">
        <v>1485</v>
      </c>
      <c r="AS2202" s="3">
        <v>86161.381219122093</v>
      </c>
      <c r="AT2202" s="26">
        <v>82058.458303925814</v>
      </c>
      <c r="AU2202" t="s">
        <v>1523</v>
      </c>
      <c r="AV2202" t="s">
        <v>2113</v>
      </c>
      <c r="AW2202" t="s">
        <v>1525</v>
      </c>
      <c r="AX2202">
        <v>1502348</v>
      </c>
      <c r="BF2202">
        <v>1</v>
      </c>
      <c r="CX2202" t="s">
        <v>5211</v>
      </c>
      <c r="CY2202" s="29"/>
      <c r="CZ2202" s="29"/>
      <c r="DA2202" s="29"/>
      <c r="DB2202" s="29"/>
      <c r="DC2202" s="29"/>
      <c r="DD2202" s="30"/>
      <c r="DE2202" s="30"/>
      <c r="DF2202" s="31"/>
      <c r="DG2202" s="32"/>
      <c r="DH2202" s="30"/>
      <c r="DI2202" s="30"/>
      <c r="DJ2202" s="26"/>
    </row>
    <row r="2203" spans="2:114" x14ac:dyDescent="0.25">
      <c r="D2203" t="s">
        <v>5212</v>
      </c>
      <c r="F2203" t="s">
        <v>2115</v>
      </c>
      <c r="G2203" t="s">
        <v>2116</v>
      </c>
      <c r="H2203" t="s">
        <v>2117</v>
      </c>
      <c r="K2203" t="s">
        <v>224</v>
      </c>
      <c r="M2203" t="s">
        <v>182</v>
      </c>
      <c r="N2203" t="s">
        <v>183</v>
      </c>
      <c r="O2203" t="s">
        <v>116</v>
      </c>
      <c r="P2203" t="s">
        <v>117</v>
      </c>
      <c r="Q2203" t="s">
        <v>5213</v>
      </c>
      <c r="R2203">
        <v>28</v>
      </c>
      <c r="T2203" s="3">
        <v>61295.5</v>
      </c>
      <c r="X2203" s="3">
        <v>1353.2572115384617</v>
      </c>
      <c r="Y2203" s="3">
        <v>781.88194444444457</v>
      </c>
      <c r="Z2203" s="24">
        <v>140.73875000000001</v>
      </c>
      <c r="AA2203" s="39">
        <v>75</v>
      </c>
      <c r="AC2203" s="3">
        <v>0</v>
      </c>
      <c r="AD2203" s="3">
        <v>4460.3751415326506</v>
      </c>
      <c r="AE2203" s="3">
        <v>68106.753047515551</v>
      </c>
      <c r="AF2203" s="3">
        <v>4154.166666666667</v>
      </c>
      <c r="AH2203" s="3">
        <v>72260.919714182222</v>
      </c>
      <c r="AK2203" s="3">
        <v>4671.4236268028844</v>
      </c>
      <c r="AL2203" t="s">
        <v>227</v>
      </c>
      <c r="AM2203" t="s">
        <v>226</v>
      </c>
      <c r="AN2203">
        <v>0.05</v>
      </c>
      <c r="AO2203" s="3">
        <v>76932.343340985113</v>
      </c>
      <c r="AP2203" s="3">
        <v>3846.6171670492558</v>
      </c>
      <c r="AQ2203" s="3">
        <v>29700</v>
      </c>
      <c r="AR2203" s="3">
        <v>1485</v>
      </c>
      <c r="AS2203" s="3">
        <v>111963.96050803438</v>
      </c>
      <c r="AT2203" s="26">
        <v>106632.34334098511</v>
      </c>
      <c r="AU2203" t="s">
        <v>208</v>
      </c>
      <c r="AV2203" t="s">
        <v>208</v>
      </c>
      <c r="AW2203" t="s">
        <v>210</v>
      </c>
      <c r="AX2203" t="s">
        <v>2118</v>
      </c>
      <c r="BF2203">
        <v>1</v>
      </c>
      <c r="CX2203" t="s">
        <v>5211</v>
      </c>
      <c r="CY2203" s="29"/>
      <c r="CZ2203" s="29"/>
      <c r="DA2203" s="29"/>
      <c r="DB2203" s="29"/>
      <c r="DC2203" s="29"/>
      <c r="DD2203" s="30"/>
      <c r="DE2203" s="30"/>
      <c r="DF2203" s="31"/>
      <c r="DG2203" s="32"/>
      <c r="DH2203" s="30"/>
      <c r="DI2203" s="30"/>
      <c r="DJ2203" s="26"/>
    </row>
    <row r="2204" spans="2:114" x14ac:dyDescent="0.25">
      <c r="B2204">
        <f>+COUNTIF(G2204:G5362,G2204)</f>
        <v>1</v>
      </c>
      <c r="D2204" t="s">
        <v>5212</v>
      </c>
      <c r="F2204" t="s">
        <v>2119</v>
      </c>
      <c r="G2204" t="s">
        <v>2120</v>
      </c>
      <c r="H2204" t="s">
        <v>2121</v>
      </c>
      <c r="K2204" t="s">
        <v>224</v>
      </c>
      <c r="M2204" t="s">
        <v>182</v>
      </c>
      <c r="N2204" t="s">
        <v>183</v>
      </c>
      <c r="O2204" t="s">
        <v>116</v>
      </c>
      <c r="P2204" t="s">
        <v>117</v>
      </c>
      <c r="Q2204" t="s">
        <v>5213</v>
      </c>
      <c r="R2204">
        <v>28</v>
      </c>
      <c r="T2204" s="3">
        <v>45274</v>
      </c>
      <c r="X2204" s="3">
        <v>1010.1923076923077</v>
      </c>
      <c r="Y2204" s="3">
        <v>583.66666666666663</v>
      </c>
      <c r="Z2204" s="24">
        <v>105.06</v>
      </c>
      <c r="AA2204" s="39">
        <v>75</v>
      </c>
      <c r="AC2204" s="3">
        <v>0</v>
      </c>
      <c r="AD2204" s="3">
        <v>4460.3751415326506</v>
      </c>
      <c r="AE2204" s="3">
        <v>51508.294115891615</v>
      </c>
      <c r="AF2204" s="3">
        <v>4154.166666666667</v>
      </c>
      <c r="AH2204" s="3">
        <v>55662.460782558279</v>
      </c>
      <c r="AK2204" s="3">
        <v>4671.4236268028844</v>
      </c>
      <c r="AL2204" t="s">
        <v>227</v>
      </c>
      <c r="AM2204" t="s">
        <v>226</v>
      </c>
      <c r="AN2204">
        <v>0.05</v>
      </c>
      <c r="AO2204" s="3">
        <v>60333.884409361162</v>
      </c>
      <c r="AP2204" s="3">
        <v>3016.6942204680581</v>
      </c>
      <c r="AQ2204" s="3">
        <v>29700</v>
      </c>
      <c r="AR2204" s="3">
        <v>1485</v>
      </c>
      <c r="AS2204" s="3">
        <v>94535.578629829222</v>
      </c>
      <c r="AT2204" s="26">
        <v>90033.88440936117</v>
      </c>
      <c r="AU2204" t="s">
        <v>208</v>
      </c>
      <c r="AV2204" t="s">
        <v>208</v>
      </c>
      <c r="AW2204" t="s">
        <v>210</v>
      </c>
      <c r="AX2204" t="s">
        <v>458</v>
      </c>
      <c r="BF2204">
        <v>1</v>
      </c>
      <c r="CX2204" t="s">
        <v>5211</v>
      </c>
      <c r="CY2204" s="29"/>
      <c r="CZ2204" s="29"/>
      <c r="DA2204" s="29"/>
      <c r="DB2204" s="29"/>
      <c r="DC2204" s="29"/>
      <c r="DD2204" s="30"/>
      <c r="DE2204" s="30"/>
      <c r="DF2204" s="31"/>
      <c r="DG2204" s="32"/>
      <c r="DH2204" s="30"/>
      <c r="DI2204" s="30"/>
      <c r="DJ2204" s="26"/>
    </row>
    <row r="2205" spans="2:114" x14ac:dyDescent="0.25">
      <c r="D2205" t="s">
        <v>5212</v>
      </c>
      <c r="F2205" t="s">
        <v>2122</v>
      </c>
      <c r="G2205" t="s">
        <v>2123</v>
      </c>
      <c r="H2205" t="s">
        <v>2124</v>
      </c>
      <c r="K2205" t="s">
        <v>224</v>
      </c>
      <c r="M2205" t="s">
        <v>182</v>
      </c>
      <c r="N2205" t="s">
        <v>183</v>
      </c>
      <c r="O2205" t="s">
        <v>116</v>
      </c>
      <c r="P2205" t="s">
        <v>117</v>
      </c>
      <c r="Q2205" t="s">
        <v>5213</v>
      </c>
      <c r="R2205">
        <v>28</v>
      </c>
      <c r="T2205" s="3">
        <v>69700.75</v>
      </c>
      <c r="X2205" s="3">
        <v>1555.3084935897434</v>
      </c>
      <c r="Y2205" s="3">
        <v>898.62268518518533</v>
      </c>
      <c r="Z2205" s="24">
        <v>161.75208333333333</v>
      </c>
      <c r="AA2205" s="39">
        <v>75</v>
      </c>
      <c r="AC2205" s="3">
        <v>5532.1277186705356</v>
      </c>
      <c r="AD2205" s="3">
        <v>4460.3751415326506</v>
      </c>
      <c r="AE2205" s="3">
        <v>82383.936122311468</v>
      </c>
      <c r="AF2205" s="3">
        <v>4154.166666666667</v>
      </c>
      <c r="AH2205" s="3">
        <v>86538.10278897814</v>
      </c>
      <c r="AK2205" s="3">
        <v>4671.4236268028844</v>
      </c>
      <c r="AL2205" t="s">
        <v>227</v>
      </c>
      <c r="AM2205" t="s">
        <v>226</v>
      </c>
      <c r="AN2205">
        <v>0.05</v>
      </c>
      <c r="AO2205" s="3">
        <v>91209.526415781031</v>
      </c>
      <c r="AP2205" s="3">
        <v>4560.4763207890519</v>
      </c>
      <c r="AQ2205" s="3">
        <v>29700</v>
      </c>
      <c r="AR2205" s="3">
        <v>1485</v>
      </c>
      <c r="AS2205" s="3">
        <v>126955.00273657008</v>
      </c>
      <c r="AT2205" s="26">
        <v>120909.52641578103</v>
      </c>
      <c r="AU2205" t="s">
        <v>208</v>
      </c>
      <c r="AV2205" t="s">
        <v>208</v>
      </c>
      <c r="AW2205" t="s">
        <v>210</v>
      </c>
      <c r="AX2205" t="s">
        <v>314</v>
      </c>
      <c r="BF2205">
        <v>1</v>
      </c>
      <c r="CX2205" t="s">
        <v>5211</v>
      </c>
      <c r="CY2205" s="29"/>
      <c r="CZ2205" s="29"/>
      <c r="DA2205" s="29"/>
      <c r="DB2205" s="29"/>
      <c r="DC2205" s="29"/>
      <c r="DD2205" s="30"/>
      <c r="DE2205" s="30"/>
      <c r="DF2205" s="31"/>
      <c r="DG2205" s="32"/>
      <c r="DH2205" s="30"/>
      <c r="DI2205" s="30"/>
      <c r="DJ2205" s="26"/>
    </row>
    <row r="2206" spans="2:114" x14ac:dyDescent="0.25">
      <c r="D2206" t="s">
        <v>5212</v>
      </c>
      <c r="F2206" t="s">
        <v>2125</v>
      </c>
      <c r="G2206" t="s">
        <v>2126</v>
      </c>
      <c r="H2206" t="s">
        <v>2127</v>
      </c>
      <c r="K2206" t="s">
        <v>219</v>
      </c>
      <c r="M2206" t="s">
        <v>550</v>
      </c>
      <c r="N2206" t="s">
        <v>551</v>
      </c>
      <c r="O2206" t="s">
        <v>116</v>
      </c>
      <c r="P2206" t="s">
        <v>117</v>
      </c>
      <c r="Q2206" t="s">
        <v>5213</v>
      </c>
      <c r="R2206">
        <v>28</v>
      </c>
      <c r="T2206" s="3">
        <v>82911</v>
      </c>
      <c r="X2206" s="3">
        <v>1872.8605769230769</v>
      </c>
      <c r="Y2206" s="3">
        <v>1082.0972222222222</v>
      </c>
      <c r="Z2206" s="24">
        <v>194.7775</v>
      </c>
      <c r="AA2206" s="39">
        <v>75</v>
      </c>
      <c r="AC2206" s="3">
        <v>0</v>
      </c>
      <c r="AD2206" s="3">
        <v>4460.3751415326506</v>
      </c>
      <c r="AE2206" s="3">
        <v>90596.110440677949</v>
      </c>
      <c r="AF2206" s="3">
        <v>7046.666666666667</v>
      </c>
      <c r="AH2206" s="3">
        <v>97642.77710734462</v>
      </c>
      <c r="AN2206">
        <v>0.1</v>
      </c>
      <c r="AO2206" s="3">
        <v>97642.77710734462</v>
      </c>
      <c r="AP2206" s="3">
        <v>9764.2777107344627</v>
      </c>
      <c r="AQ2206" s="3">
        <v>29700</v>
      </c>
      <c r="AR2206" s="3">
        <v>2970</v>
      </c>
      <c r="AS2206" s="3">
        <v>140077.05481807908</v>
      </c>
      <c r="AT2206" s="26">
        <v>127342.77710734462</v>
      </c>
      <c r="AU2206" t="s">
        <v>170</v>
      </c>
      <c r="AV2206" t="s">
        <v>170</v>
      </c>
      <c r="AW2206" t="s">
        <v>171</v>
      </c>
      <c r="AX2206">
        <v>90326</v>
      </c>
      <c r="BF2206">
        <v>1</v>
      </c>
      <c r="CX2206" t="s">
        <v>5211</v>
      </c>
      <c r="CY2206" s="29"/>
      <c r="CZ2206" s="29"/>
      <c r="DA2206" s="29"/>
      <c r="DB2206" s="29"/>
      <c r="DC2206" s="29"/>
      <c r="DD2206" s="30"/>
      <c r="DE2206" s="30"/>
      <c r="DF2206" s="31"/>
      <c r="DG2206" s="32"/>
      <c r="DH2206" s="30"/>
      <c r="DI2206" s="30"/>
      <c r="DJ2206" s="26"/>
    </row>
    <row r="2207" spans="2:114" x14ac:dyDescent="0.25">
      <c r="B2207">
        <f>+COUNTIF(G2207:G5365,G2207)</f>
        <v>1</v>
      </c>
      <c r="D2207" t="s">
        <v>5212</v>
      </c>
      <c r="F2207" t="s">
        <v>2128</v>
      </c>
      <c r="G2207" t="s">
        <v>2129</v>
      </c>
      <c r="H2207" t="s">
        <v>2130</v>
      </c>
      <c r="K2207" t="s">
        <v>131</v>
      </c>
      <c r="M2207" t="s">
        <v>550</v>
      </c>
      <c r="N2207" t="s">
        <v>551</v>
      </c>
      <c r="O2207" t="s">
        <v>116</v>
      </c>
      <c r="P2207" t="s">
        <v>117</v>
      </c>
      <c r="Q2207" t="s">
        <v>5213</v>
      </c>
      <c r="R2207">
        <v>28</v>
      </c>
      <c r="T2207" s="3">
        <v>121013.50000000001</v>
      </c>
      <c r="X2207" s="3">
        <v>2908.9783653846152</v>
      </c>
      <c r="Y2207" s="3">
        <v>1680.7430555555557</v>
      </c>
      <c r="Z2207" s="24">
        <v>302.53375</v>
      </c>
      <c r="AA2207" s="39">
        <v>75</v>
      </c>
      <c r="AC2207" s="3">
        <v>10244.680960500991</v>
      </c>
      <c r="AD2207" s="3">
        <v>4460.3751415326506</v>
      </c>
      <c r="AE2207" s="3">
        <v>140685.81127297384</v>
      </c>
      <c r="AF2207" s="3">
        <v>7046.666666666667</v>
      </c>
      <c r="AH2207" s="3">
        <v>147732.47793964049</v>
      </c>
      <c r="AK2207" s="3">
        <v>38600.004178537514</v>
      </c>
      <c r="AL2207" t="s">
        <v>1170</v>
      </c>
      <c r="AM2207" t="s">
        <v>1171</v>
      </c>
      <c r="AN2207">
        <v>0.1</v>
      </c>
      <c r="AO2207" s="3">
        <v>186332.48211817801</v>
      </c>
      <c r="AP2207" s="3">
        <v>18633.248211817801</v>
      </c>
      <c r="AQ2207" s="3">
        <v>29700</v>
      </c>
      <c r="AR2207" s="3">
        <v>2970</v>
      </c>
      <c r="AS2207" s="3">
        <v>237635.7303299958</v>
      </c>
      <c r="AT2207" s="26">
        <v>216032.48211817801</v>
      </c>
      <c r="AU2207" t="s">
        <v>2428</v>
      </c>
      <c r="AV2207" t="s">
        <v>120</v>
      </c>
      <c r="AW2207" t="s">
        <v>120</v>
      </c>
      <c r="AX2207">
        <v>2041090</v>
      </c>
      <c r="BF2207">
        <v>1</v>
      </c>
      <c r="CX2207" t="s">
        <v>5211</v>
      </c>
      <c r="CY2207" s="29"/>
      <c r="CZ2207" s="29"/>
      <c r="DA2207" s="29"/>
      <c r="DB2207" s="29"/>
      <c r="DC2207" s="29"/>
      <c r="DD2207" s="30"/>
      <c r="DE2207" s="30"/>
      <c r="DF2207" s="31"/>
      <c r="DG2207" s="32"/>
      <c r="DH2207" s="30"/>
      <c r="DI2207" s="30"/>
      <c r="DJ2207" s="26"/>
    </row>
    <row r="2208" spans="2:114" x14ac:dyDescent="0.25">
      <c r="D2208" t="s">
        <v>5212</v>
      </c>
      <c r="F2208" t="s">
        <v>2132</v>
      </c>
      <c r="G2208" t="s">
        <v>2133</v>
      </c>
      <c r="H2208" t="s">
        <v>2134</v>
      </c>
      <c r="K2208" t="s">
        <v>224</v>
      </c>
      <c r="M2208" t="s">
        <v>114</v>
      </c>
      <c r="N2208" t="s">
        <v>115</v>
      </c>
      <c r="O2208" t="s">
        <v>116</v>
      </c>
      <c r="P2208" t="s">
        <v>117</v>
      </c>
      <c r="Q2208" t="s">
        <v>5213</v>
      </c>
      <c r="R2208">
        <v>28</v>
      </c>
      <c r="T2208" s="3">
        <v>78343.75</v>
      </c>
      <c r="X2208" s="3">
        <v>1763.0729166666667</v>
      </c>
      <c r="Y2208" s="3">
        <v>1018.6643518518518</v>
      </c>
      <c r="Z2208" s="24">
        <v>183.35958333333332</v>
      </c>
      <c r="AA2208" s="39">
        <v>75</v>
      </c>
      <c r="AC2208" s="3">
        <v>0</v>
      </c>
      <c r="AD2208" s="3">
        <v>4460.3751415326506</v>
      </c>
      <c r="AE2208" s="3">
        <v>85844.221993384519</v>
      </c>
      <c r="AF2208" s="3">
        <v>5687.5</v>
      </c>
      <c r="AH2208" s="3">
        <v>91531.721993384519</v>
      </c>
      <c r="AK2208" s="3">
        <v>8123.3279313761932</v>
      </c>
      <c r="AL2208" t="s">
        <v>650</v>
      </c>
      <c r="AM2208" t="s">
        <v>651</v>
      </c>
      <c r="AN2208">
        <v>8.5000000000000006E-2</v>
      </c>
      <c r="AO2208" s="3">
        <v>99655.049924760708</v>
      </c>
      <c r="AP2208" s="3">
        <v>8470.6792436046599</v>
      </c>
      <c r="AQ2208" s="3">
        <v>29700</v>
      </c>
      <c r="AR2208" s="3">
        <v>2524.5</v>
      </c>
      <c r="AS2208" s="3">
        <v>140350.22916836536</v>
      </c>
      <c r="AT2208" s="26">
        <v>129355.04992476071</v>
      </c>
      <c r="AU2208" t="s">
        <v>170</v>
      </c>
      <c r="AV2208" t="s">
        <v>170</v>
      </c>
      <c r="AW2208" t="s">
        <v>171</v>
      </c>
      <c r="AX2208">
        <v>35802</v>
      </c>
      <c r="BF2208">
        <v>1</v>
      </c>
      <c r="CX2208" t="s">
        <v>5211</v>
      </c>
      <c r="CY2208" s="29"/>
      <c r="CZ2208" s="29"/>
      <c r="DA2208" s="29"/>
      <c r="DB2208" s="29"/>
      <c r="DC2208" s="29"/>
      <c r="DD2208" s="30"/>
      <c r="DE2208" s="30"/>
      <c r="DF2208" s="31"/>
      <c r="DG2208" s="32"/>
      <c r="DH2208" s="30"/>
      <c r="DI2208" s="30"/>
      <c r="DJ2208" s="26"/>
    </row>
    <row r="2209" spans="2:114" x14ac:dyDescent="0.25">
      <c r="D2209" t="s">
        <v>5212</v>
      </c>
      <c r="F2209" t="s">
        <v>2135</v>
      </c>
      <c r="G2209" t="s">
        <v>2136</v>
      </c>
      <c r="H2209" t="s">
        <v>2137</v>
      </c>
      <c r="K2209" t="s">
        <v>219</v>
      </c>
      <c r="M2209" t="s">
        <v>114</v>
      </c>
      <c r="N2209" t="s">
        <v>115</v>
      </c>
      <c r="O2209" t="s">
        <v>116</v>
      </c>
      <c r="P2209" t="s">
        <v>117</v>
      </c>
      <c r="Q2209" t="s">
        <v>5213</v>
      </c>
      <c r="R2209">
        <v>28</v>
      </c>
      <c r="T2209" s="3">
        <v>61962.25</v>
      </c>
      <c r="X2209" s="3">
        <v>1369.2868589743591</v>
      </c>
      <c r="Y2209" s="3">
        <v>791.14351851851859</v>
      </c>
      <c r="Z2209" s="24">
        <v>142.40583333333333</v>
      </c>
      <c r="AA2209" s="39">
        <v>75</v>
      </c>
      <c r="AC2209" s="3">
        <v>0</v>
      </c>
      <c r="AD2209" s="3">
        <v>4460.3751415326506</v>
      </c>
      <c r="AE2209" s="3">
        <v>68800.461352358863</v>
      </c>
      <c r="AF2209" s="3">
        <v>5687.5</v>
      </c>
      <c r="AH2209" s="3">
        <v>74487.961352358863</v>
      </c>
      <c r="AK2209" s="3">
        <v>6263.2559860715419</v>
      </c>
      <c r="AL2209" t="s">
        <v>320</v>
      </c>
      <c r="AM2209" t="s">
        <v>321</v>
      </c>
      <c r="AN2209">
        <v>8.5000000000000006E-2</v>
      </c>
      <c r="AO2209" s="3">
        <v>80751.217338430404</v>
      </c>
      <c r="AP2209" s="3">
        <v>6863.853473766585</v>
      </c>
      <c r="AQ2209" s="3">
        <v>29700</v>
      </c>
      <c r="AR2209" s="3">
        <v>2524.5</v>
      </c>
      <c r="AS2209" s="3">
        <v>119839.57081219699</v>
      </c>
      <c r="AT2209" s="26">
        <v>110451.2173384304</v>
      </c>
      <c r="AU2209" t="s">
        <v>765</v>
      </c>
      <c r="AV2209" t="s">
        <v>765</v>
      </c>
      <c r="AW2209" t="s">
        <v>766</v>
      </c>
      <c r="AX2209" t="s">
        <v>978</v>
      </c>
      <c r="BF2209">
        <v>1</v>
      </c>
      <c r="CX2209" t="s">
        <v>5211</v>
      </c>
      <c r="CY2209" s="29"/>
      <c r="CZ2209" s="29"/>
      <c r="DA2209" s="29"/>
      <c r="DB2209" s="29"/>
      <c r="DC2209" s="29"/>
      <c r="DD2209" s="30"/>
      <c r="DE2209" s="30"/>
      <c r="DF2209" s="31"/>
      <c r="DG2209" s="32"/>
      <c r="DH2209" s="30"/>
      <c r="DI2209" s="30"/>
      <c r="DJ2209" s="26"/>
    </row>
    <row r="2210" spans="2:114" x14ac:dyDescent="0.25">
      <c r="D2210" t="s">
        <v>5212</v>
      </c>
      <c r="F2210" t="s">
        <v>2138</v>
      </c>
      <c r="G2210" t="s">
        <v>2139</v>
      </c>
      <c r="H2210" t="s">
        <v>2140</v>
      </c>
      <c r="K2210" t="s">
        <v>224</v>
      </c>
      <c r="M2210" t="s">
        <v>114</v>
      </c>
      <c r="N2210" t="s">
        <v>115</v>
      </c>
      <c r="O2210" t="s">
        <v>116</v>
      </c>
      <c r="P2210" t="s">
        <v>117</v>
      </c>
      <c r="Q2210" t="s">
        <v>5213</v>
      </c>
      <c r="R2210">
        <v>28</v>
      </c>
      <c r="T2210" s="3">
        <v>82281.583333333328</v>
      </c>
      <c r="X2210" s="3">
        <v>1857.7323717948721</v>
      </c>
      <c r="Y2210" s="3">
        <v>1073.3564814814815</v>
      </c>
      <c r="Z2210" s="24">
        <v>193.20416666666668</v>
      </c>
      <c r="AA2210" s="39">
        <v>75</v>
      </c>
      <c r="AC2210" s="3">
        <v>0</v>
      </c>
      <c r="AD2210" s="3">
        <v>4460.3751415326506</v>
      </c>
      <c r="AE2210" s="3">
        <v>89941.251494808996</v>
      </c>
      <c r="AF2210" s="3">
        <v>5687.5</v>
      </c>
      <c r="AH2210" s="3">
        <v>95628.751494808996</v>
      </c>
      <c r="AK2210" s="3">
        <v>4292.2455565959208</v>
      </c>
      <c r="AL2210" t="s">
        <v>390</v>
      </c>
      <c r="AM2210" t="s">
        <v>391</v>
      </c>
      <c r="AN2210">
        <v>8.5000000000000006E-2</v>
      </c>
      <c r="AO2210" s="3">
        <v>99920.99705140492</v>
      </c>
      <c r="AP2210" s="3">
        <v>8493.2847493694189</v>
      </c>
      <c r="AQ2210" s="3">
        <v>29700</v>
      </c>
      <c r="AR2210" s="3">
        <v>2524.5</v>
      </c>
      <c r="AS2210" s="3">
        <v>140638.78180077433</v>
      </c>
      <c r="AT2210" s="26">
        <v>129620.99705140492</v>
      </c>
      <c r="AU2210" t="s">
        <v>170</v>
      </c>
      <c r="AV2210" t="s">
        <v>170</v>
      </c>
      <c r="AW2210" t="s">
        <v>171</v>
      </c>
      <c r="AX2210">
        <v>89158</v>
      </c>
      <c r="BF2210">
        <v>1</v>
      </c>
      <c r="CX2210" t="s">
        <v>5211</v>
      </c>
      <c r="CY2210" s="29"/>
      <c r="CZ2210" s="29"/>
      <c r="DA2210" s="29"/>
      <c r="DB2210" s="29"/>
      <c r="DC2210" s="29"/>
      <c r="DD2210" s="30"/>
      <c r="DE2210" s="30"/>
      <c r="DF2210" s="31"/>
      <c r="DG2210" s="32"/>
      <c r="DH2210" s="30"/>
      <c r="DI2210" s="30"/>
      <c r="DJ2210" s="26"/>
    </row>
    <row r="2211" spans="2:114" x14ac:dyDescent="0.25">
      <c r="C2211">
        <v>1</v>
      </c>
      <c r="D2211" t="s">
        <v>5212</v>
      </c>
      <c r="F2211" t="s">
        <v>2141</v>
      </c>
      <c r="G2211" t="s">
        <v>2142</v>
      </c>
      <c r="H2211" t="s">
        <v>2143</v>
      </c>
      <c r="K2211" t="s">
        <v>207</v>
      </c>
      <c r="M2211" t="s">
        <v>182</v>
      </c>
      <c r="N2211" t="s">
        <v>183</v>
      </c>
      <c r="O2211" t="s">
        <v>116</v>
      </c>
      <c r="P2211" t="s">
        <v>117</v>
      </c>
      <c r="Q2211" t="s">
        <v>5213</v>
      </c>
      <c r="R2211">
        <v>28</v>
      </c>
      <c r="T2211" s="3">
        <v>51828.5</v>
      </c>
      <c r="X2211" s="3">
        <v>1125.6850961538462</v>
      </c>
      <c r="Y2211" s="3">
        <v>650.39583333333337</v>
      </c>
      <c r="Z2211" s="24">
        <v>117.07125000000001</v>
      </c>
      <c r="AA2211" s="39">
        <v>75</v>
      </c>
      <c r="AC2211" s="3">
        <v>0</v>
      </c>
      <c r="AD2211" s="3">
        <v>4460.3751415326506</v>
      </c>
      <c r="AE2211" s="3">
        <v>58257.027321019828</v>
      </c>
      <c r="AF2211" s="3">
        <v>4154.166666666667</v>
      </c>
      <c r="AH2211" s="3">
        <v>62411.193987686493</v>
      </c>
      <c r="AN2211">
        <v>0.05</v>
      </c>
      <c r="AO2211" s="3">
        <v>62411.193987686493</v>
      </c>
      <c r="AP2211" s="3">
        <v>3120.5596993843246</v>
      </c>
      <c r="AQ2211" s="3">
        <v>29700</v>
      </c>
      <c r="AR2211" s="3">
        <v>1485</v>
      </c>
      <c r="AS2211" s="3">
        <v>96716.753687070814</v>
      </c>
      <c r="AT2211" s="26">
        <v>92111.193987686493</v>
      </c>
      <c r="AU2211" t="s">
        <v>184</v>
      </c>
      <c r="AV2211" t="s">
        <v>184</v>
      </c>
      <c r="AW2211" t="s">
        <v>185</v>
      </c>
      <c r="AX2211">
        <v>2933</v>
      </c>
      <c r="BF2211">
        <v>1</v>
      </c>
      <c r="CX2211" t="s">
        <v>5211</v>
      </c>
      <c r="CY2211" s="29"/>
      <c r="CZ2211" s="29"/>
      <c r="DA2211" s="29"/>
      <c r="DB2211" s="29"/>
      <c r="DC2211" s="29"/>
      <c r="DD2211" s="30"/>
      <c r="DE2211" s="30"/>
      <c r="DF2211" s="31"/>
      <c r="DG2211" s="32"/>
      <c r="DH2211" s="30"/>
      <c r="DI2211" s="30"/>
      <c r="DJ2211" s="26"/>
    </row>
    <row r="2212" spans="2:114" x14ac:dyDescent="0.25">
      <c r="D2212" t="s">
        <v>5212</v>
      </c>
      <c r="F2212" t="s">
        <v>2144</v>
      </c>
      <c r="G2212" t="s">
        <v>2145</v>
      </c>
      <c r="H2212" t="s">
        <v>2146</v>
      </c>
      <c r="K2212" t="s">
        <v>224</v>
      </c>
      <c r="M2212" t="s">
        <v>182</v>
      </c>
      <c r="N2212" t="s">
        <v>183</v>
      </c>
      <c r="O2212" t="s">
        <v>116</v>
      </c>
      <c r="P2212" t="s">
        <v>117</v>
      </c>
      <c r="Q2212" t="s">
        <v>5213</v>
      </c>
      <c r="R2212">
        <v>28</v>
      </c>
      <c r="T2212" s="3">
        <v>63082.416666666664</v>
      </c>
      <c r="X2212" s="3">
        <v>1396.2139423076924</v>
      </c>
      <c r="Y2212" s="3">
        <v>806.70138888888891</v>
      </c>
      <c r="Z2212" s="24">
        <v>145.20625000000001</v>
      </c>
      <c r="AA2212" s="39">
        <v>75</v>
      </c>
      <c r="AC2212" s="3">
        <v>0</v>
      </c>
      <c r="AD2212" s="3">
        <v>4460.3751415326506</v>
      </c>
      <c r="AE2212" s="3">
        <v>69965.913389395908</v>
      </c>
      <c r="AF2212" s="3">
        <v>4154.166666666667</v>
      </c>
      <c r="AH2212" s="3">
        <v>74120.080056062579</v>
      </c>
      <c r="AK2212" s="3">
        <v>4671.4236268028844</v>
      </c>
      <c r="AL2212" t="s">
        <v>227</v>
      </c>
      <c r="AM2212" t="s">
        <v>226</v>
      </c>
      <c r="AN2212">
        <v>0.05</v>
      </c>
      <c r="AO2212" s="3">
        <v>78791.50368286547</v>
      </c>
      <c r="AP2212" s="3">
        <v>3939.5751841432739</v>
      </c>
      <c r="AQ2212" s="3">
        <v>29700</v>
      </c>
      <c r="AR2212" s="3">
        <v>1485</v>
      </c>
      <c r="AS2212" s="3">
        <v>113916.07886700875</v>
      </c>
      <c r="AT2212" s="26">
        <v>108491.50368286547</v>
      </c>
      <c r="AU2212" t="s">
        <v>208</v>
      </c>
      <c r="AV2212" t="s">
        <v>208</v>
      </c>
      <c r="AW2212" t="s">
        <v>210</v>
      </c>
      <c r="AX2212" t="s">
        <v>1603</v>
      </c>
      <c r="BF2212">
        <v>1</v>
      </c>
      <c r="CX2212" t="s">
        <v>5211</v>
      </c>
      <c r="CY2212" s="29"/>
      <c r="CZ2212" s="29"/>
      <c r="DA2212" s="29"/>
      <c r="DB2212" s="29"/>
      <c r="DC2212" s="29"/>
      <c r="DD2212" s="30"/>
      <c r="DE2212" s="30"/>
      <c r="DF2212" s="31"/>
      <c r="DG2212" s="32"/>
      <c r="DH2212" s="30"/>
      <c r="DI2212" s="30"/>
      <c r="DJ2212" s="26"/>
    </row>
    <row r="2213" spans="2:114" x14ac:dyDescent="0.25">
      <c r="D2213" t="s">
        <v>5212</v>
      </c>
      <c r="F2213" t="s">
        <v>2147</v>
      </c>
      <c r="G2213" t="s">
        <v>2148</v>
      </c>
      <c r="H2213" t="s">
        <v>2149</v>
      </c>
      <c r="K2213" t="s">
        <v>207</v>
      </c>
      <c r="M2213" t="s">
        <v>182</v>
      </c>
      <c r="N2213" t="s">
        <v>183</v>
      </c>
      <c r="O2213" t="s">
        <v>116</v>
      </c>
      <c r="P2213" t="s">
        <v>117</v>
      </c>
      <c r="Q2213" t="s">
        <v>5213</v>
      </c>
      <c r="R2213">
        <v>28</v>
      </c>
      <c r="T2213" s="3">
        <v>45532.25</v>
      </c>
      <c r="X2213" s="3">
        <v>1010.1442307692306</v>
      </c>
      <c r="Y2213" s="3">
        <v>583.63888888888891</v>
      </c>
      <c r="Z2213" s="24">
        <v>105.05500000000001</v>
      </c>
      <c r="AA2213" s="39">
        <v>75</v>
      </c>
      <c r="AC2213" s="3">
        <v>0</v>
      </c>
      <c r="AD2213" s="3">
        <v>4460.3751415326506</v>
      </c>
      <c r="AE2213" s="3">
        <v>51766.463261190773</v>
      </c>
      <c r="AF2213" s="3">
        <v>4154.166666666667</v>
      </c>
      <c r="AH2213" s="3">
        <v>55920.629927857437</v>
      </c>
      <c r="AN2213">
        <v>0.05</v>
      </c>
      <c r="AO2213" s="3">
        <v>55920.629927857437</v>
      </c>
      <c r="AP2213" s="3">
        <v>2796.0314963928722</v>
      </c>
      <c r="AQ2213" s="3">
        <v>29700</v>
      </c>
      <c r="AR2213" s="3">
        <v>1485</v>
      </c>
      <c r="AS2213" s="3">
        <v>89901.661424250313</v>
      </c>
      <c r="AT2213" s="26">
        <v>85620.62992785743</v>
      </c>
      <c r="AU2213" t="s">
        <v>170</v>
      </c>
      <c r="AV2213" t="s">
        <v>170</v>
      </c>
      <c r="AW2213" t="s">
        <v>171</v>
      </c>
      <c r="AX2213">
        <v>38542</v>
      </c>
      <c r="BF2213">
        <v>1</v>
      </c>
      <c r="CX2213" t="s">
        <v>5211</v>
      </c>
      <c r="CY2213" s="29"/>
      <c r="CZ2213" s="29"/>
      <c r="DA2213" s="29"/>
      <c r="DB2213" s="29"/>
      <c r="DC2213" s="29"/>
      <c r="DD2213" s="30"/>
      <c r="DE2213" s="30"/>
      <c r="DF2213" s="31"/>
      <c r="DG2213" s="32"/>
      <c r="DH2213" s="30"/>
      <c r="DI2213" s="30"/>
      <c r="DJ2213" s="26"/>
    </row>
    <row r="2214" spans="2:114" x14ac:dyDescent="0.25">
      <c r="C2214">
        <v>1</v>
      </c>
      <c r="D2214" t="s">
        <v>5212</v>
      </c>
      <c r="F2214" t="s">
        <v>2150</v>
      </c>
      <c r="G2214" t="s">
        <v>2151</v>
      </c>
      <c r="H2214" t="s">
        <v>2152</v>
      </c>
      <c r="K2214" t="s">
        <v>207</v>
      </c>
      <c r="M2214" t="s">
        <v>182</v>
      </c>
      <c r="N2214" t="s">
        <v>183</v>
      </c>
      <c r="O2214" t="s">
        <v>116</v>
      </c>
      <c r="P2214" t="s">
        <v>117</v>
      </c>
      <c r="Q2214" t="s">
        <v>5213</v>
      </c>
      <c r="R2214">
        <v>28</v>
      </c>
      <c r="T2214" s="3">
        <v>42965.333333333336</v>
      </c>
      <c r="X2214" s="3">
        <v>1010.2403846153846</v>
      </c>
      <c r="Y2214" s="3">
        <v>583.69444444444457</v>
      </c>
      <c r="Z2214" s="24">
        <v>105.065</v>
      </c>
      <c r="AA2214" s="39">
        <v>75</v>
      </c>
      <c r="AC2214" s="3">
        <v>0</v>
      </c>
      <c r="AD2214" s="3">
        <v>4460.3751415326506</v>
      </c>
      <c r="AE2214" s="3">
        <v>49199.708303925814</v>
      </c>
      <c r="AF2214" s="3">
        <v>4154.166666666667</v>
      </c>
      <c r="AH2214" s="3">
        <v>53353.874970592478</v>
      </c>
      <c r="AN2214">
        <v>0.05</v>
      </c>
      <c r="AO2214" s="3">
        <v>53353.874970592478</v>
      </c>
      <c r="AP2214" s="3">
        <v>2667.6937485296239</v>
      </c>
      <c r="AQ2214" s="3">
        <v>29700</v>
      </c>
      <c r="AR2214" s="3">
        <v>1485</v>
      </c>
      <c r="AS2214" s="3">
        <v>87206.568719122093</v>
      </c>
      <c r="AT2214" s="26">
        <v>83053.874970592471</v>
      </c>
      <c r="AU2214" t="s">
        <v>184</v>
      </c>
      <c r="AV2214" t="s">
        <v>184</v>
      </c>
      <c r="AW2214" t="s">
        <v>185</v>
      </c>
      <c r="AX2214">
        <v>5436</v>
      </c>
      <c r="BF2214">
        <v>1</v>
      </c>
      <c r="CX2214" t="s">
        <v>5211</v>
      </c>
      <c r="CY2214" s="29"/>
      <c r="CZ2214" s="29"/>
      <c r="DA2214" s="29"/>
      <c r="DB2214" s="29"/>
      <c r="DC2214" s="29"/>
      <c r="DD2214" s="30"/>
      <c r="DE2214" s="30"/>
      <c r="DF2214" s="31"/>
      <c r="DG2214" s="32"/>
      <c r="DH2214" s="30"/>
      <c r="DI2214" s="30"/>
      <c r="DJ2214" s="26"/>
    </row>
    <row r="2215" spans="2:114" x14ac:dyDescent="0.25">
      <c r="D2215" t="s">
        <v>5212</v>
      </c>
      <c r="F2215" t="s">
        <v>2154</v>
      </c>
      <c r="G2215" t="s">
        <v>2155</v>
      </c>
      <c r="H2215" t="s">
        <v>2156</v>
      </c>
      <c r="K2215" t="s">
        <v>224</v>
      </c>
      <c r="M2215" t="s">
        <v>182</v>
      </c>
      <c r="N2215" t="s">
        <v>183</v>
      </c>
      <c r="O2215" t="s">
        <v>116</v>
      </c>
      <c r="P2215" t="s">
        <v>117</v>
      </c>
      <c r="Q2215" t="s">
        <v>5213</v>
      </c>
      <c r="R2215">
        <v>28</v>
      </c>
      <c r="T2215" s="3">
        <v>53014.5</v>
      </c>
      <c r="X2215" s="3">
        <v>1274.3870192307693</v>
      </c>
      <c r="Y2215" s="3">
        <v>736.3125</v>
      </c>
      <c r="Z2215" s="24">
        <v>132.53625</v>
      </c>
      <c r="AA2215" s="39">
        <v>75</v>
      </c>
      <c r="AC2215" s="3">
        <v>4097.8723842003965</v>
      </c>
      <c r="AD2215" s="3">
        <v>4460.3751415326506</v>
      </c>
      <c r="AE2215" s="3">
        <v>63790.983294963808</v>
      </c>
      <c r="AF2215" s="3">
        <v>4154.166666666667</v>
      </c>
      <c r="AH2215" s="3">
        <v>67945.149961630479</v>
      </c>
      <c r="AK2215" s="3">
        <v>4671.4236268028844</v>
      </c>
      <c r="AL2215" t="s">
        <v>227</v>
      </c>
      <c r="AM2215" t="s">
        <v>226</v>
      </c>
      <c r="AN2215">
        <v>0.05</v>
      </c>
      <c r="AO2215" s="3">
        <v>72616.57358843337</v>
      </c>
      <c r="AP2215" s="3">
        <v>3630.8286794216688</v>
      </c>
      <c r="AQ2215" s="3">
        <v>29700</v>
      </c>
      <c r="AR2215" s="3">
        <v>1485</v>
      </c>
      <c r="AS2215" s="3">
        <v>107432.40226785504</v>
      </c>
      <c r="AT2215" s="26">
        <v>102316.57358843337</v>
      </c>
      <c r="AU2215" t="s">
        <v>208</v>
      </c>
      <c r="AV2215" t="s">
        <v>208</v>
      </c>
      <c r="AW2215" t="s">
        <v>210</v>
      </c>
      <c r="AX2215" t="s">
        <v>458</v>
      </c>
      <c r="BF2215">
        <v>1</v>
      </c>
      <c r="CX2215" t="s">
        <v>5211</v>
      </c>
      <c r="CY2215" s="29"/>
      <c r="CZ2215" s="29"/>
      <c r="DA2215" s="29"/>
      <c r="DB2215" s="29"/>
      <c r="DC2215" s="29"/>
      <c r="DD2215" s="30"/>
      <c r="DE2215" s="30"/>
      <c r="DF2215" s="31"/>
      <c r="DG2215" s="32"/>
      <c r="DH2215" s="30"/>
      <c r="DI2215" s="30"/>
      <c r="DJ2215" s="26"/>
    </row>
    <row r="2216" spans="2:114" x14ac:dyDescent="0.25">
      <c r="D2216" t="s">
        <v>5212</v>
      </c>
      <c r="F2216" t="s">
        <v>2157</v>
      </c>
      <c r="G2216" t="s">
        <v>2158</v>
      </c>
      <c r="H2216" t="s">
        <v>2159</v>
      </c>
      <c r="K2216" t="s">
        <v>207</v>
      </c>
      <c r="M2216" t="s">
        <v>182</v>
      </c>
      <c r="N2216" t="s">
        <v>183</v>
      </c>
      <c r="O2216" t="s">
        <v>116</v>
      </c>
      <c r="P2216" t="s">
        <v>117</v>
      </c>
      <c r="Q2216" t="s">
        <v>5213</v>
      </c>
      <c r="R2216">
        <v>28</v>
      </c>
      <c r="T2216" s="3">
        <v>46042.416666666664</v>
      </c>
      <c r="X2216" s="3">
        <v>1010.1442307692306</v>
      </c>
      <c r="Y2216" s="3">
        <v>583.63888888888891</v>
      </c>
      <c r="Z2216" s="24">
        <v>105.05500000000001</v>
      </c>
      <c r="AA2216" s="39">
        <v>75</v>
      </c>
      <c r="AC2216" s="3">
        <v>3946.2511059849817</v>
      </c>
      <c r="AD2216" s="3">
        <v>4460.3751415326506</v>
      </c>
      <c r="AE2216" s="3">
        <v>56222.881033842415</v>
      </c>
      <c r="AF2216" s="3">
        <v>4154.166666666667</v>
      </c>
      <c r="AH2216" s="3">
        <v>60377.04770050908</v>
      </c>
      <c r="AN2216">
        <v>0.05</v>
      </c>
      <c r="AO2216" s="3">
        <v>60377.04770050908</v>
      </c>
      <c r="AP2216" s="3">
        <v>3018.8523850254542</v>
      </c>
      <c r="AQ2216" s="3">
        <v>29700</v>
      </c>
      <c r="AR2216" s="3">
        <v>1485</v>
      </c>
      <c r="AS2216" s="3">
        <v>94580.900085534537</v>
      </c>
      <c r="AT2216" s="26">
        <v>90077.04770050908</v>
      </c>
      <c r="AU2216" t="s">
        <v>170</v>
      </c>
      <c r="AV2216" t="s">
        <v>170</v>
      </c>
      <c r="AW2216" t="s">
        <v>171</v>
      </c>
      <c r="AX2216">
        <v>35885</v>
      </c>
      <c r="BF2216">
        <v>1</v>
      </c>
      <c r="CX2216" t="s">
        <v>5211</v>
      </c>
      <c r="CY2216" s="29"/>
      <c r="CZ2216" s="29"/>
      <c r="DA2216" s="29"/>
      <c r="DB2216" s="29"/>
      <c r="DC2216" s="29"/>
      <c r="DD2216" s="30"/>
      <c r="DE2216" s="30"/>
      <c r="DF2216" s="31"/>
      <c r="DG2216" s="32"/>
      <c r="DH2216" s="30"/>
      <c r="DI2216" s="30"/>
      <c r="DJ2216" s="26"/>
    </row>
    <row r="2217" spans="2:114" x14ac:dyDescent="0.25">
      <c r="D2217" t="s">
        <v>5212</v>
      </c>
      <c r="F2217" t="s">
        <v>2160</v>
      </c>
      <c r="G2217" t="s">
        <v>2161</v>
      </c>
      <c r="H2217" t="s">
        <v>2162</v>
      </c>
      <c r="K2217" t="s">
        <v>224</v>
      </c>
      <c r="M2217" t="s">
        <v>114</v>
      </c>
      <c r="N2217" t="s">
        <v>115</v>
      </c>
      <c r="O2217" t="s">
        <v>116</v>
      </c>
      <c r="P2217" t="s">
        <v>117</v>
      </c>
      <c r="Q2217" t="s">
        <v>5213</v>
      </c>
      <c r="R2217">
        <v>28</v>
      </c>
      <c r="T2217" s="3">
        <v>86917.916666666672</v>
      </c>
      <c r="X2217" s="3">
        <v>1969.1826923076924</v>
      </c>
      <c r="Y2217" s="3">
        <v>1137.75</v>
      </c>
      <c r="Z2217" s="24">
        <v>204.79500000000002</v>
      </c>
      <c r="AA2217" s="39">
        <v>75</v>
      </c>
      <c r="AC2217" s="3">
        <v>0</v>
      </c>
      <c r="AD2217" s="3">
        <v>4460.3751415326506</v>
      </c>
      <c r="AE2217" s="3">
        <v>94765.019500507013</v>
      </c>
      <c r="AF2217" s="3">
        <v>5687.5</v>
      </c>
      <c r="AH2217" s="3">
        <v>100452.51950050701</v>
      </c>
      <c r="AK2217" s="3">
        <v>6107.1873780099913</v>
      </c>
      <c r="AL2217" t="s">
        <v>363</v>
      </c>
      <c r="AM2217" t="s">
        <v>364</v>
      </c>
      <c r="AN2217">
        <v>8.5000000000000006E-2</v>
      </c>
      <c r="AO2217" s="3">
        <v>106559.706878517</v>
      </c>
      <c r="AP2217" s="3">
        <v>9057.5750846739447</v>
      </c>
      <c r="AQ2217" s="3">
        <v>29700</v>
      </c>
      <c r="AR2217" s="3">
        <v>2524.5</v>
      </c>
      <c r="AS2217" s="3">
        <v>147841.78196319094</v>
      </c>
      <c r="AT2217" s="26">
        <v>136259.706878517</v>
      </c>
      <c r="AU2217" t="s">
        <v>170</v>
      </c>
      <c r="AV2217" t="s">
        <v>170</v>
      </c>
      <c r="AW2217" t="s">
        <v>171</v>
      </c>
      <c r="AX2217">
        <v>90023</v>
      </c>
      <c r="BF2217">
        <v>1</v>
      </c>
      <c r="CX2217" t="s">
        <v>5211</v>
      </c>
      <c r="CY2217" s="29"/>
      <c r="CZ2217" s="29"/>
      <c r="DA2217" s="29"/>
      <c r="DB2217" s="29"/>
      <c r="DC2217" s="29"/>
      <c r="DD2217" s="30"/>
      <c r="DE2217" s="30"/>
      <c r="DF2217" s="31"/>
      <c r="DG2217" s="32"/>
      <c r="DH2217" s="30"/>
      <c r="DI2217" s="30"/>
      <c r="DJ2217" s="26"/>
    </row>
    <row r="2218" spans="2:114" x14ac:dyDescent="0.25">
      <c r="D2218" t="s">
        <v>5212</v>
      </c>
      <c r="F2218" t="s">
        <v>2163</v>
      </c>
      <c r="G2218" t="s">
        <v>2164</v>
      </c>
      <c r="H2218" t="s">
        <v>2165</v>
      </c>
      <c r="K2218" t="s">
        <v>131</v>
      </c>
      <c r="M2218" t="s">
        <v>114</v>
      </c>
      <c r="N2218" t="s">
        <v>115</v>
      </c>
      <c r="O2218" t="s">
        <v>116</v>
      </c>
      <c r="P2218" t="s">
        <v>117</v>
      </c>
      <c r="Q2218" t="s">
        <v>5213</v>
      </c>
      <c r="R2218">
        <v>28</v>
      </c>
      <c r="T2218" s="3">
        <v>133338.66666666666</v>
      </c>
      <c r="X2218" s="3">
        <v>3085.0641025641021</v>
      </c>
      <c r="Y2218" s="3">
        <v>1782.4814814814815</v>
      </c>
      <c r="Z2218" s="24">
        <v>320.84666666666669</v>
      </c>
      <c r="AA2218" s="39">
        <v>75</v>
      </c>
      <c r="AC2218" s="3">
        <v>13148.023544706972</v>
      </c>
      <c r="AD2218" s="3">
        <v>4460.3751415326506</v>
      </c>
      <c r="AE2218" s="3">
        <v>156210.45760361853</v>
      </c>
      <c r="AF2218" s="3">
        <v>5687.5</v>
      </c>
      <c r="AH2218" s="3">
        <v>161897.95760361853</v>
      </c>
      <c r="AK2218" s="3">
        <v>6263.2559860715419</v>
      </c>
      <c r="AL2218" t="s">
        <v>320</v>
      </c>
      <c r="AM2218" t="s">
        <v>321</v>
      </c>
      <c r="AN2218">
        <v>8.5000000000000006E-2</v>
      </c>
      <c r="AO2218" s="3">
        <v>168161.21358969007</v>
      </c>
      <c r="AP2218" s="3">
        <v>14293.70315512366</v>
      </c>
      <c r="AQ2218" s="3">
        <v>29700</v>
      </c>
      <c r="AR2218" s="3">
        <v>2524.5</v>
      </c>
      <c r="AS2218" s="3">
        <v>214679.41674481373</v>
      </c>
      <c r="AT2218" s="26">
        <v>197861.21358969007</v>
      </c>
      <c r="AU2218" t="s">
        <v>170</v>
      </c>
      <c r="AV2218" t="s">
        <v>170</v>
      </c>
      <c r="AW2218" t="s">
        <v>171</v>
      </c>
      <c r="AX2218">
        <v>90264</v>
      </c>
      <c r="BF2218">
        <v>1</v>
      </c>
      <c r="CX2218" t="s">
        <v>5211</v>
      </c>
      <c r="CY2218" s="29"/>
      <c r="CZ2218" s="29"/>
      <c r="DA2218" s="29"/>
      <c r="DB2218" s="29"/>
      <c r="DC2218" s="29"/>
      <c r="DD2218" s="30"/>
      <c r="DE2218" s="30"/>
      <c r="DF2218" s="31"/>
      <c r="DG2218" s="32"/>
      <c r="DH2218" s="30"/>
      <c r="DI2218" s="30"/>
      <c r="DJ2218" s="26"/>
    </row>
    <row r="2219" spans="2:114" x14ac:dyDescent="0.25">
      <c r="B2219">
        <f>+COUNTIF(G2219:G5377,G2219)</f>
        <v>1</v>
      </c>
      <c r="D2219" t="s">
        <v>5212</v>
      </c>
      <c r="F2219" t="s">
        <v>2166</v>
      </c>
      <c r="G2219" t="s">
        <v>2167</v>
      </c>
      <c r="H2219" t="s">
        <v>2168</v>
      </c>
      <c r="K2219" t="s">
        <v>224</v>
      </c>
      <c r="M2219" t="s">
        <v>114</v>
      </c>
      <c r="N2219" t="s">
        <v>115</v>
      </c>
      <c r="O2219" t="s">
        <v>116</v>
      </c>
      <c r="P2219" t="s">
        <v>117</v>
      </c>
      <c r="Q2219" t="s">
        <v>5213</v>
      </c>
      <c r="R2219">
        <v>28</v>
      </c>
      <c r="T2219" s="3">
        <v>76965.666666666672</v>
      </c>
      <c r="X2219" s="3">
        <v>1729.9439102564102</v>
      </c>
      <c r="Y2219" s="3">
        <v>999.52314814814827</v>
      </c>
      <c r="Z2219" s="24">
        <v>179.91416666666669</v>
      </c>
      <c r="AA2219" s="39">
        <v>75</v>
      </c>
      <c r="AC2219" s="3">
        <v>0</v>
      </c>
      <c r="AD2219" s="3">
        <v>4460.3751415326506</v>
      </c>
      <c r="AE2219" s="3">
        <v>84410.423033270548</v>
      </c>
      <c r="AF2219" s="3">
        <v>5687.5</v>
      </c>
      <c r="AH2219" s="3">
        <v>90097.923033270548</v>
      </c>
      <c r="AK2219" s="3">
        <v>4292.2455565959208</v>
      </c>
      <c r="AL2219" t="s">
        <v>390</v>
      </c>
      <c r="AM2219" t="s">
        <v>391</v>
      </c>
      <c r="AN2219">
        <v>8.5000000000000006E-2</v>
      </c>
      <c r="AO2219" s="3">
        <v>94390.168589866473</v>
      </c>
      <c r="AP2219" s="3">
        <v>8023.1643301386512</v>
      </c>
      <c r="AQ2219" s="3">
        <v>29700</v>
      </c>
      <c r="AR2219" s="3">
        <v>2524.5</v>
      </c>
      <c r="AS2219" s="3">
        <v>134637.83292000514</v>
      </c>
      <c r="AT2219" s="26">
        <v>124090.16858986647</v>
      </c>
      <c r="AU2219" t="s">
        <v>170</v>
      </c>
      <c r="AV2219" t="s">
        <v>170</v>
      </c>
      <c r="AW2219" t="s">
        <v>171</v>
      </c>
      <c r="AX2219">
        <v>89158</v>
      </c>
      <c r="BF2219">
        <v>1</v>
      </c>
      <c r="CX2219" t="s">
        <v>5211</v>
      </c>
      <c r="CY2219" s="29"/>
      <c r="CZ2219" s="29"/>
      <c r="DA2219" s="29"/>
      <c r="DB2219" s="29"/>
      <c r="DC2219" s="29"/>
      <c r="DD2219" s="30"/>
      <c r="DE2219" s="30"/>
      <c r="DF2219" s="31"/>
      <c r="DG2219" s="32"/>
      <c r="DH2219" s="30"/>
      <c r="DI2219" s="30"/>
      <c r="DJ2219" s="26"/>
    </row>
    <row r="2220" spans="2:114" x14ac:dyDescent="0.25">
      <c r="D2220" t="s">
        <v>5212</v>
      </c>
      <c r="F2220" t="s">
        <v>2169</v>
      </c>
      <c r="G2220" t="s">
        <v>2170</v>
      </c>
      <c r="H2220" t="s">
        <v>2171</v>
      </c>
      <c r="K2220" t="s">
        <v>131</v>
      </c>
      <c r="M2220" t="s">
        <v>114</v>
      </c>
      <c r="N2220" t="s">
        <v>115</v>
      </c>
      <c r="O2220" t="s">
        <v>116</v>
      </c>
      <c r="P2220" t="s">
        <v>117</v>
      </c>
      <c r="Q2220" t="s">
        <v>5213</v>
      </c>
      <c r="R2220">
        <v>28</v>
      </c>
      <c r="T2220" s="3">
        <v>145130</v>
      </c>
      <c r="X2220" s="3">
        <v>3368.5096153846152</v>
      </c>
      <c r="Y2220" s="3">
        <v>1946.25</v>
      </c>
      <c r="Z2220" s="24">
        <v>350.32499999999999</v>
      </c>
      <c r="AA2220" s="39">
        <v>75</v>
      </c>
      <c r="AC2220" s="3">
        <v>0</v>
      </c>
      <c r="AD2220" s="3">
        <v>4460.3751415326506</v>
      </c>
      <c r="AE2220" s="3">
        <v>155330.45975691729</v>
      </c>
      <c r="AF2220" s="3">
        <v>5687.5</v>
      </c>
      <c r="AH2220" s="3">
        <v>161017.95975691729</v>
      </c>
      <c r="AK2220" s="3">
        <v>4292.2455565959208</v>
      </c>
      <c r="AL2220" t="s">
        <v>390</v>
      </c>
      <c r="AM2220" t="s">
        <v>391</v>
      </c>
      <c r="AN2220">
        <v>8.5000000000000006E-2</v>
      </c>
      <c r="AO2220" s="3">
        <v>165310.2053135132</v>
      </c>
      <c r="AP2220" s="3">
        <v>14051.367451648623</v>
      </c>
      <c r="AQ2220" s="3">
        <v>29700</v>
      </c>
      <c r="AR2220" s="3">
        <v>2524.5</v>
      </c>
      <c r="AS2220" s="3">
        <v>211586.07276516184</v>
      </c>
      <c r="AT2220" s="26">
        <v>195010.2053135132</v>
      </c>
      <c r="AU2220" t="s">
        <v>170</v>
      </c>
      <c r="AV2220" t="s">
        <v>170</v>
      </c>
      <c r="AW2220" t="s">
        <v>171</v>
      </c>
      <c r="AX2220">
        <v>35802</v>
      </c>
      <c r="BF2220">
        <v>1</v>
      </c>
      <c r="CX2220" t="s">
        <v>5211</v>
      </c>
      <c r="CY2220" s="29"/>
      <c r="CZ2220" s="29"/>
      <c r="DA2220" s="29"/>
      <c r="DB2220" s="29"/>
      <c r="DC2220" s="29"/>
      <c r="DD2220" s="30"/>
      <c r="DE2220" s="30"/>
      <c r="DF2220" s="31"/>
      <c r="DG2220" s="32"/>
      <c r="DH2220" s="30"/>
      <c r="DI2220" s="30"/>
      <c r="DJ2220" s="26"/>
    </row>
    <row r="2221" spans="2:114" x14ac:dyDescent="0.25">
      <c r="D2221" t="s">
        <v>5212</v>
      </c>
      <c r="F2221" t="s">
        <v>2172</v>
      </c>
      <c r="G2221" t="s">
        <v>2173</v>
      </c>
      <c r="H2221" t="s">
        <v>2174</v>
      </c>
      <c r="K2221" t="s">
        <v>224</v>
      </c>
      <c r="M2221" t="s">
        <v>114</v>
      </c>
      <c r="N2221" t="s">
        <v>115</v>
      </c>
      <c r="O2221" t="s">
        <v>116</v>
      </c>
      <c r="P2221" t="s">
        <v>117</v>
      </c>
      <c r="Q2221" t="s">
        <v>5213</v>
      </c>
      <c r="R2221">
        <v>28</v>
      </c>
      <c r="T2221" s="3">
        <v>81155.75</v>
      </c>
      <c r="X2221" s="3">
        <v>1830.6690705128203</v>
      </c>
      <c r="Y2221" s="3">
        <v>1057.7199074074074</v>
      </c>
      <c r="Z2221" s="24">
        <v>190.38958333333332</v>
      </c>
      <c r="AA2221" s="39">
        <v>75</v>
      </c>
      <c r="AC2221" s="3">
        <v>0</v>
      </c>
      <c r="AD2221" s="3">
        <v>4460.3751415326506</v>
      </c>
      <c r="AE2221" s="3">
        <v>88769.903702786207</v>
      </c>
      <c r="AF2221" s="3">
        <v>5687.5</v>
      </c>
      <c r="AH2221" s="3">
        <v>94457.403702786207</v>
      </c>
      <c r="AK2221" s="3">
        <v>4292.2455565959208</v>
      </c>
      <c r="AL2221" t="s">
        <v>390</v>
      </c>
      <c r="AM2221" t="s">
        <v>391</v>
      </c>
      <c r="AN2221">
        <v>8.5000000000000006E-2</v>
      </c>
      <c r="AO2221" s="3">
        <v>98749.649259382131</v>
      </c>
      <c r="AP2221" s="3">
        <v>8393.7201870474819</v>
      </c>
      <c r="AQ2221" s="3">
        <v>29700</v>
      </c>
      <c r="AR2221" s="3">
        <v>2524.5</v>
      </c>
      <c r="AS2221" s="3">
        <v>139367.8694464296</v>
      </c>
      <c r="AT2221" s="26">
        <v>128449.64925938213</v>
      </c>
      <c r="AU2221" t="s">
        <v>170</v>
      </c>
      <c r="AV2221" t="s">
        <v>170</v>
      </c>
      <c r="AW2221" t="s">
        <v>171</v>
      </c>
      <c r="AX2221">
        <v>35802</v>
      </c>
      <c r="BF2221">
        <v>1</v>
      </c>
      <c r="CX2221" t="s">
        <v>5211</v>
      </c>
      <c r="CY2221" s="29"/>
      <c r="CZ2221" s="29"/>
      <c r="DA2221" s="29"/>
      <c r="DB2221" s="29"/>
      <c r="DC2221" s="29"/>
      <c r="DD2221" s="30"/>
      <c r="DE2221" s="30"/>
      <c r="DF2221" s="31"/>
      <c r="DG2221" s="32"/>
      <c r="DH2221" s="30"/>
      <c r="DI2221" s="30"/>
      <c r="DJ2221" s="26"/>
    </row>
    <row r="2222" spans="2:114" x14ac:dyDescent="0.25">
      <c r="D2222" t="s">
        <v>5212</v>
      </c>
      <c r="F2222" t="s">
        <v>2175</v>
      </c>
      <c r="G2222" t="s">
        <v>2176</v>
      </c>
      <c r="H2222" t="s">
        <v>2177</v>
      </c>
      <c r="K2222" t="s">
        <v>113</v>
      </c>
      <c r="M2222" t="s">
        <v>550</v>
      </c>
      <c r="N2222" t="s">
        <v>551</v>
      </c>
      <c r="O2222" t="s">
        <v>116</v>
      </c>
      <c r="P2222" t="s">
        <v>117</v>
      </c>
      <c r="Q2222" t="s">
        <v>5213</v>
      </c>
      <c r="R2222">
        <v>28</v>
      </c>
      <c r="T2222" s="3">
        <v>163846.5</v>
      </c>
      <c r="X2222" s="3">
        <v>3938.6177884615386</v>
      </c>
      <c r="Y2222" s="3">
        <v>2275.6458333333335</v>
      </c>
      <c r="Z2222" s="24">
        <v>409.61625000000004</v>
      </c>
      <c r="AA2222" s="39">
        <v>75</v>
      </c>
      <c r="AC2222" s="3">
        <v>0</v>
      </c>
      <c r="AD2222" s="3">
        <v>4460.3751415326506</v>
      </c>
      <c r="AE2222" s="3">
        <v>175005.75501332752</v>
      </c>
      <c r="AF2222" s="3">
        <v>7046.666666666667</v>
      </c>
      <c r="AH2222" s="3">
        <v>182052.42167999418</v>
      </c>
      <c r="AN2222">
        <v>0.1</v>
      </c>
      <c r="AO2222" s="3">
        <v>182052.42167999418</v>
      </c>
      <c r="AP2222" s="3">
        <v>18205.242167999419</v>
      </c>
      <c r="AQ2222" s="3">
        <v>29700</v>
      </c>
      <c r="AR2222" s="3">
        <v>2970</v>
      </c>
      <c r="AS2222" s="3">
        <v>232927.66384799359</v>
      </c>
      <c r="AT2222" s="26">
        <v>211752.42167999418</v>
      </c>
      <c r="AU2222" t="s">
        <v>170</v>
      </c>
      <c r="AV2222" t="s">
        <v>170</v>
      </c>
      <c r="AW2222" t="s">
        <v>171</v>
      </c>
      <c r="AX2222">
        <v>37208</v>
      </c>
      <c r="BF2222">
        <v>1</v>
      </c>
      <c r="CX2222" t="s">
        <v>5211</v>
      </c>
      <c r="CY2222" s="29"/>
      <c r="CZ2222" s="29"/>
      <c r="DA2222" s="29"/>
      <c r="DB2222" s="29"/>
      <c r="DC2222" s="29"/>
      <c r="DD2222" s="30"/>
      <c r="DE2222" s="30"/>
      <c r="DF2222" s="31"/>
      <c r="DG2222" s="32"/>
      <c r="DH2222" s="30"/>
      <c r="DI2222" s="30"/>
      <c r="DJ2222" s="26"/>
    </row>
    <row r="2223" spans="2:114" x14ac:dyDescent="0.25">
      <c r="D2223" t="s">
        <v>5212</v>
      </c>
      <c r="F2223" t="s">
        <v>2178</v>
      </c>
      <c r="G2223" t="s">
        <v>2179</v>
      </c>
      <c r="H2223" t="s">
        <v>2180</v>
      </c>
      <c r="K2223" t="s">
        <v>224</v>
      </c>
      <c r="M2223" t="s">
        <v>114</v>
      </c>
      <c r="N2223" t="s">
        <v>115</v>
      </c>
      <c r="O2223" t="s">
        <v>116</v>
      </c>
      <c r="P2223" t="s">
        <v>117</v>
      </c>
      <c r="Q2223" t="s">
        <v>5213</v>
      </c>
      <c r="R2223">
        <v>28</v>
      </c>
      <c r="T2223" s="3">
        <v>80703.083333333328</v>
      </c>
      <c r="X2223" s="3">
        <v>1819.7876602564102</v>
      </c>
      <c r="Y2223" s="3">
        <v>1051.4328703703704</v>
      </c>
      <c r="Z2223" s="24">
        <v>189.25791666666669</v>
      </c>
      <c r="AA2223" s="39">
        <v>75</v>
      </c>
      <c r="AC2223" s="3">
        <v>4097.8723842003965</v>
      </c>
      <c r="AD2223" s="3">
        <v>4460.3751415326506</v>
      </c>
      <c r="AE2223" s="3">
        <v>92396.809306359821</v>
      </c>
      <c r="AF2223" s="3">
        <v>5687.5</v>
      </c>
      <c r="AH2223" s="3">
        <v>98084.309306359821</v>
      </c>
      <c r="AK2223" s="3">
        <v>6107.1873780099913</v>
      </c>
      <c r="AL2223" t="s">
        <v>363</v>
      </c>
      <c r="AM2223" t="s">
        <v>364</v>
      </c>
      <c r="AN2223">
        <v>8.5000000000000006E-2</v>
      </c>
      <c r="AO2223" s="3">
        <v>104191.49668436981</v>
      </c>
      <c r="AP2223" s="3">
        <v>8856.2772181714336</v>
      </c>
      <c r="AQ2223" s="3">
        <v>29700</v>
      </c>
      <c r="AR2223" s="3">
        <v>2524.5</v>
      </c>
      <c r="AS2223" s="3">
        <v>145272.27390254126</v>
      </c>
      <c r="AT2223" s="26">
        <v>133891.49668436981</v>
      </c>
      <c r="AU2223" t="s">
        <v>170</v>
      </c>
      <c r="AV2223" t="s">
        <v>170</v>
      </c>
      <c r="AW2223" t="s">
        <v>171</v>
      </c>
      <c r="AX2223">
        <v>90373</v>
      </c>
      <c r="BF2223">
        <v>1</v>
      </c>
      <c r="CX2223" t="s">
        <v>5211</v>
      </c>
      <c r="CY2223" s="29"/>
      <c r="CZ2223" s="29"/>
      <c r="DA2223" s="29"/>
      <c r="DB2223" s="29"/>
      <c r="DC2223" s="29"/>
      <c r="DD2223" s="30"/>
      <c r="DE2223" s="30"/>
      <c r="DF2223" s="31"/>
      <c r="DG2223" s="32"/>
      <c r="DH2223" s="30"/>
      <c r="DI2223" s="30"/>
      <c r="DJ2223" s="26"/>
    </row>
    <row r="2224" spans="2:114" x14ac:dyDescent="0.25">
      <c r="D2224" t="s">
        <v>5212</v>
      </c>
      <c r="F2224" t="s">
        <v>2181</v>
      </c>
      <c r="G2224" t="s">
        <v>2182</v>
      </c>
      <c r="H2224" t="s">
        <v>2183</v>
      </c>
      <c r="K2224" t="s">
        <v>131</v>
      </c>
      <c r="M2224" t="s">
        <v>550</v>
      </c>
      <c r="N2224" t="s">
        <v>551</v>
      </c>
      <c r="O2224" t="s">
        <v>116</v>
      </c>
      <c r="P2224" t="s">
        <v>117</v>
      </c>
      <c r="Q2224" t="s">
        <v>5213</v>
      </c>
      <c r="R2224">
        <v>28</v>
      </c>
      <c r="T2224" s="3">
        <v>135094</v>
      </c>
      <c r="X2224" s="3">
        <v>3247.4519230769233</v>
      </c>
      <c r="Y2224" s="3">
        <v>1876.3055555555557</v>
      </c>
      <c r="Z2224" s="24">
        <v>337.73500000000001</v>
      </c>
      <c r="AA2224" s="39">
        <v>75</v>
      </c>
      <c r="AC2224" s="3">
        <v>0</v>
      </c>
      <c r="AD2224" s="3">
        <v>4460.3751415326506</v>
      </c>
      <c r="AE2224" s="3">
        <v>145090.86762016514</v>
      </c>
      <c r="AF2224" s="3">
        <v>7046.666666666667</v>
      </c>
      <c r="AH2224" s="3">
        <v>152137.5342868318</v>
      </c>
      <c r="AK2224" s="3">
        <v>7875.5933865769939</v>
      </c>
      <c r="AL2224" t="s">
        <v>552</v>
      </c>
      <c r="AM2224" t="s">
        <v>553</v>
      </c>
      <c r="AN2224">
        <v>0.1</v>
      </c>
      <c r="AO2224" s="3">
        <v>160013.1276734088</v>
      </c>
      <c r="AP2224" s="3">
        <v>16001.312767340882</v>
      </c>
      <c r="AQ2224" s="3">
        <v>29700</v>
      </c>
      <c r="AR2224" s="3">
        <v>2970</v>
      </c>
      <c r="AS2224" s="3">
        <v>208684.44044074969</v>
      </c>
      <c r="AT2224" s="26">
        <v>189713.1276734088</v>
      </c>
      <c r="AU2224" t="s">
        <v>170</v>
      </c>
      <c r="AV2224" t="s">
        <v>170</v>
      </c>
      <c r="AW2224" t="s">
        <v>171</v>
      </c>
      <c r="AX2224">
        <v>90324</v>
      </c>
      <c r="BF2224">
        <v>1</v>
      </c>
      <c r="CX2224" t="s">
        <v>5211</v>
      </c>
      <c r="CY2224" s="29"/>
      <c r="CZ2224" s="29"/>
      <c r="DA2224" s="29"/>
      <c r="DB2224" s="29"/>
      <c r="DC2224" s="29"/>
      <c r="DD2224" s="30"/>
      <c r="DE2224" s="30"/>
      <c r="DF2224" s="31"/>
      <c r="DG2224" s="32"/>
      <c r="DH2224" s="30"/>
      <c r="DI2224" s="30"/>
      <c r="DJ2224" s="26"/>
    </row>
    <row r="2225" spans="2:114" x14ac:dyDescent="0.25">
      <c r="D2225" t="s">
        <v>5212</v>
      </c>
      <c r="F2225" t="s">
        <v>2184</v>
      </c>
      <c r="G2225" t="s">
        <v>2185</v>
      </c>
      <c r="H2225" t="s">
        <v>2186</v>
      </c>
      <c r="K2225" t="s">
        <v>113</v>
      </c>
      <c r="M2225" t="s">
        <v>550</v>
      </c>
      <c r="N2225" t="s">
        <v>551</v>
      </c>
      <c r="O2225" t="s">
        <v>116</v>
      </c>
      <c r="P2225" t="s">
        <v>117</v>
      </c>
      <c r="Q2225" t="s">
        <v>5213</v>
      </c>
      <c r="R2225">
        <v>28</v>
      </c>
      <c r="T2225" s="3">
        <v>194222.66666666666</v>
      </c>
      <c r="X2225" s="3">
        <v>4668.8141025641025</v>
      </c>
      <c r="Y2225" s="3">
        <v>2697.537037037037</v>
      </c>
      <c r="Z2225" s="24">
        <v>485.55666666666667</v>
      </c>
      <c r="AA2225" s="39">
        <v>75</v>
      </c>
      <c r="AC2225" s="3">
        <v>17415.957632851685</v>
      </c>
      <c r="AD2225" s="3">
        <v>4460.3751415326506</v>
      </c>
      <c r="AE2225" s="3">
        <v>224025.9072473188</v>
      </c>
      <c r="AF2225" s="3">
        <v>7046.666666666667</v>
      </c>
      <c r="AH2225" s="3">
        <v>231072.57391398546</v>
      </c>
      <c r="AK2225" s="3">
        <v>18123.592035816033</v>
      </c>
      <c r="AL2225" t="s">
        <v>666</v>
      </c>
      <c r="AM2225" t="s">
        <v>667</v>
      </c>
      <c r="AN2225">
        <v>0.1</v>
      </c>
      <c r="AO2225" s="3">
        <v>249196.16594980148</v>
      </c>
      <c r="AP2225" s="3">
        <v>24919.616594980151</v>
      </c>
      <c r="AQ2225" s="3">
        <v>29700</v>
      </c>
      <c r="AR2225" s="3">
        <v>2970</v>
      </c>
      <c r="AS2225" s="3">
        <v>306785.78254478163</v>
      </c>
      <c r="AT2225" s="26">
        <v>278896.16594980145</v>
      </c>
      <c r="AU2225" t="s">
        <v>991</v>
      </c>
      <c r="AV2225" t="s">
        <v>991</v>
      </c>
      <c r="AW2225" t="s">
        <v>992</v>
      </c>
      <c r="AX2225" t="s">
        <v>1538</v>
      </c>
      <c r="BF2225">
        <v>1</v>
      </c>
      <c r="CX2225" t="s">
        <v>177</v>
      </c>
      <c r="CY2225" s="29" t="s">
        <v>5364</v>
      </c>
      <c r="CZ2225" s="29">
        <v>60015</v>
      </c>
      <c r="DA2225" s="29">
        <v>30001357</v>
      </c>
      <c r="DB2225" s="29" t="str">
        <f>F2225</f>
        <v>W0004452</v>
      </c>
      <c r="DC2225" s="29" t="s">
        <v>556</v>
      </c>
      <c r="DD2225" s="30">
        <f>SUM(T2225,V2225:W2225,Z2225:AD2225)</f>
        <v>216659.55610771765</v>
      </c>
      <c r="DE2225" s="30">
        <f>SUM(AI2225:AK2225)</f>
        <v>18123.592035816033</v>
      </c>
      <c r="DF2225" s="31">
        <f>AF2225</f>
        <v>7046.666666666667</v>
      </c>
      <c r="DG2225" s="32">
        <f>AQ2225</f>
        <v>29700</v>
      </c>
      <c r="DH2225" s="30">
        <f>SUM(X2225:Y2225)</f>
        <v>7366.3511396011399</v>
      </c>
      <c r="DI2225" s="30">
        <f>SUM(AP2225,AR2225)</f>
        <v>27889.616594980151</v>
      </c>
      <c r="DJ2225" s="26">
        <f>SUM(DD2225:DI2225)-AS2225</f>
        <v>0</v>
      </c>
    </row>
    <row r="2226" spans="2:114" x14ac:dyDescent="0.25">
      <c r="B2226">
        <f>+COUNTIF(G2226:G5384,G2226)</f>
        <v>1</v>
      </c>
      <c r="C2226">
        <v>1</v>
      </c>
      <c r="D2226" t="s">
        <v>5212</v>
      </c>
      <c r="F2226" t="s">
        <v>2188</v>
      </c>
      <c r="G2226" t="s">
        <v>2189</v>
      </c>
      <c r="H2226" t="s">
        <v>2190</v>
      </c>
      <c r="K2226" t="s">
        <v>224</v>
      </c>
      <c r="M2226" t="s">
        <v>114</v>
      </c>
      <c r="N2226" t="s">
        <v>115</v>
      </c>
      <c r="O2226" t="s">
        <v>116</v>
      </c>
      <c r="P2226" t="s">
        <v>117</v>
      </c>
      <c r="Q2226" t="s">
        <v>5213</v>
      </c>
      <c r="R2226">
        <v>28</v>
      </c>
      <c r="T2226" s="3">
        <v>81561.666666666672</v>
      </c>
      <c r="X2226" s="3">
        <v>1840.4246794871797</v>
      </c>
      <c r="Y2226" s="3">
        <v>1063.3564814814815</v>
      </c>
      <c r="Z2226" s="24">
        <v>191.4041666666667</v>
      </c>
      <c r="AA2226" s="39">
        <v>75</v>
      </c>
      <c r="AC2226" s="3">
        <v>0</v>
      </c>
      <c r="AD2226" s="3">
        <v>4460.3751415326506</v>
      </c>
      <c r="AE2226" s="3">
        <v>89192.227135834633</v>
      </c>
      <c r="AF2226" s="3">
        <v>5687.5</v>
      </c>
      <c r="AH2226" s="3">
        <v>94879.727135834633</v>
      </c>
      <c r="AK2226" s="3">
        <v>8123.3279313761932</v>
      </c>
      <c r="AL2226" t="s">
        <v>650</v>
      </c>
      <c r="AM2226" t="s">
        <v>651</v>
      </c>
      <c r="AN2226">
        <v>8.5000000000000006E-2</v>
      </c>
      <c r="AO2226" s="3">
        <v>103003.05506721082</v>
      </c>
      <c r="AP2226" s="3">
        <v>8755.2596807129212</v>
      </c>
      <c r="AQ2226" s="3">
        <v>29700</v>
      </c>
      <c r="AR2226" s="3">
        <v>2524.5</v>
      </c>
      <c r="AS2226" s="3">
        <v>143982.81474792375</v>
      </c>
      <c r="AT2226" s="26">
        <v>132703.05506721081</v>
      </c>
      <c r="AU2226" t="s">
        <v>184</v>
      </c>
      <c r="AV2226" t="s">
        <v>184</v>
      </c>
      <c r="AW2226" t="s">
        <v>185</v>
      </c>
      <c r="AX2226">
        <v>1206</v>
      </c>
      <c r="BF2226">
        <v>1</v>
      </c>
      <c r="CX2226" t="s">
        <v>5211</v>
      </c>
      <c r="CY2226" s="29"/>
      <c r="CZ2226" s="29"/>
      <c r="DA2226" s="29"/>
      <c r="DB2226" s="29"/>
      <c r="DC2226" s="29"/>
      <c r="DD2226" s="30"/>
      <c r="DE2226" s="30"/>
      <c r="DF2226" s="31"/>
      <c r="DG2226" s="32"/>
      <c r="DH2226" s="30"/>
      <c r="DI2226" s="30"/>
      <c r="DJ2226" s="26"/>
    </row>
    <row r="2227" spans="2:114" x14ac:dyDescent="0.25">
      <c r="D2227" t="s">
        <v>5212</v>
      </c>
      <c r="F2227" t="s">
        <v>2191</v>
      </c>
      <c r="G2227" t="s">
        <v>2192</v>
      </c>
      <c r="H2227" t="s">
        <v>2193</v>
      </c>
      <c r="K2227" t="s">
        <v>113</v>
      </c>
      <c r="M2227" t="s">
        <v>550</v>
      </c>
      <c r="N2227" t="s">
        <v>551</v>
      </c>
      <c r="O2227" t="s">
        <v>116</v>
      </c>
      <c r="P2227" t="s">
        <v>117</v>
      </c>
      <c r="Q2227" t="s">
        <v>5213</v>
      </c>
      <c r="R2227">
        <v>28</v>
      </c>
      <c r="T2227" s="3">
        <v>247301.75</v>
      </c>
      <c r="X2227" s="3">
        <v>5944.7556089743593</v>
      </c>
      <c r="Y2227" s="3">
        <v>3434.7476851851852</v>
      </c>
      <c r="Z2227" s="24">
        <v>618.25458333333336</v>
      </c>
      <c r="AA2227" s="39">
        <v>75</v>
      </c>
      <c r="AC2227" s="3">
        <v>22802.610881883105</v>
      </c>
      <c r="AD2227" s="3">
        <v>4460.3751415326506</v>
      </c>
      <c r="AE2227" s="3">
        <v>284637.49390090862</v>
      </c>
      <c r="AF2227" s="3">
        <v>7046.666666666667</v>
      </c>
      <c r="AH2227" s="3">
        <v>291684.16056757531</v>
      </c>
      <c r="AK2227" s="3">
        <v>7875.5933865769939</v>
      </c>
      <c r="AL2227" t="s">
        <v>552</v>
      </c>
      <c r="AM2227" t="s">
        <v>553</v>
      </c>
      <c r="AN2227">
        <v>0.1</v>
      </c>
      <c r="AO2227" s="3">
        <v>299559.75395415229</v>
      </c>
      <c r="AP2227" s="3">
        <v>29955.975395415237</v>
      </c>
      <c r="AQ2227" s="3">
        <v>29700</v>
      </c>
      <c r="AR2227" s="3">
        <v>2970</v>
      </c>
      <c r="AS2227" s="3">
        <v>362185.7293495675</v>
      </c>
      <c r="AT2227" s="26">
        <v>329259.75395415229</v>
      </c>
      <c r="AU2227" t="s">
        <v>170</v>
      </c>
      <c r="AV2227" t="s">
        <v>170</v>
      </c>
      <c r="AW2227" t="s">
        <v>171</v>
      </c>
      <c r="AX2227">
        <v>90324</v>
      </c>
      <c r="BF2227">
        <v>1</v>
      </c>
      <c r="CX2227" t="s">
        <v>5211</v>
      </c>
      <c r="CY2227" s="29"/>
      <c r="CZ2227" s="29"/>
      <c r="DA2227" s="29"/>
      <c r="DB2227" s="29"/>
      <c r="DC2227" s="29"/>
      <c r="DD2227" s="30"/>
      <c r="DE2227" s="30"/>
      <c r="DF2227" s="31"/>
      <c r="DG2227" s="32"/>
      <c r="DH2227" s="30"/>
      <c r="DI2227" s="30"/>
      <c r="DJ2227" s="26"/>
    </row>
    <row r="2228" spans="2:114" x14ac:dyDescent="0.25">
      <c r="D2228" t="s">
        <v>5212</v>
      </c>
      <c r="F2228" t="s">
        <v>2194</v>
      </c>
      <c r="G2228" t="s">
        <v>2195</v>
      </c>
      <c r="H2228" t="s">
        <v>2196</v>
      </c>
      <c r="K2228" t="s">
        <v>219</v>
      </c>
      <c r="M2228" t="s">
        <v>550</v>
      </c>
      <c r="N2228" t="s">
        <v>551</v>
      </c>
      <c r="O2228" t="s">
        <v>116</v>
      </c>
      <c r="P2228" t="s">
        <v>117</v>
      </c>
      <c r="Q2228" t="s">
        <v>5213</v>
      </c>
      <c r="R2228">
        <v>28</v>
      </c>
      <c r="T2228" s="3">
        <v>91940.583333333328</v>
      </c>
      <c r="X2228" s="3">
        <v>2210.1121794871797</v>
      </c>
      <c r="Y2228" s="3">
        <v>1276.9537037037039</v>
      </c>
      <c r="Z2228" s="24">
        <v>229.85166666666669</v>
      </c>
      <c r="AA2228" s="39">
        <v>75</v>
      </c>
      <c r="AC2228" s="3">
        <v>0</v>
      </c>
      <c r="AD2228" s="3">
        <v>4460.3751415326506</v>
      </c>
      <c r="AE2228" s="3">
        <v>100192.87602472353</v>
      </c>
      <c r="AF2228" s="3">
        <v>7046.666666666667</v>
      </c>
      <c r="AH2228" s="3">
        <v>107239.5426913902</v>
      </c>
      <c r="AN2228">
        <v>0.1</v>
      </c>
      <c r="AO2228" s="3">
        <v>107239.5426913902</v>
      </c>
      <c r="AP2228" s="3">
        <v>10723.954269139022</v>
      </c>
      <c r="AQ2228" s="3">
        <v>29700</v>
      </c>
      <c r="AR2228" s="3">
        <v>2970</v>
      </c>
      <c r="AS2228" s="3">
        <v>150633.49696052924</v>
      </c>
      <c r="AT2228" s="26">
        <v>136939.5426913902</v>
      </c>
      <c r="AU2228" t="s">
        <v>262</v>
      </c>
      <c r="AV2228" t="s">
        <v>262</v>
      </c>
      <c r="AW2228" t="s">
        <v>263</v>
      </c>
      <c r="AX2228">
        <v>6006</v>
      </c>
      <c r="BF2228">
        <v>1</v>
      </c>
      <c r="CX2228" t="s">
        <v>5211</v>
      </c>
      <c r="CY2228" s="29"/>
      <c r="CZ2228" s="29"/>
      <c r="DA2228" s="29"/>
      <c r="DB2228" s="29"/>
      <c r="DC2228" s="29"/>
      <c r="DD2228" s="30"/>
      <c r="DE2228" s="30"/>
      <c r="DF2228" s="31"/>
      <c r="DG2228" s="32"/>
      <c r="DH2228" s="30"/>
      <c r="DI2228" s="30"/>
      <c r="DJ2228" s="26"/>
    </row>
    <row r="2229" spans="2:114" x14ac:dyDescent="0.25">
      <c r="D2229" t="s">
        <v>5212</v>
      </c>
      <c r="F2229" t="s">
        <v>2197</v>
      </c>
      <c r="G2229" t="s">
        <v>2198</v>
      </c>
      <c r="H2229" t="s">
        <v>2199</v>
      </c>
      <c r="K2229" t="s">
        <v>131</v>
      </c>
      <c r="M2229" t="s">
        <v>550</v>
      </c>
      <c r="N2229" t="s">
        <v>551</v>
      </c>
      <c r="O2229" t="s">
        <v>116</v>
      </c>
      <c r="P2229" t="s">
        <v>117</v>
      </c>
      <c r="Q2229" t="s">
        <v>5213</v>
      </c>
      <c r="R2229">
        <v>28</v>
      </c>
      <c r="T2229" s="3">
        <v>151341.75</v>
      </c>
      <c r="X2229" s="3">
        <v>3638.0248397435898</v>
      </c>
      <c r="Y2229" s="3">
        <v>2101.9699074074074</v>
      </c>
      <c r="Z2229" s="24">
        <v>378.35458333333338</v>
      </c>
      <c r="AA2229" s="39">
        <v>75</v>
      </c>
      <c r="AC2229" s="3">
        <v>0</v>
      </c>
      <c r="AD2229" s="3">
        <v>4460.3751415326506</v>
      </c>
      <c r="AE2229" s="3">
        <v>161995.474472017</v>
      </c>
      <c r="AF2229" s="3">
        <v>7046.666666666667</v>
      </c>
      <c r="AH2229" s="3">
        <v>169042.14113868366</v>
      </c>
      <c r="AN2229">
        <v>0.1</v>
      </c>
      <c r="AO2229" s="3">
        <v>169042.14113868366</v>
      </c>
      <c r="AP2229" s="3">
        <v>16904.214113868366</v>
      </c>
      <c r="AQ2229" s="3">
        <v>29700</v>
      </c>
      <c r="AR2229" s="3">
        <v>2970</v>
      </c>
      <c r="AS2229" s="3">
        <v>218616.35525255202</v>
      </c>
      <c r="AT2229" s="26">
        <v>198742.14113868366</v>
      </c>
      <c r="AU2229" t="s">
        <v>170</v>
      </c>
      <c r="AV2229" t="s">
        <v>170</v>
      </c>
      <c r="AW2229" t="s">
        <v>171</v>
      </c>
      <c r="AX2229">
        <v>90324</v>
      </c>
      <c r="BF2229">
        <v>1</v>
      </c>
      <c r="CX2229" t="s">
        <v>5211</v>
      </c>
      <c r="CY2229" s="29"/>
      <c r="CZ2229" s="29"/>
      <c r="DA2229" s="29"/>
      <c r="DB2229" s="29"/>
      <c r="DC2229" s="29"/>
      <c r="DD2229" s="30"/>
      <c r="DE2229" s="30"/>
      <c r="DF2229" s="31"/>
      <c r="DG2229" s="32"/>
      <c r="DH2229" s="30"/>
      <c r="DI2229" s="30"/>
      <c r="DJ2229" s="26"/>
    </row>
    <row r="2230" spans="2:114" x14ac:dyDescent="0.25">
      <c r="D2230" t="s">
        <v>5212</v>
      </c>
      <c r="F2230" t="s">
        <v>2200</v>
      </c>
      <c r="G2230" t="s">
        <v>2201</v>
      </c>
      <c r="H2230" t="s">
        <v>2202</v>
      </c>
      <c r="K2230" t="s">
        <v>113</v>
      </c>
      <c r="M2230" t="s">
        <v>550</v>
      </c>
      <c r="N2230" t="s">
        <v>551</v>
      </c>
      <c r="O2230" t="s">
        <v>116</v>
      </c>
      <c r="P2230" t="s">
        <v>117</v>
      </c>
      <c r="Q2230" t="s">
        <v>5213</v>
      </c>
      <c r="R2230">
        <v>28</v>
      </c>
      <c r="T2230" s="3">
        <v>157906.08333333334</v>
      </c>
      <c r="X2230" s="3">
        <v>3795.8213141025644</v>
      </c>
      <c r="Y2230" s="3">
        <v>2193.1412037037035</v>
      </c>
      <c r="Z2230" s="24">
        <v>394.76541666666662</v>
      </c>
      <c r="AA2230" s="39">
        <v>75</v>
      </c>
      <c r="AC2230" s="3">
        <v>14762.585264081928</v>
      </c>
      <c r="AD2230" s="3">
        <v>4460.3751415326506</v>
      </c>
      <c r="AE2230" s="3">
        <v>183587.77167342085</v>
      </c>
      <c r="AF2230" s="3">
        <v>7046.666666666667</v>
      </c>
      <c r="AH2230" s="3">
        <v>190634.43834008751</v>
      </c>
      <c r="AN2230">
        <v>0.1</v>
      </c>
      <c r="AO2230" s="3">
        <v>190634.43834008751</v>
      </c>
      <c r="AP2230" s="3">
        <v>19063.443834008751</v>
      </c>
      <c r="AQ2230" s="3">
        <v>29700</v>
      </c>
      <c r="AR2230" s="3">
        <v>2970</v>
      </c>
      <c r="AS2230" s="3">
        <v>242367.88217409624</v>
      </c>
      <c r="AT2230" s="26">
        <v>220334.43834008751</v>
      </c>
      <c r="AU2230" t="s">
        <v>170</v>
      </c>
      <c r="AV2230" t="s">
        <v>170</v>
      </c>
      <c r="AW2230" t="s">
        <v>171</v>
      </c>
      <c r="AX2230">
        <v>90324</v>
      </c>
      <c r="BF2230">
        <v>1</v>
      </c>
      <c r="CX2230" t="s">
        <v>5211</v>
      </c>
      <c r="CY2230" s="29"/>
      <c r="CZ2230" s="29"/>
      <c r="DA2230" s="29"/>
      <c r="DB2230" s="29"/>
      <c r="DC2230" s="29"/>
      <c r="DD2230" s="30"/>
      <c r="DE2230" s="30"/>
      <c r="DF2230" s="31"/>
      <c r="DG2230" s="32"/>
      <c r="DH2230" s="30"/>
      <c r="DI2230" s="30"/>
      <c r="DJ2230" s="26"/>
    </row>
    <row r="2231" spans="2:114" x14ac:dyDescent="0.25">
      <c r="B2231">
        <f>+COUNTIF(G2231:G5389,G2231)</f>
        <v>1</v>
      </c>
      <c r="D2231" t="s">
        <v>5212</v>
      </c>
      <c r="F2231" t="s">
        <v>2203</v>
      </c>
      <c r="G2231" t="s">
        <v>2204</v>
      </c>
      <c r="H2231" t="s">
        <v>2205</v>
      </c>
      <c r="K2231" t="s">
        <v>113</v>
      </c>
      <c r="M2231" t="s">
        <v>550</v>
      </c>
      <c r="N2231" t="s">
        <v>551</v>
      </c>
      <c r="O2231" t="s">
        <v>116</v>
      </c>
      <c r="P2231" t="s">
        <v>117</v>
      </c>
      <c r="Q2231" t="s">
        <v>5213</v>
      </c>
      <c r="R2231">
        <v>28</v>
      </c>
      <c r="T2231" s="3">
        <v>195492.58333333334</v>
      </c>
      <c r="X2231" s="3">
        <v>4699.3429487179483</v>
      </c>
      <c r="Y2231" s="3">
        <v>2715.1759259259261</v>
      </c>
      <c r="Z2231" s="24">
        <v>488.73166666666663</v>
      </c>
      <c r="AA2231" s="39">
        <v>75</v>
      </c>
      <c r="AC2231" s="3">
        <v>0</v>
      </c>
      <c r="AD2231" s="3">
        <v>4460.3751415326506</v>
      </c>
      <c r="AE2231" s="3">
        <v>207931.20901617652</v>
      </c>
      <c r="AF2231" s="3">
        <v>7046.666666666667</v>
      </c>
      <c r="AH2231" s="3">
        <v>214977.87568284318</v>
      </c>
      <c r="AN2231">
        <v>0.1</v>
      </c>
      <c r="AO2231" s="3">
        <v>214977.87568284318</v>
      </c>
      <c r="AP2231" s="3">
        <v>21497.787568284319</v>
      </c>
      <c r="AQ2231" s="3">
        <v>29700</v>
      </c>
      <c r="AR2231" s="3">
        <v>2970</v>
      </c>
      <c r="AS2231" s="3">
        <v>269145.66325112747</v>
      </c>
      <c r="AT2231" s="26">
        <v>244677.87568284318</v>
      </c>
      <c r="AU2231" t="s">
        <v>170</v>
      </c>
      <c r="AV2231" t="s">
        <v>170</v>
      </c>
      <c r="AW2231" t="s">
        <v>171</v>
      </c>
      <c r="AX2231">
        <v>90324</v>
      </c>
      <c r="BF2231">
        <v>1</v>
      </c>
      <c r="CX2231" t="s">
        <v>5211</v>
      </c>
      <c r="CY2231" s="29"/>
      <c r="CZ2231" s="29"/>
      <c r="DA2231" s="29"/>
      <c r="DB2231" s="29"/>
      <c r="DC2231" s="29"/>
      <c r="DD2231" s="30"/>
      <c r="DE2231" s="30"/>
      <c r="DF2231" s="31"/>
      <c r="DG2231" s="32"/>
      <c r="DH2231" s="30"/>
      <c r="DI2231" s="30"/>
      <c r="DJ2231" s="26"/>
    </row>
    <row r="2232" spans="2:114" x14ac:dyDescent="0.25">
      <c r="D2232" t="s">
        <v>5212</v>
      </c>
      <c r="F2232" t="s">
        <v>2206</v>
      </c>
      <c r="G2232" t="s">
        <v>2207</v>
      </c>
      <c r="H2232" t="s">
        <v>2208</v>
      </c>
      <c r="K2232" t="s">
        <v>131</v>
      </c>
      <c r="M2232" t="s">
        <v>114</v>
      </c>
      <c r="N2232" t="s">
        <v>115</v>
      </c>
      <c r="O2232" t="s">
        <v>116</v>
      </c>
      <c r="P2232" t="s">
        <v>117</v>
      </c>
      <c r="Q2232" t="s">
        <v>5213</v>
      </c>
      <c r="R2232">
        <v>28</v>
      </c>
      <c r="T2232" s="3">
        <v>141192.58333333334</v>
      </c>
      <c r="X2232" s="3">
        <v>3273.8621794871797</v>
      </c>
      <c r="Y2232" s="3">
        <v>1891.5648148148148</v>
      </c>
      <c r="Z2232" s="24">
        <v>340.48166666666663</v>
      </c>
      <c r="AA2232" s="39">
        <v>75</v>
      </c>
      <c r="AC2232" s="3">
        <v>0</v>
      </c>
      <c r="AD2232" s="3">
        <v>4460.3751415326506</v>
      </c>
      <c r="AE2232" s="3">
        <v>151233.86713583465</v>
      </c>
      <c r="AF2232" s="3">
        <v>5687.5</v>
      </c>
      <c r="AH2232" s="3">
        <v>156921.36713583465</v>
      </c>
      <c r="AK2232" s="3">
        <v>4292.2455565959208</v>
      </c>
      <c r="AL2232" t="s">
        <v>390</v>
      </c>
      <c r="AM2232" t="s">
        <v>391</v>
      </c>
      <c r="AN2232">
        <v>8.5000000000000006E-2</v>
      </c>
      <c r="AO2232" s="3">
        <v>161213.61269243056</v>
      </c>
      <c r="AP2232" s="3">
        <v>13703.157078856599</v>
      </c>
      <c r="AQ2232" s="3">
        <v>29700</v>
      </c>
      <c r="AR2232" s="3">
        <v>2524.5</v>
      </c>
      <c r="AS2232" s="3">
        <v>207141.26977128716</v>
      </c>
      <c r="AT2232" s="26">
        <v>190913.61269243056</v>
      </c>
      <c r="AU2232" t="s">
        <v>170</v>
      </c>
      <c r="AV2232" t="s">
        <v>170</v>
      </c>
      <c r="AW2232" t="s">
        <v>171</v>
      </c>
      <c r="AX2232">
        <v>35802</v>
      </c>
      <c r="BF2232">
        <v>1</v>
      </c>
      <c r="CX2232" t="s">
        <v>5211</v>
      </c>
      <c r="CY2232" s="29"/>
      <c r="CZ2232" s="29"/>
      <c r="DA2232" s="29"/>
      <c r="DB2232" s="29"/>
      <c r="DC2232" s="29"/>
      <c r="DD2232" s="30"/>
      <c r="DE2232" s="30"/>
      <c r="DF2232" s="31"/>
      <c r="DG2232" s="32"/>
      <c r="DH2232" s="30"/>
      <c r="DI2232" s="30"/>
      <c r="DJ2232" s="26"/>
    </row>
    <row r="2233" spans="2:114" x14ac:dyDescent="0.25">
      <c r="C2233">
        <v>1</v>
      </c>
      <c r="D2233" t="s">
        <v>5212</v>
      </c>
      <c r="F2233" t="s">
        <v>5276</v>
      </c>
      <c r="G2233" t="s">
        <v>5277</v>
      </c>
      <c r="H2233" t="s">
        <v>5278</v>
      </c>
      <c r="K2233" t="s">
        <v>224</v>
      </c>
      <c r="M2233" t="s">
        <v>114</v>
      </c>
      <c r="N2233" t="s">
        <v>115</v>
      </c>
      <c r="O2233" t="s">
        <v>116</v>
      </c>
      <c r="P2233" t="s">
        <v>117</v>
      </c>
      <c r="Q2233" t="s">
        <v>5213</v>
      </c>
      <c r="R2233">
        <v>28</v>
      </c>
      <c r="T2233" s="3">
        <v>76277</v>
      </c>
      <c r="X2233" s="3">
        <v>1713.3894230769231</v>
      </c>
      <c r="Y2233" s="3">
        <v>989.95833333333337</v>
      </c>
      <c r="Z2233" s="24">
        <v>178.1925</v>
      </c>
      <c r="AA2233" s="39">
        <v>75</v>
      </c>
      <c r="AC2233" s="3">
        <v>0</v>
      </c>
      <c r="AD2233" s="3">
        <v>4460.3751415326506</v>
      </c>
      <c r="AE2233" s="3">
        <v>83693.91539794291</v>
      </c>
      <c r="AF2233" s="3">
        <v>5687.5</v>
      </c>
      <c r="AH2233" s="3">
        <v>89381.41539794291</v>
      </c>
      <c r="AK2233" s="3">
        <v>8123.3279313761932</v>
      </c>
      <c r="AL2233" t="s">
        <v>650</v>
      </c>
      <c r="AM2233" t="s">
        <v>651</v>
      </c>
      <c r="AN2233">
        <v>8.5000000000000006E-2</v>
      </c>
      <c r="AO2233" s="3">
        <v>97504.743329319099</v>
      </c>
      <c r="AP2233" s="3">
        <v>8287.9031829921241</v>
      </c>
      <c r="AQ2233" s="3">
        <v>29700</v>
      </c>
      <c r="AR2233" s="3">
        <v>2524.5</v>
      </c>
      <c r="AS2233" s="3">
        <v>138017.14651231124</v>
      </c>
      <c r="AT2233" s="26">
        <v>127204.7433293191</v>
      </c>
      <c r="AU2233" t="s">
        <v>184</v>
      </c>
      <c r="AV2233" t="s">
        <v>184</v>
      </c>
      <c r="AW2233" t="s">
        <v>185</v>
      </c>
      <c r="AX2233">
        <v>1208</v>
      </c>
      <c r="BF2233">
        <v>1</v>
      </c>
      <c r="CX2233" t="s">
        <v>5211</v>
      </c>
      <c r="CY2233" s="29"/>
      <c r="CZ2233" s="29"/>
      <c r="DA2233" s="29"/>
      <c r="DB2233" s="29"/>
      <c r="DC2233" s="29"/>
      <c r="DD2233" s="30"/>
      <c r="DE2233" s="30"/>
      <c r="DF2233" s="31"/>
      <c r="DG2233" s="32"/>
      <c r="DH2233" s="30"/>
      <c r="DI2233" s="30"/>
      <c r="DJ2233" s="26"/>
    </row>
    <row r="2234" spans="2:114" x14ac:dyDescent="0.25">
      <c r="D2234" t="s">
        <v>5212</v>
      </c>
      <c r="F2234" t="s">
        <v>2209</v>
      </c>
      <c r="G2234" t="s">
        <v>2210</v>
      </c>
      <c r="H2234" t="s">
        <v>2211</v>
      </c>
      <c r="K2234" t="s">
        <v>131</v>
      </c>
      <c r="M2234" t="s">
        <v>114</v>
      </c>
      <c r="N2234" t="s">
        <v>115</v>
      </c>
      <c r="O2234" t="s">
        <v>116</v>
      </c>
      <c r="P2234" t="s">
        <v>117</v>
      </c>
      <c r="Q2234" t="s">
        <v>5213</v>
      </c>
      <c r="R2234">
        <v>28</v>
      </c>
      <c r="T2234" s="3">
        <v>122692.41666666667</v>
      </c>
      <c r="X2234" s="3">
        <v>2829.1466346153848</v>
      </c>
      <c r="Y2234" s="3">
        <v>1634.6180555555557</v>
      </c>
      <c r="Z2234" s="24">
        <v>294.23124999999999</v>
      </c>
      <c r="AA2234" s="39">
        <v>75</v>
      </c>
      <c r="AC2234" s="3">
        <v>0</v>
      </c>
      <c r="AD2234" s="3">
        <v>4460.3751415326506</v>
      </c>
      <c r="AE2234" s="3">
        <v>131985.78774837026</v>
      </c>
      <c r="AF2234" s="3">
        <v>5687.5</v>
      </c>
      <c r="AH2234" s="3">
        <v>137673.28774837026</v>
      </c>
      <c r="AK2234" s="3">
        <v>8123.3279313761932</v>
      </c>
      <c r="AL2234" t="s">
        <v>650</v>
      </c>
      <c r="AM2234" t="s">
        <v>651</v>
      </c>
      <c r="AN2234">
        <v>8.5000000000000006E-2</v>
      </c>
      <c r="AO2234" s="3">
        <v>145796.61567974646</v>
      </c>
      <c r="AP2234" s="3">
        <v>12392.71233277845</v>
      </c>
      <c r="AQ2234" s="3">
        <v>29700</v>
      </c>
      <c r="AR2234" s="3">
        <v>2524.5</v>
      </c>
      <c r="AS2234" s="3">
        <v>190413.82801252493</v>
      </c>
      <c r="AT2234" s="26">
        <v>175496.61567974646</v>
      </c>
      <c r="AU2234" t="s">
        <v>170</v>
      </c>
      <c r="AV2234" t="s">
        <v>170</v>
      </c>
      <c r="AW2234" t="s">
        <v>171</v>
      </c>
      <c r="AX2234">
        <v>35861</v>
      </c>
      <c r="BF2234">
        <v>1</v>
      </c>
      <c r="CX2234" t="s">
        <v>5211</v>
      </c>
      <c r="CY2234" s="29"/>
      <c r="CZ2234" s="29"/>
      <c r="DA2234" s="29"/>
      <c r="DB2234" s="29"/>
      <c r="DC2234" s="29"/>
      <c r="DD2234" s="30"/>
      <c r="DE2234" s="30"/>
      <c r="DF2234" s="31"/>
      <c r="DG2234" s="32"/>
      <c r="DH2234" s="30"/>
      <c r="DI2234" s="30"/>
      <c r="DJ2234" s="26"/>
    </row>
    <row r="2235" spans="2:114" x14ac:dyDescent="0.25">
      <c r="D2235" t="s">
        <v>5212</v>
      </c>
      <c r="F2235" t="s">
        <v>2212</v>
      </c>
      <c r="G2235" t="s">
        <v>2213</v>
      </c>
      <c r="H2235" t="s">
        <v>2214</v>
      </c>
      <c r="K2235" t="s">
        <v>156</v>
      </c>
      <c r="M2235" t="s">
        <v>114</v>
      </c>
      <c r="N2235" t="s">
        <v>115</v>
      </c>
      <c r="O2235" t="s">
        <v>116</v>
      </c>
      <c r="P2235" t="s">
        <v>117</v>
      </c>
      <c r="Q2235" t="s">
        <v>5213</v>
      </c>
      <c r="R2235">
        <v>28</v>
      </c>
      <c r="T2235" s="3">
        <v>242280.58333333337</v>
      </c>
      <c r="V2235" s="3">
        <v>24228.058333333338</v>
      </c>
      <c r="X2235" s="3">
        <v>5703.8621794871797</v>
      </c>
      <c r="Y2235" s="3">
        <v>3295.5648148148148</v>
      </c>
      <c r="Z2235" s="24">
        <v>593.20166666666671</v>
      </c>
      <c r="AA2235" s="39">
        <v>75</v>
      </c>
      <c r="AC2235" s="3">
        <v>0</v>
      </c>
      <c r="AD2235" s="3">
        <v>4460.3751415326506</v>
      </c>
      <c r="AE2235" s="3">
        <v>280636.64546916803</v>
      </c>
      <c r="AF2235" s="3">
        <v>5687.5</v>
      </c>
      <c r="AH2235" s="3">
        <v>286324.14546916803</v>
      </c>
      <c r="AK2235" s="3">
        <v>18525.414448346986</v>
      </c>
      <c r="AL2235" t="s">
        <v>473</v>
      </c>
      <c r="AM2235" t="s">
        <v>474</v>
      </c>
      <c r="AN2235">
        <v>8.5000000000000006E-2</v>
      </c>
      <c r="AO2235" s="3">
        <v>304849.55991751503</v>
      </c>
      <c r="AP2235" s="3">
        <v>25912.212592988781</v>
      </c>
      <c r="AQ2235" s="3">
        <v>29700</v>
      </c>
      <c r="AR2235" s="3">
        <v>2524.5</v>
      </c>
      <c r="AS2235" s="3">
        <v>362986.27251050383</v>
      </c>
      <c r="AT2235" s="26">
        <v>334549.55991751503</v>
      </c>
      <c r="AU2235" t="s">
        <v>170</v>
      </c>
      <c r="AV2235" t="s">
        <v>170</v>
      </c>
      <c r="AW2235" t="s">
        <v>171</v>
      </c>
      <c r="AX2235">
        <v>90135</v>
      </c>
      <c r="BF2235">
        <v>1</v>
      </c>
      <c r="CX2235" t="s">
        <v>5211</v>
      </c>
      <c r="CY2235" s="29"/>
      <c r="CZ2235" s="29"/>
      <c r="DA2235" s="29"/>
      <c r="DB2235" s="29"/>
      <c r="DC2235" s="29"/>
      <c r="DD2235" s="30"/>
      <c r="DE2235" s="30"/>
      <c r="DF2235" s="31"/>
      <c r="DG2235" s="32"/>
      <c r="DH2235" s="30"/>
      <c r="DI2235" s="30"/>
      <c r="DJ2235" s="26"/>
    </row>
    <row r="2236" spans="2:114" x14ac:dyDescent="0.25">
      <c r="D2236" t="s">
        <v>5212</v>
      </c>
      <c r="F2236" t="s">
        <v>2215</v>
      </c>
      <c r="G2236" t="s">
        <v>2216</v>
      </c>
      <c r="H2236" t="s">
        <v>2217</v>
      </c>
      <c r="K2236" t="s">
        <v>156</v>
      </c>
      <c r="M2236" t="s">
        <v>550</v>
      </c>
      <c r="N2236" t="s">
        <v>551</v>
      </c>
      <c r="O2236" t="s">
        <v>116</v>
      </c>
      <c r="P2236" t="s">
        <v>117</v>
      </c>
      <c r="Q2236" t="s">
        <v>5213</v>
      </c>
      <c r="R2236">
        <v>28</v>
      </c>
      <c r="T2236" s="3">
        <v>260078.25000000003</v>
      </c>
      <c r="X2236" s="3">
        <v>6251.8830128205127</v>
      </c>
      <c r="Y2236" s="3">
        <v>3612.1990740740744</v>
      </c>
      <c r="Z2236" s="24">
        <v>650.19583333333333</v>
      </c>
      <c r="AA2236" s="39">
        <v>75</v>
      </c>
      <c r="AC2236" s="3">
        <v>10244.680960500991</v>
      </c>
      <c r="AD2236" s="3">
        <v>4460.3751415326506</v>
      </c>
      <c r="AE2236" s="3">
        <v>285372.58402226167</v>
      </c>
      <c r="AF2236" s="3">
        <v>7046.666666666667</v>
      </c>
      <c r="AH2236" s="3">
        <v>292419.25068892835</v>
      </c>
      <c r="AK2236" s="3">
        <v>18123.592035816033</v>
      </c>
      <c r="AL2236" t="s">
        <v>666</v>
      </c>
      <c r="AM2236" t="s">
        <v>667</v>
      </c>
      <c r="AN2236">
        <v>0.1</v>
      </c>
      <c r="AO2236" s="3">
        <v>310542.84272474441</v>
      </c>
      <c r="AP2236" s="3">
        <v>31054.284272474441</v>
      </c>
      <c r="AQ2236" s="3">
        <v>29700</v>
      </c>
      <c r="AR2236" s="3">
        <v>2970</v>
      </c>
      <c r="AS2236" s="3">
        <v>374267.12699721882</v>
      </c>
      <c r="AT2236" s="26">
        <v>340242.84272474441</v>
      </c>
      <c r="AU2236" t="s">
        <v>170</v>
      </c>
      <c r="AV2236" t="s">
        <v>170</v>
      </c>
      <c r="AW2236" t="s">
        <v>171</v>
      </c>
      <c r="AX2236">
        <v>37208</v>
      </c>
      <c r="BF2236">
        <v>1</v>
      </c>
      <c r="CX2236" t="s">
        <v>5211</v>
      </c>
      <c r="CY2236" s="29"/>
      <c r="CZ2236" s="29"/>
      <c r="DA2236" s="29"/>
      <c r="DB2236" s="29"/>
      <c r="DC2236" s="29"/>
      <c r="DD2236" s="30"/>
      <c r="DE2236" s="30"/>
      <c r="DF2236" s="31"/>
      <c r="DG2236" s="32"/>
      <c r="DH2236" s="30"/>
      <c r="DI2236" s="30"/>
      <c r="DJ2236" s="26"/>
    </row>
    <row r="2237" spans="2:114" x14ac:dyDescent="0.25">
      <c r="D2237" t="s">
        <v>5212</v>
      </c>
      <c r="F2237" t="s">
        <v>2218</v>
      </c>
      <c r="G2237" t="s">
        <v>2219</v>
      </c>
      <c r="H2237" t="s">
        <v>2220</v>
      </c>
      <c r="K2237" t="s">
        <v>207</v>
      </c>
      <c r="M2237" t="s">
        <v>182</v>
      </c>
      <c r="N2237" t="s">
        <v>183</v>
      </c>
      <c r="O2237" t="s">
        <v>116</v>
      </c>
      <c r="P2237" t="s">
        <v>117</v>
      </c>
      <c r="Q2237" t="s">
        <v>5213</v>
      </c>
      <c r="R2237">
        <v>28</v>
      </c>
      <c r="T2237" s="3">
        <v>48151.333333333336</v>
      </c>
      <c r="X2237" s="3">
        <v>1157.4839743589744</v>
      </c>
      <c r="Y2237" s="3">
        <v>668.76851851851859</v>
      </c>
      <c r="Z2237" s="24">
        <v>120.37833333333334</v>
      </c>
      <c r="AA2237" s="39">
        <v>75</v>
      </c>
      <c r="AC2237" s="3">
        <v>0</v>
      </c>
      <c r="AD2237" s="3">
        <v>4460.3751415326506</v>
      </c>
      <c r="AE2237" s="3">
        <v>54633.339301076812</v>
      </c>
      <c r="AF2237" s="3">
        <v>4154.166666666667</v>
      </c>
      <c r="AH2237" s="3">
        <v>58787.505967743477</v>
      </c>
      <c r="AK2237" s="3">
        <v>4671.4236268028844</v>
      </c>
      <c r="AL2237" t="s">
        <v>227</v>
      </c>
      <c r="AM2237" t="s">
        <v>226</v>
      </c>
      <c r="AN2237">
        <v>0.05</v>
      </c>
      <c r="AO2237" s="3">
        <v>63458.92959454636</v>
      </c>
      <c r="AP2237" s="3">
        <v>3172.9464797273181</v>
      </c>
      <c r="AQ2237" s="3">
        <v>29700</v>
      </c>
      <c r="AR2237" s="3">
        <v>1485</v>
      </c>
      <c r="AS2237" s="3">
        <v>97816.876074273678</v>
      </c>
      <c r="AT2237" s="26">
        <v>93158.929594546353</v>
      </c>
      <c r="AU2237" t="s">
        <v>208</v>
      </c>
      <c r="AV2237" t="s">
        <v>208</v>
      </c>
      <c r="AW2237" t="s">
        <v>210</v>
      </c>
      <c r="AX2237" t="s">
        <v>2221</v>
      </c>
      <c r="BF2237">
        <v>1</v>
      </c>
      <c r="CX2237" t="s">
        <v>5211</v>
      </c>
      <c r="CY2237" s="29"/>
      <c r="CZ2237" s="29"/>
      <c r="DA2237" s="29"/>
      <c r="DB2237" s="29"/>
      <c r="DC2237" s="29"/>
      <c r="DD2237" s="30"/>
      <c r="DE2237" s="30"/>
      <c r="DF2237" s="31"/>
      <c r="DG2237" s="32"/>
      <c r="DH2237" s="30"/>
      <c r="DI2237" s="30"/>
      <c r="DJ2237" s="26"/>
    </row>
    <row r="2238" spans="2:114" x14ac:dyDescent="0.25">
      <c r="C2238">
        <v>1</v>
      </c>
      <c r="D2238" t="s">
        <v>5212</v>
      </c>
      <c r="F2238" t="s">
        <v>2223</v>
      </c>
      <c r="G2238" t="s">
        <v>2224</v>
      </c>
      <c r="H2238" t="s">
        <v>2225</v>
      </c>
      <c r="K2238" t="s">
        <v>224</v>
      </c>
      <c r="M2238" t="s">
        <v>114</v>
      </c>
      <c r="N2238" t="s">
        <v>115</v>
      </c>
      <c r="O2238" t="s">
        <v>116</v>
      </c>
      <c r="P2238" t="s">
        <v>117</v>
      </c>
      <c r="Q2238" t="s">
        <v>5213</v>
      </c>
      <c r="R2238">
        <v>28</v>
      </c>
      <c r="T2238" s="3">
        <v>76277</v>
      </c>
      <c r="X2238" s="3">
        <v>1713.3894230769231</v>
      </c>
      <c r="Y2238" s="3">
        <v>989.95833333333337</v>
      </c>
      <c r="Z2238" s="24">
        <v>178.1925</v>
      </c>
      <c r="AA2238" s="39">
        <v>75</v>
      </c>
      <c r="AC2238" s="3">
        <v>0</v>
      </c>
      <c r="AD2238" s="3">
        <v>4460.3751415326506</v>
      </c>
      <c r="AE2238" s="3">
        <v>83693.91539794291</v>
      </c>
      <c r="AF2238" s="3">
        <v>5687.5</v>
      </c>
      <c r="AH2238" s="3">
        <v>89381.41539794291</v>
      </c>
      <c r="AK2238" s="3">
        <v>8123.3279313761932</v>
      </c>
      <c r="AL2238" t="s">
        <v>650</v>
      </c>
      <c r="AM2238" t="s">
        <v>651</v>
      </c>
      <c r="AN2238">
        <v>8.5000000000000006E-2</v>
      </c>
      <c r="AO2238" s="3">
        <v>97504.743329319099</v>
      </c>
      <c r="AP2238" s="3">
        <v>8287.9031829921241</v>
      </c>
      <c r="AQ2238" s="3">
        <v>29700</v>
      </c>
      <c r="AR2238" s="3">
        <v>2524.5</v>
      </c>
      <c r="AS2238" s="3">
        <v>138017.14651231124</v>
      </c>
      <c r="AT2238" s="26">
        <v>127204.7433293191</v>
      </c>
      <c r="AU2238" t="s">
        <v>184</v>
      </c>
      <c r="AV2238" t="s">
        <v>184</v>
      </c>
      <c r="AW2238" t="s">
        <v>185</v>
      </c>
      <c r="AX2238">
        <v>1208</v>
      </c>
      <c r="BF2238">
        <v>1</v>
      </c>
      <c r="CX2238" t="s">
        <v>5211</v>
      </c>
      <c r="CY2238" s="29"/>
      <c r="CZ2238" s="29"/>
      <c r="DA2238" s="29"/>
      <c r="DB2238" s="29"/>
      <c r="DC2238" s="29"/>
      <c r="DD2238" s="30"/>
      <c r="DE2238" s="30"/>
      <c r="DF2238" s="31"/>
      <c r="DG2238" s="32"/>
      <c r="DH2238" s="30"/>
      <c r="DI2238" s="30"/>
      <c r="DJ2238" s="26"/>
    </row>
    <row r="2239" spans="2:114" x14ac:dyDescent="0.25">
      <c r="D2239" t="s">
        <v>5212</v>
      </c>
      <c r="F2239" t="s">
        <v>2226</v>
      </c>
      <c r="G2239" t="s">
        <v>2227</v>
      </c>
      <c r="H2239" t="s">
        <v>2228</v>
      </c>
      <c r="K2239" t="s">
        <v>224</v>
      </c>
      <c r="M2239" t="s">
        <v>114</v>
      </c>
      <c r="N2239" t="s">
        <v>115</v>
      </c>
      <c r="O2239" t="s">
        <v>116</v>
      </c>
      <c r="P2239" t="s">
        <v>117</v>
      </c>
      <c r="Q2239" t="s">
        <v>5213</v>
      </c>
      <c r="R2239">
        <v>28</v>
      </c>
      <c r="T2239" s="3">
        <v>83852.25</v>
      </c>
      <c r="X2239" s="3">
        <v>1895.4887820512822</v>
      </c>
      <c r="Y2239" s="3">
        <v>1095.1712962962963</v>
      </c>
      <c r="Z2239" s="24">
        <v>197.13083333333333</v>
      </c>
      <c r="AA2239" s="39">
        <v>75</v>
      </c>
      <c r="AC2239" s="3">
        <v>0</v>
      </c>
      <c r="AD2239" s="3">
        <v>4460.3751415326506</v>
      </c>
      <c r="AE2239" s="3">
        <v>91575.416053213557</v>
      </c>
      <c r="AF2239" s="3">
        <v>5687.5</v>
      </c>
      <c r="AH2239" s="3">
        <v>97262.916053213557</v>
      </c>
      <c r="AK2239" s="3">
        <v>8123.3279313761932</v>
      </c>
      <c r="AL2239" t="s">
        <v>650</v>
      </c>
      <c r="AM2239" t="s">
        <v>651</v>
      </c>
      <c r="AN2239">
        <v>8.5000000000000006E-2</v>
      </c>
      <c r="AO2239" s="3">
        <v>105386.24398458975</v>
      </c>
      <c r="AP2239" s="3">
        <v>8957.8307386901288</v>
      </c>
      <c r="AQ2239" s="3">
        <v>29700</v>
      </c>
      <c r="AR2239" s="3">
        <v>2524.5</v>
      </c>
      <c r="AS2239" s="3">
        <v>146568.57472327986</v>
      </c>
      <c r="AT2239" s="26">
        <v>135086.24398458976</v>
      </c>
      <c r="AU2239" t="s">
        <v>170</v>
      </c>
      <c r="AV2239" t="s">
        <v>170</v>
      </c>
      <c r="AW2239" t="s">
        <v>171</v>
      </c>
      <c r="AX2239">
        <v>35802</v>
      </c>
      <c r="BF2239">
        <v>1</v>
      </c>
      <c r="CX2239" t="s">
        <v>5211</v>
      </c>
      <c r="CY2239" s="29"/>
      <c r="CZ2239" s="29"/>
      <c r="DA2239" s="29"/>
      <c r="DB2239" s="29"/>
      <c r="DC2239" s="29"/>
      <c r="DD2239" s="30"/>
      <c r="DE2239" s="30"/>
      <c r="DF2239" s="31"/>
      <c r="DG2239" s="32"/>
      <c r="DH2239" s="30"/>
      <c r="DI2239" s="30"/>
      <c r="DJ2239" s="26"/>
    </row>
    <row r="2240" spans="2:114" x14ac:dyDescent="0.25">
      <c r="D2240" t="s">
        <v>5212</v>
      </c>
      <c r="F2240" t="s">
        <v>2229</v>
      </c>
      <c r="G2240" t="s">
        <v>2230</v>
      </c>
      <c r="H2240" t="s">
        <v>2231</v>
      </c>
      <c r="K2240" t="s">
        <v>113</v>
      </c>
      <c r="M2240" t="s">
        <v>550</v>
      </c>
      <c r="N2240" t="s">
        <v>551</v>
      </c>
      <c r="O2240" t="s">
        <v>116</v>
      </c>
      <c r="P2240" t="s">
        <v>117</v>
      </c>
      <c r="Q2240" t="s">
        <v>5213</v>
      </c>
      <c r="R2240">
        <v>28</v>
      </c>
      <c r="T2240" s="3">
        <v>184097.66666666666</v>
      </c>
      <c r="X2240" s="3">
        <v>4425.4246794871797</v>
      </c>
      <c r="Y2240" s="3">
        <v>2556.912037037037</v>
      </c>
      <c r="Z2240" s="24">
        <v>460.24416666666667</v>
      </c>
      <c r="AA2240" s="39">
        <v>75</v>
      </c>
      <c r="AC2240" s="3">
        <v>18860.457648282325</v>
      </c>
      <c r="AD2240" s="3">
        <v>4460.3751415326506</v>
      </c>
      <c r="AE2240" s="3">
        <v>214936.08033967254</v>
      </c>
      <c r="AF2240" s="3">
        <v>7046.666666666667</v>
      </c>
      <c r="AH2240" s="3">
        <v>221982.7470063392</v>
      </c>
      <c r="AK2240" s="3">
        <v>7875.5933865769939</v>
      </c>
      <c r="AL2240" t="s">
        <v>552</v>
      </c>
      <c r="AM2240" t="s">
        <v>553</v>
      </c>
      <c r="AN2240">
        <v>0.1</v>
      </c>
      <c r="AO2240" s="3">
        <v>229858.3403929162</v>
      </c>
      <c r="AP2240" s="3">
        <v>22985.834039291622</v>
      </c>
      <c r="AQ2240" s="3">
        <v>29700</v>
      </c>
      <c r="AR2240" s="3">
        <v>2970</v>
      </c>
      <c r="AS2240" s="3">
        <v>285514.17443220783</v>
      </c>
      <c r="AT2240" s="26">
        <v>259558.3403929162</v>
      </c>
      <c r="AU2240" t="s">
        <v>170</v>
      </c>
      <c r="AV2240" t="s">
        <v>170</v>
      </c>
      <c r="AW2240" t="s">
        <v>171</v>
      </c>
      <c r="AX2240">
        <v>90324</v>
      </c>
      <c r="BF2240">
        <v>1</v>
      </c>
      <c r="CX2240" t="s">
        <v>5211</v>
      </c>
      <c r="CY2240" s="29"/>
      <c r="CZ2240" s="29"/>
      <c r="DA2240" s="29"/>
      <c r="DB2240" s="29"/>
      <c r="DC2240" s="29"/>
      <c r="DD2240" s="30"/>
      <c r="DE2240" s="30"/>
      <c r="DF2240" s="31"/>
      <c r="DG2240" s="32"/>
      <c r="DH2240" s="30"/>
      <c r="DI2240" s="30"/>
      <c r="DJ2240" s="26"/>
    </row>
    <row r="2241" spans="2:114" x14ac:dyDescent="0.25">
      <c r="D2241" t="s">
        <v>5212</v>
      </c>
      <c r="F2241" t="s">
        <v>2232</v>
      </c>
      <c r="G2241" t="s">
        <v>2233</v>
      </c>
      <c r="H2241" t="s">
        <v>2234</v>
      </c>
      <c r="K2241" t="s">
        <v>219</v>
      </c>
      <c r="M2241" t="s">
        <v>114</v>
      </c>
      <c r="N2241" t="s">
        <v>115</v>
      </c>
      <c r="O2241" t="s">
        <v>116</v>
      </c>
      <c r="P2241" t="s">
        <v>117</v>
      </c>
      <c r="Q2241" t="s">
        <v>5213</v>
      </c>
      <c r="R2241">
        <v>28</v>
      </c>
      <c r="T2241" s="3">
        <v>69773.416666666672</v>
      </c>
      <c r="X2241" s="3">
        <v>1557.0552884615383</v>
      </c>
      <c r="Y2241" s="3">
        <v>899.63194444444457</v>
      </c>
      <c r="Z2241" s="24">
        <v>161.93375</v>
      </c>
      <c r="AA2241" s="39">
        <v>75</v>
      </c>
      <c r="AC2241" s="3">
        <v>0</v>
      </c>
      <c r="AD2241" s="3">
        <v>4460.3751415326506</v>
      </c>
      <c r="AE2241" s="3">
        <v>76927.412791105293</v>
      </c>
      <c r="AF2241" s="3">
        <v>5687.5</v>
      </c>
      <c r="AH2241" s="3">
        <v>82614.912791105293</v>
      </c>
      <c r="AK2241" s="3">
        <v>7641.968773833004</v>
      </c>
      <c r="AL2241" t="s">
        <v>274</v>
      </c>
      <c r="AM2241" t="s">
        <v>275</v>
      </c>
      <c r="AN2241">
        <v>8.5000000000000006E-2</v>
      </c>
      <c r="AO2241" s="3">
        <v>90256.881564938303</v>
      </c>
      <c r="AP2241" s="3">
        <v>7671.8349330197561</v>
      </c>
      <c r="AQ2241" s="3">
        <v>29700</v>
      </c>
      <c r="AR2241" s="3">
        <v>2524.5</v>
      </c>
      <c r="AS2241" s="3">
        <v>130153.21649795806</v>
      </c>
      <c r="AT2241" s="26">
        <v>119956.8815649383</v>
      </c>
      <c r="AU2241" t="s">
        <v>170</v>
      </c>
      <c r="AV2241" t="s">
        <v>170</v>
      </c>
      <c r="AW2241" t="s">
        <v>171</v>
      </c>
      <c r="AX2241">
        <v>12021</v>
      </c>
      <c r="BF2241">
        <v>1</v>
      </c>
      <c r="CX2241" t="s">
        <v>5211</v>
      </c>
      <c r="CY2241" s="29"/>
      <c r="CZ2241" s="29"/>
      <c r="DA2241" s="29"/>
      <c r="DB2241" s="29"/>
      <c r="DC2241" s="29"/>
      <c r="DD2241" s="30"/>
      <c r="DE2241" s="30"/>
      <c r="DF2241" s="31"/>
      <c r="DG2241" s="32"/>
      <c r="DH2241" s="30"/>
      <c r="DI2241" s="30"/>
      <c r="DJ2241" s="26"/>
    </row>
    <row r="2242" spans="2:114" x14ac:dyDescent="0.25">
      <c r="D2242" t="s">
        <v>5212</v>
      </c>
      <c r="F2242" t="s">
        <v>2235</v>
      </c>
      <c r="G2242" t="s">
        <v>2236</v>
      </c>
      <c r="H2242" t="s">
        <v>2237</v>
      </c>
      <c r="K2242" t="s">
        <v>224</v>
      </c>
      <c r="M2242" t="s">
        <v>114</v>
      </c>
      <c r="N2242" t="s">
        <v>115</v>
      </c>
      <c r="O2242" t="s">
        <v>116</v>
      </c>
      <c r="P2242" t="s">
        <v>117</v>
      </c>
      <c r="Q2242" t="s">
        <v>5213</v>
      </c>
      <c r="R2242">
        <v>28</v>
      </c>
      <c r="T2242" s="3">
        <v>80838.166666666672</v>
      </c>
      <c r="X2242" s="3">
        <v>1823.0328525641025</v>
      </c>
      <c r="Y2242" s="3">
        <v>1053.3078703703704</v>
      </c>
      <c r="Z2242" s="24">
        <v>189.59541666666669</v>
      </c>
      <c r="AA2242" s="39">
        <v>75</v>
      </c>
      <c r="AC2242" s="3">
        <v>7769.5660404439523</v>
      </c>
      <c r="AD2242" s="3">
        <v>4460.3751415326506</v>
      </c>
      <c r="AE2242" s="3">
        <v>96209.043988244419</v>
      </c>
      <c r="AF2242" s="3">
        <v>5687.5</v>
      </c>
      <c r="AH2242" s="3">
        <v>101896.54398824442</v>
      </c>
      <c r="AK2242" s="3">
        <v>4292.2455565959208</v>
      </c>
      <c r="AL2242" t="s">
        <v>390</v>
      </c>
      <c r="AM2242" t="s">
        <v>391</v>
      </c>
      <c r="AN2242">
        <v>8.5000000000000006E-2</v>
      </c>
      <c r="AO2242" s="3">
        <v>106188.78954484034</v>
      </c>
      <c r="AP2242" s="3">
        <v>9026.047111311429</v>
      </c>
      <c r="AQ2242" s="3">
        <v>29700</v>
      </c>
      <c r="AR2242" s="3">
        <v>2524.5</v>
      </c>
      <c r="AS2242" s="3">
        <v>147439.33665615178</v>
      </c>
      <c r="AT2242" s="26">
        <v>135888.78954484034</v>
      </c>
      <c r="AU2242" t="s">
        <v>170</v>
      </c>
      <c r="AV2242" t="s">
        <v>170</v>
      </c>
      <c r="AW2242" t="s">
        <v>171</v>
      </c>
      <c r="AX2242">
        <v>35802</v>
      </c>
      <c r="BF2242">
        <v>1</v>
      </c>
      <c r="CX2242" t="s">
        <v>5211</v>
      </c>
      <c r="CY2242" s="29"/>
      <c r="CZ2242" s="29"/>
      <c r="DA2242" s="29"/>
      <c r="DB2242" s="29"/>
      <c r="DC2242" s="29"/>
      <c r="DD2242" s="30"/>
      <c r="DE2242" s="30"/>
      <c r="DF2242" s="31"/>
      <c r="DG2242" s="32"/>
      <c r="DH2242" s="30"/>
      <c r="DI2242" s="30"/>
      <c r="DJ2242" s="26"/>
    </row>
    <row r="2243" spans="2:114" x14ac:dyDescent="0.25">
      <c r="D2243" t="s">
        <v>5212</v>
      </c>
      <c r="F2243" t="s">
        <v>2238</v>
      </c>
      <c r="G2243" t="s">
        <v>2239</v>
      </c>
      <c r="H2243" t="s">
        <v>2240</v>
      </c>
      <c r="K2243" t="s">
        <v>224</v>
      </c>
      <c r="M2243" t="s">
        <v>114</v>
      </c>
      <c r="N2243" t="s">
        <v>115</v>
      </c>
      <c r="O2243" t="s">
        <v>116</v>
      </c>
      <c r="P2243" t="s">
        <v>117</v>
      </c>
      <c r="Q2243" t="s">
        <v>5213</v>
      </c>
      <c r="R2243">
        <v>28</v>
      </c>
      <c r="T2243" s="3">
        <v>72397.916666666672</v>
      </c>
      <c r="X2243" s="3">
        <v>1620.1442307692307</v>
      </c>
      <c r="Y2243" s="3">
        <v>936.08333333333337</v>
      </c>
      <c r="Z2243" s="24">
        <v>168.495</v>
      </c>
      <c r="AA2243" s="39">
        <v>75</v>
      </c>
      <c r="AC2243" s="3">
        <v>0</v>
      </c>
      <c r="AD2243" s="3">
        <v>4460.3751415326506</v>
      </c>
      <c r="AE2243" s="3">
        <v>79658.014372301885</v>
      </c>
      <c r="AF2243" s="3">
        <v>5687.5</v>
      </c>
      <c r="AH2243" s="3">
        <v>85345.514372301885</v>
      </c>
      <c r="AK2243" s="3">
        <v>8123.3279313761932</v>
      </c>
      <c r="AL2243" t="s">
        <v>650</v>
      </c>
      <c r="AM2243" t="s">
        <v>651</v>
      </c>
      <c r="AN2243">
        <v>8.5000000000000006E-2</v>
      </c>
      <c r="AO2243" s="3">
        <v>93468.842303678073</v>
      </c>
      <c r="AP2243" s="3">
        <v>7944.8515958126372</v>
      </c>
      <c r="AQ2243" s="3">
        <v>29700</v>
      </c>
      <c r="AR2243" s="3">
        <v>2524.5</v>
      </c>
      <c r="AS2243" s="3">
        <v>133638.1938994907</v>
      </c>
      <c r="AT2243" s="26">
        <v>123168.84230367807</v>
      </c>
      <c r="AU2243" t="s">
        <v>170</v>
      </c>
      <c r="AV2243" t="s">
        <v>170</v>
      </c>
      <c r="AW2243" t="s">
        <v>171</v>
      </c>
      <c r="AX2243">
        <v>35802</v>
      </c>
      <c r="BF2243">
        <v>1</v>
      </c>
      <c r="CX2243" t="s">
        <v>5211</v>
      </c>
      <c r="CY2243" s="29"/>
    </row>
    <row r="2244" spans="2:114" x14ac:dyDescent="0.25">
      <c r="D2244" t="s">
        <v>5212</v>
      </c>
      <c r="F2244" t="s">
        <v>2241</v>
      </c>
      <c r="G2244" t="s">
        <v>2242</v>
      </c>
      <c r="H2244" t="s">
        <v>2243</v>
      </c>
      <c r="K2244" t="s">
        <v>224</v>
      </c>
      <c r="M2244" t="s">
        <v>114</v>
      </c>
      <c r="N2244" t="s">
        <v>115</v>
      </c>
      <c r="O2244" t="s">
        <v>116</v>
      </c>
      <c r="P2244" t="s">
        <v>117</v>
      </c>
      <c r="Q2244" t="s">
        <v>5213</v>
      </c>
      <c r="R2244">
        <v>28</v>
      </c>
      <c r="T2244" s="3">
        <v>81555.666666666672</v>
      </c>
      <c r="X2244" s="3">
        <v>1840.280448717949</v>
      </c>
      <c r="Y2244" s="3">
        <v>1063.2731481481483</v>
      </c>
      <c r="Z2244" s="24">
        <v>191.38916666666668</v>
      </c>
      <c r="AA2244" s="39">
        <v>75</v>
      </c>
      <c r="AC2244" s="3">
        <v>0</v>
      </c>
      <c r="AD2244" s="3">
        <v>4460.3751415326506</v>
      </c>
      <c r="AE2244" s="3">
        <v>89185.984571732086</v>
      </c>
      <c r="AF2244" s="3">
        <v>5687.5</v>
      </c>
      <c r="AH2244" s="3">
        <v>94873.484571732086</v>
      </c>
      <c r="AK2244" s="3">
        <v>6107.1873780099913</v>
      </c>
      <c r="AL2244" t="s">
        <v>363</v>
      </c>
      <c r="AM2244" t="s">
        <v>364</v>
      </c>
      <c r="AN2244">
        <v>8.5000000000000006E-2</v>
      </c>
      <c r="AO2244" s="3">
        <v>100980.67194974207</v>
      </c>
      <c r="AP2244" s="3">
        <v>8583.3571157280767</v>
      </c>
      <c r="AQ2244" s="3">
        <v>29700</v>
      </c>
      <c r="AR2244" s="3">
        <v>2524.5</v>
      </c>
      <c r="AS2244" s="3">
        <v>141788.52906547015</v>
      </c>
      <c r="AT2244" s="26">
        <v>130680.67194974207</v>
      </c>
      <c r="AU2244" t="s">
        <v>170</v>
      </c>
      <c r="AV2244" t="s">
        <v>170</v>
      </c>
      <c r="AW2244" t="s">
        <v>171</v>
      </c>
      <c r="AX2244">
        <v>90385</v>
      </c>
      <c r="BF2244">
        <v>1</v>
      </c>
      <c r="CX2244" t="s">
        <v>5211</v>
      </c>
      <c r="CY2244" s="29"/>
    </row>
    <row r="2245" spans="2:114" x14ac:dyDescent="0.25">
      <c r="D2245" t="s">
        <v>5212</v>
      </c>
      <c r="F2245" t="s">
        <v>2244</v>
      </c>
      <c r="G2245" t="s">
        <v>2245</v>
      </c>
      <c r="H2245" t="s">
        <v>2246</v>
      </c>
      <c r="K2245" t="s">
        <v>156</v>
      </c>
      <c r="M2245" t="s">
        <v>114</v>
      </c>
      <c r="N2245" t="s">
        <v>115</v>
      </c>
      <c r="O2245" t="s">
        <v>116</v>
      </c>
      <c r="P2245" t="s">
        <v>117</v>
      </c>
      <c r="Q2245" t="s">
        <v>5213</v>
      </c>
      <c r="R2245">
        <v>28</v>
      </c>
      <c r="T2245" s="3">
        <v>195351.16666666666</v>
      </c>
      <c r="X2245" s="3">
        <v>4575.7491987179483</v>
      </c>
      <c r="Y2245" s="3">
        <v>2643.7662037037035</v>
      </c>
      <c r="Z2245" s="24">
        <v>475.87791666666664</v>
      </c>
      <c r="AA2245" s="39">
        <v>75</v>
      </c>
      <c r="AC2245" s="3">
        <v>0</v>
      </c>
      <c r="AD2245" s="3">
        <v>4460.3751415326506</v>
      </c>
      <c r="AE2245" s="3">
        <v>207581.93512728764</v>
      </c>
      <c r="AF2245" s="3">
        <v>5687.5</v>
      </c>
      <c r="AH2245" s="3">
        <v>213269.43512728764</v>
      </c>
      <c r="AK2245" s="3">
        <v>6107.1873780099913</v>
      </c>
      <c r="AL2245" t="s">
        <v>363</v>
      </c>
      <c r="AM2245" t="s">
        <v>364</v>
      </c>
      <c r="AN2245">
        <v>8.5000000000000006E-2</v>
      </c>
      <c r="AO2245" s="3">
        <v>219376.62250529762</v>
      </c>
      <c r="AP2245" s="3">
        <v>18647.0129129503</v>
      </c>
      <c r="AQ2245" s="3">
        <v>29700</v>
      </c>
      <c r="AR2245" s="3">
        <v>2524.5</v>
      </c>
      <c r="AS2245" s="3">
        <v>270248.1354182479</v>
      </c>
      <c r="AT2245" s="26">
        <v>249076.62250529762</v>
      </c>
      <c r="AU2245" t="s">
        <v>170</v>
      </c>
      <c r="AV2245" t="s">
        <v>170</v>
      </c>
      <c r="AW2245" t="s">
        <v>171</v>
      </c>
      <c r="AX2245">
        <v>90272</v>
      </c>
      <c r="BF2245">
        <v>1</v>
      </c>
      <c r="CX2245" t="s">
        <v>5211</v>
      </c>
      <c r="CY2245" s="29"/>
    </row>
    <row r="2246" spans="2:114" x14ac:dyDescent="0.25">
      <c r="D2246" t="s">
        <v>5212</v>
      </c>
      <c r="F2246" t="s">
        <v>2247</v>
      </c>
      <c r="G2246" t="s">
        <v>2248</v>
      </c>
      <c r="H2246" t="s">
        <v>2249</v>
      </c>
      <c r="K2246" t="s">
        <v>224</v>
      </c>
      <c r="M2246" t="s">
        <v>114</v>
      </c>
      <c r="N2246" t="s">
        <v>115</v>
      </c>
      <c r="O2246" t="s">
        <v>116</v>
      </c>
      <c r="P2246" t="s">
        <v>117</v>
      </c>
      <c r="Q2246" t="s">
        <v>5213</v>
      </c>
      <c r="R2246">
        <v>28</v>
      </c>
      <c r="T2246" s="3">
        <v>64244.25</v>
      </c>
      <c r="X2246" s="3">
        <v>1424.1426282051282</v>
      </c>
      <c r="Y2246" s="3">
        <v>822.83796296296305</v>
      </c>
      <c r="Z2246" s="24">
        <v>148.11083333333335</v>
      </c>
      <c r="AA2246" s="39">
        <v>75</v>
      </c>
      <c r="AC2246" s="3">
        <v>1024.4680960500991</v>
      </c>
      <c r="AD2246" s="3">
        <v>4460.3751415326506</v>
      </c>
      <c r="AE2246" s="3">
        <v>72199.184662084182</v>
      </c>
      <c r="AF2246" s="3">
        <v>5687.5</v>
      </c>
      <c r="AH2246" s="3">
        <v>77886.684662084182</v>
      </c>
      <c r="AK2246" s="3">
        <v>7641.968773833004</v>
      </c>
      <c r="AL2246" t="s">
        <v>274</v>
      </c>
      <c r="AM2246" t="s">
        <v>275</v>
      </c>
      <c r="AN2246">
        <v>8.5000000000000006E-2</v>
      </c>
      <c r="AO2246" s="3">
        <v>85528.653435917193</v>
      </c>
      <c r="AP2246" s="3">
        <v>7269.9355420529619</v>
      </c>
      <c r="AQ2246" s="3">
        <v>29700</v>
      </c>
      <c r="AR2246" s="3">
        <v>2524.5</v>
      </c>
      <c r="AS2246" s="3">
        <v>125023.08897797015</v>
      </c>
      <c r="AT2246" s="26">
        <v>115228.65343591719</v>
      </c>
      <c r="AU2246" t="s">
        <v>170</v>
      </c>
      <c r="AV2246" t="s">
        <v>170</v>
      </c>
      <c r="AW2246" t="s">
        <v>171</v>
      </c>
      <c r="AX2246">
        <v>35801</v>
      </c>
      <c r="BF2246">
        <v>1</v>
      </c>
      <c r="CX2246" t="s">
        <v>5211</v>
      </c>
      <c r="CY2246" s="29"/>
      <c r="CZ2246" s="29"/>
      <c r="DA2246" s="29"/>
      <c r="DB2246" s="29"/>
      <c r="DC2246" s="29"/>
      <c r="DD2246" s="30"/>
      <c r="DE2246" s="30"/>
      <c r="DF2246" s="31"/>
      <c r="DG2246" s="32"/>
      <c r="DH2246" s="30"/>
      <c r="DI2246" s="30"/>
      <c r="DJ2246" s="26"/>
    </row>
    <row r="2247" spans="2:114" x14ac:dyDescent="0.25">
      <c r="D2247" t="s">
        <v>5212</v>
      </c>
      <c r="F2247" t="s">
        <v>2250</v>
      </c>
      <c r="G2247" t="s">
        <v>2251</v>
      </c>
      <c r="H2247" t="s">
        <v>2252</v>
      </c>
      <c r="K2247" t="s">
        <v>224</v>
      </c>
      <c r="M2247" t="s">
        <v>114</v>
      </c>
      <c r="N2247" t="s">
        <v>115</v>
      </c>
      <c r="O2247" t="s">
        <v>116</v>
      </c>
      <c r="P2247" t="s">
        <v>117</v>
      </c>
      <c r="Q2247" t="s">
        <v>5213</v>
      </c>
      <c r="R2247">
        <v>28</v>
      </c>
      <c r="T2247" s="3">
        <v>83936.166666666672</v>
      </c>
      <c r="X2247" s="3">
        <v>1897.5040064102566</v>
      </c>
      <c r="Y2247" s="3">
        <v>1096.3356481481483</v>
      </c>
      <c r="Z2247" s="24">
        <v>197.34041666666667</v>
      </c>
      <c r="AA2247" s="39">
        <v>75</v>
      </c>
      <c r="AC2247" s="3">
        <v>0</v>
      </c>
      <c r="AD2247" s="3">
        <v>4460.3751415326506</v>
      </c>
      <c r="AE2247" s="3">
        <v>91662.721879424396</v>
      </c>
      <c r="AF2247" s="3">
        <v>5687.5</v>
      </c>
      <c r="AH2247" s="3">
        <v>97350.221879424396</v>
      </c>
      <c r="AK2247" s="3">
        <v>7641.968773833004</v>
      </c>
      <c r="AL2247" t="s">
        <v>274</v>
      </c>
      <c r="AM2247" t="s">
        <v>275</v>
      </c>
      <c r="AN2247">
        <v>8.5000000000000006E-2</v>
      </c>
      <c r="AO2247" s="3">
        <v>104992.19065325741</v>
      </c>
      <c r="AP2247" s="3">
        <v>8924.3362055268808</v>
      </c>
      <c r="AQ2247" s="3">
        <v>29700</v>
      </c>
      <c r="AR2247" s="3">
        <v>2524.5</v>
      </c>
      <c r="AS2247" s="3">
        <v>146141.02685878429</v>
      </c>
      <c r="AT2247" s="26">
        <v>134692.19065325742</v>
      </c>
      <c r="AU2247" t="s">
        <v>170</v>
      </c>
      <c r="AV2247" t="s">
        <v>170</v>
      </c>
      <c r="AW2247" t="s">
        <v>171</v>
      </c>
      <c r="AX2247">
        <v>80096</v>
      </c>
      <c r="BF2247">
        <v>1</v>
      </c>
      <c r="CX2247" t="s">
        <v>5211</v>
      </c>
      <c r="CY2247" s="29"/>
      <c r="CZ2247" s="29"/>
      <c r="DA2247" s="29"/>
      <c r="DB2247" s="29"/>
      <c r="DC2247" s="29"/>
      <c r="DD2247" s="30"/>
      <c r="DE2247" s="30"/>
      <c r="DF2247" s="31"/>
      <c r="DG2247" s="32"/>
      <c r="DH2247" s="30"/>
      <c r="DI2247" s="30"/>
      <c r="DJ2247" s="26"/>
    </row>
    <row r="2248" spans="2:114" x14ac:dyDescent="0.25">
      <c r="D2248" t="s">
        <v>5212</v>
      </c>
      <c r="F2248" t="s">
        <v>2253</v>
      </c>
      <c r="G2248" t="s">
        <v>2254</v>
      </c>
      <c r="H2248" t="s">
        <v>2255</v>
      </c>
      <c r="K2248" t="s">
        <v>149</v>
      </c>
      <c r="M2248" t="s">
        <v>550</v>
      </c>
      <c r="N2248" t="s">
        <v>551</v>
      </c>
      <c r="O2248" t="s">
        <v>116</v>
      </c>
      <c r="P2248" t="s">
        <v>117</v>
      </c>
      <c r="Q2248" t="s">
        <v>5213</v>
      </c>
      <c r="R2248">
        <v>28</v>
      </c>
      <c r="T2248" s="3">
        <v>398656.75</v>
      </c>
      <c r="V2248" s="3">
        <v>59798.512499999997</v>
      </c>
      <c r="X2248" s="3">
        <v>9583.0969551282051</v>
      </c>
      <c r="Y2248" s="3">
        <v>5536.9004629629626</v>
      </c>
      <c r="Z2248" s="24">
        <v>996.64208333333329</v>
      </c>
      <c r="AA2248" s="39">
        <v>75</v>
      </c>
      <c r="AC2248" s="3">
        <v>20489.361921001982</v>
      </c>
      <c r="AD2248" s="3">
        <v>5460.3751415326506</v>
      </c>
      <c r="AE2248" s="3">
        <v>500596.63906395913</v>
      </c>
      <c r="AF2248" s="3">
        <v>7046.666666666667</v>
      </c>
      <c r="AH2248" s="3">
        <v>507643.30573062581</v>
      </c>
      <c r="AN2248">
        <v>0.1</v>
      </c>
      <c r="AO2248" s="3">
        <v>507643.30573062581</v>
      </c>
      <c r="AP2248" s="3">
        <v>50764.330573062587</v>
      </c>
      <c r="AQ2248" s="3">
        <v>29700</v>
      </c>
      <c r="AR2248" s="3">
        <v>2970</v>
      </c>
      <c r="AS2248" s="3">
        <v>591077.6363036884</v>
      </c>
      <c r="AT2248" s="26">
        <v>537343.30573062575</v>
      </c>
      <c r="AU2248" t="s">
        <v>170</v>
      </c>
      <c r="AV2248" t="s">
        <v>170</v>
      </c>
      <c r="AW2248" t="s">
        <v>171</v>
      </c>
      <c r="AX2248">
        <v>37208</v>
      </c>
      <c r="BF2248">
        <v>1</v>
      </c>
      <c r="CX2248" t="s">
        <v>5211</v>
      </c>
      <c r="CY2248" s="29"/>
      <c r="CZ2248" s="29"/>
      <c r="DA2248" s="29"/>
      <c r="DB2248" s="29"/>
      <c r="DC2248" s="29"/>
      <c r="DD2248" s="30"/>
      <c r="DE2248" s="30"/>
      <c r="DF2248" s="31"/>
      <c r="DG2248" s="32"/>
      <c r="DH2248" s="30"/>
      <c r="DI2248" s="30"/>
      <c r="DJ2248" s="26"/>
    </row>
    <row r="2249" spans="2:114" x14ac:dyDescent="0.25">
      <c r="D2249" t="s">
        <v>5212</v>
      </c>
      <c r="F2249" t="s">
        <v>2257</v>
      </c>
      <c r="G2249" t="s">
        <v>2258</v>
      </c>
      <c r="H2249" t="s">
        <v>2259</v>
      </c>
      <c r="K2249" t="s">
        <v>224</v>
      </c>
      <c r="M2249" t="s">
        <v>114</v>
      </c>
      <c r="N2249" t="s">
        <v>115</v>
      </c>
      <c r="O2249" t="s">
        <v>116</v>
      </c>
      <c r="P2249" t="s">
        <v>117</v>
      </c>
      <c r="Q2249" t="s">
        <v>5213</v>
      </c>
      <c r="R2249">
        <v>28</v>
      </c>
      <c r="T2249" s="3">
        <v>62878.083333333336</v>
      </c>
      <c r="X2249" s="3">
        <v>1402.2596153846155</v>
      </c>
      <c r="Y2249" s="3">
        <v>810.19444444444457</v>
      </c>
      <c r="Z2249" s="24">
        <v>145.83500000000001</v>
      </c>
      <c r="AA2249" s="39">
        <v>75</v>
      </c>
      <c r="AC2249" s="3">
        <v>0</v>
      </c>
      <c r="AD2249" s="3">
        <v>4460.3751415326506</v>
      </c>
      <c r="AE2249" s="3">
        <v>69771.747534695052</v>
      </c>
      <c r="AF2249" s="3">
        <v>5687.5</v>
      </c>
      <c r="AH2249" s="3">
        <v>75459.247534695052</v>
      </c>
      <c r="AK2249" s="3">
        <v>6263.2559860715419</v>
      </c>
      <c r="AL2249" t="s">
        <v>320</v>
      </c>
      <c r="AM2249" t="s">
        <v>321</v>
      </c>
      <c r="AN2249">
        <v>8.5000000000000006E-2</v>
      </c>
      <c r="AO2249" s="3">
        <v>81722.503520766593</v>
      </c>
      <c r="AP2249" s="3">
        <v>6946.4127992651611</v>
      </c>
      <c r="AQ2249" s="3">
        <v>29700</v>
      </c>
      <c r="AR2249" s="3">
        <v>2524.5</v>
      </c>
      <c r="AS2249" s="3">
        <v>120893.41632003176</v>
      </c>
      <c r="AT2249" s="26">
        <v>111422.50352076659</v>
      </c>
      <c r="AU2249" t="s">
        <v>170</v>
      </c>
      <c r="AV2249" t="s">
        <v>170</v>
      </c>
      <c r="AW2249" t="s">
        <v>171</v>
      </c>
      <c r="AX2249">
        <v>90349</v>
      </c>
      <c r="BF2249">
        <v>1</v>
      </c>
      <c r="CX2249" t="s">
        <v>5211</v>
      </c>
      <c r="CY2249" s="29"/>
    </row>
    <row r="2250" spans="2:114" x14ac:dyDescent="0.25">
      <c r="D2250" t="s">
        <v>5212</v>
      </c>
      <c r="F2250" t="s">
        <v>2260</v>
      </c>
      <c r="G2250" t="s">
        <v>2261</v>
      </c>
      <c r="H2250" t="s">
        <v>2262</v>
      </c>
      <c r="K2250" t="s">
        <v>113</v>
      </c>
      <c r="M2250" t="s">
        <v>132</v>
      </c>
      <c r="N2250" t="s">
        <v>133</v>
      </c>
      <c r="O2250" t="s">
        <v>116</v>
      </c>
      <c r="P2250" t="s">
        <v>117</v>
      </c>
      <c r="Q2250" t="s">
        <v>5213</v>
      </c>
      <c r="R2250">
        <v>28</v>
      </c>
      <c r="T2250" s="3">
        <v>203956.58333333334</v>
      </c>
      <c r="V2250" s="3">
        <v>20395.658333333336</v>
      </c>
      <c r="X2250" s="3">
        <v>4902.8044871794873</v>
      </c>
      <c r="Y2250" s="3">
        <v>2832.7314814814813</v>
      </c>
      <c r="Z2250" s="24">
        <v>509.89166666666665</v>
      </c>
      <c r="AA2250" s="39">
        <v>75</v>
      </c>
      <c r="AC2250" s="3">
        <v>18952.659776926834</v>
      </c>
      <c r="AD2250" s="3">
        <v>4460.3751415326506</v>
      </c>
      <c r="AE2250" s="3">
        <v>256085.7042204538</v>
      </c>
      <c r="AF2250" s="3">
        <v>12402.5</v>
      </c>
      <c r="AH2250" s="3">
        <v>268488.2042204538</v>
      </c>
      <c r="AK2250" s="3">
        <v>33281</v>
      </c>
      <c r="AL2250" t="s">
        <v>168</v>
      </c>
      <c r="AM2250" t="s">
        <v>169</v>
      </c>
      <c r="AN2250">
        <v>0.05</v>
      </c>
      <c r="AO2250" s="3">
        <v>301769.2042204538</v>
      </c>
      <c r="AP2250" s="3">
        <v>15088.460211022692</v>
      </c>
      <c r="AQ2250" s="3">
        <v>29700</v>
      </c>
      <c r="AR2250" s="3">
        <v>1485</v>
      </c>
      <c r="AS2250" s="3">
        <v>348042.6644314765</v>
      </c>
      <c r="AT2250" s="26">
        <v>331469.2042204538</v>
      </c>
      <c r="AU2250" t="s">
        <v>164</v>
      </c>
      <c r="AV2250" t="s">
        <v>241</v>
      </c>
      <c r="AW2250" t="s">
        <v>241</v>
      </c>
      <c r="AX2250" t="s">
        <v>242</v>
      </c>
      <c r="BF2250">
        <v>1</v>
      </c>
      <c r="CX2250" t="s">
        <v>5211</v>
      </c>
      <c r="CY2250" s="29"/>
      <c r="CZ2250" s="29"/>
      <c r="DA2250" s="29"/>
      <c r="DB2250" s="29"/>
      <c r="DC2250" s="29"/>
      <c r="DD2250" s="30"/>
      <c r="DE2250" s="30"/>
      <c r="DF2250" s="31"/>
      <c r="DG2250" s="32"/>
      <c r="DH2250" s="30"/>
      <c r="DI2250" s="30"/>
      <c r="DJ2250" s="26"/>
    </row>
    <row r="2251" spans="2:114" x14ac:dyDescent="0.25">
      <c r="B2251">
        <f>+COUNTIF(G2251:G5409,G2251)</f>
        <v>1</v>
      </c>
      <c r="D2251" t="s">
        <v>5212</v>
      </c>
      <c r="F2251" t="s">
        <v>2263</v>
      </c>
      <c r="G2251" t="s">
        <v>2264</v>
      </c>
      <c r="H2251" t="s">
        <v>2265</v>
      </c>
      <c r="K2251" t="s">
        <v>219</v>
      </c>
      <c r="M2251" t="s">
        <v>132</v>
      </c>
      <c r="N2251" t="s">
        <v>133</v>
      </c>
      <c r="O2251" t="s">
        <v>116</v>
      </c>
      <c r="P2251" t="s">
        <v>117</v>
      </c>
      <c r="Q2251" t="s">
        <v>5213</v>
      </c>
      <c r="R2251">
        <v>28</v>
      </c>
      <c r="T2251" s="3">
        <v>120833.33333333331</v>
      </c>
      <c r="X2251" s="3">
        <v>2904.6474358974356</v>
      </c>
      <c r="Y2251" s="3">
        <v>1678.2407407407406</v>
      </c>
      <c r="Z2251" s="24">
        <v>302.08333333333331</v>
      </c>
      <c r="AA2251" s="39">
        <v>75</v>
      </c>
      <c r="AC2251" s="3">
        <v>7283.9681629162051</v>
      </c>
      <c r="AD2251" s="3">
        <v>4910.3751415326506</v>
      </c>
      <c r="AE2251" s="3">
        <v>137987.64814775367</v>
      </c>
      <c r="AF2251" s="3">
        <v>12402.5</v>
      </c>
      <c r="AH2251" s="3">
        <v>150390.14814775367</v>
      </c>
      <c r="AN2251">
        <v>0.05</v>
      </c>
      <c r="AO2251" s="3">
        <v>150390.14814775367</v>
      </c>
      <c r="AP2251" s="3">
        <v>7519.507407387684</v>
      </c>
      <c r="AQ2251" s="3">
        <v>29700</v>
      </c>
      <c r="AR2251" s="3">
        <v>1485</v>
      </c>
      <c r="AS2251" s="3">
        <v>189094.65555514136</v>
      </c>
      <c r="AT2251" s="26">
        <v>180090.14814775367</v>
      </c>
      <c r="AU2251" t="s">
        <v>2428</v>
      </c>
      <c r="AV2251" t="s">
        <v>120</v>
      </c>
      <c r="AW2251" t="s">
        <v>120</v>
      </c>
      <c r="AX2251">
        <v>2047200</v>
      </c>
      <c r="BF2251">
        <v>1</v>
      </c>
      <c r="CX2251" t="s">
        <v>5211</v>
      </c>
      <c r="CY2251" s="29"/>
      <c r="CZ2251" s="29"/>
      <c r="DA2251" s="29"/>
      <c r="DB2251" s="29"/>
      <c r="DC2251" s="29"/>
      <c r="DD2251" s="30"/>
      <c r="DE2251" s="30"/>
      <c r="DF2251" s="31"/>
      <c r="DG2251" s="32"/>
      <c r="DH2251" s="30"/>
      <c r="DI2251" s="30"/>
      <c r="DJ2251" s="26"/>
    </row>
    <row r="2252" spans="2:114" x14ac:dyDescent="0.25">
      <c r="D2252" t="s">
        <v>5212</v>
      </c>
      <c r="F2252" t="s">
        <v>2266</v>
      </c>
      <c r="G2252" t="s">
        <v>2267</v>
      </c>
      <c r="H2252" t="s">
        <v>2268</v>
      </c>
      <c r="K2252" t="s">
        <v>131</v>
      </c>
      <c r="M2252" t="s">
        <v>132</v>
      </c>
      <c r="N2252" t="s">
        <v>133</v>
      </c>
      <c r="O2252" t="s">
        <v>116</v>
      </c>
      <c r="P2252" t="s">
        <v>117</v>
      </c>
      <c r="Q2252" t="s">
        <v>5213</v>
      </c>
      <c r="R2252">
        <v>28</v>
      </c>
      <c r="T2252" s="3">
        <v>118293.66666666669</v>
      </c>
      <c r="V2252" s="3">
        <v>11829.366666666669</v>
      </c>
      <c r="X2252" s="3">
        <v>2843.5977564102564</v>
      </c>
      <c r="Y2252" s="3">
        <v>1642.9675925925926</v>
      </c>
      <c r="Z2252" s="24">
        <v>295.73416666666668</v>
      </c>
      <c r="AA2252" s="39">
        <v>75</v>
      </c>
      <c r="AC2252" s="3">
        <v>11392.085228077103</v>
      </c>
      <c r="AD2252" s="3">
        <v>4460.3751415326506</v>
      </c>
      <c r="AE2252" s="3">
        <v>150832.79321861261</v>
      </c>
      <c r="AF2252" s="3">
        <v>12402.5</v>
      </c>
      <c r="AH2252" s="3">
        <v>163235.29321861261</v>
      </c>
      <c r="AK2252" s="3">
        <v>33281</v>
      </c>
      <c r="AL2252" t="s">
        <v>168</v>
      </c>
      <c r="AM2252" t="s">
        <v>169</v>
      </c>
      <c r="AN2252">
        <v>0.05</v>
      </c>
      <c r="AO2252" s="3">
        <v>196516.29321861261</v>
      </c>
      <c r="AP2252" s="3">
        <v>9825.8146609306314</v>
      </c>
      <c r="AQ2252" s="3">
        <v>29700</v>
      </c>
      <c r="AR2252" s="3">
        <v>1485</v>
      </c>
      <c r="AS2252" s="3">
        <v>237527.10787954324</v>
      </c>
      <c r="AT2252" s="26">
        <v>226216.29321861261</v>
      </c>
      <c r="AU2252" t="s">
        <v>164</v>
      </c>
      <c r="AV2252" t="s">
        <v>241</v>
      </c>
      <c r="AW2252" t="s">
        <v>241</v>
      </c>
      <c r="AX2252" t="s">
        <v>242</v>
      </c>
      <c r="BF2252">
        <v>1</v>
      </c>
      <c r="CX2252" t="s">
        <v>5211</v>
      </c>
      <c r="CY2252" s="29"/>
      <c r="CZ2252" s="29"/>
      <c r="DA2252" s="29"/>
      <c r="DB2252" s="29"/>
      <c r="DC2252" s="29"/>
      <c r="DD2252" s="30"/>
      <c r="DE2252" s="30"/>
      <c r="DF2252" s="31"/>
      <c r="DG2252" s="32"/>
      <c r="DH2252" s="30"/>
      <c r="DI2252" s="30"/>
      <c r="DJ2252" s="26"/>
    </row>
    <row r="2253" spans="2:114" x14ac:dyDescent="0.25">
      <c r="D2253" t="s">
        <v>5212</v>
      </c>
      <c r="F2253" t="s">
        <v>2270</v>
      </c>
      <c r="G2253" t="s">
        <v>2271</v>
      </c>
      <c r="H2253" t="s">
        <v>2272</v>
      </c>
      <c r="K2253" t="s">
        <v>224</v>
      </c>
      <c r="M2253" t="s">
        <v>114</v>
      </c>
      <c r="N2253" t="s">
        <v>115</v>
      </c>
      <c r="O2253" t="s">
        <v>116</v>
      </c>
      <c r="P2253" t="s">
        <v>117</v>
      </c>
      <c r="Q2253" t="s">
        <v>5213</v>
      </c>
      <c r="R2253">
        <v>28</v>
      </c>
      <c r="T2253" s="3">
        <v>64824.416666666664</v>
      </c>
      <c r="X2253" s="3">
        <v>1438.0889423076924</v>
      </c>
      <c r="Y2253" s="3">
        <v>830.89583333333337</v>
      </c>
      <c r="Z2253" s="24">
        <v>149.56125</v>
      </c>
      <c r="AA2253" s="39">
        <v>75</v>
      </c>
      <c r="AC2253" s="3">
        <v>0</v>
      </c>
      <c r="AD2253" s="3">
        <v>4460.3751415326506</v>
      </c>
      <c r="AE2253" s="3">
        <v>71778.337833840342</v>
      </c>
      <c r="AF2253" s="3">
        <v>5687.5</v>
      </c>
      <c r="AH2253" s="3">
        <v>77465.837833840342</v>
      </c>
      <c r="AK2253" s="3">
        <v>8123.3279313761932</v>
      </c>
      <c r="AL2253" t="s">
        <v>650</v>
      </c>
      <c r="AM2253" t="s">
        <v>651</v>
      </c>
      <c r="AN2253">
        <v>8.5000000000000006E-2</v>
      </c>
      <c r="AO2253" s="3">
        <v>85589.16576521653</v>
      </c>
      <c r="AP2253" s="3">
        <v>7275.0790900434058</v>
      </c>
      <c r="AQ2253" s="3">
        <v>29700</v>
      </c>
      <c r="AR2253" s="3">
        <v>2524.5</v>
      </c>
      <c r="AS2253" s="3">
        <v>125088.74485525994</v>
      </c>
      <c r="AT2253" s="26">
        <v>115289.16576521653</v>
      </c>
      <c r="AU2253" t="s">
        <v>170</v>
      </c>
      <c r="AV2253" t="s">
        <v>170</v>
      </c>
      <c r="AW2253" t="s">
        <v>171</v>
      </c>
      <c r="AX2253">
        <v>35802</v>
      </c>
      <c r="BF2253">
        <v>1</v>
      </c>
      <c r="CX2253" t="s">
        <v>5211</v>
      </c>
      <c r="CY2253" s="29"/>
    </row>
    <row r="2254" spans="2:114" x14ac:dyDescent="0.25">
      <c r="D2254" t="s">
        <v>5212</v>
      </c>
      <c r="F2254" t="s">
        <v>2273</v>
      </c>
      <c r="G2254" t="s">
        <v>2274</v>
      </c>
      <c r="H2254" t="s">
        <v>2275</v>
      </c>
      <c r="K2254" t="s">
        <v>113</v>
      </c>
      <c r="M2254" t="s">
        <v>132</v>
      </c>
      <c r="N2254" t="s">
        <v>133</v>
      </c>
      <c r="O2254" t="s">
        <v>116</v>
      </c>
      <c r="P2254" t="s">
        <v>117</v>
      </c>
      <c r="Q2254" t="s">
        <v>5213</v>
      </c>
      <c r="R2254">
        <v>28</v>
      </c>
      <c r="T2254" s="3">
        <v>105224.66666666667</v>
      </c>
      <c r="X2254" s="3">
        <v>2409.2467948717945</v>
      </c>
      <c r="Y2254" s="3">
        <v>1392.0092592592594</v>
      </c>
      <c r="Z2254" s="24">
        <v>250.5616666666667</v>
      </c>
      <c r="AA2254" s="39">
        <v>75</v>
      </c>
      <c r="AC2254" s="3">
        <v>6146.8085763005947</v>
      </c>
      <c r="AD2254" s="3">
        <v>4460.3751415326506</v>
      </c>
      <c r="AE2254" s="3">
        <v>119958.66810529763</v>
      </c>
      <c r="AF2254" s="3">
        <v>12402.5</v>
      </c>
      <c r="AH2254" s="3">
        <v>132361.16810529763</v>
      </c>
      <c r="AN2254">
        <v>0.05</v>
      </c>
      <c r="AO2254" s="3">
        <v>132361.16810529763</v>
      </c>
      <c r="AP2254" s="3">
        <v>6618.0584052648819</v>
      </c>
      <c r="AQ2254" s="3">
        <v>29700</v>
      </c>
      <c r="AR2254" s="3">
        <v>1485</v>
      </c>
      <c r="AS2254" s="3">
        <v>170164.22651056253</v>
      </c>
      <c r="AT2254" s="26">
        <v>162061.16810529763</v>
      </c>
      <c r="AU2254" t="s">
        <v>991</v>
      </c>
      <c r="AV2254" t="s">
        <v>991</v>
      </c>
      <c r="AW2254" t="s">
        <v>992</v>
      </c>
      <c r="AX2254" t="s">
        <v>1538</v>
      </c>
      <c r="BF2254">
        <v>1</v>
      </c>
      <c r="CX2254" t="s">
        <v>177</v>
      </c>
      <c r="CY2254" s="29" t="s">
        <v>5364</v>
      </c>
      <c r="CZ2254" s="29">
        <v>60015</v>
      </c>
      <c r="DA2254" s="29">
        <v>30001357</v>
      </c>
      <c r="DB2254" s="29" t="str">
        <f>F2254</f>
        <v>W0005023</v>
      </c>
      <c r="DC2254" s="29" t="s">
        <v>178</v>
      </c>
      <c r="DD2254" s="30">
        <f>SUM(T2254,V2254:W2254,Z2254:AD2254)</f>
        <v>116157.41205116658</v>
      </c>
      <c r="DE2254" s="30">
        <f>SUM(AI2254:AK2254)</f>
        <v>0</v>
      </c>
      <c r="DF2254" s="31">
        <f>AF2254</f>
        <v>12402.5</v>
      </c>
      <c r="DG2254" s="32">
        <f>AQ2254</f>
        <v>29700</v>
      </c>
      <c r="DH2254" s="30">
        <f>SUM(X2254:Y2254)</f>
        <v>3801.256054131054</v>
      </c>
      <c r="DI2254" s="30">
        <f>SUM(AP2254,AR2254)</f>
        <v>8103.0584052648819</v>
      </c>
      <c r="DJ2254" s="26">
        <f>SUM(DD2254:DI2254)-AS2254</f>
        <v>0</v>
      </c>
    </row>
    <row r="2255" spans="2:114" x14ac:dyDescent="0.25">
      <c r="B2255">
        <f>+COUNTIF(G2255:G5413,G2255)</f>
        <v>1</v>
      </c>
      <c r="D2255" t="s">
        <v>5212</v>
      </c>
      <c r="F2255" t="s">
        <v>2277</v>
      </c>
      <c r="G2255" t="s">
        <v>2278</v>
      </c>
      <c r="H2255" t="s">
        <v>2279</v>
      </c>
      <c r="K2255" t="s">
        <v>224</v>
      </c>
      <c r="M2255" t="s">
        <v>114</v>
      </c>
      <c r="N2255" t="s">
        <v>115</v>
      </c>
      <c r="O2255" t="s">
        <v>116</v>
      </c>
      <c r="P2255" t="s">
        <v>117</v>
      </c>
      <c r="Q2255" t="s">
        <v>5213</v>
      </c>
      <c r="R2255">
        <v>28</v>
      </c>
      <c r="T2255" s="3">
        <v>78639.166666666672</v>
      </c>
      <c r="X2255" s="3">
        <v>1802.8846153846155</v>
      </c>
      <c r="Y2255" s="3">
        <v>1041.6666666666667</v>
      </c>
      <c r="Z2255" s="24">
        <v>187.5</v>
      </c>
      <c r="AA2255" s="39">
        <v>75</v>
      </c>
      <c r="AC2255" s="3">
        <v>0</v>
      </c>
      <c r="AD2255" s="3">
        <v>4460.3751415326506</v>
      </c>
      <c r="AE2255" s="3">
        <v>86206.593090250608</v>
      </c>
      <c r="AF2255" s="3">
        <v>5687.5</v>
      </c>
      <c r="AH2255" s="3">
        <v>91894.093090250608</v>
      </c>
      <c r="AK2255" s="3">
        <v>4292.2455565959208</v>
      </c>
      <c r="AL2255" t="s">
        <v>390</v>
      </c>
      <c r="AM2255" t="s">
        <v>391</v>
      </c>
      <c r="AN2255">
        <v>8.5000000000000006E-2</v>
      </c>
      <c r="AO2255" s="3">
        <v>96186.338646846532</v>
      </c>
      <c r="AP2255" s="3">
        <v>8175.8387849819555</v>
      </c>
      <c r="AQ2255" s="3">
        <v>29700</v>
      </c>
      <c r="AR2255" s="3">
        <v>2524.5</v>
      </c>
      <c r="AS2255" s="3">
        <v>136586.67743182849</v>
      </c>
      <c r="AT2255" s="26">
        <v>125886.33864684653</v>
      </c>
      <c r="AU2255" t="s">
        <v>170</v>
      </c>
      <c r="AV2255" t="s">
        <v>170</v>
      </c>
      <c r="AW2255" t="s">
        <v>171</v>
      </c>
      <c r="AX2255">
        <v>90220</v>
      </c>
      <c r="BF2255">
        <v>1</v>
      </c>
      <c r="CX2255" t="s">
        <v>5211</v>
      </c>
      <c r="CY2255" s="29"/>
      <c r="CZ2255" s="29"/>
      <c r="DA2255" s="29"/>
      <c r="DB2255" s="29"/>
      <c r="DC2255" s="29"/>
      <c r="DD2255" s="30"/>
      <c r="DE2255" s="30"/>
      <c r="DF2255" s="31"/>
      <c r="DG2255" s="32"/>
      <c r="DH2255" s="30"/>
      <c r="DI2255" s="30"/>
      <c r="DJ2255" s="26"/>
    </row>
    <row r="2256" spans="2:114" x14ac:dyDescent="0.25">
      <c r="D2256" t="s">
        <v>5212</v>
      </c>
      <c r="F2256" t="s">
        <v>2280</v>
      </c>
      <c r="G2256" t="s">
        <v>2281</v>
      </c>
      <c r="H2256" t="s">
        <v>2282</v>
      </c>
      <c r="K2256" t="s">
        <v>224</v>
      </c>
      <c r="M2256" t="s">
        <v>132</v>
      </c>
      <c r="N2256" t="s">
        <v>133</v>
      </c>
      <c r="O2256" t="s">
        <v>116</v>
      </c>
      <c r="P2256" t="s">
        <v>117</v>
      </c>
      <c r="Q2256" t="s">
        <v>5213</v>
      </c>
      <c r="R2256">
        <v>28</v>
      </c>
      <c r="T2256" s="3">
        <v>81418</v>
      </c>
      <c r="X2256" s="3">
        <v>1836.9711538461536</v>
      </c>
      <c r="Y2256" s="3">
        <v>1061.3611111111111</v>
      </c>
      <c r="Z2256" s="24">
        <v>191.04500000000002</v>
      </c>
      <c r="AA2256" s="39">
        <v>75</v>
      </c>
      <c r="AC2256" s="3">
        <v>6656.9936881335443</v>
      </c>
      <c r="AD2256" s="3">
        <v>4460.3751415326506</v>
      </c>
      <c r="AE2256" s="3">
        <v>95699.746094623464</v>
      </c>
      <c r="AF2256" s="3">
        <v>12402.5</v>
      </c>
      <c r="AH2256" s="3">
        <v>108102.24609462346</v>
      </c>
      <c r="AN2256">
        <v>0.05</v>
      </c>
      <c r="AO2256" s="3">
        <v>108102.24609462346</v>
      </c>
      <c r="AP2256" s="3">
        <v>5405.1123047311739</v>
      </c>
      <c r="AQ2256" s="3">
        <v>29700</v>
      </c>
      <c r="AR2256" s="3">
        <v>1485</v>
      </c>
      <c r="AS2256" s="3">
        <v>144692.35839935462</v>
      </c>
      <c r="AT2256" s="26">
        <v>137802.24609462346</v>
      </c>
      <c r="AU2256" t="s">
        <v>2428</v>
      </c>
      <c r="AV2256" t="s">
        <v>120</v>
      </c>
      <c r="AW2256" t="s">
        <v>120</v>
      </c>
      <c r="AX2256">
        <v>2047200</v>
      </c>
      <c r="BF2256">
        <v>1</v>
      </c>
      <c r="CX2256" t="s">
        <v>5211</v>
      </c>
      <c r="CY2256" s="29"/>
      <c r="CZ2256" s="29"/>
      <c r="DA2256" s="29"/>
      <c r="DB2256" s="29"/>
      <c r="DC2256" s="29"/>
      <c r="DD2256" s="30"/>
      <c r="DE2256" s="30"/>
      <c r="DF2256" s="31"/>
      <c r="DG2256" s="32"/>
      <c r="DH2256" s="30"/>
      <c r="DI2256" s="30"/>
      <c r="DJ2256" s="26"/>
    </row>
    <row r="2257" spans="2:114" x14ac:dyDescent="0.25">
      <c r="D2257" t="s">
        <v>5212</v>
      </c>
      <c r="F2257" t="s">
        <v>2283</v>
      </c>
      <c r="G2257" t="s">
        <v>2284</v>
      </c>
      <c r="H2257" t="s">
        <v>2285</v>
      </c>
      <c r="K2257" t="s">
        <v>224</v>
      </c>
      <c r="M2257" t="s">
        <v>114</v>
      </c>
      <c r="N2257" t="s">
        <v>115</v>
      </c>
      <c r="O2257" t="s">
        <v>116</v>
      </c>
      <c r="P2257" t="s">
        <v>117</v>
      </c>
      <c r="Q2257" t="s">
        <v>5213</v>
      </c>
      <c r="R2257">
        <v>28</v>
      </c>
      <c r="T2257" s="3">
        <v>78651.916666666672</v>
      </c>
      <c r="X2257" s="3">
        <v>1770.4807692307693</v>
      </c>
      <c r="Y2257" s="3">
        <v>1022.9444444444446</v>
      </c>
      <c r="Z2257" s="24">
        <v>184.13</v>
      </c>
      <c r="AA2257" s="39">
        <v>75</v>
      </c>
      <c r="AC2257" s="3">
        <v>0</v>
      </c>
      <c r="AD2257" s="3">
        <v>4460.3751415326506</v>
      </c>
      <c r="AE2257" s="3">
        <v>86164.847021874535</v>
      </c>
      <c r="AF2257" s="3">
        <v>5687.5</v>
      </c>
      <c r="AH2257" s="3">
        <v>91852.347021874535</v>
      </c>
      <c r="AK2257" s="3">
        <v>4292.2455565959208</v>
      </c>
      <c r="AL2257" t="s">
        <v>390</v>
      </c>
      <c r="AM2257" t="s">
        <v>391</v>
      </c>
      <c r="AN2257">
        <v>8.5000000000000006E-2</v>
      </c>
      <c r="AO2257" s="3">
        <v>96144.59257847046</v>
      </c>
      <c r="AP2257" s="3">
        <v>8172.2903691699894</v>
      </c>
      <c r="AQ2257" s="3">
        <v>29700</v>
      </c>
      <c r="AR2257" s="3">
        <v>2524.5</v>
      </c>
      <c r="AS2257" s="3">
        <v>136541.38294764044</v>
      </c>
      <c r="AT2257" s="26">
        <v>125844.59257847046</v>
      </c>
      <c r="AU2257" t="s">
        <v>170</v>
      </c>
      <c r="AV2257" t="s">
        <v>170</v>
      </c>
      <c r="AW2257" t="s">
        <v>171</v>
      </c>
      <c r="AX2257">
        <v>90220</v>
      </c>
      <c r="BF2257">
        <v>1</v>
      </c>
      <c r="CX2257" t="s">
        <v>5211</v>
      </c>
      <c r="CY2257" s="29"/>
      <c r="CZ2257" s="29"/>
      <c r="DA2257" s="29"/>
      <c r="DB2257" s="29"/>
      <c r="DC2257" s="29"/>
      <c r="DD2257" s="30"/>
      <c r="DE2257" s="30"/>
      <c r="DF2257" s="31"/>
      <c r="DG2257" s="32"/>
      <c r="DH2257" s="30"/>
      <c r="DI2257" s="30"/>
      <c r="DJ2257" s="26"/>
    </row>
    <row r="2258" spans="2:114" x14ac:dyDescent="0.25">
      <c r="C2258">
        <v>1</v>
      </c>
      <c r="D2258" t="s">
        <v>5212</v>
      </c>
      <c r="F2258" t="s">
        <v>2286</v>
      </c>
      <c r="G2258" t="s">
        <v>2287</v>
      </c>
      <c r="H2258" t="s">
        <v>2288</v>
      </c>
      <c r="K2258" t="s">
        <v>113</v>
      </c>
      <c r="M2258" t="s">
        <v>2289</v>
      </c>
      <c r="N2258" t="s">
        <v>2290</v>
      </c>
      <c r="O2258" t="s">
        <v>116</v>
      </c>
      <c r="P2258" t="s">
        <v>117</v>
      </c>
      <c r="Q2258" t="s">
        <v>5213</v>
      </c>
      <c r="R2258">
        <v>28</v>
      </c>
      <c r="T2258" s="3">
        <v>152971.75</v>
      </c>
      <c r="V2258" s="3">
        <v>22945.762500000001</v>
      </c>
      <c r="X2258" s="3">
        <v>3677.2075320512818</v>
      </c>
      <c r="Y2258" s="3">
        <v>2124.6087962962965</v>
      </c>
      <c r="Z2258" s="24">
        <v>382.42958333333337</v>
      </c>
      <c r="AA2258" s="39">
        <v>75</v>
      </c>
      <c r="AC2258" s="3">
        <v>14731.851221200426</v>
      </c>
      <c r="AD2258" s="3">
        <v>4460.3751415326506</v>
      </c>
      <c r="AE2258" s="3">
        <v>201368.98477441401</v>
      </c>
      <c r="AF2258" s="3">
        <v>13617.5</v>
      </c>
      <c r="AH2258" s="3">
        <v>214986.48477441401</v>
      </c>
      <c r="AN2258">
        <v>8.5000000000000006E-2</v>
      </c>
      <c r="AO2258" s="3">
        <v>214986.48477441401</v>
      </c>
      <c r="AP2258" s="3">
        <v>18273.851205825191</v>
      </c>
      <c r="AQ2258" s="3">
        <v>29700</v>
      </c>
      <c r="AR2258" s="3">
        <v>2524.5</v>
      </c>
      <c r="AS2258" s="3">
        <v>265484.83598023921</v>
      </c>
      <c r="AT2258" s="26">
        <v>244686.48477441401</v>
      </c>
      <c r="AU2258" t="s">
        <v>184</v>
      </c>
      <c r="AV2258" t="s">
        <v>184</v>
      </c>
      <c r="AW2258" t="s">
        <v>185</v>
      </c>
      <c r="AX2258">
        <v>1220</v>
      </c>
      <c r="BF2258">
        <v>1</v>
      </c>
      <c r="CX2258" t="s">
        <v>5211</v>
      </c>
      <c r="CY2258" s="29"/>
    </row>
    <row r="2259" spans="2:114" x14ac:dyDescent="0.25">
      <c r="D2259" t="s">
        <v>5212</v>
      </c>
      <c r="F2259" t="s">
        <v>2294</v>
      </c>
      <c r="G2259" t="s">
        <v>2295</v>
      </c>
      <c r="H2259" t="s">
        <v>2296</v>
      </c>
      <c r="K2259" t="s">
        <v>224</v>
      </c>
      <c r="M2259" t="s">
        <v>182</v>
      </c>
      <c r="N2259" t="s">
        <v>183</v>
      </c>
      <c r="O2259" t="s">
        <v>116</v>
      </c>
      <c r="P2259" t="s">
        <v>117</v>
      </c>
      <c r="Q2259" t="s">
        <v>5213</v>
      </c>
      <c r="R2259">
        <v>28</v>
      </c>
      <c r="T2259" s="3">
        <v>63670.083333333336</v>
      </c>
      <c r="X2259" s="3">
        <v>1530.5328525641025</v>
      </c>
      <c r="Y2259" s="3">
        <v>884.30787037037032</v>
      </c>
      <c r="Z2259" s="24">
        <v>159.17541666666668</v>
      </c>
      <c r="AA2259" s="39">
        <v>75</v>
      </c>
      <c r="AC2259" s="3">
        <v>5362.0660147262188</v>
      </c>
      <c r="AD2259" s="3">
        <v>4460.3751415326506</v>
      </c>
      <c r="AE2259" s="3">
        <v>76141.540629193347</v>
      </c>
      <c r="AF2259" s="3">
        <v>4154.166666666667</v>
      </c>
      <c r="AH2259" s="3">
        <v>80295.707295860018</v>
      </c>
      <c r="AK2259" s="3">
        <v>4671.4236268028844</v>
      </c>
      <c r="AL2259" t="s">
        <v>227</v>
      </c>
      <c r="AM2259" t="s">
        <v>226</v>
      </c>
      <c r="AN2259">
        <v>0.05</v>
      </c>
      <c r="AO2259" s="3">
        <v>84967.130922662909</v>
      </c>
      <c r="AP2259" s="3">
        <v>4248.3565461331455</v>
      </c>
      <c r="AQ2259" s="3">
        <v>29700</v>
      </c>
      <c r="AR2259" s="3">
        <v>1485</v>
      </c>
      <c r="AS2259" s="3">
        <v>120400.48746879605</v>
      </c>
      <c r="AT2259" s="26">
        <v>114667.13092266291</v>
      </c>
      <c r="AU2259" t="s">
        <v>208</v>
      </c>
      <c r="AV2259" t="s">
        <v>208</v>
      </c>
      <c r="AW2259" t="s">
        <v>210</v>
      </c>
      <c r="AX2259" t="s">
        <v>458</v>
      </c>
      <c r="BF2259">
        <v>1</v>
      </c>
      <c r="CX2259" t="s">
        <v>5211</v>
      </c>
      <c r="CY2259" s="29"/>
    </row>
    <row r="2260" spans="2:114" x14ac:dyDescent="0.25">
      <c r="D2260" t="s">
        <v>5212</v>
      </c>
      <c r="F2260" t="s">
        <v>2297</v>
      </c>
      <c r="G2260" t="s">
        <v>2298</v>
      </c>
      <c r="H2260" t="s">
        <v>2299</v>
      </c>
      <c r="K2260" t="s">
        <v>113</v>
      </c>
      <c r="M2260" t="s">
        <v>132</v>
      </c>
      <c r="N2260" t="s">
        <v>133</v>
      </c>
      <c r="O2260" t="s">
        <v>116</v>
      </c>
      <c r="P2260" t="s">
        <v>117</v>
      </c>
      <c r="Q2260" t="s">
        <v>5213</v>
      </c>
      <c r="R2260">
        <v>28</v>
      </c>
      <c r="T2260" s="3">
        <v>218135.5</v>
      </c>
      <c r="V2260" s="3">
        <v>21813.550000000003</v>
      </c>
      <c r="X2260" s="3">
        <v>5243.6418269230771</v>
      </c>
      <c r="Y2260" s="3">
        <v>3029.6597222222222</v>
      </c>
      <c r="Z2260" s="24">
        <v>545.33875</v>
      </c>
      <c r="AA2260" s="39">
        <v>75</v>
      </c>
      <c r="AC2260" s="3">
        <v>22347.747047236862</v>
      </c>
      <c r="AD2260" s="3">
        <v>4460.3751415326506</v>
      </c>
      <c r="AE2260" s="3">
        <v>275650.81248791475</v>
      </c>
      <c r="AF2260" s="3">
        <v>12402.5</v>
      </c>
      <c r="AH2260" s="3">
        <v>288053.31248791475</v>
      </c>
      <c r="AK2260" s="3">
        <v>33281</v>
      </c>
      <c r="AL2260" t="s">
        <v>168</v>
      </c>
      <c r="AM2260" t="s">
        <v>169</v>
      </c>
      <c r="AN2260">
        <v>0.05</v>
      </c>
      <c r="AO2260" s="3">
        <v>321334.31248791475</v>
      </c>
      <c r="AP2260" s="3">
        <v>16066.715624395742</v>
      </c>
      <c r="AQ2260" s="3">
        <v>29700</v>
      </c>
      <c r="AR2260" s="3">
        <v>1485</v>
      </c>
      <c r="AS2260" s="3">
        <v>368586.02811231051</v>
      </c>
      <c r="AT2260" s="26">
        <v>351034.31248791475</v>
      </c>
      <c r="AU2260" t="s">
        <v>164</v>
      </c>
      <c r="AV2260" t="s">
        <v>241</v>
      </c>
      <c r="AW2260" t="s">
        <v>241</v>
      </c>
      <c r="AX2260" t="s">
        <v>242</v>
      </c>
      <c r="BF2260">
        <v>1</v>
      </c>
      <c r="CX2260" t="s">
        <v>5211</v>
      </c>
      <c r="CY2260" s="29"/>
      <c r="CZ2260" s="29"/>
      <c r="DA2260" s="29"/>
      <c r="DB2260" s="29"/>
      <c r="DC2260" s="29"/>
      <c r="DD2260" s="30"/>
      <c r="DE2260" s="30"/>
      <c r="DF2260" s="31"/>
      <c r="DG2260" s="32"/>
      <c r="DH2260" s="30"/>
      <c r="DI2260" s="30"/>
      <c r="DJ2260" s="26"/>
    </row>
    <row r="2261" spans="2:114" x14ac:dyDescent="0.25">
      <c r="D2261" t="s">
        <v>5212</v>
      </c>
      <c r="F2261" t="s">
        <v>2300</v>
      </c>
      <c r="G2261" t="s">
        <v>2301</v>
      </c>
      <c r="H2261" t="s">
        <v>2302</v>
      </c>
      <c r="K2261" t="s">
        <v>224</v>
      </c>
      <c r="M2261" t="s">
        <v>114</v>
      </c>
      <c r="N2261" t="s">
        <v>115</v>
      </c>
      <c r="O2261" t="s">
        <v>116</v>
      </c>
      <c r="P2261" t="s">
        <v>117</v>
      </c>
      <c r="Q2261" t="s">
        <v>5213</v>
      </c>
      <c r="R2261">
        <v>28</v>
      </c>
      <c r="T2261" s="3">
        <v>81486.333333333328</v>
      </c>
      <c r="X2261" s="3">
        <v>1838.6137820512822</v>
      </c>
      <c r="Y2261" s="3">
        <v>1062.3101851851852</v>
      </c>
      <c r="Z2261" s="24">
        <v>191.21583333333334</v>
      </c>
      <c r="AA2261" s="39">
        <v>75</v>
      </c>
      <c r="AC2261" s="3">
        <v>0</v>
      </c>
      <c r="AD2261" s="3">
        <v>4460.3751415326506</v>
      </c>
      <c r="AE2261" s="3">
        <v>89113.848275435783</v>
      </c>
      <c r="AF2261" s="3">
        <v>5687.5</v>
      </c>
      <c r="AH2261" s="3">
        <v>94801.348275435783</v>
      </c>
      <c r="AK2261" s="3">
        <v>6107.1873780099913</v>
      </c>
      <c r="AL2261" t="s">
        <v>363</v>
      </c>
      <c r="AM2261" t="s">
        <v>364</v>
      </c>
      <c r="AN2261">
        <v>8.5000000000000006E-2</v>
      </c>
      <c r="AO2261" s="3">
        <v>100908.53565344577</v>
      </c>
      <c r="AP2261" s="3">
        <v>8577.2255305428916</v>
      </c>
      <c r="AQ2261" s="3">
        <v>29700</v>
      </c>
      <c r="AR2261" s="3">
        <v>2524.5</v>
      </c>
      <c r="AS2261" s="3">
        <v>141710.26118398865</v>
      </c>
      <c r="AT2261" s="26">
        <v>130608.53565344577</v>
      </c>
      <c r="AU2261" t="s">
        <v>170</v>
      </c>
      <c r="AV2261" t="s">
        <v>170</v>
      </c>
      <c r="AW2261" t="s">
        <v>171</v>
      </c>
      <c r="AX2261">
        <v>90362</v>
      </c>
      <c r="BF2261">
        <v>1</v>
      </c>
      <c r="CX2261" t="s">
        <v>5211</v>
      </c>
      <c r="CY2261" s="29"/>
    </row>
    <row r="2262" spans="2:114" x14ac:dyDescent="0.25">
      <c r="C2262">
        <v>1</v>
      </c>
      <c r="D2262" t="s">
        <v>5212</v>
      </c>
      <c r="F2262" t="s">
        <v>2304</v>
      </c>
      <c r="G2262" t="s">
        <v>2305</v>
      </c>
      <c r="H2262" t="s">
        <v>2306</v>
      </c>
      <c r="K2262" t="s">
        <v>224</v>
      </c>
      <c r="M2262" t="s">
        <v>114</v>
      </c>
      <c r="N2262" t="s">
        <v>115</v>
      </c>
      <c r="O2262" t="s">
        <v>116</v>
      </c>
      <c r="P2262" t="s">
        <v>117</v>
      </c>
      <c r="Q2262" t="s">
        <v>5213</v>
      </c>
      <c r="R2262">
        <v>28</v>
      </c>
      <c r="T2262" s="3">
        <v>78639.166666666672</v>
      </c>
      <c r="X2262" s="3">
        <v>1802.8846153846155</v>
      </c>
      <c r="Y2262" s="3">
        <v>1041.6666666666667</v>
      </c>
      <c r="Z2262" s="24">
        <v>187.5</v>
      </c>
      <c r="AA2262" s="39">
        <v>75</v>
      </c>
      <c r="AC2262" s="3">
        <v>0</v>
      </c>
      <c r="AD2262" s="3">
        <v>4460.3751415326506</v>
      </c>
      <c r="AE2262" s="3">
        <v>86206.593090250608</v>
      </c>
      <c r="AF2262" s="3">
        <v>5687.5</v>
      </c>
      <c r="AH2262" s="3">
        <v>91894.093090250608</v>
      </c>
      <c r="AK2262" s="3">
        <v>8123.3279313761932</v>
      </c>
      <c r="AL2262" t="s">
        <v>650</v>
      </c>
      <c r="AM2262" t="s">
        <v>651</v>
      </c>
      <c r="AN2262">
        <v>8.5000000000000006E-2</v>
      </c>
      <c r="AO2262" s="3">
        <v>100017.4210216268</v>
      </c>
      <c r="AP2262" s="3">
        <v>8501.4807868382777</v>
      </c>
      <c r="AQ2262" s="3">
        <v>29700</v>
      </c>
      <c r="AR2262" s="3">
        <v>2524.5</v>
      </c>
      <c r="AS2262" s="3">
        <v>140743.40180846507</v>
      </c>
      <c r="AT2262" s="26">
        <v>129717.4210216268</v>
      </c>
      <c r="AU2262" t="s">
        <v>184</v>
      </c>
      <c r="AV2262" t="s">
        <v>184</v>
      </c>
      <c r="AW2262" t="s">
        <v>185</v>
      </c>
      <c r="AX2262">
        <v>1206</v>
      </c>
      <c r="BF2262">
        <v>1</v>
      </c>
      <c r="CX2262" t="s">
        <v>5211</v>
      </c>
      <c r="CY2262" s="29"/>
      <c r="CZ2262" s="29"/>
      <c r="DA2262" s="29"/>
      <c r="DB2262" s="29"/>
      <c r="DC2262" s="29"/>
      <c r="DD2262" s="30"/>
      <c r="DE2262" s="30"/>
      <c r="DF2262" s="31"/>
      <c r="DG2262" s="32"/>
      <c r="DH2262" s="30"/>
      <c r="DI2262" s="30"/>
      <c r="DJ2262" s="26"/>
    </row>
    <row r="2263" spans="2:114" x14ac:dyDescent="0.25">
      <c r="B2263">
        <f>+COUNTIF(G2263:G5421,G2263)</f>
        <v>1</v>
      </c>
      <c r="D2263" t="s">
        <v>5212</v>
      </c>
      <c r="F2263" t="s">
        <v>2307</v>
      </c>
      <c r="G2263" t="s">
        <v>2308</v>
      </c>
      <c r="H2263" t="s">
        <v>2309</v>
      </c>
      <c r="K2263" t="s">
        <v>113</v>
      </c>
      <c r="M2263" t="s">
        <v>550</v>
      </c>
      <c r="N2263" t="s">
        <v>551</v>
      </c>
      <c r="O2263" t="s">
        <v>116</v>
      </c>
      <c r="P2263" t="s">
        <v>117</v>
      </c>
      <c r="Q2263" t="s">
        <v>5213</v>
      </c>
      <c r="R2263">
        <v>28</v>
      </c>
      <c r="T2263" s="3">
        <v>83561.833333333328</v>
      </c>
      <c r="X2263" s="3">
        <v>1888.5056089743591</v>
      </c>
      <c r="Y2263" s="3">
        <v>1091.1365740740741</v>
      </c>
      <c r="Z2263" s="24">
        <v>196.40458333333333</v>
      </c>
      <c r="AA2263" s="39">
        <v>75</v>
      </c>
      <c r="AC2263" s="3">
        <v>5853.8107008302668</v>
      </c>
      <c r="AD2263" s="3">
        <v>4460.3751415326506</v>
      </c>
      <c r="AE2263" s="3">
        <v>97127.065942078014</v>
      </c>
      <c r="AF2263" s="3">
        <v>7046.666666666667</v>
      </c>
      <c r="AH2263" s="3">
        <v>104173.73260874469</v>
      </c>
      <c r="AN2263">
        <v>0.1</v>
      </c>
      <c r="AO2263" s="3">
        <v>104173.73260874469</v>
      </c>
      <c r="AP2263" s="3">
        <v>10417.373260874469</v>
      </c>
      <c r="AQ2263" s="3">
        <v>29700</v>
      </c>
      <c r="AR2263" s="3">
        <v>2970</v>
      </c>
      <c r="AS2263" s="3">
        <v>147261.10586961915</v>
      </c>
      <c r="AT2263" s="26">
        <v>133873.7326087447</v>
      </c>
      <c r="AU2263" t="s">
        <v>170</v>
      </c>
      <c r="AV2263" t="s">
        <v>170</v>
      </c>
      <c r="AW2263" t="s">
        <v>171</v>
      </c>
      <c r="AX2263">
        <v>94623</v>
      </c>
      <c r="BF2263">
        <v>1</v>
      </c>
      <c r="CX2263" t="s">
        <v>5211</v>
      </c>
      <c r="CY2263" s="29"/>
      <c r="CZ2263" s="29"/>
      <c r="DA2263" s="29"/>
      <c r="DB2263" s="29"/>
      <c r="DC2263" s="29"/>
      <c r="DD2263" s="30"/>
      <c r="DE2263" s="30"/>
      <c r="DF2263" s="31"/>
      <c r="DG2263" s="32"/>
      <c r="DH2263" s="30"/>
      <c r="DI2263" s="30"/>
      <c r="DJ2263" s="26"/>
    </row>
    <row r="2264" spans="2:114" x14ac:dyDescent="0.25">
      <c r="D2264" t="s">
        <v>5212</v>
      </c>
      <c r="F2264" t="s">
        <v>2310</v>
      </c>
      <c r="G2264" t="s">
        <v>2311</v>
      </c>
      <c r="H2264" t="s">
        <v>2312</v>
      </c>
      <c r="K2264" t="s">
        <v>156</v>
      </c>
      <c r="M2264" t="s">
        <v>550</v>
      </c>
      <c r="N2264" t="s">
        <v>551</v>
      </c>
      <c r="O2264" t="s">
        <v>116</v>
      </c>
      <c r="P2264" t="s">
        <v>117</v>
      </c>
      <c r="Q2264" t="s">
        <v>5213</v>
      </c>
      <c r="R2264">
        <v>28</v>
      </c>
      <c r="T2264" s="3">
        <v>240032.16666666663</v>
      </c>
      <c r="X2264" s="3">
        <v>5770.0040064102568</v>
      </c>
      <c r="Y2264" s="3">
        <v>3333.7800925925926</v>
      </c>
      <c r="Z2264" s="24">
        <v>600.08041666666668</v>
      </c>
      <c r="AA2264" s="39">
        <v>75</v>
      </c>
      <c r="AC2264" s="3">
        <v>10244.680960500991</v>
      </c>
      <c r="AD2264" s="3">
        <v>4460.3751415326506</v>
      </c>
      <c r="AE2264" s="3">
        <v>264516.08728436974</v>
      </c>
      <c r="AF2264" s="3">
        <v>7046.666666666667</v>
      </c>
      <c r="AH2264" s="3">
        <v>271562.75395103643</v>
      </c>
      <c r="AK2264" s="3">
        <v>38600.004178537514</v>
      </c>
      <c r="AL2264" t="s">
        <v>1170</v>
      </c>
      <c r="AM2264" t="s">
        <v>1171</v>
      </c>
      <c r="AN2264">
        <v>0.1</v>
      </c>
      <c r="AO2264" s="3">
        <v>310162.75812957395</v>
      </c>
      <c r="AP2264" s="3">
        <v>31016.275812957396</v>
      </c>
      <c r="AQ2264" s="3">
        <v>29700</v>
      </c>
      <c r="AR2264" s="3">
        <v>2970</v>
      </c>
      <c r="AS2264" s="3">
        <v>373849.03394253133</v>
      </c>
      <c r="AT2264" s="26">
        <v>339862.75812957395</v>
      </c>
      <c r="AU2264" t="s">
        <v>170</v>
      </c>
      <c r="AV2264" t="s">
        <v>170</v>
      </c>
      <c r="AW2264" t="s">
        <v>171</v>
      </c>
      <c r="AX2264">
        <v>90380</v>
      </c>
      <c r="BF2264">
        <v>1</v>
      </c>
      <c r="CX2264" t="s">
        <v>5211</v>
      </c>
      <c r="CY2264" s="29"/>
      <c r="CZ2264" s="29"/>
      <c r="DA2264" s="29"/>
      <c r="DB2264" s="29"/>
      <c r="DC2264" s="29"/>
      <c r="DD2264" s="30"/>
      <c r="DE2264" s="30"/>
      <c r="DF2264" s="31"/>
      <c r="DG2264" s="32"/>
      <c r="DH2264" s="30"/>
      <c r="DI2264" s="30"/>
      <c r="DJ2264" s="26"/>
    </row>
    <row r="2265" spans="2:114" x14ac:dyDescent="0.25">
      <c r="D2265" t="s">
        <v>5212</v>
      </c>
      <c r="F2265" t="s">
        <v>2313</v>
      </c>
      <c r="G2265" t="s">
        <v>391</v>
      </c>
      <c r="H2265" t="s">
        <v>390</v>
      </c>
      <c r="K2265" t="s">
        <v>149</v>
      </c>
      <c r="M2265" t="s">
        <v>114</v>
      </c>
      <c r="N2265" t="s">
        <v>115</v>
      </c>
      <c r="O2265" t="s">
        <v>116</v>
      </c>
      <c r="P2265" t="s">
        <v>229</v>
      </c>
      <c r="Q2265" t="s">
        <v>5213</v>
      </c>
      <c r="R2265">
        <v>28</v>
      </c>
      <c r="T2265" s="3">
        <v>265528.58333333331</v>
      </c>
      <c r="V2265" s="3">
        <v>39829.287499999999</v>
      </c>
      <c r="X2265" s="3">
        <v>6262.708333333333</v>
      </c>
      <c r="Y2265" s="3">
        <v>3618.4537037037035</v>
      </c>
      <c r="Z2265" s="24">
        <v>651.3216666666666</v>
      </c>
      <c r="AA2265" s="39">
        <v>75</v>
      </c>
      <c r="AC2265" s="3">
        <v>25089.223672266929</v>
      </c>
      <c r="AD2265" s="3">
        <v>5460.3751415326506</v>
      </c>
      <c r="AE2265" s="3">
        <v>346514.95335083653</v>
      </c>
      <c r="AF2265" s="3">
        <v>5687.5</v>
      </c>
      <c r="AG2265" s="3">
        <v>29700</v>
      </c>
      <c r="AH2265" s="3">
        <v>381902.45335083653</v>
      </c>
      <c r="AK2265" s="3">
        <v>-381902.45335083653</v>
      </c>
      <c r="AN2265">
        <v>8.5000000000000006E-2</v>
      </c>
      <c r="AO2265" s="3">
        <v>0</v>
      </c>
      <c r="AP2265" s="3">
        <v>0</v>
      </c>
      <c r="AR2265" s="3">
        <v>0</v>
      </c>
      <c r="AS2265" s="3">
        <v>0</v>
      </c>
      <c r="AT2265" s="26">
        <v>0</v>
      </c>
      <c r="AU2265" t="s">
        <v>170</v>
      </c>
      <c r="AV2265" t="s">
        <v>5219</v>
      </c>
      <c r="AW2265" t="s">
        <v>241</v>
      </c>
      <c r="AX2265">
        <v>90382</v>
      </c>
      <c r="BF2265">
        <v>1</v>
      </c>
      <c r="CX2265" t="s">
        <v>5211</v>
      </c>
      <c r="CY2265" s="29"/>
    </row>
    <row r="2266" spans="2:114" x14ac:dyDescent="0.25">
      <c r="D2266" t="s">
        <v>5212</v>
      </c>
      <c r="F2266" t="s">
        <v>2314</v>
      </c>
      <c r="G2266" t="s">
        <v>2315</v>
      </c>
      <c r="H2266" t="s">
        <v>2316</v>
      </c>
      <c r="K2266" t="s">
        <v>140</v>
      </c>
      <c r="M2266" t="s">
        <v>240</v>
      </c>
      <c r="N2266" t="s">
        <v>403</v>
      </c>
      <c r="O2266" t="s">
        <v>116</v>
      </c>
      <c r="P2266" t="s">
        <v>117</v>
      </c>
      <c r="Q2266" t="s">
        <v>5213</v>
      </c>
      <c r="R2266">
        <v>28</v>
      </c>
      <c r="T2266" s="3">
        <v>247477.66666666669</v>
      </c>
      <c r="V2266" s="3">
        <v>37121.65</v>
      </c>
      <c r="X2266" s="3">
        <v>5948.9823717948711</v>
      </c>
      <c r="Y2266" s="3">
        <v>3437.1898148148148</v>
      </c>
      <c r="Z2266" s="24">
        <v>618.69416666666666</v>
      </c>
      <c r="AA2266" s="39">
        <v>75</v>
      </c>
      <c r="AC2266" s="3">
        <v>0</v>
      </c>
      <c r="AD2266" s="3">
        <v>5460.3751415326506</v>
      </c>
      <c r="AE2266" s="3">
        <v>300139.5581614757</v>
      </c>
      <c r="AF2266" s="3">
        <v>0</v>
      </c>
      <c r="AH2266" s="3">
        <v>300139.5581614757</v>
      </c>
      <c r="AN2266">
        <v>0</v>
      </c>
      <c r="AO2266" s="3">
        <v>300139.5581614757</v>
      </c>
      <c r="AP2266" s="3">
        <v>0</v>
      </c>
      <c r="AQ2266" s="3">
        <v>29700</v>
      </c>
      <c r="AR2266" s="3">
        <v>0</v>
      </c>
      <c r="AS2266" s="3">
        <v>329839.5581614757</v>
      </c>
      <c r="AT2266" s="26">
        <v>329839.5581614757</v>
      </c>
      <c r="AU2266" t="s">
        <v>164</v>
      </c>
      <c r="AV2266" t="s">
        <v>241</v>
      </c>
      <c r="AW2266" t="s">
        <v>241</v>
      </c>
      <c r="AX2266" t="s">
        <v>242</v>
      </c>
      <c r="BF2266">
        <v>1</v>
      </c>
      <c r="CX2266" t="s">
        <v>5211</v>
      </c>
      <c r="CY2266" s="29"/>
      <c r="CZ2266" s="29"/>
      <c r="DA2266" s="29"/>
      <c r="DB2266" s="29"/>
      <c r="DC2266" s="29"/>
      <c r="DD2266" s="30"/>
      <c r="DE2266" s="30"/>
      <c r="DF2266" s="31"/>
      <c r="DG2266" s="32"/>
      <c r="DH2266" s="30"/>
      <c r="DI2266" s="30"/>
      <c r="DJ2266" s="26"/>
    </row>
    <row r="2267" spans="2:114" x14ac:dyDescent="0.25">
      <c r="D2267" t="s">
        <v>5212</v>
      </c>
      <c r="F2267" t="s">
        <v>2317</v>
      </c>
      <c r="G2267" t="s">
        <v>2318</v>
      </c>
      <c r="H2267" t="s">
        <v>2319</v>
      </c>
      <c r="K2267" t="s">
        <v>224</v>
      </c>
      <c r="M2267" t="s">
        <v>114</v>
      </c>
      <c r="N2267" t="s">
        <v>115</v>
      </c>
      <c r="O2267" t="s">
        <v>116</v>
      </c>
      <c r="P2267" t="s">
        <v>117</v>
      </c>
      <c r="Q2267" t="s">
        <v>5213</v>
      </c>
      <c r="R2267">
        <v>28</v>
      </c>
      <c r="T2267" s="3">
        <v>80028.583333333328</v>
      </c>
      <c r="X2267" s="3">
        <v>1803.5737179487178</v>
      </c>
      <c r="Y2267" s="3">
        <v>1042.064814814815</v>
      </c>
      <c r="Z2267" s="24">
        <v>187.57166666666669</v>
      </c>
      <c r="AA2267" s="39">
        <v>75</v>
      </c>
      <c r="AC2267" s="3">
        <v>7224.5490133452995</v>
      </c>
      <c r="AD2267" s="3">
        <v>4460.3751415326506</v>
      </c>
      <c r="AE2267" s="3">
        <v>94821.717687641489</v>
      </c>
      <c r="AF2267" s="3">
        <v>5687.5</v>
      </c>
      <c r="AH2267" s="3">
        <v>100509.21768764149</v>
      </c>
      <c r="AK2267" s="3">
        <v>6107.1873780099913</v>
      </c>
      <c r="AL2267" t="s">
        <v>363</v>
      </c>
      <c r="AM2267" t="s">
        <v>364</v>
      </c>
      <c r="AN2267">
        <v>8.5000000000000006E-2</v>
      </c>
      <c r="AO2267" s="3">
        <v>106616.40506565147</v>
      </c>
      <c r="AP2267" s="3">
        <v>9062.3944305803761</v>
      </c>
      <c r="AQ2267" s="3">
        <v>29700</v>
      </c>
      <c r="AR2267" s="3">
        <v>2524.5</v>
      </c>
      <c r="AS2267" s="3">
        <v>147903.29949623183</v>
      </c>
      <c r="AT2267" s="26">
        <v>136316.40506565146</v>
      </c>
      <c r="AU2267" t="s">
        <v>170</v>
      </c>
      <c r="AV2267" t="s">
        <v>170</v>
      </c>
      <c r="AW2267" t="s">
        <v>171</v>
      </c>
      <c r="AX2267">
        <v>90373</v>
      </c>
      <c r="BF2267">
        <v>1</v>
      </c>
      <c r="CX2267" t="s">
        <v>5211</v>
      </c>
      <c r="CY2267" s="29"/>
      <c r="CZ2267" s="29"/>
      <c r="DA2267" s="29"/>
      <c r="DB2267" s="29"/>
      <c r="DC2267" s="29"/>
      <c r="DD2267" s="30"/>
      <c r="DE2267" s="30"/>
      <c r="DF2267" s="31"/>
      <c r="DG2267" s="32"/>
      <c r="DH2267" s="30"/>
      <c r="DI2267" s="30"/>
      <c r="DJ2267" s="26"/>
    </row>
    <row r="2268" spans="2:114" x14ac:dyDescent="0.25">
      <c r="D2268" t="s">
        <v>5212</v>
      </c>
      <c r="F2268" t="s">
        <v>2320</v>
      </c>
      <c r="G2268" t="s">
        <v>2321</v>
      </c>
      <c r="H2268" t="s">
        <v>2322</v>
      </c>
      <c r="K2268" t="s">
        <v>156</v>
      </c>
      <c r="M2268" t="s">
        <v>132</v>
      </c>
      <c r="N2268" t="s">
        <v>133</v>
      </c>
      <c r="O2268" t="s">
        <v>116</v>
      </c>
      <c r="P2268" t="s">
        <v>117</v>
      </c>
      <c r="Q2268" t="s">
        <v>5213</v>
      </c>
      <c r="R2268">
        <v>28</v>
      </c>
      <c r="T2268" s="3">
        <v>267402.91666666669</v>
      </c>
      <c r="V2268" s="3">
        <v>40110.4375</v>
      </c>
      <c r="X2268" s="3">
        <v>6427.9567307692305</v>
      </c>
      <c r="Y2268" s="3">
        <v>3713.9305555555557</v>
      </c>
      <c r="Z2268" s="24">
        <v>668.50750000000005</v>
      </c>
      <c r="AA2268" s="39">
        <v>75</v>
      </c>
      <c r="AC2268" s="3">
        <v>25355.585377239953</v>
      </c>
      <c r="AD2268" s="3">
        <v>4460.3751415326506</v>
      </c>
      <c r="AE2268" s="3">
        <v>348214.7094717641</v>
      </c>
      <c r="AF2268" s="3">
        <v>12402.5</v>
      </c>
      <c r="AH2268" s="3">
        <v>360617.2094717641</v>
      </c>
      <c r="AN2268">
        <v>0.05</v>
      </c>
      <c r="AO2268" s="3">
        <v>360617.2094717641</v>
      </c>
      <c r="AP2268" s="3">
        <v>18030.860473588207</v>
      </c>
      <c r="AQ2268" s="3">
        <v>29700</v>
      </c>
      <c r="AR2268" s="3">
        <v>1485</v>
      </c>
      <c r="AS2268" s="3">
        <v>409833.06994535233</v>
      </c>
      <c r="AT2268" s="26">
        <v>390317.2094717641</v>
      </c>
      <c r="AU2268" t="s">
        <v>164</v>
      </c>
      <c r="AV2268" t="s">
        <v>241</v>
      </c>
      <c r="AW2268" t="s">
        <v>241</v>
      </c>
      <c r="AX2268" t="s">
        <v>242</v>
      </c>
      <c r="BF2268">
        <v>1</v>
      </c>
      <c r="CX2268" t="s">
        <v>5211</v>
      </c>
      <c r="CY2268" s="29"/>
      <c r="CZ2268" s="29"/>
      <c r="DA2268" s="29"/>
      <c r="DB2268" s="29"/>
      <c r="DC2268" s="29"/>
      <c r="DD2268" s="30"/>
      <c r="DE2268" s="30"/>
      <c r="DF2268" s="31"/>
      <c r="DG2268" s="32"/>
      <c r="DH2268" s="30"/>
      <c r="DI2268" s="30"/>
      <c r="DJ2268" s="26"/>
    </row>
    <row r="2269" spans="2:114" x14ac:dyDescent="0.25">
      <c r="D2269" t="s">
        <v>5212</v>
      </c>
      <c r="F2269" t="s">
        <v>2323</v>
      </c>
      <c r="G2269" t="s">
        <v>2324</v>
      </c>
      <c r="H2269" t="s">
        <v>2325</v>
      </c>
      <c r="K2269" t="s">
        <v>224</v>
      </c>
      <c r="M2269" t="s">
        <v>114</v>
      </c>
      <c r="N2269" t="s">
        <v>115</v>
      </c>
      <c r="O2269" t="s">
        <v>116</v>
      </c>
      <c r="P2269" t="s">
        <v>117</v>
      </c>
      <c r="Q2269" t="s">
        <v>5213</v>
      </c>
      <c r="R2269">
        <v>28</v>
      </c>
      <c r="T2269" s="3">
        <v>73335.166666666672</v>
      </c>
      <c r="X2269" s="3">
        <v>1652.6442307692307</v>
      </c>
      <c r="Y2269" s="3">
        <v>954.8611111111112</v>
      </c>
      <c r="Z2269" s="24">
        <v>171.875</v>
      </c>
      <c r="AA2269" s="39">
        <v>75</v>
      </c>
      <c r="AC2269" s="3">
        <v>0</v>
      </c>
      <c r="AD2269" s="3">
        <v>4460.3751415326506</v>
      </c>
      <c r="AE2269" s="3">
        <v>80649.92215007967</v>
      </c>
      <c r="AF2269" s="3">
        <v>5687.5</v>
      </c>
      <c r="AH2269" s="3">
        <v>86337.42215007967</v>
      </c>
      <c r="AK2269" s="3">
        <v>4292.2455565959208</v>
      </c>
      <c r="AL2269" t="s">
        <v>390</v>
      </c>
      <c r="AM2269" t="s">
        <v>391</v>
      </c>
      <c r="AN2269">
        <v>8.5000000000000006E-2</v>
      </c>
      <c r="AO2269" s="3">
        <v>90629.667706675595</v>
      </c>
      <c r="AP2269" s="3">
        <v>7703.5217550674261</v>
      </c>
      <c r="AQ2269" s="3">
        <v>29700</v>
      </c>
      <c r="AR2269" s="3">
        <v>2524.5</v>
      </c>
      <c r="AS2269" s="3">
        <v>130557.68946174302</v>
      </c>
      <c r="AT2269" s="26">
        <v>120329.66770667559</v>
      </c>
      <c r="AU2269" t="s">
        <v>170</v>
      </c>
      <c r="AV2269" t="s">
        <v>170</v>
      </c>
      <c r="AW2269" t="s">
        <v>171</v>
      </c>
      <c r="AX2269">
        <v>90294</v>
      </c>
      <c r="BF2269">
        <v>1</v>
      </c>
      <c r="CX2269" t="s">
        <v>5211</v>
      </c>
      <c r="CY2269" s="29"/>
      <c r="CZ2269" s="29"/>
      <c r="DA2269" s="29"/>
      <c r="DB2269" s="29"/>
      <c r="DC2269" s="29"/>
      <c r="DD2269" s="30"/>
      <c r="DE2269" s="30"/>
      <c r="DF2269" s="31"/>
      <c r="DG2269" s="32"/>
      <c r="DH2269" s="30"/>
      <c r="DI2269" s="30"/>
      <c r="DJ2269" s="26"/>
    </row>
    <row r="2270" spans="2:114" x14ac:dyDescent="0.25">
      <c r="C2270">
        <v>1</v>
      </c>
      <c r="D2270" t="s">
        <v>5212</v>
      </c>
      <c r="F2270" t="s">
        <v>2326</v>
      </c>
      <c r="G2270" t="s">
        <v>2327</v>
      </c>
      <c r="H2270" t="s">
        <v>2328</v>
      </c>
      <c r="K2270" t="s">
        <v>156</v>
      </c>
      <c r="M2270" t="s">
        <v>114</v>
      </c>
      <c r="N2270" t="s">
        <v>115</v>
      </c>
      <c r="O2270" t="s">
        <v>116</v>
      </c>
      <c r="P2270" t="s">
        <v>117</v>
      </c>
      <c r="Q2270" t="s">
        <v>5213</v>
      </c>
      <c r="R2270">
        <v>28</v>
      </c>
      <c r="T2270" s="3">
        <v>220189.16666666666</v>
      </c>
      <c r="X2270" s="3">
        <v>5172.8165064102559</v>
      </c>
      <c r="Y2270" s="3">
        <v>2988.7384259259261</v>
      </c>
      <c r="Z2270" s="24">
        <v>537.97291666666661</v>
      </c>
      <c r="AA2270" s="39">
        <v>75</v>
      </c>
      <c r="AC2270" s="3">
        <v>13227.932056198881</v>
      </c>
      <c r="AD2270" s="3">
        <v>4460.3751415326506</v>
      </c>
      <c r="AE2270" s="3">
        <v>246652.00171340106</v>
      </c>
      <c r="AF2270" s="3">
        <v>5687.5</v>
      </c>
      <c r="AH2270" s="3">
        <v>252339.50171340106</v>
      </c>
      <c r="AK2270" s="3">
        <v>6107.1873780099913</v>
      </c>
      <c r="AL2270" t="s">
        <v>363</v>
      </c>
      <c r="AM2270" t="s">
        <v>364</v>
      </c>
      <c r="AN2270">
        <v>8.5000000000000006E-2</v>
      </c>
      <c r="AO2270" s="3">
        <v>258446.68909141104</v>
      </c>
      <c r="AP2270" s="3">
        <v>21967.96857276994</v>
      </c>
      <c r="AQ2270" s="3">
        <v>29700</v>
      </c>
      <c r="AR2270" s="3">
        <v>2524.5</v>
      </c>
      <c r="AS2270" s="3">
        <v>312639.15766418097</v>
      </c>
      <c r="AT2270" s="26">
        <v>288146.68909141107</v>
      </c>
      <c r="AU2270" t="s">
        <v>184</v>
      </c>
      <c r="AV2270" t="s">
        <v>184</v>
      </c>
      <c r="AW2270" t="s">
        <v>185</v>
      </c>
      <c r="AX2270">
        <v>1233</v>
      </c>
      <c r="BF2270">
        <v>1</v>
      </c>
      <c r="CX2270" t="s">
        <v>5211</v>
      </c>
      <c r="CY2270" s="29"/>
      <c r="CZ2270" s="29"/>
      <c r="DA2270" s="29"/>
      <c r="DB2270" s="29"/>
      <c r="DC2270" s="29"/>
      <c r="DD2270" s="30"/>
      <c r="DE2270" s="30"/>
      <c r="DF2270" s="31"/>
      <c r="DG2270" s="32"/>
      <c r="DH2270" s="30"/>
      <c r="DI2270" s="30"/>
      <c r="DJ2270" s="26"/>
    </row>
    <row r="2271" spans="2:114" x14ac:dyDescent="0.25">
      <c r="D2271" t="s">
        <v>5212</v>
      </c>
      <c r="F2271" t="s">
        <v>2329</v>
      </c>
      <c r="G2271" t="s">
        <v>2330</v>
      </c>
      <c r="H2271" t="s">
        <v>2331</v>
      </c>
      <c r="K2271" t="s">
        <v>156</v>
      </c>
      <c r="M2271" t="s">
        <v>132</v>
      </c>
      <c r="N2271" t="s">
        <v>133</v>
      </c>
      <c r="O2271" t="s">
        <v>116</v>
      </c>
      <c r="P2271" t="s">
        <v>117</v>
      </c>
      <c r="Q2271" t="s">
        <v>5213</v>
      </c>
      <c r="R2271">
        <v>28</v>
      </c>
      <c r="T2271" s="3">
        <v>153185.33333333334</v>
      </c>
      <c r="X2271" s="3">
        <v>3562.1474358974356</v>
      </c>
      <c r="Y2271" s="3">
        <v>2058.12962962963</v>
      </c>
      <c r="Z2271" s="24">
        <v>370.46333333333337</v>
      </c>
      <c r="AA2271" s="39">
        <v>75</v>
      </c>
      <c r="AC2271" s="3">
        <v>2854.1681155955762</v>
      </c>
      <c r="AD2271" s="3">
        <v>4460.3751415326506</v>
      </c>
      <c r="AE2271" s="3">
        <v>166565.61698932201</v>
      </c>
      <c r="AF2271" s="3">
        <v>12402.5</v>
      </c>
      <c r="AH2271" s="3">
        <v>178968.11698932201</v>
      </c>
      <c r="AN2271">
        <v>0.05</v>
      </c>
      <c r="AO2271" s="3">
        <v>178968.11698932201</v>
      </c>
      <c r="AP2271" s="3">
        <v>8948.4058494661003</v>
      </c>
      <c r="AQ2271" s="3">
        <v>29700</v>
      </c>
      <c r="AR2271" s="3">
        <v>1485</v>
      </c>
      <c r="AS2271" s="3">
        <v>219101.52283878811</v>
      </c>
      <c r="AT2271" s="26">
        <v>208668.11698932201</v>
      </c>
      <c r="AU2271" t="s">
        <v>991</v>
      </c>
      <c r="AV2271" t="s">
        <v>991</v>
      </c>
      <c r="AW2271" t="s">
        <v>992</v>
      </c>
      <c r="AX2271" t="s">
        <v>1538</v>
      </c>
      <c r="BF2271">
        <v>1</v>
      </c>
      <c r="CX2271" t="s">
        <v>177</v>
      </c>
      <c r="CY2271" s="29" t="s">
        <v>5364</v>
      </c>
      <c r="CZ2271" s="29">
        <v>60015</v>
      </c>
      <c r="DA2271" s="29">
        <v>30001357</v>
      </c>
      <c r="DB2271" s="29" t="str">
        <f>F2271</f>
        <v>W0004487</v>
      </c>
      <c r="DC2271" s="29" t="s">
        <v>178</v>
      </c>
      <c r="DD2271" s="30">
        <f>SUM(T2271,V2271:W2271,Z2271:AD2271)</f>
        <v>160945.33992379493</v>
      </c>
      <c r="DE2271" s="30">
        <f>SUM(AI2271:AK2271)</f>
        <v>0</v>
      </c>
      <c r="DF2271" s="31">
        <f>AF2271</f>
        <v>12402.5</v>
      </c>
      <c r="DG2271" s="32">
        <f>AQ2271</f>
        <v>29700</v>
      </c>
      <c r="DH2271" s="30">
        <f>SUM(X2271:Y2271)</f>
        <v>5620.2770655270651</v>
      </c>
      <c r="DI2271" s="30">
        <f>SUM(AP2271,AR2271)</f>
        <v>10433.4058494661</v>
      </c>
      <c r="DJ2271" s="26">
        <f>SUM(DD2271:DI2271)-AS2271</f>
        <v>0</v>
      </c>
    </row>
    <row r="2272" spans="2:114" x14ac:dyDescent="0.25">
      <c r="B2272">
        <f>+COUNTIF(G2272:G5430,G2272)</f>
        <v>1</v>
      </c>
      <c r="D2272" t="s">
        <v>5212</v>
      </c>
      <c r="F2272" t="s">
        <v>5279</v>
      </c>
      <c r="G2272" t="s">
        <v>5280</v>
      </c>
      <c r="H2272" t="s">
        <v>5281</v>
      </c>
      <c r="K2272" t="s">
        <v>131</v>
      </c>
      <c r="M2272" t="s">
        <v>132</v>
      </c>
      <c r="N2272" t="s">
        <v>133</v>
      </c>
      <c r="O2272" t="s">
        <v>116</v>
      </c>
      <c r="P2272" t="s">
        <v>117</v>
      </c>
      <c r="Q2272" t="s">
        <v>5218</v>
      </c>
      <c r="R2272">
        <v>13</v>
      </c>
      <c r="T2272" s="3">
        <v>46207.261904761908</v>
      </c>
      <c r="X2272" s="3">
        <v>2403.8461538461538</v>
      </c>
      <c r="Y2272" s="3">
        <v>1388.8888888888891</v>
      </c>
      <c r="Z2272" s="24">
        <v>250</v>
      </c>
      <c r="AA2272" s="39">
        <v>75</v>
      </c>
      <c r="AC2272" s="3">
        <v>0</v>
      </c>
      <c r="AD2272" s="3">
        <v>4460.3751415326506</v>
      </c>
      <c r="AE2272" s="3">
        <v>54785.372089029603</v>
      </c>
      <c r="AF2272" s="3">
        <v>12402.5</v>
      </c>
      <c r="AH2272" s="3">
        <v>67187.87208902961</v>
      </c>
      <c r="AN2272">
        <v>0.05</v>
      </c>
      <c r="AO2272" s="3">
        <v>67187.87208902961</v>
      </c>
      <c r="AP2272" s="3">
        <v>3359.3936044514808</v>
      </c>
      <c r="AQ2272" s="3">
        <v>29700</v>
      </c>
      <c r="AR2272" s="3">
        <v>1485</v>
      </c>
      <c r="AS2272" s="3">
        <v>101732.26569348109</v>
      </c>
      <c r="AT2272" s="26">
        <v>96887.87208902961</v>
      </c>
      <c r="AU2272" t="s">
        <v>2428</v>
      </c>
      <c r="AV2272" t="s">
        <v>120</v>
      </c>
      <c r="AW2272" t="s">
        <v>120</v>
      </c>
      <c r="AX2272">
        <v>2047200</v>
      </c>
      <c r="BF2272">
        <v>1</v>
      </c>
      <c r="CX2272" t="s">
        <v>5211</v>
      </c>
      <c r="CY2272" s="29"/>
      <c r="CZ2272" s="29"/>
      <c r="DA2272" s="29"/>
      <c r="DB2272" s="29"/>
      <c r="DC2272" s="29"/>
      <c r="DD2272" s="30"/>
      <c r="DE2272" s="30"/>
      <c r="DF2272" s="31"/>
      <c r="DG2272" s="32"/>
      <c r="DH2272" s="30"/>
      <c r="DI2272" s="30"/>
      <c r="DJ2272" s="26"/>
    </row>
    <row r="2273" spans="2:114" x14ac:dyDescent="0.25">
      <c r="D2273" t="s">
        <v>5212</v>
      </c>
      <c r="F2273" t="s">
        <v>2332</v>
      </c>
      <c r="G2273" t="s">
        <v>2333</v>
      </c>
      <c r="H2273" t="s">
        <v>2334</v>
      </c>
      <c r="K2273" t="s">
        <v>224</v>
      </c>
      <c r="M2273" t="s">
        <v>114</v>
      </c>
      <c r="N2273" t="s">
        <v>115</v>
      </c>
      <c r="O2273" t="s">
        <v>116</v>
      </c>
      <c r="P2273" t="s">
        <v>117</v>
      </c>
      <c r="Q2273" t="s">
        <v>5213</v>
      </c>
      <c r="R2273">
        <v>28</v>
      </c>
      <c r="T2273" s="3">
        <v>74222.5</v>
      </c>
      <c r="X2273" s="3">
        <v>1702.7403846153845</v>
      </c>
      <c r="Y2273" s="3">
        <v>983.80555555555554</v>
      </c>
      <c r="Z2273" s="24">
        <v>177.08500000000001</v>
      </c>
      <c r="AA2273" s="39">
        <v>75</v>
      </c>
      <c r="AC2273" s="3">
        <v>0</v>
      </c>
      <c r="AD2273" s="3">
        <v>4460.3751415326506</v>
      </c>
      <c r="AE2273" s="3">
        <v>81621.506081703614</v>
      </c>
      <c r="AF2273" s="3">
        <v>5687.5</v>
      </c>
      <c r="AH2273" s="3">
        <v>87309.006081703614</v>
      </c>
      <c r="AK2273" s="3">
        <v>6263.2559860715419</v>
      </c>
      <c r="AL2273" t="s">
        <v>320</v>
      </c>
      <c r="AM2273" t="s">
        <v>321</v>
      </c>
      <c r="AN2273">
        <v>8.5000000000000006E-2</v>
      </c>
      <c r="AO2273" s="3">
        <v>93572.262067775155</v>
      </c>
      <c r="AP2273" s="3">
        <v>7953.6422757608889</v>
      </c>
      <c r="AQ2273" s="3">
        <v>29700</v>
      </c>
      <c r="AR2273" s="3">
        <v>2524.5</v>
      </c>
      <c r="AS2273" s="3">
        <v>133750.40434353604</v>
      </c>
      <c r="AT2273" s="26">
        <v>123272.26206777515</v>
      </c>
      <c r="AU2273" t="s">
        <v>208</v>
      </c>
      <c r="AV2273" t="s">
        <v>208</v>
      </c>
      <c r="AW2273" t="s">
        <v>210</v>
      </c>
      <c r="AX2273" t="s">
        <v>1130</v>
      </c>
      <c r="BF2273">
        <v>1</v>
      </c>
      <c r="CX2273" t="s">
        <v>5211</v>
      </c>
      <c r="CY2273" s="29"/>
    </row>
    <row r="2274" spans="2:114" x14ac:dyDescent="0.25">
      <c r="D2274" t="s">
        <v>5212</v>
      </c>
      <c r="F2274" t="s">
        <v>2335</v>
      </c>
      <c r="G2274" t="s">
        <v>2336</v>
      </c>
      <c r="H2274" t="s">
        <v>2337</v>
      </c>
      <c r="K2274" t="s">
        <v>219</v>
      </c>
      <c r="M2274" t="s">
        <v>550</v>
      </c>
      <c r="N2274" t="s">
        <v>551</v>
      </c>
      <c r="O2274" t="s">
        <v>116</v>
      </c>
      <c r="P2274" t="s">
        <v>117</v>
      </c>
      <c r="Q2274" t="s">
        <v>5213</v>
      </c>
      <c r="R2274">
        <v>28</v>
      </c>
      <c r="T2274" s="3">
        <v>85054.166666666672</v>
      </c>
      <c r="X2274" s="3">
        <v>2044.5713141025642</v>
      </c>
      <c r="Y2274" s="3">
        <v>1181.3078703703707</v>
      </c>
      <c r="Z2274" s="24">
        <v>212.63541666666669</v>
      </c>
      <c r="AA2274" s="39">
        <v>75</v>
      </c>
      <c r="AC2274" s="3">
        <v>3485.2404627624373</v>
      </c>
      <c r="AD2274" s="3">
        <v>4460.3751415326506</v>
      </c>
      <c r="AE2274" s="3">
        <v>96513.29687210136</v>
      </c>
      <c r="AF2274" s="3">
        <v>7046.666666666667</v>
      </c>
      <c r="AH2274" s="3">
        <v>103559.96353876803</v>
      </c>
      <c r="AN2274">
        <v>0.1</v>
      </c>
      <c r="AO2274" s="3">
        <v>103559.96353876803</v>
      </c>
      <c r="AP2274" s="3">
        <v>10355.996353876804</v>
      </c>
      <c r="AQ2274" s="3">
        <v>29700</v>
      </c>
      <c r="AR2274" s="3">
        <v>2970</v>
      </c>
      <c r="AS2274" s="3">
        <v>146585.95989264484</v>
      </c>
      <c r="AT2274" s="26">
        <v>133259.96353876803</v>
      </c>
      <c r="AU2274" t="s">
        <v>170</v>
      </c>
      <c r="AV2274" t="s">
        <v>170</v>
      </c>
      <c r="AW2274" t="s">
        <v>171</v>
      </c>
      <c r="AX2274">
        <v>37208</v>
      </c>
      <c r="BF2274">
        <v>1</v>
      </c>
      <c r="CX2274" t="s">
        <v>5211</v>
      </c>
      <c r="CY2274" s="29"/>
    </row>
    <row r="2275" spans="2:114" x14ac:dyDescent="0.25">
      <c r="D2275" t="s">
        <v>5212</v>
      </c>
      <c r="F2275" t="s">
        <v>2338</v>
      </c>
      <c r="G2275" t="s">
        <v>2339</v>
      </c>
      <c r="H2275" t="s">
        <v>2340</v>
      </c>
      <c r="K2275" t="s">
        <v>219</v>
      </c>
      <c r="M2275" t="s">
        <v>550</v>
      </c>
      <c r="N2275" t="s">
        <v>551</v>
      </c>
      <c r="O2275" t="s">
        <v>116</v>
      </c>
      <c r="P2275" t="s">
        <v>117</v>
      </c>
      <c r="Q2275" t="s">
        <v>5213</v>
      </c>
      <c r="R2275">
        <v>28</v>
      </c>
      <c r="T2275" s="3">
        <v>84086.333333333328</v>
      </c>
      <c r="X2275" s="3">
        <v>2021.3060897435898</v>
      </c>
      <c r="Y2275" s="3">
        <v>1167.8657407407406</v>
      </c>
      <c r="Z2275" s="24">
        <v>210.21583333333334</v>
      </c>
      <c r="AA2275" s="39">
        <v>75</v>
      </c>
      <c r="AC2275" s="3">
        <v>0</v>
      </c>
      <c r="AD2275" s="3">
        <v>4460.3751415326506</v>
      </c>
      <c r="AE2275" s="3">
        <v>92021.096138683657</v>
      </c>
      <c r="AF2275" s="3">
        <v>7046.666666666667</v>
      </c>
      <c r="AH2275" s="3">
        <v>99067.762805350329</v>
      </c>
      <c r="AN2275">
        <v>0.1</v>
      </c>
      <c r="AO2275" s="3">
        <v>99067.762805350329</v>
      </c>
      <c r="AP2275" s="3">
        <v>9906.7762805350339</v>
      </c>
      <c r="AQ2275" s="3">
        <v>29700</v>
      </c>
      <c r="AR2275" s="3">
        <v>2970</v>
      </c>
      <c r="AS2275" s="3">
        <v>141644.53908588536</v>
      </c>
      <c r="AT2275" s="26">
        <v>128767.76280535033</v>
      </c>
      <c r="AU2275" t="s">
        <v>170</v>
      </c>
      <c r="AV2275" t="s">
        <v>170</v>
      </c>
      <c r="AW2275" t="s">
        <v>171</v>
      </c>
      <c r="AX2275">
        <v>37208</v>
      </c>
      <c r="BF2275">
        <v>1</v>
      </c>
      <c r="CX2275" t="s">
        <v>5211</v>
      </c>
      <c r="CY2275" s="29"/>
      <c r="CZ2275" s="29"/>
      <c r="DA2275" s="29"/>
      <c r="DB2275" s="29"/>
      <c r="DC2275" s="29"/>
      <c r="DD2275" s="30"/>
      <c r="DE2275" s="30"/>
      <c r="DF2275" s="31"/>
      <c r="DG2275" s="32"/>
      <c r="DH2275" s="30"/>
      <c r="DI2275" s="30"/>
      <c r="DJ2275" s="26"/>
    </row>
    <row r="2276" spans="2:114" x14ac:dyDescent="0.25">
      <c r="B2276">
        <f>+COUNTIF(G2276:G5434,G2276)</f>
        <v>1</v>
      </c>
      <c r="D2276" t="s">
        <v>5212</v>
      </c>
      <c r="F2276" t="s">
        <v>2341</v>
      </c>
      <c r="G2276" t="s">
        <v>2342</v>
      </c>
      <c r="H2276" t="s">
        <v>2343</v>
      </c>
      <c r="K2276" t="s">
        <v>224</v>
      </c>
      <c r="M2276" t="s">
        <v>550</v>
      </c>
      <c r="N2276" t="s">
        <v>551</v>
      </c>
      <c r="O2276" t="s">
        <v>116</v>
      </c>
      <c r="P2276" t="s">
        <v>117</v>
      </c>
      <c r="Q2276" t="s">
        <v>5213</v>
      </c>
      <c r="R2276">
        <v>28</v>
      </c>
      <c r="T2276" s="3">
        <v>54428</v>
      </c>
      <c r="X2276" s="3">
        <v>1308.3653846153845</v>
      </c>
      <c r="Y2276" s="3">
        <v>755.94444444444457</v>
      </c>
      <c r="Z2276" s="24">
        <v>136.07</v>
      </c>
      <c r="AA2276" s="39">
        <v>75</v>
      </c>
      <c r="AC2276" s="3">
        <v>0</v>
      </c>
      <c r="AD2276" s="3">
        <v>4460.3751415326506</v>
      </c>
      <c r="AE2276" s="3">
        <v>61163.754970592476</v>
      </c>
      <c r="AF2276" s="3">
        <v>7046.666666666667</v>
      </c>
      <c r="AH2276" s="3">
        <v>68210.421637259147</v>
      </c>
      <c r="AK2276" s="3">
        <v>18123.592035816033</v>
      </c>
      <c r="AL2276" t="s">
        <v>666</v>
      </c>
      <c r="AM2276" t="s">
        <v>667</v>
      </c>
      <c r="AN2276">
        <v>0.1</v>
      </c>
      <c r="AO2276" s="3">
        <v>86334.013673075184</v>
      </c>
      <c r="AP2276" s="3">
        <v>8633.4013673075187</v>
      </c>
      <c r="AQ2276" s="3">
        <v>29700</v>
      </c>
      <c r="AR2276" s="3">
        <v>2970</v>
      </c>
      <c r="AS2276" s="3">
        <v>127637.41504038271</v>
      </c>
      <c r="AT2276" s="26">
        <v>116034.01367307518</v>
      </c>
      <c r="AU2276" t="s">
        <v>1473</v>
      </c>
      <c r="AV2276" t="s">
        <v>1473</v>
      </c>
      <c r="AW2276" t="s">
        <v>1474</v>
      </c>
      <c r="AX2276">
        <v>904</v>
      </c>
      <c r="BF2276">
        <v>1</v>
      </c>
      <c r="CX2276" t="s">
        <v>5211</v>
      </c>
      <c r="CY2276" s="29"/>
      <c r="CZ2276" s="29"/>
      <c r="DA2276" s="29"/>
      <c r="DB2276" s="29"/>
      <c r="DC2276" s="29"/>
      <c r="DD2276" s="30"/>
      <c r="DE2276" s="30"/>
      <c r="DF2276" s="31"/>
      <c r="DG2276" s="32"/>
      <c r="DH2276" s="30"/>
      <c r="DI2276" s="30"/>
      <c r="DJ2276" s="26"/>
    </row>
    <row r="2277" spans="2:114" x14ac:dyDescent="0.25">
      <c r="D2277" t="s">
        <v>5212</v>
      </c>
      <c r="F2277" t="s">
        <v>2344</v>
      </c>
      <c r="G2277" t="s">
        <v>2345</v>
      </c>
      <c r="H2277" t="s">
        <v>2346</v>
      </c>
      <c r="K2277" t="s">
        <v>224</v>
      </c>
      <c r="M2277" t="s">
        <v>114</v>
      </c>
      <c r="N2277" t="s">
        <v>115</v>
      </c>
      <c r="O2277" t="s">
        <v>116</v>
      </c>
      <c r="P2277" t="s">
        <v>117</v>
      </c>
      <c r="Q2277" t="s">
        <v>5213</v>
      </c>
      <c r="R2277">
        <v>28</v>
      </c>
      <c r="T2277" s="3">
        <v>55252.166666666664</v>
      </c>
      <c r="X2277" s="3">
        <v>1207.9847756410256</v>
      </c>
      <c r="Y2277" s="3">
        <v>697.94675925925924</v>
      </c>
      <c r="Z2277" s="24">
        <v>125.63041666666666</v>
      </c>
      <c r="AA2277" s="39">
        <v>75</v>
      </c>
      <c r="AC2277" s="3">
        <v>0</v>
      </c>
      <c r="AD2277" s="3">
        <v>4460.3751415326506</v>
      </c>
      <c r="AE2277" s="3">
        <v>61819.103759766265</v>
      </c>
      <c r="AF2277" s="3">
        <v>5687.5</v>
      </c>
      <c r="AH2277" s="3">
        <v>67506.603759766265</v>
      </c>
      <c r="AJ2277" s="3">
        <v>5310.8</v>
      </c>
      <c r="AK2277" s="3">
        <v>6263.2559860715419</v>
      </c>
      <c r="AL2277" t="s">
        <v>320</v>
      </c>
      <c r="AM2277" t="s">
        <v>321</v>
      </c>
      <c r="AN2277">
        <v>8.5000000000000006E-2</v>
      </c>
      <c r="AO2277" s="3">
        <v>79080.659745837809</v>
      </c>
      <c r="AP2277" s="3">
        <v>6721.8560783962139</v>
      </c>
      <c r="AQ2277" s="3">
        <v>29700</v>
      </c>
      <c r="AR2277" s="3">
        <v>2524.5</v>
      </c>
      <c r="AS2277" s="3">
        <v>118027.01582423403</v>
      </c>
      <c r="AT2277" s="26">
        <v>108780.65974583781</v>
      </c>
      <c r="AU2277" t="s">
        <v>765</v>
      </c>
      <c r="AV2277" t="s">
        <v>765</v>
      </c>
      <c r="AW2277" t="s">
        <v>766</v>
      </c>
      <c r="AX2277" t="s">
        <v>963</v>
      </c>
      <c r="BF2277">
        <v>1</v>
      </c>
      <c r="CX2277" t="s">
        <v>5211</v>
      </c>
      <c r="CY2277" s="29"/>
      <c r="CZ2277" s="29"/>
      <c r="DA2277" s="29"/>
      <c r="DB2277" s="29"/>
      <c r="DC2277" s="29"/>
      <c r="DD2277" s="30"/>
      <c r="DE2277" s="30"/>
      <c r="DF2277" s="31"/>
      <c r="DG2277" s="32"/>
      <c r="DH2277" s="30"/>
      <c r="DI2277" s="30"/>
      <c r="DJ2277" s="26"/>
    </row>
    <row r="2278" spans="2:114" x14ac:dyDescent="0.25">
      <c r="B2278">
        <f>+COUNTIF(G2278:G5436,G2278)</f>
        <v>1</v>
      </c>
      <c r="D2278" t="s">
        <v>5212</v>
      </c>
      <c r="F2278" t="s">
        <v>2347</v>
      </c>
      <c r="G2278" t="s">
        <v>2348</v>
      </c>
      <c r="H2278" t="s">
        <v>2349</v>
      </c>
      <c r="K2278" t="s">
        <v>156</v>
      </c>
      <c r="M2278" t="s">
        <v>114</v>
      </c>
      <c r="N2278" t="s">
        <v>115</v>
      </c>
      <c r="O2278" t="s">
        <v>116</v>
      </c>
      <c r="P2278" t="s">
        <v>117</v>
      </c>
      <c r="Q2278" t="s">
        <v>5213</v>
      </c>
      <c r="R2278">
        <v>28</v>
      </c>
      <c r="T2278" s="3">
        <v>254445.66666666669</v>
      </c>
      <c r="X2278" s="3">
        <v>5996.2900641025635</v>
      </c>
      <c r="Y2278" s="3">
        <v>3464.5231481481478</v>
      </c>
      <c r="Z2278" s="24">
        <v>623.61416666666662</v>
      </c>
      <c r="AA2278" s="39">
        <v>75</v>
      </c>
      <c r="AC2278" s="3">
        <v>25554.332187873672</v>
      </c>
      <c r="AD2278" s="3">
        <v>4460.3751415326506</v>
      </c>
      <c r="AE2278" s="3">
        <v>294619.80137499038</v>
      </c>
      <c r="AF2278" s="3">
        <v>5687.5</v>
      </c>
      <c r="AH2278" s="3">
        <v>300307.30137499038</v>
      </c>
      <c r="AK2278" s="3">
        <v>6107.1873780099913</v>
      </c>
      <c r="AL2278" t="s">
        <v>363</v>
      </c>
      <c r="AM2278" t="s">
        <v>364</v>
      </c>
      <c r="AN2278">
        <v>8.5000000000000006E-2</v>
      </c>
      <c r="AO2278" s="3">
        <v>306414.48875300039</v>
      </c>
      <c r="AP2278" s="3">
        <v>26045.231544005033</v>
      </c>
      <c r="AQ2278" s="3">
        <v>29700</v>
      </c>
      <c r="AR2278" s="3">
        <v>2524.5</v>
      </c>
      <c r="AS2278" s="3">
        <v>364684.22029700543</v>
      </c>
      <c r="AT2278" s="26">
        <v>336114.48875300039</v>
      </c>
      <c r="AU2278" t="s">
        <v>2428</v>
      </c>
      <c r="AV2278" t="s">
        <v>120</v>
      </c>
      <c r="AW2278" t="s">
        <v>120</v>
      </c>
      <c r="AX2278">
        <v>2045200</v>
      </c>
      <c r="BF2278">
        <v>1</v>
      </c>
      <c r="CX2278" t="s">
        <v>5211</v>
      </c>
      <c r="CY2278" s="29"/>
      <c r="CZ2278" s="29"/>
      <c r="DA2278" s="29"/>
      <c r="DB2278" s="29"/>
      <c r="DC2278" s="29"/>
      <c r="DD2278" s="30"/>
      <c r="DE2278" s="30"/>
      <c r="DF2278" s="31"/>
      <c r="DG2278" s="32"/>
      <c r="DH2278" s="30"/>
      <c r="DI2278" s="30"/>
      <c r="DJ2278" s="26"/>
    </row>
    <row r="2279" spans="2:114" x14ac:dyDescent="0.25">
      <c r="C2279">
        <v>1</v>
      </c>
      <c r="D2279" t="s">
        <v>5212</v>
      </c>
      <c r="F2279" t="s">
        <v>2350</v>
      </c>
      <c r="G2279" t="s">
        <v>2351</v>
      </c>
      <c r="H2279" t="s">
        <v>2352</v>
      </c>
      <c r="K2279" t="s">
        <v>131</v>
      </c>
      <c r="M2279" t="s">
        <v>114</v>
      </c>
      <c r="N2279" t="s">
        <v>115</v>
      </c>
      <c r="O2279" t="s">
        <v>116</v>
      </c>
      <c r="P2279" t="s">
        <v>117</v>
      </c>
      <c r="Q2279" t="s">
        <v>5213</v>
      </c>
      <c r="R2279">
        <v>28</v>
      </c>
      <c r="T2279" s="3">
        <v>92918.833333333328</v>
      </c>
      <c r="X2279" s="3">
        <v>2113.4334935897436</v>
      </c>
      <c r="Y2279" s="3">
        <v>1221.0949074074074</v>
      </c>
      <c r="Z2279" s="24">
        <v>219.79708333333332</v>
      </c>
      <c r="AA2279" s="39">
        <v>75</v>
      </c>
      <c r="AC2279" s="3">
        <v>0</v>
      </c>
      <c r="AD2279" s="3">
        <v>4460.3751415326506</v>
      </c>
      <c r="AE2279" s="3">
        <v>101008.53395919647</v>
      </c>
      <c r="AF2279" s="3">
        <v>5687.5</v>
      </c>
      <c r="AH2279" s="3">
        <v>106696.03395919647</v>
      </c>
      <c r="AK2279" s="3">
        <v>28163.84865133233</v>
      </c>
      <c r="AL2279" t="s">
        <v>656</v>
      </c>
      <c r="AM2279" t="s">
        <v>657</v>
      </c>
      <c r="AN2279">
        <v>8.5000000000000006E-2</v>
      </c>
      <c r="AO2279" s="3">
        <v>134859.88261052879</v>
      </c>
      <c r="AP2279" s="3">
        <v>11463.090021894948</v>
      </c>
      <c r="AQ2279" s="3">
        <v>29700</v>
      </c>
      <c r="AR2279" s="3">
        <v>2524.5</v>
      </c>
      <c r="AS2279" s="3">
        <v>178547.47263242374</v>
      </c>
      <c r="AT2279" s="26">
        <v>164559.88261052879</v>
      </c>
      <c r="AU2279" t="s">
        <v>184</v>
      </c>
      <c r="AV2279" t="s">
        <v>184</v>
      </c>
      <c r="AW2279" t="s">
        <v>185</v>
      </c>
      <c r="AX2279">
        <v>1201</v>
      </c>
      <c r="BF2279">
        <v>1</v>
      </c>
      <c r="CX2279" t="s">
        <v>5211</v>
      </c>
      <c r="CY2279" s="29"/>
      <c r="CZ2279" s="29"/>
      <c r="DA2279" s="29"/>
      <c r="DB2279" s="29"/>
      <c r="DC2279" s="29"/>
      <c r="DD2279" s="30"/>
      <c r="DE2279" s="30"/>
      <c r="DF2279" s="31"/>
      <c r="DG2279" s="32"/>
      <c r="DH2279" s="30"/>
      <c r="DI2279" s="30"/>
      <c r="DJ2279" s="26"/>
    </row>
    <row r="2280" spans="2:114" x14ac:dyDescent="0.25">
      <c r="D2280" t="s">
        <v>5212</v>
      </c>
      <c r="F2280" t="s">
        <v>2353</v>
      </c>
      <c r="G2280" t="s">
        <v>2354</v>
      </c>
      <c r="H2280" t="s">
        <v>2355</v>
      </c>
      <c r="K2280" t="s">
        <v>113</v>
      </c>
      <c r="M2280" t="s">
        <v>550</v>
      </c>
      <c r="N2280" t="s">
        <v>551</v>
      </c>
      <c r="O2280" t="s">
        <v>116</v>
      </c>
      <c r="P2280" t="s">
        <v>117</v>
      </c>
      <c r="Q2280" t="s">
        <v>5213</v>
      </c>
      <c r="R2280">
        <v>28</v>
      </c>
      <c r="T2280" s="3">
        <v>224470.91666666666</v>
      </c>
      <c r="X2280" s="3">
        <v>5408.6538461538466</v>
      </c>
      <c r="Y2280" s="3">
        <v>3125</v>
      </c>
      <c r="Z2280" s="24">
        <v>562.5</v>
      </c>
      <c r="AA2280" s="39">
        <v>75</v>
      </c>
      <c r="AC2280" s="3">
        <v>0</v>
      </c>
      <c r="AD2280" s="3">
        <v>4460.3751415326506</v>
      </c>
      <c r="AE2280" s="3">
        <v>238102.44565435316</v>
      </c>
      <c r="AF2280" s="3">
        <v>7046.666666666667</v>
      </c>
      <c r="AH2280" s="3">
        <v>245149.11232101981</v>
      </c>
      <c r="AN2280">
        <v>0.1</v>
      </c>
      <c r="AO2280" s="3">
        <v>245149.11232101981</v>
      </c>
      <c r="AP2280" s="3">
        <v>24514.911232101982</v>
      </c>
      <c r="AQ2280" s="3">
        <v>29700</v>
      </c>
      <c r="AR2280" s="3">
        <v>2970</v>
      </c>
      <c r="AS2280" s="3">
        <v>302334.02355312178</v>
      </c>
      <c r="AT2280" s="26">
        <v>274849.11232101981</v>
      </c>
      <c r="AU2280" t="s">
        <v>2428</v>
      </c>
      <c r="AV2280" t="s">
        <v>120</v>
      </c>
      <c r="AW2280" t="s">
        <v>120</v>
      </c>
      <c r="AX2280">
        <v>2041065</v>
      </c>
      <c r="BF2280">
        <v>1</v>
      </c>
      <c r="CX2280" t="s">
        <v>5211</v>
      </c>
      <c r="CY2280" s="29"/>
      <c r="CZ2280" s="29"/>
      <c r="DA2280" s="29"/>
      <c r="DB2280" s="29"/>
      <c r="DC2280" s="29"/>
      <c r="DD2280" s="30"/>
      <c r="DE2280" s="30"/>
      <c r="DF2280" s="31"/>
      <c r="DG2280" s="32"/>
      <c r="DH2280" s="30"/>
      <c r="DI2280" s="30"/>
      <c r="DJ2280" s="26"/>
    </row>
    <row r="2281" spans="2:114" x14ac:dyDescent="0.25">
      <c r="D2281" t="s">
        <v>5212</v>
      </c>
      <c r="F2281" t="s">
        <v>2356</v>
      </c>
      <c r="G2281" t="s">
        <v>2357</v>
      </c>
      <c r="H2281" t="s">
        <v>2358</v>
      </c>
      <c r="K2281" t="s">
        <v>131</v>
      </c>
      <c r="M2281" t="s">
        <v>550</v>
      </c>
      <c r="N2281" t="s">
        <v>551</v>
      </c>
      <c r="O2281" t="s">
        <v>116</v>
      </c>
      <c r="P2281" t="s">
        <v>117</v>
      </c>
      <c r="Q2281" t="s">
        <v>5213</v>
      </c>
      <c r="R2281">
        <v>28</v>
      </c>
      <c r="T2281" s="3">
        <v>133742.25</v>
      </c>
      <c r="X2281" s="3">
        <v>3214.9599358974356</v>
      </c>
      <c r="Y2281" s="3">
        <v>1857.5324074074076</v>
      </c>
      <c r="Z2281" s="24">
        <v>334.35583333333335</v>
      </c>
      <c r="AA2281" s="39">
        <v>75</v>
      </c>
      <c r="AC2281" s="3">
        <v>8195.744768400793</v>
      </c>
      <c r="AD2281" s="3">
        <v>4460.3751415326506</v>
      </c>
      <c r="AE2281" s="3">
        <v>151880.21808657164</v>
      </c>
      <c r="AF2281" s="3">
        <v>7046.666666666667</v>
      </c>
      <c r="AH2281" s="3">
        <v>158926.88475323829</v>
      </c>
      <c r="AK2281" s="3">
        <v>18123.592035816033</v>
      </c>
      <c r="AL2281" t="s">
        <v>666</v>
      </c>
      <c r="AM2281" t="s">
        <v>667</v>
      </c>
      <c r="AN2281">
        <v>0.1</v>
      </c>
      <c r="AO2281" s="3">
        <v>177050.47678905432</v>
      </c>
      <c r="AP2281" s="3">
        <v>17705.047678905434</v>
      </c>
      <c r="AQ2281" s="3">
        <v>29700</v>
      </c>
      <c r="AR2281" s="3">
        <v>2970</v>
      </c>
      <c r="AS2281" s="3">
        <v>227425.52446795974</v>
      </c>
      <c r="AT2281" s="26">
        <v>206750.47678905432</v>
      </c>
      <c r="AU2281" t="s">
        <v>2428</v>
      </c>
      <c r="AV2281" t="s">
        <v>120</v>
      </c>
      <c r="AW2281" t="s">
        <v>120</v>
      </c>
      <c r="AX2281">
        <v>2041090</v>
      </c>
      <c r="BF2281">
        <v>1</v>
      </c>
      <c r="CX2281" t="s">
        <v>5211</v>
      </c>
      <c r="CY2281" s="29"/>
      <c r="CZ2281" s="29"/>
      <c r="DA2281" s="29"/>
      <c r="DB2281" s="29"/>
      <c r="DC2281" s="29"/>
      <c r="DD2281" s="30"/>
      <c r="DE2281" s="30"/>
      <c r="DF2281" s="31"/>
      <c r="DG2281" s="32"/>
      <c r="DH2281" s="30"/>
      <c r="DI2281" s="30"/>
      <c r="DJ2281" s="26"/>
    </row>
    <row r="2282" spans="2:114" x14ac:dyDescent="0.25">
      <c r="D2282" t="s">
        <v>5212</v>
      </c>
      <c r="F2282" t="s">
        <v>2359</v>
      </c>
      <c r="G2282" t="s">
        <v>2360</v>
      </c>
      <c r="H2282" t="s">
        <v>2361</v>
      </c>
      <c r="K2282" t="s">
        <v>219</v>
      </c>
      <c r="M2282" t="s">
        <v>550</v>
      </c>
      <c r="N2282" t="s">
        <v>551</v>
      </c>
      <c r="O2282" t="s">
        <v>116</v>
      </c>
      <c r="P2282" t="s">
        <v>117</v>
      </c>
      <c r="Q2282" t="s">
        <v>5213</v>
      </c>
      <c r="R2282">
        <v>28</v>
      </c>
      <c r="T2282" s="3">
        <v>68237.75</v>
      </c>
      <c r="X2282" s="3">
        <v>1520.1402243589744</v>
      </c>
      <c r="Y2282" s="3">
        <v>878.30324074074076</v>
      </c>
      <c r="Z2282" s="24">
        <v>158.09458333333333</v>
      </c>
      <c r="AA2282" s="39">
        <v>75</v>
      </c>
      <c r="AC2282" s="3">
        <v>0</v>
      </c>
      <c r="AD2282" s="3">
        <v>4460.3751415326506</v>
      </c>
      <c r="AE2282" s="3">
        <v>75329.663189965708</v>
      </c>
      <c r="AF2282" s="3">
        <v>7046.666666666667</v>
      </c>
      <c r="AH2282" s="3">
        <v>82376.329856632379</v>
      </c>
      <c r="AN2282">
        <v>0.1</v>
      </c>
      <c r="AO2282" s="3">
        <v>82376.329856632379</v>
      </c>
      <c r="AP2282" s="3">
        <v>8237.6329856632383</v>
      </c>
      <c r="AQ2282" s="3">
        <v>29700</v>
      </c>
      <c r="AR2282" s="3">
        <v>2970</v>
      </c>
      <c r="AS2282" s="3">
        <v>123283.96284229562</v>
      </c>
      <c r="AT2282" s="26">
        <v>112076.32985663238</v>
      </c>
      <c r="AU2282" t="s">
        <v>170</v>
      </c>
      <c r="AV2282" t="s">
        <v>170</v>
      </c>
      <c r="AW2282" t="s">
        <v>171</v>
      </c>
      <c r="AX2282">
        <v>94623</v>
      </c>
      <c r="BF2282">
        <v>1</v>
      </c>
      <c r="CX2282" t="s">
        <v>5211</v>
      </c>
      <c r="CY2282" s="29"/>
      <c r="CZ2282" s="29"/>
      <c r="DA2282" s="29"/>
      <c r="DB2282" s="29"/>
      <c r="DC2282" s="29"/>
      <c r="DD2282" s="30"/>
      <c r="DE2282" s="30"/>
      <c r="DF2282" s="31"/>
      <c r="DG2282" s="32"/>
      <c r="DH2282" s="30"/>
      <c r="DI2282" s="30"/>
      <c r="DJ2282" s="26"/>
    </row>
    <row r="2283" spans="2:114" x14ac:dyDescent="0.25">
      <c r="C2283">
        <v>1</v>
      </c>
      <c r="D2283" t="s">
        <v>5212</v>
      </c>
      <c r="F2283" t="s">
        <v>2362</v>
      </c>
      <c r="G2283" t="s">
        <v>2363</v>
      </c>
      <c r="H2283" t="s">
        <v>2364</v>
      </c>
      <c r="K2283" t="s">
        <v>219</v>
      </c>
      <c r="M2283" t="s">
        <v>550</v>
      </c>
      <c r="N2283" t="s">
        <v>551</v>
      </c>
      <c r="O2283" t="s">
        <v>116</v>
      </c>
      <c r="P2283" t="s">
        <v>117</v>
      </c>
      <c r="Q2283" t="s">
        <v>5213</v>
      </c>
      <c r="R2283">
        <v>28</v>
      </c>
      <c r="T2283" s="3">
        <v>92918.833333333328</v>
      </c>
      <c r="X2283" s="3">
        <v>2113.4334935897436</v>
      </c>
      <c r="Y2283" s="3">
        <v>1221.0949074074074</v>
      </c>
      <c r="Z2283" s="24">
        <v>219.79708333333332</v>
      </c>
      <c r="AA2283" s="39">
        <v>75</v>
      </c>
      <c r="AC2283" s="3">
        <v>8988.6830747435706</v>
      </c>
      <c r="AD2283" s="3">
        <v>4460.3751415326506</v>
      </c>
      <c r="AE2283" s="3">
        <v>109997.21703394005</v>
      </c>
      <c r="AF2283" s="3">
        <v>7046.666666666667</v>
      </c>
      <c r="AH2283" s="3">
        <v>117043.88370060672</v>
      </c>
      <c r="AN2283">
        <v>0.1</v>
      </c>
      <c r="AO2283" s="3">
        <v>117043.88370060672</v>
      </c>
      <c r="AP2283" s="3">
        <v>11704.388370060673</v>
      </c>
      <c r="AQ2283" s="3">
        <v>29700</v>
      </c>
      <c r="AR2283" s="3">
        <v>2970</v>
      </c>
      <c r="AS2283" s="3">
        <v>161418.27207066739</v>
      </c>
      <c r="AT2283" s="26">
        <v>146743.8837006067</v>
      </c>
      <c r="AU2283" t="s">
        <v>184</v>
      </c>
      <c r="AV2283" t="s">
        <v>184</v>
      </c>
      <c r="AW2283" t="s">
        <v>185</v>
      </c>
      <c r="AX2283">
        <v>1210</v>
      </c>
      <c r="BF2283">
        <v>1</v>
      </c>
      <c r="CX2283" t="s">
        <v>5211</v>
      </c>
      <c r="CY2283" s="29"/>
      <c r="CZ2283" s="29"/>
      <c r="DA2283" s="29"/>
      <c r="DB2283" s="29"/>
      <c r="DC2283" s="29"/>
      <c r="DD2283" s="30"/>
      <c r="DE2283" s="30"/>
      <c r="DF2283" s="31"/>
      <c r="DG2283" s="32"/>
      <c r="DH2283" s="30"/>
      <c r="DI2283" s="30"/>
      <c r="DJ2283" s="26"/>
    </row>
    <row r="2284" spans="2:114" x14ac:dyDescent="0.25">
      <c r="D2284" t="s">
        <v>5212</v>
      </c>
      <c r="F2284" t="s">
        <v>2365</v>
      </c>
      <c r="G2284" t="s">
        <v>2366</v>
      </c>
      <c r="H2284" t="s">
        <v>2367</v>
      </c>
      <c r="K2284" t="s">
        <v>219</v>
      </c>
      <c r="M2284" t="s">
        <v>550</v>
      </c>
      <c r="N2284" t="s">
        <v>551</v>
      </c>
      <c r="O2284" t="s">
        <v>116</v>
      </c>
      <c r="P2284" t="s">
        <v>117</v>
      </c>
      <c r="Q2284" t="s">
        <v>5213</v>
      </c>
      <c r="R2284">
        <v>28</v>
      </c>
      <c r="T2284" s="3">
        <v>90256.666666666672</v>
      </c>
      <c r="X2284" s="3">
        <v>2169.6314102564102</v>
      </c>
      <c r="Y2284" s="3">
        <v>1253.5648148148148</v>
      </c>
      <c r="Z2284" s="24">
        <v>225.64166666666668</v>
      </c>
      <c r="AA2284" s="39">
        <v>75</v>
      </c>
      <c r="AC2284" s="3">
        <v>0</v>
      </c>
      <c r="AD2284" s="3">
        <v>4460.3751415326506</v>
      </c>
      <c r="AE2284" s="3">
        <v>98440.879699937213</v>
      </c>
      <c r="AF2284" s="3">
        <v>7046.666666666667</v>
      </c>
      <c r="AH2284" s="3">
        <v>105487.54636660388</v>
      </c>
      <c r="AN2284">
        <v>0.1</v>
      </c>
      <c r="AO2284" s="3">
        <v>105487.54636660388</v>
      </c>
      <c r="AP2284" s="3">
        <v>10548.754636660389</v>
      </c>
      <c r="AQ2284" s="3">
        <v>29700</v>
      </c>
      <c r="AR2284" s="3">
        <v>2970</v>
      </c>
      <c r="AS2284" s="3">
        <v>148706.30100326426</v>
      </c>
      <c r="AT2284" s="26">
        <v>135187.54636660387</v>
      </c>
      <c r="AU2284" t="s">
        <v>170</v>
      </c>
      <c r="AV2284" t="s">
        <v>170</v>
      </c>
      <c r="AW2284" t="s">
        <v>171</v>
      </c>
      <c r="AX2284">
        <v>37208</v>
      </c>
      <c r="BF2284">
        <v>1</v>
      </c>
      <c r="CX2284" t="s">
        <v>5211</v>
      </c>
      <c r="CY2284" s="29"/>
      <c r="CZ2284" s="29"/>
      <c r="DA2284" s="29"/>
      <c r="DB2284" s="29"/>
      <c r="DC2284" s="29"/>
      <c r="DD2284" s="30"/>
      <c r="DE2284" s="30"/>
      <c r="DF2284" s="31"/>
      <c r="DG2284" s="32"/>
      <c r="DH2284" s="30"/>
      <c r="DI2284" s="30"/>
      <c r="DJ2284" s="26"/>
    </row>
    <row r="2285" spans="2:114" x14ac:dyDescent="0.25">
      <c r="C2285">
        <v>1</v>
      </c>
      <c r="D2285" t="s">
        <v>5212</v>
      </c>
      <c r="F2285" t="s">
        <v>2368</v>
      </c>
      <c r="G2285" t="s">
        <v>2369</v>
      </c>
      <c r="H2285" t="s">
        <v>2370</v>
      </c>
      <c r="K2285" t="s">
        <v>219</v>
      </c>
      <c r="M2285" t="s">
        <v>550</v>
      </c>
      <c r="N2285" t="s">
        <v>551</v>
      </c>
      <c r="O2285" t="s">
        <v>116</v>
      </c>
      <c r="P2285" t="s">
        <v>117</v>
      </c>
      <c r="Q2285" t="s">
        <v>5213</v>
      </c>
      <c r="R2285">
        <v>28</v>
      </c>
      <c r="T2285" s="3">
        <v>80099.916666666672</v>
      </c>
      <c r="X2285" s="3">
        <v>1805.2884615384617</v>
      </c>
      <c r="Y2285" s="3">
        <v>1043.0555555555557</v>
      </c>
      <c r="Z2285" s="24">
        <v>187.75</v>
      </c>
      <c r="AA2285" s="39">
        <v>75</v>
      </c>
      <c r="AC2285" s="3">
        <v>0</v>
      </c>
      <c r="AD2285" s="3">
        <v>4460.3751415326506</v>
      </c>
      <c r="AE2285" s="3">
        <v>87671.385825293357</v>
      </c>
      <c r="AF2285" s="3">
        <v>7046.666666666667</v>
      </c>
      <c r="AH2285" s="3">
        <v>94718.052491960028</v>
      </c>
      <c r="AN2285">
        <v>0.1</v>
      </c>
      <c r="AO2285" s="3">
        <v>94718.052491960028</v>
      </c>
      <c r="AP2285" s="3">
        <v>9471.8052491960025</v>
      </c>
      <c r="AQ2285" s="3">
        <v>29700</v>
      </c>
      <c r="AR2285" s="3">
        <v>2970</v>
      </c>
      <c r="AS2285" s="3">
        <v>136859.85774115601</v>
      </c>
      <c r="AT2285" s="26">
        <v>124418.05249196003</v>
      </c>
      <c r="AU2285" t="s">
        <v>184</v>
      </c>
      <c r="AV2285" t="s">
        <v>184</v>
      </c>
      <c r="AW2285" t="s">
        <v>185</v>
      </c>
      <c r="AX2285">
        <v>1210</v>
      </c>
      <c r="BF2285">
        <v>1</v>
      </c>
      <c r="CX2285" t="s">
        <v>5211</v>
      </c>
      <c r="CY2285" s="29"/>
      <c r="CZ2285" s="29"/>
      <c r="DA2285" s="29"/>
      <c r="DB2285" s="29"/>
      <c r="DC2285" s="29"/>
      <c r="DD2285" s="30"/>
      <c r="DE2285" s="30"/>
      <c r="DF2285" s="31"/>
      <c r="DG2285" s="32"/>
      <c r="DH2285" s="30"/>
      <c r="DI2285" s="30"/>
      <c r="DJ2285" s="26"/>
    </row>
    <row r="2286" spans="2:114" x14ac:dyDescent="0.25">
      <c r="D2286" t="s">
        <v>5212</v>
      </c>
      <c r="F2286" t="s">
        <v>2371</v>
      </c>
      <c r="G2286" t="s">
        <v>2372</v>
      </c>
      <c r="H2286" t="s">
        <v>2373</v>
      </c>
      <c r="K2286" t="s">
        <v>224</v>
      </c>
      <c r="M2286" t="s">
        <v>114</v>
      </c>
      <c r="N2286" t="s">
        <v>115</v>
      </c>
      <c r="O2286" t="s">
        <v>116</v>
      </c>
      <c r="P2286" t="s">
        <v>117</v>
      </c>
      <c r="Q2286" t="s">
        <v>5213</v>
      </c>
      <c r="R2286">
        <v>28</v>
      </c>
      <c r="T2286" s="3">
        <v>55252.166666666664</v>
      </c>
      <c r="X2286" s="3">
        <v>1207.9847756410256</v>
      </c>
      <c r="Y2286" s="3">
        <v>697.94675925925924</v>
      </c>
      <c r="Z2286" s="24">
        <v>125.63041666666666</v>
      </c>
      <c r="AA2286" s="39">
        <v>75</v>
      </c>
      <c r="AC2286" s="3">
        <v>0</v>
      </c>
      <c r="AD2286" s="3">
        <v>4460.3751415326506</v>
      </c>
      <c r="AE2286" s="3">
        <v>61819.103759766265</v>
      </c>
      <c r="AF2286" s="3">
        <v>5687.5</v>
      </c>
      <c r="AH2286" s="3">
        <v>67506.603759766265</v>
      </c>
      <c r="AJ2286" s="3">
        <v>5310.8</v>
      </c>
      <c r="AK2286" s="3">
        <v>6263.2559860715419</v>
      </c>
      <c r="AL2286" t="s">
        <v>320</v>
      </c>
      <c r="AM2286" t="s">
        <v>321</v>
      </c>
      <c r="AN2286">
        <v>8.5000000000000006E-2</v>
      </c>
      <c r="AO2286" s="3">
        <v>79080.659745837809</v>
      </c>
      <c r="AP2286" s="3">
        <v>6721.8560783962139</v>
      </c>
      <c r="AQ2286" s="3">
        <v>29700</v>
      </c>
      <c r="AR2286" s="3">
        <v>2524.5</v>
      </c>
      <c r="AS2286" s="3">
        <v>118027.01582423403</v>
      </c>
      <c r="AT2286" s="26">
        <v>108780.65974583781</v>
      </c>
      <c r="AU2286" t="s">
        <v>765</v>
      </c>
      <c r="AV2286" t="s">
        <v>765</v>
      </c>
      <c r="AW2286" t="s">
        <v>766</v>
      </c>
      <c r="AX2286" t="s">
        <v>963</v>
      </c>
      <c r="BF2286">
        <v>1</v>
      </c>
      <c r="CX2286" t="s">
        <v>5211</v>
      </c>
      <c r="CY2286" s="29"/>
      <c r="CZ2286" s="29"/>
      <c r="DA2286" s="29"/>
      <c r="DB2286" s="29"/>
      <c r="DC2286" s="29"/>
      <c r="DD2286" s="30"/>
      <c r="DE2286" s="30"/>
      <c r="DF2286" s="31"/>
      <c r="DG2286" s="32"/>
      <c r="DH2286" s="30"/>
      <c r="DI2286" s="30"/>
      <c r="DJ2286" s="26"/>
    </row>
    <row r="2287" spans="2:114" x14ac:dyDescent="0.25">
      <c r="D2287" t="s">
        <v>5212</v>
      </c>
      <c r="F2287" t="s">
        <v>2374</v>
      </c>
      <c r="G2287" t="s">
        <v>2375</v>
      </c>
      <c r="H2287" t="s">
        <v>2376</v>
      </c>
      <c r="K2287" t="s">
        <v>113</v>
      </c>
      <c r="M2287" t="s">
        <v>550</v>
      </c>
      <c r="N2287" t="s">
        <v>551</v>
      </c>
      <c r="O2287" t="s">
        <v>116</v>
      </c>
      <c r="P2287" t="s">
        <v>117</v>
      </c>
      <c r="Q2287" t="s">
        <v>5213</v>
      </c>
      <c r="R2287">
        <v>28</v>
      </c>
      <c r="T2287" s="3">
        <v>160681.25</v>
      </c>
      <c r="X2287" s="3">
        <v>3862.5320512820513</v>
      </c>
      <c r="Y2287" s="3">
        <v>2231.6851851851852</v>
      </c>
      <c r="Z2287" s="24">
        <v>401.70333333333338</v>
      </c>
      <c r="AA2287" s="39">
        <v>75</v>
      </c>
      <c r="AC2287" s="3">
        <v>0</v>
      </c>
      <c r="AD2287" s="3">
        <v>4460.3751415326506</v>
      </c>
      <c r="AE2287" s="3">
        <v>171712.54571133325</v>
      </c>
      <c r="AF2287" s="3">
        <v>7046.666666666667</v>
      </c>
      <c r="AH2287" s="3">
        <v>178759.21237799991</v>
      </c>
      <c r="AN2287">
        <v>0.1</v>
      </c>
      <c r="AO2287" s="3">
        <v>178759.21237799991</v>
      </c>
      <c r="AP2287" s="3">
        <v>17875.92123779999</v>
      </c>
      <c r="AQ2287" s="3">
        <v>29700</v>
      </c>
      <c r="AR2287" s="3">
        <v>2970</v>
      </c>
      <c r="AS2287" s="3">
        <v>229305.13361579989</v>
      </c>
      <c r="AT2287" s="26">
        <v>208459.21237799991</v>
      </c>
      <c r="AU2287" t="s">
        <v>170</v>
      </c>
      <c r="AV2287" t="s">
        <v>170</v>
      </c>
      <c r="AW2287" t="s">
        <v>171</v>
      </c>
      <c r="AX2287">
        <v>90324</v>
      </c>
      <c r="BF2287">
        <v>1</v>
      </c>
      <c r="CX2287" t="s">
        <v>5211</v>
      </c>
      <c r="CY2287" s="29"/>
      <c r="CZ2287" s="29"/>
      <c r="DA2287" s="29"/>
      <c r="DB2287" s="29"/>
      <c r="DC2287" s="29"/>
      <c r="DD2287" s="30"/>
      <c r="DE2287" s="30"/>
      <c r="DF2287" s="31"/>
      <c r="DG2287" s="32"/>
      <c r="DH2287" s="30"/>
      <c r="DI2287" s="30"/>
      <c r="DJ2287" s="26"/>
    </row>
    <row r="2288" spans="2:114" x14ac:dyDescent="0.25">
      <c r="D2288" t="s">
        <v>5212</v>
      </c>
      <c r="F2288" t="s">
        <v>2378</v>
      </c>
      <c r="G2288" t="s">
        <v>2379</v>
      </c>
      <c r="H2288" t="s">
        <v>2380</v>
      </c>
      <c r="K2288" t="s">
        <v>131</v>
      </c>
      <c r="M2288" t="s">
        <v>550</v>
      </c>
      <c r="N2288" t="s">
        <v>551</v>
      </c>
      <c r="O2288" t="s">
        <v>2066</v>
      </c>
      <c r="P2288" t="s">
        <v>117</v>
      </c>
      <c r="Q2288" t="s">
        <v>5213</v>
      </c>
      <c r="R2288">
        <v>28</v>
      </c>
      <c r="T2288" s="3">
        <v>232804.25</v>
      </c>
      <c r="X2288" s="3">
        <v>5608.9903846153838</v>
      </c>
      <c r="Y2288" s="3">
        <v>3240.75</v>
      </c>
      <c r="Z2288" s="24">
        <v>583.33500000000004</v>
      </c>
      <c r="AA2288" s="39">
        <v>75</v>
      </c>
      <c r="AC2288" s="3">
        <v>0</v>
      </c>
      <c r="AD2288" s="3">
        <v>4460.3751415326506</v>
      </c>
      <c r="AE2288" s="3">
        <v>246772.70052614802</v>
      </c>
      <c r="AF2288" s="3">
        <v>7046.666666666667</v>
      </c>
      <c r="AH2288" s="3">
        <v>253819.36719281468</v>
      </c>
      <c r="AK2288" s="3">
        <v>18123.592035816033</v>
      </c>
      <c r="AL2288" t="s">
        <v>666</v>
      </c>
      <c r="AM2288" t="s">
        <v>667</v>
      </c>
      <c r="AN2288">
        <v>0.1</v>
      </c>
      <c r="AO2288" s="3">
        <v>271942.9592286307</v>
      </c>
      <c r="AP2288" s="3">
        <v>27194.295922863072</v>
      </c>
      <c r="AQ2288" s="3">
        <v>29700</v>
      </c>
      <c r="AR2288" s="3">
        <v>0</v>
      </c>
      <c r="AS2288" s="3">
        <v>328837.25515149377</v>
      </c>
      <c r="AT2288" s="26">
        <v>301642.9592286307</v>
      </c>
      <c r="AU2288" t="s">
        <v>2428</v>
      </c>
      <c r="AV2288" t="s">
        <v>2067</v>
      </c>
      <c r="AW2288" t="s">
        <v>2068</v>
      </c>
      <c r="AX2288">
        <v>2051090</v>
      </c>
      <c r="BF2288">
        <v>1</v>
      </c>
      <c r="CX2288" t="s">
        <v>5211</v>
      </c>
      <c r="CY2288" s="29"/>
      <c r="CZ2288" s="29"/>
      <c r="DA2288" s="29"/>
      <c r="DB2288" s="29"/>
      <c r="DC2288" s="29"/>
      <c r="DD2288" s="30"/>
      <c r="DE2288" s="30"/>
      <c r="DF2288" s="31"/>
      <c r="DG2288" s="32"/>
      <c r="DH2288" s="30"/>
      <c r="DI2288" s="30"/>
      <c r="DJ2288" s="26"/>
    </row>
    <row r="2289" spans="2:114" x14ac:dyDescent="0.25">
      <c r="D2289" t="s">
        <v>5212</v>
      </c>
      <c r="F2289" t="s">
        <v>2381</v>
      </c>
      <c r="G2289" t="s">
        <v>2382</v>
      </c>
      <c r="H2289" t="s">
        <v>2383</v>
      </c>
      <c r="K2289" t="s">
        <v>156</v>
      </c>
      <c r="M2289" t="s">
        <v>114</v>
      </c>
      <c r="N2289" t="s">
        <v>115</v>
      </c>
      <c r="O2289" t="s">
        <v>116</v>
      </c>
      <c r="P2289" t="s">
        <v>117</v>
      </c>
      <c r="Q2289" t="s">
        <v>5213</v>
      </c>
      <c r="R2289">
        <v>28</v>
      </c>
      <c r="T2289" s="3">
        <v>198196.83333333334</v>
      </c>
      <c r="X2289" s="3">
        <v>4644.1546474358975</v>
      </c>
      <c r="Y2289" s="3">
        <v>2683.2893518518522</v>
      </c>
      <c r="Z2289" s="24">
        <v>482.99208333333337</v>
      </c>
      <c r="AA2289" s="39">
        <v>75</v>
      </c>
      <c r="AC2289" s="3">
        <v>0</v>
      </c>
      <c r="AD2289" s="3">
        <v>4460.3751415326506</v>
      </c>
      <c r="AE2289" s="3">
        <v>210542.6445574871</v>
      </c>
      <c r="AF2289" s="3">
        <v>5687.5</v>
      </c>
      <c r="AH2289" s="3">
        <v>216230.1445574871</v>
      </c>
      <c r="AK2289" s="3">
        <v>7641.968773833004</v>
      </c>
      <c r="AL2289" t="s">
        <v>274</v>
      </c>
      <c r="AM2289" t="s">
        <v>275</v>
      </c>
      <c r="AN2289">
        <v>8.5000000000000006E-2</v>
      </c>
      <c r="AO2289" s="3">
        <v>223872.11333132011</v>
      </c>
      <c r="AP2289" s="3">
        <v>19029.129633162211</v>
      </c>
      <c r="AQ2289" s="3">
        <v>29700</v>
      </c>
      <c r="AR2289" s="3">
        <v>2524.5</v>
      </c>
      <c r="AS2289" s="3">
        <v>275125.74296448228</v>
      </c>
      <c r="AT2289" s="26">
        <v>253572.11333132011</v>
      </c>
      <c r="AU2289" t="s">
        <v>170</v>
      </c>
      <c r="AV2289" t="s">
        <v>170</v>
      </c>
      <c r="AW2289" t="s">
        <v>171</v>
      </c>
      <c r="AX2289" t="s">
        <v>5282</v>
      </c>
      <c r="BF2289">
        <v>1</v>
      </c>
      <c r="CX2289" t="s">
        <v>5211</v>
      </c>
      <c r="CY2289" s="29"/>
      <c r="CZ2289" s="29"/>
      <c r="DA2289" s="29"/>
      <c r="DB2289" s="29"/>
      <c r="DC2289" s="29"/>
      <c r="DD2289" s="30"/>
      <c r="DE2289" s="30"/>
      <c r="DF2289" s="31"/>
      <c r="DG2289" s="32"/>
      <c r="DH2289" s="30"/>
      <c r="DI2289" s="30"/>
      <c r="DJ2289" s="26"/>
    </row>
    <row r="2290" spans="2:114" x14ac:dyDescent="0.25">
      <c r="D2290" t="s">
        <v>5212</v>
      </c>
      <c r="F2290" t="s">
        <v>2385</v>
      </c>
      <c r="G2290" t="s">
        <v>2386</v>
      </c>
      <c r="H2290" t="s">
        <v>2387</v>
      </c>
      <c r="K2290" t="s">
        <v>224</v>
      </c>
      <c r="M2290" t="s">
        <v>114</v>
      </c>
      <c r="N2290" t="s">
        <v>115</v>
      </c>
      <c r="O2290" t="s">
        <v>116</v>
      </c>
      <c r="P2290" t="s">
        <v>117</v>
      </c>
      <c r="Q2290" t="s">
        <v>5213</v>
      </c>
      <c r="R2290">
        <v>28</v>
      </c>
      <c r="T2290" s="3">
        <v>66528.583333333328</v>
      </c>
      <c r="X2290" s="3">
        <v>1502.403846153846</v>
      </c>
      <c r="Y2290" s="3">
        <v>868.05555555555554</v>
      </c>
      <c r="Z2290" s="24">
        <v>156.25</v>
      </c>
      <c r="AA2290" s="39">
        <v>75</v>
      </c>
      <c r="AC2290" s="3">
        <v>0</v>
      </c>
      <c r="AD2290" s="3">
        <v>4460.3751415326506</v>
      </c>
      <c r="AE2290" s="3">
        <v>73590.66787657539</v>
      </c>
      <c r="AF2290" s="3">
        <v>5687.5</v>
      </c>
      <c r="AH2290" s="3">
        <v>79278.16787657539</v>
      </c>
      <c r="AK2290" s="3">
        <v>7641.968773833004</v>
      </c>
      <c r="AL2290" t="s">
        <v>274</v>
      </c>
      <c r="AM2290" t="s">
        <v>275</v>
      </c>
      <c r="AN2290">
        <v>8.5000000000000006E-2</v>
      </c>
      <c r="AO2290" s="3">
        <v>86920.1366504084</v>
      </c>
      <c r="AP2290" s="3">
        <v>7388.2116152847148</v>
      </c>
      <c r="AQ2290" s="3">
        <v>29700</v>
      </c>
      <c r="AR2290" s="3">
        <v>2524.5</v>
      </c>
      <c r="AS2290" s="3">
        <v>126532.84826569312</v>
      </c>
      <c r="AT2290" s="26">
        <v>116620.1366504084</v>
      </c>
      <c r="AU2290" t="s">
        <v>170</v>
      </c>
      <c r="AV2290" t="s">
        <v>170</v>
      </c>
      <c r="AW2290" t="s">
        <v>171</v>
      </c>
      <c r="AX2290">
        <v>35809</v>
      </c>
      <c r="BF2290">
        <v>1</v>
      </c>
      <c r="CX2290" t="s">
        <v>5211</v>
      </c>
      <c r="CY2290" s="29"/>
      <c r="CZ2290" s="29"/>
      <c r="DA2290" s="29"/>
      <c r="DB2290" s="29"/>
      <c r="DC2290" s="29"/>
      <c r="DD2290" s="30"/>
      <c r="DE2290" s="30"/>
      <c r="DF2290" s="31"/>
      <c r="DG2290" s="32"/>
      <c r="DH2290" s="30"/>
      <c r="DI2290" s="30"/>
      <c r="DJ2290" s="26"/>
    </row>
    <row r="2291" spans="2:114" x14ac:dyDescent="0.25">
      <c r="D2291" t="s">
        <v>5212</v>
      </c>
      <c r="F2291" t="s">
        <v>2388</v>
      </c>
      <c r="G2291" t="s">
        <v>2389</v>
      </c>
      <c r="H2291" t="s">
        <v>2390</v>
      </c>
      <c r="K2291" t="s">
        <v>224</v>
      </c>
      <c r="M2291" t="s">
        <v>114</v>
      </c>
      <c r="N2291" t="s">
        <v>115</v>
      </c>
      <c r="O2291" t="s">
        <v>116</v>
      </c>
      <c r="P2291" t="s">
        <v>117</v>
      </c>
      <c r="Q2291" t="s">
        <v>5213</v>
      </c>
      <c r="R2291">
        <v>28</v>
      </c>
      <c r="T2291" s="3">
        <v>75528.583333333328</v>
      </c>
      <c r="X2291" s="3">
        <v>1702.7403846153845</v>
      </c>
      <c r="Y2291" s="3">
        <v>983.80555555555554</v>
      </c>
      <c r="Z2291" s="24">
        <v>177.08500000000001</v>
      </c>
      <c r="AA2291" s="39">
        <v>75</v>
      </c>
      <c r="AC2291" s="3">
        <v>0</v>
      </c>
      <c r="AD2291" s="3">
        <v>4460.3751415326506</v>
      </c>
      <c r="AE2291" s="3">
        <v>82927.589415036942</v>
      </c>
      <c r="AF2291" s="3">
        <v>5687.5</v>
      </c>
      <c r="AH2291" s="3">
        <v>88615.089415036942</v>
      </c>
      <c r="AK2291" s="3">
        <v>4292.2455565959208</v>
      </c>
      <c r="AL2291" t="s">
        <v>390</v>
      </c>
      <c r="AM2291" t="s">
        <v>391</v>
      </c>
      <c r="AN2291">
        <v>8.5000000000000006E-2</v>
      </c>
      <c r="AO2291" s="3">
        <v>92907.334971632867</v>
      </c>
      <c r="AP2291" s="3">
        <v>7897.1234725887944</v>
      </c>
      <c r="AQ2291" s="3">
        <v>29700</v>
      </c>
      <c r="AR2291" s="3">
        <v>2524.5</v>
      </c>
      <c r="AS2291" s="3">
        <v>133028.95844422164</v>
      </c>
      <c r="AT2291" s="26">
        <v>122607.33497163287</v>
      </c>
      <c r="AU2291" t="s">
        <v>918</v>
      </c>
      <c r="AV2291" t="s">
        <v>918</v>
      </c>
      <c r="AW2291" t="s">
        <v>919</v>
      </c>
      <c r="AX2291">
        <v>1116</v>
      </c>
      <c r="BF2291">
        <v>1</v>
      </c>
      <c r="CX2291" t="s">
        <v>5211</v>
      </c>
      <c r="CY2291" s="29"/>
      <c r="CZ2291" s="29"/>
      <c r="DA2291" s="29"/>
      <c r="DB2291" s="29"/>
      <c r="DC2291" s="29"/>
      <c r="DD2291" s="30"/>
      <c r="DE2291" s="30"/>
      <c r="DF2291" s="31"/>
      <c r="DG2291" s="32"/>
      <c r="DH2291" s="30"/>
      <c r="DI2291" s="30"/>
      <c r="DJ2291" s="26"/>
    </row>
    <row r="2292" spans="2:114" x14ac:dyDescent="0.25">
      <c r="D2292" t="s">
        <v>5212</v>
      </c>
      <c r="F2292" t="s">
        <v>2391</v>
      </c>
      <c r="G2292" t="s">
        <v>2392</v>
      </c>
      <c r="H2292" t="s">
        <v>2393</v>
      </c>
      <c r="K2292" t="s">
        <v>219</v>
      </c>
      <c r="M2292" t="s">
        <v>550</v>
      </c>
      <c r="N2292" t="s">
        <v>551</v>
      </c>
      <c r="O2292" t="s">
        <v>116</v>
      </c>
      <c r="P2292" t="s">
        <v>117</v>
      </c>
      <c r="Q2292" t="s">
        <v>5213</v>
      </c>
      <c r="R2292">
        <v>28</v>
      </c>
      <c r="T2292" s="3">
        <v>63935.166666666672</v>
      </c>
      <c r="X2292" s="3">
        <v>1416.7107371794873</v>
      </c>
      <c r="Y2292" s="3">
        <v>818.54398148148152</v>
      </c>
      <c r="Z2292" s="24">
        <v>147.33791666666667</v>
      </c>
      <c r="AA2292" s="39">
        <v>75</v>
      </c>
      <c r="AC2292" s="3">
        <v>0</v>
      </c>
      <c r="AD2292" s="3">
        <v>4460.3751415326506</v>
      </c>
      <c r="AE2292" s="3">
        <v>70853.134443526957</v>
      </c>
      <c r="AF2292" s="3">
        <v>7046.666666666667</v>
      </c>
      <c r="AH2292" s="3">
        <v>77899.801110193628</v>
      </c>
      <c r="AN2292">
        <v>0.1</v>
      </c>
      <c r="AO2292" s="3">
        <v>77899.801110193628</v>
      </c>
      <c r="AP2292" s="3">
        <v>7789.980111019363</v>
      </c>
      <c r="AQ2292" s="3">
        <v>29700</v>
      </c>
      <c r="AR2292" s="3">
        <v>2970</v>
      </c>
      <c r="AS2292" s="3">
        <v>118359.78122121299</v>
      </c>
      <c r="AT2292" s="26">
        <v>107599.80111019363</v>
      </c>
      <c r="AU2292" t="s">
        <v>170</v>
      </c>
      <c r="AV2292" t="s">
        <v>170</v>
      </c>
      <c r="AW2292" t="s">
        <v>171</v>
      </c>
      <c r="AX2292">
        <v>94623</v>
      </c>
      <c r="BF2292">
        <v>1</v>
      </c>
      <c r="CX2292" t="s">
        <v>5211</v>
      </c>
      <c r="CY2292" s="29"/>
      <c r="CZ2292" s="29"/>
      <c r="DA2292" s="29"/>
      <c r="DB2292" s="29"/>
      <c r="DC2292" s="29"/>
      <c r="DD2292" s="30"/>
      <c r="DE2292" s="30"/>
      <c r="DF2292" s="31"/>
      <c r="DG2292" s="32"/>
      <c r="DH2292" s="30"/>
      <c r="DI2292" s="30"/>
      <c r="DJ2292" s="26"/>
    </row>
    <row r="2293" spans="2:114" x14ac:dyDescent="0.25">
      <c r="D2293" t="s">
        <v>5212</v>
      </c>
      <c r="F2293" t="s">
        <v>2394</v>
      </c>
      <c r="G2293" t="s">
        <v>2395</v>
      </c>
      <c r="H2293" t="s">
        <v>2396</v>
      </c>
      <c r="K2293" t="s">
        <v>219</v>
      </c>
      <c r="M2293" t="s">
        <v>550</v>
      </c>
      <c r="N2293" t="s">
        <v>551</v>
      </c>
      <c r="O2293" t="s">
        <v>116</v>
      </c>
      <c r="P2293" t="s">
        <v>117</v>
      </c>
      <c r="Q2293" t="s">
        <v>5213</v>
      </c>
      <c r="R2293">
        <v>28</v>
      </c>
      <c r="T2293" s="3">
        <v>124470.91666666666</v>
      </c>
      <c r="X2293" s="3">
        <v>3004.8076923076919</v>
      </c>
      <c r="Y2293" s="3">
        <v>1736.1111111111111</v>
      </c>
      <c r="Z2293" s="24">
        <v>312.5</v>
      </c>
      <c r="AA2293" s="39">
        <v>75</v>
      </c>
      <c r="AC2293" s="3">
        <v>10244.680960500991</v>
      </c>
      <c r="AD2293" s="3">
        <v>4460.3751415326506</v>
      </c>
      <c r="AE2293" s="3">
        <v>144304.39157211912</v>
      </c>
      <c r="AF2293" s="3">
        <v>7046.666666666667</v>
      </c>
      <c r="AH2293" s="3">
        <v>151351.05823878577</v>
      </c>
      <c r="AK2293" s="3">
        <v>38600.004178537514</v>
      </c>
      <c r="AL2293" t="s">
        <v>1170</v>
      </c>
      <c r="AM2293" t="s">
        <v>1171</v>
      </c>
      <c r="AN2293">
        <v>0.1</v>
      </c>
      <c r="AO2293" s="3">
        <v>189951.06241732329</v>
      </c>
      <c r="AP2293" s="3">
        <v>18995.106241732326</v>
      </c>
      <c r="AQ2293" s="3">
        <v>29700</v>
      </c>
      <c r="AR2293" s="3">
        <v>2970</v>
      </c>
      <c r="AS2293" s="3">
        <v>241616.16865905561</v>
      </c>
      <c r="AT2293" s="26">
        <v>219651.06241732329</v>
      </c>
      <c r="AU2293" t="s">
        <v>170</v>
      </c>
      <c r="AV2293" t="s">
        <v>170</v>
      </c>
      <c r="AW2293" t="s">
        <v>171</v>
      </c>
      <c r="AX2293">
        <v>90292</v>
      </c>
      <c r="BF2293">
        <v>1</v>
      </c>
      <c r="CX2293" t="s">
        <v>5211</v>
      </c>
      <c r="CY2293" s="29"/>
    </row>
    <row r="2294" spans="2:114" x14ac:dyDescent="0.25">
      <c r="D2294" t="s">
        <v>5212</v>
      </c>
      <c r="F2294" t="s">
        <v>2397</v>
      </c>
      <c r="G2294" t="s">
        <v>2398</v>
      </c>
      <c r="H2294" t="s">
        <v>2399</v>
      </c>
      <c r="K2294" t="s">
        <v>219</v>
      </c>
      <c r="M2294" t="s">
        <v>550</v>
      </c>
      <c r="N2294" t="s">
        <v>551</v>
      </c>
      <c r="O2294" t="s">
        <v>116</v>
      </c>
      <c r="P2294" t="s">
        <v>117</v>
      </c>
      <c r="Q2294" t="s">
        <v>5213</v>
      </c>
      <c r="R2294">
        <v>28</v>
      </c>
      <c r="T2294" s="3">
        <v>42220.833333333336</v>
      </c>
      <c r="X2294" s="3">
        <v>1014.9238782051283</v>
      </c>
      <c r="Y2294" s="3">
        <v>586.40046296296305</v>
      </c>
      <c r="Z2294" s="24">
        <v>105.55208333333334</v>
      </c>
      <c r="AA2294" s="39">
        <v>75</v>
      </c>
      <c r="AC2294" s="3">
        <v>0</v>
      </c>
      <c r="AD2294" s="3">
        <v>4460.3751415326506</v>
      </c>
      <c r="AE2294" s="3">
        <v>48463.084899367408</v>
      </c>
      <c r="AF2294" s="3">
        <v>7046.666666666667</v>
      </c>
      <c r="AH2294" s="3">
        <v>55509.751566034072</v>
      </c>
      <c r="AK2294" s="3">
        <v>7875.5933865769939</v>
      </c>
      <c r="AL2294" t="s">
        <v>552</v>
      </c>
      <c r="AM2294" t="s">
        <v>553</v>
      </c>
      <c r="AN2294">
        <v>0.1</v>
      </c>
      <c r="AO2294" s="3">
        <v>63385.344952611063</v>
      </c>
      <c r="AP2294" s="3">
        <v>6338.5344952611067</v>
      </c>
      <c r="AQ2294" s="3">
        <v>29700</v>
      </c>
      <c r="AR2294" s="3">
        <v>2970</v>
      </c>
      <c r="AS2294" s="3">
        <v>102393.87944787217</v>
      </c>
      <c r="AT2294" s="26">
        <v>93085.344952611063</v>
      </c>
      <c r="AU2294" t="s">
        <v>170</v>
      </c>
      <c r="AV2294" t="s">
        <v>170</v>
      </c>
      <c r="AW2294" t="s">
        <v>171</v>
      </c>
      <c r="AX2294">
        <v>90324</v>
      </c>
      <c r="BF2294">
        <v>1</v>
      </c>
      <c r="CX2294" t="s">
        <v>5211</v>
      </c>
      <c r="CY2294" s="29"/>
      <c r="CZ2294" s="29"/>
      <c r="DA2294" s="29"/>
      <c r="DB2294" s="29"/>
      <c r="DC2294" s="29"/>
      <c r="DD2294" s="30"/>
      <c r="DE2294" s="30"/>
      <c r="DF2294" s="31"/>
      <c r="DG2294" s="32"/>
      <c r="DH2294" s="30"/>
      <c r="DI2294" s="30"/>
      <c r="DJ2294" s="26"/>
    </row>
    <row r="2295" spans="2:114" x14ac:dyDescent="0.25">
      <c r="D2295" t="s">
        <v>5212</v>
      </c>
      <c r="F2295" t="s">
        <v>2400</v>
      </c>
      <c r="G2295" t="s">
        <v>2401</v>
      </c>
      <c r="H2295" t="s">
        <v>2402</v>
      </c>
      <c r="K2295" t="s">
        <v>219</v>
      </c>
      <c r="M2295" t="s">
        <v>550</v>
      </c>
      <c r="N2295" t="s">
        <v>551</v>
      </c>
      <c r="O2295" t="s">
        <v>116</v>
      </c>
      <c r="P2295" t="s">
        <v>117</v>
      </c>
      <c r="Q2295" t="s">
        <v>5213</v>
      </c>
      <c r="R2295">
        <v>28</v>
      </c>
      <c r="T2295" s="3">
        <v>42220.833333333336</v>
      </c>
      <c r="X2295" s="3">
        <v>1014.9238782051283</v>
      </c>
      <c r="Y2295" s="3">
        <v>586.40046296296305</v>
      </c>
      <c r="Z2295" s="24">
        <v>105.55208333333334</v>
      </c>
      <c r="AA2295" s="39">
        <v>75</v>
      </c>
      <c r="AC2295" s="3">
        <v>0</v>
      </c>
      <c r="AD2295" s="3">
        <v>4460.3751415326506</v>
      </c>
      <c r="AE2295" s="3">
        <v>48463.084899367408</v>
      </c>
      <c r="AF2295" s="3">
        <v>7046.666666666667</v>
      </c>
      <c r="AH2295" s="3">
        <v>55509.751566034072</v>
      </c>
      <c r="AK2295" s="3">
        <v>7875.5933865769939</v>
      </c>
      <c r="AL2295" t="s">
        <v>552</v>
      </c>
      <c r="AM2295" t="s">
        <v>553</v>
      </c>
      <c r="AN2295">
        <v>0.1</v>
      </c>
      <c r="AO2295" s="3">
        <v>63385.344952611063</v>
      </c>
      <c r="AP2295" s="3">
        <v>6338.5344952611067</v>
      </c>
      <c r="AQ2295" s="3">
        <v>29700</v>
      </c>
      <c r="AR2295" s="3">
        <v>2970</v>
      </c>
      <c r="AS2295" s="3">
        <v>102393.87944787217</v>
      </c>
      <c r="AT2295" s="26">
        <v>93085.344952611063</v>
      </c>
      <c r="AU2295" t="s">
        <v>170</v>
      </c>
      <c r="AV2295" t="s">
        <v>170</v>
      </c>
      <c r="AW2295" t="s">
        <v>171</v>
      </c>
      <c r="AX2295">
        <v>90324</v>
      </c>
      <c r="BF2295">
        <v>1</v>
      </c>
      <c r="CX2295" t="s">
        <v>5211</v>
      </c>
      <c r="CY2295" s="29"/>
      <c r="CZ2295" s="29"/>
      <c r="DA2295" s="29"/>
      <c r="DB2295" s="29"/>
      <c r="DC2295" s="29"/>
      <c r="DD2295" s="30"/>
      <c r="DE2295" s="30"/>
      <c r="DF2295" s="31"/>
      <c r="DG2295" s="32"/>
      <c r="DH2295" s="30"/>
      <c r="DI2295" s="30"/>
      <c r="DJ2295" s="26"/>
    </row>
    <row r="2296" spans="2:114" x14ac:dyDescent="0.25">
      <c r="D2296" t="s">
        <v>5212</v>
      </c>
      <c r="F2296" t="s">
        <v>2403</v>
      </c>
      <c r="G2296" t="s">
        <v>2404</v>
      </c>
      <c r="H2296" t="s">
        <v>2405</v>
      </c>
      <c r="K2296" t="s">
        <v>219</v>
      </c>
      <c r="M2296" t="s">
        <v>550</v>
      </c>
      <c r="N2296" t="s">
        <v>551</v>
      </c>
      <c r="O2296" t="s">
        <v>116</v>
      </c>
      <c r="P2296" t="s">
        <v>117</v>
      </c>
      <c r="Q2296" t="s">
        <v>5213</v>
      </c>
      <c r="R2296">
        <v>28</v>
      </c>
      <c r="T2296" s="3">
        <v>42220.833333333336</v>
      </c>
      <c r="X2296" s="3">
        <v>1014.9238782051283</v>
      </c>
      <c r="Y2296" s="3">
        <v>586.40046296296305</v>
      </c>
      <c r="Z2296" s="24">
        <v>105.55208333333334</v>
      </c>
      <c r="AA2296" s="39">
        <v>75</v>
      </c>
      <c r="AC2296" s="3">
        <v>4325.3043015235189</v>
      </c>
      <c r="AD2296" s="3">
        <v>4460.3751415326506</v>
      </c>
      <c r="AE2296" s="3">
        <v>52788.389200890924</v>
      </c>
      <c r="AF2296" s="3">
        <v>7046.666666666667</v>
      </c>
      <c r="AH2296" s="3">
        <v>59835.055867557588</v>
      </c>
      <c r="AK2296" s="3">
        <v>7875.5933865769939</v>
      </c>
      <c r="AL2296" t="s">
        <v>552</v>
      </c>
      <c r="AM2296" t="s">
        <v>553</v>
      </c>
      <c r="AN2296">
        <v>0.1</v>
      </c>
      <c r="AO2296" s="3">
        <v>67710.64925413458</v>
      </c>
      <c r="AP2296" s="3">
        <v>6771.0649254134587</v>
      </c>
      <c r="AQ2296" s="3">
        <v>29700</v>
      </c>
      <c r="AR2296" s="3">
        <v>2970</v>
      </c>
      <c r="AS2296" s="3">
        <v>107151.71417954804</v>
      </c>
      <c r="AT2296" s="26">
        <v>97410.64925413458</v>
      </c>
      <c r="AU2296" t="s">
        <v>170</v>
      </c>
      <c r="AV2296" t="s">
        <v>170</v>
      </c>
      <c r="AW2296" t="s">
        <v>171</v>
      </c>
      <c r="AX2296">
        <v>90324</v>
      </c>
      <c r="BF2296">
        <v>1</v>
      </c>
      <c r="CX2296" t="s">
        <v>5211</v>
      </c>
      <c r="CY2296" s="29"/>
    </row>
    <row r="2297" spans="2:114" x14ac:dyDescent="0.25">
      <c r="D2297" t="s">
        <v>5212</v>
      </c>
      <c r="F2297" t="s">
        <v>2406</v>
      </c>
      <c r="G2297" t="s">
        <v>2407</v>
      </c>
      <c r="H2297" t="s">
        <v>2408</v>
      </c>
      <c r="K2297" t="s">
        <v>219</v>
      </c>
      <c r="M2297" t="s">
        <v>550</v>
      </c>
      <c r="N2297" t="s">
        <v>551</v>
      </c>
      <c r="O2297" t="s">
        <v>116</v>
      </c>
      <c r="P2297" t="s">
        <v>117</v>
      </c>
      <c r="Q2297" t="s">
        <v>5213</v>
      </c>
      <c r="R2297">
        <v>28</v>
      </c>
      <c r="T2297" s="3">
        <v>42220.833333333336</v>
      </c>
      <c r="X2297" s="3">
        <v>1014.9238782051283</v>
      </c>
      <c r="Y2297" s="3">
        <v>586.40046296296305</v>
      </c>
      <c r="Z2297" s="24">
        <v>105.55208333333334</v>
      </c>
      <c r="AA2297" s="39">
        <v>75</v>
      </c>
      <c r="AC2297" s="3">
        <v>4317.1085567551181</v>
      </c>
      <c r="AD2297" s="3">
        <v>4460.3751415326506</v>
      </c>
      <c r="AE2297" s="3">
        <v>52780.193456122528</v>
      </c>
      <c r="AF2297" s="3">
        <v>7046.666666666667</v>
      </c>
      <c r="AH2297" s="3">
        <v>59826.860122789192</v>
      </c>
      <c r="AK2297" s="3">
        <v>7875.5933865769939</v>
      </c>
      <c r="AL2297" t="s">
        <v>552</v>
      </c>
      <c r="AM2297" t="s">
        <v>553</v>
      </c>
      <c r="AN2297">
        <v>0.1</v>
      </c>
      <c r="AO2297" s="3">
        <v>67702.453509366183</v>
      </c>
      <c r="AP2297" s="3">
        <v>6770.2453509366187</v>
      </c>
      <c r="AQ2297" s="3">
        <v>29700</v>
      </c>
      <c r="AR2297" s="3">
        <v>2970</v>
      </c>
      <c r="AS2297" s="3">
        <v>107142.6988603028</v>
      </c>
      <c r="AT2297" s="26">
        <v>97402.453509366183</v>
      </c>
      <c r="AU2297" t="s">
        <v>170</v>
      </c>
      <c r="AV2297" t="s">
        <v>170</v>
      </c>
      <c r="AW2297" t="s">
        <v>171</v>
      </c>
      <c r="AX2297">
        <v>90324</v>
      </c>
      <c r="BF2297">
        <v>1</v>
      </c>
      <c r="CX2297" t="s">
        <v>5211</v>
      </c>
      <c r="CY2297" s="29"/>
      <c r="CZ2297" s="29"/>
      <c r="DA2297" s="29"/>
      <c r="DB2297" s="29"/>
      <c r="DC2297" s="29"/>
      <c r="DD2297" s="30"/>
      <c r="DE2297" s="30"/>
      <c r="DF2297" s="31"/>
      <c r="DG2297" s="32"/>
      <c r="DH2297" s="30"/>
      <c r="DI2297" s="30"/>
      <c r="DJ2297" s="26"/>
    </row>
    <row r="2298" spans="2:114" x14ac:dyDescent="0.25">
      <c r="D2298" t="s">
        <v>5212</v>
      </c>
      <c r="F2298" t="s">
        <v>2409</v>
      </c>
      <c r="G2298" t="s">
        <v>2410</v>
      </c>
      <c r="H2298" t="s">
        <v>2411</v>
      </c>
      <c r="K2298" t="s">
        <v>219</v>
      </c>
      <c r="M2298" t="s">
        <v>550</v>
      </c>
      <c r="N2298" t="s">
        <v>551</v>
      </c>
      <c r="O2298" t="s">
        <v>116</v>
      </c>
      <c r="P2298" t="s">
        <v>117</v>
      </c>
      <c r="Q2298" t="s">
        <v>5213</v>
      </c>
      <c r="R2298">
        <v>28</v>
      </c>
      <c r="T2298" s="3">
        <v>42220.833333333336</v>
      </c>
      <c r="X2298" s="3">
        <v>1014.9238782051283</v>
      </c>
      <c r="Y2298" s="3">
        <v>586.40046296296305</v>
      </c>
      <c r="Z2298" s="24">
        <v>105.55208333333334</v>
      </c>
      <c r="AA2298" s="39">
        <v>75</v>
      </c>
      <c r="AC2298" s="3">
        <v>3108.236203416001</v>
      </c>
      <c r="AD2298" s="3">
        <v>4460.3751415326506</v>
      </c>
      <c r="AE2298" s="3">
        <v>51571.321102783411</v>
      </c>
      <c r="AF2298" s="3">
        <v>7046.666666666667</v>
      </c>
      <c r="AH2298" s="3">
        <v>58617.987769450076</v>
      </c>
      <c r="AK2298" s="3">
        <v>7875.5933865769939</v>
      </c>
      <c r="AL2298" t="s">
        <v>552</v>
      </c>
      <c r="AM2298" t="s">
        <v>553</v>
      </c>
      <c r="AN2298">
        <v>0.1</v>
      </c>
      <c r="AO2298" s="3">
        <v>66493.581156027067</v>
      </c>
      <c r="AP2298" s="3">
        <v>6649.3581156027067</v>
      </c>
      <c r="AQ2298" s="3">
        <v>29700</v>
      </c>
      <c r="AR2298" s="3">
        <v>2970</v>
      </c>
      <c r="AS2298" s="3">
        <v>105812.93927162977</v>
      </c>
      <c r="AT2298" s="26">
        <v>96193.581156027067</v>
      </c>
      <c r="AU2298" t="s">
        <v>170</v>
      </c>
      <c r="AV2298" t="s">
        <v>170</v>
      </c>
      <c r="AW2298" t="s">
        <v>171</v>
      </c>
      <c r="AX2298">
        <v>90324</v>
      </c>
      <c r="BF2298">
        <v>1</v>
      </c>
      <c r="CX2298" t="s">
        <v>5211</v>
      </c>
      <c r="CY2298" s="29"/>
      <c r="CZ2298" s="29"/>
      <c r="DA2298" s="29"/>
      <c r="DB2298" s="29"/>
      <c r="DC2298" s="29"/>
      <c r="DD2298" s="30"/>
      <c r="DE2298" s="30"/>
      <c r="DF2298" s="31"/>
      <c r="DG2298" s="32"/>
      <c r="DH2298" s="30"/>
      <c r="DI2298" s="30"/>
      <c r="DJ2298" s="26"/>
    </row>
    <row r="2299" spans="2:114" x14ac:dyDescent="0.25">
      <c r="D2299" t="s">
        <v>5212</v>
      </c>
      <c r="F2299" t="s">
        <v>2412</v>
      </c>
      <c r="G2299" t="s">
        <v>2413</v>
      </c>
      <c r="H2299" t="s">
        <v>2414</v>
      </c>
      <c r="K2299" t="s">
        <v>219</v>
      </c>
      <c r="M2299" t="s">
        <v>550</v>
      </c>
      <c r="N2299" t="s">
        <v>551</v>
      </c>
      <c r="O2299" t="s">
        <v>116</v>
      </c>
      <c r="P2299" t="s">
        <v>117</v>
      </c>
      <c r="Q2299" t="s">
        <v>5213</v>
      </c>
      <c r="R2299">
        <v>28</v>
      </c>
      <c r="T2299" s="3">
        <v>51487.5</v>
      </c>
      <c r="X2299" s="3">
        <v>1237.6802884615383</v>
      </c>
      <c r="Y2299" s="3">
        <v>715.10416666666663</v>
      </c>
      <c r="Z2299" s="24">
        <v>128.71875</v>
      </c>
      <c r="AA2299" s="39">
        <v>75</v>
      </c>
      <c r="AC2299" s="3">
        <v>5273.96175846591</v>
      </c>
      <c r="AD2299" s="3">
        <v>4460.3751415326506</v>
      </c>
      <c r="AE2299" s="3">
        <v>63378.340105126765</v>
      </c>
      <c r="AF2299" s="3">
        <v>7046.666666666667</v>
      </c>
      <c r="AH2299" s="3">
        <v>70425.006771793429</v>
      </c>
      <c r="AK2299" s="3">
        <v>7875.5933865769939</v>
      </c>
      <c r="AL2299" t="s">
        <v>552</v>
      </c>
      <c r="AM2299" t="s">
        <v>553</v>
      </c>
      <c r="AN2299">
        <v>0.1</v>
      </c>
      <c r="AO2299" s="3">
        <v>78300.60015837042</v>
      </c>
      <c r="AP2299" s="3">
        <v>7830.0600158370426</v>
      </c>
      <c r="AQ2299" s="3">
        <v>29700</v>
      </c>
      <c r="AR2299" s="3">
        <v>2970</v>
      </c>
      <c r="AS2299" s="3">
        <v>118800.66017420746</v>
      </c>
      <c r="AT2299" s="26">
        <v>108000.60015837042</v>
      </c>
      <c r="AU2299" t="s">
        <v>170</v>
      </c>
      <c r="AV2299" t="s">
        <v>170</v>
      </c>
      <c r="AW2299" t="s">
        <v>171</v>
      </c>
      <c r="AX2299">
        <v>90324</v>
      </c>
      <c r="BF2299">
        <v>1</v>
      </c>
      <c r="CX2299" t="s">
        <v>5211</v>
      </c>
      <c r="CY2299" s="29"/>
      <c r="CZ2299" s="29"/>
      <c r="DA2299" s="29"/>
      <c r="DB2299" s="29"/>
      <c r="DC2299" s="29"/>
      <c r="DD2299" s="30"/>
      <c r="DE2299" s="30"/>
      <c r="DF2299" s="31"/>
      <c r="DG2299" s="32"/>
      <c r="DH2299" s="30"/>
      <c r="DI2299" s="30"/>
      <c r="DJ2299" s="26"/>
    </row>
    <row r="2300" spans="2:114" x14ac:dyDescent="0.25">
      <c r="D2300" t="s">
        <v>5212</v>
      </c>
      <c r="F2300" t="s">
        <v>2415</v>
      </c>
      <c r="G2300" t="s">
        <v>2416</v>
      </c>
      <c r="H2300" t="s">
        <v>2417</v>
      </c>
      <c r="K2300" t="s">
        <v>131</v>
      </c>
      <c r="M2300" t="s">
        <v>550</v>
      </c>
      <c r="N2300" t="s">
        <v>551</v>
      </c>
      <c r="O2300" t="s">
        <v>116</v>
      </c>
      <c r="P2300" t="s">
        <v>117</v>
      </c>
      <c r="Q2300" t="s">
        <v>5213</v>
      </c>
      <c r="R2300">
        <v>28</v>
      </c>
      <c r="T2300" s="3">
        <v>156944.5</v>
      </c>
      <c r="X2300" s="3">
        <v>3772.7043269230776</v>
      </c>
      <c r="Y2300" s="3">
        <v>2179.7847222222222</v>
      </c>
      <c r="Z2300" s="24">
        <v>392.36124999999998</v>
      </c>
      <c r="AA2300" s="39">
        <v>75</v>
      </c>
      <c r="AC2300" s="3">
        <v>0</v>
      </c>
      <c r="AD2300" s="3">
        <v>4460.3751415326506</v>
      </c>
      <c r="AE2300" s="3">
        <v>167824.72544067792</v>
      </c>
      <c r="AF2300" s="3">
        <v>7046.666666666667</v>
      </c>
      <c r="AH2300" s="3">
        <v>174871.39210734458</v>
      </c>
      <c r="AN2300">
        <v>0.1</v>
      </c>
      <c r="AO2300" s="3">
        <v>174871.39210734458</v>
      </c>
      <c r="AP2300" s="3">
        <v>17487.139210734458</v>
      </c>
      <c r="AQ2300" s="3">
        <v>29700</v>
      </c>
      <c r="AR2300" s="3">
        <v>2970</v>
      </c>
      <c r="AS2300" s="3">
        <v>225028.53131807904</v>
      </c>
      <c r="AT2300" s="26">
        <v>204571.39210734458</v>
      </c>
      <c r="AU2300" t="s">
        <v>2428</v>
      </c>
      <c r="AV2300" t="s">
        <v>120</v>
      </c>
      <c r="AW2300" t="s">
        <v>120</v>
      </c>
      <c r="AX2300">
        <v>2041081</v>
      </c>
      <c r="BF2300">
        <v>1</v>
      </c>
      <c r="CX2300" t="s">
        <v>5211</v>
      </c>
      <c r="CY2300" s="29"/>
      <c r="CZ2300" s="29"/>
      <c r="DA2300" s="29"/>
      <c r="DB2300" s="29"/>
      <c r="DC2300" s="29"/>
      <c r="DD2300" s="30"/>
      <c r="DE2300" s="30"/>
      <c r="DF2300" s="31"/>
      <c r="DG2300" s="32"/>
      <c r="DH2300" s="30"/>
      <c r="DI2300" s="30"/>
      <c r="DJ2300" s="26"/>
    </row>
    <row r="2301" spans="2:114" x14ac:dyDescent="0.25">
      <c r="D2301" t="s">
        <v>5212</v>
      </c>
      <c r="F2301" t="s">
        <v>2418</v>
      </c>
      <c r="G2301" t="s">
        <v>2419</v>
      </c>
      <c r="H2301" t="s">
        <v>2420</v>
      </c>
      <c r="K2301" t="s">
        <v>224</v>
      </c>
      <c r="M2301" t="s">
        <v>550</v>
      </c>
      <c r="N2301" t="s">
        <v>551</v>
      </c>
      <c r="O2301" t="s">
        <v>116</v>
      </c>
      <c r="P2301" t="s">
        <v>117</v>
      </c>
      <c r="Q2301" t="s">
        <v>5213</v>
      </c>
      <c r="R2301">
        <v>28</v>
      </c>
      <c r="T2301" s="3">
        <v>62428.583333333336</v>
      </c>
      <c r="X2301" s="3">
        <v>1500.6891025641025</v>
      </c>
      <c r="Y2301" s="3">
        <v>867.06481481481489</v>
      </c>
      <c r="Z2301" s="24">
        <v>156.07166666666666</v>
      </c>
      <c r="AA2301" s="39">
        <v>75</v>
      </c>
      <c r="AC2301" s="3">
        <v>0</v>
      </c>
      <c r="AD2301" s="3">
        <v>4460.3751415326506</v>
      </c>
      <c r="AE2301" s="3">
        <v>69487.784058911566</v>
      </c>
      <c r="AF2301" s="3">
        <v>7046.666666666667</v>
      </c>
      <c r="AH2301" s="3">
        <v>76534.450725578237</v>
      </c>
      <c r="AN2301">
        <v>0.1</v>
      </c>
      <c r="AO2301" s="3">
        <v>76534.450725578237</v>
      </c>
      <c r="AP2301" s="3">
        <v>7653.4450725578245</v>
      </c>
      <c r="AQ2301" s="3">
        <v>29700</v>
      </c>
      <c r="AR2301" s="3">
        <v>2970</v>
      </c>
      <c r="AS2301" s="3">
        <v>116857.89579813606</v>
      </c>
      <c r="AT2301" s="26">
        <v>106234.45072557824</v>
      </c>
      <c r="AU2301" t="s">
        <v>170</v>
      </c>
      <c r="AV2301" t="s">
        <v>170</v>
      </c>
      <c r="AW2301" t="s">
        <v>171</v>
      </c>
      <c r="AX2301">
        <v>37208</v>
      </c>
      <c r="BF2301">
        <v>1</v>
      </c>
      <c r="CX2301" t="s">
        <v>5211</v>
      </c>
      <c r="CY2301" s="29"/>
    </row>
    <row r="2302" spans="2:114" x14ac:dyDescent="0.25">
      <c r="D2302" t="s">
        <v>5212</v>
      </c>
      <c r="F2302" t="s">
        <v>2422</v>
      </c>
      <c r="G2302" t="s">
        <v>2423</v>
      </c>
      <c r="H2302" t="s">
        <v>2424</v>
      </c>
      <c r="K2302" t="s">
        <v>131</v>
      </c>
      <c r="M2302" t="s">
        <v>550</v>
      </c>
      <c r="N2302" t="s">
        <v>551</v>
      </c>
      <c r="O2302" t="s">
        <v>116</v>
      </c>
      <c r="P2302" t="s">
        <v>117</v>
      </c>
      <c r="Q2302" t="s">
        <v>5213</v>
      </c>
      <c r="R2302">
        <v>28</v>
      </c>
      <c r="T2302" s="3">
        <v>143028.58333333334</v>
      </c>
      <c r="X2302" s="3">
        <v>3317.9967948717949</v>
      </c>
      <c r="Y2302" s="3">
        <v>1917.0648148148148</v>
      </c>
      <c r="Z2302" s="24">
        <v>345.07166666666666</v>
      </c>
      <c r="AA2302" s="39">
        <v>75</v>
      </c>
      <c r="AC2302" s="3">
        <v>12785.361838705237</v>
      </c>
      <c r="AD2302" s="3">
        <v>4460.3751415326506</v>
      </c>
      <c r="AE2302" s="3">
        <v>165929.45358992447</v>
      </c>
      <c r="AF2302" s="3">
        <v>7046.666666666667</v>
      </c>
      <c r="AH2302" s="3">
        <v>172976.12025659112</v>
      </c>
      <c r="AN2302">
        <v>0.1</v>
      </c>
      <c r="AO2302" s="3">
        <v>172976.12025659112</v>
      </c>
      <c r="AP2302" s="3">
        <v>17297.612025659113</v>
      </c>
      <c r="AQ2302" s="3">
        <v>29700</v>
      </c>
      <c r="AR2302" s="3">
        <v>2970</v>
      </c>
      <c r="AS2302" s="3">
        <v>222943.73228225025</v>
      </c>
      <c r="AT2302" s="26">
        <v>202676.12025659112</v>
      </c>
      <c r="AU2302" t="s">
        <v>170</v>
      </c>
      <c r="AV2302" t="s">
        <v>170</v>
      </c>
      <c r="AW2302" t="s">
        <v>171</v>
      </c>
      <c r="AX2302">
        <v>90326</v>
      </c>
      <c r="BF2302">
        <v>1</v>
      </c>
      <c r="CX2302" t="s">
        <v>5211</v>
      </c>
      <c r="CY2302" s="29"/>
      <c r="CZ2302" s="29"/>
      <c r="DA2302" s="29"/>
      <c r="DB2302" s="29"/>
      <c r="DC2302" s="29"/>
      <c r="DD2302" s="30"/>
      <c r="DE2302" s="30"/>
      <c r="DF2302" s="31"/>
      <c r="DG2302" s="32"/>
      <c r="DH2302" s="30"/>
      <c r="DI2302" s="30"/>
      <c r="DJ2302" s="26"/>
    </row>
    <row r="2303" spans="2:114" x14ac:dyDescent="0.25">
      <c r="B2303">
        <f>+COUNTIF(G2303:G5461,G2303)</f>
        <v>1</v>
      </c>
      <c r="D2303" t="s">
        <v>5212</v>
      </c>
      <c r="F2303" t="s">
        <v>2425</v>
      </c>
      <c r="G2303" t="s">
        <v>2426</v>
      </c>
      <c r="H2303" t="s">
        <v>2427</v>
      </c>
      <c r="K2303" t="s">
        <v>156</v>
      </c>
      <c r="M2303" t="s">
        <v>550</v>
      </c>
      <c r="N2303" t="s">
        <v>551</v>
      </c>
      <c r="O2303" t="s">
        <v>116</v>
      </c>
      <c r="P2303" t="s">
        <v>117</v>
      </c>
      <c r="Q2303" t="s">
        <v>5213</v>
      </c>
      <c r="R2303">
        <v>28</v>
      </c>
      <c r="T2303" s="3">
        <v>229044.08333333334</v>
      </c>
      <c r="X2303" s="3">
        <v>5505.8693910256407</v>
      </c>
      <c r="Y2303" s="3">
        <v>3181.1689814814813</v>
      </c>
      <c r="Z2303" s="24">
        <v>572.61041666666665</v>
      </c>
      <c r="AA2303" s="39">
        <v>75</v>
      </c>
      <c r="AC2303" s="3">
        <v>0</v>
      </c>
      <c r="AD2303" s="3">
        <v>4460.3751415326506</v>
      </c>
      <c r="AE2303" s="3">
        <v>242839.10726403981</v>
      </c>
      <c r="AF2303" s="3">
        <v>7046.666666666667</v>
      </c>
      <c r="AH2303" s="3">
        <v>249885.77393070646</v>
      </c>
      <c r="AK2303" s="3">
        <v>18123.592035816033</v>
      </c>
      <c r="AL2303" t="s">
        <v>666</v>
      </c>
      <c r="AM2303" t="s">
        <v>667</v>
      </c>
      <c r="AN2303">
        <v>0.1</v>
      </c>
      <c r="AO2303" s="3">
        <v>268009.36596652248</v>
      </c>
      <c r="AP2303" s="3">
        <v>26800.936596652249</v>
      </c>
      <c r="AQ2303" s="3">
        <v>29700</v>
      </c>
      <c r="AR2303" s="3">
        <v>2970</v>
      </c>
      <c r="AS2303" s="3">
        <v>327480.30256317474</v>
      </c>
      <c r="AT2303" s="26">
        <v>297709.36596652248</v>
      </c>
      <c r="AU2303" t="s">
        <v>2428</v>
      </c>
      <c r="AV2303" t="s">
        <v>120</v>
      </c>
      <c r="AW2303" t="s">
        <v>120</v>
      </c>
      <c r="AX2303">
        <v>2047120</v>
      </c>
      <c r="BF2303">
        <v>1</v>
      </c>
      <c r="CX2303" t="s">
        <v>5211</v>
      </c>
      <c r="CY2303" s="29"/>
      <c r="CZ2303" s="29"/>
      <c r="DA2303" s="29"/>
      <c r="DB2303" s="29"/>
      <c r="DC2303" s="29"/>
      <c r="DD2303" s="30"/>
      <c r="DE2303" s="30"/>
      <c r="DF2303" s="31"/>
      <c r="DG2303" s="32"/>
      <c r="DH2303" s="30"/>
      <c r="DI2303" s="30"/>
      <c r="DJ2303" s="26"/>
    </row>
    <row r="2304" spans="2:114" x14ac:dyDescent="0.25">
      <c r="D2304" t="s">
        <v>5212</v>
      </c>
      <c r="F2304" t="s">
        <v>2429</v>
      </c>
      <c r="G2304" t="s">
        <v>2430</v>
      </c>
      <c r="H2304" t="s">
        <v>2431</v>
      </c>
      <c r="K2304" t="s">
        <v>131</v>
      </c>
      <c r="M2304" t="s">
        <v>550</v>
      </c>
      <c r="N2304" t="s">
        <v>551</v>
      </c>
      <c r="O2304" t="s">
        <v>116</v>
      </c>
      <c r="P2304" t="s">
        <v>117</v>
      </c>
      <c r="Q2304" t="s">
        <v>5213</v>
      </c>
      <c r="R2304">
        <v>28</v>
      </c>
      <c r="T2304" s="3">
        <v>151017.25</v>
      </c>
      <c r="X2304" s="3">
        <v>3630.2243589743589</v>
      </c>
      <c r="Y2304" s="3">
        <v>2097.462962962963</v>
      </c>
      <c r="Z2304" s="24">
        <v>377.54333333333335</v>
      </c>
      <c r="AA2304" s="39">
        <v>75</v>
      </c>
      <c r="AC2304" s="3">
        <v>0</v>
      </c>
      <c r="AD2304" s="3">
        <v>4460.3751415326506</v>
      </c>
      <c r="AE2304" s="3">
        <v>161657.85579680328</v>
      </c>
      <c r="AF2304" s="3">
        <v>7046.666666666667</v>
      </c>
      <c r="AH2304" s="3">
        <v>168704.52246346994</v>
      </c>
      <c r="AN2304">
        <v>0.1</v>
      </c>
      <c r="AO2304" s="3">
        <v>168704.52246346994</v>
      </c>
      <c r="AP2304" s="3">
        <v>16870.452246346995</v>
      </c>
      <c r="AQ2304" s="3">
        <v>29700</v>
      </c>
      <c r="AR2304" s="3">
        <v>2970</v>
      </c>
      <c r="AS2304" s="3">
        <v>218244.97470981695</v>
      </c>
      <c r="AT2304" s="26">
        <v>198404.52246346994</v>
      </c>
      <c r="AU2304" t="s">
        <v>170</v>
      </c>
      <c r="AV2304" t="s">
        <v>170</v>
      </c>
      <c r="AW2304" t="s">
        <v>171</v>
      </c>
      <c r="AX2304">
        <v>90324</v>
      </c>
      <c r="BF2304">
        <v>1</v>
      </c>
      <c r="CX2304" t="s">
        <v>5211</v>
      </c>
      <c r="CY2304" s="29"/>
      <c r="CZ2304" s="29"/>
      <c r="DA2304" s="29"/>
      <c r="DB2304" s="29"/>
      <c r="DC2304" s="29"/>
      <c r="DD2304" s="30"/>
      <c r="DE2304" s="30"/>
      <c r="DF2304" s="31"/>
      <c r="DG2304" s="32"/>
      <c r="DH2304" s="30"/>
      <c r="DI2304" s="30"/>
      <c r="DJ2304" s="26"/>
    </row>
    <row r="2305" spans="2:114" x14ac:dyDescent="0.25">
      <c r="D2305" t="s">
        <v>5212</v>
      </c>
      <c r="F2305" t="s">
        <v>2432</v>
      </c>
      <c r="G2305" t="s">
        <v>2433</v>
      </c>
      <c r="H2305" t="s">
        <v>2434</v>
      </c>
      <c r="K2305" t="s">
        <v>219</v>
      </c>
      <c r="M2305" t="s">
        <v>550</v>
      </c>
      <c r="N2305" t="s">
        <v>551</v>
      </c>
      <c r="O2305" t="s">
        <v>116</v>
      </c>
      <c r="P2305" t="s">
        <v>117</v>
      </c>
      <c r="Q2305" t="s">
        <v>5213</v>
      </c>
      <c r="R2305">
        <v>28</v>
      </c>
      <c r="T2305" s="3">
        <v>82460.083333333328</v>
      </c>
      <c r="X2305" s="3">
        <v>1862.0232371794871</v>
      </c>
      <c r="Y2305" s="3">
        <v>1075.8356481481483</v>
      </c>
      <c r="Z2305" s="24">
        <v>193.65041666666667</v>
      </c>
      <c r="AA2305" s="39">
        <v>75</v>
      </c>
      <c r="AC2305" s="3">
        <v>6146.8085763005947</v>
      </c>
      <c r="AD2305" s="3">
        <v>4460.3751415326506</v>
      </c>
      <c r="AE2305" s="3">
        <v>96273.77635316088</v>
      </c>
      <c r="AF2305" s="3">
        <v>7046.666666666667</v>
      </c>
      <c r="AH2305" s="3">
        <v>103320.44301982755</v>
      </c>
      <c r="AN2305">
        <v>0.1</v>
      </c>
      <c r="AO2305" s="3">
        <v>103320.44301982755</v>
      </c>
      <c r="AP2305" s="3">
        <v>10332.044301982756</v>
      </c>
      <c r="AQ2305" s="3">
        <v>29700</v>
      </c>
      <c r="AR2305" s="3">
        <v>2970</v>
      </c>
      <c r="AS2305" s="3">
        <v>146322.4873218103</v>
      </c>
      <c r="AT2305" s="26">
        <v>133020.44301982754</v>
      </c>
      <c r="AU2305" t="s">
        <v>170</v>
      </c>
      <c r="AV2305" t="s">
        <v>170</v>
      </c>
      <c r="AW2305" t="s">
        <v>171</v>
      </c>
      <c r="AX2305">
        <v>90326</v>
      </c>
      <c r="BF2305">
        <v>1</v>
      </c>
      <c r="CX2305" t="s">
        <v>5211</v>
      </c>
      <c r="CY2305" s="29"/>
      <c r="CZ2305" s="29"/>
      <c r="DA2305" s="29"/>
      <c r="DB2305" s="29"/>
      <c r="DC2305" s="29"/>
      <c r="DD2305" s="30"/>
      <c r="DE2305" s="30"/>
      <c r="DF2305" s="31"/>
      <c r="DG2305" s="32"/>
      <c r="DH2305" s="30"/>
      <c r="DI2305" s="30"/>
      <c r="DJ2305" s="26"/>
    </row>
    <row r="2306" spans="2:114" x14ac:dyDescent="0.25">
      <c r="D2306" t="s">
        <v>5212</v>
      </c>
      <c r="F2306" t="s">
        <v>2435</v>
      </c>
      <c r="G2306" t="s">
        <v>2436</v>
      </c>
      <c r="H2306" t="s">
        <v>2437</v>
      </c>
      <c r="K2306" t="s">
        <v>131</v>
      </c>
      <c r="M2306" t="s">
        <v>550</v>
      </c>
      <c r="N2306" t="s">
        <v>551</v>
      </c>
      <c r="O2306" t="s">
        <v>116</v>
      </c>
      <c r="P2306" t="s">
        <v>117</v>
      </c>
      <c r="Q2306" t="s">
        <v>5213</v>
      </c>
      <c r="R2306">
        <v>28</v>
      </c>
      <c r="T2306" s="3">
        <v>145812</v>
      </c>
      <c r="X2306" s="3">
        <v>3505.0961538461538</v>
      </c>
      <c r="Y2306" s="3">
        <v>2025.1666666666667</v>
      </c>
      <c r="Z2306" s="24">
        <v>364.53000000000003</v>
      </c>
      <c r="AA2306" s="39">
        <v>75</v>
      </c>
      <c r="AC2306" s="3">
        <v>0</v>
      </c>
      <c r="AD2306" s="3">
        <v>4460.3751415326506</v>
      </c>
      <c r="AE2306" s="3">
        <v>156242.16796204547</v>
      </c>
      <c r="AF2306" s="3">
        <v>7046.666666666667</v>
      </c>
      <c r="AH2306" s="3">
        <v>163288.83462871212</v>
      </c>
      <c r="AK2306" s="3">
        <v>38600.004178537514</v>
      </c>
      <c r="AL2306" t="s">
        <v>1170</v>
      </c>
      <c r="AM2306" t="s">
        <v>1171</v>
      </c>
      <c r="AN2306">
        <v>0.1</v>
      </c>
      <c r="AO2306" s="3">
        <v>201888.83880724965</v>
      </c>
      <c r="AP2306" s="3">
        <v>20188.883880724967</v>
      </c>
      <c r="AQ2306" s="3">
        <v>29700</v>
      </c>
      <c r="AR2306" s="3">
        <v>2970</v>
      </c>
      <c r="AS2306" s="3">
        <v>254747.7226879746</v>
      </c>
      <c r="AT2306" s="26">
        <v>231588.83880724965</v>
      </c>
      <c r="AU2306" t="s">
        <v>170</v>
      </c>
      <c r="AV2306" t="s">
        <v>170</v>
      </c>
      <c r="AW2306" t="s">
        <v>171</v>
      </c>
      <c r="AX2306">
        <v>90292</v>
      </c>
      <c r="BF2306">
        <v>1</v>
      </c>
      <c r="CX2306" t="s">
        <v>5211</v>
      </c>
      <c r="CY2306" s="29"/>
      <c r="CZ2306" s="29"/>
      <c r="DA2306" s="29"/>
      <c r="DB2306" s="29"/>
      <c r="DC2306" s="29"/>
      <c r="DD2306" s="30"/>
      <c r="DE2306" s="30"/>
      <c r="DF2306" s="31"/>
      <c r="DG2306" s="32"/>
      <c r="DH2306" s="30"/>
      <c r="DI2306" s="30"/>
      <c r="DJ2306" s="26"/>
    </row>
    <row r="2307" spans="2:114" x14ac:dyDescent="0.25">
      <c r="D2307" t="s">
        <v>5212</v>
      </c>
      <c r="F2307" t="s">
        <v>2438</v>
      </c>
      <c r="G2307" t="s">
        <v>2439</v>
      </c>
      <c r="H2307" t="s">
        <v>2440</v>
      </c>
      <c r="K2307" t="s">
        <v>219</v>
      </c>
      <c r="M2307" t="s">
        <v>550</v>
      </c>
      <c r="N2307" t="s">
        <v>551</v>
      </c>
      <c r="O2307" t="s">
        <v>116</v>
      </c>
      <c r="P2307" t="s">
        <v>117</v>
      </c>
      <c r="Q2307" t="s">
        <v>5213</v>
      </c>
      <c r="R2307">
        <v>28</v>
      </c>
      <c r="T2307" s="3">
        <v>117570.66666666666</v>
      </c>
      <c r="X2307" s="3">
        <v>2706.0256410256411</v>
      </c>
      <c r="Y2307" s="3">
        <v>1563.4814814814815</v>
      </c>
      <c r="Z2307" s="24">
        <v>281.42666666666668</v>
      </c>
      <c r="AA2307" s="39">
        <v>75</v>
      </c>
      <c r="AC2307" s="3">
        <v>9865.6277649624553</v>
      </c>
      <c r="AD2307" s="3">
        <v>4460.3751415326506</v>
      </c>
      <c r="AE2307" s="3">
        <v>136522.60336233556</v>
      </c>
      <c r="AF2307" s="3">
        <v>7046.666666666667</v>
      </c>
      <c r="AH2307" s="3">
        <v>143569.27002900222</v>
      </c>
      <c r="AN2307">
        <v>0.1</v>
      </c>
      <c r="AO2307" s="3">
        <v>143569.27002900222</v>
      </c>
      <c r="AP2307" s="3">
        <v>14356.927002900222</v>
      </c>
      <c r="AQ2307" s="3">
        <v>29700</v>
      </c>
      <c r="AR2307" s="3">
        <v>2970</v>
      </c>
      <c r="AS2307" s="3">
        <v>190596.19703190244</v>
      </c>
      <c r="AT2307" s="26">
        <v>173269.27002900222</v>
      </c>
      <c r="AU2307" t="s">
        <v>170</v>
      </c>
      <c r="AV2307" t="s">
        <v>170</v>
      </c>
      <c r="AW2307" t="s">
        <v>171</v>
      </c>
      <c r="AX2307">
        <v>90326</v>
      </c>
      <c r="BF2307">
        <v>1</v>
      </c>
      <c r="CX2307" t="s">
        <v>5211</v>
      </c>
      <c r="CY2307" s="29"/>
      <c r="CZ2307" s="29"/>
      <c r="DA2307" s="29"/>
      <c r="DB2307" s="29"/>
      <c r="DC2307" s="29"/>
      <c r="DD2307" s="30"/>
      <c r="DE2307" s="30"/>
      <c r="DF2307" s="31"/>
      <c r="DG2307" s="32"/>
      <c r="DH2307" s="30"/>
      <c r="DI2307" s="30"/>
      <c r="DJ2307" s="26"/>
    </row>
    <row r="2308" spans="2:114" x14ac:dyDescent="0.25">
      <c r="D2308" t="s">
        <v>5212</v>
      </c>
      <c r="F2308" t="s">
        <v>2441</v>
      </c>
      <c r="G2308" t="s">
        <v>2442</v>
      </c>
      <c r="H2308" t="s">
        <v>2443</v>
      </c>
      <c r="K2308" t="s">
        <v>113</v>
      </c>
      <c r="M2308" t="s">
        <v>550</v>
      </c>
      <c r="N2308" t="s">
        <v>551</v>
      </c>
      <c r="O2308" t="s">
        <v>116</v>
      </c>
      <c r="P2308" t="s">
        <v>117</v>
      </c>
      <c r="Q2308" t="s">
        <v>5213</v>
      </c>
      <c r="R2308">
        <v>28</v>
      </c>
      <c r="T2308" s="3">
        <v>241137.58333333334</v>
      </c>
      <c r="X2308" s="3">
        <v>5809.3269230769229</v>
      </c>
      <c r="Y2308" s="3">
        <v>3356.5</v>
      </c>
      <c r="Z2308" s="24">
        <v>604.16999999999996</v>
      </c>
      <c r="AA2308" s="39">
        <v>75</v>
      </c>
      <c r="AC2308" s="3">
        <v>0</v>
      </c>
      <c r="AD2308" s="3">
        <v>4460.3751415326506</v>
      </c>
      <c r="AE2308" s="3">
        <v>255442.95539794295</v>
      </c>
      <c r="AF2308" s="3">
        <v>7046.666666666667</v>
      </c>
      <c r="AH2308" s="3">
        <v>262489.6220646096</v>
      </c>
      <c r="AK2308" s="3">
        <v>18123.592035816033</v>
      </c>
      <c r="AL2308" t="s">
        <v>666</v>
      </c>
      <c r="AM2308" t="s">
        <v>667</v>
      </c>
      <c r="AN2308">
        <v>0.1</v>
      </c>
      <c r="AO2308" s="3">
        <v>280613.21410042566</v>
      </c>
      <c r="AP2308" s="3">
        <v>28061.321410042568</v>
      </c>
      <c r="AQ2308" s="3">
        <v>29700</v>
      </c>
      <c r="AR2308" s="3">
        <v>2970</v>
      </c>
      <c r="AS2308" s="3">
        <v>341344.53551046824</v>
      </c>
      <c r="AT2308" s="26">
        <v>310313.21410042566</v>
      </c>
      <c r="AU2308" t="s">
        <v>2428</v>
      </c>
      <c r="AV2308" t="s">
        <v>120</v>
      </c>
      <c r="AW2308" t="s">
        <v>120</v>
      </c>
      <c r="AX2308">
        <v>2041128</v>
      </c>
      <c r="BF2308">
        <v>1</v>
      </c>
      <c r="CX2308" t="s">
        <v>5211</v>
      </c>
      <c r="CY2308" s="29"/>
      <c r="CZ2308" s="29"/>
      <c r="DA2308" s="29"/>
      <c r="DB2308" s="29"/>
      <c r="DC2308" s="29"/>
      <c r="DD2308" s="30"/>
      <c r="DE2308" s="30"/>
      <c r="DF2308" s="31"/>
      <c r="DG2308" s="32"/>
      <c r="DH2308" s="30"/>
      <c r="DI2308" s="30"/>
      <c r="DJ2308" s="26"/>
    </row>
    <row r="2309" spans="2:114" x14ac:dyDescent="0.25">
      <c r="D2309" t="s">
        <v>5212</v>
      </c>
      <c r="F2309" t="s">
        <v>2444</v>
      </c>
      <c r="G2309" t="s">
        <v>2445</v>
      </c>
      <c r="H2309" t="s">
        <v>2446</v>
      </c>
      <c r="K2309" t="s">
        <v>113</v>
      </c>
      <c r="M2309" t="s">
        <v>550</v>
      </c>
      <c r="N2309" t="s">
        <v>551</v>
      </c>
      <c r="O2309" t="s">
        <v>116</v>
      </c>
      <c r="P2309" t="s">
        <v>117</v>
      </c>
      <c r="Q2309" t="s">
        <v>5213</v>
      </c>
      <c r="R2309">
        <v>28</v>
      </c>
      <c r="T2309" s="3">
        <v>218133.33333333334</v>
      </c>
      <c r="X2309" s="3">
        <v>5243.5897435897441</v>
      </c>
      <c r="Y2309" s="3">
        <v>3029.6296296296296</v>
      </c>
      <c r="Z2309" s="24">
        <v>545.33333333333337</v>
      </c>
      <c r="AA2309" s="39">
        <v>75</v>
      </c>
      <c r="AC2309" s="3">
        <v>0</v>
      </c>
      <c r="AD2309" s="3">
        <v>4460.3751415326506</v>
      </c>
      <c r="AE2309" s="3">
        <v>231487.26118141873</v>
      </c>
      <c r="AF2309" s="3">
        <v>7046.666666666667</v>
      </c>
      <c r="AH2309" s="3">
        <v>238533.92784808538</v>
      </c>
      <c r="AK2309" s="3">
        <v>7875.5933865769939</v>
      </c>
      <c r="AL2309" t="s">
        <v>552</v>
      </c>
      <c r="AM2309" t="s">
        <v>553</v>
      </c>
      <c r="AN2309">
        <v>0.1</v>
      </c>
      <c r="AO2309" s="3">
        <v>246409.52123466239</v>
      </c>
      <c r="AP2309" s="3">
        <v>24640.952123466239</v>
      </c>
      <c r="AQ2309" s="3">
        <v>29700</v>
      </c>
      <c r="AR2309" s="3">
        <v>2970</v>
      </c>
      <c r="AS2309" s="3">
        <v>303720.47335812863</v>
      </c>
      <c r="AT2309" s="26">
        <v>276109.52123466239</v>
      </c>
      <c r="AU2309" t="s">
        <v>170</v>
      </c>
      <c r="AV2309" t="s">
        <v>170</v>
      </c>
      <c r="AW2309" t="s">
        <v>171</v>
      </c>
      <c r="AX2309">
        <v>90324</v>
      </c>
      <c r="BF2309">
        <v>1</v>
      </c>
      <c r="CX2309" t="s">
        <v>5211</v>
      </c>
      <c r="CY2309" s="29"/>
      <c r="CZ2309" s="29"/>
      <c r="DA2309" s="29"/>
      <c r="DB2309" s="29"/>
      <c r="DC2309" s="29"/>
      <c r="DD2309" s="30"/>
      <c r="DE2309" s="30"/>
      <c r="DF2309" s="31"/>
      <c r="DG2309" s="32"/>
      <c r="DH2309" s="30"/>
      <c r="DI2309" s="30"/>
      <c r="DJ2309" s="26"/>
    </row>
    <row r="2310" spans="2:114" x14ac:dyDescent="0.25">
      <c r="C2310">
        <v>1</v>
      </c>
      <c r="D2310" t="s">
        <v>5212</v>
      </c>
      <c r="F2310" t="s">
        <v>2447</v>
      </c>
      <c r="G2310" t="s">
        <v>2448</v>
      </c>
      <c r="H2310" t="s">
        <v>2449</v>
      </c>
      <c r="K2310" t="s">
        <v>131</v>
      </c>
      <c r="M2310" t="s">
        <v>114</v>
      </c>
      <c r="N2310" t="s">
        <v>115</v>
      </c>
      <c r="O2310" t="s">
        <v>116</v>
      </c>
      <c r="P2310" t="s">
        <v>117</v>
      </c>
      <c r="Q2310" t="s">
        <v>5213</v>
      </c>
      <c r="R2310">
        <v>28</v>
      </c>
      <c r="T2310" s="3">
        <v>86001.333333333328</v>
      </c>
      <c r="X2310" s="3">
        <v>1947.1474358974358</v>
      </c>
      <c r="Y2310" s="3">
        <v>1125.0185185185185</v>
      </c>
      <c r="Z2310" s="24">
        <v>202.50333333333333</v>
      </c>
      <c r="AA2310" s="39">
        <v>75</v>
      </c>
      <c r="AC2310" s="3">
        <v>7056.5362455930826</v>
      </c>
      <c r="AD2310" s="3">
        <v>4460.3751415326506</v>
      </c>
      <c r="AE2310" s="3">
        <v>100867.91400820836</v>
      </c>
      <c r="AF2310" s="3">
        <v>5687.5</v>
      </c>
      <c r="AH2310" s="3">
        <v>106555.41400820836</v>
      </c>
      <c r="AK2310" s="3">
        <v>6107.1873780099913</v>
      </c>
      <c r="AL2310" t="s">
        <v>363</v>
      </c>
      <c r="AM2310" t="s">
        <v>364</v>
      </c>
      <c r="AN2310">
        <v>8.5000000000000006E-2</v>
      </c>
      <c r="AO2310" s="3">
        <v>112662.60138621835</v>
      </c>
      <c r="AP2310" s="3">
        <v>9576.3211178285601</v>
      </c>
      <c r="AQ2310" s="3">
        <v>29700</v>
      </c>
      <c r="AR2310" s="3">
        <v>2524.5</v>
      </c>
      <c r="AS2310" s="3">
        <v>154463.4225040469</v>
      </c>
      <c r="AT2310" s="26">
        <v>142362.60138621833</v>
      </c>
      <c r="AU2310" t="s">
        <v>184</v>
      </c>
      <c r="AV2310" t="s">
        <v>184</v>
      </c>
      <c r="AW2310" t="s">
        <v>185</v>
      </c>
      <c r="AX2310">
        <v>5030</v>
      </c>
      <c r="BF2310">
        <v>1</v>
      </c>
      <c r="CX2310" t="s">
        <v>5211</v>
      </c>
      <c r="CY2310" s="29"/>
      <c r="CZ2310" s="29"/>
      <c r="DA2310" s="29"/>
      <c r="DB2310" s="29"/>
      <c r="DC2310" s="29"/>
      <c r="DD2310" s="30"/>
      <c r="DE2310" s="30"/>
      <c r="DF2310" s="31"/>
      <c r="DG2310" s="32"/>
      <c r="DH2310" s="30"/>
      <c r="DI2310" s="30"/>
      <c r="DJ2310" s="26"/>
    </row>
    <row r="2311" spans="2:114" x14ac:dyDescent="0.25">
      <c r="D2311" t="s">
        <v>5212</v>
      </c>
      <c r="F2311" t="s">
        <v>5283</v>
      </c>
      <c r="G2311" t="s">
        <v>5284</v>
      </c>
      <c r="H2311" t="s">
        <v>5285</v>
      </c>
      <c r="K2311" t="s">
        <v>224</v>
      </c>
      <c r="M2311" t="s">
        <v>114</v>
      </c>
      <c r="N2311" t="s">
        <v>115</v>
      </c>
      <c r="O2311" t="s">
        <v>116</v>
      </c>
      <c r="P2311" t="s">
        <v>117</v>
      </c>
      <c r="Q2311" t="s">
        <v>5218</v>
      </c>
      <c r="R2311">
        <v>6</v>
      </c>
      <c r="T2311" s="3">
        <v>13726.928571428571</v>
      </c>
      <c r="X2311" s="3">
        <v>1422.3076923076924</v>
      </c>
      <c r="Y2311" s="3">
        <v>821.77777777777783</v>
      </c>
      <c r="Z2311" s="24">
        <v>147.92000000000002</v>
      </c>
      <c r="AA2311" s="39">
        <v>75</v>
      </c>
      <c r="AC2311" s="3">
        <v>6050.5085752718851</v>
      </c>
      <c r="AD2311" s="3">
        <v>4460.3751415326506</v>
      </c>
      <c r="AE2311" s="3">
        <v>26704.817758318579</v>
      </c>
      <c r="AF2311" s="3">
        <v>5687.5</v>
      </c>
      <c r="AH2311" s="3">
        <v>32392.317758318579</v>
      </c>
      <c r="AK2311" s="3">
        <v>7641.968773833004</v>
      </c>
      <c r="AL2311" t="s">
        <v>274</v>
      </c>
      <c r="AM2311" t="s">
        <v>275</v>
      </c>
      <c r="AN2311">
        <v>8.5000000000000006E-2</v>
      </c>
      <c r="AO2311" s="3">
        <v>40034.286532151586</v>
      </c>
      <c r="AP2311" s="3">
        <v>3402.9143552328842</v>
      </c>
      <c r="AQ2311" s="3">
        <v>29700</v>
      </c>
      <c r="AR2311" s="3">
        <v>2524.5</v>
      </c>
      <c r="AS2311" s="3">
        <v>75661.700887384475</v>
      </c>
      <c r="AT2311" s="26">
        <v>69734.286532151586</v>
      </c>
      <c r="AU2311" t="s">
        <v>170</v>
      </c>
      <c r="AV2311" t="s">
        <v>170</v>
      </c>
      <c r="AW2311" t="s">
        <v>171</v>
      </c>
      <c r="AX2311">
        <v>35653</v>
      </c>
      <c r="BF2311">
        <v>1</v>
      </c>
      <c r="CX2311" t="s">
        <v>5211</v>
      </c>
      <c r="CY2311" s="29"/>
      <c r="CZ2311" s="29"/>
      <c r="DA2311" s="29"/>
      <c r="DB2311" s="29"/>
      <c r="DC2311" s="29"/>
      <c r="DD2311" s="30"/>
      <c r="DE2311" s="30"/>
      <c r="DF2311" s="31"/>
      <c r="DG2311" s="32"/>
      <c r="DH2311" s="30"/>
      <c r="DI2311" s="30"/>
      <c r="DJ2311" s="26"/>
    </row>
    <row r="2312" spans="2:114" x14ac:dyDescent="0.25">
      <c r="D2312" t="s">
        <v>5212</v>
      </c>
      <c r="F2312" t="s">
        <v>2451</v>
      </c>
      <c r="G2312" t="s">
        <v>2452</v>
      </c>
      <c r="H2312" t="s">
        <v>2453</v>
      </c>
      <c r="K2312" t="s">
        <v>219</v>
      </c>
      <c r="M2312" t="s">
        <v>550</v>
      </c>
      <c r="N2312" t="s">
        <v>551</v>
      </c>
      <c r="O2312" t="s">
        <v>116</v>
      </c>
      <c r="P2312" t="s">
        <v>117</v>
      </c>
      <c r="Q2312" t="s">
        <v>5213</v>
      </c>
      <c r="R2312">
        <v>28</v>
      </c>
      <c r="T2312" s="3">
        <v>88946.833333333328</v>
      </c>
      <c r="X2312" s="3">
        <v>2017.9527243589744</v>
      </c>
      <c r="Y2312" s="3">
        <v>1165.9282407407406</v>
      </c>
      <c r="Z2312" s="24">
        <v>209.86708333333331</v>
      </c>
      <c r="AA2312" s="39">
        <v>75</v>
      </c>
      <c r="AC2312" s="3">
        <v>5122.3404802504956</v>
      </c>
      <c r="AD2312" s="3">
        <v>4460.3751415326506</v>
      </c>
      <c r="AE2312" s="3">
        <v>101998.29700354952</v>
      </c>
      <c r="AF2312" s="3">
        <v>7046.666666666667</v>
      </c>
      <c r="AH2312" s="3">
        <v>109044.9636702162</v>
      </c>
      <c r="AN2312">
        <v>0.1</v>
      </c>
      <c r="AO2312" s="3">
        <v>109044.9636702162</v>
      </c>
      <c r="AP2312" s="3">
        <v>10904.49636702162</v>
      </c>
      <c r="AQ2312" s="3">
        <v>29700</v>
      </c>
      <c r="AR2312" s="3">
        <v>2970</v>
      </c>
      <c r="AS2312" s="3">
        <v>152619.46003723782</v>
      </c>
      <c r="AT2312" s="26">
        <v>138744.96367021621</v>
      </c>
      <c r="AU2312" t="s">
        <v>170</v>
      </c>
      <c r="AV2312" t="s">
        <v>170</v>
      </c>
      <c r="AW2312" t="s">
        <v>171</v>
      </c>
      <c r="AX2312">
        <v>90326</v>
      </c>
      <c r="BF2312">
        <v>1</v>
      </c>
      <c r="CX2312" t="s">
        <v>5211</v>
      </c>
      <c r="CY2312" s="29"/>
      <c r="CZ2312" s="29"/>
      <c r="DA2312" s="29"/>
      <c r="DB2312" s="29"/>
      <c r="DC2312" s="29"/>
      <c r="DD2312" s="30"/>
      <c r="DE2312" s="30"/>
      <c r="DF2312" s="31"/>
      <c r="DG2312" s="32"/>
      <c r="DH2312" s="30"/>
      <c r="DI2312" s="30"/>
      <c r="DJ2312" s="26"/>
    </row>
    <row r="2313" spans="2:114" x14ac:dyDescent="0.25">
      <c r="D2313" t="s">
        <v>5212</v>
      </c>
      <c r="F2313" t="s">
        <v>2454</v>
      </c>
      <c r="G2313" t="s">
        <v>2455</v>
      </c>
      <c r="H2313" t="s">
        <v>2456</v>
      </c>
      <c r="K2313" t="s">
        <v>131</v>
      </c>
      <c r="M2313" t="s">
        <v>550</v>
      </c>
      <c r="N2313" t="s">
        <v>551</v>
      </c>
      <c r="O2313" t="s">
        <v>116</v>
      </c>
      <c r="P2313" t="s">
        <v>117</v>
      </c>
      <c r="Q2313" t="s">
        <v>5213</v>
      </c>
      <c r="R2313">
        <v>28</v>
      </c>
      <c r="T2313" s="3">
        <v>161970.91666666666</v>
      </c>
      <c r="X2313" s="3">
        <v>3906.25</v>
      </c>
      <c r="Y2313" s="3">
        <v>2256.9444444444448</v>
      </c>
      <c r="Z2313" s="24">
        <v>406.25</v>
      </c>
      <c r="AA2313" s="39">
        <v>75</v>
      </c>
      <c r="AC2313" s="3">
        <v>0</v>
      </c>
      <c r="AD2313" s="3">
        <v>4460.3751415326506</v>
      </c>
      <c r="AE2313" s="3">
        <v>173075.73625264375</v>
      </c>
      <c r="AF2313" s="3">
        <v>7046.666666666667</v>
      </c>
      <c r="AH2313" s="3">
        <v>180122.40291931041</v>
      </c>
      <c r="AK2313" s="3">
        <v>18123.592035816033</v>
      </c>
      <c r="AL2313" t="s">
        <v>666</v>
      </c>
      <c r="AM2313" t="s">
        <v>667</v>
      </c>
      <c r="AN2313">
        <v>0.1</v>
      </c>
      <c r="AO2313" s="3">
        <v>198245.99495512643</v>
      </c>
      <c r="AP2313" s="3">
        <v>19824.599495512644</v>
      </c>
      <c r="AQ2313" s="3">
        <v>29700</v>
      </c>
      <c r="AR2313" s="3">
        <v>2970</v>
      </c>
      <c r="AS2313" s="3">
        <v>250740.59445063907</v>
      </c>
      <c r="AT2313" s="26">
        <v>227945.99495512643</v>
      </c>
      <c r="AU2313" t="s">
        <v>170</v>
      </c>
      <c r="AV2313" t="s">
        <v>170</v>
      </c>
      <c r="AW2313" t="s">
        <v>171</v>
      </c>
      <c r="AX2313">
        <v>90292</v>
      </c>
      <c r="BF2313">
        <v>1</v>
      </c>
      <c r="CX2313" t="s">
        <v>5211</v>
      </c>
      <c r="CY2313" s="29"/>
      <c r="CZ2313" s="29"/>
      <c r="DA2313" s="29"/>
      <c r="DB2313" s="29"/>
      <c r="DC2313" s="29"/>
      <c r="DD2313" s="30"/>
      <c r="DE2313" s="30"/>
      <c r="DF2313" s="31"/>
      <c r="DG2313" s="32"/>
      <c r="DH2313" s="30"/>
      <c r="DI2313" s="30"/>
      <c r="DJ2313" s="26"/>
    </row>
    <row r="2314" spans="2:114" x14ac:dyDescent="0.25">
      <c r="D2314" t="s">
        <v>5212</v>
      </c>
      <c r="F2314" t="s">
        <v>2457</v>
      </c>
      <c r="G2314" t="s">
        <v>2458</v>
      </c>
      <c r="H2314" t="s">
        <v>2459</v>
      </c>
      <c r="K2314" t="s">
        <v>224</v>
      </c>
      <c r="M2314" t="s">
        <v>114</v>
      </c>
      <c r="N2314" t="s">
        <v>115</v>
      </c>
      <c r="O2314" t="s">
        <v>116</v>
      </c>
      <c r="P2314" t="s">
        <v>117</v>
      </c>
      <c r="Q2314" t="s">
        <v>5213</v>
      </c>
      <c r="R2314">
        <v>28</v>
      </c>
      <c r="T2314" s="3">
        <v>82802.333333333328</v>
      </c>
      <c r="X2314" s="3">
        <v>1903.0769230769231</v>
      </c>
      <c r="Y2314" s="3">
        <v>1099.5555555555557</v>
      </c>
      <c r="Z2314" s="24">
        <v>197.92000000000002</v>
      </c>
      <c r="AA2314" s="39">
        <v>75</v>
      </c>
      <c r="AC2314" s="3">
        <v>0</v>
      </c>
      <c r="AD2314" s="3">
        <v>4460.3751415326506</v>
      </c>
      <c r="AE2314" s="3">
        <v>90538.260953498466</v>
      </c>
      <c r="AF2314" s="3">
        <v>5687.5</v>
      </c>
      <c r="AH2314" s="3">
        <v>96225.760953498466</v>
      </c>
      <c r="AK2314" s="3">
        <v>6107.1873780099913</v>
      </c>
      <c r="AL2314" t="s">
        <v>363</v>
      </c>
      <c r="AM2314" t="s">
        <v>364</v>
      </c>
      <c r="AN2314">
        <v>8.5000000000000006E-2</v>
      </c>
      <c r="AO2314" s="3">
        <v>102332.94833150845</v>
      </c>
      <c r="AP2314" s="3">
        <v>8698.3006081782187</v>
      </c>
      <c r="AQ2314" s="3">
        <v>29700</v>
      </c>
      <c r="AR2314" s="3">
        <v>2524.5</v>
      </c>
      <c r="AS2314" s="3">
        <v>143255.74893968669</v>
      </c>
      <c r="AT2314" s="26">
        <v>132032.94833150844</v>
      </c>
      <c r="AU2314" t="s">
        <v>170</v>
      </c>
      <c r="AV2314" t="s">
        <v>170</v>
      </c>
      <c r="AW2314" t="s">
        <v>171</v>
      </c>
      <c r="AX2314">
        <v>90243</v>
      </c>
      <c r="BF2314">
        <v>1</v>
      </c>
      <c r="CX2314" t="s">
        <v>5211</v>
      </c>
      <c r="CY2314" s="29"/>
      <c r="CZ2314" s="29"/>
      <c r="DA2314" s="29"/>
      <c r="DB2314" s="29"/>
      <c r="DC2314" s="29"/>
      <c r="DD2314" s="30"/>
      <c r="DE2314" s="30"/>
      <c r="DF2314" s="31"/>
      <c r="DG2314" s="32"/>
      <c r="DH2314" s="30"/>
      <c r="DI2314" s="30"/>
      <c r="DJ2314" s="26"/>
    </row>
    <row r="2315" spans="2:114" x14ac:dyDescent="0.25">
      <c r="D2315" t="s">
        <v>5212</v>
      </c>
      <c r="F2315" t="s">
        <v>2460</v>
      </c>
      <c r="G2315" t="s">
        <v>2461</v>
      </c>
      <c r="H2315" t="s">
        <v>2462</v>
      </c>
      <c r="K2315" t="s">
        <v>113</v>
      </c>
      <c r="M2315" t="s">
        <v>550</v>
      </c>
      <c r="N2315" t="s">
        <v>551</v>
      </c>
      <c r="O2315" t="s">
        <v>116</v>
      </c>
      <c r="P2315" t="s">
        <v>117</v>
      </c>
      <c r="Q2315" t="s">
        <v>5213</v>
      </c>
      <c r="R2315">
        <v>28</v>
      </c>
      <c r="T2315" s="3">
        <v>203970.83333333334</v>
      </c>
      <c r="X2315" s="3">
        <v>4903.1450320512822</v>
      </c>
      <c r="Y2315" s="3">
        <v>2832.9282407407413</v>
      </c>
      <c r="Z2315" s="24">
        <v>509.92708333333337</v>
      </c>
      <c r="AA2315" s="39">
        <v>75</v>
      </c>
      <c r="AC2315" s="3">
        <v>0</v>
      </c>
      <c r="AD2315" s="3">
        <v>4460.3751415326506</v>
      </c>
      <c r="AE2315" s="3">
        <v>216752.20883099135</v>
      </c>
      <c r="AF2315" s="3">
        <v>7046.666666666667</v>
      </c>
      <c r="AH2315" s="3">
        <v>223798.87549765801</v>
      </c>
      <c r="AN2315">
        <v>0.1</v>
      </c>
      <c r="AO2315" s="3">
        <v>223798.87549765801</v>
      </c>
      <c r="AP2315" s="3">
        <v>22379.887549765801</v>
      </c>
      <c r="AQ2315" s="3">
        <v>29700</v>
      </c>
      <c r="AR2315" s="3">
        <v>2970</v>
      </c>
      <c r="AS2315" s="3">
        <v>278848.7630474238</v>
      </c>
      <c r="AT2315" s="26">
        <v>253498.87549765801</v>
      </c>
      <c r="AU2315" t="s">
        <v>170</v>
      </c>
      <c r="AV2315" t="s">
        <v>170</v>
      </c>
      <c r="AW2315" t="s">
        <v>171</v>
      </c>
      <c r="AX2315">
        <v>90375</v>
      </c>
      <c r="BF2315">
        <v>1</v>
      </c>
      <c r="CX2315" t="s">
        <v>5211</v>
      </c>
      <c r="CY2315" s="29"/>
      <c r="CZ2315" s="29"/>
      <c r="DA2315" s="29"/>
      <c r="DB2315" s="29"/>
      <c r="DC2315" s="29"/>
      <c r="DD2315" s="30"/>
      <c r="DE2315" s="30"/>
      <c r="DF2315" s="31"/>
      <c r="DG2315" s="32"/>
      <c r="DH2315" s="30"/>
      <c r="DI2315" s="30"/>
      <c r="DJ2315" s="26"/>
    </row>
    <row r="2316" spans="2:114" x14ac:dyDescent="0.25">
      <c r="D2316" t="s">
        <v>5212</v>
      </c>
      <c r="F2316" t="s">
        <v>2464</v>
      </c>
      <c r="G2316" t="s">
        <v>2465</v>
      </c>
      <c r="H2316" t="s">
        <v>2466</v>
      </c>
      <c r="K2316" t="s">
        <v>219</v>
      </c>
      <c r="M2316" t="s">
        <v>550</v>
      </c>
      <c r="N2316" t="s">
        <v>551</v>
      </c>
      <c r="O2316" t="s">
        <v>116</v>
      </c>
      <c r="P2316" t="s">
        <v>117</v>
      </c>
      <c r="Q2316" t="s">
        <v>5213</v>
      </c>
      <c r="R2316">
        <v>28</v>
      </c>
      <c r="T2316" s="3">
        <v>136918</v>
      </c>
      <c r="X2316" s="3">
        <v>3291.2980769230767</v>
      </c>
      <c r="Y2316" s="3">
        <v>1901.6388888888891</v>
      </c>
      <c r="Z2316" s="24">
        <v>342.29500000000002</v>
      </c>
      <c r="AA2316" s="39">
        <v>75</v>
      </c>
      <c r="AC2316" s="3">
        <v>4097.8723842003965</v>
      </c>
      <c r="AD2316" s="3">
        <v>4460.3751415326506</v>
      </c>
      <c r="AE2316" s="3">
        <v>151086.479491545</v>
      </c>
      <c r="AF2316" s="3">
        <v>7046.666666666667</v>
      </c>
      <c r="AH2316" s="3">
        <v>158133.14615821166</v>
      </c>
      <c r="AK2316" s="3">
        <v>18123.592035816033</v>
      </c>
      <c r="AL2316" t="s">
        <v>666</v>
      </c>
      <c r="AM2316" t="s">
        <v>667</v>
      </c>
      <c r="AN2316">
        <v>0.1</v>
      </c>
      <c r="AO2316" s="3">
        <v>176256.73819402768</v>
      </c>
      <c r="AP2316" s="3">
        <v>17625.673819402768</v>
      </c>
      <c r="AQ2316" s="3">
        <v>29700</v>
      </c>
      <c r="AR2316" s="3">
        <v>2970</v>
      </c>
      <c r="AS2316" s="3">
        <v>226552.41201343044</v>
      </c>
      <c r="AT2316" s="26">
        <v>205956.73819402768</v>
      </c>
      <c r="AU2316" t="s">
        <v>170</v>
      </c>
      <c r="AV2316" t="s">
        <v>170</v>
      </c>
      <c r="AW2316" t="s">
        <v>171</v>
      </c>
      <c r="AX2316">
        <v>37208</v>
      </c>
      <c r="BF2316">
        <v>1</v>
      </c>
      <c r="CX2316" t="s">
        <v>5211</v>
      </c>
      <c r="CY2316" s="29"/>
      <c r="CZ2316" s="29"/>
      <c r="DA2316" s="29"/>
      <c r="DB2316" s="29"/>
      <c r="DC2316" s="29"/>
      <c r="DD2316" s="30"/>
      <c r="DE2316" s="30"/>
      <c r="DF2316" s="31"/>
      <c r="DG2316" s="32"/>
      <c r="DH2316" s="30"/>
      <c r="DI2316" s="30"/>
      <c r="DJ2316" s="26"/>
    </row>
    <row r="2317" spans="2:114" x14ac:dyDescent="0.25">
      <c r="D2317" t="s">
        <v>5212</v>
      </c>
      <c r="F2317" t="s">
        <v>2467</v>
      </c>
      <c r="G2317" t="s">
        <v>2468</v>
      </c>
      <c r="H2317" t="s">
        <v>2469</v>
      </c>
      <c r="K2317" t="s">
        <v>219</v>
      </c>
      <c r="M2317" t="s">
        <v>550</v>
      </c>
      <c r="N2317" t="s">
        <v>551</v>
      </c>
      <c r="O2317" t="s">
        <v>116</v>
      </c>
      <c r="P2317" t="s">
        <v>117</v>
      </c>
      <c r="Q2317" t="s">
        <v>5213</v>
      </c>
      <c r="R2317">
        <v>28</v>
      </c>
      <c r="T2317" s="3">
        <v>132746</v>
      </c>
      <c r="X2317" s="3">
        <v>3205.1442307692309</v>
      </c>
      <c r="Y2317" s="3">
        <v>1851.8611111111111</v>
      </c>
      <c r="Z2317" s="24">
        <v>333.33499999999998</v>
      </c>
      <c r="AA2317" s="39">
        <v>75</v>
      </c>
      <c r="AC2317" s="3">
        <v>0</v>
      </c>
      <c r="AD2317" s="3">
        <v>4460.3751415326506</v>
      </c>
      <c r="AE2317" s="3">
        <v>142671.71548341299</v>
      </c>
      <c r="AF2317" s="3">
        <v>7046.666666666667</v>
      </c>
      <c r="AH2317" s="3">
        <v>149718.38215007965</v>
      </c>
      <c r="AN2317">
        <v>0.1</v>
      </c>
      <c r="AO2317" s="3">
        <v>149718.38215007965</v>
      </c>
      <c r="AP2317" s="3">
        <v>14971.838215007965</v>
      </c>
      <c r="AQ2317" s="3">
        <v>29700</v>
      </c>
      <c r="AR2317" s="3">
        <v>2970</v>
      </c>
      <c r="AS2317" s="3">
        <v>197360.22036508762</v>
      </c>
      <c r="AT2317" s="26">
        <v>179418.38215007965</v>
      </c>
      <c r="AU2317" t="s">
        <v>170</v>
      </c>
      <c r="AV2317" t="s">
        <v>170</v>
      </c>
      <c r="AW2317" t="s">
        <v>171</v>
      </c>
      <c r="AX2317">
        <v>90326</v>
      </c>
      <c r="BF2317">
        <v>1</v>
      </c>
      <c r="CX2317" t="s">
        <v>5211</v>
      </c>
      <c r="CY2317" s="29"/>
      <c r="CZ2317" s="29"/>
      <c r="DA2317" s="29"/>
      <c r="DB2317" s="29"/>
      <c r="DC2317" s="29"/>
      <c r="DD2317" s="30"/>
      <c r="DE2317" s="30"/>
      <c r="DF2317" s="31"/>
      <c r="DG2317" s="32"/>
      <c r="DH2317" s="30"/>
      <c r="DI2317" s="30"/>
      <c r="DJ2317" s="26"/>
    </row>
    <row r="2318" spans="2:114" x14ac:dyDescent="0.25">
      <c r="B2318">
        <f>+COUNTIF(G2318:G5476,G2318)</f>
        <v>1</v>
      </c>
      <c r="D2318" t="s">
        <v>5212</v>
      </c>
      <c r="F2318" t="s">
        <v>2470</v>
      </c>
      <c r="G2318" t="s">
        <v>2471</v>
      </c>
      <c r="H2318" t="s">
        <v>2472</v>
      </c>
      <c r="K2318" t="s">
        <v>131</v>
      </c>
      <c r="M2318" t="s">
        <v>550</v>
      </c>
      <c r="N2318" t="s">
        <v>551</v>
      </c>
      <c r="O2318" t="s">
        <v>116</v>
      </c>
      <c r="P2318" t="s">
        <v>117</v>
      </c>
      <c r="Q2318" t="s">
        <v>5213</v>
      </c>
      <c r="R2318">
        <v>28</v>
      </c>
      <c r="T2318" s="3">
        <v>199470.91666666666</v>
      </c>
      <c r="X2318" s="3">
        <v>4807.6923076923076</v>
      </c>
      <c r="Y2318" s="3">
        <v>2777.7777777777783</v>
      </c>
      <c r="Z2318" s="24">
        <v>500</v>
      </c>
      <c r="AA2318" s="39">
        <v>75</v>
      </c>
      <c r="AC2318" s="3">
        <v>20436.089580007378</v>
      </c>
      <c r="AD2318" s="3">
        <v>4460.3751415326506</v>
      </c>
      <c r="AE2318" s="3">
        <v>232527.85147367677</v>
      </c>
      <c r="AF2318" s="3">
        <v>7046.666666666667</v>
      </c>
      <c r="AH2318" s="3">
        <v>239574.51814034343</v>
      </c>
      <c r="AK2318" s="3">
        <v>18123.592035816033</v>
      </c>
      <c r="AL2318" t="s">
        <v>666</v>
      </c>
      <c r="AM2318" t="s">
        <v>667</v>
      </c>
      <c r="AN2318">
        <v>0.1</v>
      </c>
      <c r="AO2318" s="3">
        <v>257698.11017615945</v>
      </c>
      <c r="AP2318" s="3">
        <v>25769.81101761595</v>
      </c>
      <c r="AQ2318" s="3">
        <v>29700</v>
      </c>
      <c r="AR2318" s="3">
        <v>2970</v>
      </c>
      <c r="AS2318" s="3">
        <v>316137.92119377537</v>
      </c>
      <c r="AT2318" s="26">
        <v>287398.11017615942</v>
      </c>
      <c r="AU2318" t="s">
        <v>170</v>
      </c>
      <c r="AV2318" t="s">
        <v>170</v>
      </c>
      <c r="AW2318" t="s">
        <v>171</v>
      </c>
      <c r="AX2318">
        <v>90324</v>
      </c>
      <c r="BF2318">
        <v>1</v>
      </c>
      <c r="CX2318" t="s">
        <v>5211</v>
      </c>
      <c r="CY2318" s="29"/>
      <c r="CZ2318" s="29"/>
      <c r="DA2318" s="29"/>
      <c r="DB2318" s="29"/>
      <c r="DC2318" s="29"/>
      <c r="DD2318" s="30"/>
      <c r="DE2318" s="30"/>
      <c r="DF2318" s="31"/>
      <c r="DG2318" s="32"/>
      <c r="DH2318" s="30"/>
      <c r="DI2318" s="30"/>
      <c r="DJ2318" s="26"/>
    </row>
    <row r="2319" spans="2:114" x14ac:dyDescent="0.25">
      <c r="D2319" t="s">
        <v>5212</v>
      </c>
      <c r="F2319" t="s">
        <v>2473</v>
      </c>
      <c r="G2319" t="s">
        <v>2474</v>
      </c>
      <c r="H2319" t="s">
        <v>2475</v>
      </c>
      <c r="K2319" t="s">
        <v>224</v>
      </c>
      <c r="M2319" t="s">
        <v>114</v>
      </c>
      <c r="N2319" t="s">
        <v>115</v>
      </c>
      <c r="O2319" t="s">
        <v>116</v>
      </c>
      <c r="P2319" t="s">
        <v>117</v>
      </c>
      <c r="Q2319" t="s">
        <v>5213</v>
      </c>
      <c r="R2319">
        <v>28</v>
      </c>
      <c r="T2319" s="3">
        <v>64044.333333333343</v>
      </c>
      <c r="X2319" s="3">
        <v>1422.3076923076924</v>
      </c>
      <c r="Y2319" s="3">
        <v>821.77777777777783</v>
      </c>
      <c r="Z2319" s="24">
        <v>147.92000000000002</v>
      </c>
      <c r="AA2319" s="39">
        <v>75</v>
      </c>
      <c r="AC2319" s="3">
        <v>0</v>
      </c>
      <c r="AD2319" s="3">
        <v>4460.3751415326506</v>
      </c>
      <c r="AE2319" s="3">
        <v>70971.713944951465</v>
      </c>
      <c r="AF2319" s="3">
        <v>5687.5</v>
      </c>
      <c r="AH2319" s="3">
        <v>76659.213944951465</v>
      </c>
      <c r="AK2319" s="3">
        <v>7641.968773833004</v>
      </c>
      <c r="AL2319" t="s">
        <v>274</v>
      </c>
      <c r="AM2319" t="s">
        <v>275</v>
      </c>
      <c r="AN2319">
        <v>8.5000000000000006E-2</v>
      </c>
      <c r="AO2319" s="3">
        <v>84301.182718784476</v>
      </c>
      <c r="AP2319" s="3">
        <v>7165.6005310966812</v>
      </c>
      <c r="AQ2319" s="3">
        <v>29700</v>
      </c>
      <c r="AR2319" s="3">
        <v>2524.5</v>
      </c>
      <c r="AS2319" s="3">
        <v>123691.28324988116</v>
      </c>
      <c r="AT2319" s="26">
        <v>114001.18271878448</v>
      </c>
      <c r="AU2319" t="s">
        <v>170</v>
      </c>
      <c r="AV2319" t="s">
        <v>170</v>
      </c>
      <c r="AW2319" t="s">
        <v>171</v>
      </c>
      <c r="AX2319">
        <v>35803</v>
      </c>
      <c r="BF2319">
        <v>1</v>
      </c>
      <c r="CX2319" t="s">
        <v>5211</v>
      </c>
      <c r="CY2319" s="29"/>
      <c r="CZ2319" s="29"/>
      <c r="DA2319" s="29"/>
      <c r="DB2319" s="29"/>
      <c r="DC2319" s="29"/>
      <c r="DD2319" s="30"/>
      <c r="DE2319" s="30"/>
      <c r="DF2319" s="31"/>
      <c r="DG2319" s="32"/>
      <c r="DH2319" s="30"/>
      <c r="DI2319" s="30"/>
      <c r="DJ2319" s="26"/>
    </row>
    <row r="2320" spans="2:114" x14ac:dyDescent="0.25">
      <c r="D2320" t="s">
        <v>5212</v>
      </c>
      <c r="F2320" t="s">
        <v>2477</v>
      </c>
      <c r="G2320" t="s">
        <v>2478</v>
      </c>
      <c r="H2320" t="s">
        <v>2479</v>
      </c>
      <c r="K2320" t="s">
        <v>131</v>
      </c>
      <c r="M2320" t="s">
        <v>550</v>
      </c>
      <c r="N2320" t="s">
        <v>551</v>
      </c>
      <c r="O2320" t="s">
        <v>116</v>
      </c>
      <c r="P2320" t="s">
        <v>117</v>
      </c>
      <c r="Q2320" t="s">
        <v>5213</v>
      </c>
      <c r="R2320">
        <v>28</v>
      </c>
      <c r="T2320" s="3">
        <v>129865.66666666667</v>
      </c>
      <c r="X2320" s="3">
        <v>3121.7708333333335</v>
      </c>
      <c r="Y2320" s="3">
        <v>1803.6898148148148</v>
      </c>
      <c r="Z2320" s="24">
        <v>324.66416666666669</v>
      </c>
      <c r="AA2320" s="39">
        <v>75</v>
      </c>
      <c r="AC2320" s="3">
        <v>13303.742695306588</v>
      </c>
      <c r="AD2320" s="3">
        <v>4460.3751415326506</v>
      </c>
      <c r="AE2320" s="3">
        <v>152954.90931832072</v>
      </c>
      <c r="AF2320" s="3">
        <v>7046.666666666667</v>
      </c>
      <c r="AH2320" s="3">
        <v>160001.57598498737</v>
      </c>
      <c r="AN2320">
        <v>0.1</v>
      </c>
      <c r="AO2320" s="3">
        <v>160001.57598498737</v>
      </c>
      <c r="AP2320" s="3">
        <v>16000.157598498736</v>
      </c>
      <c r="AQ2320" s="3">
        <v>29700</v>
      </c>
      <c r="AR2320" s="3">
        <v>2970</v>
      </c>
      <c r="AS2320" s="3">
        <v>208671.73358348612</v>
      </c>
      <c r="AT2320" s="26">
        <v>189701.57598498737</v>
      </c>
      <c r="AU2320" t="s">
        <v>170</v>
      </c>
      <c r="AV2320" t="s">
        <v>170</v>
      </c>
      <c r="AW2320" t="s">
        <v>171</v>
      </c>
      <c r="AX2320">
        <v>90324</v>
      </c>
      <c r="BF2320">
        <v>1</v>
      </c>
      <c r="CX2320" t="s">
        <v>5211</v>
      </c>
      <c r="CY2320" s="29"/>
      <c r="CZ2320" s="29"/>
      <c r="DA2320" s="29"/>
      <c r="DB2320" s="29"/>
      <c r="DC2320" s="29"/>
      <c r="DD2320" s="30"/>
      <c r="DE2320" s="30"/>
      <c r="DF2320" s="31"/>
      <c r="DG2320" s="32"/>
      <c r="DH2320" s="30"/>
      <c r="DI2320" s="30"/>
      <c r="DJ2320" s="26"/>
    </row>
    <row r="2321" spans="3:114" x14ac:dyDescent="0.25">
      <c r="D2321" t="s">
        <v>5212</v>
      </c>
      <c r="F2321" t="s">
        <v>2480</v>
      </c>
      <c r="G2321" t="s">
        <v>2481</v>
      </c>
      <c r="H2321" t="s">
        <v>2482</v>
      </c>
      <c r="K2321" t="s">
        <v>224</v>
      </c>
      <c r="M2321" t="s">
        <v>114</v>
      </c>
      <c r="N2321" t="s">
        <v>115</v>
      </c>
      <c r="O2321" t="s">
        <v>116</v>
      </c>
      <c r="P2321" t="s">
        <v>117</v>
      </c>
      <c r="Q2321" t="s">
        <v>5213</v>
      </c>
      <c r="R2321">
        <v>28</v>
      </c>
      <c r="T2321" s="3">
        <v>63070.25</v>
      </c>
      <c r="X2321" s="3">
        <v>1402.2596153846155</v>
      </c>
      <c r="Y2321" s="3">
        <v>810.19444444444457</v>
      </c>
      <c r="Z2321" s="24">
        <v>145.83500000000001</v>
      </c>
      <c r="AA2321" s="39">
        <v>75</v>
      </c>
      <c r="AC2321" s="3">
        <v>0</v>
      </c>
      <c r="AD2321" s="3">
        <v>4460.3751415326506</v>
      </c>
      <c r="AE2321" s="3">
        <v>69963.914201361709</v>
      </c>
      <c r="AF2321" s="3">
        <v>5687.5</v>
      </c>
      <c r="AH2321" s="3">
        <v>75651.414201361709</v>
      </c>
      <c r="AK2321" s="3">
        <v>7641.968773833004</v>
      </c>
      <c r="AL2321" t="s">
        <v>274</v>
      </c>
      <c r="AM2321" t="s">
        <v>275</v>
      </c>
      <c r="AN2321">
        <v>8.5000000000000006E-2</v>
      </c>
      <c r="AO2321" s="3">
        <v>83293.38297519472</v>
      </c>
      <c r="AP2321" s="3">
        <v>7079.9375528915516</v>
      </c>
      <c r="AQ2321" s="3">
        <v>29700</v>
      </c>
      <c r="AR2321" s="3">
        <v>2524.5</v>
      </c>
      <c r="AS2321" s="3">
        <v>122597.82052808627</v>
      </c>
      <c r="AT2321" s="26">
        <v>112993.38297519472</v>
      </c>
      <c r="AU2321" t="s">
        <v>170</v>
      </c>
      <c r="AV2321" t="s">
        <v>170</v>
      </c>
      <c r="AW2321" t="s">
        <v>171</v>
      </c>
      <c r="AX2321">
        <v>35653</v>
      </c>
      <c r="BF2321">
        <v>1</v>
      </c>
      <c r="CX2321" t="s">
        <v>5211</v>
      </c>
      <c r="CY2321" s="29"/>
      <c r="CZ2321" s="29"/>
      <c r="DA2321" s="29"/>
      <c r="DB2321" s="29"/>
      <c r="DC2321" s="29"/>
      <c r="DD2321" s="30"/>
      <c r="DE2321" s="30"/>
      <c r="DF2321" s="31"/>
      <c r="DG2321" s="32"/>
      <c r="DH2321" s="30"/>
      <c r="DI2321" s="30"/>
      <c r="DJ2321" s="26"/>
    </row>
    <row r="2322" spans="3:114" x14ac:dyDescent="0.25">
      <c r="D2322" t="s">
        <v>5212</v>
      </c>
      <c r="F2322" t="s">
        <v>2483</v>
      </c>
      <c r="G2322" t="s">
        <v>2484</v>
      </c>
      <c r="H2322" t="s">
        <v>2485</v>
      </c>
      <c r="K2322" t="s">
        <v>219</v>
      </c>
      <c r="M2322" t="s">
        <v>550</v>
      </c>
      <c r="N2322" t="s">
        <v>551</v>
      </c>
      <c r="O2322" t="s">
        <v>116</v>
      </c>
      <c r="P2322" t="s">
        <v>117</v>
      </c>
      <c r="Q2322" t="s">
        <v>5213</v>
      </c>
      <c r="R2322">
        <v>28</v>
      </c>
      <c r="T2322" s="3">
        <v>90584.666666666672</v>
      </c>
      <c r="X2322" s="3">
        <v>2057.3237179487178</v>
      </c>
      <c r="Y2322" s="3">
        <v>1188.6759259259261</v>
      </c>
      <c r="Z2322" s="24">
        <v>213.96166666666667</v>
      </c>
      <c r="AA2322" s="39">
        <v>75</v>
      </c>
      <c r="AC2322" s="3">
        <v>0</v>
      </c>
      <c r="AD2322" s="3">
        <v>4460.3751415326506</v>
      </c>
      <c r="AE2322" s="3">
        <v>98580.003118740642</v>
      </c>
      <c r="AF2322" s="3">
        <v>7046.666666666667</v>
      </c>
      <c r="AH2322" s="3">
        <v>105626.66978540731</v>
      </c>
      <c r="AN2322">
        <v>0.1</v>
      </c>
      <c r="AO2322" s="3">
        <v>105626.66978540731</v>
      </c>
      <c r="AP2322" s="3">
        <v>10562.666978540732</v>
      </c>
      <c r="AQ2322" s="3">
        <v>29700</v>
      </c>
      <c r="AR2322" s="3">
        <v>2970</v>
      </c>
      <c r="AS2322" s="3">
        <v>148859.33676394803</v>
      </c>
      <c r="AT2322" s="26">
        <v>135326.66978540731</v>
      </c>
      <c r="AU2322" t="s">
        <v>170</v>
      </c>
      <c r="AV2322" t="s">
        <v>170</v>
      </c>
      <c r="AW2322" t="s">
        <v>171</v>
      </c>
      <c r="AX2322">
        <v>90326</v>
      </c>
      <c r="BF2322">
        <v>1</v>
      </c>
      <c r="CX2322" t="s">
        <v>5211</v>
      </c>
      <c r="CY2322" s="29"/>
      <c r="CZ2322" s="29"/>
      <c r="DA2322" s="29"/>
      <c r="DB2322" s="29"/>
      <c r="DC2322" s="29"/>
      <c r="DD2322" s="30"/>
      <c r="DE2322" s="30"/>
      <c r="DF2322" s="31"/>
      <c r="DG2322" s="32"/>
      <c r="DH2322" s="30"/>
      <c r="DI2322" s="30"/>
      <c r="DJ2322" s="26"/>
    </row>
    <row r="2323" spans="3:114" x14ac:dyDescent="0.25">
      <c r="D2323" t="s">
        <v>5212</v>
      </c>
      <c r="F2323" t="s">
        <v>2486</v>
      </c>
      <c r="G2323" t="s">
        <v>2487</v>
      </c>
      <c r="H2323" t="s">
        <v>2488</v>
      </c>
      <c r="K2323" t="s">
        <v>131</v>
      </c>
      <c r="M2323" t="s">
        <v>550</v>
      </c>
      <c r="N2323" t="s">
        <v>551</v>
      </c>
      <c r="O2323" t="s">
        <v>116</v>
      </c>
      <c r="P2323" t="s">
        <v>117</v>
      </c>
      <c r="Q2323" t="s">
        <v>5213</v>
      </c>
      <c r="R2323">
        <v>28</v>
      </c>
      <c r="T2323" s="3">
        <v>170304.25</v>
      </c>
      <c r="X2323" s="3">
        <v>4106.5865384615381</v>
      </c>
      <c r="Y2323" s="3">
        <v>2372.6944444444448</v>
      </c>
      <c r="Z2323" s="24">
        <v>427.08500000000004</v>
      </c>
      <c r="AA2323" s="39">
        <v>75</v>
      </c>
      <c r="AC2323" s="3">
        <v>0</v>
      </c>
      <c r="AD2323" s="3">
        <v>4460.3751415326506</v>
      </c>
      <c r="AE2323" s="3">
        <v>181745.99112443862</v>
      </c>
      <c r="AF2323" s="3">
        <v>7046.666666666667</v>
      </c>
      <c r="AH2323" s="3">
        <v>188792.65779110527</v>
      </c>
      <c r="AK2323" s="3">
        <v>38600.004178537514</v>
      </c>
      <c r="AL2323" t="s">
        <v>1170</v>
      </c>
      <c r="AM2323" t="s">
        <v>1171</v>
      </c>
      <c r="AN2323">
        <v>0.1</v>
      </c>
      <c r="AO2323" s="3">
        <v>227392.6619696428</v>
      </c>
      <c r="AP2323" s="3">
        <v>22739.26619696428</v>
      </c>
      <c r="AQ2323" s="3">
        <v>29700</v>
      </c>
      <c r="AR2323" s="3">
        <v>2970</v>
      </c>
      <c r="AS2323" s="3">
        <v>282801.92816660705</v>
      </c>
      <c r="AT2323" s="26">
        <v>257092.6619696428</v>
      </c>
      <c r="AU2323" t="s">
        <v>170</v>
      </c>
      <c r="AV2323" t="s">
        <v>170</v>
      </c>
      <c r="AW2323" t="s">
        <v>171</v>
      </c>
      <c r="AX2323">
        <v>90292</v>
      </c>
      <c r="BF2323">
        <v>1</v>
      </c>
      <c r="CX2323" t="s">
        <v>5211</v>
      </c>
      <c r="CY2323" s="29"/>
      <c r="CZ2323" s="29"/>
      <c r="DA2323" s="29"/>
      <c r="DB2323" s="29"/>
      <c r="DC2323" s="29"/>
      <c r="DD2323" s="30"/>
      <c r="DE2323" s="30"/>
      <c r="DF2323" s="31"/>
      <c r="DG2323" s="32"/>
      <c r="DH2323" s="30"/>
      <c r="DI2323" s="30"/>
      <c r="DJ2323" s="26"/>
    </row>
    <row r="2324" spans="3:114" x14ac:dyDescent="0.25">
      <c r="D2324" t="s">
        <v>5212</v>
      </c>
      <c r="F2324" t="s">
        <v>2489</v>
      </c>
      <c r="G2324" t="s">
        <v>2490</v>
      </c>
      <c r="H2324" t="s">
        <v>2491</v>
      </c>
      <c r="K2324" t="s">
        <v>219</v>
      </c>
      <c r="M2324" t="s">
        <v>550</v>
      </c>
      <c r="N2324" t="s">
        <v>551</v>
      </c>
      <c r="O2324" t="s">
        <v>116</v>
      </c>
      <c r="P2324" t="s">
        <v>117</v>
      </c>
      <c r="Q2324" t="s">
        <v>5213</v>
      </c>
      <c r="R2324">
        <v>28</v>
      </c>
      <c r="T2324" s="3">
        <v>68807.416666666672</v>
      </c>
      <c r="X2324" s="3">
        <v>1533.8341346153845</v>
      </c>
      <c r="Y2324" s="3">
        <v>886.21527777777783</v>
      </c>
      <c r="Z2324" s="24">
        <v>159.51875000000001</v>
      </c>
      <c r="AA2324" s="39">
        <v>75</v>
      </c>
      <c r="AC2324" s="3">
        <v>0</v>
      </c>
      <c r="AD2324" s="3">
        <v>4460.3751415326506</v>
      </c>
      <c r="AE2324" s="3">
        <v>75922.359970592501</v>
      </c>
      <c r="AF2324" s="3">
        <v>7046.666666666667</v>
      </c>
      <c r="AH2324" s="3">
        <v>82969.026637259172</v>
      </c>
      <c r="AN2324">
        <v>0.1</v>
      </c>
      <c r="AO2324" s="3">
        <v>82969.026637259172</v>
      </c>
      <c r="AP2324" s="3">
        <v>8296.9026637259176</v>
      </c>
      <c r="AQ2324" s="3">
        <v>29700</v>
      </c>
      <c r="AR2324" s="3">
        <v>2970</v>
      </c>
      <c r="AS2324" s="3">
        <v>123935.9293009851</v>
      </c>
      <c r="AT2324" s="26">
        <v>112669.02663725917</v>
      </c>
      <c r="AU2324" t="s">
        <v>170</v>
      </c>
      <c r="AV2324" t="s">
        <v>170</v>
      </c>
      <c r="AW2324" t="s">
        <v>171</v>
      </c>
      <c r="AX2324">
        <v>90326</v>
      </c>
      <c r="BF2324">
        <v>1</v>
      </c>
      <c r="CX2324" t="s">
        <v>5211</v>
      </c>
      <c r="CY2324" s="29"/>
      <c r="CZ2324" s="29"/>
      <c r="DA2324" s="29"/>
      <c r="DB2324" s="29"/>
      <c r="DC2324" s="29"/>
      <c r="DD2324" s="30"/>
      <c r="DE2324" s="30"/>
      <c r="DF2324" s="31"/>
      <c r="DG2324" s="32"/>
      <c r="DH2324" s="30"/>
      <c r="DI2324" s="30"/>
      <c r="DJ2324" s="26"/>
    </row>
    <row r="2325" spans="3:114" x14ac:dyDescent="0.25">
      <c r="C2325">
        <v>1</v>
      </c>
      <c r="D2325" t="s">
        <v>5212</v>
      </c>
      <c r="F2325" t="s">
        <v>2492</v>
      </c>
      <c r="G2325" t="s">
        <v>2493</v>
      </c>
      <c r="H2325" t="s">
        <v>2494</v>
      </c>
      <c r="K2325" t="s">
        <v>113</v>
      </c>
      <c r="M2325" t="s">
        <v>550</v>
      </c>
      <c r="N2325" t="s">
        <v>551</v>
      </c>
      <c r="O2325" t="s">
        <v>116</v>
      </c>
      <c r="P2325" t="s">
        <v>117</v>
      </c>
      <c r="Q2325" t="s">
        <v>5213</v>
      </c>
      <c r="R2325">
        <v>28</v>
      </c>
      <c r="T2325" s="3">
        <v>232804.25</v>
      </c>
      <c r="X2325" s="3">
        <v>5608.9903846153838</v>
      </c>
      <c r="Y2325" s="3">
        <v>3240.75</v>
      </c>
      <c r="Z2325" s="24">
        <v>583.33500000000004</v>
      </c>
      <c r="AA2325" s="39">
        <v>75</v>
      </c>
      <c r="AC2325" s="3">
        <v>23849.617276046309</v>
      </c>
      <c r="AD2325" s="3">
        <v>4460.3751415326506</v>
      </c>
      <c r="AE2325" s="3">
        <v>270622.31780219427</v>
      </c>
      <c r="AF2325" s="3">
        <v>7046.666666666667</v>
      </c>
      <c r="AH2325" s="3">
        <v>277668.98446886096</v>
      </c>
      <c r="AK2325" s="3">
        <v>7875.5933865769939</v>
      </c>
      <c r="AL2325" t="s">
        <v>552</v>
      </c>
      <c r="AM2325" t="s">
        <v>553</v>
      </c>
      <c r="AN2325">
        <v>0.1</v>
      </c>
      <c r="AO2325" s="3">
        <v>285544.57785543794</v>
      </c>
      <c r="AP2325" s="3">
        <v>28554.4577855438</v>
      </c>
      <c r="AQ2325" s="3">
        <v>29700</v>
      </c>
      <c r="AR2325" s="3">
        <v>2970</v>
      </c>
      <c r="AS2325" s="3">
        <v>346769.03564098175</v>
      </c>
      <c r="AT2325" s="26">
        <v>315244.57785543794</v>
      </c>
      <c r="AU2325" t="s">
        <v>184</v>
      </c>
      <c r="AV2325" t="s">
        <v>184</v>
      </c>
      <c r="AW2325" t="s">
        <v>185</v>
      </c>
      <c r="AX2325">
        <v>1210</v>
      </c>
      <c r="BF2325">
        <v>1</v>
      </c>
      <c r="CX2325" t="s">
        <v>5211</v>
      </c>
      <c r="CY2325" s="29"/>
      <c r="CZ2325" s="29"/>
      <c r="DA2325" s="29"/>
      <c r="DB2325" s="29"/>
      <c r="DC2325" s="29"/>
      <c r="DD2325" s="30"/>
      <c r="DE2325" s="30"/>
      <c r="DF2325" s="31"/>
      <c r="DG2325" s="32"/>
      <c r="DH2325" s="30"/>
      <c r="DI2325" s="30"/>
      <c r="DJ2325" s="26"/>
    </row>
    <row r="2326" spans="3:114" x14ac:dyDescent="0.25">
      <c r="D2326" t="s">
        <v>5212</v>
      </c>
      <c r="F2326" t="s">
        <v>2495</v>
      </c>
      <c r="G2326" t="s">
        <v>2496</v>
      </c>
      <c r="H2326" t="s">
        <v>2497</v>
      </c>
      <c r="K2326" t="s">
        <v>224</v>
      </c>
      <c r="M2326" t="s">
        <v>182</v>
      </c>
      <c r="N2326" t="s">
        <v>183</v>
      </c>
      <c r="O2326" t="s">
        <v>116</v>
      </c>
      <c r="P2326" t="s">
        <v>117</v>
      </c>
      <c r="Q2326" t="s">
        <v>5213</v>
      </c>
      <c r="R2326">
        <v>28</v>
      </c>
      <c r="T2326" s="3">
        <v>59081.583333333336</v>
      </c>
      <c r="X2326" s="3">
        <v>1420.2323717948718</v>
      </c>
      <c r="Y2326" s="3">
        <v>820.5787037037037</v>
      </c>
      <c r="Z2326" s="24">
        <v>147.70416666666665</v>
      </c>
      <c r="AA2326" s="39">
        <v>75</v>
      </c>
      <c r="AC2326" s="3">
        <v>0</v>
      </c>
      <c r="AD2326" s="3">
        <v>4460.3751415326506</v>
      </c>
      <c r="AE2326" s="3">
        <v>66005.473717031229</v>
      </c>
      <c r="AF2326" s="3">
        <v>4154.166666666667</v>
      </c>
      <c r="AH2326" s="3">
        <v>70159.640383697901</v>
      </c>
      <c r="AK2326" s="3">
        <v>4671.4236268028844</v>
      </c>
      <c r="AL2326" t="s">
        <v>227</v>
      </c>
      <c r="AM2326" t="s">
        <v>226</v>
      </c>
      <c r="AN2326">
        <v>0.05</v>
      </c>
      <c r="AO2326" s="3">
        <v>74831.064010500791</v>
      </c>
      <c r="AP2326" s="3">
        <v>3741.5532005250398</v>
      </c>
      <c r="AQ2326" s="3">
        <v>29700</v>
      </c>
      <c r="AR2326" s="3">
        <v>1485</v>
      </c>
      <c r="AS2326" s="3">
        <v>109757.61721102583</v>
      </c>
      <c r="AT2326" s="26">
        <v>104531.06401050079</v>
      </c>
      <c r="AU2326" t="s">
        <v>208</v>
      </c>
      <c r="AV2326" t="s">
        <v>208</v>
      </c>
      <c r="AW2326" t="s">
        <v>210</v>
      </c>
      <c r="AX2326" t="s">
        <v>2498</v>
      </c>
      <c r="BF2326">
        <v>1</v>
      </c>
      <c r="CX2326" t="s">
        <v>5211</v>
      </c>
      <c r="CY2326" s="29"/>
      <c r="CZ2326" s="29"/>
      <c r="DA2326" s="29"/>
      <c r="DB2326" s="29"/>
      <c r="DC2326" s="29"/>
      <c r="DD2326" s="30"/>
      <c r="DE2326" s="30"/>
      <c r="DF2326" s="31"/>
      <c r="DG2326" s="32"/>
      <c r="DH2326" s="30"/>
      <c r="DI2326" s="30"/>
      <c r="DJ2326" s="26"/>
    </row>
    <row r="2327" spans="3:114" x14ac:dyDescent="0.25">
      <c r="D2327" t="s">
        <v>5212</v>
      </c>
      <c r="F2327" t="s">
        <v>2499</v>
      </c>
      <c r="G2327" t="s">
        <v>2500</v>
      </c>
      <c r="H2327" t="s">
        <v>2501</v>
      </c>
      <c r="K2327" t="s">
        <v>224</v>
      </c>
      <c r="M2327" t="s">
        <v>114</v>
      </c>
      <c r="N2327" t="s">
        <v>115</v>
      </c>
      <c r="O2327" t="s">
        <v>116</v>
      </c>
      <c r="P2327" t="s">
        <v>117</v>
      </c>
      <c r="Q2327" t="s">
        <v>5213</v>
      </c>
      <c r="R2327">
        <v>28</v>
      </c>
      <c r="T2327" s="3">
        <v>84829.666666666672</v>
      </c>
      <c r="X2327" s="3">
        <v>1953.125</v>
      </c>
      <c r="Y2327" s="3">
        <v>1128.4722222222224</v>
      </c>
      <c r="Z2327" s="24">
        <v>203.125</v>
      </c>
      <c r="AA2327" s="39">
        <v>75</v>
      </c>
      <c r="AC2327" s="3">
        <v>0</v>
      </c>
      <c r="AD2327" s="3">
        <v>4460.3751415326506</v>
      </c>
      <c r="AE2327" s="3">
        <v>92649.764030421546</v>
      </c>
      <c r="AF2327" s="3">
        <v>5687.5</v>
      </c>
      <c r="AH2327" s="3">
        <v>98337.264030421546</v>
      </c>
      <c r="AK2327" s="3">
        <v>4292.2455565959208</v>
      </c>
      <c r="AL2327" t="s">
        <v>390</v>
      </c>
      <c r="AM2327" t="s">
        <v>391</v>
      </c>
      <c r="AN2327">
        <v>8.5000000000000006E-2</v>
      </c>
      <c r="AO2327" s="3">
        <v>102629.50958701747</v>
      </c>
      <c r="AP2327" s="3">
        <v>8723.5083148964859</v>
      </c>
      <c r="AQ2327" s="3">
        <v>29700</v>
      </c>
      <c r="AR2327" s="3">
        <v>2524.5</v>
      </c>
      <c r="AS2327" s="3">
        <v>143577.51790191396</v>
      </c>
      <c r="AT2327" s="26">
        <v>132329.50958701747</v>
      </c>
      <c r="AU2327" t="s">
        <v>170</v>
      </c>
      <c r="AV2327" t="s">
        <v>170</v>
      </c>
      <c r="AW2327" t="s">
        <v>171</v>
      </c>
      <c r="AX2327">
        <v>90220</v>
      </c>
      <c r="BF2327">
        <v>1</v>
      </c>
      <c r="CX2327" t="s">
        <v>5211</v>
      </c>
      <c r="CY2327" s="29"/>
    </row>
    <row r="2328" spans="3:114" x14ac:dyDescent="0.25">
      <c r="D2328" t="s">
        <v>5212</v>
      </c>
      <c r="F2328" t="s">
        <v>2502</v>
      </c>
      <c r="G2328" t="s">
        <v>2503</v>
      </c>
      <c r="H2328" t="s">
        <v>2504</v>
      </c>
      <c r="K2328" t="s">
        <v>156</v>
      </c>
      <c r="M2328" t="s">
        <v>114</v>
      </c>
      <c r="N2328" t="s">
        <v>115</v>
      </c>
      <c r="O2328" t="s">
        <v>116</v>
      </c>
      <c r="P2328" t="s">
        <v>117</v>
      </c>
      <c r="Q2328" t="s">
        <v>5213</v>
      </c>
      <c r="R2328">
        <v>28</v>
      </c>
      <c r="T2328" s="3">
        <v>194308.08333333334</v>
      </c>
      <c r="X2328" s="3">
        <v>4550.677083333333</v>
      </c>
      <c r="Y2328" s="3">
        <v>2629.2800925925926</v>
      </c>
      <c r="Z2328" s="24">
        <v>473.27041666666668</v>
      </c>
      <c r="AA2328" s="39">
        <v>75</v>
      </c>
      <c r="AC2328" s="3">
        <v>19393.181058228376</v>
      </c>
      <c r="AD2328" s="3">
        <v>4460.3751415326506</v>
      </c>
      <c r="AE2328" s="3">
        <v>225889.86712568696</v>
      </c>
      <c r="AF2328" s="3">
        <v>5687.5</v>
      </c>
      <c r="AH2328" s="3">
        <v>231577.36712568696</v>
      </c>
      <c r="AK2328" s="3">
        <v>6107.1873780099913</v>
      </c>
      <c r="AL2328" t="s">
        <v>363</v>
      </c>
      <c r="AM2328" t="s">
        <v>364</v>
      </c>
      <c r="AN2328">
        <v>8.5000000000000006E-2</v>
      </c>
      <c r="AO2328" s="3">
        <v>237684.55450369694</v>
      </c>
      <c r="AP2328" s="3">
        <v>20203.187132814241</v>
      </c>
      <c r="AQ2328" s="3">
        <v>29700</v>
      </c>
      <c r="AR2328" s="3">
        <v>2524.5</v>
      </c>
      <c r="AS2328" s="3">
        <v>290112.24163651117</v>
      </c>
      <c r="AT2328" s="26">
        <v>267384.55450369697</v>
      </c>
      <c r="AU2328" t="s">
        <v>2505</v>
      </c>
      <c r="AV2328" t="s">
        <v>2505</v>
      </c>
      <c r="AW2328" t="s">
        <v>2506</v>
      </c>
      <c r="AX2328" t="s">
        <v>2507</v>
      </c>
      <c r="BF2328">
        <v>1</v>
      </c>
      <c r="CX2328" t="s">
        <v>5211</v>
      </c>
      <c r="CY2328" s="29"/>
      <c r="CZ2328" s="29"/>
      <c r="DA2328" s="29"/>
      <c r="DB2328" s="29"/>
      <c r="DC2328" s="29"/>
      <c r="DD2328" s="30"/>
      <c r="DE2328" s="30"/>
      <c r="DF2328" s="31"/>
      <c r="DG2328" s="32"/>
      <c r="DH2328" s="30"/>
      <c r="DI2328" s="30"/>
      <c r="DJ2328" s="26"/>
    </row>
    <row r="2329" spans="3:114" x14ac:dyDescent="0.25">
      <c r="D2329" t="s">
        <v>5212</v>
      </c>
      <c r="F2329" t="s">
        <v>2509</v>
      </c>
      <c r="G2329" t="s">
        <v>2510</v>
      </c>
      <c r="H2329" t="s">
        <v>2511</v>
      </c>
      <c r="K2329" t="s">
        <v>156</v>
      </c>
      <c r="M2329" t="s">
        <v>114</v>
      </c>
      <c r="N2329" t="s">
        <v>115</v>
      </c>
      <c r="O2329" t="s">
        <v>116</v>
      </c>
      <c r="P2329" t="s">
        <v>117</v>
      </c>
      <c r="Q2329" t="s">
        <v>5213</v>
      </c>
      <c r="R2329">
        <v>28</v>
      </c>
      <c r="T2329" s="3">
        <v>223939.91666666666</v>
      </c>
      <c r="X2329" s="3">
        <v>5262.9807692307686</v>
      </c>
      <c r="Y2329" s="3">
        <v>3040.8333333333335</v>
      </c>
      <c r="Z2329" s="24">
        <v>547.35</v>
      </c>
      <c r="AA2329" s="39">
        <v>75</v>
      </c>
      <c r="AC2329" s="3">
        <v>22429.704494920872</v>
      </c>
      <c r="AD2329" s="3">
        <v>4460.3751415326506</v>
      </c>
      <c r="AE2329" s="3">
        <v>259756.16040568432</v>
      </c>
      <c r="AF2329" s="3">
        <v>5687.5</v>
      </c>
      <c r="AH2329" s="3">
        <v>265443.66040568432</v>
      </c>
      <c r="AK2329" s="3">
        <v>6107.1873780099913</v>
      </c>
      <c r="AL2329" t="s">
        <v>363</v>
      </c>
      <c r="AM2329" t="s">
        <v>364</v>
      </c>
      <c r="AN2329">
        <v>8.5000000000000006E-2</v>
      </c>
      <c r="AO2329" s="3">
        <v>271550.84778369433</v>
      </c>
      <c r="AP2329" s="3">
        <v>23081.822061614021</v>
      </c>
      <c r="AQ2329" s="3">
        <v>29700</v>
      </c>
      <c r="AR2329" s="3">
        <v>2524.5</v>
      </c>
      <c r="AS2329" s="3">
        <v>326857.16984530835</v>
      </c>
      <c r="AT2329" s="26">
        <v>301250.84778369433</v>
      </c>
      <c r="AU2329" t="s">
        <v>2512</v>
      </c>
      <c r="AV2329" t="s">
        <v>2512</v>
      </c>
      <c r="AW2329" t="s">
        <v>2512</v>
      </c>
      <c r="AX2329">
        <v>29100</v>
      </c>
      <c r="BF2329">
        <v>1</v>
      </c>
      <c r="CX2329" t="s">
        <v>5211</v>
      </c>
      <c r="CY2329" s="29"/>
      <c r="CZ2329" s="29"/>
      <c r="DA2329" s="29"/>
      <c r="DB2329" s="29"/>
      <c r="DC2329" s="29"/>
      <c r="DD2329" s="30"/>
      <c r="DE2329" s="30"/>
      <c r="DF2329" s="31"/>
      <c r="DG2329" s="32"/>
      <c r="DH2329" s="30"/>
      <c r="DI2329" s="30"/>
      <c r="DJ2329" s="26"/>
    </row>
    <row r="2330" spans="3:114" x14ac:dyDescent="0.25">
      <c r="D2330" t="s">
        <v>5212</v>
      </c>
      <c r="F2330" t="s">
        <v>2514</v>
      </c>
      <c r="G2330" t="s">
        <v>2515</v>
      </c>
      <c r="H2330" t="s">
        <v>2516</v>
      </c>
      <c r="K2330" t="s">
        <v>219</v>
      </c>
      <c r="M2330" t="s">
        <v>550</v>
      </c>
      <c r="N2330" t="s">
        <v>551</v>
      </c>
      <c r="O2330" t="s">
        <v>116</v>
      </c>
      <c r="P2330" t="s">
        <v>117</v>
      </c>
      <c r="Q2330" t="s">
        <v>5213</v>
      </c>
      <c r="R2330">
        <v>28</v>
      </c>
      <c r="T2330" s="3">
        <v>99828</v>
      </c>
      <c r="X2330" s="3">
        <v>2399.7115384615386</v>
      </c>
      <c r="Y2330" s="3">
        <v>1386.5</v>
      </c>
      <c r="Z2330" s="24">
        <v>249.57</v>
      </c>
      <c r="AA2330" s="39">
        <v>75</v>
      </c>
      <c r="AC2330" s="3">
        <v>0</v>
      </c>
      <c r="AD2330" s="3">
        <v>4460.3751415326506</v>
      </c>
      <c r="AE2330" s="3">
        <v>108399.15667999419</v>
      </c>
      <c r="AF2330" s="3">
        <v>7046.666666666667</v>
      </c>
      <c r="AH2330" s="3">
        <v>115445.82334666087</v>
      </c>
      <c r="AK2330" s="3">
        <v>38600.004178537514</v>
      </c>
      <c r="AL2330" t="s">
        <v>1170</v>
      </c>
      <c r="AM2330" t="s">
        <v>1171</v>
      </c>
      <c r="AN2330">
        <v>0.1</v>
      </c>
      <c r="AO2330" s="3">
        <v>154045.82752519837</v>
      </c>
      <c r="AP2330" s="3">
        <v>15404.582752519838</v>
      </c>
      <c r="AQ2330" s="3">
        <v>29700</v>
      </c>
      <c r="AR2330" s="3">
        <v>2970</v>
      </c>
      <c r="AS2330" s="3">
        <v>202120.41027771821</v>
      </c>
      <c r="AT2330" s="26">
        <v>183745.82752519837</v>
      </c>
      <c r="AU2330" t="s">
        <v>765</v>
      </c>
      <c r="AV2330" t="s">
        <v>765</v>
      </c>
      <c r="AW2330" t="s">
        <v>766</v>
      </c>
      <c r="AX2330" t="s">
        <v>1154</v>
      </c>
      <c r="BF2330">
        <v>1</v>
      </c>
      <c r="CX2330" t="s">
        <v>5211</v>
      </c>
      <c r="CY2330" s="29"/>
      <c r="CZ2330" s="29"/>
      <c r="DA2330" s="29"/>
      <c r="DB2330" s="29"/>
      <c r="DC2330" s="29"/>
      <c r="DD2330" s="30"/>
      <c r="DE2330" s="30"/>
      <c r="DF2330" s="31"/>
      <c r="DG2330" s="32"/>
      <c r="DH2330" s="30"/>
      <c r="DI2330" s="30"/>
      <c r="DJ2330" s="26"/>
    </row>
    <row r="2331" spans="3:114" x14ac:dyDescent="0.25">
      <c r="D2331" t="s">
        <v>5212</v>
      </c>
      <c r="F2331" t="s">
        <v>2518</v>
      </c>
      <c r="G2331" t="s">
        <v>2519</v>
      </c>
      <c r="H2331" t="s">
        <v>2520</v>
      </c>
      <c r="K2331" t="s">
        <v>131</v>
      </c>
      <c r="M2331" t="s">
        <v>550</v>
      </c>
      <c r="N2331" t="s">
        <v>551</v>
      </c>
      <c r="O2331" t="s">
        <v>116</v>
      </c>
      <c r="P2331" t="s">
        <v>117</v>
      </c>
      <c r="Q2331" t="s">
        <v>5213</v>
      </c>
      <c r="R2331">
        <v>28</v>
      </c>
      <c r="T2331" s="3">
        <v>155356.5</v>
      </c>
      <c r="X2331" s="3">
        <v>3734.53125</v>
      </c>
      <c r="Y2331" s="3">
        <v>2157.7291666666665</v>
      </c>
      <c r="Z2331" s="24">
        <v>388.39125000000001</v>
      </c>
      <c r="AA2331" s="39">
        <v>75</v>
      </c>
      <c r="AC2331" s="3">
        <v>0</v>
      </c>
      <c r="AD2331" s="3">
        <v>4460.3751415326506</v>
      </c>
      <c r="AE2331" s="3">
        <v>166172.5268081993</v>
      </c>
      <c r="AF2331" s="3">
        <v>7046.666666666667</v>
      </c>
      <c r="AH2331" s="3">
        <v>173219.19347486596</v>
      </c>
      <c r="AK2331" s="3">
        <v>18123.592035816033</v>
      </c>
      <c r="AL2331" t="s">
        <v>666</v>
      </c>
      <c r="AM2331" t="s">
        <v>667</v>
      </c>
      <c r="AN2331">
        <v>0.1</v>
      </c>
      <c r="AO2331" s="3">
        <v>191342.78551068198</v>
      </c>
      <c r="AP2331" s="3">
        <v>19134.278551068197</v>
      </c>
      <c r="AQ2331" s="3">
        <v>29700</v>
      </c>
      <c r="AR2331" s="3">
        <v>2970</v>
      </c>
      <c r="AS2331" s="3">
        <v>243147.06406175016</v>
      </c>
      <c r="AT2331" s="26">
        <v>221042.78551068198</v>
      </c>
      <c r="AU2331" t="s">
        <v>991</v>
      </c>
      <c r="AV2331" t="s">
        <v>991</v>
      </c>
      <c r="AW2331" t="s">
        <v>992</v>
      </c>
      <c r="AX2331">
        <v>1149999.3459999999</v>
      </c>
      <c r="BF2331">
        <v>1</v>
      </c>
      <c r="CX2331" t="s">
        <v>177</v>
      </c>
      <c r="CY2331" s="29" t="s">
        <v>5364</v>
      </c>
      <c r="CZ2331" s="29">
        <v>60015</v>
      </c>
      <c r="DA2331" s="29">
        <v>30001357</v>
      </c>
      <c r="DB2331" s="29" t="str">
        <f>F2331</f>
        <v>W0004522</v>
      </c>
      <c r="DC2331" s="29" t="s">
        <v>556</v>
      </c>
      <c r="DD2331" s="30">
        <f>SUM(T2331,V2331:W2331,Z2331:AD2331)</f>
        <v>160280.26639153264</v>
      </c>
      <c r="DE2331" s="30">
        <f>SUM(AI2331:AK2331)</f>
        <v>18123.592035816033</v>
      </c>
      <c r="DF2331" s="31">
        <f>AF2331</f>
        <v>7046.666666666667</v>
      </c>
      <c r="DG2331" s="32">
        <f>AQ2331</f>
        <v>29700</v>
      </c>
      <c r="DH2331" s="30">
        <f>SUM(X2331:Y2331)</f>
        <v>5892.2604166666661</v>
      </c>
      <c r="DI2331" s="30">
        <f>SUM(AP2331,AR2331)</f>
        <v>22104.278551068197</v>
      </c>
      <c r="DJ2331" s="26">
        <f>SUM(DD2331:DI2331)-AS2331</f>
        <v>0</v>
      </c>
    </row>
    <row r="2332" spans="3:114" x14ac:dyDescent="0.25">
      <c r="D2332" t="s">
        <v>5212</v>
      </c>
      <c r="F2332" t="s">
        <v>2521</v>
      </c>
      <c r="G2332" t="s">
        <v>2522</v>
      </c>
      <c r="H2332" t="s">
        <v>2523</v>
      </c>
      <c r="K2332" t="s">
        <v>224</v>
      </c>
      <c r="M2332" t="s">
        <v>114</v>
      </c>
      <c r="N2332" t="s">
        <v>115</v>
      </c>
      <c r="O2332" t="s">
        <v>116</v>
      </c>
      <c r="P2332" t="s">
        <v>117</v>
      </c>
      <c r="Q2332" t="s">
        <v>5213</v>
      </c>
      <c r="R2332">
        <v>28</v>
      </c>
      <c r="T2332" s="3">
        <v>85705.833333333328</v>
      </c>
      <c r="X2332" s="3">
        <v>1963.1730769230769</v>
      </c>
      <c r="Y2332" s="3">
        <v>1134.2777777777778</v>
      </c>
      <c r="Z2332" s="24">
        <v>204.17000000000002</v>
      </c>
      <c r="AA2332" s="39">
        <v>75</v>
      </c>
      <c r="AC2332" s="3">
        <v>0</v>
      </c>
      <c r="AD2332" s="3">
        <v>4460.3751415326506</v>
      </c>
      <c r="AE2332" s="3">
        <v>93542.829329566841</v>
      </c>
      <c r="AF2332" s="3">
        <v>5687.5</v>
      </c>
      <c r="AH2332" s="3">
        <v>99230.329329566841</v>
      </c>
      <c r="AK2332" s="3">
        <v>6263.2559860715419</v>
      </c>
      <c r="AL2332" t="s">
        <v>320</v>
      </c>
      <c r="AM2332" t="s">
        <v>321</v>
      </c>
      <c r="AN2332">
        <v>8.5000000000000006E-2</v>
      </c>
      <c r="AO2332" s="3">
        <v>105493.58531563838</v>
      </c>
      <c r="AP2332" s="3">
        <v>8966.9547518292638</v>
      </c>
      <c r="AQ2332" s="3">
        <v>29700</v>
      </c>
      <c r="AR2332" s="3">
        <v>2524.5</v>
      </c>
      <c r="AS2332" s="3">
        <v>146685.04006746766</v>
      </c>
      <c r="AT2332" s="26">
        <v>135193.5853156384</v>
      </c>
      <c r="AU2332" t="s">
        <v>170</v>
      </c>
      <c r="AV2332" t="s">
        <v>170</v>
      </c>
      <c r="AW2332" t="s">
        <v>171</v>
      </c>
      <c r="AX2332">
        <v>90264</v>
      </c>
      <c r="BF2332">
        <v>1</v>
      </c>
      <c r="CX2332" t="s">
        <v>5211</v>
      </c>
      <c r="CY2332" s="29"/>
      <c r="CZ2332" s="29"/>
      <c r="DA2332" s="29"/>
      <c r="DB2332" s="29"/>
      <c r="DC2332" s="29"/>
      <c r="DD2332" s="30"/>
      <c r="DE2332" s="30"/>
      <c r="DF2332" s="31"/>
      <c r="DG2332" s="32"/>
      <c r="DH2332" s="30"/>
      <c r="DI2332" s="30"/>
      <c r="DJ2332" s="26"/>
    </row>
    <row r="2333" spans="3:114" x14ac:dyDescent="0.25">
      <c r="D2333" t="s">
        <v>5212</v>
      </c>
      <c r="F2333" t="s">
        <v>2524</v>
      </c>
      <c r="G2333" t="s">
        <v>2525</v>
      </c>
      <c r="H2333" t="s">
        <v>2526</v>
      </c>
      <c r="K2333" t="s">
        <v>131</v>
      </c>
      <c r="M2333" t="s">
        <v>550</v>
      </c>
      <c r="N2333" t="s">
        <v>551</v>
      </c>
      <c r="O2333" t="s">
        <v>116</v>
      </c>
      <c r="P2333" t="s">
        <v>117</v>
      </c>
      <c r="Q2333" t="s">
        <v>5213</v>
      </c>
      <c r="R2333">
        <v>28</v>
      </c>
      <c r="T2333" s="3">
        <v>174470.91666666666</v>
      </c>
      <c r="X2333" s="3">
        <v>4206.7307692307686</v>
      </c>
      <c r="Y2333" s="3">
        <v>2430.5555555555557</v>
      </c>
      <c r="Z2333" s="24">
        <v>437.5</v>
      </c>
      <c r="AA2333" s="39">
        <v>75</v>
      </c>
      <c r="AC2333" s="3">
        <v>0</v>
      </c>
      <c r="AD2333" s="3">
        <v>4460.3751415326506</v>
      </c>
      <c r="AE2333" s="3">
        <v>186081.07813298565</v>
      </c>
      <c r="AF2333" s="3">
        <v>7046.666666666667</v>
      </c>
      <c r="AH2333" s="3">
        <v>193127.74479965231</v>
      </c>
      <c r="AK2333" s="3">
        <v>18123.592035816033</v>
      </c>
      <c r="AL2333" t="s">
        <v>666</v>
      </c>
      <c r="AM2333" t="s">
        <v>667</v>
      </c>
      <c r="AN2333">
        <v>0.1</v>
      </c>
      <c r="AO2333" s="3">
        <v>211251.33683546833</v>
      </c>
      <c r="AP2333" s="3">
        <v>21125.133683546836</v>
      </c>
      <c r="AQ2333" s="3">
        <v>29700</v>
      </c>
      <c r="AR2333" s="3">
        <v>2970</v>
      </c>
      <c r="AS2333" s="3">
        <v>265046.47051901516</v>
      </c>
      <c r="AT2333" s="26">
        <v>240951.33683546833</v>
      </c>
      <c r="AU2333" t="s">
        <v>170</v>
      </c>
      <c r="AV2333" t="s">
        <v>170</v>
      </c>
      <c r="AW2333" t="s">
        <v>171</v>
      </c>
      <c r="AX2333">
        <v>90292</v>
      </c>
      <c r="BF2333">
        <v>1</v>
      </c>
      <c r="CX2333" t="s">
        <v>5211</v>
      </c>
      <c r="CY2333" s="29"/>
      <c r="CZ2333" s="29"/>
      <c r="DA2333" s="29"/>
      <c r="DB2333" s="29"/>
      <c r="DC2333" s="29"/>
      <c r="DD2333" s="30"/>
      <c r="DE2333" s="30"/>
      <c r="DF2333" s="31"/>
      <c r="DG2333" s="32"/>
      <c r="DH2333" s="30"/>
      <c r="DI2333" s="30"/>
      <c r="DJ2333" s="26"/>
    </row>
    <row r="2334" spans="3:114" x14ac:dyDescent="0.25">
      <c r="D2334" t="s">
        <v>5212</v>
      </c>
      <c r="F2334" t="s">
        <v>2527</v>
      </c>
      <c r="G2334" t="s">
        <v>2528</v>
      </c>
      <c r="H2334" t="s">
        <v>2529</v>
      </c>
      <c r="K2334" t="s">
        <v>156</v>
      </c>
      <c r="M2334" t="s">
        <v>550</v>
      </c>
      <c r="N2334" t="s">
        <v>551</v>
      </c>
      <c r="O2334" t="s">
        <v>116</v>
      </c>
      <c r="P2334" t="s">
        <v>117</v>
      </c>
      <c r="Q2334" t="s">
        <v>5213</v>
      </c>
      <c r="R2334">
        <v>28</v>
      </c>
      <c r="T2334" s="3">
        <v>291137.58333333331</v>
      </c>
      <c r="X2334" s="3">
        <v>7011.25</v>
      </c>
      <c r="Y2334" s="3">
        <v>4050.9444444444448</v>
      </c>
      <c r="Z2334" s="24">
        <v>729.17</v>
      </c>
      <c r="AA2334" s="39">
        <v>75</v>
      </c>
      <c r="AC2334" s="3">
        <v>0</v>
      </c>
      <c r="AD2334" s="3">
        <v>4460.3751415326506</v>
      </c>
      <c r="AE2334" s="3">
        <v>307464.32291931036</v>
      </c>
      <c r="AF2334" s="3">
        <v>7046.666666666667</v>
      </c>
      <c r="AH2334" s="3">
        <v>314510.98958597705</v>
      </c>
      <c r="AN2334">
        <v>0.1</v>
      </c>
      <c r="AO2334" s="3">
        <v>314510.98958597705</v>
      </c>
      <c r="AP2334" s="3">
        <v>31451.098958597708</v>
      </c>
      <c r="AQ2334" s="3">
        <v>29700</v>
      </c>
      <c r="AR2334" s="3">
        <v>2970</v>
      </c>
      <c r="AS2334" s="3">
        <v>378632.08854457474</v>
      </c>
      <c r="AT2334" s="26">
        <v>344210.98958597705</v>
      </c>
      <c r="AU2334" t="s">
        <v>2428</v>
      </c>
      <c r="AV2334" t="s">
        <v>120</v>
      </c>
      <c r="AW2334" t="s">
        <v>120</v>
      </c>
      <c r="AX2334">
        <v>2041203</v>
      </c>
      <c r="BF2334">
        <v>1</v>
      </c>
      <c r="CX2334" t="s">
        <v>5211</v>
      </c>
      <c r="CY2334" s="29"/>
      <c r="CZ2334" s="29"/>
      <c r="DA2334" s="29"/>
      <c r="DB2334" s="29"/>
      <c r="DC2334" s="29"/>
      <c r="DD2334" s="30"/>
      <c r="DE2334" s="30"/>
      <c r="DF2334" s="31"/>
      <c r="DG2334" s="32"/>
      <c r="DH2334" s="30"/>
      <c r="DI2334" s="30"/>
      <c r="DJ2334" s="26"/>
    </row>
    <row r="2335" spans="3:114" x14ac:dyDescent="0.25">
      <c r="D2335" t="s">
        <v>5212</v>
      </c>
      <c r="F2335" t="s">
        <v>2530</v>
      </c>
      <c r="G2335" t="s">
        <v>2531</v>
      </c>
      <c r="H2335" t="s">
        <v>2532</v>
      </c>
      <c r="K2335" t="s">
        <v>131</v>
      </c>
      <c r="M2335" t="s">
        <v>550</v>
      </c>
      <c r="N2335" t="s">
        <v>551</v>
      </c>
      <c r="O2335" t="s">
        <v>116</v>
      </c>
      <c r="P2335" t="s">
        <v>117</v>
      </c>
      <c r="Q2335" t="s">
        <v>5213</v>
      </c>
      <c r="R2335">
        <v>28</v>
      </c>
      <c r="T2335" s="3">
        <v>149605.83333333334</v>
      </c>
      <c r="X2335" s="3">
        <v>3596.2940705128203</v>
      </c>
      <c r="Y2335" s="3">
        <v>2077.8587962962965</v>
      </c>
      <c r="Z2335" s="24">
        <v>374.01458333333335</v>
      </c>
      <c r="AA2335" s="39">
        <v>75</v>
      </c>
      <c r="AC2335" s="3">
        <v>0</v>
      </c>
      <c r="AD2335" s="3">
        <v>4460.3751415326506</v>
      </c>
      <c r="AE2335" s="3">
        <v>160189.37592500844</v>
      </c>
      <c r="AF2335" s="3">
        <v>7046.666666666667</v>
      </c>
      <c r="AH2335" s="3">
        <v>167236.0425916751</v>
      </c>
      <c r="AK2335" s="3">
        <v>18123.592035816033</v>
      </c>
      <c r="AL2335" t="s">
        <v>666</v>
      </c>
      <c r="AM2335" t="s">
        <v>667</v>
      </c>
      <c r="AN2335">
        <v>0.1</v>
      </c>
      <c r="AO2335" s="3">
        <v>185359.63462749112</v>
      </c>
      <c r="AP2335" s="3">
        <v>18535.963462749114</v>
      </c>
      <c r="AQ2335" s="3">
        <v>29700</v>
      </c>
      <c r="AR2335" s="3">
        <v>2970</v>
      </c>
      <c r="AS2335" s="3">
        <v>236565.59809024024</v>
      </c>
      <c r="AT2335" s="26">
        <v>215059.63462749112</v>
      </c>
      <c r="AU2335" t="s">
        <v>991</v>
      </c>
      <c r="AV2335" t="s">
        <v>991</v>
      </c>
      <c r="AW2335" t="s">
        <v>992</v>
      </c>
      <c r="AX2335">
        <v>1149999.3459999999</v>
      </c>
      <c r="BF2335">
        <v>1</v>
      </c>
      <c r="CX2335" t="s">
        <v>177</v>
      </c>
      <c r="CY2335" s="29" t="s">
        <v>5364</v>
      </c>
      <c r="CZ2335" s="29">
        <v>60015</v>
      </c>
      <c r="DA2335" s="29">
        <v>30001357</v>
      </c>
      <c r="DB2335" s="29" t="str">
        <f>F2335</f>
        <v>W0004526</v>
      </c>
      <c r="DC2335" s="29" t="s">
        <v>556</v>
      </c>
      <c r="DD2335" s="30">
        <f>SUM(T2335,V2335:W2335,Z2335:AD2335)</f>
        <v>154515.22305819934</v>
      </c>
      <c r="DE2335" s="30">
        <f>SUM(AI2335:AK2335)</f>
        <v>18123.592035816033</v>
      </c>
      <c r="DF2335" s="31">
        <f>AF2335</f>
        <v>7046.666666666667</v>
      </c>
      <c r="DG2335" s="32">
        <f>AQ2335</f>
        <v>29700</v>
      </c>
      <c r="DH2335" s="30">
        <f>SUM(X2335:Y2335)</f>
        <v>5674.1528668091169</v>
      </c>
      <c r="DI2335" s="30">
        <f>SUM(AP2335,AR2335)</f>
        <v>21505.963462749114</v>
      </c>
      <c r="DJ2335" s="26">
        <f>SUM(DD2335:DI2335)-AS2335</f>
        <v>0</v>
      </c>
    </row>
    <row r="2336" spans="3:114" x14ac:dyDescent="0.25">
      <c r="D2336" t="s">
        <v>5212</v>
      </c>
      <c r="F2336" t="s">
        <v>2533</v>
      </c>
      <c r="G2336" t="s">
        <v>2534</v>
      </c>
      <c r="H2336" t="s">
        <v>2535</v>
      </c>
      <c r="K2336" t="s">
        <v>224</v>
      </c>
      <c r="M2336" t="s">
        <v>550</v>
      </c>
      <c r="N2336" t="s">
        <v>551</v>
      </c>
      <c r="O2336" t="s">
        <v>116</v>
      </c>
      <c r="P2336" t="s">
        <v>117</v>
      </c>
      <c r="Q2336" t="s">
        <v>5213</v>
      </c>
      <c r="R2336">
        <v>28</v>
      </c>
      <c r="T2336" s="3">
        <v>37023.333333333336</v>
      </c>
      <c r="X2336" s="3">
        <v>1010.5288461538462</v>
      </c>
      <c r="Y2336" s="3">
        <v>583.8611111111112</v>
      </c>
      <c r="Z2336" s="24">
        <v>105.095</v>
      </c>
      <c r="AA2336" s="39">
        <v>75</v>
      </c>
      <c r="AC2336" s="3">
        <v>3380.7447169653274</v>
      </c>
      <c r="AD2336" s="3">
        <v>4460.3751415326506</v>
      </c>
      <c r="AE2336" s="3">
        <v>46638.938149096262</v>
      </c>
      <c r="AF2336" s="3">
        <v>7046.666666666667</v>
      </c>
      <c r="AH2336" s="3">
        <v>53685.604815762927</v>
      </c>
      <c r="AK2336" s="3">
        <v>18123.592035816033</v>
      </c>
      <c r="AL2336" t="s">
        <v>666</v>
      </c>
      <c r="AM2336" t="s">
        <v>667</v>
      </c>
      <c r="AN2336">
        <v>0.1</v>
      </c>
      <c r="AO2336" s="3">
        <v>71809.196851578963</v>
      </c>
      <c r="AP2336" s="3">
        <v>7180.9196851578963</v>
      </c>
      <c r="AQ2336" s="3">
        <v>29700</v>
      </c>
      <c r="AR2336" s="3">
        <v>2970</v>
      </c>
      <c r="AS2336" s="3">
        <v>111660.11653673687</v>
      </c>
      <c r="AT2336" s="26">
        <v>101509.19685157896</v>
      </c>
      <c r="AU2336" t="s">
        <v>170</v>
      </c>
      <c r="AV2336" t="s">
        <v>170</v>
      </c>
      <c r="AW2336" t="s">
        <v>171</v>
      </c>
      <c r="AX2336">
        <v>37208</v>
      </c>
      <c r="BF2336">
        <v>1</v>
      </c>
      <c r="CX2336" t="s">
        <v>5211</v>
      </c>
      <c r="CY2336" s="29"/>
      <c r="CZ2336" s="29"/>
      <c r="DA2336" s="29"/>
      <c r="DB2336" s="29"/>
      <c r="DC2336" s="29"/>
      <c r="DD2336" s="30"/>
      <c r="DE2336" s="30"/>
      <c r="DF2336" s="31"/>
      <c r="DG2336" s="32"/>
      <c r="DH2336" s="30"/>
      <c r="DI2336" s="30"/>
      <c r="DJ2336" s="26"/>
    </row>
    <row r="2337" spans="4:114" x14ac:dyDescent="0.25">
      <c r="D2337" t="s">
        <v>5212</v>
      </c>
      <c r="F2337" t="s">
        <v>2536</v>
      </c>
      <c r="G2337" t="s">
        <v>2537</v>
      </c>
      <c r="H2337" t="s">
        <v>2538</v>
      </c>
      <c r="K2337" t="s">
        <v>224</v>
      </c>
      <c r="M2337" t="s">
        <v>550</v>
      </c>
      <c r="N2337" t="s">
        <v>551</v>
      </c>
      <c r="O2337" t="s">
        <v>116</v>
      </c>
      <c r="P2337" t="s">
        <v>117</v>
      </c>
      <c r="Q2337" t="s">
        <v>5213</v>
      </c>
      <c r="R2337">
        <v>28</v>
      </c>
      <c r="T2337" s="3">
        <v>41466.166666666664</v>
      </c>
      <c r="X2337" s="3">
        <v>1010.5288461538462</v>
      </c>
      <c r="Y2337" s="3">
        <v>583.8611111111112</v>
      </c>
      <c r="Z2337" s="24">
        <v>105.095</v>
      </c>
      <c r="AA2337" s="39">
        <v>75</v>
      </c>
      <c r="AC2337" s="3">
        <v>3483.1915265703369</v>
      </c>
      <c r="AD2337" s="3">
        <v>4460.3751415326506</v>
      </c>
      <c r="AE2337" s="3">
        <v>51184.218292034602</v>
      </c>
      <c r="AF2337" s="3">
        <v>7046.666666666667</v>
      </c>
      <c r="AH2337" s="3">
        <v>58230.884958701266</v>
      </c>
      <c r="AK2337" s="3">
        <v>18123.592035816033</v>
      </c>
      <c r="AL2337" t="s">
        <v>666</v>
      </c>
      <c r="AM2337" t="s">
        <v>667</v>
      </c>
      <c r="AN2337">
        <v>0.1</v>
      </c>
      <c r="AO2337" s="3">
        <v>76354.476994517303</v>
      </c>
      <c r="AP2337" s="3">
        <v>7635.4476994517308</v>
      </c>
      <c r="AQ2337" s="3">
        <v>29700</v>
      </c>
      <c r="AR2337" s="3">
        <v>2970</v>
      </c>
      <c r="AS2337" s="3">
        <v>116659.92469396903</v>
      </c>
      <c r="AT2337" s="26">
        <v>106054.4769945173</v>
      </c>
      <c r="AU2337" t="s">
        <v>991</v>
      </c>
      <c r="AV2337" t="s">
        <v>991</v>
      </c>
      <c r="AW2337" t="s">
        <v>992</v>
      </c>
      <c r="AX2337">
        <v>1149999.3459999999</v>
      </c>
      <c r="BF2337">
        <v>1</v>
      </c>
      <c r="CX2337" t="s">
        <v>177</v>
      </c>
      <c r="CY2337" s="29" t="s">
        <v>5364</v>
      </c>
      <c r="CZ2337" s="29">
        <v>60015</v>
      </c>
      <c r="DA2337" s="29">
        <v>30001357</v>
      </c>
      <c r="DB2337" s="29" t="str">
        <f>F2337</f>
        <v>W0004528</v>
      </c>
      <c r="DC2337" s="29" t="s">
        <v>556</v>
      </c>
      <c r="DD2337" s="30">
        <f>SUM(T2337,V2337:W2337,Z2337:AD2337)</f>
        <v>49589.828334769649</v>
      </c>
      <c r="DE2337" s="30">
        <f>SUM(AI2337:AK2337)</f>
        <v>18123.592035816033</v>
      </c>
      <c r="DF2337" s="31">
        <f>AF2337</f>
        <v>7046.666666666667</v>
      </c>
      <c r="DG2337" s="32">
        <f>AQ2337</f>
        <v>29700</v>
      </c>
      <c r="DH2337" s="30">
        <f>SUM(X2337:Y2337)</f>
        <v>1594.3899572649575</v>
      </c>
      <c r="DI2337" s="30">
        <f>SUM(AP2337,AR2337)</f>
        <v>10605.447699451732</v>
      </c>
      <c r="DJ2337" s="26">
        <f>SUM(DD2337:DI2337)-AS2337</f>
        <v>0</v>
      </c>
    </row>
    <row r="2338" spans="4:114" x14ac:dyDescent="0.25">
      <c r="D2338" t="s">
        <v>5212</v>
      </c>
      <c r="F2338" t="s">
        <v>2539</v>
      </c>
      <c r="G2338" t="s">
        <v>2540</v>
      </c>
      <c r="H2338" t="s">
        <v>2541</v>
      </c>
      <c r="K2338" t="s">
        <v>207</v>
      </c>
      <c r="M2338" t="s">
        <v>182</v>
      </c>
      <c r="N2338" t="s">
        <v>183</v>
      </c>
      <c r="O2338" t="s">
        <v>116</v>
      </c>
      <c r="P2338" t="s">
        <v>117</v>
      </c>
      <c r="Q2338" t="s">
        <v>5213</v>
      </c>
      <c r="R2338">
        <v>28</v>
      </c>
      <c r="T2338" s="3">
        <v>36125.5</v>
      </c>
      <c r="X2338" s="3">
        <v>1010.0961538461538</v>
      </c>
      <c r="Y2338" s="3">
        <v>583.6111111111112</v>
      </c>
      <c r="Z2338" s="24">
        <v>105.05</v>
      </c>
      <c r="AA2338" s="39">
        <v>75</v>
      </c>
      <c r="AC2338" s="3">
        <v>0</v>
      </c>
      <c r="AD2338" s="3">
        <v>4460.3751415326506</v>
      </c>
      <c r="AE2338" s="3">
        <v>42359.632406489916</v>
      </c>
      <c r="AF2338" s="3">
        <v>4154.166666666667</v>
      </c>
      <c r="AH2338" s="3">
        <v>46513.799073156581</v>
      </c>
      <c r="AN2338">
        <v>0.05</v>
      </c>
      <c r="AO2338" s="3">
        <v>46513.799073156581</v>
      </c>
      <c r="AP2338" s="3">
        <v>2325.6899536578289</v>
      </c>
      <c r="AQ2338" s="3">
        <v>29700</v>
      </c>
      <c r="AR2338" s="3">
        <v>1485</v>
      </c>
      <c r="AS2338" s="3">
        <v>80024.489026814408</v>
      </c>
      <c r="AT2338" s="26">
        <v>76213.799073156581</v>
      </c>
      <c r="AU2338" t="s">
        <v>170</v>
      </c>
      <c r="AV2338" t="s">
        <v>170</v>
      </c>
      <c r="AW2338" t="s">
        <v>171</v>
      </c>
      <c r="AX2338">
        <v>34766</v>
      </c>
      <c r="BF2338">
        <v>1</v>
      </c>
      <c r="CX2338" t="s">
        <v>5211</v>
      </c>
      <c r="CY2338" s="29"/>
      <c r="CZ2338" s="29"/>
      <c r="DA2338" s="29"/>
      <c r="DB2338" s="29"/>
      <c r="DC2338" s="29"/>
      <c r="DD2338" s="30"/>
      <c r="DE2338" s="30"/>
      <c r="DF2338" s="31"/>
      <c r="DG2338" s="32"/>
      <c r="DH2338" s="30"/>
      <c r="DI2338" s="30"/>
      <c r="DJ2338" s="26"/>
    </row>
    <row r="2339" spans="4:114" x14ac:dyDescent="0.25">
      <c r="D2339" t="s">
        <v>5212</v>
      </c>
      <c r="F2339" t="s">
        <v>2542</v>
      </c>
      <c r="G2339" t="s">
        <v>2543</v>
      </c>
      <c r="H2339" t="s">
        <v>2544</v>
      </c>
      <c r="K2339" t="s">
        <v>207</v>
      </c>
      <c r="M2339" t="s">
        <v>182</v>
      </c>
      <c r="N2339" t="s">
        <v>183</v>
      </c>
      <c r="O2339" t="s">
        <v>116</v>
      </c>
      <c r="P2339" t="s">
        <v>117</v>
      </c>
      <c r="Q2339" t="s">
        <v>5213</v>
      </c>
      <c r="R2339">
        <v>28</v>
      </c>
      <c r="T2339" s="3">
        <v>47700</v>
      </c>
      <c r="X2339" s="3">
        <v>1081.7307692307693</v>
      </c>
      <c r="Y2339" s="3">
        <v>625</v>
      </c>
      <c r="Z2339" s="24">
        <v>112.5</v>
      </c>
      <c r="AA2339" s="39">
        <v>75</v>
      </c>
      <c r="AC2339" s="3">
        <v>4097.8723842003965</v>
      </c>
      <c r="AD2339" s="3">
        <v>4460.3751415326506</v>
      </c>
      <c r="AE2339" s="3">
        <v>58152.47829496381</v>
      </c>
      <c r="AF2339" s="3">
        <v>4154.166666666667</v>
      </c>
      <c r="AH2339" s="3">
        <v>62306.644961630474</v>
      </c>
      <c r="AN2339">
        <v>0.05</v>
      </c>
      <c r="AO2339" s="3">
        <v>62306.644961630474</v>
      </c>
      <c r="AP2339" s="3">
        <v>3115.3322480815241</v>
      </c>
      <c r="AQ2339" s="3">
        <v>29700</v>
      </c>
      <c r="AR2339" s="3">
        <v>1485</v>
      </c>
      <c r="AS2339" s="3">
        <v>96606.977209712</v>
      </c>
      <c r="AT2339" s="26">
        <v>92006.644961630474</v>
      </c>
      <c r="AU2339" t="s">
        <v>170</v>
      </c>
      <c r="AV2339" t="s">
        <v>170</v>
      </c>
      <c r="AW2339" t="s">
        <v>171</v>
      </c>
      <c r="AX2339">
        <v>38542</v>
      </c>
      <c r="BF2339">
        <v>1</v>
      </c>
      <c r="CX2339" t="s">
        <v>5211</v>
      </c>
      <c r="CY2339" s="29"/>
      <c r="CZ2339" s="29"/>
      <c r="DA2339" s="29"/>
      <c r="DB2339" s="29"/>
      <c r="DC2339" s="29"/>
      <c r="DD2339" s="30"/>
      <c r="DE2339" s="30"/>
      <c r="DF2339" s="31"/>
      <c r="DG2339" s="32"/>
      <c r="DH2339" s="30"/>
      <c r="DI2339" s="30"/>
      <c r="DJ2339" s="26"/>
    </row>
    <row r="2340" spans="4:114" x14ac:dyDescent="0.25">
      <c r="D2340" t="s">
        <v>5212</v>
      </c>
      <c r="F2340" t="s">
        <v>2545</v>
      </c>
      <c r="G2340" t="s">
        <v>2546</v>
      </c>
      <c r="H2340" t="s">
        <v>2547</v>
      </c>
      <c r="K2340" t="s">
        <v>207</v>
      </c>
      <c r="M2340" t="s">
        <v>182</v>
      </c>
      <c r="N2340" t="s">
        <v>183</v>
      </c>
      <c r="O2340" t="s">
        <v>116</v>
      </c>
      <c r="P2340" t="s">
        <v>117</v>
      </c>
      <c r="Q2340" t="s">
        <v>5213</v>
      </c>
      <c r="R2340">
        <v>28</v>
      </c>
      <c r="T2340" s="3">
        <v>62012</v>
      </c>
      <c r="X2340" s="3">
        <v>1406.2980769230769</v>
      </c>
      <c r="Y2340" s="3">
        <v>812.52777777777783</v>
      </c>
      <c r="Z2340" s="24">
        <v>146.255</v>
      </c>
      <c r="AA2340" s="39">
        <v>75</v>
      </c>
      <c r="AC2340" s="3">
        <v>5841.5170836776651</v>
      </c>
      <c r="AD2340" s="3">
        <v>4460.3751415326506</v>
      </c>
      <c r="AE2340" s="3">
        <v>74753.973079911171</v>
      </c>
      <c r="AF2340" s="3">
        <v>4154.166666666667</v>
      </c>
      <c r="AH2340" s="3">
        <v>78908.139746577843</v>
      </c>
      <c r="AN2340">
        <v>0.05</v>
      </c>
      <c r="AO2340" s="3">
        <v>78908.139746577843</v>
      </c>
      <c r="AP2340" s="3">
        <v>3945.4069873288922</v>
      </c>
      <c r="AQ2340" s="3">
        <v>29700</v>
      </c>
      <c r="AR2340" s="3">
        <v>1485</v>
      </c>
      <c r="AS2340" s="3">
        <v>114038.54673390674</v>
      </c>
      <c r="AT2340" s="26">
        <v>108608.13974657784</v>
      </c>
      <c r="AU2340" t="s">
        <v>170</v>
      </c>
      <c r="AV2340" t="s">
        <v>170</v>
      </c>
      <c r="AW2340" t="s">
        <v>171</v>
      </c>
      <c r="AX2340">
        <v>89079</v>
      </c>
      <c r="BF2340">
        <v>1</v>
      </c>
      <c r="CX2340" t="s">
        <v>5211</v>
      </c>
      <c r="CY2340" s="29"/>
    </row>
    <row r="2341" spans="4:114" x14ac:dyDescent="0.25">
      <c r="D2341" t="s">
        <v>5212</v>
      </c>
      <c r="F2341" t="s">
        <v>2548</v>
      </c>
      <c r="G2341" t="s">
        <v>2549</v>
      </c>
      <c r="H2341" t="s">
        <v>2550</v>
      </c>
      <c r="K2341" t="s">
        <v>207</v>
      </c>
      <c r="M2341" t="s">
        <v>132</v>
      </c>
      <c r="N2341" t="s">
        <v>133</v>
      </c>
      <c r="O2341" t="s">
        <v>143</v>
      </c>
      <c r="P2341" t="s">
        <v>117</v>
      </c>
      <c r="Q2341" t="s">
        <v>5213</v>
      </c>
      <c r="R2341">
        <v>28</v>
      </c>
      <c r="T2341" s="3">
        <v>44394.083333333336</v>
      </c>
      <c r="V2341" s="3">
        <v>3551.5266666666671</v>
      </c>
      <c r="X2341" s="3">
        <v>1067.167467948718</v>
      </c>
      <c r="Y2341" s="3">
        <v>616.58564814814815</v>
      </c>
      <c r="Z2341" s="24">
        <v>110.98541666666667</v>
      </c>
      <c r="AA2341" s="39">
        <v>75</v>
      </c>
      <c r="AC2341" s="3">
        <v>0</v>
      </c>
      <c r="AD2341" s="3">
        <v>4460.3751415326506</v>
      </c>
      <c r="AE2341" s="3">
        <v>54275.723674296183</v>
      </c>
      <c r="AF2341" s="3">
        <v>12402.5</v>
      </c>
      <c r="AH2341" s="3">
        <v>66678.223674296183</v>
      </c>
      <c r="AN2341">
        <v>0.05</v>
      </c>
      <c r="AO2341" s="3">
        <v>66678.223674296183</v>
      </c>
      <c r="AP2341" s="3">
        <v>3333.9111837148093</v>
      </c>
      <c r="AQ2341" s="3">
        <v>29700</v>
      </c>
      <c r="AR2341" s="3">
        <v>1485</v>
      </c>
      <c r="AS2341" s="3">
        <v>101197.13485801099</v>
      </c>
      <c r="AT2341" s="26">
        <v>96378.223674296183</v>
      </c>
      <c r="AU2341" t="s">
        <v>2101</v>
      </c>
      <c r="AV2341" t="s">
        <v>2101</v>
      </c>
      <c r="AW2341" t="s">
        <v>2102</v>
      </c>
      <c r="AX2341">
        <v>7930000001</v>
      </c>
      <c r="BF2341">
        <v>1</v>
      </c>
      <c r="CX2341" t="s">
        <v>5211</v>
      </c>
      <c r="CY2341" s="29"/>
    </row>
    <row r="2342" spans="4:114" x14ac:dyDescent="0.25">
      <c r="D2342" t="s">
        <v>5212</v>
      </c>
      <c r="F2342" t="s">
        <v>2551</v>
      </c>
      <c r="G2342" t="s">
        <v>2552</v>
      </c>
      <c r="H2342" t="s">
        <v>2553</v>
      </c>
      <c r="K2342" t="s">
        <v>207</v>
      </c>
      <c r="M2342" t="s">
        <v>132</v>
      </c>
      <c r="N2342" t="s">
        <v>133</v>
      </c>
      <c r="O2342" t="s">
        <v>143</v>
      </c>
      <c r="P2342" t="s">
        <v>117</v>
      </c>
      <c r="Q2342" t="s">
        <v>5213</v>
      </c>
      <c r="R2342">
        <v>28</v>
      </c>
      <c r="T2342" s="3">
        <v>40352.416666666664</v>
      </c>
      <c r="V2342" s="3">
        <v>3228.1933333333332</v>
      </c>
      <c r="X2342" s="3">
        <v>1010.0961538461538</v>
      </c>
      <c r="Y2342" s="3">
        <v>583.6111111111112</v>
      </c>
      <c r="Z2342" s="24">
        <v>105.05</v>
      </c>
      <c r="AA2342" s="39">
        <v>75</v>
      </c>
      <c r="AC2342" s="3">
        <v>0</v>
      </c>
      <c r="AD2342" s="3">
        <v>4460.3751415326506</v>
      </c>
      <c r="AE2342" s="3">
        <v>49814.742406489917</v>
      </c>
      <c r="AF2342" s="3">
        <v>12402.5</v>
      </c>
      <c r="AH2342" s="3">
        <v>62217.242406489917</v>
      </c>
      <c r="AN2342">
        <v>0.05</v>
      </c>
      <c r="AO2342" s="3">
        <v>62217.242406489917</v>
      </c>
      <c r="AP2342" s="3">
        <v>3110.8621203244961</v>
      </c>
      <c r="AQ2342" s="3">
        <v>29700</v>
      </c>
      <c r="AR2342" s="3">
        <v>1485</v>
      </c>
      <c r="AS2342" s="3">
        <v>96513.104526814423</v>
      </c>
      <c r="AT2342" s="26">
        <v>91917.24240648991</v>
      </c>
      <c r="AU2342" t="s">
        <v>2101</v>
      </c>
      <c r="AV2342" t="s">
        <v>2101</v>
      </c>
      <c r="AW2342" t="s">
        <v>2102</v>
      </c>
      <c r="AX2342">
        <v>7930000001</v>
      </c>
      <c r="BF2342">
        <v>1</v>
      </c>
      <c r="CX2342" t="s">
        <v>5211</v>
      </c>
      <c r="CY2342" s="29"/>
    </row>
    <row r="2343" spans="4:114" x14ac:dyDescent="0.25">
      <c r="D2343" t="s">
        <v>5212</v>
      </c>
      <c r="F2343" t="s">
        <v>2554</v>
      </c>
      <c r="G2343" t="s">
        <v>2555</v>
      </c>
      <c r="H2343" t="s">
        <v>2556</v>
      </c>
      <c r="K2343" t="s">
        <v>219</v>
      </c>
      <c r="M2343" t="s">
        <v>550</v>
      </c>
      <c r="N2343" t="s">
        <v>551</v>
      </c>
      <c r="O2343" t="s">
        <v>116</v>
      </c>
      <c r="P2343" t="s">
        <v>117</v>
      </c>
      <c r="Q2343" t="s">
        <v>5213</v>
      </c>
      <c r="R2343">
        <v>28</v>
      </c>
      <c r="T2343" s="3">
        <v>125403.16666666667</v>
      </c>
      <c r="X2343" s="3">
        <v>3014.4991987179487</v>
      </c>
      <c r="Y2343" s="3">
        <v>1741.7106481481483</v>
      </c>
      <c r="Z2343" s="24">
        <v>313.50791666666669</v>
      </c>
      <c r="AA2343" s="39">
        <v>75</v>
      </c>
      <c r="AC2343" s="3">
        <v>11181.044800290781</v>
      </c>
      <c r="AD2343" s="3">
        <v>4460.3751415326506</v>
      </c>
      <c r="AE2343" s="3">
        <v>146189.30437202289</v>
      </c>
      <c r="AF2343" s="3">
        <v>7046.666666666667</v>
      </c>
      <c r="AH2343" s="3">
        <v>153235.97103868955</v>
      </c>
      <c r="AK2343" s="3">
        <v>38600.004178537514</v>
      </c>
      <c r="AL2343" t="s">
        <v>1170</v>
      </c>
      <c r="AM2343" t="s">
        <v>1171</v>
      </c>
      <c r="AN2343">
        <v>0.1</v>
      </c>
      <c r="AO2343" s="3">
        <v>191835.97521722707</v>
      </c>
      <c r="AP2343" s="3">
        <v>19183.597521722706</v>
      </c>
      <c r="AQ2343" s="3">
        <v>29700</v>
      </c>
      <c r="AR2343" s="3">
        <v>2970</v>
      </c>
      <c r="AS2343" s="3">
        <v>243689.57273894976</v>
      </c>
      <c r="AT2343" s="26">
        <v>221535.97521722707</v>
      </c>
      <c r="AU2343" t="s">
        <v>170</v>
      </c>
      <c r="AV2343" t="s">
        <v>170</v>
      </c>
      <c r="AW2343" t="s">
        <v>171</v>
      </c>
      <c r="AX2343">
        <v>90324</v>
      </c>
      <c r="BF2343">
        <v>1</v>
      </c>
      <c r="CX2343" t="s">
        <v>5211</v>
      </c>
      <c r="CY2343" s="29"/>
      <c r="CZ2343" s="29"/>
      <c r="DA2343" s="29"/>
      <c r="DB2343" s="29"/>
      <c r="DC2343" s="29"/>
      <c r="DD2343" s="30"/>
      <c r="DE2343" s="30"/>
      <c r="DF2343" s="31"/>
      <c r="DG2343" s="32"/>
      <c r="DH2343" s="30"/>
      <c r="DI2343" s="30"/>
      <c r="DJ2343" s="26"/>
    </row>
    <row r="2344" spans="4:114" x14ac:dyDescent="0.25">
      <c r="D2344" t="s">
        <v>5212</v>
      </c>
      <c r="F2344" t="s">
        <v>2557</v>
      </c>
      <c r="G2344" t="s">
        <v>2558</v>
      </c>
      <c r="H2344" t="s">
        <v>2559</v>
      </c>
      <c r="K2344" t="s">
        <v>219</v>
      </c>
      <c r="M2344" t="s">
        <v>550</v>
      </c>
      <c r="N2344" t="s">
        <v>551</v>
      </c>
      <c r="O2344" t="s">
        <v>143</v>
      </c>
      <c r="P2344" t="s">
        <v>117</v>
      </c>
      <c r="Q2344" t="s">
        <v>5213</v>
      </c>
      <c r="R2344">
        <v>28</v>
      </c>
      <c r="T2344" s="3">
        <v>46248.5</v>
      </c>
      <c r="X2344" s="3">
        <v>1111.7427884615383</v>
      </c>
      <c r="Y2344" s="3">
        <v>642.34027777777783</v>
      </c>
      <c r="Z2344" s="24">
        <v>115.62125</v>
      </c>
      <c r="AA2344" s="39">
        <v>75</v>
      </c>
      <c r="AC2344" s="3">
        <v>0</v>
      </c>
      <c r="AD2344" s="3">
        <v>4460.3751415326506</v>
      </c>
      <c r="AE2344" s="3">
        <v>52653.579457771964</v>
      </c>
      <c r="AF2344" s="3">
        <v>7046.666666666667</v>
      </c>
      <c r="AH2344" s="3">
        <v>59700.246124438629</v>
      </c>
      <c r="AN2344">
        <v>0.1</v>
      </c>
      <c r="AO2344" s="3">
        <v>59700.246124438629</v>
      </c>
      <c r="AP2344" s="3">
        <v>5970.0246124438636</v>
      </c>
      <c r="AQ2344" s="3">
        <v>29700</v>
      </c>
      <c r="AR2344" s="3">
        <v>2970</v>
      </c>
      <c r="AS2344" s="3">
        <v>98340.270736882492</v>
      </c>
      <c r="AT2344" s="26">
        <v>89400.246124438621</v>
      </c>
      <c r="AU2344" t="s">
        <v>170</v>
      </c>
      <c r="AV2344" t="s">
        <v>170</v>
      </c>
      <c r="AW2344" t="s">
        <v>171</v>
      </c>
      <c r="AX2344">
        <v>37208</v>
      </c>
      <c r="BF2344">
        <v>1</v>
      </c>
      <c r="CX2344" t="s">
        <v>5211</v>
      </c>
      <c r="CY2344" s="29"/>
      <c r="CZ2344" s="29"/>
      <c r="DA2344" s="29"/>
      <c r="DB2344" s="29"/>
      <c r="DC2344" s="29"/>
      <c r="DD2344" s="30"/>
      <c r="DE2344" s="30"/>
      <c r="DF2344" s="31"/>
      <c r="DG2344" s="32"/>
      <c r="DH2344" s="30"/>
      <c r="DI2344" s="30"/>
      <c r="DJ2344" s="26"/>
    </row>
    <row r="2345" spans="4:114" x14ac:dyDescent="0.25">
      <c r="D2345" t="s">
        <v>5212</v>
      </c>
      <c r="F2345" t="s">
        <v>2560</v>
      </c>
      <c r="G2345" t="s">
        <v>2561</v>
      </c>
      <c r="H2345" t="s">
        <v>2562</v>
      </c>
      <c r="K2345" t="s">
        <v>219</v>
      </c>
      <c r="M2345" t="s">
        <v>550</v>
      </c>
      <c r="N2345" t="s">
        <v>551</v>
      </c>
      <c r="O2345" t="s">
        <v>143</v>
      </c>
      <c r="P2345" t="s">
        <v>117</v>
      </c>
      <c r="Q2345" t="s">
        <v>5213</v>
      </c>
      <c r="R2345">
        <v>28</v>
      </c>
      <c r="T2345" s="3">
        <v>55246.916666666664</v>
      </c>
      <c r="X2345" s="3">
        <v>1328.0528846153845</v>
      </c>
      <c r="Y2345" s="3">
        <v>767.31944444444457</v>
      </c>
      <c r="Z2345" s="24">
        <v>138.11750000000001</v>
      </c>
      <c r="AA2345" s="39">
        <v>75</v>
      </c>
      <c r="AC2345" s="3">
        <v>0</v>
      </c>
      <c r="AD2345" s="3">
        <v>4460.3751415326506</v>
      </c>
      <c r="AE2345" s="3">
        <v>62015.781637259141</v>
      </c>
      <c r="AF2345" s="3">
        <v>7046.666666666667</v>
      </c>
      <c r="AH2345" s="3">
        <v>69062.448303925805</v>
      </c>
      <c r="AN2345">
        <v>0.1</v>
      </c>
      <c r="AO2345" s="3">
        <v>69062.448303925805</v>
      </c>
      <c r="AP2345" s="3">
        <v>6906.2448303925812</v>
      </c>
      <c r="AQ2345" s="3">
        <v>29700</v>
      </c>
      <c r="AR2345" s="3">
        <v>2970</v>
      </c>
      <c r="AS2345" s="3">
        <v>108638.69313431838</v>
      </c>
      <c r="AT2345" s="26">
        <v>98762.448303925805</v>
      </c>
      <c r="AU2345" t="s">
        <v>170</v>
      </c>
      <c r="AV2345" t="s">
        <v>170</v>
      </c>
      <c r="AW2345" t="s">
        <v>171</v>
      </c>
      <c r="AX2345">
        <v>37208</v>
      </c>
      <c r="BF2345">
        <v>1</v>
      </c>
      <c r="CX2345" t="s">
        <v>5211</v>
      </c>
      <c r="CY2345" s="29"/>
      <c r="CZ2345" s="29"/>
      <c r="DA2345" s="29"/>
      <c r="DB2345" s="29"/>
      <c r="DC2345" s="29"/>
      <c r="DD2345" s="30"/>
      <c r="DE2345" s="30"/>
      <c r="DF2345" s="31"/>
      <c r="DG2345" s="32"/>
      <c r="DH2345" s="30"/>
      <c r="DI2345" s="30"/>
      <c r="DJ2345" s="26"/>
    </row>
    <row r="2346" spans="4:114" x14ac:dyDescent="0.25">
      <c r="D2346" t="s">
        <v>5212</v>
      </c>
      <c r="F2346" t="s">
        <v>2563</v>
      </c>
      <c r="G2346" t="s">
        <v>2564</v>
      </c>
      <c r="H2346" t="s">
        <v>2565</v>
      </c>
      <c r="K2346" t="s">
        <v>207</v>
      </c>
      <c r="M2346" t="s">
        <v>182</v>
      </c>
      <c r="N2346" t="s">
        <v>183</v>
      </c>
      <c r="O2346" t="s">
        <v>116</v>
      </c>
      <c r="P2346" t="s">
        <v>117</v>
      </c>
      <c r="Q2346" t="s">
        <v>5213</v>
      </c>
      <c r="R2346">
        <v>28</v>
      </c>
      <c r="T2346" s="3">
        <v>34013.416666666664</v>
      </c>
      <c r="X2346" s="3">
        <v>1010.1923076923077</v>
      </c>
      <c r="Y2346" s="3">
        <v>583.66666666666663</v>
      </c>
      <c r="Z2346" s="24">
        <v>105.06</v>
      </c>
      <c r="AA2346" s="39">
        <v>75</v>
      </c>
      <c r="AC2346" s="3">
        <v>0</v>
      </c>
      <c r="AD2346" s="3">
        <v>4460.3751415326506</v>
      </c>
      <c r="AE2346" s="3">
        <v>40247.710782558279</v>
      </c>
      <c r="AF2346" s="3">
        <v>4154.166666666667</v>
      </c>
      <c r="AH2346" s="3">
        <v>44401.877449224943</v>
      </c>
      <c r="AN2346">
        <v>0.05</v>
      </c>
      <c r="AO2346" s="3">
        <v>44401.877449224943</v>
      </c>
      <c r="AP2346" s="3">
        <v>2220.0938724612474</v>
      </c>
      <c r="AQ2346" s="3">
        <v>29700</v>
      </c>
      <c r="AR2346" s="3">
        <v>1485</v>
      </c>
      <c r="AS2346" s="3">
        <v>77806.9713216862</v>
      </c>
      <c r="AT2346" s="26">
        <v>74101.877449224936</v>
      </c>
      <c r="AU2346" t="s">
        <v>262</v>
      </c>
      <c r="AV2346" t="s">
        <v>262</v>
      </c>
      <c r="AW2346" t="s">
        <v>263</v>
      </c>
      <c r="AX2346">
        <v>5027</v>
      </c>
      <c r="BF2346">
        <v>1</v>
      </c>
      <c r="CX2346" t="s">
        <v>5211</v>
      </c>
      <c r="CY2346" s="29"/>
      <c r="CZ2346" s="29"/>
      <c r="DA2346" s="29"/>
      <c r="DB2346" s="29"/>
      <c r="DC2346" s="29"/>
      <c r="DD2346" s="30"/>
      <c r="DE2346" s="30"/>
      <c r="DF2346" s="31"/>
      <c r="DG2346" s="32"/>
      <c r="DH2346" s="30"/>
      <c r="DI2346" s="30"/>
      <c r="DJ2346" s="26"/>
    </row>
    <row r="2347" spans="4:114" x14ac:dyDescent="0.25">
      <c r="D2347" t="s">
        <v>5212</v>
      </c>
      <c r="F2347" t="s">
        <v>2567</v>
      </c>
      <c r="G2347" t="s">
        <v>2568</v>
      </c>
      <c r="H2347" t="s">
        <v>2569</v>
      </c>
      <c r="K2347" t="s">
        <v>131</v>
      </c>
      <c r="M2347" t="s">
        <v>2289</v>
      </c>
      <c r="N2347" t="s">
        <v>2290</v>
      </c>
      <c r="O2347" t="s">
        <v>116</v>
      </c>
      <c r="P2347" t="s">
        <v>117</v>
      </c>
      <c r="Q2347" t="s">
        <v>5213</v>
      </c>
      <c r="R2347">
        <v>28</v>
      </c>
      <c r="T2347" s="3">
        <v>120271.33333333331</v>
      </c>
      <c r="V2347" s="3">
        <v>15635.273333333331</v>
      </c>
      <c r="X2347" s="3">
        <v>2891.1378205128203</v>
      </c>
      <c r="Y2347" s="3">
        <v>1670.4351851851852</v>
      </c>
      <c r="Z2347" s="24">
        <v>300.67833333333334</v>
      </c>
      <c r="AA2347" s="39">
        <v>75</v>
      </c>
      <c r="AC2347" s="3">
        <v>10537.678835971319</v>
      </c>
      <c r="AD2347" s="3">
        <v>4460.3751415326506</v>
      </c>
      <c r="AE2347" s="3">
        <v>155841.91198320195</v>
      </c>
      <c r="AF2347" s="3">
        <v>13617.5</v>
      </c>
      <c r="AH2347" s="3">
        <v>169459.41198320195</v>
      </c>
      <c r="AN2347">
        <v>8.5000000000000006E-2</v>
      </c>
      <c r="AO2347" s="3">
        <v>169459.41198320195</v>
      </c>
      <c r="AP2347" s="3">
        <v>14404.050018572167</v>
      </c>
      <c r="AQ2347" s="3">
        <v>29700</v>
      </c>
      <c r="AR2347" s="3">
        <v>2524.5</v>
      </c>
      <c r="AS2347" s="3">
        <v>216087.96200177411</v>
      </c>
      <c r="AT2347" s="26">
        <v>199159.41198320195</v>
      </c>
      <c r="AU2347" t="s">
        <v>2428</v>
      </c>
      <c r="AV2347" t="s">
        <v>120</v>
      </c>
      <c r="AW2347" t="s">
        <v>120</v>
      </c>
      <c r="AX2347">
        <v>2046100</v>
      </c>
      <c r="BF2347">
        <v>1</v>
      </c>
      <c r="CX2347" t="s">
        <v>5211</v>
      </c>
      <c r="CY2347" s="29"/>
      <c r="CZ2347" s="29"/>
      <c r="DA2347" s="29"/>
      <c r="DB2347" s="29"/>
      <c r="DC2347" s="29"/>
      <c r="DD2347" s="30"/>
      <c r="DE2347" s="30"/>
      <c r="DF2347" s="31"/>
      <c r="DG2347" s="32"/>
      <c r="DH2347" s="30"/>
      <c r="DI2347" s="30"/>
      <c r="DJ2347" s="26"/>
    </row>
    <row r="2348" spans="4:114" x14ac:dyDescent="0.25">
      <c r="D2348" t="s">
        <v>5212</v>
      </c>
      <c r="F2348" t="s">
        <v>2571</v>
      </c>
      <c r="G2348" t="s">
        <v>2572</v>
      </c>
      <c r="H2348" t="s">
        <v>2573</v>
      </c>
      <c r="K2348" t="s">
        <v>131</v>
      </c>
      <c r="M2348" t="s">
        <v>2289</v>
      </c>
      <c r="N2348" t="s">
        <v>2290</v>
      </c>
      <c r="O2348" t="s">
        <v>116</v>
      </c>
      <c r="P2348" t="s">
        <v>117</v>
      </c>
      <c r="Q2348" t="s">
        <v>5213</v>
      </c>
      <c r="R2348">
        <v>28</v>
      </c>
      <c r="T2348" s="3">
        <v>147737.08333333334</v>
      </c>
      <c r="V2348" s="3">
        <v>19205.820833333335</v>
      </c>
      <c r="X2348" s="3">
        <v>3551.3741987179487</v>
      </c>
      <c r="Y2348" s="3">
        <v>2051.9050925925926</v>
      </c>
      <c r="Z2348" s="24">
        <v>369.34291666666667</v>
      </c>
      <c r="AA2348" s="39">
        <v>75</v>
      </c>
      <c r="AC2348" s="3">
        <v>0</v>
      </c>
      <c r="AD2348" s="3">
        <v>4460.3751415326506</v>
      </c>
      <c r="AE2348" s="3">
        <v>177450.90151617653</v>
      </c>
      <c r="AF2348" s="3">
        <v>13617.5</v>
      </c>
      <c r="AH2348" s="3">
        <v>191068.40151617653</v>
      </c>
      <c r="AN2348">
        <v>8.5000000000000006E-2</v>
      </c>
      <c r="AO2348" s="3">
        <v>191068.40151617653</v>
      </c>
      <c r="AP2348" s="3">
        <v>16240.814128875007</v>
      </c>
      <c r="AQ2348" s="3">
        <v>29700</v>
      </c>
      <c r="AR2348" s="3">
        <v>2524.5</v>
      </c>
      <c r="AS2348" s="3">
        <v>239533.71564505153</v>
      </c>
      <c r="AT2348" s="26">
        <v>220768.40151617653</v>
      </c>
      <c r="AU2348" t="s">
        <v>2428</v>
      </c>
      <c r="AV2348" t="s">
        <v>120</v>
      </c>
      <c r="AW2348" t="s">
        <v>120</v>
      </c>
      <c r="AX2348">
        <v>2046100</v>
      </c>
      <c r="BF2348">
        <v>1</v>
      </c>
      <c r="CX2348" t="s">
        <v>5211</v>
      </c>
      <c r="CY2348" s="29"/>
      <c r="CZ2348" s="29"/>
      <c r="DA2348" s="29"/>
      <c r="DB2348" s="29"/>
      <c r="DC2348" s="29"/>
      <c r="DD2348" s="30"/>
      <c r="DE2348" s="30"/>
      <c r="DF2348" s="31"/>
      <c r="DG2348" s="32"/>
      <c r="DH2348" s="30"/>
      <c r="DI2348" s="30"/>
      <c r="DJ2348" s="26"/>
    </row>
    <row r="2349" spans="4:114" x14ac:dyDescent="0.25">
      <c r="D2349" t="s">
        <v>5212</v>
      </c>
      <c r="F2349" t="s">
        <v>2574</v>
      </c>
      <c r="G2349" t="s">
        <v>2575</v>
      </c>
      <c r="H2349" t="s">
        <v>5286</v>
      </c>
      <c r="K2349" t="s">
        <v>219</v>
      </c>
      <c r="M2349" t="s">
        <v>2289</v>
      </c>
      <c r="N2349" t="s">
        <v>2290</v>
      </c>
      <c r="O2349" t="s">
        <v>116</v>
      </c>
      <c r="P2349" t="s">
        <v>117</v>
      </c>
      <c r="Q2349" t="s">
        <v>5213</v>
      </c>
      <c r="R2349">
        <v>28</v>
      </c>
      <c r="T2349" s="3">
        <v>116381.91666666667</v>
      </c>
      <c r="V2349" s="3">
        <v>15129.649166666668</v>
      </c>
      <c r="X2349" s="3">
        <v>2797.6442307692309</v>
      </c>
      <c r="Y2349" s="3">
        <v>1616.4166666666667</v>
      </c>
      <c r="Z2349" s="24">
        <v>290.95499999999998</v>
      </c>
      <c r="AA2349" s="39">
        <v>75</v>
      </c>
      <c r="AC2349" s="3">
        <v>0</v>
      </c>
      <c r="AD2349" s="3">
        <v>4460.3751415326506</v>
      </c>
      <c r="AE2349" s="3">
        <v>140751.95687230185</v>
      </c>
      <c r="AF2349" s="3">
        <v>13617.5</v>
      </c>
      <c r="AH2349" s="3">
        <v>154369.45687230185</v>
      </c>
      <c r="AN2349">
        <v>8.5000000000000006E-2</v>
      </c>
      <c r="AO2349" s="3">
        <v>154369.45687230185</v>
      </c>
      <c r="AP2349" s="3">
        <v>13121.403834145658</v>
      </c>
      <c r="AQ2349" s="3">
        <v>29700</v>
      </c>
      <c r="AR2349" s="3">
        <v>2524.5</v>
      </c>
      <c r="AS2349" s="3">
        <v>199715.36070644751</v>
      </c>
      <c r="AT2349" s="26">
        <v>184069.45687230185</v>
      </c>
      <c r="AU2349" t="s">
        <v>2428</v>
      </c>
      <c r="AV2349" t="s">
        <v>120</v>
      </c>
      <c r="AW2349" t="s">
        <v>120</v>
      </c>
      <c r="AX2349">
        <v>2046100</v>
      </c>
      <c r="BF2349">
        <v>1</v>
      </c>
      <c r="CX2349" t="s">
        <v>5211</v>
      </c>
      <c r="CY2349" s="29"/>
      <c r="CZ2349" s="29"/>
      <c r="DA2349" s="29"/>
      <c r="DB2349" s="29"/>
      <c r="DC2349" s="29"/>
      <c r="DD2349" s="30"/>
      <c r="DE2349" s="30"/>
      <c r="DF2349" s="31"/>
      <c r="DG2349" s="32"/>
      <c r="DH2349" s="30"/>
      <c r="DI2349" s="30"/>
      <c r="DJ2349" s="26"/>
    </row>
    <row r="2350" spans="4:114" x14ac:dyDescent="0.25">
      <c r="D2350" t="s">
        <v>5212</v>
      </c>
      <c r="F2350" t="s">
        <v>2578</v>
      </c>
      <c r="G2350" t="s">
        <v>2579</v>
      </c>
      <c r="H2350" t="s">
        <v>2580</v>
      </c>
      <c r="K2350" t="s">
        <v>156</v>
      </c>
      <c r="M2350" t="s">
        <v>2289</v>
      </c>
      <c r="N2350" t="s">
        <v>2290</v>
      </c>
      <c r="O2350" t="s">
        <v>116</v>
      </c>
      <c r="P2350" t="s">
        <v>117</v>
      </c>
      <c r="Q2350" t="s">
        <v>5213</v>
      </c>
      <c r="R2350">
        <v>28</v>
      </c>
      <c r="T2350" s="3">
        <v>261977.00000000003</v>
      </c>
      <c r="V2350" s="3">
        <v>34057.01</v>
      </c>
      <c r="X2350" s="3">
        <v>6297.5240384615381</v>
      </c>
      <c r="Y2350" s="3">
        <v>3638.5694444444448</v>
      </c>
      <c r="Z2350" s="24">
        <v>654.9425</v>
      </c>
      <c r="AA2350" s="39">
        <v>75</v>
      </c>
      <c r="AC2350" s="3">
        <v>0</v>
      </c>
      <c r="AD2350" s="3">
        <v>4460.3751415326506</v>
      </c>
      <c r="AE2350" s="3">
        <v>311160.42112443864</v>
      </c>
      <c r="AF2350" s="3">
        <v>13617.5</v>
      </c>
      <c r="AH2350" s="3">
        <v>324777.92112443864</v>
      </c>
      <c r="AN2350">
        <v>8.5000000000000006E-2</v>
      </c>
      <c r="AO2350" s="3">
        <v>324777.92112443864</v>
      </c>
      <c r="AP2350" s="3">
        <v>27606.123295577287</v>
      </c>
      <c r="AQ2350" s="3">
        <v>29700</v>
      </c>
      <c r="AR2350" s="3">
        <v>2524.5</v>
      </c>
      <c r="AS2350" s="3">
        <v>384608.54442001594</v>
      </c>
      <c r="AT2350" s="26">
        <v>354477.92112443864</v>
      </c>
      <c r="AU2350" t="s">
        <v>170</v>
      </c>
      <c r="AV2350" t="s">
        <v>170</v>
      </c>
      <c r="AW2350" t="s">
        <v>171</v>
      </c>
      <c r="AX2350">
        <v>37214</v>
      </c>
      <c r="BF2350">
        <v>1</v>
      </c>
      <c r="CX2350" t="s">
        <v>5211</v>
      </c>
      <c r="CY2350" s="29"/>
      <c r="CZ2350" s="29"/>
      <c r="DA2350" s="29"/>
      <c r="DB2350" s="29"/>
      <c r="DC2350" s="29"/>
      <c r="DD2350" s="30"/>
      <c r="DE2350" s="30"/>
      <c r="DF2350" s="31"/>
      <c r="DG2350" s="32"/>
      <c r="DH2350" s="30"/>
      <c r="DI2350" s="30"/>
      <c r="DJ2350" s="26"/>
    </row>
    <row r="2351" spans="4:114" x14ac:dyDescent="0.25">
      <c r="D2351" t="s">
        <v>5212</v>
      </c>
      <c r="F2351" t="s">
        <v>2581</v>
      </c>
      <c r="G2351" t="s">
        <v>2582</v>
      </c>
      <c r="H2351" t="s">
        <v>2583</v>
      </c>
      <c r="K2351" t="s">
        <v>113</v>
      </c>
      <c r="M2351" t="s">
        <v>550</v>
      </c>
      <c r="N2351" t="s">
        <v>551</v>
      </c>
      <c r="O2351" t="s">
        <v>2066</v>
      </c>
      <c r="P2351" t="s">
        <v>117</v>
      </c>
      <c r="Q2351" t="s">
        <v>5213</v>
      </c>
      <c r="R2351">
        <v>28</v>
      </c>
      <c r="T2351" s="3">
        <v>51498.666666666664</v>
      </c>
      <c r="X2351" s="3">
        <v>1010.0961538461538</v>
      </c>
      <c r="Y2351" s="3">
        <v>583.6111111111112</v>
      </c>
      <c r="Z2351" s="24">
        <v>105.05</v>
      </c>
      <c r="AA2351" s="39">
        <v>75</v>
      </c>
      <c r="AC2351" s="3">
        <v>0</v>
      </c>
      <c r="AD2351" s="3">
        <v>4460.3751415326506</v>
      </c>
      <c r="AE2351" s="3">
        <v>57732.799073156581</v>
      </c>
      <c r="AF2351" s="3">
        <v>7046.666666666667</v>
      </c>
      <c r="AH2351" s="3">
        <v>64779.465739823245</v>
      </c>
      <c r="AK2351" s="3">
        <v>7875.5933865769939</v>
      </c>
      <c r="AL2351" t="s">
        <v>552</v>
      </c>
      <c r="AM2351" t="s">
        <v>553</v>
      </c>
      <c r="AN2351">
        <v>0.1</v>
      </c>
      <c r="AO2351" s="3">
        <v>72655.059126400243</v>
      </c>
      <c r="AP2351" s="3">
        <v>7265.5059126400247</v>
      </c>
      <c r="AQ2351" s="3">
        <v>29700</v>
      </c>
      <c r="AR2351" s="3">
        <v>0</v>
      </c>
      <c r="AS2351" s="3">
        <v>109620.56503904027</v>
      </c>
      <c r="AT2351" s="26">
        <v>102355.05912640024</v>
      </c>
      <c r="AU2351" t="s">
        <v>2067</v>
      </c>
      <c r="AV2351" t="s">
        <v>2067</v>
      </c>
      <c r="AW2351" t="s">
        <v>2068</v>
      </c>
      <c r="AX2351" t="s">
        <v>2067</v>
      </c>
      <c r="BF2351">
        <v>1</v>
      </c>
      <c r="CX2351" t="s">
        <v>5211</v>
      </c>
      <c r="CY2351" s="29"/>
      <c r="CZ2351" s="29"/>
      <c r="DA2351" s="29"/>
      <c r="DB2351" s="29"/>
      <c r="DC2351" s="29"/>
      <c r="DD2351" s="30"/>
      <c r="DE2351" s="30"/>
      <c r="DF2351" s="31"/>
      <c r="DG2351" s="32"/>
      <c r="DH2351" s="30"/>
      <c r="DI2351" s="30"/>
      <c r="DJ2351" s="26"/>
    </row>
    <row r="2352" spans="4:114" x14ac:dyDescent="0.25">
      <c r="D2352" t="s">
        <v>5212</v>
      </c>
      <c r="F2352" t="s">
        <v>2584</v>
      </c>
      <c r="G2352" t="s">
        <v>2585</v>
      </c>
      <c r="H2352" t="s">
        <v>2586</v>
      </c>
      <c r="K2352" t="s">
        <v>219</v>
      </c>
      <c r="M2352" t="s">
        <v>550</v>
      </c>
      <c r="N2352" t="s">
        <v>551</v>
      </c>
      <c r="O2352" t="s">
        <v>2066</v>
      </c>
      <c r="P2352" t="s">
        <v>117</v>
      </c>
      <c r="Q2352" t="s">
        <v>5213</v>
      </c>
      <c r="R2352">
        <v>28</v>
      </c>
      <c r="T2352" s="3">
        <v>71380</v>
      </c>
      <c r="X2352" s="3">
        <v>1715.8653846153845</v>
      </c>
      <c r="Y2352" s="3">
        <v>991.38888888888891</v>
      </c>
      <c r="Z2352" s="24">
        <v>178.45000000000002</v>
      </c>
      <c r="AA2352" s="39">
        <v>75</v>
      </c>
      <c r="AC2352" s="3">
        <v>0</v>
      </c>
      <c r="AD2352" s="3">
        <v>4460.3751415326506</v>
      </c>
      <c r="AE2352" s="3">
        <v>78801.079415036933</v>
      </c>
      <c r="AF2352" s="3">
        <v>7046.666666666667</v>
      </c>
      <c r="AH2352" s="3">
        <v>85847.746081703604</v>
      </c>
      <c r="AN2352">
        <v>0.1</v>
      </c>
      <c r="AO2352" s="3">
        <v>85847.746081703604</v>
      </c>
      <c r="AP2352" s="3">
        <v>8584.7746081703608</v>
      </c>
      <c r="AQ2352" s="3">
        <v>29700</v>
      </c>
      <c r="AR2352" s="3">
        <v>0</v>
      </c>
      <c r="AS2352" s="3">
        <v>124132.52068987397</v>
      </c>
      <c r="AT2352" s="26">
        <v>115547.7460817036</v>
      </c>
      <c r="AU2352" t="s">
        <v>2067</v>
      </c>
      <c r="AV2352" t="s">
        <v>2067</v>
      </c>
      <c r="AW2352" t="s">
        <v>2068</v>
      </c>
      <c r="AX2352" t="s">
        <v>2067</v>
      </c>
      <c r="BF2352">
        <v>1</v>
      </c>
      <c r="CX2352" t="s">
        <v>5211</v>
      </c>
      <c r="CY2352" s="29"/>
      <c r="CZ2352" s="29"/>
      <c r="DA2352" s="29"/>
      <c r="DB2352" s="29"/>
      <c r="DC2352" s="29"/>
      <c r="DD2352" s="30"/>
      <c r="DE2352" s="30"/>
      <c r="DF2352" s="31"/>
      <c r="DG2352" s="32"/>
      <c r="DH2352" s="30"/>
      <c r="DI2352" s="30"/>
      <c r="DJ2352" s="26"/>
    </row>
    <row r="2353" spans="4:114" x14ac:dyDescent="0.25">
      <c r="D2353" t="s">
        <v>5212</v>
      </c>
      <c r="F2353" t="s">
        <v>2587</v>
      </c>
      <c r="G2353" t="s">
        <v>2588</v>
      </c>
      <c r="H2353" t="s">
        <v>2589</v>
      </c>
      <c r="K2353" t="s">
        <v>113</v>
      </c>
      <c r="M2353" t="s">
        <v>550</v>
      </c>
      <c r="N2353" t="s">
        <v>551</v>
      </c>
      <c r="O2353" t="s">
        <v>2066</v>
      </c>
      <c r="P2353" t="s">
        <v>117</v>
      </c>
      <c r="Q2353" t="s">
        <v>5213</v>
      </c>
      <c r="R2353">
        <v>28</v>
      </c>
      <c r="T2353" s="3">
        <v>60188.583333333336</v>
      </c>
      <c r="X2353" s="3">
        <v>1010.0961538461538</v>
      </c>
      <c r="Y2353" s="3">
        <v>583.6111111111112</v>
      </c>
      <c r="Z2353" s="24">
        <v>105.05</v>
      </c>
      <c r="AA2353" s="39">
        <v>75</v>
      </c>
      <c r="AC2353" s="3">
        <v>0</v>
      </c>
      <c r="AD2353" s="3">
        <v>4460.3751415326506</v>
      </c>
      <c r="AE2353" s="3">
        <v>66422.715739823252</v>
      </c>
      <c r="AF2353" s="3">
        <v>7046.666666666667</v>
      </c>
      <c r="AH2353" s="3">
        <v>73469.382406489924</v>
      </c>
      <c r="AK2353" s="3">
        <v>7875.5933865769939</v>
      </c>
      <c r="AL2353" t="s">
        <v>552</v>
      </c>
      <c r="AM2353" t="s">
        <v>553</v>
      </c>
      <c r="AN2353">
        <v>0.1</v>
      </c>
      <c r="AO2353" s="3">
        <v>81344.975793066915</v>
      </c>
      <c r="AP2353" s="3">
        <v>8134.4975793066915</v>
      </c>
      <c r="AQ2353" s="3">
        <v>29700</v>
      </c>
      <c r="AR2353" s="3">
        <v>0</v>
      </c>
      <c r="AS2353" s="3">
        <v>119179.47337237361</v>
      </c>
      <c r="AT2353" s="26">
        <v>111044.97579306691</v>
      </c>
      <c r="AU2353" t="s">
        <v>2067</v>
      </c>
      <c r="AV2353" t="s">
        <v>2067</v>
      </c>
      <c r="AW2353" t="s">
        <v>2068</v>
      </c>
      <c r="AX2353" t="s">
        <v>2067</v>
      </c>
      <c r="BF2353">
        <v>1</v>
      </c>
      <c r="CX2353" t="s">
        <v>5211</v>
      </c>
      <c r="CY2353" s="29"/>
      <c r="CZ2353" s="29"/>
      <c r="DA2353" s="29"/>
      <c r="DB2353" s="29"/>
      <c r="DC2353" s="29"/>
      <c r="DD2353" s="30"/>
      <c r="DE2353" s="30"/>
      <c r="DF2353" s="31"/>
      <c r="DG2353" s="32"/>
      <c r="DH2353" s="30"/>
      <c r="DI2353" s="30"/>
      <c r="DJ2353" s="26"/>
    </row>
    <row r="2354" spans="4:114" x14ac:dyDescent="0.25">
      <c r="D2354" t="s">
        <v>5212</v>
      </c>
      <c r="F2354" t="s">
        <v>2590</v>
      </c>
      <c r="G2354" t="s">
        <v>2591</v>
      </c>
      <c r="H2354" t="s">
        <v>2592</v>
      </c>
      <c r="K2354" t="s">
        <v>219</v>
      </c>
      <c r="M2354" t="s">
        <v>550</v>
      </c>
      <c r="N2354" t="s">
        <v>551</v>
      </c>
      <c r="O2354" t="s">
        <v>116</v>
      </c>
      <c r="P2354" t="s">
        <v>117</v>
      </c>
      <c r="Q2354" t="s">
        <v>5213</v>
      </c>
      <c r="R2354">
        <v>28</v>
      </c>
      <c r="T2354" s="3">
        <v>53144.416666666664</v>
      </c>
      <c r="X2354" s="3">
        <v>1277.5120192307693</v>
      </c>
      <c r="Y2354" s="3">
        <v>738.11805555555554</v>
      </c>
      <c r="Z2354" s="24">
        <v>132.86125000000001</v>
      </c>
      <c r="AA2354" s="39">
        <v>75</v>
      </c>
      <c r="AC2354" s="3">
        <v>0</v>
      </c>
      <c r="AD2354" s="3">
        <v>4460.3751415326506</v>
      </c>
      <c r="AE2354" s="3">
        <v>59828.283132985634</v>
      </c>
      <c r="AF2354" s="3">
        <v>7046.666666666667</v>
      </c>
      <c r="AH2354" s="3">
        <v>66874.949799652299</v>
      </c>
      <c r="AN2354">
        <v>0.1</v>
      </c>
      <c r="AO2354" s="3">
        <v>66874.949799652299</v>
      </c>
      <c r="AP2354" s="3">
        <v>6687.4949799652304</v>
      </c>
      <c r="AQ2354" s="3">
        <v>29700</v>
      </c>
      <c r="AR2354" s="3">
        <v>2970</v>
      </c>
      <c r="AS2354" s="3">
        <v>106232.44477961752</v>
      </c>
      <c r="AT2354" s="26">
        <v>96574.949799652299</v>
      </c>
      <c r="AU2354" t="s">
        <v>2067</v>
      </c>
      <c r="AV2354" t="s">
        <v>2067</v>
      </c>
      <c r="AW2354" t="s">
        <v>2068</v>
      </c>
      <c r="AX2354" t="s">
        <v>2067</v>
      </c>
      <c r="BF2354">
        <v>1</v>
      </c>
      <c r="CX2354" t="s">
        <v>5211</v>
      </c>
      <c r="CY2354" s="29"/>
      <c r="CZ2354" s="29"/>
      <c r="DA2354" s="29"/>
      <c r="DB2354" s="29"/>
      <c r="DC2354" s="29"/>
      <c r="DD2354" s="30"/>
      <c r="DE2354" s="30"/>
      <c r="DF2354" s="31"/>
      <c r="DG2354" s="32"/>
      <c r="DH2354" s="30"/>
      <c r="DI2354" s="30"/>
      <c r="DJ2354" s="26"/>
    </row>
    <row r="2355" spans="4:114" x14ac:dyDescent="0.25">
      <c r="D2355" t="s">
        <v>5212</v>
      </c>
      <c r="F2355" t="s">
        <v>2593</v>
      </c>
      <c r="G2355" t="s">
        <v>2594</v>
      </c>
      <c r="H2355" t="s">
        <v>2595</v>
      </c>
      <c r="K2355" t="s">
        <v>219</v>
      </c>
      <c r="M2355" t="s">
        <v>550</v>
      </c>
      <c r="N2355" t="s">
        <v>551</v>
      </c>
      <c r="O2355" t="s">
        <v>2066</v>
      </c>
      <c r="P2355" t="s">
        <v>117</v>
      </c>
      <c r="Q2355" t="s">
        <v>5213</v>
      </c>
      <c r="R2355">
        <v>28</v>
      </c>
      <c r="T2355" s="3">
        <v>46320.75</v>
      </c>
      <c r="X2355" s="3">
        <v>1113.4815705128206</v>
      </c>
      <c r="Y2355" s="3">
        <v>643.34490740740739</v>
      </c>
      <c r="Z2355" s="24">
        <v>115.80208333333334</v>
      </c>
      <c r="AA2355" s="39">
        <v>75</v>
      </c>
      <c r="AC2355" s="3">
        <v>0</v>
      </c>
      <c r="AD2355" s="3">
        <v>4460.3751415326506</v>
      </c>
      <c r="AE2355" s="3">
        <v>52728.753702786213</v>
      </c>
      <c r="AF2355" s="3">
        <v>7046.666666666667</v>
      </c>
      <c r="AH2355" s="3">
        <v>59775.420369452877</v>
      </c>
      <c r="AK2355" s="3">
        <v>7875.5933865769939</v>
      </c>
      <c r="AL2355" t="s">
        <v>552</v>
      </c>
      <c r="AM2355" t="s">
        <v>553</v>
      </c>
      <c r="AN2355">
        <v>0.1</v>
      </c>
      <c r="AO2355" s="3">
        <v>67651.013756029875</v>
      </c>
      <c r="AP2355" s="3">
        <v>6765.1013756029879</v>
      </c>
      <c r="AQ2355" s="3">
        <v>29700</v>
      </c>
      <c r="AR2355" s="3">
        <v>0</v>
      </c>
      <c r="AS2355" s="3">
        <v>104116.11513163286</v>
      </c>
      <c r="AT2355" s="26">
        <v>97351.013756029875</v>
      </c>
      <c r="AU2355" t="s">
        <v>2067</v>
      </c>
      <c r="AV2355" t="s">
        <v>2067</v>
      </c>
      <c r="AW2355" t="s">
        <v>2068</v>
      </c>
      <c r="AX2355" t="s">
        <v>2067</v>
      </c>
      <c r="BF2355">
        <v>1</v>
      </c>
      <c r="CX2355" t="s">
        <v>5211</v>
      </c>
      <c r="CY2355" s="29"/>
      <c r="CZ2355" s="29"/>
      <c r="DA2355" s="29"/>
      <c r="DB2355" s="29"/>
      <c r="DC2355" s="29"/>
      <c r="DD2355" s="30"/>
      <c r="DE2355" s="30"/>
      <c r="DF2355" s="31"/>
      <c r="DG2355" s="32"/>
      <c r="DH2355" s="30"/>
      <c r="DI2355" s="30"/>
      <c r="DJ2355" s="26"/>
    </row>
    <row r="2356" spans="4:114" x14ac:dyDescent="0.25">
      <c r="D2356" t="s">
        <v>5212</v>
      </c>
      <c r="F2356" t="s">
        <v>2596</v>
      </c>
      <c r="G2356" t="s">
        <v>2597</v>
      </c>
      <c r="H2356" t="s">
        <v>2598</v>
      </c>
      <c r="K2356" t="s">
        <v>219</v>
      </c>
      <c r="M2356" t="s">
        <v>550</v>
      </c>
      <c r="N2356" t="s">
        <v>551</v>
      </c>
      <c r="O2356" t="s">
        <v>2066</v>
      </c>
      <c r="P2356" t="s">
        <v>117</v>
      </c>
      <c r="Q2356" t="s">
        <v>5213</v>
      </c>
      <c r="R2356">
        <v>28</v>
      </c>
      <c r="T2356" s="3">
        <v>76200.25</v>
      </c>
      <c r="X2356" s="3">
        <v>1831.7387820512822</v>
      </c>
      <c r="Y2356" s="3">
        <v>1058.3379629629628</v>
      </c>
      <c r="Z2356" s="24">
        <v>190.50083333333333</v>
      </c>
      <c r="AA2356" s="39">
        <v>75</v>
      </c>
      <c r="AC2356" s="3">
        <v>0</v>
      </c>
      <c r="AD2356" s="3">
        <v>4460.3751415326506</v>
      </c>
      <c r="AE2356" s="3">
        <v>83816.202719880239</v>
      </c>
      <c r="AF2356" s="3">
        <v>7046.666666666667</v>
      </c>
      <c r="AH2356" s="3">
        <v>90862.86938654691</v>
      </c>
      <c r="AK2356" s="3">
        <v>7875.5933865769939</v>
      </c>
      <c r="AL2356" t="s">
        <v>552</v>
      </c>
      <c r="AM2356" t="s">
        <v>553</v>
      </c>
      <c r="AN2356">
        <v>0.1</v>
      </c>
      <c r="AO2356" s="3">
        <v>98738.462773123902</v>
      </c>
      <c r="AP2356" s="3">
        <v>9873.8462773123902</v>
      </c>
      <c r="AQ2356" s="3">
        <v>29700</v>
      </c>
      <c r="AR2356" s="3">
        <v>0</v>
      </c>
      <c r="AS2356" s="3">
        <v>138312.30905043631</v>
      </c>
      <c r="AT2356" s="26">
        <v>128438.4627731239</v>
      </c>
      <c r="AU2356" t="s">
        <v>2067</v>
      </c>
      <c r="AV2356" t="s">
        <v>2067</v>
      </c>
      <c r="AW2356" t="s">
        <v>2068</v>
      </c>
      <c r="AX2356" t="s">
        <v>2067</v>
      </c>
      <c r="BF2356">
        <v>1</v>
      </c>
      <c r="CX2356" t="s">
        <v>5211</v>
      </c>
      <c r="CY2356" s="29"/>
      <c r="CZ2356" s="29"/>
      <c r="DA2356" s="29"/>
      <c r="DB2356" s="29"/>
      <c r="DC2356" s="29"/>
      <c r="DD2356" s="30"/>
      <c r="DE2356" s="30"/>
      <c r="DF2356" s="31"/>
      <c r="DG2356" s="32"/>
      <c r="DH2356" s="30"/>
      <c r="DI2356" s="30"/>
      <c r="DJ2356" s="26"/>
    </row>
    <row r="2357" spans="4:114" x14ac:dyDescent="0.25">
      <c r="D2357" t="s">
        <v>5212</v>
      </c>
      <c r="F2357" t="s">
        <v>2599</v>
      </c>
      <c r="G2357" t="s">
        <v>2600</v>
      </c>
      <c r="H2357" t="s">
        <v>2601</v>
      </c>
      <c r="K2357" t="s">
        <v>219</v>
      </c>
      <c r="M2357" t="s">
        <v>550</v>
      </c>
      <c r="N2357" t="s">
        <v>551</v>
      </c>
      <c r="O2357" t="s">
        <v>2066</v>
      </c>
      <c r="P2357" t="s">
        <v>117</v>
      </c>
      <c r="Q2357" t="s">
        <v>5213</v>
      </c>
      <c r="R2357">
        <v>28</v>
      </c>
      <c r="T2357" s="3">
        <v>47961.416666666664</v>
      </c>
      <c r="X2357" s="3">
        <v>1043.3653846153845</v>
      </c>
      <c r="Y2357" s="3">
        <v>602.83333333333337</v>
      </c>
      <c r="Z2357" s="24">
        <v>108.51</v>
      </c>
      <c r="AA2357" s="39">
        <v>75</v>
      </c>
      <c r="AC2357" s="3">
        <v>0</v>
      </c>
      <c r="AD2357" s="3">
        <v>4460.3751415326506</v>
      </c>
      <c r="AE2357" s="3">
        <v>54251.500526148033</v>
      </c>
      <c r="AF2357" s="3">
        <v>7046.666666666667</v>
      </c>
      <c r="AH2357" s="3">
        <v>61298.167192814697</v>
      </c>
      <c r="AK2357" s="3">
        <v>7875.5933865769939</v>
      </c>
      <c r="AL2357" t="s">
        <v>552</v>
      </c>
      <c r="AM2357" t="s">
        <v>553</v>
      </c>
      <c r="AN2357">
        <v>0.1</v>
      </c>
      <c r="AO2357" s="3">
        <v>69173.760579391688</v>
      </c>
      <c r="AP2357" s="3">
        <v>6917.3760579391692</v>
      </c>
      <c r="AQ2357" s="3">
        <v>29700</v>
      </c>
      <c r="AR2357" s="3">
        <v>0</v>
      </c>
      <c r="AS2357" s="3">
        <v>105791.13663733086</v>
      </c>
      <c r="AT2357" s="26">
        <v>98873.760579391688</v>
      </c>
      <c r="AU2357" t="s">
        <v>2067</v>
      </c>
      <c r="AV2357" t="s">
        <v>2067</v>
      </c>
      <c r="AW2357" t="s">
        <v>2068</v>
      </c>
      <c r="AX2357" t="s">
        <v>2067</v>
      </c>
      <c r="BF2357">
        <v>1</v>
      </c>
      <c r="CX2357" t="s">
        <v>5211</v>
      </c>
      <c r="CY2357" s="29"/>
      <c r="CZ2357" s="29"/>
      <c r="DA2357" s="29"/>
      <c r="DB2357" s="29"/>
      <c r="DC2357" s="29"/>
      <c r="DD2357" s="30"/>
      <c r="DE2357" s="30"/>
      <c r="DF2357" s="31"/>
      <c r="DG2357" s="32"/>
      <c r="DH2357" s="30"/>
      <c r="DI2357" s="30"/>
      <c r="DJ2357" s="26"/>
    </row>
    <row r="2358" spans="4:114" x14ac:dyDescent="0.25">
      <c r="D2358" t="s">
        <v>5212</v>
      </c>
      <c r="F2358" t="s">
        <v>2602</v>
      </c>
      <c r="G2358" t="s">
        <v>2603</v>
      </c>
      <c r="H2358" t="s">
        <v>2604</v>
      </c>
      <c r="K2358" t="s">
        <v>113</v>
      </c>
      <c r="M2358" t="s">
        <v>550</v>
      </c>
      <c r="N2358" t="s">
        <v>551</v>
      </c>
      <c r="O2358" t="s">
        <v>2066</v>
      </c>
      <c r="P2358" t="s">
        <v>117</v>
      </c>
      <c r="Q2358" t="s">
        <v>5213</v>
      </c>
      <c r="R2358">
        <v>28</v>
      </c>
      <c r="T2358" s="3">
        <v>120520.16666666667</v>
      </c>
      <c r="X2358" s="3">
        <v>2897.1193910256411</v>
      </c>
      <c r="Y2358" s="3">
        <v>1673.8912037037039</v>
      </c>
      <c r="Z2358" s="24">
        <v>301.30041666666671</v>
      </c>
      <c r="AA2358" s="39">
        <v>75</v>
      </c>
      <c r="AC2358" s="3">
        <v>0</v>
      </c>
      <c r="AD2358" s="3">
        <v>4460.3751415326506</v>
      </c>
      <c r="AE2358" s="3">
        <v>129927.85281959534</v>
      </c>
      <c r="AF2358" s="3">
        <v>7046.666666666667</v>
      </c>
      <c r="AH2358" s="3">
        <v>136974.519486262</v>
      </c>
      <c r="AK2358" s="3">
        <v>7875.5933865769939</v>
      </c>
      <c r="AL2358" t="s">
        <v>552</v>
      </c>
      <c r="AM2358" t="s">
        <v>553</v>
      </c>
      <c r="AN2358">
        <v>0.1</v>
      </c>
      <c r="AO2358" s="3">
        <v>144850.112872839</v>
      </c>
      <c r="AP2358" s="3">
        <v>14485.011287283902</v>
      </c>
      <c r="AQ2358" s="3">
        <v>29700</v>
      </c>
      <c r="AR2358" s="3">
        <v>0</v>
      </c>
      <c r="AS2358" s="3">
        <v>189035.12416012291</v>
      </c>
      <c r="AT2358" s="26">
        <v>174550.112872839</v>
      </c>
      <c r="AU2358" t="s">
        <v>2067</v>
      </c>
      <c r="AV2358" t="s">
        <v>2067</v>
      </c>
      <c r="AW2358" t="s">
        <v>2068</v>
      </c>
      <c r="AX2358" t="s">
        <v>2067</v>
      </c>
      <c r="BF2358">
        <v>1</v>
      </c>
      <c r="CX2358" t="s">
        <v>5211</v>
      </c>
      <c r="CY2358" s="29"/>
      <c r="CZ2358" s="29"/>
      <c r="DA2358" s="29"/>
      <c r="DB2358" s="29"/>
      <c r="DC2358" s="29"/>
      <c r="DD2358" s="30"/>
      <c r="DE2358" s="30"/>
      <c r="DF2358" s="31"/>
      <c r="DG2358" s="32"/>
      <c r="DH2358" s="30"/>
      <c r="DI2358" s="30"/>
      <c r="DJ2358" s="26"/>
    </row>
    <row r="2359" spans="4:114" x14ac:dyDescent="0.25">
      <c r="D2359" t="s">
        <v>5212</v>
      </c>
      <c r="F2359" t="s">
        <v>2605</v>
      </c>
      <c r="G2359" t="s">
        <v>2606</v>
      </c>
      <c r="H2359" t="s">
        <v>2607</v>
      </c>
      <c r="K2359" t="s">
        <v>219</v>
      </c>
      <c r="M2359" t="s">
        <v>550</v>
      </c>
      <c r="N2359" t="s">
        <v>551</v>
      </c>
      <c r="O2359" t="s">
        <v>116</v>
      </c>
      <c r="P2359" t="s">
        <v>117</v>
      </c>
      <c r="Q2359" t="s">
        <v>5213</v>
      </c>
      <c r="R2359">
        <v>28</v>
      </c>
      <c r="T2359" s="3">
        <v>80670.083333333328</v>
      </c>
      <c r="X2359" s="3">
        <v>1939.186698717949</v>
      </c>
      <c r="Y2359" s="3">
        <v>1120.4189814814815</v>
      </c>
      <c r="Z2359" s="24">
        <v>201.67541666666668</v>
      </c>
      <c r="AA2359" s="39">
        <v>75</v>
      </c>
      <c r="AC2359" s="3">
        <v>0</v>
      </c>
      <c r="AD2359" s="3">
        <v>4460.3751415326506</v>
      </c>
      <c r="AE2359" s="3">
        <v>88466.739571732076</v>
      </c>
      <c r="AF2359" s="3">
        <v>7046.666666666667</v>
      </c>
      <c r="AH2359" s="3">
        <v>95513.406238398748</v>
      </c>
      <c r="AK2359" s="3">
        <v>7875.5933865769939</v>
      </c>
      <c r="AL2359" t="s">
        <v>552</v>
      </c>
      <c r="AM2359" t="s">
        <v>553</v>
      </c>
      <c r="AN2359">
        <v>0.1</v>
      </c>
      <c r="AO2359" s="3">
        <v>103388.99962497574</v>
      </c>
      <c r="AP2359" s="3">
        <v>10338.899962497575</v>
      </c>
      <c r="AQ2359" s="3">
        <v>29700</v>
      </c>
      <c r="AR2359" s="3">
        <v>2970</v>
      </c>
      <c r="AS2359" s="3">
        <v>146397.89958747331</v>
      </c>
      <c r="AT2359" s="26">
        <v>133088.99962497572</v>
      </c>
      <c r="AU2359" t="s">
        <v>2067</v>
      </c>
      <c r="AV2359" t="s">
        <v>2067</v>
      </c>
      <c r="AW2359" t="s">
        <v>2068</v>
      </c>
      <c r="AX2359" t="s">
        <v>2067</v>
      </c>
      <c r="BF2359">
        <v>1</v>
      </c>
      <c r="CX2359" t="s">
        <v>5211</v>
      </c>
      <c r="CY2359" s="29"/>
      <c r="CZ2359" s="29"/>
      <c r="DA2359" s="29"/>
      <c r="DB2359" s="29"/>
      <c r="DC2359" s="29"/>
      <c r="DD2359" s="30"/>
      <c r="DE2359" s="30"/>
      <c r="DF2359" s="31"/>
      <c r="DG2359" s="32"/>
      <c r="DH2359" s="30"/>
      <c r="DI2359" s="30"/>
      <c r="DJ2359" s="26"/>
    </row>
    <row r="2360" spans="4:114" x14ac:dyDescent="0.25">
      <c r="D2360" t="s">
        <v>5212</v>
      </c>
      <c r="F2360" t="s">
        <v>2608</v>
      </c>
      <c r="G2360" t="s">
        <v>2609</v>
      </c>
      <c r="H2360" t="s">
        <v>2610</v>
      </c>
      <c r="K2360" t="s">
        <v>219</v>
      </c>
      <c r="M2360" t="s">
        <v>550</v>
      </c>
      <c r="N2360" t="s">
        <v>551</v>
      </c>
      <c r="O2360" t="s">
        <v>143</v>
      </c>
      <c r="P2360" t="s">
        <v>117</v>
      </c>
      <c r="Q2360" t="s">
        <v>5213</v>
      </c>
      <c r="R2360">
        <v>28</v>
      </c>
      <c r="T2360" s="3">
        <v>53158.833333333336</v>
      </c>
      <c r="X2360" s="3">
        <v>1277.8565705128206</v>
      </c>
      <c r="Y2360" s="3">
        <v>738.31712962962968</v>
      </c>
      <c r="Z2360" s="24">
        <v>132.89708333333334</v>
      </c>
      <c r="AA2360" s="39">
        <v>75</v>
      </c>
      <c r="AC2360" s="3">
        <v>0</v>
      </c>
      <c r="AD2360" s="3">
        <v>4460.3751415326506</v>
      </c>
      <c r="AE2360" s="3">
        <v>59843.279258341769</v>
      </c>
      <c r="AF2360" s="3">
        <v>7046.666666666667</v>
      </c>
      <c r="AH2360" s="3">
        <v>66889.945925008433</v>
      </c>
      <c r="AN2360">
        <v>0.1</v>
      </c>
      <c r="AO2360" s="3">
        <v>66889.945925008433</v>
      </c>
      <c r="AP2360" s="3">
        <v>6688.9945925008433</v>
      </c>
      <c r="AQ2360" s="3">
        <v>29700</v>
      </c>
      <c r="AR2360" s="3">
        <v>2970</v>
      </c>
      <c r="AS2360" s="3">
        <v>106248.94051750927</v>
      </c>
      <c r="AT2360" s="26">
        <v>96589.945925008433</v>
      </c>
      <c r="AU2360" t="s">
        <v>2067</v>
      </c>
      <c r="AV2360" t="s">
        <v>2067</v>
      </c>
      <c r="AW2360" t="s">
        <v>2068</v>
      </c>
      <c r="AX2360" t="s">
        <v>2067</v>
      </c>
      <c r="BF2360">
        <v>1</v>
      </c>
      <c r="CX2360" t="s">
        <v>5211</v>
      </c>
      <c r="CY2360" s="29"/>
      <c r="CZ2360" s="29"/>
      <c r="DA2360" s="29"/>
      <c r="DB2360" s="29"/>
      <c r="DC2360" s="29"/>
      <c r="DD2360" s="30"/>
      <c r="DE2360" s="30"/>
      <c r="DF2360" s="31"/>
      <c r="DG2360" s="32"/>
      <c r="DH2360" s="30"/>
      <c r="DI2360" s="30"/>
      <c r="DJ2360" s="26"/>
    </row>
    <row r="2361" spans="4:114" x14ac:dyDescent="0.25">
      <c r="D2361" t="s">
        <v>5212</v>
      </c>
      <c r="F2361" t="s">
        <v>2611</v>
      </c>
      <c r="G2361" t="s">
        <v>2612</v>
      </c>
      <c r="H2361" t="s">
        <v>2613</v>
      </c>
      <c r="K2361" t="s">
        <v>219</v>
      </c>
      <c r="M2361" t="s">
        <v>550</v>
      </c>
      <c r="N2361" t="s">
        <v>551</v>
      </c>
      <c r="O2361" t="s">
        <v>2066</v>
      </c>
      <c r="P2361" t="s">
        <v>117</v>
      </c>
      <c r="Q2361" t="s">
        <v>5213</v>
      </c>
      <c r="R2361">
        <v>28</v>
      </c>
      <c r="T2361" s="3">
        <v>43557.25</v>
      </c>
      <c r="X2361" s="3">
        <v>1010.0961538461538</v>
      </c>
      <c r="Y2361" s="3">
        <v>583.6111111111112</v>
      </c>
      <c r="Z2361" s="24">
        <v>105.05</v>
      </c>
      <c r="AA2361" s="39">
        <v>75</v>
      </c>
      <c r="AC2361" s="3">
        <v>0</v>
      </c>
      <c r="AD2361" s="3">
        <v>4460.3751415326506</v>
      </c>
      <c r="AE2361" s="3">
        <v>49791.382406489916</v>
      </c>
      <c r="AF2361" s="3">
        <v>7046.666666666667</v>
      </c>
      <c r="AH2361" s="3">
        <v>56838.049073156581</v>
      </c>
      <c r="AN2361">
        <v>0.1</v>
      </c>
      <c r="AO2361" s="3">
        <v>56838.049073156581</v>
      </c>
      <c r="AP2361" s="3">
        <v>5683.8049073156581</v>
      </c>
      <c r="AQ2361" s="3">
        <v>29700</v>
      </c>
      <c r="AR2361" s="3">
        <v>0</v>
      </c>
      <c r="AS2361" s="3">
        <v>92221.853980472239</v>
      </c>
      <c r="AT2361" s="26">
        <v>86538.049073156581</v>
      </c>
      <c r="AU2361" t="s">
        <v>2067</v>
      </c>
      <c r="AV2361" t="s">
        <v>2067</v>
      </c>
      <c r="AW2361" t="s">
        <v>2068</v>
      </c>
      <c r="AX2361" t="s">
        <v>2067</v>
      </c>
      <c r="BF2361">
        <v>1</v>
      </c>
      <c r="CX2361" t="s">
        <v>5211</v>
      </c>
      <c r="CY2361" s="29"/>
      <c r="CZ2361" s="29"/>
      <c r="DA2361" s="29"/>
      <c r="DB2361" s="29"/>
      <c r="DC2361" s="29"/>
      <c r="DD2361" s="30"/>
      <c r="DE2361" s="30"/>
      <c r="DF2361" s="31"/>
      <c r="DG2361" s="32"/>
      <c r="DH2361" s="30"/>
      <c r="DI2361" s="30"/>
      <c r="DJ2361" s="26"/>
    </row>
    <row r="2362" spans="4:114" x14ac:dyDescent="0.25">
      <c r="D2362" t="s">
        <v>5212</v>
      </c>
      <c r="F2362" t="s">
        <v>2614</v>
      </c>
      <c r="G2362" t="s">
        <v>2615</v>
      </c>
      <c r="H2362" t="s">
        <v>2616</v>
      </c>
      <c r="K2362" t="s">
        <v>219</v>
      </c>
      <c r="M2362" t="s">
        <v>550</v>
      </c>
      <c r="N2362" t="s">
        <v>551</v>
      </c>
      <c r="O2362" t="s">
        <v>2066</v>
      </c>
      <c r="P2362" t="s">
        <v>117</v>
      </c>
      <c r="Q2362" t="s">
        <v>5213</v>
      </c>
      <c r="R2362">
        <v>28</v>
      </c>
      <c r="T2362" s="3">
        <v>65874.25</v>
      </c>
      <c r="X2362" s="3">
        <v>1583.5176282051282</v>
      </c>
      <c r="Y2362" s="3">
        <v>914.92129629629619</v>
      </c>
      <c r="Z2362" s="24">
        <v>164.68583333333333</v>
      </c>
      <c r="AA2362" s="39">
        <v>75</v>
      </c>
      <c r="AC2362" s="3">
        <v>0</v>
      </c>
      <c r="AD2362" s="3">
        <v>4460.3751415326506</v>
      </c>
      <c r="AE2362" s="3">
        <v>73072.749899367409</v>
      </c>
      <c r="AF2362" s="3">
        <v>7046.666666666667</v>
      </c>
      <c r="AH2362" s="3">
        <v>80119.41656603408</v>
      </c>
      <c r="AN2362">
        <v>0.1</v>
      </c>
      <c r="AO2362" s="3">
        <v>80119.41656603408</v>
      </c>
      <c r="AP2362" s="3">
        <v>8011.9416566034088</v>
      </c>
      <c r="AQ2362" s="3">
        <v>29700</v>
      </c>
      <c r="AR2362" s="3">
        <v>0</v>
      </c>
      <c r="AS2362" s="3">
        <v>117831.35822263749</v>
      </c>
      <c r="AT2362" s="26">
        <v>109819.41656603408</v>
      </c>
      <c r="AU2362" t="s">
        <v>2067</v>
      </c>
      <c r="AV2362" t="s">
        <v>2067</v>
      </c>
      <c r="AW2362" t="s">
        <v>2068</v>
      </c>
      <c r="AX2362" t="s">
        <v>2067</v>
      </c>
      <c r="BF2362">
        <v>1</v>
      </c>
      <c r="CX2362" t="s">
        <v>5211</v>
      </c>
      <c r="CY2362" s="29"/>
      <c r="CZ2362" s="29"/>
      <c r="DA2362" s="29"/>
      <c r="DB2362" s="29"/>
      <c r="DC2362" s="29"/>
      <c r="DD2362" s="30"/>
      <c r="DE2362" s="30"/>
      <c r="DF2362" s="31"/>
      <c r="DG2362" s="32"/>
      <c r="DH2362" s="30"/>
      <c r="DI2362" s="30"/>
      <c r="DJ2362" s="26"/>
    </row>
    <row r="2363" spans="4:114" x14ac:dyDescent="0.25">
      <c r="D2363" t="s">
        <v>5212</v>
      </c>
      <c r="F2363" t="s">
        <v>2618</v>
      </c>
      <c r="G2363" t="s">
        <v>2619</v>
      </c>
      <c r="H2363" t="s">
        <v>2620</v>
      </c>
      <c r="K2363" t="s">
        <v>219</v>
      </c>
      <c r="M2363" t="s">
        <v>550</v>
      </c>
      <c r="N2363" t="s">
        <v>551</v>
      </c>
      <c r="O2363" t="s">
        <v>116</v>
      </c>
      <c r="P2363" t="s">
        <v>117</v>
      </c>
      <c r="Q2363" t="s">
        <v>5213</v>
      </c>
      <c r="R2363">
        <v>28</v>
      </c>
      <c r="T2363" s="3">
        <v>50151.166666666664</v>
      </c>
      <c r="X2363" s="3">
        <v>1205.5568910256411</v>
      </c>
      <c r="Y2363" s="3">
        <v>696.54398148148152</v>
      </c>
      <c r="Z2363" s="24">
        <v>125.37791666666666</v>
      </c>
      <c r="AA2363" s="39">
        <v>75</v>
      </c>
      <c r="AC2363" s="3">
        <v>4815.000051435466</v>
      </c>
      <c r="AD2363" s="3">
        <v>4460.3751415326506</v>
      </c>
      <c r="AE2363" s="3">
        <v>61529.020648808568</v>
      </c>
      <c r="AF2363" s="3">
        <v>7046.666666666667</v>
      </c>
      <c r="AH2363" s="3">
        <v>68575.687315475239</v>
      </c>
      <c r="AN2363">
        <v>0.1</v>
      </c>
      <c r="AO2363" s="3">
        <v>68575.687315475239</v>
      </c>
      <c r="AP2363" s="3">
        <v>6857.5687315475243</v>
      </c>
      <c r="AQ2363" s="3">
        <v>29700</v>
      </c>
      <c r="AR2363" s="3">
        <v>2970</v>
      </c>
      <c r="AS2363" s="3">
        <v>108103.25604702276</v>
      </c>
      <c r="AT2363" s="26">
        <v>98275.687315475239</v>
      </c>
      <c r="AU2363" t="s">
        <v>2067</v>
      </c>
      <c r="AV2363" t="s">
        <v>2067</v>
      </c>
      <c r="AW2363" t="s">
        <v>2068</v>
      </c>
      <c r="AX2363" t="s">
        <v>2067</v>
      </c>
      <c r="BF2363">
        <v>1</v>
      </c>
      <c r="CX2363" t="s">
        <v>5211</v>
      </c>
      <c r="CY2363" s="29"/>
      <c r="CZ2363" s="29"/>
      <c r="DA2363" s="29"/>
      <c r="DB2363" s="29"/>
      <c r="DC2363" s="29"/>
      <c r="DD2363" s="30"/>
      <c r="DE2363" s="30"/>
      <c r="DF2363" s="31"/>
      <c r="DG2363" s="32"/>
      <c r="DH2363" s="30"/>
      <c r="DI2363" s="30"/>
      <c r="DJ2363" s="26"/>
    </row>
    <row r="2364" spans="4:114" x14ac:dyDescent="0.25">
      <c r="D2364" t="s">
        <v>5212</v>
      </c>
      <c r="F2364" t="s">
        <v>2621</v>
      </c>
      <c r="G2364" t="s">
        <v>2622</v>
      </c>
      <c r="H2364" t="s">
        <v>2623</v>
      </c>
      <c r="K2364" t="s">
        <v>219</v>
      </c>
      <c r="M2364" t="s">
        <v>550</v>
      </c>
      <c r="N2364" t="s">
        <v>551</v>
      </c>
      <c r="O2364" t="s">
        <v>2066</v>
      </c>
      <c r="P2364" t="s">
        <v>117</v>
      </c>
      <c r="Q2364" t="s">
        <v>5213</v>
      </c>
      <c r="R2364">
        <v>28</v>
      </c>
      <c r="T2364" s="3">
        <v>37195.416666666664</v>
      </c>
      <c r="X2364" s="3">
        <v>1010.0961538461538</v>
      </c>
      <c r="Y2364" s="3">
        <v>583.6111111111112</v>
      </c>
      <c r="Z2364" s="24">
        <v>105.05</v>
      </c>
      <c r="AA2364" s="39">
        <v>75</v>
      </c>
      <c r="AC2364" s="3">
        <v>0</v>
      </c>
      <c r="AD2364" s="3">
        <v>4460.3751415326506</v>
      </c>
      <c r="AE2364" s="3">
        <v>43429.549073156581</v>
      </c>
      <c r="AF2364" s="3">
        <v>7046.666666666667</v>
      </c>
      <c r="AH2364" s="3">
        <v>50476.215739823245</v>
      </c>
      <c r="AN2364">
        <v>0.1</v>
      </c>
      <c r="AO2364" s="3">
        <v>50476.215739823245</v>
      </c>
      <c r="AP2364" s="3">
        <v>5047.6215739823247</v>
      </c>
      <c r="AQ2364" s="3">
        <v>0</v>
      </c>
      <c r="AR2364" s="3">
        <v>0</v>
      </c>
      <c r="AS2364" s="3">
        <v>55523.837313805569</v>
      </c>
      <c r="AT2364" s="26">
        <v>50476.215739823245</v>
      </c>
      <c r="AU2364" t="s">
        <v>2067</v>
      </c>
      <c r="AV2364" t="s">
        <v>2067</v>
      </c>
      <c r="AW2364" t="s">
        <v>2068</v>
      </c>
      <c r="AX2364" t="s">
        <v>2067</v>
      </c>
      <c r="BF2364">
        <v>1</v>
      </c>
      <c r="BO2364" t="s">
        <v>854</v>
      </c>
      <c r="CX2364" t="s">
        <v>5211</v>
      </c>
      <c r="CY2364" s="29"/>
      <c r="CZ2364" s="29"/>
      <c r="DA2364" s="29"/>
      <c r="DB2364" s="29"/>
      <c r="DC2364" s="29"/>
      <c r="DD2364" s="30"/>
      <c r="DE2364" s="30"/>
      <c r="DF2364" s="31"/>
      <c r="DG2364" s="32"/>
      <c r="DH2364" s="30"/>
      <c r="DI2364" s="30"/>
      <c r="DJ2364" s="26"/>
    </row>
    <row r="2365" spans="4:114" x14ac:dyDescent="0.25">
      <c r="D2365" t="s">
        <v>5212</v>
      </c>
      <c r="F2365" t="s">
        <v>2624</v>
      </c>
      <c r="G2365" t="s">
        <v>2625</v>
      </c>
      <c r="H2365" t="s">
        <v>2626</v>
      </c>
      <c r="K2365" t="s">
        <v>224</v>
      </c>
      <c r="M2365" t="s">
        <v>550</v>
      </c>
      <c r="N2365" t="s">
        <v>551</v>
      </c>
      <c r="O2365" t="s">
        <v>116</v>
      </c>
      <c r="P2365" t="s">
        <v>117</v>
      </c>
      <c r="Q2365" t="s">
        <v>5213</v>
      </c>
      <c r="R2365">
        <v>28</v>
      </c>
      <c r="T2365" s="3">
        <v>46752.25</v>
      </c>
      <c r="X2365" s="3">
        <v>1031.0576923076922</v>
      </c>
      <c r="Y2365" s="3">
        <v>595.72222222222229</v>
      </c>
      <c r="Z2365" s="24">
        <v>107.23</v>
      </c>
      <c r="AA2365" s="39">
        <v>75</v>
      </c>
      <c r="AC2365" s="3">
        <v>0</v>
      </c>
      <c r="AD2365" s="3">
        <v>4460.3751415326506</v>
      </c>
      <c r="AE2365" s="3">
        <v>53021.635056062565</v>
      </c>
      <c r="AF2365" s="3">
        <v>7046.666666666667</v>
      </c>
      <c r="AH2365" s="3">
        <v>60068.301722729229</v>
      </c>
      <c r="AN2365">
        <v>0.1</v>
      </c>
      <c r="AO2365" s="3">
        <v>60068.301722729229</v>
      </c>
      <c r="AP2365" s="3">
        <v>6006.8301722729229</v>
      </c>
      <c r="AQ2365" s="3">
        <v>29700</v>
      </c>
      <c r="AR2365" s="3">
        <v>2970</v>
      </c>
      <c r="AS2365" s="3">
        <v>98745.131895002152</v>
      </c>
      <c r="AT2365" s="26">
        <v>89768.301722729229</v>
      </c>
      <c r="AU2365" t="s">
        <v>2067</v>
      </c>
      <c r="AV2365" t="s">
        <v>2067</v>
      </c>
      <c r="AW2365" t="s">
        <v>2068</v>
      </c>
      <c r="AX2365" t="s">
        <v>2067</v>
      </c>
      <c r="BF2365">
        <v>1</v>
      </c>
      <c r="CX2365" t="s">
        <v>5211</v>
      </c>
      <c r="CY2365" s="29"/>
      <c r="CZ2365" s="29"/>
      <c r="DA2365" s="29"/>
      <c r="DB2365" s="29"/>
      <c r="DC2365" s="29"/>
      <c r="DD2365" s="30"/>
      <c r="DE2365" s="30"/>
      <c r="DF2365" s="31"/>
      <c r="DG2365" s="32"/>
      <c r="DH2365" s="30"/>
      <c r="DI2365" s="30"/>
      <c r="DJ2365" s="26"/>
    </row>
    <row r="2366" spans="4:114" x14ac:dyDescent="0.25">
      <c r="D2366" t="s">
        <v>5212</v>
      </c>
      <c r="F2366" t="s">
        <v>2627</v>
      </c>
      <c r="G2366" t="s">
        <v>2628</v>
      </c>
      <c r="H2366" t="s">
        <v>2629</v>
      </c>
      <c r="K2366" t="s">
        <v>219</v>
      </c>
      <c r="M2366" t="s">
        <v>550</v>
      </c>
      <c r="N2366" t="s">
        <v>551</v>
      </c>
      <c r="O2366" t="s">
        <v>143</v>
      </c>
      <c r="P2366" t="s">
        <v>117</v>
      </c>
      <c r="Q2366" t="s">
        <v>5213</v>
      </c>
      <c r="R2366">
        <v>28</v>
      </c>
      <c r="T2366" s="3">
        <v>71806.083333333328</v>
      </c>
      <c r="X2366" s="3">
        <v>1555.0480769230769</v>
      </c>
      <c r="Y2366" s="3">
        <v>898.47222222222229</v>
      </c>
      <c r="Z2366" s="24">
        <v>161.72499999999999</v>
      </c>
      <c r="AA2366" s="39">
        <v>75</v>
      </c>
      <c r="AC2366" s="3">
        <v>0</v>
      </c>
      <c r="AD2366" s="3">
        <v>4460.3751415326506</v>
      </c>
      <c r="AE2366" s="3">
        <v>78956.703774011286</v>
      </c>
      <c r="AF2366" s="3">
        <v>7046.666666666667</v>
      </c>
      <c r="AH2366" s="3">
        <v>86003.370440677958</v>
      </c>
      <c r="AN2366">
        <v>0.1</v>
      </c>
      <c r="AO2366" s="3">
        <v>86003.370440677958</v>
      </c>
      <c r="AP2366" s="3">
        <v>8600.3370440677954</v>
      </c>
      <c r="AQ2366" s="3">
        <v>29700</v>
      </c>
      <c r="AR2366" s="3">
        <v>2970</v>
      </c>
      <c r="AS2366" s="3">
        <v>127273.70748474576</v>
      </c>
      <c r="AT2366" s="26">
        <v>115703.37044067796</v>
      </c>
      <c r="AU2366" t="s">
        <v>2067</v>
      </c>
      <c r="AV2366" t="s">
        <v>2067</v>
      </c>
      <c r="AW2366" t="s">
        <v>2068</v>
      </c>
      <c r="AX2366" t="s">
        <v>2067</v>
      </c>
      <c r="BF2366">
        <v>1</v>
      </c>
      <c r="CX2366" t="s">
        <v>5211</v>
      </c>
      <c r="CY2366" s="29"/>
      <c r="CZ2366" s="29"/>
      <c r="DA2366" s="29"/>
      <c r="DB2366" s="29"/>
      <c r="DC2366" s="29"/>
      <c r="DD2366" s="30"/>
      <c r="DE2366" s="30"/>
      <c r="DF2366" s="31"/>
      <c r="DG2366" s="32"/>
      <c r="DH2366" s="30"/>
      <c r="DI2366" s="30"/>
      <c r="DJ2366" s="26"/>
    </row>
    <row r="2367" spans="4:114" x14ac:dyDescent="0.25">
      <c r="D2367" t="s">
        <v>5212</v>
      </c>
      <c r="F2367" t="s">
        <v>2630</v>
      </c>
      <c r="G2367" t="s">
        <v>2631</v>
      </c>
      <c r="H2367" t="s">
        <v>2632</v>
      </c>
      <c r="K2367" t="s">
        <v>113</v>
      </c>
      <c r="M2367" t="s">
        <v>550</v>
      </c>
      <c r="N2367" t="s">
        <v>551</v>
      </c>
      <c r="O2367" t="s">
        <v>2066</v>
      </c>
      <c r="P2367" t="s">
        <v>117</v>
      </c>
      <c r="Q2367" t="s">
        <v>5213</v>
      </c>
      <c r="R2367">
        <v>28</v>
      </c>
      <c r="T2367" s="3">
        <v>81653</v>
      </c>
      <c r="X2367" s="3">
        <v>1962.8125</v>
      </c>
      <c r="Y2367" s="3">
        <v>1134.0694444444446</v>
      </c>
      <c r="Z2367" s="24">
        <v>204.13249999999999</v>
      </c>
      <c r="AA2367" s="39">
        <v>75</v>
      </c>
      <c r="AC2367" s="3">
        <v>0</v>
      </c>
      <c r="AD2367" s="3">
        <v>4460.3751415326506</v>
      </c>
      <c r="AE2367" s="3">
        <v>89489.3895859771</v>
      </c>
      <c r="AF2367" s="3">
        <v>7046.666666666667</v>
      </c>
      <c r="AH2367" s="3">
        <v>96536.056252643772</v>
      </c>
      <c r="AN2367">
        <v>0.1</v>
      </c>
      <c r="AO2367" s="3">
        <v>96536.056252643772</v>
      </c>
      <c r="AP2367" s="3">
        <v>9653.6056252643775</v>
      </c>
      <c r="AQ2367" s="3">
        <v>29700</v>
      </c>
      <c r="AR2367" s="3">
        <v>0</v>
      </c>
      <c r="AS2367" s="3">
        <v>135889.66187790816</v>
      </c>
      <c r="AT2367" s="26">
        <v>126236.05625264377</v>
      </c>
      <c r="AU2367" t="s">
        <v>2067</v>
      </c>
      <c r="AV2367" t="s">
        <v>2067</v>
      </c>
      <c r="AW2367" t="s">
        <v>2068</v>
      </c>
      <c r="AX2367" t="s">
        <v>2067</v>
      </c>
      <c r="BF2367">
        <v>1</v>
      </c>
      <c r="CX2367" t="s">
        <v>5211</v>
      </c>
      <c r="CY2367" s="29"/>
      <c r="CZ2367" s="29"/>
      <c r="DA2367" s="29"/>
      <c r="DB2367" s="29"/>
      <c r="DC2367" s="29"/>
      <c r="DD2367" s="30"/>
      <c r="DE2367" s="30"/>
      <c r="DF2367" s="31"/>
      <c r="DG2367" s="32"/>
      <c r="DH2367" s="30"/>
      <c r="DI2367" s="30"/>
      <c r="DJ2367" s="26"/>
    </row>
    <row r="2368" spans="4:114" x14ac:dyDescent="0.25">
      <c r="D2368" t="s">
        <v>5212</v>
      </c>
      <c r="F2368" t="s">
        <v>2633</v>
      </c>
      <c r="G2368" t="s">
        <v>2634</v>
      </c>
      <c r="H2368" t="s">
        <v>2635</v>
      </c>
      <c r="K2368" t="s">
        <v>219</v>
      </c>
      <c r="M2368" t="s">
        <v>550</v>
      </c>
      <c r="N2368" t="s">
        <v>551</v>
      </c>
      <c r="O2368" t="s">
        <v>116</v>
      </c>
      <c r="P2368" t="s">
        <v>117</v>
      </c>
      <c r="Q2368" t="s">
        <v>5213</v>
      </c>
      <c r="R2368">
        <v>28</v>
      </c>
      <c r="T2368" s="3">
        <v>55036.25</v>
      </c>
      <c r="X2368" s="3">
        <v>1213.75</v>
      </c>
      <c r="Y2368" s="3">
        <v>701.27777777777783</v>
      </c>
      <c r="Z2368" s="24">
        <v>126.23</v>
      </c>
      <c r="AA2368" s="39">
        <v>75</v>
      </c>
      <c r="AC2368" s="3">
        <v>0</v>
      </c>
      <c r="AD2368" s="3">
        <v>4460.3751415326506</v>
      </c>
      <c r="AE2368" s="3">
        <v>61612.882919310432</v>
      </c>
      <c r="AF2368" s="3">
        <v>7046.666666666667</v>
      </c>
      <c r="AH2368" s="3">
        <v>68659.549585977104</v>
      </c>
      <c r="AN2368">
        <v>0.1</v>
      </c>
      <c r="AO2368" s="3">
        <v>68659.549585977104</v>
      </c>
      <c r="AP2368" s="3">
        <v>6865.9549585977111</v>
      </c>
      <c r="AQ2368" s="3">
        <v>29700</v>
      </c>
      <c r="AR2368" s="3">
        <v>2970</v>
      </c>
      <c r="AS2368" s="3">
        <v>108195.50454457481</v>
      </c>
      <c r="AT2368" s="26">
        <v>98359.549585977104</v>
      </c>
      <c r="AU2368" t="s">
        <v>2067</v>
      </c>
      <c r="AV2368" t="s">
        <v>2067</v>
      </c>
      <c r="AW2368" t="s">
        <v>2068</v>
      </c>
      <c r="AX2368" t="s">
        <v>2067</v>
      </c>
      <c r="BF2368">
        <v>1</v>
      </c>
      <c r="CX2368" t="s">
        <v>5211</v>
      </c>
      <c r="CY2368" s="29"/>
      <c r="CZ2368" s="29"/>
      <c r="DA2368" s="29"/>
      <c r="DB2368" s="29"/>
      <c r="DC2368" s="29"/>
      <c r="DD2368" s="30"/>
      <c r="DE2368" s="30"/>
      <c r="DF2368" s="31"/>
      <c r="DG2368" s="32"/>
      <c r="DH2368" s="30"/>
      <c r="DI2368" s="30"/>
      <c r="DJ2368" s="26"/>
    </row>
    <row r="2369" spans="4:114" x14ac:dyDescent="0.25">
      <c r="D2369" t="s">
        <v>5212</v>
      </c>
      <c r="F2369" t="s">
        <v>2636</v>
      </c>
      <c r="G2369" t="s">
        <v>2637</v>
      </c>
      <c r="H2369" t="s">
        <v>2638</v>
      </c>
      <c r="K2369" t="s">
        <v>224</v>
      </c>
      <c r="M2369" t="s">
        <v>550</v>
      </c>
      <c r="N2369" t="s">
        <v>551</v>
      </c>
      <c r="O2369" t="s">
        <v>116</v>
      </c>
      <c r="P2369" t="s">
        <v>117</v>
      </c>
      <c r="Q2369" t="s">
        <v>5213</v>
      </c>
      <c r="R2369">
        <v>28</v>
      </c>
      <c r="T2369" s="3">
        <v>43617.416666666664</v>
      </c>
      <c r="X2369" s="3">
        <v>1010.0961538461538</v>
      </c>
      <c r="Y2369" s="3">
        <v>583.6111111111112</v>
      </c>
      <c r="Z2369" s="24">
        <v>105.05</v>
      </c>
      <c r="AA2369" s="39">
        <v>75</v>
      </c>
      <c r="AC2369" s="3">
        <v>0</v>
      </c>
      <c r="AD2369" s="3">
        <v>4460.3751415326506</v>
      </c>
      <c r="AE2369" s="3">
        <v>49851.549073156581</v>
      </c>
      <c r="AF2369" s="3">
        <v>7046.666666666667</v>
      </c>
      <c r="AH2369" s="3">
        <v>56898.215739823245</v>
      </c>
      <c r="AN2369">
        <v>0.1</v>
      </c>
      <c r="AO2369" s="3">
        <v>56898.215739823245</v>
      </c>
      <c r="AP2369" s="3">
        <v>5689.8215739823245</v>
      </c>
      <c r="AQ2369" s="3">
        <v>29700</v>
      </c>
      <c r="AR2369" s="3">
        <v>2970</v>
      </c>
      <c r="AS2369" s="3">
        <v>95258.037313805573</v>
      </c>
      <c r="AT2369" s="26">
        <v>86598.215739823238</v>
      </c>
      <c r="AU2369" t="s">
        <v>2067</v>
      </c>
      <c r="AV2369" t="s">
        <v>2067</v>
      </c>
      <c r="AW2369" t="s">
        <v>2068</v>
      </c>
      <c r="AX2369" t="s">
        <v>2067</v>
      </c>
      <c r="BF2369">
        <v>1</v>
      </c>
      <c r="CX2369" t="s">
        <v>5211</v>
      </c>
      <c r="CY2369" s="29"/>
      <c r="CZ2369" s="29"/>
      <c r="DA2369" s="29"/>
      <c r="DB2369" s="29"/>
      <c r="DC2369" s="29"/>
      <c r="DD2369" s="30"/>
      <c r="DE2369" s="30"/>
      <c r="DF2369" s="31"/>
      <c r="DG2369" s="32"/>
      <c r="DH2369" s="30"/>
      <c r="DI2369" s="30"/>
      <c r="DJ2369" s="26"/>
    </row>
    <row r="2370" spans="4:114" x14ac:dyDescent="0.25">
      <c r="D2370" t="s">
        <v>5212</v>
      </c>
      <c r="F2370" t="s">
        <v>2639</v>
      </c>
      <c r="G2370" t="s">
        <v>2640</v>
      </c>
      <c r="H2370" t="s">
        <v>2641</v>
      </c>
      <c r="K2370" t="s">
        <v>219</v>
      </c>
      <c r="M2370" t="s">
        <v>550</v>
      </c>
      <c r="N2370" t="s">
        <v>551</v>
      </c>
      <c r="O2370" t="s">
        <v>143</v>
      </c>
      <c r="P2370" t="s">
        <v>117</v>
      </c>
      <c r="Q2370" t="s">
        <v>5213</v>
      </c>
      <c r="R2370">
        <v>28</v>
      </c>
      <c r="T2370" s="3">
        <v>60643.75</v>
      </c>
      <c r="X2370" s="3">
        <v>1313.3173076923078</v>
      </c>
      <c r="Y2370" s="3">
        <v>758.80555555555554</v>
      </c>
      <c r="Z2370" s="24">
        <v>136.58500000000001</v>
      </c>
      <c r="AA2370" s="39">
        <v>75</v>
      </c>
      <c r="AC2370" s="3">
        <v>0</v>
      </c>
      <c r="AD2370" s="3">
        <v>4460.3751415326506</v>
      </c>
      <c r="AE2370" s="3">
        <v>67387.833004780507</v>
      </c>
      <c r="AF2370" s="3">
        <v>7046.666666666667</v>
      </c>
      <c r="AH2370" s="3">
        <v>74434.499671447178</v>
      </c>
      <c r="AN2370">
        <v>0.1</v>
      </c>
      <c r="AO2370" s="3">
        <v>74434.499671447178</v>
      </c>
      <c r="AP2370" s="3">
        <v>7443.4499671447184</v>
      </c>
      <c r="AQ2370" s="3">
        <v>29700</v>
      </c>
      <c r="AR2370" s="3">
        <v>2970</v>
      </c>
      <c r="AS2370" s="3">
        <v>114547.94963859189</v>
      </c>
      <c r="AT2370" s="26">
        <v>104134.49967144718</v>
      </c>
      <c r="AU2370" t="s">
        <v>2067</v>
      </c>
      <c r="AV2370" t="s">
        <v>2067</v>
      </c>
      <c r="AW2370" t="s">
        <v>2068</v>
      </c>
      <c r="AX2370" t="s">
        <v>2067</v>
      </c>
      <c r="BF2370">
        <v>1</v>
      </c>
      <c r="CX2370" t="s">
        <v>5211</v>
      </c>
      <c r="CY2370" s="29"/>
      <c r="CZ2370" s="29"/>
      <c r="DA2370" s="29"/>
      <c r="DB2370" s="29"/>
      <c r="DC2370" s="29"/>
      <c r="DD2370" s="30"/>
      <c r="DE2370" s="30"/>
      <c r="DF2370" s="31"/>
      <c r="DG2370" s="32"/>
      <c r="DH2370" s="30"/>
      <c r="DI2370" s="30"/>
      <c r="DJ2370" s="26"/>
    </row>
    <row r="2371" spans="4:114" x14ac:dyDescent="0.25">
      <c r="D2371" t="s">
        <v>5212</v>
      </c>
      <c r="F2371" t="s">
        <v>2642</v>
      </c>
      <c r="G2371" t="s">
        <v>2643</v>
      </c>
      <c r="H2371" t="s">
        <v>2644</v>
      </c>
      <c r="K2371" t="s">
        <v>224</v>
      </c>
      <c r="M2371" t="s">
        <v>550</v>
      </c>
      <c r="N2371" t="s">
        <v>551</v>
      </c>
      <c r="O2371" t="s">
        <v>116</v>
      </c>
      <c r="P2371" t="s">
        <v>117</v>
      </c>
      <c r="Q2371" t="s">
        <v>5213</v>
      </c>
      <c r="R2371">
        <v>28</v>
      </c>
      <c r="T2371" s="3">
        <v>48999.833333333336</v>
      </c>
      <c r="X2371" s="3">
        <v>1080.625</v>
      </c>
      <c r="Y2371" s="3">
        <v>624.3611111111112</v>
      </c>
      <c r="Z2371" s="24">
        <v>112.38500000000001</v>
      </c>
      <c r="AA2371" s="39">
        <v>75</v>
      </c>
      <c r="AC2371" s="3">
        <v>0</v>
      </c>
      <c r="AD2371" s="3">
        <v>4460.3751415326506</v>
      </c>
      <c r="AE2371" s="3">
        <v>55352.579585977095</v>
      </c>
      <c r="AF2371" s="3">
        <v>7046.666666666667</v>
      </c>
      <c r="AH2371" s="3">
        <v>62399.246252643759</v>
      </c>
      <c r="AN2371">
        <v>0.1</v>
      </c>
      <c r="AO2371" s="3">
        <v>62399.246252643759</v>
      </c>
      <c r="AP2371" s="3">
        <v>6239.9246252643761</v>
      </c>
      <c r="AQ2371" s="3">
        <v>29700</v>
      </c>
      <c r="AR2371" s="3">
        <v>2970</v>
      </c>
      <c r="AS2371" s="3">
        <v>101309.17087790814</v>
      </c>
      <c r="AT2371" s="26">
        <v>92099.246252643759</v>
      </c>
      <c r="AU2371" t="s">
        <v>2067</v>
      </c>
      <c r="AV2371" t="s">
        <v>2067</v>
      </c>
      <c r="AW2371" t="s">
        <v>2068</v>
      </c>
      <c r="AX2371" t="s">
        <v>2067</v>
      </c>
      <c r="BF2371">
        <v>1</v>
      </c>
      <c r="CX2371" t="s">
        <v>5211</v>
      </c>
      <c r="CY2371" s="29"/>
      <c r="CZ2371" s="29"/>
      <c r="DA2371" s="29"/>
      <c r="DB2371" s="29"/>
      <c r="DC2371" s="29"/>
      <c r="DD2371" s="30"/>
      <c r="DE2371" s="30"/>
      <c r="DF2371" s="31"/>
      <c r="DG2371" s="32"/>
      <c r="DH2371" s="30"/>
      <c r="DI2371" s="30"/>
      <c r="DJ2371" s="26"/>
    </row>
    <row r="2372" spans="4:114" x14ac:dyDescent="0.25">
      <c r="D2372" t="s">
        <v>5212</v>
      </c>
      <c r="F2372" t="s">
        <v>2645</v>
      </c>
      <c r="G2372" t="s">
        <v>2646</v>
      </c>
      <c r="H2372" t="s">
        <v>2647</v>
      </c>
      <c r="K2372" t="s">
        <v>113</v>
      </c>
      <c r="M2372" t="s">
        <v>550</v>
      </c>
      <c r="N2372" t="s">
        <v>551</v>
      </c>
      <c r="O2372" t="s">
        <v>116</v>
      </c>
      <c r="P2372" t="s">
        <v>117</v>
      </c>
      <c r="Q2372" t="s">
        <v>5213</v>
      </c>
      <c r="R2372">
        <v>28</v>
      </c>
      <c r="T2372" s="3">
        <v>108613.41666666667</v>
      </c>
      <c r="X2372" s="3">
        <v>2490.7091346153843</v>
      </c>
      <c r="Y2372" s="3">
        <v>1439.0763888888891</v>
      </c>
      <c r="Z2372" s="24">
        <v>259.03375</v>
      </c>
      <c r="AA2372" s="39">
        <v>75</v>
      </c>
      <c r="AC2372" s="3">
        <v>0</v>
      </c>
      <c r="AD2372" s="3">
        <v>4460.3751415326506</v>
      </c>
      <c r="AE2372" s="3">
        <v>117337.61108170361</v>
      </c>
      <c r="AF2372" s="3">
        <v>7046.666666666667</v>
      </c>
      <c r="AH2372" s="3">
        <v>124384.27774837028</v>
      </c>
      <c r="AN2372">
        <v>0.1</v>
      </c>
      <c r="AO2372" s="3">
        <v>124384.27774837028</v>
      </c>
      <c r="AP2372" s="3">
        <v>12438.42777483703</v>
      </c>
      <c r="AQ2372" s="3">
        <v>29700</v>
      </c>
      <c r="AR2372" s="3">
        <v>2970</v>
      </c>
      <c r="AS2372" s="3">
        <v>169492.70552320732</v>
      </c>
      <c r="AT2372" s="26">
        <v>154084.27774837028</v>
      </c>
      <c r="AU2372" t="s">
        <v>2428</v>
      </c>
      <c r="AV2372" t="s">
        <v>1840</v>
      </c>
      <c r="AW2372" t="s">
        <v>1840</v>
      </c>
      <c r="AX2372">
        <v>2063120</v>
      </c>
      <c r="BF2372">
        <v>1</v>
      </c>
      <c r="CX2372" t="s">
        <v>5211</v>
      </c>
      <c r="CY2372" s="29"/>
      <c r="CZ2372" s="29"/>
      <c r="DA2372" s="29"/>
      <c r="DB2372" s="29"/>
      <c r="DC2372" s="29"/>
      <c r="DD2372" s="30"/>
      <c r="DE2372" s="30"/>
      <c r="DF2372" s="31"/>
      <c r="DG2372" s="32"/>
      <c r="DH2372" s="30"/>
      <c r="DI2372" s="30"/>
      <c r="DJ2372" s="26"/>
    </row>
    <row r="2373" spans="4:114" x14ac:dyDescent="0.25">
      <c r="D2373" t="s">
        <v>5212</v>
      </c>
      <c r="F2373" t="s">
        <v>2648</v>
      </c>
      <c r="G2373" t="s">
        <v>2649</v>
      </c>
      <c r="H2373" t="s">
        <v>2650</v>
      </c>
      <c r="K2373" t="s">
        <v>131</v>
      </c>
      <c r="M2373" t="s">
        <v>550</v>
      </c>
      <c r="N2373" t="s">
        <v>551</v>
      </c>
      <c r="O2373" t="s">
        <v>116</v>
      </c>
      <c r="P2373" t="s">
        <v>117</v>
      </c>
      <c r="Q2373" t="s">
        <v>5213</v>
      </c>
      <c r="R2373">
        <v>28</v>
      </c>
      <c r="T2373" s="3">
        <v>148020.91666666666</v>
      </c>
      <c r="X2373" s="3">
        <v>3558.1971153846152</v>
      </c>
      <c r="Y2373" s="3">
        <v>2055.8472222222222</v>
      </c>
      <c r="Z2373" s="24">
        <v>370.05250000000001</v>
      </c>
      <c r="AA2373" s="39">
        <v>75</v>
      </c>
      <c r="AC2373" s="3">
        <v>12293.617152601189</v>
      </c>
      <c r="AD2373" s="3">
        <v>4460.3751415326506</v>
      </c>
      <c r="AE2373" s="3">
        <v>170834.00579840734</v>
      </c>
      <c r="AF2373" s="3">
        <v>7046.666666666667</v>
      </c>
      <c r="AH2373" s="3">
        <v>177880.67246507399</v>
      </c>
      <c r="AN2373">
        <v>0.1</v>
      </c>
      <c r="AO2373" s="3">
        <v>177880.67246507399</v>
      </c>
      <c r="AP2373" s="3">
        <v>17788.067246507399</v>
      </c>
      <c r="AQ2373" s="3">
        <v>29700</v>
      </c>
      <c r="AR2373" s="3">
        <v>2970</v>
      </c>
      <c r="AS2373" s="3">
        <v>228338.73971158138</v>
      </c>
      <c r="AT2373" s="26">
        <v>207580.67246507399</v>
      </c>
      <c r="AU2373" t="s">
        <v>170</v>
      </c>
      <c r="AV2373" t="s">
        <v>170</v>
      </c>
      <c r="AW2373" t="s">
        <v>171</v>
      </c>
      <c r="AX2373">
        <v>90324</v>
      </c>
      <c r="BF2373">
        <v>1</v>
      </c>
      <c r="CX2373" t="s">
        <v>5211</v>
      </c>
      <c r="CY2373" s="29"/>
    </row>
    <row r="2374" spans="4:114" x14ac:dyDescent="0.25">
      <c r="D2374" t="s">
        <v>5212</v>
      </c>
      <c r="F2374" t="s">
        <v>2651</v>
      </c>
      <c r="G2374" t="s">
        <v>2652</v>
      </c>
      <c r="H2374" t="s">
        <v>2653</v>
      </c>
      <c r="K2374" t="s">
        <v>224</v>
      </c>
      <c r="M2374" t="s">
        <v>114</v>
      </c>
      <c r="N2374" t="s">
        <v>115</v>
      </c>
      <c r="O2374" t="s">
        <v>116</v>
      </c>
      <c r="P2374" t="s">
        <v>117</v>
      </c>
      <c r="Q2374" t="s">
        <v>5213</v>
      </c>
      <c r="R2374">
        <v>28</v>
      </c>
      <c r="T2374" s="3">
        <v>68554.25</v>
      </c>
      <c r="X2374" s="3">
        <v>1562.5</v>
      </c>
      <c r="Y2374" s="3">
        <v>902.77777777777783</v>
      </c>
      <c r="Z2374" s="24">
        <v>162.5</v>
      </c>
      <c r="AA2374" s="39">
        <v>75</v>
      </c>
      <c r="AC2374" s="3">
        <v>0</v>
      </c>
      <c r="AD2374" s="3">
        <v>4460.3751415326506</v>
      </c>
      <c r="AE2374" s="3">
        <v>75717.402919310436</v>
      </c>
      <c r="AF2374" s="3">
        <v>5687.5</v>
      </c>
      <c r="AH2374" s="3">
        <v>81404.902919310436</v>
      </c>
      <c r="AK2374" s="3">
        <v>6107.1873780099913</v>
      </c>
      <c r="AL2374" t="s">
        <v>363</v>
      </c>
      <c r="AM2374" t="s">
        <v>364</v>
      </c>
      <c r="AN2374">
        <v>8.5000000000000006E-2</v>
      </c>
      <c r="AO2374" s="3">
        <v>87512.090297320421</v>
      </c>
      <c r="AP2374" s="3">
        <v>7438.5276752722366</v>
      </c>
      <c r="AQ2374" s="3">
        <v>29700</v>
      </c>
      <c r="AR2374" s="3">
        <v>2524.5</v>
      </c>
      <c r="AS2374" s="3">
        <v>127175.11797259266</v>
      </c>
      <c r="AT2374" s="26">
        <v>117212.09029732042</v>
      </c>
      <c r="AU2374" t="s">
        <v>170</v>
      </c>
      <c r="AV2374" t="s">
        <v>170</v>
      </c>
      <c r="AW2374" t="s">
        <v>171</v>
      </c>
      <c r="AX2374">
        <v>90366</v>
      </c>
      <c r="BF2374">
        <v>1</v>
      </c>
      <c r="CX2374" t="s">
        <v>5211</v>
      </c>
      <c r="CY2374" s="29"/>
      <c r="CZ2374" s="29"/>
      <c r="DA2374" s="29"/>
      <c r="DB2374" s="29"/>
      <c r="DC2374" s="29"/>
      <c r="DD2374" s="30"/>
      <c r="DE2374" s="30"/>
      <c r="DF2374" s="31"/>
      <c r="DG2374" s="32"/>
      <c r="DH2374" s="30"/>
      <c r="DI2374" s="30"/>
      <c r="DJ2374" s="26"/>
    </row>
    <row r="2375" spans="4:114" x14ac:dyDescent="0.25">
      <c r="D2375" t="s">
        <v>5212</v>
      </c>
      <c r="F2375" t="s">
        <v>2654</v>
      </c>
      <c r="G2375" t="s">
        <v>2655</v>
      </c>
      <c r="H2375" t="s">
        <v>2656</v>
      </c>
      <c r="K2375" t="s">
        <v>224</v>
      </c>
      <c r="M2375" t="s">
        <v>132</v>
      </c>
      <c r="N2375" t="s">
        <v>133</v>
      </c>
      <c r="O2375" t="s">
        <v>116</v>
      </c>
      <c r="P2375" t="s">
        <v>117</v>
      </c>
      <c r="Q2375" t="s">
        <v>5213</v>
      </c>
      <c r="R2375">
        <v>28</v>
      </c>
      <c r="T2375" s="3">
        <v>69641.75</v>
      </c>
      <c r="X2375" s="3">
        <v>1553.8902243589744</v>
      </c>
      <c r="Y2375" s="3">
        <v>897.80324074074076</v>
      </c>
      <c r="Z2375" s="24">
        <v>161.60458333333335</v>
      </c>
      <c r="AA2375" s="39">
        <v>75</v>
      </c>
      <c r="AC2375" s="3">
        <v>0</v>
      </c>
      <c r="AD2375" s="3">
        <v>4460.3751415326506</v>
      </c>
      <c r="AE2375" s="3">
        <v>76790.423189965702</v>
      </c>
      <c r="AF2375" s="3">
        <v>12402.5</v>
      </c>
      <c r="AH2375" s="3">
        <v>89192.923189965702</v>
      </c>
      <c r="AN2375">
        <v>0.05</v>
      </c>
      <c r="AO2375" s="3">
        <v>89192.923189965702</v>
      </c>
      <c r="AP2375" s="3">
        <v>4459.6461594982857</v>
      </c>
      <c r="AQ2375" s="3">
        <v>29700</v>
      </c>
      <c r="AR2375" s="3">
        <v>1485</v>
      </c>
      <c r="AS2375" s="3">
        <v>124837.56934946399</v>
      </c>
      <c r="AT2375" s="26">
        <v>118892.9231899657</v>
      </c>
      <c r="AU2375" t="s">
        <v>170</v>
      </c>
      <c r="AV2375" t="s">
        <v>170</v>
      </c>
      <c r="AW2375" t="s">
        <v>171</v>
      </c>
      <c r="AX2375">
        <v>90342</v>
      </c>
      <c r="BF2375">
        <v>1</v>
      </c>
      <c r="CX2375" t="s">
        <v>5211</v>
      </c>
      <c r="CY2375" s="29"/>
      <c r="CZ2375" s="29"/>
      <c r="DA2375" s="29"/>
      <c r="DB2375" s="29"/>
      <c r="DC2375" s="29"/>
      <c r="DD2375" s="30"/>
      <c r="DE2375" s="30"/>
      <c r="DF2375" s="31"/>
      <c r="DG2375" s="32"/>
      <c r="DH2375" s="30"/>
      <c r="DI2375" s="30"/>
      <c r="DJ2375" s="26"/>
    </row>
    <row r="2376" spans="4:114" x14ac:dyDescent="0.25">
      <c r="D2376" t="s">
        <v>5212</v>
      </c>
      <c r="F2376" t="s">
        <v>2657</v>
      </c>
      <c r="G2376" t="s">
        <v>2658</v>
      </c>
      <c r="H2376" t="s">
        <v>2659</v>
      </c>
      <c r="K2376" t="s">
        <v>156</v>
      </c>
      <c r="M2376" t="s">
        <v>550</v>
      </c>
      <c r="N2376" t="s">
        <v>551</v>
      </c>
      <c r="O2376" t="s">
        <v>116</v>
      </c>
      <c r="P2376" t="s">
        <v>117</v>
      </c>
      <c r="Q2376" t="s">
        <v>5213</v>
      </c>
      <c r="R2376">
        <v>28</v>
      </c>
      <c r="T2376" s="3">
        <v>254702.25000000003</v>
      </c>
      <c r="X2376" s="3">
        <v>6002.4599358974365</v>
      </c>
      <c r="Y2376" s="3">
        <v>3468.087962962963</v>
      </c>
      <c r="Z2376" s="24">
        <v>624.25583333333338</v>
      </c>
      <c r="AA2376" s="39">
        <v>75</v>
      </c>
      <c r="AC2376" s="3">
        <v>23562.76620915228</v>
      </c>
      <c r="AD2376" s="3">
        <v>4460.3751415326506</v>
      </c>
      <c r="AE2376" s="3">
        <v>292895.19508287869</v>
      </c>
      <c r="AF2376" s="3">
        <v>7046.666666666667</v>
      </c>
      <c r="AH2376" s="3">
        <v>299941.86174954538</v>
      </c>
      <c r="AN2376">
        <v>0.1</v>
      </c>
      <c r="AO2376" s="3">
        <v>299941.86174954538</v>
      </c>
      <c r="AP2376" s="3">
        <v>29994.186174954539</v>
      </c>
      <c r="AQ2376" s="3">
        <v>29700</v>
      </c>
      <c r="AR2376" s="3">
        <v>2970</v>
      </c>
      <c r="AS2376" s="3">
        <v>362606.0479244999</v>
      </c>
      <c r="AT2376" s="26">
        <v>329641.86174954538</v>
      </c>
      <c r="AU2376" t="s">
        <v>170</v>
      </c>
      <c r="AV2376" t="s">
        <v>170</v>
      </c>
      <c r="AW2376" t="s">
        <v>171</v>
      </c>
      <c r="AX2376">
        <v>90326</v>
      </c>
      <c r="BF2376">
        <v>1</v>
      </c>
      <c r="CX2376" t="s">
        <v>5211</v>
      </c>
      <c r="CY2376" s="29"/>
    </row>
    <row r="2377" spans="4:114" x14ac:dyDescent="0.25">
      <c r="D2377" t="s">
        <v>5212</v>
      </c>
      <c r="F2377" t="s">
        <v>2660</v>
      </c>
      <c r="G2377" t="s">
        <v>2661</v>
      </c>
      <c r="H2377" t="s">
        <v>2662</v>
      </c>
      <c r="K2377" t="s">
        <v>224</v>
      </c>
      <c r="M2377" t="s">
        <v>182</v>
      </c>
      <c r="N2377" t="s">
        <v>183</v>
      </c>
      <c r="O2377" t="s">
        <v>116</v>
      </c>
      <c r="P2377" t="s">
        <v>117</v>
      </c>
      <c r="Q2377" t="s">
        <v>5213</v>
      </c>
      <c r="R2377">
        <v>28</v>
      </c>
      <c r="T2377" s="3">
        <v>62804.25</v>
      </c>
      <c r="X2377" s="3">
        <v>1522.4519230769231</v>
      </c>
      <c r="Y2377" s="3">
        <v>879.63888888888891</v>
      </c>
      <c r="Z2377" s="24">
        <v>158.33500000000001</v>
      </c>
      <c r="AA2377" s="39">
        <v>75</v>
      </c>
      <c r="AC2377" s="3">
        <v>0</v>
      </c>
      <c r="AD2377" s="3">
        <v>4460.3751415326506</v>
      </c>
      <c r="AE2377" s="3">
        <v>69900.050953498459</v>
      </c>
      <c r="AF2377" s="3">
        <v>4154.166666666667</v>
      </c>
      <c r="AH2377" s="3">
        <v>74054.217620165131</v>
      </c>
      <c r="AK2377" s="3">
        <v>4671.4236268028844</v>
      </c>
      <c r="AL2377" t="s">
        <v>227</v>
      </c>
      <c r="AM2377" t="s">
        <v>226</v>
      </c>
      <c r="AN2377">
        <v>0.05</v>
      </c>
      <c r="AO2377" s="3">
        <v>78725.641246968022</v>
      </c>
      <c r="AP2377" s="3">
        <v>3936.2820623484013</v>
      </c>
      <c r="AQ2377" s="3">
        <v>29700</v>
      </c>
      <c r="AR2377" s="3">
        <v>1485</v>
      </c>
      <c r="AS2377" s="3">
        <v>113846.92330931642</v>
      </c>
      <c r="AT2377" s="26">
        <v>108425.64124696802</v>
      </c>
      <c r="AU2377" t="s">
        <v>208</v>
      </c>
      <c r="AV2377" t="s">
        <v>208</v>
      </c>
      <c r="AW2377" t="s">
        <v>210</v>
      </c>
      <c r="AX2377" t="s">
        <v>2663</v>
      </c>
      <c r="BF2377">
        <v>1</v>
      </c>
      <c r="CX2377" t="s">
        <v>5211</v>
      </c>
      <c r="CY2377" s="29"/>
    </row>
    <row r="2378" spans="4:114" x14ac:dyDescent="0.25">
      <c r="D2378" t="s">
        <v>5212</v>
      </c>
      <c r="F2378" t="s">
        <v>2664</v>
      </c>
      <c r="G2378" t="s">
        <v>2665</v>
      </c>
      <c r="H2378" t="s">
        <v>2666</v>
      </c>
      <c r="K2378" t="s">
        <v>224</v>
      </c>
      <c r="M2378" t="s">
        <v>114</v>
      </c>
      <c r="N2378" t="s">
        <v>115</v>
      </c>
      <c r="O2378" t="s">
        <v>116</v>
      </c>
      <c r="P2378" t="s">
        <v>117</v>
      </c>
      <c r="Q2378" t="s">
        <v>5213</v>
      </c>
      <c r="R2378">
        <v>28</v>
      </c>
      <c r="T2378" s="3">
        <v>59414.416666666664</v>
      </c>
      <c r="X2378" s="3">
        <v>1308.0408653846155</v>
      </c>
      <c r="Y2378" s="3">
        <v>755.75694444444457</v>
      </c>
      <c r="Z2378" s="24">
        <v>136.03625</v>
      </c>
      <c r="AA2378" s="39">
        <v>75</v>
      </c>
      <c r="AC2378" s="3">
        <v>0</v>
      </c>
      <c r="AD2378" s="3">
        <v>4460.3751415326506</v>
      </c>
      <c r="AE2378" s="3">
        <v>66149.625868028379</v>
      </c>
      <c r="AF2378" s="3">
        <v>5687.5</v>
      </c>
      <c r="AH2378" s="3">
        <v>71837.125868028379</v>
      </c>
      <c r="AK2378" s="3">
        <v>7641.968773833004</v>
      </c>
      <c r="AL2378" t="s">
        <v>274</v>
      </c>
      <c r="AM2378" t="s">
        <v>275</v>
      </c>
      <c r="AN2378">
        <v>8.5000000000000006E-2</v>
      </c>
      <c r="AO2378" s="3">
        <v>79479.094641861389</v>
      </c>
      <c r="AP2378" s="3">
        <v>6755.7230445582181</v>
      </c>
      <c r="AQ2378" s="3">
        <v>29700</v>
      </c>
      <c r="AR2378" s="3">
        <v>2524.5</v>
      </c>
      <c r="AS2378" s="3">
        <v>118459.31768641961</v>
      </c>
      <c r="AT2378" s="26">
        <v>109179.09464186139</v>
      </c>
      <c r="AU2378" t="s">
        <v>170</v>
      </c>
      <c r="AV2378" t="s">
        <v>170</v>
      </c>
      <c r="AW2378" t="s">
        <v>171</v>
      </c>
      <c r="AX2378">
        <v>35072</v>
      </c>
      <c r="BF2378">
        <v>1</v>
      </c>
      <c r="CX2378" t="s">
        <v>5211</v>
      </c>
      <c r="CY2378" s="29"/>
      <c r="CZ2378" s="29"/>
      <c r="DA2378" s="29"/>
      <c r="DB2378" s="29"/>
      <c r="DC2378" s="29"/>
      <c r="DD2378" s="30"/>
      <c r="DE2378" s="30"/>
      <c r="DF2378" s="31"/>
      <c r="DG2378" s="32"/>
      <c r="DH2378" s="30"/>
      <c r="DI2378" s="30"/>
      <c r="DJ2378" s="26"/>
    </row>
    <row r="2379" spans="4:114" x14ac:dyDescent="0.25">
      <c r="D2379" t="s">
        <v>5212</v>
      </c>
      <c r="F2379" t="s">
        <v>2667</v>
      </c>
      <c r="G2379" t="s">
        <v>2668</v>
      </c>
      <c r="H2379" t="s">
        <v>2669</v>
      </c>
      <c r="K2379" t="s">
        <v>224</v>
      </c>
      <c r="M2379" t="s">
        <v>114</v>
      </c>
      <c r="N2379" t="s">
        <v>115</v>
      </c>
      <c r="O2379" t="s">
        <v>116</v>
      </c>
      <c r="P2379" t="s">
        <v>117</v>
      </c>
      <c r="Q2379" t="s">
        <v>5213</v>
      </c>
      <c r="R2379">
        <v>28</v>
      </c>
      <c r="T2379" s="3">
        <v>81317.5</v>
      </c>
      <c r="X2379" s="3">
        <v>1903.0769230769231</v>
      </c>
      <c r="Y2379" s="3">
        <v>1099.5555555555557</v>
      </c>
      <c r="Z2379" s="24">
        <v>197.92000000000002</v>
      </c>
      <c r="AA2379" s="39">
        <v>75</v>
      </c>
      <c r="AC2379" s="3">
        <v>0</v>
      </c>
      <c r="AD2379" s="3">
        <v>4460.3751415326506</v>
      </c>
      <c r="AE2379" s="3">
        <v>89053.427620165137</v>
      </c>
      <c r="AF2379" s="3">
        <v>5687.5</v>
      </c>
      <c r="AH2379" s="3">
        <v>94740.927620165137</v>
      </c>
      <c r="AK2379" s="3">
        <v>18525.414448346986</v>
      </c>
      <c r="AL2379" t="s">
        <v>473</v>
      </c>
      <c r="AM2379" t="s">
        <v>474</v>
      </c>
      <c r="AN2379">
        <v>8.5000000000000006E-2</v>
      </c>
      <c r="AO2379" s="3">
        <v>113266.34206851212</v>
      </c>
      <c r="AP2379" s="3">
        <v>9627.639075823532</v>
      </c>
      <c r="AQ2379" s="3">
        <v>29700</v>
      </c>
      <c r="AR2379" s="3">
        <v>2524.5</v>
      </c>
      <c r="AS2379" s="3">
        <v>155118.48114433564</v>
      </c>
      <c r="AT2379" s="26">
        <v>142966.34206851211</v>
      </c>
      <c r="AU2379" t="s">
        <v>170</v>
      </c>
      <c r="AV2379" t="s">
        <v>170</v>
      </c>
      <c r="AW2379" t="s">
        <v>171</v>
      </c>
      <c r="AX2379">
        <v>90135</v>
      </c>
      <c r="BF2379">
        <v>1</v>
      </c>
      <c r="CX2379" t="s">
        <v>5211</v>
      </c>
      <c r="CY2379" s="29"/>
      <c r="CZ2379" s="29"/>
      <c r="DA2379" s="29"/>
      <c r="DB2379" s="29"/>
      <c r="DC2379" s="29"/>
      <c r="DD2379" s="30"/>
      <c r="DE2379" s="30"/>
      <c r="DF2379" s="31"/>
      <c r="DG2379" s="32"/>
      <c r="DH2379" s="30"/>
      <c r="DI2379" s="30"/>
      <c r="DJ2379" s="26"/>
    </row>
    <row r="2380" spans="4:114" x14ac:dyDescent="0.25">
      <c r="D2380" t="s">
        <v>5212</v>
      </c>
      <c r="F2380" t="s">
        <v>2670</v>
      </c>
      <c r="G2380" t="s">
        <v>2671</v>
      </c>
      <c r="H2380" t="s">
        <v>2672</v>
      </c>
      <c r="K2380" t="s">
        <v>131</v>
      </c>
      <c r="M2380" t="s">
        <v>2289</v>
      </c>
      <c r="N2380" t="s">
        <v>2290</v>
      </c>
      <c r="O2380" t="s">
        <v>116</v>
      </c>
      <c r="P2380" t="s">
        <v>117</v>
      </c>
      <c r="Q2380" t="s">
        <v>5213</v>
      </c>
      <c r="R2380">
        <v>28</v>
      </c>
      <c r="T2380" s="3">
        <v>120271.33333333331</v>
      </c>
      <c r="V2380" s="3">
        <v>15635.273333333331</v>
      </c>
      <c r="X2380" s="3">
        <v>2891.1378205128203</v>
      </c>
      <c r="Y2380" s="3">
        <v>1670.4351851851852</v>
      </c>
      <c r="Z2380" s="24">
        <v>300.67833333333334</v>
      </c>
      <c r="AA2380" s="39">
        <v>75</v>
      </c>
      <c r="AC2380" s="3">
        <v>6146.8085763005947</v>
      </c>
      <c r="AD2380" s="3">
        <v>4460.3751415326506</v>
      </c>
      <c r="AE2380" s="3">
        <v>151451.04172353123</v>
      </c>
      <c r="AF2380" s="3">
        <v>13617.5</v>
      </c>
      <c r="AH2380" s="3">
        <v>165068.54172353123</v>
      </c>
      <c r="AN2380">
        <v>8.5000000000000006E-2</v>
      </c>
      <c r="AO2380" s="3">
        <v>165068.54172353123</v>
      </c>
      <c r="AP2380" s="3">
        <v>14030.826046500157</v>
      </c>
      <c r="AQ2380" s="3">
        <v>29700</v>
      </c>
      <c r="AR2380" s="3">
        <v>2524.5</v>
      </c>
      <c r="AS2380" s="3">
        <v>211323.86777003139</v>
      </c>
      <c r="AT2380" s="26">
        <v>194768.54172353123</v>
      </c>
      <c r="AU2380" t="s">
        <v>2428</v>
      </c>
      <c r="AV2380" t="s">
        <v>120</v>
      </c>
      <c r="AW2380" t="s">
        <v>120</v>
      </c>
      <c r="AX2380">
        <v>2046100</v>
      </c>
      <c r="BF2380">
        <v>1</v>
      </c>
      <c r="CX2380" t="s">
        <v>5211</v>
      </c>
      <c r="CY2380" s="29"/>
      <c r="CZ2380" s="29"/>
      <c r="DA2380" s="29"/>
      <c r="DB2380" s="29"/>
      <c r="DC2380" s="29"/>
      <c r="DD2380" s="30"/>
      <c r="DE2380" s="30"/>
      <c r="DF2380" s="31"/>
      <c r="DG2380" s="32"/>
      <c r="DH2380" s="30"/>
      <c r="DI2380" s="30"/>
      <c r="DJ2380" s="26"/>
    </row>
    <row r="2381" spans="4:114" x14ac:dyDescent="0.25">
      <c r="D2381" t="s">
        <v>5212</v>
      </c>
      <c r="F2381" t="s">
        <v>2673</v>
      </c>
      <c r="G2381" t="s">
        <v>2674</v>
      </c>
      <c r="H2381" t="s">
        <v>2675</v>
      </c>
      <c r="K2381" t="s">
        <v>156</v>
      </c>
      <c r="M2381" t="s">
        <v>2289</v>
      </c>
      <c r="N2381" t="s">
        <v>2290</v>
      </c>
      <c r="O2381" t="s">
        <v>116</v>
      </c>
      <c r="P2381" t="s">
        <v>117</v>
      </c>
      <c r="Q2381" t="s">
        <v>5213</v>
      </c>
      <c r="R2381">
        <v>28</v>
      </c>
      <c r="T2381" s="3">
        <v>166956.91666666666</v>
      </c>
      <c r="V2381" s="3">
        <v>21704.399166666666</v>
      </c>
      <c r="X2381" s="3">
        <v>4013.3894230769224</v>
      </c>
      <c r="Y2381" s="3">
        <v>2318.8472222222222</v>
      </c>
      <c r="Z2381" s="24">
        <v>417.39249999999998</v>
      </c>
      <c r="AA2381" s="39">
        <v>75</v>
      </c>
      <c r="AC2381" s="3">
        <v>17104.519331652456</v>
      </c>
      <c r="AD2381" s="3">
        <v>4460.3751415326506</v>
      </c>
      <c r="AE2381" s="3">
        <v>217050.83945181759</v>
      </c>
      <c r="AF2381" s="3">
        <v>13617.5</v>
      </c>
      <c r="AH2381" s="3">
        <v>230668.33945181759</v>
      </c>
      <c r="AN2381">
        <v>8.5000000000000006E-2</v>
      </c>
      <c r="AO2381" s="3">
        <v>230668.33945181759</v>
      </c>
      <c r="AP2381" s="3">
        <v>19606.808853404498</v>
      </c>
      <c r="AQ2381" s="3">
        <v>29700</v>
      </c>
      <c r="AR2381" s="3">
        <v>2524.5</v>
      </c>
      <c r="AS2381" s="3">
        <v>282499.6483052221</v>
      </c>
      <c r="AT2381" s="26">
        <v>260368.33945181759</v>
      </c>
      <c r="AU2381" t="s">
        <v>170</v>
      </c>
      <c r="AV2381" t="s">
        <v>170</v>
      </c>
      <c r="AW2381" t="s">
        <v>171</v>
      </c>
      <c r="AX2381">
        <v>37214</v>
      </c>
      <c r="BF2381">
        <v>1</v>
      </c>
      <c r="CX2381" t="s">
        <v>5211</v>
      </c>
      <c r="CY2381" s="29"/>
      <c r="CZ2381" s="29"/>
      <c r="DA2381" s="29"/>
      <c r="DB2381" s="29"/>
      <c r="DC2381" s="29"/>
      <c r="DD2381" s="30"/>
      <c r="DE2381" s="30"/>
      <c r="DF2381" s="31"/>
      <c r="DG2381" s="32"/>
      <c r="DH2381" s="30"/>
      <c r="DI2381" s="30"/>
      <c r="DJ2381" s="26"/>
    </row>
    <row r="2382" spans="4:114" x14ac:dyDescent="0.25">
      <c r="D2382" t="s">
        <v>5212</v>
      </c>
      <c r="F2382" t="s">
        <v>2676</v>
      </c>
      <c r="G2382" t="s">
        <v>2677</v>
      </c>
      <c r="H2382" t="s">
        <v>2678</v>
      </c>
      <c r="K2382" t="s">
        <v>156</v>
      </c>
      <c r="M2382" t="s">
        <v>2289</v>
      </c>
      <c r="N2382" t="s">
        <v>2290</v>
      </c>
      <c r="O2382" t="s">
        <v>116</v>
      </c>
      <c r="P2382" t="s">
        <v>117</v>
      </c>
      <c r="Q2382" t="s">
        <v>5213</v>
      </c>
      <c r="R2382">
        <v>28</v>
      </c>
      <c r="T2382" s="3">
        <v>230336.16666666666</v>
      </c>
      <c r="V2382" s="3">
        <v>29943.701666666668</v>
      </c>
      <c r="X2382" s="3">
        <v>5536.927083333333</v>
      </c>
      <c r="Y2382" s="3">
        <v>3199.1134259259261</v>
      </c>
      <c r="Z2382" s="24">
        <v>575.84041666666667</v>
      </c>
      <c r="AA2382" s="39">
        <v>75</v>
      </c>
      <c r="AC2382" s="3">
        <v>21513.830017052082</v>
      </c>
      <c r="AD2382" s="3">
        <v>4460.3751415326506</v>
      </c>
      <c r="AE2382" s="3">
        <v>295640.9544178439</v>
      </c>
      <c r="AF2382" s="3">
        <v>13617.5</v>
      </c>
      <c r="AH2382" s="3">
        <v>309258.4544178439</v>
      </c>
      <c r="AN2382">
        <v>8.5000000000000006E-2</v>
      </c>
      <c r="AO2382" s="3">
        <v>309258.4544178439</v>
      </c>
      <c r="AP2382" s="3">
        <v>26286.968625516733</v>
      </c>
      <c r="AQ2382" s="3">
        <v>29700</v>
      </c>
      <c r="AR2382" s="3">
        <v>2524.5</v>
      </c>
      <c r="AS2382" s="3">
        <v>367769.92304336064</v>
      </c>
      <c r="AT2382" s="26">
        <v>338958.4544178439</v>
      </c>
      <c r="AU2382" t="s">
        <v>170</v>
      </c>
      <c r="AV2382" t="s">
        <v>170</v>
      </c>
      <c r="AW2382" t="s">
        <v>171</v>
      </c>
      <c r="AX2382">
        <v>37214</v>
      </c>
      <c r="BF2382">
        <v>1</v>
      </c>
      <c r="CX2382" t="s">
        <v>5211</v>
      </c>
      <c r="CY2382" s="29"/>
      <c r="CZ2382" s="29"/>
      <c r="DA2382" s="29"/>
      <c r="DB2382" s="29"/>
      <c r="DC2382" s="29"/>
      <c r="DD2382" s="30"/>
      <c r="DE2382" s="30"/>
      <c r="DF2382" s="31"/>
      <c r="DG2382" s="32"/>
      <c r="DH2382" s="30"/>
      <c r="DI2382" s="30"/>
      <c r="DJ2382" s="26"/>
    </row>
    <row r="2383" spans="4:114" x14ac:dyDescent="0.25">
      <c r="D2383" t="s">
        <v>5212</v>
      </c>
      <c r="F2383" t="s">
        <v>2679</v>
      </c>
      <c r="G2383" t="s">
        <v>2680</v>
      </c>
      <c r="H2383" t="s">
        <v>2681</v>
      </c>
      <c r="K2383" t="s">
        <v>113</v>
      </c>
      <c r="M2383" t="s">
        <v>2289</v>
      </c>
      <c r="N2383" t="s">
        <v>2290</v>
      </c>
      <c r="O2383" t="s">
        <v>116</v>
      </c>
      <c r="P2383" t="s">
        <v>117</v>
      </c>
      <c r="Q2383" t="s">
        <v>5213</v>
      </c>
      <c r="R2383">
        <v>28</v>
      </c>
      <c r="T2383" s="3">
        <v>116341.00000000001</v>
      </c>
      <c r="V2383" s="3">
        <v>15124.330000000002</v>
      </c>
      <c r="X2383" s="3">
        <v>2638.3653846153843</v>
      </c>
      <c r="Y2383" s="3">
        <v>1524.3888888888891</v>
      </c>
      <c r="Z2383" s="24">
        <v>274.39</v>
      </c>
      <c r="AA2383" s="39">
        <v>75</v>
      </c>
      <c r="AC2383" s="3">
        <v>0</v>
      </c>
      <c r="AD2383" s="3">
        <v>4460.3751415326506</v>
      </c>
      <c r="AE2383" s="3">
        <v>140437.84941503694</v>
      </c>
      <c r="AF2383" s="3">
        <v>13617.5</v>
      </c>
      <c r="AH2383" s="3">
        <v>154055.34941503694</v>
      </c>
      <c r="AN2383">
        <v>8.5000000000000006E-2</v>
      </c>
      <c r="AO2383" s="3">
        <v>154055.34941503694</v>
      </c>
      <c r="AP2383" s="3">
        <v>13094.70470027814</v>
      </c>
      <c r="AQ2383" s="3">
        <v>29700</v>
      </c>
      <c r="AR2383" s="3">
        <v>2524.5</v>
      </c>
      <c r="AS2383" s="3">
        <v>199374.55411531508</v>
      </c>
      <c r="AT2383" s="26">
        <v>183755.34941503694</v>
      </c>
      <c r="AU2383" t="s">
        <v>2428</v>
      </c>
      <c r="AV2383" t="s">
        <v>120</v>
      </c>
      <c r="AW2383" t="s">
        <v>120</v>
      </c>
      <c r="AX2383">
        <v>2046100</v>
      </c>
      <c r="BF2383">
        <v>1</v>
      </c>
      <c r="CX2383" t="s">
        <v>5211</v>
      </c>
      <c r="CY2383" s="29"/>
      <c r="CZ2383" s="29"/>
      <c r="DA2383" s="29"/>
      <c r="DB2383" s="29"/>
      <c r="DC2383" s="29"/>
      <c r="DD2383" s="30"/>
      <c r="DE2383" s="30"/>
      <c r="DF2383" s="31"/>
      <c r="DG2383" s="32"/>
      <c r="DH2383" s="30"/>
      <c r="DI2383" s="30"/>
      <c r="DJ2383" s="26"/>
    </row>
    <row r="2384" spans="4:114" x14ac:dyDescent="0.25">
      <c r="D2384" t="s">
        <v>5212</v>
      </c>
      <c r="F2384" t="s">
        <v>2682</v>
      </c>
      <c r="G2384" t="s">
        <v>2683</v>
      </c>
      <c r="H2384" t="s">
        <v>2684</v>
      </c>
      <c r="K2384" t="s">
        <v>224</v>
      </c>
      <c r="M2384" t="s">
        <v>132</v>
      </c>
      <c r="N2384" t="s">
        <v>133</v>
      </c>
      <c r="O2384" t="s">
        <v>116</v>
      </c>
      <c r="P2384" t="s">
        <v>117</v>
      </c>
      <c r="Q2384" t="s">
        <v>5213</v>
      </c>
      <c r="R2384">
        <v>28</v>
      </c>
      <c r="T2384" s="3">
        <v>63501.916666666657</v>
      </c>
      <c r="V2384" s="3">
        <v>5080.1533333333327</v>
      </c>
      <c r="X2384" s="3">
        <v>1526.4903846153845</v>
      </c>
      <c r="Y2384" s="3">
        <v>881.97222222222229</v>
      </c>
      <c r="Z2384" s="24">
        <v>158.755</v>
      </c>
      <c r="AA2384" s="39">
        <v>75</v>
      </c>
      <c r="AC2384" s="3">
        <v>4097.8723842003965</v>
      </c>
      <c r="AD2384" s="3">
        <v>4460.3751415326506</v>
      </c>
      <c r="AE2384" s="3">
        <v>79782.535132570658</v>
      </c>
      <c r="AF2384" s="3">
        <v>12402.5</v>
      </c>
      <c r="AH2384" s="3">
        <v>92185.035132570658</v>
      </c>
      <c r="AK2384" s="3">
        <v>33281</v>
      </c>
      <c r="AL2384" t="s">
        <v>168</v>
      </c>
      <c r="AM2384" t="s">
        <v>169</v>
      </c>
      <c r="AN2384">
        <v>0.05</v>
      </c>
      <c r="AO2384" s="3">
        <v>125466.03513257066</v>
      </c>
      <c r="AP2384" s="3">
        <v>6273.3017566285334</v>
      </c>
      <c r="AQ2384" s="3">
        <v>29700</v>
      </c>
      <c r="AR2384" s="3">
        <v>1485</v>
      </c>
      <c r="AS2384" s="3">
        <v>162924.33688919918</v>
      </c>
      <c r="AT2384" s="26">
        <v>155166.03513257066</v>
      </c>
      <c r="AU2384" t="s">
        <v>164</v>
      </c>
      <c r="AV2384" t="s">
        <v>241</v>
      </c>
      <c r="AW2384" t="s">
        <v>241</v>
      </c>
      <c r="AX2384" t="s">
        <v>242</v>
      </c>
      <c r="BF2384">
        <v>1</v>
      </c>
      <c r="CX2384" t="s">
        <v>5211</v>
      </c>
      <c r="CY2384" s="29"/>
      <c r="CZ2384" s="29"/>
      <c r="DA2384" s="29"/>
      <c r="DB2384" s="29"/>
      <c r="DC2384" s="29"/>
      <c r="DD2384" s="30"/>
      <c r="DE2384" s="30"/>
      <c r="DF2384" s="31"/>
      <c r="DG2384" s="32"/>
      <c r="DH2384" s="30"/>
      <c r="DI2384" s="30"/>
      <c r="DJ2384" s="26"/>
    </row>
    <row r="2385" spans="2:114" x14ac:dyDescent="0.25">
      <c r="B2385">
        <f>+COUNTIF(G2385:G5543,G2385)</f>
        <v>1</v>
      </c>
      <c r="D2385" t="s">
        <v>5212</v>
      </c>
      <c r="F2385" t="s">
        <v>2685</v>
      </c>
      <c r="G2385" t="s">
        <v>2686</v>
      </c>
      <c r="H2385" t="s">
        <v>2687</v>
      </c>
      <c r="K2385" t="s">
        <v>156</v>
      </c>
      <c r="M2385" t="s">
        <v>2289</v>
      </c>
      <c r="N2385" t="s">
        <v>2290</v>
      </c>
      <c r="O2385" t="s">
        <v>116</v>
      </c>
      <c r="P2385" t="s">
        <v>117</v>
      </c>
      <c r="Q2385" t="s">
        <v>5213</v>
      </c>
      <c r="R2385">
        <v>28</v>
      </c>
      <c r="T2385" s="3">
        <v>188643.33333333334</v>
      </c>
      <c r="V2385" s="3">
        <v>24523.633333333335</v>
      </c>
      <c r="X2385" s="3">
        <v>4534.6955128205127</v>
      </c>
      <c r="Y2385" s="3">
        <v>2620.0462962962965</v>
      </c>
      <c r="Z2385" s="24">
        <v>471.60833333333335</v>
      </c>
      <c r="AA2385" s="39">
        <v>75</v>
      </c>
      <c r="AC2385" s="3">
        <v>0</v>
      </c>
      <c r="AD2385" s="3">
        <v>4460.3751415326506</v>
      </c>
      <c r="AE2385" s="3">
        <v>225328.69195064946</v>
      </c>
      <c r="AF2385" s="3">
        <v>13617.5</v>
      </c>
      <c r="AH2385" s="3">
        <v>238946.19195064946</v>
      </c>
      <c r="AN2385">
        <v>8.5000000000000006E-2</v>
      </c>
      <c r="AO2385" s="3">
        <v>238946.19195064946</v>
      </c>
      <c r="AP2385" s="3">
        <v>20310.426315805205</v>
      </c>
      <c r="AQ2385" s="3">
        <v>29700</v>
      </c>
      <c r="AR2385" s="3">
        <v>2524.5</v>
      </c>
      <c r="AS2385" s="3">
        <v>291481.11826645466</v>
      </c>
      <c r="AT2385" s="26">
        <v>268646.19195064949</v>
      </c>
      <c r="AU2385" t="s">
        <v>262</v>
      </c>
      <c r="AV2385" t="s">
        <v>262</v>
      </c>
      <c r="AW2385" t="s">
        <v>263</v>
      </c>
      <c r="AX2385">
        <v>6105</v>
      </c>
      <c r="BF2385">
        <v>1</v>
      </c>
      <c r="CX2385" t="s">
        <v>5211</v>
      </c>
      <c r="CY2385" s="29"/>
      <c r="CZ2385" s="29"/>
      <c r="DA2385" s="29"/>
      <c r="DB2385" s="29"/>
      <c r="DC2385" s="29"/>
      <c r="DD2385" s="30"/>
      <c r="DE2385" s="30"/>
      <c r="DF2385" s="31"/>
      <c r="DG2385" s="32"/>
      <c r="DH2385" s="30"/>
      <c r="DI2385" s="30"/>
      <c r="DJ2385" s="26"/>
    </row>
    <row r="2386" spans="2:114" x14ac:dyDescent="0.25">
      <c r="D2386" t="s">
        <v>5212</v>
      </c>
      <c r="F2386" t="s">
        <v>5189</v>
      </c>
      <c r="G2386" t="s">
        <v>5190</v>
      </c>
      <c r="H2386" t="s">
        <v>5191</v>
      </c>
      <c r="K2386" t="s">
        <v>219</v>
      </c>
      <c r="M2386" t="s">
        <v>2289</v>
      </c>
      <c r="N2386" t="s">
        <v>2290</v>
      </c>
      <c r="O2386" t="s">
        <v>116</v>
      </c>
      <c r="P2386" t="s">
        <v>117</v>
      </c>
      <c r="Q2386" t="s">
        <v>5213</v>
      </c>
      <c r="R2386">
        <v>28</v>
      </c>
      <c r="T2386" s="3">
        <v>105515.16666666667</v>
      </c>
      <c r="V2386" s="3">
        <v>13716.971666666668</v>
      </c>
      <c r="X2386" s="3">
        <v>2536.4222756410259</v>
      </c>
      <c r="Y2386" s="3">
        <v>1465.4884259259261</v>
      </c>
      <c r="Z2386" s="24">
        <v>263.78791666666666</v>
      </c>
      <c r="AA2386" s="39">
        <v>75</v>
      </c>
      <c r="AC2386" s="3">
        <v>6146.8085763005947</v>
      </c>
      <c r="AD2386" s="3">
        <v>4460.3751415326506</v>
      </c>
      <c r="AE2386" s="3">
        <v>134180.0206694002</v>
      </c>
      <c r="AF2386" s="3">
        <v>13617.5</v>
      </c>
      <c r="AH2386" s="3">
        <v>147797.5206694002</v>
      </c>
      <c r="AN2386">
        <v>8.5000000000000006E-2</v>
      </c>
      <c r="AO2386" s="3">
        <v>147797.5206694002</v>
      </c>
      <c r="AP2386" s="3">
        <v>12562.789256899021</v>
      </c>
      <c r="AQ2386" s="3">
        <v>29700</v>
      </c>
      <c r="AR2386" s="3">
        <v>2524.5</v>
      </c>
      <c r="AS2386" s="3">
        <v>192584.8099262992</v>
      </c>
      <c r="AT2386" s="26">
        <v>177497.5206694002</v>
      </c>
      <c r="AU2386" t="s">
        <v>5176</v>
      </c>
      <c r="AV2386" t="s">
        <v>5171</v>
      </c>
      <c r="AW2386" t="s">
        <v>5172</v>
      </c>
      <c r="AX2386" t="s">
        <v>5192</v>
      </c>
      <c r="BF2386">
        <v>1</v>
      </c>
      <c r="CX2386" t="s">
        <v>5211</v>
      </c>
      <c r="CY2386" s="29"/>
      <c r="CZ2386" s="29"/>
      <c r="DA2386" s="29"/>
      <c r="DB2386" s="29"/>
      <c r="DC2386" s="29"/>
      <c r="DD2386" s="30"/>
      <c r="DE2386" s="30"/>
      <c r="DF2386" s="31"/>
      <c r="DG2386" s="32"/>
      <c r="DH2386" s="30"/>
      <c r="DI2386" s="30"/>
      <c r="DJ2386" s="26"/>
    </row>
    <row r="2387" spans="2:114" x14ac:dyDescent="0.25">
      <c r="D2387" t="s">
        <v>5212</v>
      </c>
      <c r="F2387" t="s">
        <v>2688</v>
      </c>
      <c r="G2387" t="s">
        <v>2689</v>
      </c>
      <c r="H2387" t="s">
        <v>2690</v>
      </c>
      <c r="K2387" t="s">
        <v>219</v>
      </c>
      <c r="M2387" t="s">
        <v>550</v>
      </c>
      <c r="N2387" t="s">
        <v>551</v>
      </c>
      <c r="O2387" t="s">
        <v>116</v>
      </c>
      <c r="P2387" t="s">
        <v>117</v>
      </c>
      <c r="Q2387" t="s">
        <v>5213</v>
      </c>
      <c r="R2387">
        <v>28</v>
      </c>
      <c r="T2387" s="3">
        <v>87940.833333333328</v>
      </c>
      <c r="X2387" s="3">
        <v>2113.9623397435898</v>
      </c>
      <c r="Y2387" s="3">
        <v>1221.400462962963</v>
      </c>
      <c r="Z2387" s="24">
        <v>219.85208333333333</v>
      </c>
      <c r="AA2387" s="39">
        <v>75</v>
      </c>
      <c r="AC2387" s="3">
        <v>0</v>
      </c>
      <c r="AD2387" s="3">
        <v>4460.3751415326506</v>
      </c>
      <c r="AE2387" s="3">
        <v>96031.423360905872</v>
      </c>
      <c r="AF2387" s="3">
        <v>7046.666666666667</v>
      </c>
      <c r="AH2387" s="3">
        <v>103078.09002757254</v>
      </c>
      <c r="AK2387" s="3">
        <v>18123.592035816033</v>
      </c>
      <c r="AL2387" t="s">
        <v>666</v>
      </c>
      <c r="AM2387" t="s">
        <v>667</v>
      </c>
      <c r="AN2387">
        <v>0.1</v>
      </c>
      <c r="AO2387" s="3">
        <v>121201.68206338858</v>
      </c>
      <c r="AP2387" s="3">
        <v>12120.168206338858</v>
      </c>
      <c r="AQ2387" s="3">
        <v>29700</v>
      </c>
      <c r="AR2387" s="3">
        <v>2970</v>
      </c>
      <c r="AS2387" s="3">
        <v>165991.85026972744</v>
      </c>
      <c r="AT2387" s="26">
        <v>150901.68206338858</v>
      </c>
      <c r="AU2387" t="s">
        <v>170</v>
      </c>
      <c r="AV2387" t="s">
        <v>170</v>
      </c>
      <c r="AW2387" t="s">
        <v>171</v>
      </c>
      <c r="AX2387">
        <v>90292</v>
      </c>
      <c r="BF2387">
        <v>1</v>
      </c>
      <c r="CX2387" t="s">
        <v>5211</v>
      </c>
      <c r="CY2387" s="29"/>
      <c r="CZ2387" s="29"/>
      <c r="DA2387" s="29"/>
      <c r="DB2387" s="29"/>
      <c r="DC2387" s="29"/>
      <c r="DD2387" s="30"/>
      <c r="DE2387" s="30"/>
      <c r="DF2387" s="31"/>
      <c r="DG2387" s="32"/>
      <c r="DH2387" s="30"/>
      <c r="DI2387" s="30"/>
      <c r="DJ2387" s="26"/>
    </row>
    <row r="2388" spans="2:114" x14ac:dyDescent="0.25">
      <c r="D2388" t="s">
        <v>5212</v>
      </c>
      <c r="F2388" t="s">
        <v>2691</v>
      </c>
      <c r="G2388" t="s">
        <v>2692</v>
      </c>
      <c r="H2388" t="s">
        <v>2693</v>
      </c>
      <c r="K2388" t="s">
        <v>113</v>
      </c>
      <c r="M2388" t="s">
        <v>550</v>
      </c>
      <c r="N2388" t="s">
        <v>551</v>
      </c>
      <c r="O2388" t="s">
        <v>116</v>
      </c>
      <c r="P2388" t="s">
        <v>117</v>
      </c>
      <c r="Q2388" t="s">
        <v>5213</v>
      </c>
      <c r="R2388">
        <v>28</v>
      </c>
      <c r="T2388" s="3">
        <v>184991.33333333334</v>
      </c>
      <c r="X2388" s="3">
        <v>4446.9070512820517</v>
      </c>
      <c r="Y2388" s="3">
        <v>2569.3240740740744</v>
      </c>
      <c r="Z2388" s="24">
        <v>462.47833333333335</v>
      </c>
      <c r="AA2388" s="39">
        <v>75</v>
      </c>
      <c r="AC2388" s="3">
        <v>17815.500190311224</v>
      </c>
      <c r="AD2388" s="3">
        <v>4460.3751415326506</v>
      </c>
      <c r="AE2388" s="3">
        <v>214820.91812386669</v>
      </c>
      <c r="AF2388" s="3">
        <v>7046.666666666667</v>
      </c>
      <c r="AH2388" s="3">
        <v>221867.58479053335</v>
      </c>
      <c r="AK2388" s="3">
        <v>7875.5933865769939</v>
      </c>
      <c r="AL2388" t="s">
        <v>552</v>
      </c>
      <c r="AM2388" t="s">
        <v>553</v>
      </c>
      <c r="AN2388">
        <v>0.1</v>
      </c>
      <c r="AO2388" s="3">
        <v>229743.17817711036</v>
      </c>
      <c r="AP2388" s="3">
        <v>22974.317817711039</v>
      </c>
      <c r="AQ2388" s="3">
        <v>29700</v>
      </c>
      <c r="AR2388" s="3">
        <v>2970</v>
      </c>
      <c r="AS2388" s="3">
        <v>285387.49599482142</v>
      </c>
      <c r="AT2388" s="26">
        <v>259443.17817711036</v>
      </c>
      <c r="AU2388" t="s">
        <v>170</v>
      </c>
      <c r="AV2388" t="s">
        <v>170</v>
      </c>
      <c r="AW2388" t="s">
        <v>171</v>
      </c>
      <c r="AX2388">
        <v>90324</v>
      </c>
      <c r="BF2388">
        <v>1</v>
      </c>
      <c r="CX2388" t="s">
        <v>5211</v>
      </c>
      <c r="CY2388" s="29"/>
      <c r="CZ2388" s="29"/>
      <c r="DA2388" s="29"/>
      <c r="DB2388" s="29"/>
      <c r="DC2388" s="29"/>
      <c r="DD2388" s="30"/>
      <c r="DE2388" s="30"/>
      <c r="DF2388" s="31"/>
      <c r="DG2388" s="32"/>
      <c r="DH2388" s="30"/>
      <c r="DI2388" s="30"/>
      <c r="DJ2388" s="26"/>
    </row>
    <row r="2389" spans="2:114" x14ac:dyDescent="0.25">
      <c r="D2389" t="s">
        <v>5212</v>
      </c>
      <c r="F2389" t="s">
        <v>2694</v>
      </c>
      <c r="G2389" t="s">
        <v>2695</v>
      </c>
      <c r="H2389" t="s">
        <v>2696</v>
      </c>
      <c r="K2389" t="s">
        <v>224</v>
      </c>
      <c r="M2389" t="s">
        <v>114</v>
      </c>
      <c r="N2389" t="s">
        <v>115</v>
      </c>
      <c r="O2389" t="s">
        <v>116</v>
      </c>
      <c r="P2389" t="s">
        <v>117</v>
      </c>
      <c r="Q2389" t="s">
        <v>5213</v>
      </c>
      <c r="R2389">
        <v>28</v>
      </c>
      <c r="T2389" s="3">
        <v>53637.583333333336</v>
      </c>
      <c r="X2389" s="3">
        <v>1302.1153846153845</v>
      </c>
      <c r="Y2389" s="3">
        <v>752.33333333333337</v>
      </c>
      <c r="Z2389" s="24">
        <v>135.42000000000002</v>
      </c>
      <c r="AA2389" s="39">
        <v>75</v>
      </c>
      <c r="AC2389" s="3">
        <v>0</v>
      </c>
      <c r="AD2389" s="3">
        <v>4460.3751415326506</v>
      </c>
      <c r="AE2389" s="3">
        <v>60362.827192814701</v>
      </c>
      <c r="AF2389" s="3">
        <v>5687.5</v>
      </c>
      <c r="AH2389" s="3">
        <v>66050.327192814701</v>
      </c>
      <c r="AJ2389" s="3">
        <v>5310.8</v>
      </c>
      <c r="AK2389" s="3">
        <v>6263.2559860715419</v>
      </c>
      <c r="AL2389" t="s">
        <v>320</v>
      </c>
      <c r="AM2389" t="s">
        <v>321</v>
      </c>
      <c r="AN2389">
        <v>8.5000000000000006E-2</v>
      </c>
      <c r="AO2389" s="3">
        <v>77624.383178886244</v>
      </c>
      <c r="AP2389" s="3">
        <v>6598.0725702053314</v>
      </c>
      <c r="AQ2389" s="3">
        <v>29700</v>
      </c>
      <c r="AR2389" s="3">
        <v>2524.5</v>
      </c>
      <c r="AS2389" s="3">
        <v>116446.95574909158</v>
      </c>
      <c r="AT2389" s="26">
        <v>107324.38317888624</v>
      </c>
      <c r="AU2389" t="s">
        <v>765</v>
      </c>
      <c r="AV2389" t="s">
        <v>765</v>
      </c>
      <c r="AW2389" t="s">
        <v>766</v>
      </c>
      <c r="AX2389" t="s">
        <v>963</v>
      </c>
      <c r="BF2389">
        <v>1</v>
      </c>
      <c r="CX2389" t="s">
        <v>5211</v>
      </c>
      <c r="CY2389" s="29"/>
      <c r="CZ2389" s="29"/>
      <c r="DA2389" s="29"/>
      <c r="DB2389" s="29"/>
      <c r="DC2389" s="29"/>
      <c r="DD2389" s="30"/>
      <c r="DE2389" s="30"/>
      <c r="DF2389" s="31"/>
      <c r="DG2389" s="32"/>
      <c r="DH2389" s="30"/>
      <c r="DI2389" s="30"/>
      <c r="DJ2389" s="26"/>
    </row>
    <row r="2390" spans="2:114" x14ac:dyDescent="0.25">
      <c r="D2390" t="s">
        <v>5212</v>
      </c>
      <c r="F2390" t="s">
        <v>2697</v>
      </c>
      <c r="G2390" t="s">
        <v>2698</v>
      </c>
      <c r="H2390" t="s">
        <v>2699</v>
      </c>
      <c r="K2390" t="s">
        <v>113</v>
      </c>
      <c r="M2390" t="s">
        <v>550</v>
      </c>
      <c r="N2390" t="s">
        <v>551</v>
      </c>
      <c r="O2390" t="s">
        <v>116</v>
      </c>
      <c r="P2390" t="s">
        <v>117</v>
      </c>
      <c r="Q2390" t="s">
        <v>5213</v>
      </c>
      <c r="R2390">
        <v>28</v>
      </c>
      <c r="T2390" s="3">
        <v>112964.75</v>
      </c>
      <c r="X2390" s="3">
        <v>2715.5008012820513</v>
      </c>
      <c r="Y2390" s="3">
        <v>1568.9560185185185</v>
      </c>
      <c r="Z2390" s="24">
        <v>282.41208333333333</v>
      </c>
      <c r="AA2390" s="39">
        <v>75</v>
      </c>
      <c r="AC2390" s="3">
        <v>0</v>
      </c>
      <c r="AD2390" s="3">
        <v>4460.3751415326506</v>
      </c>
      <c r="AE2390" s="3">
        <v>122066.99404466656</v>
      </c>
      <c r="AF2390" s="3">
        <v>7046.666666666667</v>
      </c>
      <c r="AH2390" s="3">
        <v>129113.66071133323</v>
      </c>
      <c r="AN2390">
        <v>0.1</v>
      </c>
      <c r="AO2390" s="3">
        <v>129113.66071133323</v>
      </c>
      <c r="AP2390" s="3">
        <v>12911.366071133323</v>
      </c>
      <c r="AQ2390" s="3">
        <v>29700</v>
      </c>
      <c r="AR2390" s="3">
        <v>2970</v>
      </c>
      <c r="AS2390" s="3">
        <v>174695.02678246656</v>
      </c>
      <c r="AT2390" s="26">
        <v>158813.66071133321</v>
      </c>
      <c r="AU2390" t="s">
        <v>170</v>
      </c>
      <c r="AV2390" t="s">
        <v>170</v>
      </c>
      <c r="AW2390" t="s">
        <v>171</v>
      </c>
      <c r="AX2390">
        <v>90326</v>
      </c>
      <c r="BF2390">
        <v>1</v>
      </c>
      <c r="CX2390" t="s">
        <v>5211</v>
      </c>
      <c r="CY2390" s="29"/>
      <c r="CZ2390" s="29"/>
      <c r="DA2390" s="29"/>
      <c r="DB2390" s="29"/>
      <c r="DC2390" s="29"/>
      <c r="DD2390" s="30"/>
      <c r="DE2390" s="30"/>
      <c r="DF2390" s="31"/>
      <c r="DG2390" s="32"/>
      <c r="DH2390" s="30"/>
      <c r="DI2390" s="30"/>
      <c r="DJ2390" s="26"/>
    </row>
    <row r="2391" spans="2:114" x14ac:dyDescent="0.25">
      <c r="D2391" t="s">
        <v>5212</v>
      </c>
      <c r="F2391" t="s">
        <v>2700</v>
      </c>
      <c r="G2391" t="s">
        <v>2701</v>
      </c>
      <c r="H2391" t="s">
        <v>2702</v>
      </c>
      <c r="K2391" t="s">
        <v>219</v>
      </c>
      <c r="M2391" t="s">
        <v>550</v>
      </c>
      <c r="N2391" t="s">
        <v>551</v>
      </c>
      <c r="O2391" t="s">
        <v>116</v>
      </c>
      <c r="P2391" t="s">
        <v>117</v>
      </c>
      <c r="Q2391" t="s">
        <v>5213</v>
      </c>
      <c r="R2391">
        <v>28</v>
      </c>
      <c r="T2391" s="3">
        <v>106757.25</v>
      </c>
      <c r="X2391" s="3">
        <v>2566.2820512820513</v>
      </c>
      <c r="Y2391" s="3">
        <v>1482.7407407407406</v>
      </c>
      <c r="Z2391" s="24">
        <v>266.89333333333332</v>
      </c>
      <c r="AA2391" s="39">
        <v>75</v>
      </c>
      <c r="AC2391" s="3">
        <v>6146.8085763005947</v>
      </c>
      <c r="AD2391" s="3">
        <v>4460.3751415326506</v>
      </c>
      <c r="AE2391" s="3">
        <v>121755.34984318937</v>
      </c>
      <c r="AF2391" s="3">
        <v>7046.666666666667</v>
      </c>
      <c r="AH2391" s="3">
        <v>128802.01650985604</v>
      </c>
      <c r="AN2391">
        <v>0.1</v>
      </c>
      <c r="AO2391" s="3">
        <v>128802.01650985604</v>
      </c>
      <c r="AP2391" s="3">
        <v>12880.201650985604</v>
      </c>
      <c r="AQ2391" s="3">
        <v>29700</v>
      </c>
      <c r="AR2391" s="3">
        <v>2970</v>
      </c>
      <c r="AS2391" s="3">
        <v>174352.21816084164</v>
      </c>
      <c r="AT2391" s="26">
        <v>158502.01650985604</v>
      </c>
      <c r="AU2391" t="s">
        <v>170</v>
      </c>
      <c r="AV2391" t="s">
        <v>170</v>
      </c>
      <c r="AW2391" t="s">
        <v>171</v>
      </c>
      <c r="AX2391">
        <v>90292</v>
      </c>
      <c r="BF2391">
        <v>1</v>
      </c>
      <c r="CX2391" t="s">
        <v>5211</v>
      </c>
      <c r="CY2391" s="29"/>
      <c r="CZ2391" s="29"/>
      <c r="DA2391" s="29"/>
      <c r="DB2391" s="29"/>
      <c r="DC2391" s="29"/>
      <c r="DD2391" s="30"/>
      <c r="DE2391" s="30"/>
      <c r="DF2391" s="31"/>
      <c r="DG2391" s="32"/>
      <c r="DH2391" s="30"/>
      <c r="DI2391" s="30"/>
      <c r="DJ2391" s="26"/>
    </row>
    <row r="2392" spans="2:114" x14ac:dyDescent="0.25">
      <c r="C2392">
        <v>1</v>
      </c>
      <c r="D2392" t="s">
        <v>5212</v>
      </c>
      <c r="F2392" t="s">
        <v>2703</v>
      </c>
      <c r="G2392" t="s">
        <v>2704</v>
      </c>
      <c r="H2392" t="s">
        <v>2705</v>
      </c>
      <c r="K2392" t="s">
        <v>131</v>
      </c>
      <c r="M2392" t="s">
        <v>114</v>
      </c>
      <c r="N2392" t="s">
        <v>115</v>
      </c>
      <c r="O2392" t="s">
        <v>116</v>
      </c>
      <c r="P2392" t="s">
        <v>117</v>
      </c>
      <c r="Q2392" t="s">
        <v>5213</v>
      </c>
      <c r="R2392">
        <v>28</v>
      </c>
      <c r="T2392" s="3">
        <v>97774.416666666672</v>
      </c>
      <c r="X2392" s="3">
        <v>2230.15625</v>
      </c>
      <c r="Y2392" s="3">
        <v>1288.5347222222224</v>
      </c>
      <c r="Z2392" s="24">
        <v>231.93625</v>
      </c>
      <c r="AA2392" s="39">
        <v>75</v>
      </c>
      <c r="AC2392" s="3">
        <v>8933.361797556865</v>
      </c>
      <c r="AD2392" s="3">
        <v>4460.3751415326506</v>
      </c>
      <c r="AE2392" s="3">
        <v>114993.78082797841</v>
      </c>
      <c r="AF2392" s="3">
        <v>5687.5</v>
      </c>
      <c r="AH2392" s="3">
        <v>120681.28082797841</v>
      </c>
      <c r="AK2392" s="3">
        <v>6107.1873780099913</v>
      </c>
      <c r="AL2392" t="s">
        <v>363</v>
      </c>
      <c r="AM2392" t="s">
        <v>364</v>
      </c>
      <c r="AN2392">
        <v>8.5000000000000006E-2</v>
      </c>
      <c r="AO2392" s="3">
        <v>126788.46820598839</v>
      </c>
      <c r="AP2392" s="3">
        <v>10777.019797509014</v>
      </c>
      <c r="AQ2392" s="3">
        <v>29700</v>
      </c>
      <c r="AR2392" s="3">
        <v>2524.5</v>
      </c>
      <c r="AS2392" s="3">
        <v>169789.98800349742</v>
      </c>
      <c r="AT2392" s="26">
        <v>156488.46820598841</v>
      </c>
      <c r="AU2392" t="s">
        <v>184</v>
      </c>
      <c r="AV2392" t="s">
        <v>184</v>
      </c>
      <c r="AW2392" t="s">
        <v>185</v>
      </c>
      <c r="AX2392">
        <v>5030</v>
      </c>
      <c r="BF2392">
        <v>1</v>
      </c>
      <c r="CX2392" t="s">
        <v>5211</v>
      </c>
      <c r="CY2392" s="29"/>
      <c r="CZ2392" s="29"/>
      <c r="DA2392" s="29"/>
      <c r="DB2392" s="29"/>
      <c r="DC2392" s="29"/>
      <c r="DD2392" s="30"/>
      <c r="DE2392" s="30"/>
      <c r="DF2392" s="31"/>
      <c r="DG2392" s="32"/>
      <c r="DH2392" s="30"/>
      <c r="DI2392" s="30"/>
      <c r="DJ2392" s="26"/>
    </row>
    <row r="2393" spans="2:114" x14ac:dyDescent="0.25">
      <c r="D2393" t="s">
        <v>5212</v>
      </c>
      <c r="F2393" t="s">
        <v>2706</v>
      </c>
      <c r="G2393" t="s">
        <v>2707</v>
      </c>
      <c r="H2393" t="s">
        <v>2708</v>
      </c>
      <c r="K2393" t="s">
        <v>224</v>
      </c>
      <c r="M2393" t="s">
        <v>550</v>
      </c>
      <c r="N2393" t="s">
        <v>551</v>
      </c>
      <c r="O2393" t="s">
        <v>116</v>
      </c>
      <c r="P2393" t="s">
        <v>117</v>
      </c>
      <c r="Q2393" t="s">
        <v>5213</v>
      </c>
      <c r="R2393">
        <v>28</v>
      </c>
      <c r="T2393" s="3">
        <v>42092.333333333336</v>
      </c>
      <c r="X2393" s="3">
        <v>1011.834935897436</v>
      </c>
      <c r="Y2393" s="3">
        <v>584.61574074074076</v>
      </c>
      <c r="Z2393" s="24">
        <v>105.23083333333334</v>
      </c>
      <c r="AA2393" s="39">
        <v>75</v>
      </c>
      <c r="AC2393" s="3">
        <v>0</v>
      </c>
      <c r="AD2393" s="3">
        <v>4460.3751415326506</v>
      </c>
      <c r="AE2393" s="3">
        <v>48329.389984837493</v>
      </c>
      <c r="AF2393" s="3">
        <v>7046.666666666667</v>
      </c>
      <c r="AH2393" s="3">
        <v>55376.056651504157</v>
      </c>
      <c r="AK2393" s="3">
        <v>18123.592035816033</v>
      </c>
      <c r="AL2393" t="s">
        <v>666</v>
      </c>
      <c r="AM2393" t="s">
        <v>667</v>
      </c>
      <c r="AN2393">
        <v>0.1</v>
      </c>
      <c r="AO2393" s="3">
        <v>73499.648687320194</v>
      </c>
      <c r="AP2393" s="3">
        <v>7349.9648687320196</v>
      </c>
      <c r="AQ2393" s="3">
        <v>29700</v>
      </c>
      <c r="AR2393" s="3">
        <v>2970</v>
      </c>
      <c r="AS2393" s="3">
        <v>113519.61355605221</v>
      </c>
      <c r="AT2393" s="26">
        <v>103199.64868732019</v>
      </c>
      <c r="AU2393" t="s">
        <v>170</v>
      </c>
      <c r="AV2393" t="s">
        <v>170</v>
      </c>
      <c r="AW2393" t="s">
        <v>171</v>
      </c>
      <c r="AX2393">
        <v>90292</v>
      </c>
      <c r="BF2393">
        <v>1</v>
      </c>
      <c r="CX2393" t="s">
        <v>5211</v>
      </c>
      <c r="CY2393" s="29"/>
      <c r="CZ2393" s="29"/>
      <c r="DA2393" s="29"/>
      <c r="DB2393" s="29"/>
      <c r="DC2393" s="29"/>
      <c r="DD2393" s="30"/>
      <c r="DE2393" s="30"/>
      <c r="DF2393" s="31"/>
      <c r="DG2393" s="32"/>
      <c r="DH2393" s="30"/>
      <c r="DI2393" s="30"/>
      <c r="DJ2393" s="26"/>
    </row>
    <row r="2394" spans="2:114" x14ac:dyDescent="0.25">
      <c r="D2394" t="s">
        <v>5212</v>
      </c>
      <c r="F2394" t="s">
        <v>2709</v>
      </c>
      <c r="G2394" t="s">
        <v>2710</v>
      </c>
      <c r="H2394" t="s">
        <v>2711</v>
      </c>
      <c r="K2394" t="s">
        <v>224</v>
      </c>
      <c r="M2394" t="s">
        <v>114</v>
      </c>
      <c r="N2394" t="s">
        <v>115</v>
      </c>
      <c r="O2394" t="s">
        <v>116</v>
      </c>
      <c r="P2394" t="s">
        <v>117</v>
      </c>
      <c r="Q2394" t="s">
        <v>5213</v>
      </c>
      <c r="R2394">
        <v>28</v>
      </c>
      <c r="T2394" s="3">
        <v>86710.583333333328</v>
      </c>
      <c r="X2394" s="3">
        <v>1964.1987179487178</v>
      </c>
      <c r="Y2394" s="3">
        <v>1134.8703703703707</v>
      </c>
      <c r="Z2394" s="24">
        <v>204.27666666666667</v>
      </c>
      <c r="AA2394" s="39">
        <v>75</v>
      </c>
      <c r="AC2394" s="3">
        <v>0</v>
      </c>
      <c r="AD2394" s="3">
        <v>4460.3751415326506</v>
      </c>
      <c r="AE2394" s="3">
        <v>94549.304229851739</v>
      </c>
      <c r="AF2394" s="3">
        <v>5687.5</v>
      </c>
      <c r="AH2394" s="3">
        <v>100236.80422985174</v>
      </c>
      <c r="AK2394" s="3">
        <v>4292.2455565959208</v>
      </c>
      <c r="AL2394" t="s">
        <v>390</v>
      </c>
      <c r="AM2394" t="s">
        <v>391</v>
      </c>
      <c r="AN2394">
        <v>8.5000000000000006E-2</v>
      </c>
      <c r="AO2394" s="3">
        <v>104529.04978644766</v>
      </c>
      <c r="AP2394" s="3">
        <v>8884.969231848052</v>
      </c>
      <c r="AQ2394" s="3">
        <v>29700</v>
      </c>
      <c r="AR2394" s="3">
        <v>2524.5</v>
      </c>
      <c r="AS2394" s="3">
        <v>145638.51901829572</v>
      </c>
      <c r="AT2394" s="26">
        <v>134229.04978644766</v>
      </c>
      <c r="AU2394" t="s">
        <v>2505</v>
      </c>
      <c r="AV2394" t="s">
        <v>2505</v>
      </c>
      <c r="AW2394" t="s">
        <v>2506</v>
      </c>
      <c r="AX2394" t="s">
        <v>2712</v>
      </c>
      <c r="BF2394">
        <v>1</v>
      </c>
      <c r="CX2394" t="s">
        <v>5211</v>
      </c>
      <c r="CY2394" s="29"/>
      <c r="CZ2394" s="29"/>
      <c r="DA2394" s="29"/>
      <c r="DB2394" s="29"/>
      <c r="DC2394" s="29"/>
      <c r="DD2394" s="30"/>
      <c r="DE2394" s="30"/>
      <c r="DF2394" s="31"/>
      <c r="DG2394" s="32"/>
      <c r="DH2394" s="30"/>
      <c r="DI2394" s="30"/>
      <c r="DJ2394" s="26"/>
    </row>
    <row r="2395" spans="2:114" x14ac:dyDescent="0.25">
      <c r="D2395" t="s">
        <v>5212</v>
      </c>
      <c r="F2395" t="s">
        <v>2713</v>
      </c>
      <c r="G2395" t="s">
        <v>2714</v>
      </c>
      <c r="H2395" t="s">
        <v>2715</v>
      </c>
      <c r="K2395" t="s">
        <v>207</v>
      </c>
      <c r="M2395" t="s">
        <v>182</v>
      </c>
      <c r="N2395" t="s">
        <v>183</v>
      </c>
      <c r="O2395" t="s">
        <v>116</v>
      </c>
      <c r="P2395" t="s">
        <v>117</v>
      </c>
      <c r="Q2395" t="s">
        <v>5213</v>
      </c>
      <c r="R2395">
        <v>28</v>
      </c>
      <c r="T2395" s="3">
        <v>46357.75</v>
      </c>
      <c r="X2395" s="3">
        <v>1010.5769230769232</v>
      </c>
      <c r="Y2395" s="3">
        <v>583.88888888888891</v>
      </c>
      <c r="Z2395" s="24">
        <v>105.10000000000001</v>
      </c>
      <c r="AA2395" s="39">
        <v>75</v>
      </c>
      <c r="AC2395" s="3">
        <v>0</v>
      </c>
      <c r="AD2395" s="3">
        <v>4460.3751415326506</v>
      </c>
      <c r="AE2395" s="3">
        <v>52592.690953498459</v>
      </c>
      <c r="AF2395" s="3">
        <v>4154.166666666667</v>
      </c>
      <c r="AH2395" s="3">
        <v>56746.857620165123</v>
      </c>
      <c r="AN2395">
        <v>0.05</v>
      </c>
      <c r="AO2395" s="3">
        <v>56746.857620165123</v>
      </c>
      <c r="AP2395" s="3">
        <v>2837.3428810082564</v>
      </c>
      <c r="AQ2395" s="3">
        <v>29700</v>
      </c>
      <c r="AR2395" s="3">
        <v>1485</v>
      </c>
      <c r="AS2395" s="3">
        <v>90769.200501173385</v>
      </c>
      <c r="AT2395" s="26">
        <v>86446.85762016513</v>
      </c>
      <c r="AU2395" t="s">
        <v>170</v>
      </c>
      <c r="AV2395" t="s">
        <v>170</v>
      </c>
      <c r="AW2395" t="s">
        <v>171</v>
      </c>
      <c r="AX2395">
        <v>19883</v>
      </c>
      <c r="BF2395">
        <v>1</v>
      </c>
      <c r="CX2395" t="s">
        <v>5211</v>
      </c>
      <c r="CY2395" s="29"/>
      <c r="CZ2395" s="29"/>
      <c r="DA2395" s="29"/>
      <c r="DB2395" s="29"/>
      <c r="DC2395" s="29"/>
      <c r="DD2395" s="30"/>
      <c r="DE2395" s="30"/>
      <c r="DF2395" s="31"/>
      <c r="DG2395" s="32"/>
      <c r="DH2395" s="30"/>
      <c r="DI2395" s="30"/>
      <c r="DJ2395" s="26"/>
    </row>
    <row r="2396" spans="2:114" x14ac:dyDescent="0.25">
      <c r="D2396" t="s">
        <v>5212</v>
      </c>
      <c r="F2396" t="s">
        <v>2716</v>
      </c>
      <c r="G2396" t="s">
        <v>2717</v>
      </c>
      <c r="H2396" t="s">
        <v>2718</v>
      </c>
      <c r="K2396" t="s">
        <v>113</v>
      </c>
      <c r="M2396" t="s">
        <v>550</v>
      </c>
      <c r="N2396" t="s">
        <v>551</v>
      </c>
      <c r="O2396" t="s">
        <v>116</v>
      </c>
      <c r="P2396" t="s">
        <v>117</v>
      </c>
      <c r="Q2396" t="s">
        <v>5213</v>
      </c>
      <c r="R2396">
        <v>28</v>
      </c>
      <c r="T2396" s="3">
        <v>182746</v>
      </c>
      <c r="X2396" s="3">
        <v>4407.0673076923076</v>
      </c>
      <c r="Y2396" s="3">
        <v>2546.3055555555557</v>
      </c>
      <c r="Z2396" s="24">
        <v>458.33500000000004</v>
      </c>
      <c r="AA2396" s="39">
        <v>75</v>
      </c>
      <c r="AC2396" s="3">
        <v>0</v>
      </c>
      <c r="AD2396" s="3">
        <v>4460.3751415326506</v>
      </c>
      <c r="AE2396" s="3">
        <v>194693.08300478052</v>
      </c>
      <c r="AF2396" s="3">
        <v>7046.666666666667</v>
      </c>
      <c r="AH2396" s="3">
        <v>201739.74967144718</v>
      </c>
      <c r="AN2396">
        <v>0.1</v>
      </c>
      <c r="AO2396" s="3">
        <v>201739.74967144718</v>
      </c>
      <c r="AP2396" s="3">
        <v>20173.974967144721</v>
      </c>
      <c r="AQ2396" s="3">
        <v>29700</v>
      </c>
      <c r="AR2396" s="3">
        <v>2970</v>
      </c>
      <c r="AS2396" s="3">
        <v>254583.7246385919</v>
      </c>
      <c r="AT2396" s="26">
        <v>231439.74967144718</v>
      </c>
      <c r="AU2396" t="s">
        <v>2428</v>
      </c>
      <c r="AV2396" t="s">
        <v>1840</v>
      </c>
      <c r="AW2396" t="s">
        <v>1840</v>
      </c>
      <c r="AX2396">
        <v>2063120</v>
      </c>
      <c r="BF2396">
        <v>1</v>
      </c>
      <c r="CX2396" t="s">
        <v>5211</v>
      </c>
      <c r="CY2396" s="29"/>
      <c r="CZ2396" s="29"/>
      <c r="DA2396" s="29"/>
      <c r="DB2396" s="29"/>
      <c r="DC2396" s="29"/>
      <c r="DD2396" s="30"/>
      <c r="DE2396" s="30"/>
      <c r="DF2396" s="31"/>
      <c r="DG2396" s="32"/>
      <c r="DH2396" s="30"/>
      <c r="DI2396" s="30"/>
      <c r="DJ2396" s="26"/>
    </row>
    <row r="2397" spans="2:114" x14ac:dyDescent="0.25">
      <c r="D2397" t="s">
        <v>5212</v>
      </c>
      <c r="F2397" t="s">
        <v>2719</v>
      </c>
      <c r="G2397" t="s">
        <v>2720</v>
      </c>
      <c r="H2397" t="s">
        <v>2721</v>
      </c>
      <c r="K2397" t="s">
        <v>207</v>
      </c>
      <c r="M2397" t="s">
        <v>182</v>
      </c>
      <c r="N2397" t="s">
        <v>183</v>
      </c>
      <c r="O2397" t="s">
        <v>116</v>
      </c>
      <c r="P2397" t="s">
        <v>117</v>
      </c>
      <c r="Q2397" t="s">
        <v>5213</v>
      </c>
      <c r="R2397">
        <v>28</v>
      </c>
      <c r="T2397" s="3">
        <v>57518.25</v>
      </c>
      <c r="X2397" s="3">
        <v>1382.6522435897434</v>
      </c>
      <c r="Y2397" s="3">
        <v>798.86574074074076</v>
      </c>
      <c r="Z2397" s="24">
        <v>143.79583333333335</v>
      </c>
      <c r="AA2397" s="39">
        <v>75</v>
      </c>
      <c r="AC2397" s="3">
        <v>0</v>
      </c>
      <c r="AD2397" s="3">
        <v>4460.3751415326506</v>
      </c>
      <c r="AE2397" s="3">
        <v>64378.938959196457</v>
      </c>
      <c r="AF2397" s="3">
        <v>4154.166666666667</v>
      </c>
      <c r="AH2397" s="3">
        <v>68533.105625863129</v>
      </c>
      <c r="AK2397" s="3">
        <v>4671.4236268028844</v>
      </c>
      <c r="AL2397" t="s">
        <v>227</v>
      </c>
      <c r="AM2397" t="s">
        <v>226</v>
      </c>
      <c r="AN2397">
        <v>0.05</v>
      </c>
      <c r="AO2397" s="3">
        <v>73204.52925266602</v>
      </c>
      <c r="AP2397" s="3">
        <v>3660.2264626333013</v>
      </c>
      <c r="AQ2397" s="3">
        <v>29700</v>
      </c>
      <c r="AR2397" s="3">
        <v>1485</v>
      </c>
      <c r="AS2397" s="3">
        <v>108049.75571529932</v>
      </c>
      <c r="AT2397" s="26">
        <v>102904.52925266602</v>
      </c>
      <c r="AU2397" t="s">
        <v>208</v>
      </c>
      <c r="AV2397" t="s">
        <v>208</v>
      </c>
      <c r="AW2397" t="s">
        <v>210</v>
      </c>
      <c r="AX2397" t="s">
        <v>1147</v>
      </c>
      <c r="BF2397">
        <v>1</v>
      </c>
      <c r="CX2397" t="s">
        <v>5211</v>
      </c>
      <c r="CY2397" s="29"/>
      <c r="CZ2397" s="29"/>
      <c r="DA2397" s="29"/>
      <c r="DB2397" s="29"/>
      <c r="DC2397" s="29"/>
      <c r="DD2397" s="30"/>
      <c r="DE2397" s="30"/>
      <c r="DF2397" s="31"/>
      <c r="DG2397" s="32"/>
      <c r="DH2397" s="30"/>
      <c r="DI2397" s="30"/>
      <c r="DJ2397" s="26"/>
    </row>
    <row r="2398" spans="2:114" x14ac:dyDescent="0.25">
      <c r="D2398" t="s">
        <v>5212</v>
      </c>
      <c r="F2398" t="s">
        <v>2722</v>
      </c>
      <c r="G2398" t="s">
        <v>2723</v>
      </c>
      <c r="H2398" t="s">
        <v>2724</v>
      </c>
      <c r="K2398" t="s">
        <v>207</v>
      </c>
      <c r="M2398" t="s">
        <v>182</v>
      </c>
      <c r="N2398" t="s">
        <v>183</v>
      </c>
      <c r="O2398" t="s">
        <v>116</v>
      </c>
      <c r="P2398" t="s">
        <v>117</v>
      </c>
      <c r="Q2398" t="s">
        <v>5213</v>
      </c>
      <c r="R2398">
        <v>28</v>
      </c>
      <c r="T2398" s="3">
        <v>57518.25</v>
      </c>
      <c r="X2398" s="3">
        <v>1382.6522435897434</v>
      </c>
      <c r="Y2398" s="3">
        <v>798.86574074074076</v>
      </c>
      <c r="Z2398" s="24">
        <v>143.79583333333335</v>
      </c>
      <c r="AA2398" s="39">
        <v>75</v>
      </c>
      <c r="AC2398" s="3">
        <v>0</v>
      </c>
      <c r="AD2398" s="3">
        <v>4460.3751415326506</v>
      </c>
      <c r="AE2398" s="3">
        <v>64378.938959196457</v>
      </c>
      <c r="AF2398" s="3">
        <v>4154.166666666667</v>
      </c>
      <c r="AH2398" s="3">
        <v>68533.105625863129</v>
      </c>
      <c r="AK2398" s="3">
        <v>4671.4236268028844</v>
      </c>
      <c r="AL2398" t="s">
        <v>227</v>
      </c>
      <c r="AM2398" t="s">
        <v>226</v>
      </c>
      <c r="AN2398">
        <v>0.05</v>
      </c>
      <c r="AO2398" s="3">
        <v>73204.52925266602</v>
      </c>
      <c r="AP2398" s="3">
        <v>3660.2264626333013</v>
      </c>
      <c r="AQ2398" s="3">
        <v>29700</v>
      </c>
      <c r="AR2398" s="3">
        <v>1485</v>
      </c>
      <c r="AS2398" s="3">
        <v>108049.75571529932</v>
      </c>
      <c r="AT2398" s="26">
        <v>102904.52925266602</v>
      </c>
      <c r="AU2398" t="s">
        <v>208</v>
      </c>
      <c r="AV2398" t="s">
        <v>208</v>
      </c>
      <c r="AW2398" t="s">
        <v>210</v>
      </c>
      <c r="AX2398" t="s">
        <v>1942</v>
      </c>
      <c r="BF2398">
        <v>1</v>
      </c>
      <c r="CX2398" t="s">
        <v>5211</v>
      </c>
      <c r="CY2398" s="29"/>
    </row>
    <row r="2399" spans="2:114" x14ac:dyDescent="0.25">
      <c r="D2399" t="s">
        <v>5212</v>
      </c>
      <c r="F2399" t="s">
        <v>2725</v>
      </c>
      <c r="G2399" t="s">
        <v>2726</v>
      </c>
      <c r="H2399" t="s">
        <v>2727</v>
      </c>
      <c r="K2399" t="s">
        <v>224</v>
      </c>
      <c r="M2399" t="s">
        <v>550</v>
      </c>
      <c r="N2399" t="s">
        <v>551</v>
      </c>
      <c r="O2399" t="s">
        <v>116</v>
      </c>
      <c r="P2399" t="s">
        <v>117</v>
      </c>
      <c r="Q2399" t="s">
        <v>5213</v>
      </c>
      <c r="R2399">
        <v>28</v>
      </c>
      <c r="T2399" s="3">
        <v>83902.75</v>
      </c>
      <c r="X2399" s="3">
        <v>1903.0769230769231</v>
      </c>
      <c r="Y2399" s="3">
        <v>1099.5555555555557</v>
      </c>
      <c r="Z2399" s="24">
        <v>197.92000000000002</v>
      </c>
      <c r="AA2399" s="39">
        <v>75</v>
      </c>
      <c r="AC2399" s="3">
        <v>0</v>
      </c>
      <c r="AD2399" s="3">
        <v>4460.3751415326506</v>
      </c>
      <c r="AE2399" s="3">
        <v>91638.677620165137</v>
      </c>
      <c r="AF2399" s="3">
        <v>7046.666666666667</v>
      </c>
      <c r="AH2399" s="3">
        <v>98685.344286831809</v>
      </c>
      <c r="AN2399">
        <v>0.1</v>
      </c>
      <c r="AO2399" s="3">
        <v>98685.344286831809</v>
      </c>
      <c r="AP2399" s="3">
        <v>9868.5344286831823</v>
      </c>
      <c r="AQ2399" s="3">
        <v>29700</v>
      </c>
      <c r="AR2399" s="3">
        <v>2970</v>
      </c>
      <c r="AS2399" s="3">
        <v>141223.87871551499</v>
      </c>
      <c r="AT2399" s="26">
        <v>128385.34428683181</v>
      </c>
      <c r="AU2399" t="s">
        <v>170</v>
      </c>
      <c r="AV2399" t="s">
        <v>170</v>
      </c>
      <c r="AW2399" t="s">
        <v>171</v>
      </c>
      <c r="AX2399">
        <v>90326</v>
      </c>
      <c r="BF2399">
        <v>1</v>
      </c>
      <c r="CX2399" t="s">
        <v>5211</v>
      </c>
      <c r="CY2399" s="29"/>
      <c r="CZ2399" s="29"/>
      <c r="DA2399" s="29"/>
      <c r="DB2399" s="29"/>
      <c r="DC2399" s="29"/>
      <c r="DD2399" s="30"/>
      <c r="DE2399" s="30"/>
      <c r="DF2399" s="31"/>
      <c r="DG2399" s="32"/>
      <c r="DH2399" s="30"/>
      <c r="DI2399" s="30"/>
      <c r="DJ2399" s="26"/>
    </row>
    <row r="2400" spans="2:114" x14ac:dyDescent="0.25">
      <c r="D2400" t="s">
        <v>5212</v>
      </c>
      <c r="F2400" t="s">
        <v>2728</v>
      </c>
      <c r="G2400" t="s">
        <v>2729</v>
      </c>
      <c r="H2400" t="s">
        <v>2730</v>
      </c>
      <c r="K2400" t="s">
        <v>207</v>
      </c>
      <c r="M2400" t="s">
        <v>182</v>
      </c>
      <c r="N2400" t="s">
        <v>183</v>
      </c>
      <c r="O2400" t="s">
        <v>116</v>
      </c>
      <c r="P2400" t="s">
        <v>117</v>
      </c>
      <c r="Q2400" t="s">
        <v>5213</v>
      </c>
      <c r="R2400">
        <v>28</v>
      </c>
      <c r="T2400" s="3">
        <v>37432.5</v>
      </c>
      <c r="X2400" s="3">
        <v>1010.1442307692306</v>
      </c>
      <c r="Y2400" s="3">
        <v>583.63888888888891</v>
      </c>
      <c r="Z2400" s="24">
        <v>105.05500000000001</v>
      </c>
      <c r="AA2400" s="39">
        <v>75</v>
      </c>
      <c r="AC2400" s="3">
        <v>0</v>
      </c>
      <c r="AD2400" s="3">
        <v>4460.3751415326506</v>
      </c>
      <c r="AE2400" s="3">
        <v>43666.713261190773</v>
      </c>
      <c r="AF2400" s="3">
        <v>4154.166666666667</v>
      </c>
      <c r="AH2400" s="3">
        <v>47820.879927857437</v>
      </c>
      <c r="AN2400">
        <v>0.05</v>
      </c>
      <c r="AO2400" s="3">
        <v>47820.879927857437</v>
      </c>
      <c r="AP2400" s="3">
        <v>2391.043996392872</v>
      </c>
      <c r="AQ2400" s="3">
        <v>29700</v>
      </c>
      <c r="AR2400" s="3">
        <v>1485</v>
      </c>
      <c r="AS2400" s="3">
        <v>81396.92392425031</v>
      </c>
      <c r="AT2400" s="26">
        <v>77520.87992785743</v>
      </c>
      <c r="AU2400" t="s">
        <v>262</v>
      </c>
      <c r="AV2400" t="s">
        <v>262</v>
      </c>
      <c r="AW2400" t="s">
        <v>263</v>
      </c>
      <c r="AX2400">
        <v>7826</v>
      </c>
      <c r="BF2400">
        <v>1</v>
      </c>
      <c r="CX2400" t="s">
        <v>5211</v>
      </c>
      <c r="CY2400" s="29"/>
      <c r="CZ2400" s="29"/>
      <c r="DA2400" s="29"/>
      <c r="DB2400" s="29"/>
      <c r="DC2400" s="29"/>
      <c r="DD2400" s="30"/>
      <c r="DE2400" s="30"/>
      <c r="DF2400" s="31"/>
      <c r="DG2400" s="32"/>
      <c r="DH2400" s="30"/>
      <c r="DI2400" s="30"/>
      <c r="DJ2400" s="26"/>
    </row>
    <row r="2401" spans="4:114" x14ac:dyDescent="0.25">
      <c r="D2401" t="s">
        <v>5212</v>
      </c>
      <c r="F2401" t="s">
        <v>2731</v>
      </c>
      <c r="G2401" t="s">
        <v>2732</v>
      </c>
      <c r="H2401" t="s">
        <v>2733</v>
      </c>
      <c r="K2401" t="s">
        <v>207</v>
      </c>
      <c r="M2401" t="s">
        <v>182</v>
      </c>
      <c r="N2401" t="s">
        <v>183</v>
      </c>
      <c r="O2401" t="s">
        <v>116</v>
      </c>
      <c r="P2401" t="s">
        <v>117</v>
      </c>
      <c r="Q2401" t="s">
        <v>5213</v>
      </c>
      <c r="R2401">
        <v>28</v>
      </c>
      <c r="T2401" s="3">
        <v>53778.166666666664</v>
      </c>
      <c r="X2401" s="3">
        <v>1292.7443910256411</v>
      </c>
      <c r="Y2401" s="3">
        <v>746.91898148148152</v>
      </c>
      <c r="Z2401" s="24">
        <v>134.44541666666666</v>
      </c>
      <c r="AA2401" s="39">
        <v>75</v>
      </c>
      <c r="AC2401" s="3">
        <v>0</v>
      </c>
      <c r="AD2401" s="3">
        <v>4460.3751415326506</v>
      </c>
      <c r="AE2401" s="3">
        <v>60487.650597373104</v>
      </c>
      <c r="AF2401" s="3">
        <v>4154.166666666667</v>
      </c>
      <c r="AH2401" s="3">
        <v>64641.817264039768</v>
      </c>
      <c r="AN2401">
        <v>0.05</v>
      </c>
      <c r="AO2401" s="3">
        <v>64641.817264039768</v>
      </c>
      <c r="AP2401" s="3">
        <v>3232.0908632019887</v>
      </c>
      <c r="AQ2401" s="3">
        <v>29700</v>
      </c>
      <c r="AR2401" s="3">
        <v>1485</v>
      </c>
      <c r="AS2401" s="3">
        <v>99058.908127241753</v>
      </c>
      <c r="AT2401" s="26">
        <v>94341.817264039768</v>
      </c>
      <c r="AU2401" t="s">
        <v>262</v>
      </c>
      <c r="AV2401" t="s">
        <v>262</v>
      </c>
      <c r="AW2401" t="s">
        <v>263</v>
      </c>
      <c r="AX2401">
        <v>7071</v>
      </c>
      <c r="BF2401">
        <v>1</v>
      </c>
      <c r="CX2401" t="s">
        <v>5211</v>
      </c>
      <c r="CY2401" s="29"/>
    </row>
    <row r="2402" spans="4:114" x14ac:dyDescent="0.25">
      <c r="D2402" t="s">
        <v>5212</v>
      </c>
      <c r="F2402" t="s">
        <v>2735</v>
      </c>
      <c r="G2402" t="s">
        <v>2736</v>
      </c>
      <c r="H2402" t="s">
        <v>2737</v>
      </c>
      <c r="K2402" t="s">
        <v>207</v>
      </c>
      <c r="M2402" t="s">
        <v>182</v>
      </c>
      <c r="N2402" t="s">
        <v>183</v>
      </c>
      <c r="O2402" t="s">
        <v>116</v>
      </c>
      <c r="P2402" t="s">
        <v>117</v>
      </c>
      <c r="Q2402" t="s">
        <v>5213</v>
      </c>
      <c r="R2402">
        <v>28</v>
      </c>
      <c r="T2402" s="3">
        <v>57609.416666666664</v>
      </c>
      <c r="X2402" s="3">
        <v>1384.84375</v>
      </c>
      <c r="Y2402" s="3">
        <v>800.13194444444457</v>
      </c>
      <c r="Z2402" s="24">
        <v>144.02375000000001</v>
      </c>
      <c r="AA2402" s="39">
        <v>75</v>
      </c>
      <c r="AC2402" s="3">
        <v>0</v>
      </c>
      <c r="AD2402" s="3">
        <v>4460.3751415326506</v>
      </c>
      <c r="AE2402" s="3">
        <v>64473.791252643758</v>
      </c>
      <c r="AF2402" s="3">
        <v>4154.166666666667</v>
      </c>
      <c r="AH2402" s="3">
        <v>68627.957919310429</v>
      </c>
      <c r="AK2402" s="3">
        <v>4671.4236268028844</v>
      </c>
      <c r="AL2402" t="s">
        <v>227</v>
      </c>
      <c r="AM2402" t="s">
        <v>226</v>
      </c>
      <c r="AN2402">
        <v>0.05</v>
      </c>
      <c r="AO2402" s="3">
        <v>73299.38154611332</v>
      </c>
      <c r="AP2402" s="3">
        <v>3664.9690773056664</v>
      </c>
      <c r="AQ2402" s="3">
        <v>29700</v>
      </c>
      <c r="AR2402" s="3">
        <v>1485</v>
      </c>
      <c r="AS2402" s="3">
        <v>108149.35062341898</v>
      </c>
      <c r="AT2402" s="26">
        <v>102999.38154611332</v>
      </c>
      <c r="AU2402" t="s">
        <v>208</v>
      </c>
      <c r="AV2402" t="s">
        <v>208</v>
      </c>
      <c r="AW2402" t="s">
        <v>210</v>
      </c>
      <c r="AX2402" t="s">
        <v>1595</v>
      </c>
      <c r="BF2402">
        <v>1</v>
      </c>
      <c r="CX2402" t="s">
        <v>5211</v>
      </c>
      <c r="CY2402" s="29"/>
      <c r="CZ2402" s="29"/>
      <c r="DA2402" s="29"/>
      <c r="DB2402" s="29"/>
      <c r="DC2402" s="29"/>
      <c r="DD2402" s="30"/>
      <c r="DE2402" s="30"/>
      <c r="DF2402" s="31"/>
      <c r="DG2402" s="32"/>
      <c r="DH2402" s="30"/>
      <c r="DI2402" s="30"/>
      <c r="DJ2402" s="26"/>
    </row>
    <row r="2403" spans="4:114" x14ac:dyDescent="0.25">
      <c r="D2403" t="s">
        <v>5212</v>
      </c>
      <c r="F2403" t="s">
        <v>2739</v>
      </c>
      <c r="G2403" t="s">
        <v>2740</v>
      </c>
      <c r="H2403" t="s">
        <v>5287</v>
      </c>
      <c r="K2403" t="s">
        <v>207</v>
      </c>
      <c r="M2403" t="s">
        <v>182</v>
      </c>
      <c r="N2403" t="s">
        <v>183</v>
      </c>
      <c r="O2403" t="s">
        <v>116</v>
      </c>
      <c r="P2403" t="s">
        <v>117</v>
      </c>
      <c r="Q2403" t="s">
        <v>5213</v>
      </c>
      <c r="R2403">
        <v>28</v>
      </c>
      <c r="T2403" s="3">
        <v>40092.583333333336</v>
      </c>
      <c r="X2403" s="3">
        <v>1010.0961538461538</v>
      </c>
      <c r="Y2403" s="3">
        <v>583.6111111111112</v>
      </c>
      <c r="Z2403" s="24">
        <v>105.05</v>
      </c>
      <c r="AA2403" s="39">
        <v>75</v>
      </c>
      <c r="AC2403" s="3">
        <v>0</v>
      </c>
      <c r="AD2403" s="3">
        <v>4460.3751415326506</v>
      </c>
      <c r="AE2403" s="3">
        <v>46326.715739823252</v>
      </c>
      <c r="AF2403" s="3">
        <v>4154.166666666667</v>
      </c>
      <c r="AH2403" s="3">
        <v>50480.882406489916</v>
      </c>
      <c r="AK2403" s="3">
        <v>4671.4236268028844</v>
      </c>
      <c r="AL2403" t="s">
        <v>227</v>
      </c>
      <c r="AM2403" t="s">
        <v>226</v>
      </c>
      <c r="AN2403">
        <v>0.05</v>
      </c>
      <c r="AO2403" s="3">
        <v>55152.3060332928</v>
      </c>
      <c r="AP2403" s="3">
        <v>2757.6153016646404</v>
      </c>
      <c r="AQ2403" s="3">
        <v>29700</v>
      </c>
      <c r="AR2403" s="3">
        <v>1485</v>
      </c>
      <c r="AS2403" s="3">
        <v>89094.921334957442</v>
      </c>
      <c r="AT2403" s="26">
        <v>84852.3060332928</v>
      </c>
      <c r="AU2403" t="s">
        <v>208</v>
      </c>
      <c r="AV2403" t="s">
        <v>208</v>
      </c>
      <c r="AW2403" t="s">
        <v>210</v>
      </c>
      <c r="AX2403" t="s">
        <v>2118</v>
      </c>
      <c r="BF2403">
        <v>1</v>
      </c>
      <c r="CX2403" t="s">
        <v>5211</v>
      </c>
      <c r="CY2403" s="29"/>
      <c r="CZ2403" s="29"/>
      <c r="DA2403" s="29"/>
      <c r="DB2403" s="29"/>
      <c r="DC2403" s="29"/>
      <c r="DD2403" s="30"/>
      <c r="DE2403" s="30"/>
      <c r="DF2403" s="31"/>
      <c r="DG2403" s="32"/>
      <c r="DH2403" s="30"/>
      <c r="DI2403" s="30"/>
      <c r="DJ2403" s="26"/>
    </row>
    <row r="2404" spans="4:114" x14ac:dyDescent="0.25">
      <c r="D2404" t="s">
        <v>5212</v>
      </c>
      <c r="F2404" t="s">
        <v>2742</v>
      </c>
      <c r="G2404" t="s">
        <v>2743</v>
      </c>
      <c r="H2404" t="s">
        <v>2744</v>
      </c>
      <c r="K2404" t="s">
        <v>207</v>
      </c>
      <c r="M2404" t="s">
        <v>182</v>
      </c>
      <c r="N2404" t="s">
        <v>183</v>
      </c>
      <c r="O2404" t="s">
        <v>116</v>
      </c>
      <c r="P2404" t="s">
        <v>117</v>
      </c>
      <c r="Q2404" t="s">
        <v>5213</v>
      </c>
      <c r="R2404">
        <v>28</v>
      </c>
      <c r="T2404" s="3">
        <v>40148.75</v>
      </c>
      <c r="X2404" s="3">
        <v>1010.0961538461538</v>
      </c>
      <c r="Y2404" s="3">
        <v>583.6111111111112</v>
      </c>
      <c r="Z2404" s="24">
        <v>105.05</v>
      </c>
      <c r="AA2404" s="39">
        <v>75</v>
      </c>
      <c r="AC2404" s="3">
        <v>0</v>
      </c>
      <c r="AD2404" s="3">
        <v>4460.3751415326506</v>
      </c>
      <c r="AE2404" s="3">
        <v>46382.882406489916</v>
      </c>
      <c r="AF2404" s="3">
        <v>4154.166666666667</v>
      </c>
      <c r="AH2404" s="3">
        <v>50537.049073156581</v>
      </c>
      <c r="AK2404" s="3">
        <v>4671.4236268028844</v>
      </c>
      <c r="AL2404" t="s">
        <v>227</v>
      </c>
      <c r="AM2404" t="s">
        <v>226</v>
      </c>
      <c r="AN2404">
        <v>0.05</v>
      </c>
      <c r="AO2404" s="3">
        <v>55208.472699959464</v>
      </c>
      <c r="AP2404" s="3">
        <v>2760.4236349979733</v>
      </c>
      <c r="AQ2404" s="3">
        <v>29700</v>
      </c>
      <c r="AR2404" s="3">
        <v>1485</v>
      </c>
      <c r="AS2404" s="3">
        <v>89153.896334957448</v>
      </c>
      <c r="AT2404" s="26">
        <v>84908.472699959471</v>
      </c>
      <c r="AU2404" t="s">
        <v>208</v>
      </c>
      <c r="AV2404" t="s">
        <v>208</v>
      </c>
      <c r="AW2404" t="s">
        <v>210</v>
      </c>
      <c r="AX2404" t="s">
        <v>895</v>
      </c>
      <c r="BF2404">
        <v>1</v>
      </c>
      <c r="CX2404" t="s">
        <v>5211</v>
      </c>
      <c r="CY2404" s="29"/>
      <c r="CZ2404" s="29"/>
      <c r="DA2404" s="29"/>
      <c r="DB2404" s="29"/>
      <c r="DC2404" s="29"/>
      <c r="DD2404" s="30"/>
      <c r="DE2404" s="30"/>
      <c r="DF2404" s="31"/>
      <c r="DG2404" s="32"/>
      <c r="DH2404" s="30"/>
      <c r="DI2404" s="30"/>
      <c r="DJ2404" s="26"/>
    </row>
    <row r="2405" spans="4:114" x14ac:dyDescent="0.25">
      <c r="D2405" t="s">
        <v>5212</v>
      </c>
      <c r="F2405" t="s">
        <v>2745</v>
      </c>
      <c r="G2405" t="s">
        <v>553</v>
      </c>
      <c r="H2405" t="s">
        <v>552</v>
      </c>
      <c r="K2405" t="s">
        <v>149</v>
      </c>
      <c r="M2405" t="s">
        <v>550</v>
      </c>
      <c r="N2405" t="s">
        <v>551</v>
      </c>
      <c r="O2405" t="s">
        <v>116</v>
      </c>
      <c r="P2405" t="s">
        <v>229</v>
      </c>
      <c r="Q2405" t="s">
        <v>5213</v>
      </c>
      <c r="R2405">
        <v>28</v>
      </c>
      <c r="T2405" s="3">
        <v>367450</v>
      </c>
      <c r="V2405" s="3">
        <v>55117.5</v>
      </c>
      <c r="X2405" s="3">
        <v>8832.9326923076933</v>
      </c>
      <c r="Y2405" s="3">
        <v>5103.4722222222226</v>
      </c>
      <c r="Z2405" s="24">
        <v>918.625</v>
      </c>
      <c r="AA2405" s="39">
        <v>75</v>
      </c>
      <c r="AC2405" s="3">
        <v>0</v>
      </c>
      <c r="AD2405" s="3">
        <v>5460.3751415326506</v>
      </c>
      <c r="AE2405" s="3">
        <v>442957.90505606256</v>
      </c>
      <c r="AF2405" s="3">
        <v>7046.666666666667</v>
      </c>
      <c r="AG2405" s="3">
        <v>29700</v>
      </c>
      <c r="AH2405" s="3">
        <v>479704.57172272925</v>
      </c>
      <c r="AK2405" s="3">
        <v>-479704.57172272925</v>
      </c>
      <c r="AN2405">
        <v>0.1</v>
      </c>
      <c r="AO2405" s="3">
        <v>0</v>
      </c>
      <c r="AP2405" s="3">
        <v>0</v>
      </c>
      <c r="AR2405" s="3">
        <v>0</v>
      </c>
      <c r="AS2405" s="3">
        <v>0</v>
      </c>
      <c r="AT2405" s="26">
        <v>0</v>
      </c>
      <c r="AU2405" t="s">
        <v>170</v>
      </c>
      <c r="AV2405" t="s">
        <v>5219</v>
      </c>
      <c r="AW2405" t="s">
        <v>241</v>
      </c>
      <c r="AX2405">
        <v>90324</v>
      </c>
      <c r="BF2405">
        <v>1</v>
      </c>
      <c r="CX2405" t="s">
        <v>5211</v>
      </c>
      <c r="CY2405" s="29"/>
      <c r="CZ2405" s="29"/>
      <c r="DA2405" s="29"/>
      <c r="DB2405" s="29"/>
      <c r="DC2405" s="29"/>
      <c r="DD2405" s="30"/>
      <c r="DE2405" s="30"/>
      <c r="DF2405" s="31"/>
      <c r="DG2405" s="32"/>
      <c r="DH2405" s="30"/>
      <c r="DI2405" s="30"/>
      <c r="DJ2405" s="26"/>
    </row>
    <row r="2406" spans="4:114" x14ac:dyDescent="0.25">
      <c r="D2406" t="s">
        <v>5212</v>
      </c>
      <c r="F2406" t="s">
        <v>2746</v>
      </c>
      <c r="G2406" t="s">
        <v>2747</v>
      </c>
      <c r="H2406" t="s">
        <v>2748</v>
      </c>
      <c r="K2406" t="s">
        <v>140</v>
      </c>
      <c r="M2406" t="s">
        <v>550</v>
      </c>
      <c r="N2406" t="s">
        <v>551</v>
      </c>
      <c r="O2406" t="s">
        <v>116</v>
      </c>
      <c r="P2406" t="s">
        <v>117</v>
      </c>
      <c r="Q2406" t="s">
        <v>5213</v>
      </c>
      <c r="R2406">
        <v>28</v>
      </c>
      <c r="T2406" s="3">
        <v>264248.33333333331</v>
      </c>
      <c r="V2406" s="3">
        <v>39637.249999999993</v>
      </c>
      <c r="X2406" s="3">
        <v>6352.1233974358975</v>
      </c>
      <c r="Y2406" s="3">
        <v>3670.1157407407404</v>
      </c>
      <c r="Z2406" s="24">
        <v>660.62083333333328</v>
      </c>
      <c r="AA2406" s="39">
        <v>75</v>
      </c>
      <c r="AC2406" s="3">
        <v>10244.680960500991</v>
      </c>
      <c r="AD2406" s="3">
        <v>5460.3751415326506</v>
      </c>
      <c r="AE2406" s="3">
        <v>330348.49940687686</v>
      </c>
      <c r="AF2406" s="3">
        <v>7046.666666666667</v>
      </c>
      <c r="AH2406" s="3">
        <v>337395.16607354354</v>
      </c>
      <c r="AN2406">
        <v>0.1</v>
      </c>
      <c r="AO2406" s="3">
        <v>337395.16607354354</v>
      </c>
      <c r="AP2406" s="3">
        <v>33739.516607354359</v>
      </c>
      <c r="AQ2406" s="3">
        <v>29700</v>
      </c>
      <c r="AR2406" s="3">
        <v>2970</v>
      </c>
      <c r="AS2406" s="3">
        <v>403804.68268089788</v>
      </c>
      <c r="AT2406" s="26">
        <v>367095.16607354354</v>
      </c>
      <c r="AU2406" t="s">
        <v>2428</v>
      </c>
      <c r="AV2406" t="s">
        <v>1840</v>
      </c>
      <c r="AW2406" t="s">
        <v>1840</v>
      </c>
      <c r="AX2406">
        <v>2061149</v>
      </c>
      <c r="BF2406">
        <v>1</v>
      </c>
      <c r="CX2406" t="s">
        <v>5211</v>
      </c>
      <c r="CY2406" s="29"/>
      <c r="CZ2406" s="29"/>
      <c r="DA2406" s="29"/>
      <c r="DB2406" s="29"/>
      <c r="DC2406" s="29"/>
      <c r="DD2406" s="30"/>
      <c r="DE2406" s="30"/>
      <c r="DF2406" s="31"/>
      <c r="DG2406" s="32"/>
      <c r="DH2406" s="30"/>
      <c r="DI2406" s="30"/>
      <c r="DJ2406" s="26"/>
    </row>
    <row r="2407" spans="4:114" x14ac:dyDescent="0.25">
      <c r="D2407" t="s">
        <v>5212</v>
      </c>
      <c r="F2407" t="s">
        <v>2749</v>
      </c>
      <c r="G2407" t="s">
        <v>2750</v>
      </c>
      <c r="H2407" t="s">
        <v>2751</v>
      </c>
      <c r="K2407" t="s">
        <v>224</v>
      </c>
      <c r="M2407" t="s">
        <v>114</v>
      </c>
      <c r="N2407" t="s">
        <v>115</v>
      </c>
      <c r="O2407" t="s">
        <v>116</v>
      </c>
      <c r="P2407" t="s">
        <v>117</v>
      </c>
      <c r="Q2407" t="s">
        <v>5213</v>
      </c>
      <c r="R2407">
        <v>28</v>
      </c>
      <c r="T2407" s="3">
        <v>86350</v>
      </c>
      <c r="X2407" s="3">
        <v>2053.3173076923076</v>
      </c>
      <c r="Y2407" s="3">
        <v>1186.3611111111111</v>
      </c>
      <c r="Z2407" s="24">
        <v>213.54500000000002</v>
      </c>
      <c r="AA2407" s="39">
        <v>75</v>
      </c>
      <c r="AC2407" s="3">
        <v>0</v>
      </c>
      <c r="AD2407" s="3">
        <v>4460.3751415326506</v>
      </c>
      <c r="AE2407" s="3">
        <v>94338.598560336075</v>
      </c>
      <c r="AF2407" s="3">
        <v>5687.5</v>
      </c>
      <c r="AH2407" s="3">
        <v>100026.09856033608</v>
      </c>
      <c r="AK2407" s="3">
        <v>8123.3279313761932</v>
      </c>
      <c r="AL2407" t="s">
        <v>650</v>
      </c>
      <c r="AM2407" t="s">
        <v>651</v>
      </c>
      <c r="AN2407">
        <v>8.5000000000000006E-2</v>
      </c>
      <c r="AO2407" s="3">
        <v>108149.42649171226</v>
      </c>
      <c r="AP2407" s="3">
        <v>9192.7012517955427</v>
      </c>
      <c r="AQ2407" s="3">
        <v>29700</v>
      </c>
      <c r="AR2407" s="3">
        <v>2524.5</v>
      </c>
      <c r="AS2407" s="3">
        <v>149566.62774350779</v>
      </c>
      <c r="AT2407" s="26">
        <v>137849.42649171228</v>
      </c>
      <c r="AU2407" t="s">
        <v>170</v>
      </c>
      <c r="AV2407" t="s">
        <v>170</v>
      </c>
      <c r="AW2407" t="s">
        <v>171</v>
      </c>
      <c r="AX2407">
        <v>35802</v>
      </c>
      <c r="BF2407">
        <v>1</v>
      </c>
      <c r="CX2407" t="s">
        <v>5211</v>
      </c>
      <c r="CY2407" s="29"/>
      <c r="CZ2407" s="29"/>
      <c r="DA2407" s="29"/>
      <c r="DB2407" s="29"/>
      <c r="DC2407" s="29"/>
      <c r="DD2407" s="30"/>
      <c r="DE2407" s="30"/>
      <c r="DF2407" s="31"/>
      <c r="DG2407" s="32"/>
      <c r="DH2407" s="30"/>
      <c r="DI2407" s="30"/>
      <c r="DJ2407" s="26"/>
    </row>
    <row r="2408" spans="4:114" x14ac:dyDescent="0.25">
      <c r="D2408" t="s">
        <v>5212</v>
      </c>
      <c r="F2408" t="s">
        <v>2752</v>
      </c>
      <c r="G2408" t="s">
        <v>2753</v>
      </c>
      <c r="H2408" t="s">
        <v>2754</v>
      </c>
      <c r="K2408" t="s">
        <v>156</v>
      </c>
      <c r="M2408" t="s">
        <v>114</v>
      </c>
      <c r="N2408" t="s">
        <v>115</v>
      </c>
      <c r="O2408" t="s">
        <v>116</v>
      </c>
      <c r="P2408" t="s">
        <v>117</v>
      </c>
      <c r="Q2408" t="s">
        <v>5213</v>
      </c>
      <c r="R2408">
        <v>28</v>
      </c>
      <c r="T2408" s="3">
        <v>232445.83333333331</v>
      </c>
      <c r="X2408" s="3">
        <v>5467.447916666667</v>
      </c>
      <c r="Y2408" s="3">
        <v>3158.9699074074078</v>
      </c>
      <c r="Z2408" s="24">
        <v>568.61458333333337</v>
      </c>
      <c r="AA2408" s="39">
        <v>75</v>
      </c>
      <c r="AC2408" s="3">
        <v>0</v>
      </c>
      <c r="AD2408" s="3">
        <v>4460.3751415326506</v>
      </c>
      <c r="AE2408" s="3">
        <v>246176.24088227339</v>
      </c>
      <c r="AF2408" s="3">
        <v>5687.5</v>
      </c>
      <c r="AH2408" s="3">
        <v>251863.74088227339</v>
      </c>
      <c r="AK2408" s="3">
        <v>6107.1873780099913</v>
      </c>
      <c r="AL2408" t="s">
        <v>363</v>
      </c>
      <c r="AM2408" t="s">
        <v>364</v>
      </c>
      <c r="AN2408">
        <v>8.5000000000000006E-2</v>
      </c>
      <c r="AO2408" s="3">
        <v>257970.92826028337</v>
      </c>
      <c r="AP2408" s="3">
        <v>21927.52890212409</v>
      </c>
      <c r="AQ2408" s="3">
        <v>29700</v>
      </c>
      <c r="AR2408" s="3">
        <v>2524.5</v>
      </c>
      <c r="AS2408" s="3">
        <v>312122.95716240746</v>
      </c>
      <c r="AT2408" s="26">
        <v>287670.92826028337</v>
      </c>
      <c r="AU2408" t="s">
        <v>2428</v>
      </c>
      <c r="AV2408" t="s">
        <v>120</v>
      </c>
      <c r="AW2408" t="s">
        <v>120</v>
      </c>
      <c r="AX2408">
        <v>2045200</v>
      </c>
      <c r="BF2408">
        <v>1</v>
      </c>
      <c r="CX2408" t="s">
        <v>5211</v>
      </c>
      <c r="CY2408" s="29"/>
      <c r="CZ2408" s="29"/>
      <c r="DA2408" s="29"/>
      <c r="DB2408" s="29"/>
      <c r="DC2408" s="29"/>
      <c r="DD2408" s="30"/>
      <c r="DE2408" s="30"/>
      <c r="DF2408" s="31"/>
      <c r="DG2408" s="32"/>
      <c r="DH2408" s="30"/>
      <c r="DI2408" s="30"/>
      <c r="DJ2408" s="26"/>
    </row>
    <row r="2409" spans="4:114" x14ac:dyDescent="0.25">
      <c r="D2409" t="s">
        <v>5212</v>
      </c>
      <c r="F2409" t="s">
        <v>2755</v>
      </c>
      <c r="G2409" t="s">
        <v>2756</v>
      </c>
      <c r="H2409" t="s">
        <v>2757</v>
      </c>
      <c r="K2409" t="s">
        <v>140</v>
      </c>
      <c r="M2409" t="s">
        <v>550</v>
      </c>
      <c r="N2409" t="s">
        <v>551</v>
      </c>
      <c r="O2409" t="s">
        <v>116</v>
      </c>
      <c r="P2409" t="s">
        <v>117</v>
      </c>
      <c r="Q2409" t="s">
        <v>5213</v>
      </c>
      <c r="R2409">
        <v>28</v>
      </c>
      <c r="T2409" s="3">
        <v>316776.75</v>
      </c>
      <c r="V2409" s="3">
        <v>47516.512499999997</v>
      </c>
      <c r="X2409" s="3">
        <v>7614.8277243589737</v>
      </c>
      <c r="Y2409" s="3">
        <v>4399.6782407407409</v>
      </c>
      <c r="Z2409" s="24">
        <v>791.94208333333336</v>
      </c>
      <c r="AA2409" s="39">
        <v>75</v>
      </c>
      <c r="AC2409" s="3">
        <v>28019.202426970212</v>
      </c>
      <c r="AD2409" s="3">
        <v>5460.3751415326506</v>
      </c>
      <c r="AE2409" s="3">
        <v>410654.28811693593</v>
      </c>
      <c r="AF2409" s="3">
        <v>7046.666666666667</v>
      </c>
      <c r="AH2409" s="3">
        <v>417700.95478360262</v>
      </c>
      <c r="AK2409" s="3">
        <v>7875.5933865769939</v>
      </c>
      <c r="AL2409" t="s">
        <v>552</v>
      </c>
      <c r="AM2409" t="s">
        <v>553</v>
      </c>
      <c r="AN2409">
        <v>0.1</v>
      </c>
      <c r="AO2409" s="3">
        <v>425576.54817017959</v>
      </c>
      <c r="AP2409" s="3">
        <v>42557.654817017959</v>
      </c>
      <c r="AQ2409" s="3">
        <v>29700</v>
      </c>
      <c r="AR2409" s="3">
        <v>2970</v>
      </c>
      <c r="AS2409" s="3">
        <v>500804.20298719755</v>
      </c>
      <c r="AT2409" s="26">
        <v>455276.54817017959</v>
      </c>
      <c r="AU2409" t="s">
        <v>170</v>
      </c>
      <c r="AV2409" t="s">
        <v>170</v>
      </c>
      <c r="AW2409" t="s">
        <v>171</v>
      </c>
      <c r="AX2409">
        <v>90324</v>
      </c>
      <c r="BF2409">
        <v>1</v>
      </c>
      <c r="CX2409" t="s">
        <v>5211</v>
      </c>
      <c r="CY2409" s="29"/>
      <c r="CZ2409" s="29"/>
      <c r="DA2409" s="29"/>
      <c r="DB2409" s="29"/>
      <c r="DC2409" s="29"/>
      <c r="DD2409" s="30"/>
      <c r="DE2409" s="30"/>
      <c r="DF2409" s="31"/>
      <c r="DG2409" s="32"/>
      <c r="DH2409" s="30"/>
      <c r="DI2409" s="30"/>
      <c r="DJ2409" s="26"/>
    </row>
    <row r="2410" spans="4:114" x14ac:dyDescent="0.25">
      <c r="D2410" t="s">
        <v>5212</v>
      </c>
      <c r="F2410" t="s">
        <v>2758</v>
      </c>
      <c r="G2410" t="s">
        <v>2759</v>
      </c>
      <c r="H2410" t="s">
        <v>2760</v>
      </c>
      <c r="K2410" t="s">
        <v>131</v>
      </c>
      <c r="M2410" t="s">
        <v>114</v>
      </c>
      <c r="N2410" t="s">
        <v>115</v>
      </c>
      <c r="O2410" t="s">
        <v>116</v>
      </c>
      <c r="P2410" t="s">
        <v>117</v>
      </c>
      <c r="Q2410" t="s">
        <v>5213</v>
      </c>
      <c r="R2410">
        <v>28</v>
      </c>
      <c r="T2410" s="3">
        <v>105980.25</v>
      </c>
      <c r="X2410" s="3">
        <v>2427.4118589743589</v>
      </c>
      <c r="Y2410" s="3">
        <v>1402.5046296296298</v>
      </c>
      <c r="Z2410" s="24">
        <v>252.45083333333332</v>
      </c>
      <c r="AA2410" s="39">
        <v>75</v>
      </c>
      <c r="AC2410" s="3">
        <v>0</v>
      </c>
      <c r="AD2410" s="3">
        <v>4460.3751415326506</v>
      </c>
      <c r="AE2410" s="3">
        <v>114597.99246346999</v>
      </c>
      <c r="AF2410" s="3">
        <v>5687.5</v>
      </c>
      <c r="AH2410" s="3">
        <v>120285.49246346999</v>
      </c>
      <c r="AK2410" s="3">
        <v>8123.3279313761932</v>
      </c>
      <c r="AL2410" t="s">
        <v>650</v>
      </c>
      <c r="AM2410" t="s">
        <v>651</v>
      </c>
      <c r="AN2410">
        <v>8.5000000000000006E-2</v>
      </c>
      <c r="AO2410" s="3">
        <v>128408.82039484617</v>
      </c>
      <c r="AP2410" s="3">
        <v>10914.749733561926</v>
      </c>
      <c r="AQ2410" s="3">
        <v>29700</v>
      </c>
      <c r="AR2410" s="3">
        <v>2524.5</v>
      </c>
      <c r="AS2410" s="3">
        <v>171548.07012840809</v>
      </c>
      <c r="AT2410" s="26">
        <v>158108.82039484617</v>
      </c>
      <c r="AU2410" t="s">
        <v>170</v>
      </c>
      <c r="AV2410" t="s">
        <v>170</v>
      </c>
      <c r="AW2410" t="s">
        <v>171</v>
      </c>
      <c r="AX2410">
        <v>35802</v>
      </c>
      <c r="BF2410">
        <v>1</v>
      </c>
      <c r="CX2410" t="s">
        <v>5211</v>
      </c>
      <c r="CY2410" s="29"/>
    </row>
    <row r="2411" spans="4:114" x14ac:dyDescent="0.25">
      <c r="D2411" t="s">
        <v>5212</v>
      </c>
      <c r="F2411" t="s">
        <v>2761</v>
      </c>
      <c r="G2411" t="s">
        <v>2762</v>
      </c>
      <c r="H2411" t="s">
        <v>2763</v>
      </c>
      <c r="K2411" t="s">
        <v>219</v>
      </c>
      <c r="M2411" t="s">
        <v>550</v>
      </c>
      <c r="N2411" t="s">
        <v>551</v>
      </c>
      <c r="O2411" t="s">
        <v>116</v>
      </c>
      <c r="P2411" t="s">
        <v>117</v>
      </c>
      <c r="Q2411" t="s">
        <v>5213</v>
      </c>
      <c r="R2411">
        <v>28</v>
      </c>
      <c r="T2411" s="3">
        <v>116393.24999999999</v>
      </c>
      <c r="X2411" s="3">
        <v>2797.9166666666665</v>
      </c>
      <c r="Y2411" s="3">
        <v>1616.5740740740739</v>
      </c>
      <c r="Z2411" s="24">
        <v>290.98333333333335</v>
      </c>
      <c r="AA2411" s="39">
        <v>75</v>
      </c>
      <c r="AC2411" s="3">
        <v>0</v>
      </c>
      <c r="AD2411" s="3">
        <v>4460.3751415326506</v>
      </c>
      <c r="AE2411" s="3">
        <v>125634.09921560672</v>
      </c>
      <c r="AF2411" s="3">
        <v>7046.666666666667</v>
      </c>
      <c r="AH2411" s="3">
        <v>132680.76588227338</v>
      </c>
      <c r="AK2411" s="3">
        <v>38600.004178537514</v>
      </c>
      <c r="AL2411" t="s">
        <v>1170</v>
      </c>
      <c r="AM2411" t="s">
        <v>1171</v>
      </c>
      <c r="AN2411">
        <v>0.1</v>
      </c>
      <c r="AO2411" s="3">
        <v>171280.7700608109</v>
      </c>
      <c r="AP2411" s="3">
        <v>17128.07700608109</v>
      </c>
      <c r="AQ2411" s="3">
        <v>29700</v>
      </c>
      <c r="AR2411" s="3">
        <v>2970</v>
      </c>
      <c r="AS2411" s="3">
        <v>221078.84706689199</v>
      </c>
      <c r="AT2411" s="26">
        <v>200980.7700608109</v>
      </c>
      <c r="AU2411" t="s">
        <v>170</v>
      </c>
      <c r="AV2411" t="s">
        <v>170</v>
      </c>
      <c r="AW2411" t="s">
        <v>171</v>
      </c>
      <c r="AX2411">
        <v>90380</v>
      </c>
      <c r="BF2411">
        <v>1</v>
      </c>
      <c r="CX2411" t="s">
        <v>5211</v>
      </c>
      <c r="CY2411" s="29"/>
      <c r="CZ2411" s="29"/>
      <c r="DA2411" s="29"/>
      <c r="DB2411" s="29"/>
      <c r="DC2411" s="29"/>
      <c r="DD2411" s="30"/>
      <c r="DE2411" s="30"/>
      <c r="DF2411" s="31"/>
      <c r="DG2411" s="32"/>
      <c r="DH2411" s="30"/>
      <c r="DI2411" s="30"/>
      <c r="DJ2411" s="26"/>
    </row>
    <row r="2412" spans="4:114" x14ac:dyDescent="0.25">
      <c r="D2412" t="s">
        <v>5212</v>
      </c>
      <c r="F2412" t="s">
        <v>2764</v>
      </c>
      <c r="G2412" t="s">
        <v>2765</v>
      </c>
      <c r="H2412" t="s">
        <v>2766</v>
      </c>
      <c r="K2412" t="s">
        <v>113</v>
      </c>
      <c r="M2412" t="s">
        <v>550</v>
      </c>
      <c r="N2412" t="s">
        <v>551</v>
      </c>
      <c r="O2412" t="s">
        <v>116</v>
      </c>
      <c r="P2412" t="s">
        <v>117</v>
      </c>
      <c r="Q2412" t="s">
        <v>5213</v>
      </c>
      <c r="R2412">
        <v>28</v>
      </c>
      <c r="T2412" s="3">
        <v>216137.58333333334</v>
      </c>
      <c r="X2412" s="3">
        <v>5208.3653846153848</v>
      </c>
      <c r="Y2412" s="3">
        <v>3009.2777777777783</v>
      </c>
      <c r="Z2412" s="24">
        <v>541.66999999999996</v>
      </c>
      <c r="AA2412" s="39">
        <v>75</v>
      </c>
      <c r="AC2412" s="3">
        <v>22142.853428026843</v>
      </c>
      <c r="AD2412" s="3">
        <v>4460.3751415326506</v>
      </c>
      <c r="AE2412" s="3">
        <v>251575.125065286</v>
      </c>
      <c r="AF2412" s="3">
        <v>7046.666666666667</v>
      </c>
      <c r="AH2412" s="3">
        <v>258621.79173195266</v>
      </c>
      <c r="AK2412" s="3">
        <v>7875.5933865769939</v>
      </c>
      <c r="AL2412" t="s">
        <v>552</v>
      </c>
      <c r="AM2412" t="s">
        <v>553</v>
      </c>
      <c r="AN2412">
        <v>0.1</v>
      </c>
      <c r="AO2412" s="3">
        <v>266497.38511852967</v>
      </c>
      <c r="AP2412" s="3">
        <v>26649.738511852967</v>
      </c>
      <c r="AQ2412" s="3">
        <v>29700</v>
      </c>
      <c r="AR2412" s="3">
        <v>2970</v>
      </c>
      <c r="AS2412" s="3">
        <v>325817.12363038264</v>
      </c>
      <c r="AT2412" s="26">
        <v>296197.38511852967</v>
      </c>
      <c r="AU2412" t="s">
        <v>170</v>
      </c>
      <c r="AV2412" t="s">
        <v>170</v>
      </c>
      <c r="AW2412" t="s">
        <v>171</v>
      </c>
      <c r="AX2412">
        <v>90324</v>
      </c>
      <c r="BF2412">
        <v>1</v>
      </c>
      <c r="CX2412" t="s">
        <v>5211</v>
      </c>
      <c r="CY2412" s="29"/>
      <c r="CZ2412" s="29"/>
      <c r="DA2412" s="29"/>
      <c r="DB2412" s="29"/>
      <c r="DC2412" s="29"/>
      <c r="DD2412" s="30"/>
      <c r="DE2412" s="30"/>
      <c r="DF2412" s="31"/>
      <c r="DG2412" s="32"/>
      <c r="DH2412" s="30"/>
      <c r="DI2412" s="30"/>
      <c r="DJ2412" s="26"/>
    </row>
    <row r="2413" spans="4:114" x14ac:dyDescent="0.25">
      <c r="D2413" t="s">
        <v>5212</v>
      </c>
      <c r="F2413" t="s">
        <v>2767</v>
      </c>
      <c r="G2413" t="s">
        <v>2768</v>
      </c>
      <c r="H2413" t="s">
        <v>2769</v>
      </c>
      <c r="K2413" t="s">
        <v>207</v>
      </c>
      <c r="M2413" t="s">
        <v>182</v>
      </c>
      <c r="N2413" t="s">
        <v>183</v>
      </c>
      <c r="O2413" t="s">
        <v>116</v>
      </c>
      <c r="P2413" t="s">
        <v>117</v>
      </c>
      <c r="Q2413" t="s">
        <v>5213</v>
      </c>
      <c r="R2413">
        <v>28</v>
      </c>
      <c r="T2413" s="3">
        <v>34168.25</v>
      </c>
      <c r="X2413" s="3">
        <v>1010.0961538461538</v>
      </c>
      <c r="Y2413" s="3">
        <v>583.6111111111112</v>
      </c>
      <c r="Z2413" s="24">
        <v>105.05</v>
      </c>
      <c r="AA2413" s="39">
        <v>75</v>
      </c>
      <c r="AC2413" s="3">
        <v>3499.5830161071385</v>
      </c>
      <c r="AD2413" s="3">
        <v>4460.3751415326506</v>
      </c>
      <c r="AE2413" s="3">
        <v>43901.965422597052</v>
      </c>
      <c r="AF2413" s="3">
        <v>4154.166666666667</v>
      </c>
      <c r="AH2413" s="3">
        <v>48056.132089263716</v>
      </c>
      <c r="AK2413" s="3">
        <v>4671.4236268028844</v>
      </c>
      <c r="AL2413" t="s">
        <v>227</v>
      </c>
      <c r="AM2413" t="s">
        <v>226</v>
      </c>
      <c r="AN2413">
        <v>0.05</v>
      </c>
      <c r="AO2413" s="3">
        <v>52727.555716066599</v>
      </c>
      <c r="AP2413" s="3">
        <v>2636.37778580333</v>
      </c>
      <c r="AQ2413" s="3">
        <v>29700</v>
      </c>
      <c r="AR2413" s="3">
        <v>1485</v>
      </c>
      <c r="AS2413" s="3">
        <v>86548.933501869935</v>
      </c>
      <c r="AT2413" s="26">
        <v>82427.555716066592</v>
      </c>
      <c r="AU2413" t="s">
        <v>208</v>
      </c>
      <c r="AV2413" t="s">
        <v>208</v>
      </c>
      <c r="AW2413" t="s">
        <v>210</v>
      </c>
      <c r="AX2413" t="s">
        <v>1542</v>
      </c>
      <c r="BF2413">
        <v>1</v>
      </c>
      <c r="CX2413" t="s">
        <v>5211</v>
      </c>
      <c r="CY2413" s="29"/>
      <c r="CZ2413" s="29"/>
      <c r="DA2413" s="29"/>
      <c r="DB2413" s="29"/>
      <c r="DC2413" s="29"/>
      <c r="DD2413" s="30"/>
      <c r="DE2413" s="30"/>
      <c r="DF2413" s="31"/>
      <c r="DG2413" s="32"/>
      <c r="DH2413" s="30"/>
      <c r="DI2413" s="30"/>
      <c r="DJ2413" s="26"/>
    </row>
    <row r="2414" spans="4:114" x14ac:dyDescent="0.25">
      <c r="D2414" t="s">
        <v>5212</v>
      </c>
      <c r="F2414" t="s">
        <v>2770</v>
      </c>
      <c r="G2414" t="s">
        <v>2771</v>
      </c>
      <c r="H2414" t="s">
        <v>2772</v>
      </c>
      <c r="K2414" t="s">
        <v>207</v>
      </c>
      <c r="M2414" t="s">
        <v>182</v>
      </c>
      <c r="N2414" t="s">
        <v>183</v>
      </c>
      <c r="O2414" t="s">
        <v>116</v>
      </c>
      <c r="P2414" t="s">
        <v>117</v>
      </c>
      <c r="Q2414" t="s">
        <v>5213</v>
      </c>
      <c r="R2414">
        <v>28</v>
      </c>
      <c r="T2414" s="3">
        <v>62055.333333333343</v>
      </c>
      <c r="X2414" s="3">
        <v>1491.7147435897434</v>
      </c>
      <c r="Y2414" s="3">
        <v>861.87962962962968</v>
      </c>
      <c r="Z2414" s="24">
        <v>155.13833333333335</v>
      </c>
      <c r="AA2414" s="39">
        <v>75</v>
      </c>
      <c r="AC2414" s="3">
        <v>5122.3404802504956</v>
      </c>
      <c r="AD2414" s="3">
        <v>4460.3751415326506</v>
      </c>
      <c r="AE2414" s="3">
        <v>74221.7816616692</v>
      </c>
      <c r="AF2414" s="3">
        <v>4154.166666666667</v>
      </c>
      <c r="AH2414" s="3">
        <v>78375.948328335871</v>
      </c>
      <c r="AK2414" s="3">
        <v>4671.4236268028844</v>
      </c>
      <c r="AL2414" t="s">
        <v>227</v>
      </c>
      <c r="AM2414" t="s">
        <v>226</v>
      </c>
      <c r="AN2414">
        <v>0.05</v>
      </c>
      <c r="AO2414" s="3">
        <v>83047.371955138762</v>
      </c>
      <c r="AP2414" s="3">
        <v>4152.3685977569385</v>
      </c>
      <c r="AQ2414" s="3">
        <v>29700</v>
      </c>
      <c r="AR2414" s="3">
        <v>1485</v>
      </c>
      <c r="AS2414" s="3">
        <v>118384.7405528957</v>
      </c>
      <c r="AT2414" s="26">
        <v>112747.37195513876</v>
      </c>
      <c r="AU2414" t="s">
        <v>208</v>
      </c>
      <c r="AV2414" t="s">
        <v>208</v>
      </c>
      <c r="AW2414" t="s">
        <v>210</v>
      </c>
      <c r="AX2414" t="s">
        <v>2221</v>
      </c>
      <c r="BF2414">
        <v>1</v>
      </c>
      <c r="CX2414" t="s">
        <v>5211</v>
      </c>
      <c r="CY2414" s="29"/>
      <c r="CZ2414" s="29"/>
      <c r="DA2414" s="29"/>
      <c r="DB2414" s="29"/>
      <c r="DC2414" s="29"/>
      <c r="DD2414" s="30"/>
      <c r="DE2414" s="30"/>
      <c r="DF2414" s="31"/>
      <c r="DG2414" s="32"/>
      <c r="DH2414" s="30"/>
      <c r="DI2414" s="30"/>
      <c r="DJ2414" s="26"/>
    </row>
    <row r="2415" spans="4:114" x14ac:dyDescent="0.25">
      <c r="D2415" t="s">
        <v>5212</v>
      </c>
      <c r="F2415" t="s">
        <v>2773</v>
      </c>
      <c r="G2415" t="s">
        <v>2774</v>
      </c>
      <c r="H2415" t="s">
        <v>2775</v>
      </c>
      <c r="K2415" t="s">
        <v>207</v>
      </c>
      <c r="M2415" t="s">
        <v>182</v>
      </c>
      <c r="N2415" t="s">
        <v>183</v>
      </c>
      <c r="O2415" t="s">
        <v>116</v>
      </c>
      <c r="P2415" t="s">
        <v>117</v>
      </c>
      <c r="Q2415" t="s">
        <v>5213</v>
      </c>
      <c r="R2415">
        <v>28</v>
      </c>
      <c r="T2415" s="3">
        <v>37733.75</v>
      </c>
      <c r="X2415" s="3">
        <v>1010.0961538461538</v>
      </c>
      <c r="Y2415" s="3">
        <v>583.6111111111112</v>
      </c>
      <c r="Z2415" s="24">
        <v>105.05</v>
      </c>
      <c r="AA2415" s="39">
        <v>75</v>
      </c>
      <c r="AC2415" s="3">
        <v>0</v>
      </c>
      <c r="AD2415" s="3">
        <v>4460.3751415326506</v>
      </c>
      <c r="AE2415" s="3">
        <v>43967.882406489916</v>
      </c>
      <c r="AF2415" s="3">
        <v>4154.166666666667</v>
      </c>
      <c r="AH2415" s="3">
        <v>48122.049073156581</v>
      </c>
      <c r="AN2415">
        <v>0.05</v>
      </c>
      <c r="AO2415" s="3">
        <v>48122.049073156581</v>
      </c>
      <c r="AP2415" s="3">
        <v>2406.1024536578293</v>
      </c>
      <c r="AQ2415" s="3">
        <v>29700</v>
      </c>
      <c r="AR2415" s="3">
        <v>1485</v>
      </c>
      <c r="AS2415" s="3">
        <v>81713.151526814414</v>
      </c>
      <c r="AT2415" s="26">
        <v>77822.049073156581</v>
      </c>
      <c r="AU2415" t="s">
        <v>170</v>
      </c>
      <c r="AV2415" t="s">
        <v>170</v>
      </c>
      <c r="AW2415" t="s">
        <v>171</v>
      </c>
      <c r="AX2415">
        <v>19883</v>
      </c>
      <c r="BF2415">
        <v>1</v>
      </c>
      <c r="CX2415" t="s">
        <v>5211</v>
      </c>
      <c r="CY2415" s="29"/>
      <c r="CZ2415" s="29"/>
      <c r="DA2415" s="29"/>
      <c r="DB2415" s="29"/>
      <c r="DC2415" s="29"/>
      <c r="DD2415" s="30"/>
      <c r="DE2415" s="30"/>
      <c r="DF2415" s="31"/>
      <c r="DG2415" s="32"/>
      <c r="DH2415" s="30"/>
      <c r="DI2415" s="30"/>
      <c r="DJ2415" s="26"/>
    </row>
    <row r="2416" spans="4:114" x14ac:dyDescent="0.25">
      <c r="D2416" t="s">
        <v>5212</v>
      </c>
      <c r="F2416" t="s">
        <v>2776</v>
      </c>
      <c r="G2416" t="s">
        <v>2777</v>
      </c>
      <c r="H2416" t="s">
        <v>2778</v>
      </c>
      <c r="K2416" t="s">
        <v>207</v>
      </c>
      <c r="M2416" t="s">
        <v>182</v>
      </c>
      <c r="N2416" t="s">
        <v>183</v>
      </c>
      <c r="O2416" t="s">
        <v>116</v>
      </c>
      <c r="P2416" t="s">
        <v>117</v>
      </c>
      <c r="Q2416" t="s">
        <v>5213</v>
      </c>
      <c r="R2416">
        <v>28</v>
      </c>
      <c r="T2416" s="3">
        <v>40298.083333333336</v>
      </c>
      <c r="X2416" s="3">
        <v>1010.2403846153846</v>
      </c>
      <c r="Y2416" s="3">
        <v>583.69444444444457</v>
      </c>
      <c r="Z2416" s="24">
        <v>105.065</v>
      </c>
      <c r="AA2416" s="39">
        <v>75</v>
      </c>
      <c r="AC2416" s="3">
        <v>0</v>
      </c>
      <c r="AD2416" s="3">
        <v>4460.3751415326506</v>
      </c>
      <c r="AE2416" s="3">
        <v>46532.458303925814</v>
      </c>
      <c r="AF2416" s="3">
        <v>4154.166666666667</v>
      </c>
      <c r="AH2416" s="3">
        <v>50686.624970592478</v>
      </c>
      <c r="AN2416">
        <v>0.05</v>
      </c>
      <c r="AO2416" s="3">
        <v>50686.624970592478</v>
      </c>
      <c r="AP2416" s="3">
        <v>2534.3312485296242</v>
      </c>
      <c r="AQ2416" s="3">
        <v>29700</v>
      </c>
      <c r="AR2416" s="3">
        <v>1485</v>
      </c>
      <c r="AS2416" s="3">
        <v>84405.956219122105</v>
      </c>
      <c r="AT2416" s="26">
        <v>80386.624970592471</v>
      </c>
      <c r="AU2416" t="s">
        <v>170</v>
      </c>
      <c r="AV2416" t="s">
        <v>170</v>
      </c>
      <c r="AW2416" t="s">
        <v>171</v>
      </c>
      <c r="AX2416">
        <v>12021</v>
      </c>
      <c r="BF2416">
        <v>1</v>
      </c>
      <c r="CX2416" t="s">
        <v>5211</v>
      </c>
      <c r="CY2416" s="29"/>
      <c r="CZ2416" s="29"/>
      <c r="DA2416" s="29"/>
      <c r="DB2416" s="29"/>
      <c r="DC2416" s="29"/>
      <c r="DD2416" s="30"/>
      <c r="DE2416" s="30"/>
      <c r="DF2416" s="31"/>
      <c r="DG2416" s="32"/>
      <c r="DH2416" s="30"/>
      <c r="DI2416" s="30"/>
      <c r="DJ2416" s="26"/>
    </row>
    <row r="2417" spans="2:114" x14ac:dyDescent="0.25">
      <c r="D2417" t="s">
        <v>5212</v>
      </c>
      <c r="F2417" t="s">
        <v>2779</v>
      </c>
      <c r="G2417" t="s">
        <v>2780</v>
      </c>
      <c r="H2417" t="s">
        <v>2781</v>
      </c>
      <c r="K2417" t="s">
        <v>395</v>
      </c>
      <c r="M2417" t="s">
        <v>132</v>
      </c>
      <c r="N2417" t="s">
        <v>228</v>
      </c>
      <c r="O2417" t="s">
        <v>116</v>
      </c>
      <c r="P2417" t="s">
        <v>396</v>
      </c>
      <c r="Q2417" t="s">
        <v>5213</v>
      </c>
      <c r="R2417">
        <v>28</v>
      </c>
      <c r="T2417" s="3">
        <v>1049375</v>
      </c>
      <c r="V2417" s="3">
        <v>230862.5</v>
      </c>
      <c r="X2417" s="3">
        <v>25225.360576923078</v>
      </c>
      <c r="Y2417" s="3">
        <v>14574.652777777779</v>
      </c>
      <c r="Z2417" s="24">
        <v>2623.4375</v>
      </c>
      <c r="AA2417" s="39">
        <v>75</v>
      </c>
      <c r="AC2417" s="3">
        <v>101055.58193057388</v>
      </c>
      <c r="AD2417" s="3">
        <v>5460.3751415326506</v>
      </c>
      <c r="AE2417" s="3">
        <v>1429251.9079268072</v>
      </c>
      <c r="AF2417" s="3">
        <v>12402.5</v>
      </c>
      <c r="AH2417" s="3">
        <v>1441654.4079268072</v>
      </c>
      <c r="AN2417">
        <v>0.05</v>
      </c>
      <c r="AO2417" s="3">
        <v>1441654.4079268072</v>
      </c>
      <c r="AP2417" s="3">
        <v>72082.720396340359</v>
      </c>
      <c r="AQ2417" s="3">
        <v>29700</v>
      </c>
      <c r="AR2417" s="3">
        <v>1485</v>
      </c>
      <c r="AS2417" s="3">
        <v>1544922.1283231475</v>
      </c>
      <c r="AT2417" s="26">
        <v>1471354.4079268072</v>
      </c>
      <c r="AU2417" t="s">
        <v>164</v>
      </c>
      <c r="AV2417" t="s">
        <v>398</v>
      </c>
      <c r="AW2417" t="s">
        <v>241</v>
      </c>
      <c r="AX2417" t="s">
        <v>2782</v>
      </c>
      <c r="BF2417">
        <v>1</v>
      </c>
      <c r="CX2417" t="s">
        <v>5211</v>
      </c>
      <c r="CY2417" s="29"/>
      <c r="CZ2417" s="29"/>
      <c r="DA2417" s="29"/>
      <c r="DB2417" s="29"/>
      <c r="DC2417" s="29"/>
      <c r="DD2417" s="30"/>
      <c r="DE2417" s="30"/>
      <c r="DF2417" s="31"/>
      <c r="DG2417" s="32"/>
      <c r="DH2417" s="30"/>
      <c r="DI2417" s="30"/>
      <c r="DJ2417" s="26"/>
    </row>
    <row r="2418" spans="2:114" x14ac:dyDescent="0.25">
      <c r="D2418" t="s">
        <v>5212</v>
      </c>
      <c r="F2418" t="s">
        <v>2784</v>
      </c>
      <c r="G2418" t="s">
        <v>2785</v>
      </c>
      <c r="H2418" t="s">
        <v>2786</v>
      </c>
      <c r="K2418" t="s">
        <v>224</v>
      </c>
      <c r="M2418" t="s">
        <v>114</v>
      </c>
      <c r="N2418" t="s">
        <v>115</v>
      </c>
      <c r="O2418" t="s">
        <v>116</v>
      </c>
      <c r="P2418" t="s">
        <v>117</v>
      </c>
      <c r="Q2418" t="s">
        <v>5213</v>
      </c>
      <c r="R2418">
        <v>28</v>
      </c>
      <c r="T2418" s="3">
        <v>81788.333333333328</v>
      </c>
      <c r="X2418" s="3">
        <v>1903.0769230769231</v>
      </c>
      <c r="Y2418" s="3">
        <v>1099.5555555555557</v>
      </c>
      <c r="Z2418" s="24">
        <v>197.92000000000002</v>
      </c>
      <c r="AA2418" s="39">
        <v>75</v>
      </c>
      <c r="AC2418" s="3">
        <v>0</v>
      </c>
      <c r="AD2418" s="3">
        <v>4460.3751415326506</v>
      </c>
      <c r="AE2418" s="3">
        <v>89524.260953498466</v>
      </c>
      <c r="AF2418" s="3">
        <v>5687.5</v>
      </c>
      <c r="AH2418" s="3">
        <v>95211.760953498466</v>
      </c>
      <c r="AK2418" s="3">
        <v>4292.2455565959208</v>
      </c>
      <c r="AL2418" t="s">
        <v>390</v>
      </c>
      <c r="AM2418" t="s">
        <v>391</v>
      </c>
      <c r="AN2418">
        <v>8.5000000000000006E-2</v>
      </c>
      <c r="AO2418" s="3">
        <v>99504.00651009439</v>
      </c>
      <c r="AP2418" s="3">
        <v>8457.8405533580244</v>
      </c>
      <c r="AQ2418" s="3">
        <v>29700</v>
      </c>
      <c r="AR2418" s="3">
        <v>2524.5</v>
      </c>
      <c r="AS2418" s="3">
        <v>140186.34706345241</v>
      </c>
      <c r="AT2418" s="26">
        <v>129204.00651009439</v>
      </c>
      <c r="AU2418" t="s">
        <v>918</v>
      </c>
      <c r="AV2418" t="s">
        <v>918</v>
      </c>
      <c r="AW2418" t="s">
        <v>919</v>
      </c>
      <c r="AX2418">
        <v>1116</v>
      </c>
      <c r="BF2418">
        <v>1</v>
      </c>
      <c r="CX2418" t="s">
        <v>5211</v>
      </c>
      <c r="CY2418" s="29"/>
      <c r="CZ2418" s="29"/>
      <c r="DA2418" s="29"/>
      <c r="DB2418" s="29"/>
      <c r="DC2418" s="29"/>
      <c r="DD2418" s="30"/>
      <c r="DE2418" s="30"/>
      <c r="DF2418" s="31"/>
      <c r="DG2418" s="32"/>
      <c r="DH2418" s="30"/>
      <c r="DI2418" s="30"/>
      <c r="DJ2418" s="26"/>
    </row>
    <row r="2419" spans="2:114" x14ac:dyDescent="0.25">
      <c r="D2419" t="s">
        <v>5212</v>
      </c>
      <c r="F2419" t="s">
        <v>2787</v>
      </c>
      <c r="G2419" t="s">
        <v>2788</v>
      </c>
      <c r="H2419" t="s">
        <v>2789</v>
      </c>
      <c r="K2419" t="s">
        <v>224</v>
      </c>
      <c r="M2419" t="s">
        <v>114</v>
      </c>
      <c r="N2419" t="s">
        <v>115</v>
      </c>
      <c r="O2419" t="s">
        <v>116</v>
      </c>
      <c r="P2419" t="s">
        <v>117</v>
      </c>
      <c r="Q2419" t="s">
        <v>5213</v>
      </c>
      <c r="R2419">
        <v>28</v>
      </c>
      <c r="T2419" s="3">
        <v>86120.5</v>
      </c>
      <c r="X2419" s="3">
        <v>2003.2211538461536</v>
      </c>
      <c r="Y2419" s="3">
        <v>1157.4166666666667</v>
      </c>
      <c r="Z2419" s="24">
        <v>208.33500000000001</v>
      </c>
      <c r="AA2419" s="39">
        <v>75</v>
      </c>
      <c r="AC2419" s="3">
        <v>0</v>
      </c>
      <c r="AD2419" s="3">
        <v>4460.3751415326506</v>
      </c>
      <c r="AE2419" s="3">
        <v>94024.847962045489</v>
      </c>
      <c r="AF2419" s="3">
        <v>5687.5</v>
      </c>
      <c r="AH2419" s="3">
        <v>99712.347962045489</v>
      </c>
      <c r="AK2419" s="3">
        <v>6107.1873780099913</v>
      </c>
      <c r="AL2419" t="s">
        <v>363</v>
      </c>
      <c r="AM2419" t="s">
        <v>364</v>
      </c>
      <c r="AN2419">
        <v>8.5000000000000006E-2</v>
      </c>
      <c r="AO2419" s="3">
        <v>105819.53534005547</v>
      </c>
      <c r="AP2419" s="3">
        <v>8994.6605039047154</v>
      </c>
      <c r="AQ2419" s="3">
        <v>29700</v>
      </c>
      <c r="AR2419" s="3">
        <v>2524.5</v>
      </c>
      <c r="AS2419" s="3">
        <v>147038.69584396019</v>
      </c>
      <c r="AT2419" s="26">
        <v>135519.53534005547</v>
      </c>
      <c r="AU2419" t="s">
        <v>170</v>
      </c>
      <c r="AV2419" t="s">
        <v>170</v>
      </c>
      <c r="AW2419" t="s">
        <v>171</v>
      </c>
      <c r="AX2419">
        <v>90243</v>
      </c>
      <c r="BF2419">
        <v>1</v>
      </c>
      <c r="CX2419" t="s">
        <v>5211</v>
      </c>
      <c r="CY2419" s="29"/>
      <c r="CZ2419" s="29"/>
      <c r="DA2419" s="29"/>
      <c r="DB2419" s="29"/>
      <c r="DC2419" s="29"/>
      <c r="DD2419" s="30"/>
      <c r="DE2419" s="30"/>
      <c r="DF2419" s="31"/>
      <c r="DG2419" s="32"/>
      <c r="DH2419" s="30"/>
      <c r="DI2419" s="30"/>
      <c r="DJ2419" s="26"/>
    </row>
    <row r="2420" spans="2:114" x14ac:dyDescent="0.25">
      <c r="D2420" t="s">
        <v>5212</v>
      </c>
      <c r="F2420" t="s">
        <v>2790</v>
      </c>
      <c r="G2420" t="s">
        <v>2791</v>
      </c>
      <c r="H2420" t="s">
        <v>2792</v>
      </c>
      <c r="K2420" t="s">
        <v>219</v>
      </c>
      <c r="M2420" t="s">
        <v>550</v>
      </c>
      <c r="N2420" t="s">
        <v>551</v>
      </c>
      <c r="O2420" t="s">
        <v>116</v>
      </c>
      <c r="P2420" t="s">
        <v>117</v>
      </c>
      <c r="Q2420" t="s">
        <v>5213</v>
      </c>
      <c r="R2420">
        <v>28</v>
      </c>
      <c r="T2420" s="3">
        <v>58064.833333333336</v>
      </c>
      <c r="X2420" s="3">
        <v>1395.7892628205127</v>
      </c>
      <c r="Y2420" s="3">
        <v>806.45601851851859</v>
      </c>
      <c r="Z2420" s="24">
        <v>145.16208333333336</v>
      </c>
      <c r="AA2420" s="39">
        <v>75</v>
      </c>
      <c r="AC2420" s="3">
        <v>4097.8723842003965</v>
      </c>
      <c r="AD2420" s="3">
        <v>4460.3751415326506</v>
      </c>
      <c r="AE2420" s="3">
        <v>69045.48822373875</v>
      </c>
      <c r="AF2420" s="3">
        <v>7046.666666666667</v>
      </c>
      <c r="AH2420" s="3">
        <v>76092.154890405422</v>
      </c>
      <c r="AK2420" s="3">
        <v>7875.5933865769939</v>
      </c>
      <c r="AL2420" t="s">
        <v>552</v>
      </c>
      <c r="AM2420" t="s">
        <v>553</v>
      </c>
      <c r="AN2420">
        <v>0.1</v>
      </c>
      <c r="AO2420" s="3">
        <v>83967.748276982413</v>
      </c>
      <c r="AP2420" s="3">
        <v>8396.774827698242</v>
      </c>
      <c r="AQ2420" s="3">
        <v>29700</v>
      </c>
      <c r="AR2420" s="3">
        <v>2970</v>
      </c>
      <c r="AS2420" s="3">
        <v>125034.52310468066</v>
      </c>
      <c r="AT2420" s="26">
        <v>113667.74827698241</v>
      </c>
      <c r="AU2420" t="s">
        <v>170</v>
      </c>
      <c r="AV2420" t="s">
        <v>170</v>
      </c>
      <c r="AW2420" t="s">
        <v>171</v>
      </c>
      <c r="AX2420">
        <v>37208</v>
      </c>
      <c r="BF2420">
        <v>1</v>
      </c>
      <c r="CX2420" t="s">
        <v>5211</v>
      </c>
      <c r="CY2420" s="29"/>
      <c r="CZ2420" s="29"/>
      <c r="DA2420" s="29"/>
      <c r="DB2420" s="29"/>
      <c r="DC2420" s="29"/>
      <c r="DD2420" s="30"/>
      <c r="DE2420" s="30"/>
      <c r="DF2420" s="31"/>
      <c r="DG2420" s="32"/>
      <c r="DH2420" s="30"/>
      <c r="DI2420" s="30"/>
      <c r="DJ2420" s="26"/>
    </row>
    <row r="2421" spans="2:114" x14ac:dyDescent="0.25">
      <c r="D2421" t="s">
        <v>5212</v>
      </c>
      <c r="F2421" t="s">
        <v>2793</v>
      </c>
      <c r="G2421" t="s">
        <v>2794</v>
      </c>
      <c r="H2421" t="s">
        <v>2795</v>
      </c>
      <c r="K2421" t="s">
        <v>224</v>
      </c>
      <c r="M2421" t="s">
        <v>114</v>
      </c>
      <c r="N2421" t="s">
        <v>115</v>
      </c>
      <c r="O2421" t="s">
        <v>116</v>
      </c>
      <c r="P2421" t="s">
        <v>117</v>
      </c>
      <c r="Q2421" t="s">
        <v>5213</v>
      </c>
      <c r="R2421">
        <v>28</v>
      </c>
      <c r="T2421" s="3">
        <v>77682.5</v>
      </c>
      <c r="X2421" s="3">
        <v>1802.8846153846155</v>
      </c>
      <c r="Y2421" s="3">
        <v>1041.6666666666667</v>
      </c>
      <c r="Z2421" s="24">
        <v>187.5</v>
      </c>
      <c r="AA2421" s="39">
        <v>75</v>
      </c>
      <c r="AC2421" s="3">
        <v>0</v>
      </c>
      <c r="AD2421" s="3">
        <v>4460.3751415326506</v>
      </c>
      <c r="AE2421" s="3">
        <v>85249.926423583936</v>
      </c>
      <c r="AF2421" s="3">
        <v>5687.5</v>
      </c>
      <c r="AH2421" s="3">
        <v>90937.426423583936</v>
      </c>
      <c r="AK2421" s="3">
        <v>6263.2559860715419</v>
      </c>
      <c r="AL2421" t="s">
        <v>320</v>
      </c>
      <c r="AM2421" t="s">
        <v>321</v>
      </c>
      <c r="AN2421">
        <v>8.5000000000000006E-2</v>
      </c>
      <c r="AO2421" s="3">
        <v>97200.682409655477</v>
      </c>
      <c r="AP2421" s="3">
        <v>8262.0580048207157</v>
      </c>
      <c r="AQ2421" s="3">
        <v>29700</v>
      </c>
      <c r="AR2421" s="3">
        <v>2524.5</v>
      </c>
      <c r="AS2421" s="3">
        <v>137687.2404144762</v>
      </c>
      <c r="AT2421" s="26">
        <v>126900.68240965548</v>
      </c>
      <c r="AU2421" t="s">
        <v>170</v>
      </c>
      <c r="AV2421" t="s">
        <v>170</v>
      </c>
      <c r="AW2421" t="s">
        <v>171</v>
      </c>
      <c r="AX2421">
        <v>90264</v>
      </c>
      <c r="BF2421">
        <v>1</v>
      </c>
      <c r="CX2421" t="s">
        <v>5211</v>
      </c>
      <c r="CY2421" s="29"/>
      <c r="CZ2421" s="29"/>
      <c r="DA2421" s="29"/>
      <c r="DB2421" s="29"/>
      <c r="DC2421" s="29"/>
      <c r="DD2421" s="30"/>
      <c r="DE2421" s="30"/>
      <c r="DF2421" s="31"/>
      <c r="DG2421" s="32"/>
      <c r="DH2421" s="30"/>
      <c r="DI2421" s="30"/>
      <c r="DJ2421" s="26"/>
    </row>
    <row r="2422" spans="2:114" x14ac:dyDescent="0.25">
      <c r="D2422" t="s">
        <v>5212</v>
      </c>
      <c r="F2422" t="s">
        <v>2796</v>
      </c>
      <c r="G2422" t="s">
        <v>2797</v>
      </c>
      <c r="H2422" t="s">
        <v>2798</v>
      </c>
      <c r="K2422" t="s">
        <v>224</v>
      </c>
      <c r="M2422" t="s">
        <v>114</v>
      </c>
      <c r="N2422" t="s">
        <v>115</v>
      </c>
      <c r="O2422" t="s">
        <v>116</v>
      </c>
      <c r="P2422" t="s">
        <v>117</v>
      </c>
      <c r="Q2422" t="s">
        <v>5213</v>
      </c>
      <c r="R2422">
        <v>28</v>
      </c>
      <c r="T2422" s="3">
        <v>79752.75</v>
      </c>
      <c r="X2422" s="3">
        <v>1842.9807692307693</v>
      </c>
      <c r="Y2422" s="3">
        <v>1064.8333333333333</v>
      </c>
      <c r="Z2422" s="24">
        <v>191.67000000000002</v>
      </c>
      <c r="AA2422" s="39">
        <v>75</v>
      </c>
      <c r="AC2422" s="3">
        <v>5122.3404802504956</v>
      </c>
      <c r="AD2422" s="3">
        <v>4460.3751415326506</v>
      </c>
      <c r="AE2422" s="3">
        <v>92509.949724347243</v>
      </c>
      <c r="AF2422" s="3">
        <v>5687.5</v>
      </c>
      <c r="AH2422" s="3">
        <v>98197.449724347243</v>
      </c>
      <c r="AK2422" s="3">
        <v>6107.1873780099913</v>
      </c>
      <c r="AL2422" t="s">
        <v>363</v>
      </c>
      <c r="AM2422" t="s">
        <v>364</v>
      </c>
      <c r="AN2422">
        <v>8.5000000000000006E-2</v>
      </c>
      <c r="AO2422" s="3">
        <v>104304.63710235723</v>
      </c>
      <c r="AP2422" s="3">
        <v>8865.8941537003648</v>
      </c>
      <c r="AQ2422" s="3">
        <v>29700</v>
      </c>
      <c r="AR2422" s="3">
        <v>2524.5</v>
      </c>
      <c r="AS2422" s="3">
        <v>145395.03125605761</v>
      </c>
      <c r="AT2422" s="26">
        <v>134004.63710235723</v>
      </c>
      <c r="AU2422" t="s">
        <v>170</v>
      </c>
      <c r="AV2422" t="s">
        <v>170</v>
      </c>
      <c r="AW2422" t="s">
        <v>171</v>
      </c>
      <c r="AX2422">
        <v>90373</v>
      </c>
      <c r="BF2422">
        <v>1</v>
      </c>
      <c r="CX2422" t="s">
        <v>5211</v>
      </c>
      <c r="CY2422" s="29"/>
      <c r="CZ2422" s="29"/>
      <c r="DA2422" s="29"/>
      <c r="DB2422" s="29"/>
      <c r="DC2422" s="29"/>
      <c r="DD2422" s="30"/>
      <c r="DE2422" s="30"/>
      <c r="DF2422" s="31"/>
      <c r="DG2422" s="32"/>
      <c r="DH2422" s="30"/>
      <c r="DI2422" s="30"/>
      <c r="DJ2422" s="26"/>
    </row>
    <row r="2423" spans="2:114" x14ac:dyDescent="0.25">
      <c r="D2423" t="s">
        <v>5212</v>
      </c>
      <c r="F2423" t="s">
        <v>2799</v>
      </c>
      <c r="G2423" t="s">
        <v>2800</v>
      </c>
      <c r="H2423" t="s">
        <v>2801</v>
      </c>
      <c r="K2423" t="s">
        <v>156</v>
      </c>
      <c r="M2423" t="s">
        <v>114</v>
      </c>
      <c r="N2423" t="s">
        <v>115</v>
      </c>
      <c r="O2423" t="s">
        <v>116</v>
      </c>
      <c r="P2423" t="s">
        <v>117</v>
      </c>
      <c r="Q2423" t="s">
        <v>5213</v>
      </c>
      <c r="R2423">
        <v>28</v>
      </c>
      <c r="T2423" s="3">
        <v>175548.25</v>
      </c>
      <c r="X2423" s="3">
        <v>4099.7195512820517</v>
      </c>
      <c r="Y2423" s="3">
        <v>2368.7268518518522</v>
      </c>
      <c r="Z2423" s="24">
        <v>426.37083333333339</v>
      </c>
      <c r="AA2423" s="39">
        <v>75</v>
      </c>
      <c r="AC2423" s="3">
        <v>0</v>
      </c>
      <c r="AD2423" s="3">
        <v>4460.3751415326506</v>
      </c>
      <c r="AE2423" s="3">
        <v>186978.44237799989</v>
      </c>
      <c r="AF2423" s="3">
        <v>5687.5</v>
      </c>
      <c r="AH2423" s="3">
        <v>192665.94237799989</v>
      </c>
      <c r="AK2423" s="3">
        <v>18525.414448346986</v>
      </c>
      <c r="AL2423" t="s">
        <v>473</v>
      </c>
      <c r="AM2423" t="s">
        <v>474</v>
      </c>
      <c r="AN2423">
        <v>8.5000000000000006E-2</v>
      </c>
      <c r="AO2423" s="3">
        <v>211191.35682634689</v>
      </c>
      <c r="AP2423" s="3">
        <v>17951.265330239487</v>
      </c>
      <c r="AQ2423" s="3">
        <v>29700</v>
      </c>
      <c r="AR2423" s="3">
        <v>2524.5</v>
      </c>
      <c r="AS2423" s="3">
        <v>261367.12215658638</v>
      </c>
      <c r="AT2423" s="26">
        <v>240891.35682634689</v>
      </c>
      <c r="AU2423" t="s">
        <v>170</v>
      </c>
      <c r="AV2423" t="s">
        <v>170</v>
      </c>
      <c r="AW2423" t="s">
        <v>171</v>
      </c>
      <c r="AX2423">
        <v>90024</v>
      </c>
      <c r="BF2423">
        <v>1</v>
      </c>
      <c r="CX2423" t="s">
        <v>5211</v>
      </c>
      <c r="CY2423" s="29"/>
      <c r="CZ2423" s="29"/>
      <c r="DA2423" s="29"/>
      <c r="DB2423" s="29"/>
      <c r="DC2423" s="29"/>
      <c r="DD2423" s="30"/>
      <c r="DE2423" s="30"/>
      <c r="DF2423" s="31"/>
      <c r="DG2423" s="32"/>
      <c r="DH2423" s="30"/>
      <c r="DI2423" s="30"/>
      <c r="DJ2423" s="26"/>
    </row>
    <row r="2424" spans="2:114" x14ac:dyDescent="0.25">
      <c r="D2424" t="s">
        <v>5212</v>
      </c>
      <c r="F2424" t="s">
        <v>2802</v>
      </c>
      <c r="G2424" t="s">
        <v>2803</v>
      </c>
      <c r="H2424" t="s">
        <v>2804</v>
      </c>
      <c r="K2424" t="s">
        <v>219</v>
      </c>
      <c r="M2424" t="s">
        <v>550</v>
      </c>
      <c r="N2424" t="s">
        <v>551</v>
      </c>
      <c r="O2424" t="s">
        <v>116</v>
      </c>
      <c r="P2424" t="s">
        <v>117</v>
      </c>
      <c r="Q2424" t="s">
        <v>5213</v>
      </c>
      <c r="R2424">
        <v>28</v>
      </c>
      <c r="T2424" s="3">
        <v>96479.416666666672</v>
      </c>
      <c r="X2424" s="3">
        <v>2319.21875</v>
      </c>
      <c r="Y2424" s="3">
        <v>1339.9930555555557</v>
      </c>
      <c r="Z2424" s="24">
        <v>241.19875000000002</v>
      </c>
      <c r="AA2424" s="39">
        <v>75</v>
      </c>
      <c r="AC2424" s="3">
        <v>0</v>
      </c>
      <c r="AD2424" s="3">
        <v>4460.3751415326506</v>
      </c>
      <c r="AE2424" s="3">
        <v>104915.20236375488</v>
      </c>
      <c r="AF2424" s="3">
        <v>7046.666666666667</v>
      </c>
      <c r="AH2424" s="3">
        <v>111961.86903042156</v>
      </c>
      <c r="AN2424">
        <v>0.1</v>
      </c>
      <c r="AO2424" s="3">
        <v>111961.86903042156</v>
      </c>
      <c r="AP2424" s="3">
        <v>11196.186903042157</v>
      </c>
      <c r="AQ2424" s="3">
        <v>29700</v>
      </c>
      <c r="AR2424" s="3">
        <v>2970</v>
      </c>
      <c r="AS2424" s="3">
        <v>155828.05593346371</v>
      </c>
      <c r="AT2424" s="26">
        <v>141661.86903042154</v>
      </c>
      <c r="AU2424" t="s">
        <v>170</v>
      </c>
      <c r="AV2424" t="s">
        <v>170</v>
      </c>
      <c r="AW2424" t="s">
        <v>171</v>
      </c>
      <c r="AX2424">
        <v>37208</v>
      </c>
      <c r="BF2424">
        <v>1</v>
      </c>
      <c r="CX2424" t="s">
        <v>5211</v>
      </c>
      <c r="CY2424" s="29"/>
      <c r="CZ2424" s="29"/>
      <c r="DA2424" s="29"/>
      <c r="DB2424" s="29"/>
      <c r="DC2424" s="29"/>
      <c r="DD2424" s="30"/>
      <c r="DE2424" s="30"/>
      <c r="DF2424" s="31"/>
      <c r="DG2424" s="32"/>
      <c r="DH2424" s="30"/>
      <c r="DI2424" s="30"/>
      <c r="DJ2424" s="26"/>
    </row>
    <row r="2425" spans="2:114" x14ac:dyDescent="0.25">
      <c r="D2425" t="s">
        <v>5212</v>
      </c>
      <c r="F2425" t="s">
        <v>2805</v>
      </c>
      <c r="G2425" t="s">
        <v>2806</v>
      </c>
      <c r="H2425" t="s">
        <v>2807</v>
      </c>
      <c r="K2425" t="s">
        <v>131</v>
      </c>
      <c r="M2425" t="s">
        <v>550</v>
      </c>
      <c r="N2425" t="s">
        <v>551</v>
      </c>
      <c r="O2425" t="s">
        <v>116</v>
      </c>
      <c r="P2425" t="s">
        <v>117</v>
      </c>
      <c r="Q2425" t="s">
        <v>5213</v>
      </c>
      <c r="R2425">
        <v>28</v>
      </c>
      <c r="T2425" s="3">
        <v>104069.41666666667</v>
      </c>
      <c r="X2425" s="3">
        <v>2501.6706730769233</v>
      </c>
      <c r="Y2425" s="3">
        <v>1445.4097222222224</v>
      </c>
      <c r="Z2425" s="24">
        <v>260.17374999999998</v>
      </c>
      <c r="AA2425" s="39">
        <v>75</v>
      </c>
      <c r="AC2425" s="3">
        <v>10662.663943689431</v>
      </c>
      <c r="AD2425" s="3">
        <v>4460.3751415326506</v>
      </c>
      <c r="AE2425" s="3">
        <v>123474.7098971879</v>
      </c>
      <c r="AF2425" s="3">
        <v>7046.666666666667</v>
      </c>
      <c r="AH2425" s="3">
        <v>130521.37656385457</v>
      </c>
      <c r="AK2425" s="3">
        <v>7875.5933865769939</v>
      </c>
      <c r="AL2425" t="s">
        <v>552</v>
      </c>
      <c r="AM2425" t="s">
        <v>553</v>
      </c>
      <c r="AN2425">
        <v>0.1</v>
      </c>
      <c r="AO2425" s="3">
        <v>138396.96995043158</v>
      </c>
      <c r="AP2425" s="3">
        <v>13839.696995043159</v>
      </c>
      <c r="AQ2425" s="3">
        <v>29700</v>
      </c>
      <c r="AR2425" s="3">
        <v>2970</v>
      </c>
      <c r="AS2425" s="3">
        <v>184906.66694547475</v>
      </c>
      <c r="AT2425" s="26">
        <v>168096.96995043158</v>
      </c>
      <c r="AU2425" t="s">
        <v>170</v>
      </c>
      <c r="AV2425" t="s">
        <v>170</v>
      </c>
      <c r="AW2425" t="s">
        <v>171</v>
      </c>
      <c r="AX2425">
        <v>37208</v>
      </c>
      <c r="BF2425">
        <v>1</v>
      </c>
      <c r="CX2425" t="s">
        <v>5211</v>
      </c>
      <c r="CY2425" s="29"/>
      <c r="CZ2425" s="29"/>
      <c r="DA2425" s="29"/>
      <c r="DB2425" s="29"/>
      <c r="DC2425" s="29"/>
      <c r="DD2425" s="30"/>
      <c r="DE2425" s="30"/>
      <c r="DF2425" s="31"/>
      <c r="DG2425" s="32"/>
      <c r="DH2425" s="30"/>
      <c r="DI2425" s="30"/>
      <c r="DJ2425" s="26"/>
    </row>
    <row r="2426" spans="2:114" x14ac:dyDescent="0.25">
      <c r="D2426" t="s">
        <v>5212</v>
      </c>
      <c r="F2426" t="s">
        <v>2808</v>
      </c>
      <c r="G2426" t="s">
        <v>2809</v>
      </c>
      <c r="H2426" t="s">
        <v>2810</v>
      </c>
      <c r="K2426" t="s">
        <v>219</v>
      </c>
      <c r="M2426" t="s">
        <v>550</v>
      </c>
      <c r="N2426" t="s">
        <v>551</v>
      </c>
      <c r="O2426" t="s">
        <v>143</v>
      </c>
      <c r="P2426" t="s">
        <v>117</v>
      </c>
      <c r="Q2426" t="s">
        <v>5213</v>
      </c>
      <c r="R2426">
        <v>28</v>
      </c>
      <c r="T2426" s="3">
        <v>104993.41666666667</v>
      </c>
      <c r="X2426" s="3">
        <v>2523.8822115384614</v>
      </c>
      <c r="Y2426" s="3">
        <v>1458.2430555555557</v>
      </c>
      <c r="Z2426" s="24">
        <v>262.48374999999999</v>
      </c>
      <c r="AA2426" s="39">
        <v>75</v>
      </c>
      <c r="AC2426" s="3">
        <v>0</v>
      </c>
      <c r="AD2426" s="3">
        <v>4460.3751415326506</v>
      </c>
      <c r="AE2426" s="3">
        <v>113773.40082529336</v>
      </c>
      <c r="AF2426" s="3">
        <v>7046.666666666667</v>
      </c>
      <c r="AH2426" s="3">
        <v>120820.06749196003</v>
      </c>
      <c r="AN2426">
        <v>0.1</v>
      </c>
      <c r="AO2426" s="3">
        <v>120820.06749196003</v>
      </c>
      <c r="AP2426" s="3">
        <v>12082.006749196004</v>
      </c>
      <c r="AQ2426" s="3">
        <v>29700</v>
      </c>
      <c r="AR2426" s="3">
        <v>2970</v>
      </c>
      <c r="AS2426" s="3">
        <v>165572.07424115602</v>
      </c>
      <c r="AT2426" s="26">
        <v>150520.06749196001</v>
      </c>
      <c r="AU2426" t="s">
        <v>170</v>
      </c>
      <c r="AV2426" t="s">
        <v>170</v>
      </c>
      <c r="AW2426" t="s">
        <v>171</v>
      </c>
      <c r="AX2426">
        <v>37208</v>
      </c>
      <c r="BF2426">
        <v>1</v>
      </c>
      <c r="CX2426" t="s">
        <v>5211</v>
      </c>
      <c r="CY2426" s="29"/>
      <c r="CZ2426" s="29"/>
      <c r="DA2426" s="29"/>
      <c r="DB2426" s="29"/>
      <c r="DC2426" s="29"/>
      <c r="DD2426" s="30"/>
      <c r="DE2426" s="30"/>
      <c r="DF2426" s="31"/>
      <c r="DG2426" s="32"/>
      <c r="DH2426" s="30"/>
      <c r="DI2426" s="30"/>
      <c r="DJ2426" s="26"/>
    </row>
    <row r="2427" spans="2:114" x14ac:dyDescent="0.25">
      <c r="D2427" t="s">
        <v>5212</v>
      </c>
      <c r="F2427" t="s">
        <v>2811</v>
      </c>
      <c r="G2427" t="s">
        <v>2812</v>
      </c>
      <c r="H2427" t="s">
        <v>2813</v>
      </c>
      <c r="K2427" t="s">
        <v>224</v>
      </c>
      <c r="M2427" t="s">
        <v>550</v>
      </c>
      <c r="N2427" t="s">
        <v>551</v>
      </c>
      <c r="O2427" t="s">
        <v>116</v>
      </c>
      <c r="P2427" t="s">
        <v>117</v>
      </c>
      <c r="Q2427" t="s">
        <v>5213</v>
      </c>
      <c r="R2427">
        <v>28</v>
      </c>
      <c r="T2427" s="3">
        <v>38368.666666666664</v>
      </c>
      <c r="X2427" s="3">
        <v>1011.2019230769232</v>
      </c>
      <c r="Y2427" s="3">
        <v>584.25</v>
      </c>
      <c r="Z2427" s="24">
        <v>105.16500000000001</v>
      </c>
      <c r="AA2427" s="39">
        <v>75</v>
      </c>
      <c r="AC2427" s="3">
        <v>0</v>
      </c>
      <c r="AD2427" s="3">
        <v>4460.3751415326506</v>
      </c>
      <c r="AE2427" s="3">
        <v>44604.658731276235</v>
      </c>
      <c r="AF2427" s="3">
        <v>7046.666666666667</v>
      </c>
      <c r="AH2427" s="3">
        <v>51651.325397942899</v>
      </c>
      <c r="AK2427" s="3">
        <v>38600.004178537514</v>
      </c>
      <c r="AL2427" t="s">
        <v>1170</v>
      </c>
      <c r="AM2427" t="s">
        <v>1171</v>
      </c>
      <c r="AN2427">
        <v>0.1</v>
      </c>
      <c r="AO2427" s="3">
        <v>90251.329576480406</v>
      </c>
      <c r="AP2427" s="3">
        <v>9025.1329576480402</v>
      </c>
      <c r="AQ2427" s="3">
        <v>29700</v>
      </c>
      <c r="AR2427" s="3">
        <v>2970</v>
      </c>
      <c r="AS2427" s="3">
        <v>131946.46253412846</v>
      </c>
      <c r="AT2427" s="26">
        <v>119951.32957648041</v>
      </c>
      <c r="AU2427" t="s">
        <v>170</v>
      </c>
      <c r="AV2427" t="s">
        <v>170</v>
      </c>
      <c r="AW2427" t="s">
        <v>171</v>
      </c>
      <c r="AX2427">
        <v>90292</v>
      </c>
      <c r="BF2427">
        <v>1</v>
      </c>
      <c r="CX2427" t="s">
        <v>5211</v>
      </c>
      <c r="CY2427" s="29"/>
      <c r="CZ2427" s="29"/>
      <c r="DA2427" s="29"/>
      <c r="DB2427" s="29"/>
      <c r="DC2427" s="29"/>
      <c r="DD2427" s="30"/>
      <c r="DE2427" s="30"/>
      <c r="DF2427" s="31"/>
      <c r="DG2427" s="32"/>
      <c r="DH2427" s="30"/>
      <c r="DI2427" s="30"/>
      <c r="DJ2427" s="26"/>
    </row>
    <row r="2428" spans="2:114" x14ac:dyDescent="0.25">
      <c r="D2428" t="s">
        <v>5212</v>
      </c>
      <c r="F2428" t="s">
        <v>2814</v>
      </c>
      <c r="G2428" t="s">
        <v>2815</v>
      </c>
      <c r="H2428" t="s">
        <v>2816</v>
      </c>
      <c r="K2428" t="s">
        <v>224</v>
      </c>
      <c r="M2428" t="s">
        <v>132</v>
      </c>
      <c r="N2428" t="s">
        <v>133</v>
      </c>
      <c r="O2428" t="s">
        <v>116</v>
      </c>
      <c r="P2428" t="s">
        <v>117</v>
      </c>
      <c r="Q2428" t="s">
        <v>5213</v>
      </c>
      <c r="R2428">
        <v>28</v>
      </c>
      <c r="T2428" s="3">
        <v>72101.333333333328</v>
      </c>
      <c r="X2428" s="3">
        <v>1622.596153846154</v>
      </c>
      <c r="Y2428" s="3">
        <v>937.5</v>
      </c>
      <c r="Z2428" s="24">
        <v>168.75</v>
      </c>
      <c r="AA2428" s="39">
        <v>75</v>
      </c>
      <c r="AC2428" s="3">
        <v>0</v>
      </c>
      <c r="AD2428" s="3">
        <v>4460.3751415326506</v>
      </c>
      <c r="AE2428" s="3">
        <v>79365.55462871214</v>
      </c>
      <c r="AF2428" s="3">
        <v>12402.5</v>
      </c>
      <c r="AH2428" s="3">
        <v>91768.05462871214</v>
      </c>
      <c r="AN2428">
        <v>0.05</v>
      </c>
      <c r="AO2428" s="3">
        <v>91768.05462871214</v>
      </c>
      <c r="AP2428" s="3">
        <v>4588.4027314356072</v>
      </c>
      <c r="AQ2428" s="3">
        <v>29700</v>
      </c>
      <c r="AR2428" s="3">
        <v>1485</v>
      </c>
      <c r="AS2428" s="3">
        <v>127541.45736014775</v>
      </c>
      <c r="AT2428" s="26">
        <v>121468.05462871214</v>
      </c>
      <c r="AU2428" t="s">
        <v>170</v>
      </c>
      <c r="AV2428" t="s">
        <v>170</v>
      </c>
      <c r="AW2428" t="s">
        <v>171</v>
      </c>
      <c r="AX2428">
        <v>90342</v>
      </c>
      <c r="BF2428">
        <v>1</v>
      </c>
      <c r="CX2428" t="s">
        <v>5211</v>
      </c>
      <c r="CY2428" s="29"/>
      <c r="CZ2428" s="29"/>
      <c r="DA2428" s="29"/>
      <c r="DB2428" s="29"/>
      <c r="DC2428" s="29"/>
      <c r="DD2428" s="30"/>
      <c r="DE2428" s="30"/>
      <c r="DF2428" s="31"/>
      <c r="DG2428" s="32"/>
      <c r="DH2428" s="30"/>
      <c r="DI2428" s="30"/>
      <c r="DJ2428" s="26"/>
    </row>
    <row r="2429" spans="2:114" x14ac:dyDescent="0.25">
      <c r="D2429" t="s">
        <v>5212</v>
      </c>
      <c r="F2429" t="s">
        <v>2817</v>
      </c>
      <c r="G2429" t="s">
        <v>2818</v>
      </c>
      <c r="H2429" t="s">
        <v>2819</v>
      </c>
      <c r="K2429" t="s">
        <v>207</v>
      </c>
      <c r="M2429" t="s">
        <v>182</v>
      </c>
      <c r="N2429" t="s">
        <v>183</v>
      </c>
      <c r="O2429" t="s">
        <v>116</v>
      </c>
      <c r="P2429" t="s">
        <v>117</v>
      </c>
      <c r="Q2429" t="s">
        <v>5213</v>
      </c>
      <c r="R2429">
        <v>28</v>
      </c>
      <c r="T2429" s="3">
        <v>42482.5</v>
      </c>
      <c r="X2429" s="3">
        <v>1021.2139423076923</v>
      </c>
      <c r="Y2429" s="3">
        <v>590.03472222222229</v>
      </c>
      <c r="Z2429" s="24">
        <v>106.20625</v>
      </c>
      <c r="AA2429" s="39">
        <v>75</v>
      </c>
      <c r="AC2429" s="3">
        <v>0</v>
      </c>
      <c r="AD2429" s="3">
        <v>4460.3751415326506</v>
      </c>
      <c r="AE2429" s="3">
        <v>48735.330056062565</v>
      </c>
      <c r="AF2429" s="3">
        <v>4154.166666666667</v>
      </c>
      <c r="AH2429" s="3">
        <v>52889.496722729229</v>
      </c>
      <c r="AK2429" s="3">
        <v>4671.4236268028844</v>
      </c>
      <c r="AL2429" t="s">
        <v>227</v>
      </c>
      <c r="AM2429" t="s">
        <v>226</v>
      </c>
      <c r="AN2429">
        <v>0.05</v>
      </c>
      <c r="AO2429" s="3">
        <v>57560.920349532113</v>
      </c>
      <c r="AP2429" s="3">
        <v>2878.0460174766058</v>
      </c>
      <c r="AQ2429" s="3">
        <v>29700</v>
      </c>
      <c r="AR2429" s="3">
        <v>1485</v>
      </c>
      <c r="AS2429" s="3">
        <v>91623.966367008717</v>
      </c>
      <c r="AT2429" s="26">
        <v>87260.920349532113</v>
      </c>
      <c r="AU2429" t="s">
        <v>208</v>
      </c>
      <c r="AV2429" t="s">
        <v>208</v>
      </c>
      <c r="AW2429" t="s">
        <v>210</v>
      </c>
      <c r="AX2429" t="s">
        <v>1287</v>
      </c>
      <c r="BF2429">
        <v>1</v>
      </c>
      <c r="CX2429" t="s">
        <v>5211</v>
      </c>
      <c r="CY2429" s="29"/>
      <c r="CZ2429" s="29"/>
      <c r="DA2429" s="29"/>
      <c r="DB2429" s="29"/>
      <c r="DC2429" s="29"/>
      <c r="DD2429" s="30"/>
      <c r="DE2429" s="30"/>
      <c r="DF2429" s="31"/>
      <c r="DG2429" s="32"/>
      <c r="DH2429" s="30"/>
      <c r="DI2429" s="30"/>
      <c r="DJ2429" s="26"/>
    </row>
    <row r="2430" spans="2:114" x14ac:dyDescent="0.25">
      <c r="D2430" t="s">
        <v>5212</v>
      </c>
      <c r="F2430" t="s">
        <v>2820</v>
      </c>
      <c r="G2430" t="s">
        <v>2821</v>
      </c>
      <c r="H2430" t="s">
        <v>2822</v>
      </c>
      <c r="K2430" t="s">
        <v>207</v>
      </c>
      <c r="M2430" t="s">
        <v>182</v>
      </c>
      <c r="N2430" t="s">
        <v>183</v>
      </c>
      <c r="O2430" t="s">
        <v>116</v>
      </c>
      <c r="P2430" t="s">
        <v>117</v>
      </c>
      <c r="Q2430" t="s">
        <v>5213</v>
      </c>
      <c r="R2430">
        <v>28</v>
      </c>
      <c r="T2430" s="3">
        <v>51957.083333333336</v>
      </c>
      <c r="X2430" s="3">
        <v>1248.9703525641028</v>
      </c>
      <c r="Y2430" s="3">
        <v>721.62731481481489</v>
      </c>
      <c r="Z2430" s="24">
        <v>129.89291666666665</v>
      </c>
      <c r="AA2430" s="39">
        <v>75</v>
      </c>
      <c r="AC2430" s="3">
        <v>4302.7660034104165</v>
      </c>
      <c r="AD2430" s="3">
        <v>4460.3751415326506</v>
      </c>
      <c r="AE2430" s="3">
        <v>62895.715062321986</v>
      </c>
      <c r="AF2430" s="3">
        <v>4154.166666666667</v>
      </c>
      <c r="AH2430" s="3">
        <v>67049.88172898865</v>
      </c>
      <c r="AK2430" s="3">
        <v>4671.4236268028844</v>
      </c>
      <c r="AL2430" t="s">
        <v>227</v>
      </c>
      <c r="AM2430" t="s">
        <v>226</v>
      </c>
      <c r="AN2430">
        <v>0.05</v>
      </c>
      <c r="AO2430" s="3">
        <v>71721.305355791541</v>
      </c>
      <c r="AP2430" s="3">
        <v>3586.0652677895773</v>
      </c>
      <c r="AQ2430" s="3">
        <v>29700</v>
      </c>
      <c r="AR2430" s="3">
        <v>1485</v>
      </c>
      <c r="AS2430" s="3">
        <v>106492.37062358111</v>
      </c>
      <c r="AT2430" s="26">
        <v>101421.30535579154</v>
      </c>
      <c r="AU2430" t="s">
        <v>208</v>
      </c>
      <c r="AV2430" t="s">
        <v>208</v>
      </c>
      <c r="AW2430" t="s">
        <v>210</v>
      </c>
      <c r="AX2430" t="s">
        <v>1772</v>
      </c>
      <c r="BF2430">
        <v>1</v>
      </c>
      <c r="CX2430" t="s">
        <v>5211</v>
      </c>
      <c r="CY2430" s="29"/>
      <c r="CZ2430" s="29"/>
      <c r="DA2430" s="29"/>
      <c r="DB2430" s="29"/>
      <c r="DC2430" s="29"/>
      <c r="DD2430" s="30"/>
      <c r="DE2430" s="30"/>
      <c r="DF2430" s="31"/>
      <c r="DG2430" s="32"/>
      <c r="DH2430" s="30"/>
      <c r="DI2430" s="30"/>
      <c r="DJ2430" s="26"/>
    </row>
    <row r="2431" spans="2:114" x14ac:dyDescent="0.25">
      <c r="B2431">
        <f>+COUNTIF(G2431:G5589,G2431)</f>
        <v>1</v>
      </c>
      <c r="D2431" t="s">
        <v>5212</v>
      </c>
      <c r="F2431" t="s">
        <v>2823</v>
      </c>
      <c r="G2431" t="s">
        <v>2824</v>
      </c>
      <c r="H2431" t="s">
        <v>2825</v>
      </c>
      <c r="K2431" t="s">
        <v>207</v>
      </c>
      <c r="M2431" t="s">
        <v>182</v>
      </c>
      <c r="N2431" t="s">
        <v>183</v>
      </c>
      <c r="O2431" t="s">
        <v>116</v>
      </c>
      <c r="P2431" t="s">
        <v>117</v>
      </c>
      <c r="Q2431" t="s">
        <v>5213</v>
      </c>
      <c r="R2431">
        <v>28</v>
      </c>
      <c r="T2431" s="3">
        <v>37265.166666666664</v>
      </c>
      <c r="X2431" s="3">
        <v>1011.1057692307694</v>
      </c>
      <c r="Y2431" s="3">
        <v>584.19444444444457</v>
      </c>
      <c r="Z2431" s="24">
        <v>105.155</v>
      </c>
      <c r="AA2431" s="39">
        <v>75</v>
      </c>
      <c r="AC2431" s="3">
        <v>0</v>
      </c>
      <c r="AD2431" s="3">
        <v>4460.3751415326506</v>
      </c>
      <c r="AE2431" s="3">
        <v>43500.997021874522</v>
      </c>
      <c r="AF2431" s="3">
        <v>4154.166666666667</v>
      </c>
      <c r="AH2431" s="3">
        <v>47655.163688541186</v>
      </c>
      <c r="AK2431" s="3">
        <v>4671.4236268028844</v>
      </c>
      <c r="AL2431" t="s">
        <v>227</v>
      </c>
      <c r="AM2431" t="s">
        <v>226</v>
      </c>
      <c r="AN2431">
        <v>0.05</v>
      </c>
      <c r="AO2431" s="3">
        <v>52326.58731534407</v>
      </c>
      <c r="AP2431" s="3">
        <v>2616.3293657672039</v>
      </c>
      <c r="AQ2431" s="3">
        <v>29700</v>
      </c>
      <c r="AR2431" s="3">
        <v>1485</v>
      </c>
      <c r="AS2431" s="3">
        <v>86127.916681111266</v>
      </c>
      <c r="AT2431" s="26">
        <v>82026.587315344077</v>
      </c>
      <c r="AU2431" t="s">
        <v>208</v>
      </c>
      <c r="AV2431" t="s">
        <v>208</v>
      </c>
      <c r="AW2431" t="s">
        <v>210</v>
      </c>
      <c r="AX2431" t="s">
        <v>1942</v>
      </c>
      <c r="BF2431">
        <v>1</v>
      </c>
      <c r="CX2431" t="s">
        <v>5211</v>
      </c>
      <c r="CY2431" s="29"/>
      <c r="CZ2431" s="29"/>
      <c r="DA2431" s="29"/>
      <c r="DB2431" s="29"/>
      <c r="DC2431" s="29"/>
      <c r="DD2431" s="30"/>
      <c r="DE2431" s="30"/>
      <c r="DF2431" s="31"/>
      <c r="DG2431" s="32"/>
      <c r="DH2431" s="30"/>
      <c r="DI2431" s="30"/>
      <c r="DJ2431" s="26"/>
    </row>
    <row r="2432" spans="2:114" x14ac:dyDescent="0.25">
      <c r="D2432" t="s">
        <v>5212</v>
      </c>
      <c r="F2432" t="s">
        <v>2826</v>
      </c>
      <c r="G2432" t="s">
        <v>2827</v>
      </c>
      <c r="H2432" t="s">
        <v>2828</v>
      </c>
      <c r="K2432" t="s">
        <v>207</v>
      </c>
      <c r="M2432" t="s">
        <v>182</v>
      </c>
      <c r="N2432" t="s">
        <v>183</v>
      </c>
      <c r="O2432" t="s">
        <v>116</v>
      </c>
      <c r="P2432" t="s">
        <v>117</v>
      </c>
      <c r="Q2432" t="s">
        <v>5213</v>
      </c>
      <c r="R2432">
        <v>28</v>
      </c>
      <c r="T2432" s="3">
        <v>48289</v>
      </c>
      <c r="X2432" s="3">
        <v>1040.6009615384617</v>
      </c>
      <c r="Y2432" s="3">
        <v>601.2361111111112</v>
      </c>
      <c r="Z2432" s="24">
        <v>108.2225</v>
      </c>
      <c r="AA2432" s="39">
        <v>75</v>
      </c>
      <c r="AC2432" s="3">
        <v>3841.7553601878717</v>
      </c>
      <c r="AD2432" s="3">
        <v>4460.3751415326506</v>
      </c>
      <c r="AE2432" s="3">
        <v>58416.19007437009</v>
      </c>
      <c r="AF2432" s="3">
        <v>4154.166666666667</v>
      </c>
      <c r="AH2432" s="3">
        <v>62570.356741036754</v>
      </c>
      <c r="AN2432">
        <v>0.05</v>
      </c>
      <c r="AO2432" s="3">
        <v>62570.356741036754</v>
      </c>
      <c r="AP2432" s="3">
        <v>3128.5178370518383</v>
      </c>
      <c r="AQ2432" s="3">
        <v>29700</v>
      </c>
      <c r="AR2432" s="3">
        <v>1485</v>
      </c>
      <c r="AS2432" s="3">
        <v>96883.874578088595</v>
      </c>
      <c r="AT2432" s="26">
        <v>92270.356741036754</v>
      </c>
      <c r="AU2432" t="s">
        <v>170</v>
      </c>
      <c r="AV2432" t="s">
        <v>170</v>
      </c>
      <c r="AW2432" t="s">
        <v>171</v>
      </c>
      <c r="AX2432">
        <v>34732</v>
      </c>
      <c r="BF2432">
        <v>1</v>
      </c>
      <c r="CX2432" t="s">
        <v>5211</v>
      </c>
      <c r="CY2432" s="29"/>
      <c r="CZ2432" s="29"/>
      <c r="DA2432" s="29"/>
      <c r="DB2432" s="29"/>
      <c r="DC2432" s="29"/>
      <c r="DD2432" s="30"/>
      <c r="DE2432" s="30"/>
      <c r="DF2432" s="31"/>
      <c r="DG2432" s="32"/>
      <c r="DH2432" s="30"/>
      <c r="DI2432" s="30"/>
      <c r="DJ2432" s="26"/>
    </row>
    <row r="2433" spans="3:114" x14ac:dyDescent="0.25">
      <c r="D2433" t="s">
        <v>5212</v>
      </c>
      <c r="F2433" t="s">
        <v>2829</v>
      </c>
      <c r="G2433" t="s">
        <v>2830</v>
      </c>
      <c r="H2433" t="s">
        <v>2831</v>
      </c>
      <c r="K2433" t="s">
        <v>207</v>
      </c>
      <c r="M2433" t="s">
        <v>182</v>
      </c>
      <c r="N2433" t="s">
        <v>183</v>
      </c>
      <c r="O2433" t="s">
        <v>116</v>
      </c>
      <c r="P2433" t="s">
        <v>117</v>
      </c>
      <c r="Q2433" t="s">
        <v>5213</v>
      </c>
      <c r="R2433">
        <v>28</v>
      </c>
      <c r="T2433" s="3">
        <v>47474.833333333336</v>
      </c>
      <c r="X2433" s="3">
        <v>1021.0296474358973</v>
      </c>
      <c r="Y2433" s="3">
        <v>589.92824074074076</v>
      </c>
      <c r="Z2433" s="24">
        <v>106.18708333333335</v>
      </c>
      <c r="AA2433" s="39">
        <v>75</v>
      </c>
      <c r="AC2433" s="3">
        <v>0</v>
      </c>
      <c r="AD2433" s="3">
        <v>4460.3751415326506</v>
      </c>
      <c r="AE2433" s="3">
        <v>53727.35344637595</v>
      </c>
      <c r="AF2433" s="3">
        <v>4154.166666666667</v>
      </c>
      <c r="AH2433" s="3">
        <v>57881.520113042614</v>
      </c>
      <c r="AN2433">
        <v>0.05</v>
      </c>
      <c r="AO2433" s="3">
        <v>57881.520113042614</v>
      </c>
      <c r="AP2433" s="3">
        <v>2894.0760056521308</v>
      </c>
      <c r="AQ2433" s="3">
        <v>29700</v>
      </c>
      <c r="AR2433" s="3">
        <v>1485</v>
      </c>
      <c r="AS2433" s="3">
        <v>91960.596118694753</v>
      </c>
      <c r="AT2433" s="26">
        <v>87581.520113042614</v>
      </c>
      <c r="AU2433" t="s">
        <v>170</v>
      </c>
      <c r="AV2433" t="s">
        <v>170</v>
      </c>
      <c r="AW2433" t="s">
        <v>171</v>
      </c>
      <c r="AX2433">
        <v>19883</v>
      </c>
      <c r="BF2433">
        <v>1</v>
      </c>
      <c r="CX2433" t="s">
        <v>5211</v>
      </c>
      <c r="CY2433" s="29"/>
      <c r="CZ2433" s="29"/>
      <c r="DA2433" s="29"/>
      <c r="DB2433" s="29"/>
      <c r="DC2433" s="29"/>
      <c r="DD2433" s="30"/>
      <c r="DE2433" s="30"/>
      <c r="DF2433" s="31"/>
      <c r="DG2433" s="32"/>
      <c r="DH2433" s="30"/>
      <c r="DI2433" s="30"/>
      <c r="DJ2433" s="26"/>
    </row>
    <row r="2434" spans="3:114" x14ac:dyDescent="0.25">
      <c r="D2434" t="s">
        <v>5212</v>
      </c>
      <c r="F2434" t="s">
        <v>2832</v>
      </c>
      <c r="G2434" t="s">
        <v>2833</v>
      </c>
      <c r="H2434" t="s">
        <v>2834</v>
      </c>
      <c r="K2434" t="s">
        <v>140</v>
      </c>
      <c r="M2434" t="s">
        <v>2289</v>
      </c>
      <c r="N2434" t="s">
        <v>2290</v>
      </c>
      <c r="O2434" t="s">
        <v>116</v>
      </c>
      <c r="P2434" t="s">
        <v>117</v>
      </c>
      <c r="Q2434" t="s">
        <v>5213</v>
      </c>
      <c r="R2434">
        <v>28</v>
      </c>
      <c r="T2434" s="3">
        <v>285292</v>
      </c>
      <c r="V2434" s="3">
        <v>42793.799999999996</v>
      </c>
      <c r="X2434" s="3">
        <v>6857.9807692307695</v>
      </c>
      <c r="Y2434" s="3">
        <v>3962.3888888888891</v>
      </c>
      <c r="Z2434" s="24">
        <v>713.23</v>
      </c>
      <c r="AA2434" s="39">
        <v>75</v>
      </c>
      <c r="AC2434" s="3">
        <v>27474.18539987156</v>
      </c>
      <c r="AD2434" s="3">
        <v>5460.3751415326506</v>
      </c>
      <c r="AE2434" s="3">
        <v>372628.96019952378</v>
      </c>
      <c r="AF2434" s="3">
        <v>13617.5</v>
      </c>
      <c r="AH2434" s="3">
        <v>386246.46019952378</v>
      </c>
      <c r="AN2434">
        <v>8.5000000000000006E-2</v>
      </c>
      <c r="AO2434" s="3">
        <v>386246.46019952378</v>
      </c>
      <c r="AP2434" s="3">
        <v>32830.94911695952</v>
      </c>
      <c r="AQ2434" s="3">
        <v>29700</v>
      </c>
      <c r="AR2434" s="3">
        <v>2524.5</v>
      </c>
      <c r="AS2434" s="3">
        <v>451301.9093164833</v>
      </c>
      <c r="AT2434" s="26">
        <v>415946.46019952378</v>
      </c>
      <c r="AU2434" t="s">
        <v>170</v>
      </c>
      <c r="AV2434" t="s">
        <v>170</v>
      </c>
      <c r="AW2434" t="s">
        <v>171</v>
      </c>
      <c r="AX2434">
        <v>94627</v>
      </c>
      <c r="BF2434">
        <v>1</v>
      </c>
      <c r="CX2434" t="s">
        <v>5211</v>
      </c>
      <c r="CY2434" s="29"/>
      <c r="CZ2434" s="29"/>
      <c r="DA2434" s="29"/>
      <c r="DB2434" s="29"/>
      <c r="DC2434" s="29"/>
      <c r="DD2434" s="30"/>
      <c r="DE2434" s="30"/>
      <c r="DF2434" s="31"/>
      <c r="DG2434" s="32"/>
      <c r="DH2434" s="30"/>
      <c r="DI2434" s="30"/>
      <c r="DJ2434" s="26"/>
    </row>
    <row r="2435" spans="3:114" x14ac:dyDescent="0.25">
      <c r="D2435" t="s">
        <v>5212</v>
      </c>
      <c r="F2435" t="s">
        <v>2835</v>
      </c>
      <c r="G2435" t="s">
        <v>2836</v>
      </c>
      <c r="H2435" t="s">
        <v>2837</v>
      </c>
      <c r="K2435" t="s">
        <v>113</v>
      </c>
      <c r="M2435" t="s">
        <v>550</v>
      </c>
      <c r="N2435" t="s">
        <v>551</v>
      </c>
      <c r="O2435" t="s">
        <v>116</v>
      </c>
      <c r="P2435" t="s">
        <v>117</v>
      </c>
      <c r="Q2435" t="s">
        <v>5213</v>
      </c>
      <c r="R2435">
        <v>28</v>
      </c>
      <c r="T2435" s="3">
        <v>181879.83333333334</v>
      </c>
      <c r="X2435" s="3">
        <v>4372.1113782051279</v>
      </c>
      <c r="Y2435" s="3">
        <v>2526.1087962962965</v>
      </c>
      <c r="Z2435" s="24">
        <v>454.69958333333335</v>
      </c>
      <c r="AA2435" s="39">
        <v>75</v>
      </c>
      <c r="AC2435" s="3">
        <v>0</v>
      </c>
      <c r="AD2435" s="3">
        <v>4460.3751415326506</v>
      </c>
      <c r="AE2435" s="3">
        <v>193768.12823270075</v>
      </c>
      <c r="AF2435" s="3">
        <v>7046.666666666667</v>
      </c>
      <c r="AH2435" s="3">
        <v>200814.79489936741</v>
      </c>
      <c r="AN2435">
        <v>0.1</v>
      </c>
      <c r="AO2435" s="3">
        <v>200814.79489936741</v>
      </c>
      <c r="AP2435" s="3">
        <v>20081.479489936741</v>
      </c>
      <c r="AQ2435" s="3">
        <v>29700</v>
      </c>
      <c r="AR2435" s="3">
        <v>2970</v>
      </c>
      <c r="AS2435" s="3">
        <v>253566.27438930416</v>
      </c>
      <c r="AT2435" s="26">
        <v>230514.79489936741</v>
      </c>
      <c r="AU2435" t="s">
        <v>170</v>
      </c>
      <c r="AV2435" t="s">
        <v>170</v>
      </c>
      <c r="AW2435" t="s">
        <v>171</v>
      </c>
      <c r="AX2435">
        <v>37208</v>
      </c>
      <c r="BF2435">
        <v>1</v>
      </c>
      <c r="CX2435" t="s">
        <v>5211</v>
      </c>
      <c r="CY2435" s="29"/>
      <c r="CZ2435" s="29"/>
      <c r="DA2435" s="29"/>
      <c r="DB2435" s="29"/>
      <c r="DC2435" s="29"/>
      <c r="DD2435" s="30"/>
      <c r="DE2435" s="30"/>
      <c r="DF2435" s="31"/>
      <c r="DG2435" s="32"/>
      <c r="DH2435" s="30"/>
      <c r="DI2435" s="30"/>
      <c r="DJ2435" s="26"/>
    </row>
    <row r="2436" spans="3:114" x14ac:dyDescent="0.25">
      <c r="D2436" t="s">
        <v>5212</v>
      </c>
      <c r="F2436" t="s">
        <v>2838</v>
      </c>
      <c r="G2436" t="s">
        <v>2839</v>
      </c>
      <c r="H2436" t="s">
        <v>5288</v>
      </c>
      <c r="K2436" t="s">
        <v>219</v>
      </c>
      <c r="M2436" t="s">
        <v>550</v>
      </c>
      <c r="N2436" t="s">
        <v>551</v>
      </c>
      <c r="O2436" t="s">
        <v>116</v>
      </c>
      <c r="P2436" t="s">
        <v>117</v>
      </c>
      <c r="Q2436" t="s">
        <v>5213</v>
      </c>
      <c r="R2436">
        <v>28</v>
      </c>
      <c r="T2436" s="3">
        <v>99550.25</v>
      </c>
      <c r="X2436" s="3">
        <v>2393.0368589743589</v>
      </c>
      <c r="Y2436" s="3">
        <v>1382.6435185185185</v>
      </c>
      <c r="Z2436" s="24">
        <v>248.87583333333333</v>
      </c>
      <c r="AA2436" s="39">
        <v>75</v>
      </c>
      <c r="AC2436" s="3">
        <v>0</v>
      </c>
      <c r="AD2436" s="3">
        <v>4460.3751415326506</v>
      </c>
      <c r="AE2436" s="3">
        <v>108110.18135235888</v>
      </c>
      <c r="AF2436" s="3">
        <v>7046.666666666667</v>
      </c>
      <c r="AH2436" s="3">
        <v>115156.84801902555</v>
      </c>
      <c r="AN2436">
        <v>0.1</v>
      </c>
      <c r="AO2436" s="3">
        <v>115156.84801902555</v>
      </c>
      <c r="AP2436" s="3">
        <v>11515.684801902557</v>
      </c>
      <c r="AQ2436" s="3">
        <v>29700</v>
      </c>
      <c r="AR2436" s="3">
        <v>2970</v>
      </c>
      <c r="AS2436" s="3">
        <v>159342.53282092811</v>
      </c>
      <c r="AT2436" s="26">
        <v>144856.84801902555</v>
      </c>
      <c r="AU2436" t="s">
        <v>170</v>
      </c>
      <c r="AV2436" t="s">
        <v>170</v>
      </c>
      <c r="AW2436" t="s">
        <v>171</v>
      </c>
      <c r="AX2436">
        <v>37208</v>
      </c>
      <c r="BF2436">
        <v>1</v>
      </c>
      <c r="CX2436" t="s">
        <v>5211</v>
      </c>
      <c r="CY2436" s="29"/>
      <c r="CZ2436" s="29"/>
      <c r="DA2436" s="29"/>
      <c r="DB2436" s="29"/>
      <c r="DC2436" s="29"/>
      <c r="DD2436" s="30"/>
      <c r="DE2436" s="30"/>
      <c r="DF2436" s="31"/>
      <c r="DG2436" s="32"/>
      <c r="DH2436" s="30"/>
      <c r="DI2436" s="30"/>
      <c r="DJ2436" s="26"/>
    </row>
    <row r="2437" spans="3:114" x14ac:dyDescent="0.25">
      <c r="D2437" t="s">
        <v>5212</v>
      </c>
      <c r="F2437" t="s">
        <v>2841</v>
      </c>
      <c r="G2437" t="s">
        <v>2842</v>
      </c>
      <c r="H2437" t="s">
        <v>2843</v>
      </c>
      <c r="K2437" t="s">
        <v>219</v>
      </c>
      <c r="M2437" t="s">
        <v>550</v>
      </c>
      <c r="N2437" t="s">
        <v>551</v>
      </c>
      <c r="O2437" t="s">
        <v>116</v>
      </c>
      <c r="P2437" t="s">
        <v>117</v>
      </c>
      <c r="Q2437" t="s">
        <v>5213</v>
      </c>
      <c r="R2437">
        <v>28</v>
      </c>
      <c r="T2437" s="3">
        <v>87492</v>
      </c>
      <c r="X2437" s="3">
        <v>2103.1730769230767</v>
      </c>
      <c r="Y2437" s="3">
        <v>1215.1666666666667</v>
      </c>
      <c r="Z2437" s="24">
        <v>218.73000000000002</v>
      </c>
      <c r="AA2437" s="39">
        <v>75</v>
      </c>
      <c r="AC2437" s="3">
        <v>0</v>
      </c>
      <c r="AD2437" s="3">
        <v>4460.3751415326506</v>
      </c>
      <c r="AE2437" s="3">
        <v>95564.444885122401</v>
      </c>
      <c r="AF2437" s="3">
        <v>7046.666666666667</v>
      </c>
      <c r="AH2437" s="3">
        <v>102611.11155178907</v>
      </c>
      <c r="AN2437">
        <v>0.1</v>
      </c>
      <c r="AO2437" s="3">
        <v>102611.11155178907</v>
      </c>
      <c r="AP2437" s="3">
        <v>10261.111155178907</v>
      </c>
      <c r="AQ2437" s="3">
        <v>29700</v>
      </c>
      <c r="AR2437" s="3">
        <v>2970</v>
      </c>
      <c r="AS2437" s="3">
        <v>145542.22270696796</v>
      </c>
      <c r="AT2437" s="26">
        <v>132311.11155178907</v>
      </c>
      <c r="AU2437" t="s">
        <v>170</v>
      </c>
      <c r="AV2437" t="s">
        <v>170</v>
      </c>
      <c r="AW2437" t="s">
        <v>171</v>
      </c>
      <c r="AX2437">
        <v>37208</v>
      </c>
      <c r="BF2437">
        <v>1</v>
      </c>
      <c r="CX2437" t="s">
        <v>5211</v>
      </c>
      <c r="CY2437" s="29"/>
      <c r="CZ2437" s="29"/>
      <c r="DA2437" s="29"/>
      <c r="DB2437" s="29"/>
      <c r="DC2437" s="29"/>
      <c r="DD2437" s="30"/>
      <c r="DE2437" s="30"/>
      <c r="DF2437" s="31"/>
      <c r="DG2437" s="32"/>
      <c r="DH2437" s="30"/>
      <c r="DI2437" s="30"/>
      <c r="DJ2437" s="26"/>
    </row>
    <row r="2438" spans="3:114" x14ac:dyDescent="0.25">
      <c r="C2438">
        <v>1</v>
      </c>
      <c r="D2438" t="s">
        <v>5212</v>
      </c>
      <c r="F2438" t="s">
        <v>2844</v>
      </c>
      <c r="G2438" t="s">
        <v>2845</v>
      </c>
      <c r="H2438" t="s">
        <v>2846</v>
      </c>
      <c r="K2438" t="s">
        <v>113</v>
      </c>
      <c r="M2438" t="s">
        <v>550</v>
      </c>
      <c r="N2438" t="s">
        <v>551</v>
      </c>
      <c r="O2438" t="s">
        <v>116</v>
      </c>
      <c r="P2438" t="s">
        <v>117</v>
      </c>
      <c r="Q2438" t="s">
        <v>5213</v>
      </c>
      <c r="R2438">
        <v>28</v>
      </c>
      <c r="T2438" s="3">
        <v>90721.166666666672</v>
      </c>
      <c r="X2438" s="3">
        <v>2180.7972756410259</v>
      </c>
      <c r="Y2438" s="3">
        <v>1260.0162037037039</v>
      </c>
      <c r="Z2438" s="24">
        <v>226.80291666666668</v>
      </c>
      <c r="AA2438" s="39">
        <v>75</v>
      </c>
      <c r="AC2438" s="3">
        <v>0</v>
      </c>
      <c r="AD2438" s="3">
        <v>4460.3751415326506</v>
      </c>
      <c r="AE2438" s="3">
        <v>98924.158204210733</v>
      </c>
      <c r="AF2438" s="3">
        <v>7046.666666666667</v>
      </c>
      <c r="AH2438" s="3">
        <v>105970.8248708774</v>
      </c>
      <c r="AN2438">
        <v>0.1</v>
      </c>
      <c r="AO2438" s="3">
        <v>105970.8248708774</v>
      </c>
      <c r="AP2438" s="3">
        <v>10597.08248708774</v>
      </c>
      <c r="AQ2438" s="3">
        <v>29700</v>
      </c>
      <c r="AR2438" s="3">
        <v>2970</v>
      </c>
      <c r="AS2438" s="3">
        <v>149237.90735796513</v>
      </c>
      <c r="AT2438" s="26">
        <v>135670.8248708774</v>
      </c>
      <c r="AU2438" t="s">
        <v>184</v>
      </c>
      <c r="AV2438" t="s">
        <v>184</v>
      </c>
      <c r="AW2438" t="s">
        <v>185</v>
      </c>
      <c r="AX2438">
        <v>1210</v>
      </c>
      <c r="BF2438">
        <v>1</v>
      </c>
      <c r="CX2438" t="s">
        <v>5211</v>
      </c>
      <c r="CY2438" s="29"/>
      <c r="CZ2438" s="29"/>
      <c r="DA2438" s="29"/>
      <c r="DB2438" s="29"/>
      <c r="DC2438" s="29"/>
      <c r="DD2438" s="30"/>
      <c r="DE2438" s="30"/>
      <c r="DF2438" s="31"/>
      <c r="DG2438" s="32"/>
      <c r="DH2438" s="30"/>
      <c r="DI2438" s="30"/>
      <c r="DJ2438" s="26"/>
    </row>
    <row r="2439" spans="3:114" x14ac:dyDescent="0.25">
      <c r="D2439" t="s">
        <v>5212</v>
      </c>
      <c r="F2439" t="s">
        <v>2847</v>
      </c>
      <c r="G2439" t="s">
        <v>2848</v>
      </c>
      <c r="H2439" t="s">
        <v>2849</v>
      </c>
      <c r="K2439" t="s">
        <v>113</v>
      </c>
      <c r="M2439" t="s">
        <v>2289</v>
      </c>
      <c r="N2439" t="s">
        <v>2290</v>
      </c>
      <c r="O2439" t="s">
        <v>116</v>
      </c>
      <c r="P2439" t="s">
        <v>117</v>
      </c>
      <c r="Q2439" t="s">
        <v>5213</v>
      </c>
      <c r="R2439">
        <v>28</v>
      </c>
      <c r="T2439" s="3">
        <v>193689.58333333334</v>
      </c>
      <c r="V2439" s="3">
        <v>25179.645833333336</v>
      </c>
      <c r="X2439" s="3">
        <v>4656.0016025641025</v>
      </c>
      <c r="Y2439" s="3">
        <v>2690.1342592592596</v>
      </c>
      <c r="Z2439" s="24">
        <v>484.22416666666663</v>
      </c>
      <c r="AA2439" s="39">
        <v>75</v>
      </c>
      <c r="AC2439" s="3">
        <v>0</v>
      </c>
      <c r="AD2439" s="3">
        <v>4460.3751415326506</v>
      </c>
      <c r="AE2439" s="3">
        <v>231234.96433668936</v>
      </c>
      <c r="AF2439" s="3">
        <v>13617.5</v>
      </c>
      <c r="AH2439" s="3">
        <v>244852.46433668936</v>
      </c>
      <c r="AN2439">
        <v>8.5000000000000006E-2</v>
      </c>
      <c r="AO2439" s="3">
        <v>244852.46433668936</v>
      </c>
      <c r="AP2439" s="3">
        <v>20812.459468618596</v>
      </c>
      <c r="AQ2439" s="3">
        <v>29700</v>
      </c>
      <c r="AR2439" s="3">
        <v>2524.5</v>
      </c>
      <c r="AS2439" s="3">
        <v>297889.42380530795</v>
      </c>
      <c r="AT2439" s="26">
        <v>274552.46433668933</v>
      </c>
      <c r="AU2439" t="s">
        <v>170</v>
      </c>
      <c r="AV2439" t="s">
        <v>170</v>
      </c>
      <c r="AW2439" t="s">
        <v>171</v>
      </c>
      <c r="AX2439">
        <v>94627</v>
      </c>
      <c r="BF2439">
        <v>1</v>
      </c>
      <c r="CX2439" t="s">
        <v>5211</v>
      </c>
      <c r="CY2439" s="29"/>
      <c r="CZ2439" s="29"/>
      <c r="DA2439" s="29"/>
      <c r="DB2439" s="29"/>
      <c r="DC2439" s="29"/>
      <c r="DD2439" s="30"/>
      <c r="DE2439" s="30"/>
      <c r="DF2439" s="31"/>
      <c r="DG2439" s="32"/>
      <c r="DH2439" s="30"/>
      <c r="DI2439" s="30"/>
      <c r="DJ2439" s="26"/>
    </row>
    <row r="2440" spans="3:114" x14ac:dyDescent="0.25">
      <c r="D2440" t="s">
        <v>5212</v>
      </c>
      <c r="F2440" t="s">
        <v>2850</v>
      </c>
      <c r="G2440" t="s">
        <v>2851</v>
      </c>
      <c r="H2440" t="s">
        <v>2852</v>
      </c>
      <c r="K2440" t="s">
        <v>219</v>
      </c>
      <c r="M2440" t="s">
        <v>550</v>
      </c>
      <c r="N2440" t="s">
        <v>551</v>
      </c>
      <c r="O2440" t="s">
        <v>116</v>
      </c>
      <c r="P2440" t="s">
        <v>117</v>
      </c>
      <c r="Q2440" t="s">
        <v>5213</v>
      </c>
      <c r="R2440">
        <v>28</v>
      </c>
      <c r="T2440" s="3">
        <v>106308.83333333333</v>
      </c>
      <c r="X2440" s="3">
        <v>2555.5008012820513</v>
      </c>
      <c r="Y2440" s="3">
        <v>1476.5115740740739</v>
      </c>
      <c r="Z2440" s="24">
        <v>265.77208333333334</v>
      </c>
      <c r="AA2440" s="39">
        <v>75</v>
      </c>
      <c r="AC2440" s="3">
        <v>2048.9361921001982</v>
      </c>
      <c r="AD2440" s="3">
        <v>4460.3751415326506</v>
      </c>
      <c r="AE2440" s="3">
        <v>117190.92912565563</v>
      </c>
      <c r="AF2440" s="3">
        <v>7046.666666666667</v>
      </c>
      <c r="AH2440" s="3">
        <v>124237.5957923223</v>
      </c>
      <c r="AK2440" s="3">
        <v>38600.004178537514</v>
      </c>
      <c r="AL2440" t="s">
        <v>1170</v>
      </c>
      <c r="AM2440" t="s">
        <v>1171</v>
      </c>
      <c r="AN2440">
        <v>0.1</v>
      </c>
      <c r="AO2440" s="3">
        <v>162837.59997085982</v>
      </c>
      <c r="AP2440" s="3">
        <v>16283.759997085983</v>
      </c>
      <c r="AQ2440" s="3">
        <v>29700</v>
      </c>
      <c r="AR2440" s="3">
        <v>2970</v>
      </c>
      <c r="AS2440" s="3">
        <v>211791.35996794581</v>
      </c>
      <c r="AT2440" s="26">
        <v>192537.59997085982</v>
      </c>
      <c r="AU2440" t="s">
        <v>170</v>
      </c>
      <c r="AV2440" t="s">
        <v>170</v>
      </c>
      <c r="AW2440" t="s">
        <v>171</v>
      </c>
      <c r="AX2440">
        <v>90292</v>
      </c>
      <c r="BF2440">
        <v>1</v>
      </c>
      <c r="CX2440" t="s">
        <v>5211</v>
      </c>
      <c r="CY2440" s="29"/>
      <c r="CZ2440" s="29"/>
      <c r="DA2440" s="29"/>
      <c r="DB2440" s="29"/>
      <c r="DC2440" s="29"/>
      <c r="DD2440" s="30"/>
      <c r="DE2440" s="30"/>
      <c r="DF2440" s="31"/>
      <c r="DG2440" s="32"/>
      <c r="DH2440" s="30"/>
      <c r="DI2440" s="30"/>
      <c r="DJ2440" s="26"/>
    </row>
    <row r="2441" spans="3:114" x14ac:dyDescent="0.25">
      <c r="D2441" t="s">
        <v>5212</v>
      </c>
      <c r="F2441" t="s">
        <v>2853</v>
      </c>
      <c r="G2441" t="s">
        <v>2854</v>
      </c>
      <c r="H2441" t="s">
        <v>2855</v>
      </c>
      <c r="K2441" t="s">
        <v>156</v>
      </c>
      <c r="M2441" t="s">
        <v>550</v>
      </c>
      <c r="N2441" t="s">
        <v>551</v>
      </c>
      <c r="O2441" t="s">
        <v>116</v>
      </c>
      <c r="P2441" t="s">
        <v>117</v>
      </c>
      <c r="Q2441" t="s">
        <v>5213</v>
      </c>
      <c r="R2441">
        <v>28</v>
      </c>
      <c r="T2441" s="3">
        <v>276899.41666666669</v>
      </c>
      <c r="X2441" s="3">
        <v>6656.2379807692305</v>
      </c>
      <c r="Y2441" s="3">
        <v>3845.8263888888891</v>
      </c>
      <c r="Z2441" s="24">
        <v>692.24874999999997</v>
      </c>
      <c r="AA2441" s="39">
        <v>75</v>
      </c>
      <c r="AC2441" s="3">
        <v>28367.521579627246</v>
      </c>
      <c r="AD2441" s="3">
        <v>5460.3751415326506</v>
      </c>
      <c r="AE2441" s="3">
        <v>321996.6265074847</v>
      </c>
      <c r="AF2441" s="3">
        <v>7046.666666666667</v>
      </c>
      <c r="AH2441" s="3">
        <v>329043.29317415139</v>
      </c>
      <c r="AK2441" s="3">
        <v>7875.5933865769939</v>
      </c>
      <c r="AL2441" t="s">
        <v>552</v>
      </c>
      <c r="AM2441" t="s">
        <v>553</v>
      </c>
      <c r="AN2441">
        <v>0.1</v>
      </c>
      <c r="AO2441" s="3">
        <v>336918.88656072837</v>
      </c>
      <c r="AP2441" s="3">
        <v>33691.888656072835</v>
      </c>
      <c r="AQ2441" s="3">
        <v>29700</v>
      </c>
      <c r="AR2441" s="3">
        <v>2970</v>
      </c>
      <c r="AS2441" s="3">
        <v>403280.77521680121</v>
      </c>
      <c r="AT2441" s="26">
        <v>366618.88656072837</v>
      </c>
      <c r="AU2441" t="s">
        <v>170</v>
      </c>
      <c r="AV2441" t="s">
        <v>170</v>
      </c>
      <c r="AW2441" t="s">
        <v>171</v>
      </c>
      <c r="AX2441">
        <v>90324</v>
      </c>
      <c r="BF2441">
        <v>1</v>
      </c>
      <c r="CX2441" t="s">
        <v>5211</v>
      </c>
      <c r="CY2441" s="29"/>
    </row>
    <row r="2442" spans="3:114" x14ac:dyDescent="0.25">
      <c r="D2442" t="s">
        <v>5212</v>
      </c>
      <c r="F2442" t="s">
        <v>2856</v>
      </c>
      <c r="G2442" t="s">
        <v>2857</v>
      </c>
      <c r="H2442" t="s">
        <v>2858</v>
      </c>
      <c r="K2442" t="s">
        <v>224</v>
      </c>
      <c r="M2442" t="s">
        <v>182</v>
      </c>
      <c r="N2442" t="s">
        <v>183</v>
      </c>
      <c r="O2442" t="s">
        <v>116</v>
      </c>
      <c r="P2442" t="s">
        <v>117</v>
      </c>
      <c r="Q2442" t="s">
        <v>5213</v>
      </c>
      <c r="R2442">
        <v>28</v>
      </c>
      <c r="T2442" s="3">
        <v>59541.499999999993</v>
      </c>
      <c r="X2442" s="3">
        <v>1311.09375</v>
      </c>
      <c r="Y2442" s="3">
        <v>757.52083333333337</v>
      </c>
      <c r="Z2442" s="24">
        <v>136.35374999999999</v>
      </c>
      <c r="AA2442" s="39">
        <v>75</v>
      </c>
      <c r="AC2442" s="3">
        <v>0</v>
      </c>
      <c r="AD2442" s="3">
        <v>4460.3751415326506</v>
      </c>
      <c r="AE2442" s="3">
        <v>66281.843474865978</v>
      </c>
      <c r="AF2442" s="3">
        <v>4154.166666666667</v>
      </c>
      <c r="AH2442" s="3">
        <v>70436.01014153265</v>
      </c>
      <c r="AN2442">
        <v>0.05</v>
      </c>
      <c r="AO2442" s="3">
        <v>70436.01014153265</v>
      </c>
      <c r="AP2442" s="3">
        <v>3521.8005070766326</v>
      </c>
      <c r="AQ2442" s="3">
        <v>29700</v>
      </c>
      <c r="AR2442" s="3">
        <v>1485</v>
      </c>
      <c r="AS2442" s="3">
        <v>105142.81064860929</v>
      </c>
      <c r="AT2442" s="26">
        <v>100136.01014153265</v>
      </c>
      <c r="AU2442" t="s">
        <v>170</v>
      </c>
      <c r="AV2442" t="s">
        <v>170</v>
      </c>
      <c r="AW2442" t="s">
        <v>171</v>
      </c>
      <c r="AX2442">
        <v>19449</v>
      </c>
      <c r="BF2442">
        <v>1</v>
      </c>
      <c r="CX2442" t="s">
        <v>5211</v>
      </c>
      <c r="CY2442" s="29"/>
    </row>
    <row r="2443" spans="3:114" x14ac:dyDescent="0.25">
      <c r="D2443" t="s">
        <v>5212</v>
      </c>
      <c r="F2443" t="s">
        <v>2859</v>
      </c>
      <c r="G2443" t="s">
        <v>2860</v>
      </c>
      <c r="H2443" t="s">
        <v>2861</v>
      </c>
      <c r="K2443" t="s">
        <v>131</v>
      </c>
      <c r="M2443" t="s">
        <v>550</v>
      </c>
      <c r="N2443" t="s">
        <v>551</v>
      </c>
      <c r="O2443" t="s">
        <v>116</v>
      </c>
      <c r="P2443" t="s">
        <v>117</v>
      </c>
      <c r="Q2443" t="s">
        <v>5213</v>
      </c>
      <c r="R2443">
        <v>28</v>
      </c>
      <c r="T2443" s="3">
        <v>131493.16666666666</v>
      </c>
      <c r="X2443" s="3">
        <v>3160.8934294871797</v>
      </c>
      <c r="Y2443" s="3">
        <v>1826.2939814814815</v>
      </c>
      <c r="Z2443" s="24">
        <v>328.73291666666665</v>
      </c>
      <c r="AA2443" s="39">
        <v>75</v>
      </c>
      <c r="AC2443" s="3">
        <v>0</v>
      </c>
      <c r="AD2443" s="3">
        <v>4460.3751415326506</v>
      </c>
      <c r="AE2443" s="3">
        <v>141344.46213583465</v>
      </c>
      <c r="AF2443" s="3">
        <v>7046.666666666667</v>
      </c>
      <c r="AH2443" s="3">
        <v>148391.12880250131</v>
      </c>
      <c r="AN2443">
        <v>0.1</v>
      </c>
      <c r="AO2443" s="3">
        <v>148391.12880250131</v>
      </c>
      <c r="AP2443" s="3">
        <v>14839.112880250132</v>
      </c>
      <c r="AQ2443" s="3">
        <v>29700</v>
      </c>
      <c r="AR2443" s="3">
        <v>2970</v>
      </c>
      <c r="AS2443" s="3">
        <v>195900.24168275142</v>
      </c>
      <c r="AT2443" s="26">
        <v>178091.12880250131</v>
      </c>
      <c r="AU2443" t="s">
        <v>170</v>
      </c>
      <c r="AV2443" t="s">
        <v>170</v>
      </c>
      <c r="AW2443" t="s">
        <v>171</v>
      </c>
      <c r="AX2443">
        <v>37208</v>
      </c>
      <c r="BF2443">
        <v>1</v>
      </c>
      <c r="CX2443" t="s">
        <v>5211</v>
      </c>
      <c r="CY2443" s="29"/>
      <c r="CZ2443" s="29"/>
      <c r="DA2443" s="29"/>
      <c r="DB2443" s="29"/>
      <c r="DC2443" s="29"/>
      <c r="DD2443" s="30"/>
      <c r="DE2443" s="30"/>
      <c r="DF2443" s="31"/>
      <c r="DG2443" s="32"/>
      <c r="DH2443" s="30"/>
      <c r="DI2443" s="30"/>
      <c r="DJ2443" s="26"/>
    </row>
    <row r="2444" spans="3:114" x14ac:dyDescent="0.25">
      <c r="D2444" t="s">
        <v>5212</v>
      </c>
      <c r="F2444" t="s">
        <v>2862</v>
      </c>
      <c r="G2444" t="s">
        <v>2863</v>
      </c>
      <c r="H2444" t="s">
        <v>2864</v>
      </c>
      <c r="K2444" t="s">
        <v>219</v>
      </c>
      <c r="M2444" t="s">
        <v>550</v>
      </c>
      <c r="N2444" t="s">
        <v>551</v>
      </c>
      <c r="O2444" t="s">
        <v>116</v>
      </c>
      <c r="P2444" t="s">
        <v>117</v>
      </c>
      <c r="Q2444" t="s">
        <v>5213</v>
      </c>
      <c r="R2444">
        <v>28</v>
      </c>
      <c r="T2444" s="3">
        <v>84679.333333333328</v>
      </c>
      <c r="X2444" s="3">
        <v>2035.5608974358975</v>
      </c>
      <c r="Y2444" s="3">
        <v>1176.1018518518517</v>
      </c>
      <c r="Z2444" s="24">
        <v>211.69833333333332</v>
      </c>
      <c r="AA2444" s="39">
        <v>75</v>
      </c>
      <c r="AC2444" s="3">
        <v>8675.1958373522393</v>
      </c>
      <c r="AD2444" s="3">
        <v>4460.3751415326506</v>
      </c>
      <c r="AE2444" s="3">
        <v>101313.2653948393</v>
      </c>
      <c r="AF2444" s="3">
        <v>7046.666666666667</v>
      </c>
      <c r="AH2444" s="3">
        <v>108359.93206150597</v>
      </c>
      <c r="AN2444">
        <v>0.1</v>
      </c>
      <c r="AO2444" s="3">
        <v>108359.93206150597</v>
      </c>
      <c r="AP2444" s="3">
        <v>10835.993206150597</v>
      </c>
      <c r="AQ2444" s="3">
        <v>29700</v>
      </c>
      <c r="AR2444" s="3">
        <v>2970</v>
      </c>
      <c r="AS2444" s="3">
        <v>151865.92526765657</v>
      </c>
      <c r="AT2444" s="26">
        <v>138059.93206150597</v>
      </c>
      <c r="AU2444" t="s">
        <v>170</v>
      </c>
      <c r="AV2444" t="s">
        <v>170</v>
      </c>
      <c r="AW2444" t="s">
        <v>171</v>
      </c>
      <c r="AX2444">
        <v>37208</v>
      </c>
      <c r="BF2444">
        <v>1</v>
      </c>
      <c r="CX2444" t="s">
        <v>5211</v>
      </c>
      <c r="CY2444" s="29"/>
      <c r="CZ2444" s="29"/>
      <c r="DA2444" s="29"/>
      <c r="DB2444" s="29"/>
      <c r="DC2444" s="29"/>
      <c r="DD2444" s="30"/>
      <c r="DE2444" s="30"/>
      <c r="DF2444" s="31"/>
      <c r="DG2444" s="32"/>
      <c r="DH2444" s="30"/>
      <c r="DI2444" s="30"/>
      <c r="DJ2444" s="26"/>
    </row>
    <row r="2445" spans="3:114" x14ac:dyDescent="0.25">
      <c r="D2445" t="s">
        <v>5212</v>
      </c>
      <c r="F2445" t="s">
        <v>2865</v>
      </c>
      <c r="G2445" t="s">
        <v>2866</v>
      </c>
      <c r="H2445" t="s">
        <v>2867</v>
      </c>
      <c r="K2445" t="s">
        <v>113</v>
      </c>
      <c r="M2445" t="s">
        <v>550</v>
      </c>
      <c r="N2445" t="s">
        <v>551</v>
      </c>
      <c r="O2445" t="s">
        <v>116</v>
      </c>
      <c r="P2445" t="s">
        <v>117</v>
      </c>
      <c r="Q2445" t="s">
        <v>5213</v>
      </c>
      <c r="R2445">
        <v>28</v>
      </c>
      <c r="T2445" s="3">
        <v>167074.16666666666</v>
      </c>
      <c r="X2445" s="3">
        <v>4016.2059294871797</v>
      </c>
      <c r="Y2445" s="3">
        <v>2320.474537037037</v>
      </c>
      <c r="Z2445" s="24">
        <v>417.68541666666664</v>
      </c>
      <c r="AA2445" s="39">
        <v>75</v>
      </c>
      <c r="AC2445" s="3">
        <v>0</v>
      </c>
      <c r="AD2445" s="3">
        <v>4460.3751415326506</v>
      </c>
      <c r="AE2445" s="3">
        <v>178363.90769139022</v>
      </c>
      <c r="AF2445" s="3">
        <v>7046.666666666667</v>
      </c>
      <c r="AH2445" s="3">
        <v>185410.57435805688</v>
      </c>
      <c r="AN2445">
        <v>0.1</v>
      </c>
      <c r="AO2445" s="3">
        <v>185410.57435805688</v>
      </c>
      <c r="AP2445" s="3">
        <v>18541.057435805687</v>
      </c>
      <c r="AQ2445" s="3">
        <v>29700</v>
      </c>
      <c r="AR2445" s="3">
        <v>2970</v>
      </c>
      <c r="AS2445" s="3">
        <v>236621.63179386256</v>
      </c>
      <c r="AT2445" s="26">
        <v>215110.57435805688</v>
      </c>
      <c r="AU2445" t="s">
        <v>2428</v>
      </c>
      <c r="AV2445" t="s">
        <v>1840</v>
      </c>
      <c r="AW2445" t="s">
        <v>1840</v>
      </c>
      <c r="AX2445">
        <v>2063120</v>
      </c>
      <c r="BF2445">
        <v>1</v>
      </c>
      <c r="CX2445" t="s">
        <v>5211</v>
      </c>
      <c r="CY2445" s="29"/>
      <c r="CZ2445" s="29"/>
      <c r="DA2445" s="29"/>
      <c r="DB2445" s="29"/>
      <c r="DC2445" s="29"/>
      <c r="DD2445" s="30"/>
      <c r="DE2445" s="30"/>
      <c r="DF2445" s="31"/>
      <c r="DG2445" s="32"/>
      <c r="DH2445" s="30"/>
      <c r="DI2445" s="30"/>
      <c r="DJ2445" s="26"/>
    </row>
    <row r="2446" spans="3:114" x14ac:dyDescent="0.25">
      <c r="D2446" t="s">
        <v>5212</v>
      </c>
      <c r="F2446" t="s">
        <v>2868</v>
      </c>
      <c r="G2446" t="s">
        <v>2869</v>
      </c>
      <c r="H2446" t="s">
        <v>2870</v>
      </c>
      <c r="K2446" t="s">
        <v>224</v>
      </c>
      <c r="M2446" t="s">
        <v>114</v>
      </c>
      <c r="N2446" t="s">
        <v>115</v>
      </c>
      <c r="O2446" t="s">
        <v>116</v>
      </c>
      <c r="P2446" t="s">
        <v>117</v>
      </c>
      <c r="Q2446" t="s">
        <v>5213</v>
      </c>
      <c r="R2446">
        <v>28</v>
      </c>
      <c r="T2446" s="3">
        <v>70591</v>
      </c>
      <c r="X2446" s="3">
        <v>1642.6442307692307</v>
      </c>
      <c r="Y2446" s="3">
        <v>949.08333333333337</v>
      </c>
      <c r="Z2446" s="24">
        <v>170.83500000000001</v>
      </c>
      <c r="AA2446" s="39">
        <v>75</v>
      </c>
      <c r="AC2446" s="3">
        <v>0</v>
      </c>
      <c r="AD2446" s="3">
        <v>4460.3751415326506</v>
      </c>
      <c r="AE2446" s="3">
        <v>77888.937705635224</v>
      </c>
      <c r="AF2446" s="3">
        <v>5687.5</v>
      </c>
      <c r="AH2446" s="3">
        <v>83576.437705635224</v>
      </c>
      <c r="AK2446" s="3">
        <v>4292.2455565959208</v>
      </c>
      <c r="AL2446" t="s">
        <v>390</v>
      </c>
      <c r="AM2446" t="s">
        <v>391</v>
      </c>
      <c r="AN2446">
        <v>8.5000000000000006E-2</v>
      </c>
      <c r="AO2446" s="3">
        <v>87868.683262231149</v>
      </c>
      <c r="AP2446" s="3">
        <v>7468.838077289648</v>
      </c>
      <c r="AQ2446" s="3">
        <v>29700</v>
      </c>
      <c r="AR2446" s="3">
        <v>2524.5</v>
      </c>
      <c r="AS2446" s="3">
        <v>127562.0213395208</v>
      </c>
      <c r="AT2446" s="26">
        <v>117568.68326223115</v>
      </c>
      <c r="AU2446" t="s">
        <v>2505</v>
      </c>
      <c r="AV2446" t="s">
        <v>2505</v>
      </c>
      <c r="AW2446" t="s">
        <v>2506</v>
      </c>
      <c r="AX2446" t="s">
        <v>2712</v>
      </c>
      <c r="BF2446">
        <v>1</v>
      </c>
      <c r="CX2446" t="s">
        <v>5211</v>
      </c>
      <c r="CY2446" s="29"/>
      <c r="CZ2446" s="29"/>
      <c r="DA2446" s="29"/>
      <c r="DB2446" s="29"/>
      <c r="DC2446" s="29"/>
      <c r="DD2446" s="30"/>
      <c r="DE2446" s="30"/>
      <c r="DF2446" s="31"/>
      <c r="DG2446" s="32"/>
      <c r="DH2446" s="30"/>
      <c r="DI2446" s="30"/>
      <c r="DJ2446" s="26"/>
    </row>
    <row r="2447" spans="3:114" x14ac:dyDescent="0.25">
      <c r="D2447" t="s">
        <v>5212</v>
      </c>
      <c r="F2447" t="s">
        <v>2871</v>
      </c>
      <c r="G2447" t="s">
        <v>2872</v>
      </c>
      <c r="H2447" t="s">
        <v>2873</v>
      </c>
      <c r="K2447" t="s">
        <v>113</v>
      </c>
      <c r="M2447" t="s">
        <v>550</v>
      </c>
      <c r="N2447" t="s">
        <v>551</v>
      </c>
      <c r="O2447" t="s">
        <v>116</v>
      </c>
      <c r="P2447" t="s">
        <v>117</v>
      </c>
      <c r="Q2447" t="s">
        <v>5213</v>
      </c>
      <c r="R2447">
        <v>28</v>
      </c>
      <c r="T2447" s="3">
        <v>190313.91666666666</v>
      </c>
      <c r="X2447" s="3">
        <v>4574.8557692307686</v>
      </c>
      <c r="Y2447" s="3">
        <v>2643.25</v>
      </c>
      <c r="Z2447" s="24">
        <v>475.78500000000003</v>
      </c>
      <c r="AA2447" s="39">
        <v>75</v>
      </c>
      <c r="AC2447" s="3">
        <v>19497.676804025486</v>
      </c>
      <c r="AD2447" s="3">
        <v>4460.3751415326506</v>
      </c>
      <c r="AE2447" s="3">
        <v>222040.85938145558</v>
      </c>
      <c r="AF2447" s="3">
        <v>7046.666666666667</v>
      </c>
      <c r="AH2447" s="3">
        <v>229087.52604812224</v>
      </c>
      <c r="AK2447" s="3">
        <v>7875.5933865769939</v>
      </c>
      <c r="AL2447" t="s">
        <v>552</v>
      </c>
      <c r="AM2447" t="s">
        <v>553</v>
      </c>
      <c r="AN2447">
        <v>0.1</v>
      </c>
      <c r="AO2447" s="3">
        <v>236963.11943469924</v>
      </c>
      <c r="AP2447" s="3">
        <v>23696.311943469926</v>
      </c>
      <c r="AQ2447" s="3">
        <v>29700</v>
      </c>
      <c r="AR2447" s="3">
        <v>2970</v>
      </c>
      <c r="AS2447" s="3">
        <v>293329.43137816916</v>
      </c>
      <c r="AT2447" s="26">
        <v>266663.11943469924</v>
      </c>
      <c r="AU2447" t="s">
        <v>170</v>
      </c>
      <c r="AV2447" t="s">
        <v>170</v>
      </c>
      <c r="AW2447" t="s">
        <v>171</v>
      </c>
      <c r="AX2447">
        <v>37208</v>
      </c>
      <c r="BF2447">
        <v>1</v>
      </c>
      <c r="CX2447" t="s">
        <v>5211</v>
      </c>
      <c r="CY2447" s="29"/>
    </row>
    <row r="2448" spans="3:114" x14ac:dyDescent="0.25">
      <c r="D2448" t="s">
        <v>5212</v>
      </c>
      <c r="F2448" t="s">
        <v>2874</v>
      </c>
      <c r="G2448" t="s">
        <v>2875</v>
      </c>
      <c r="H2448" t="s">
        <v>2876</v>
      </c>
      <c r="K2448" t="s">
        <v>219</v>
      </c>
      <c r="M2448" t="s">
        <v>2289</v>
      </c>
      <c r="N2448" t="s">
        <v>2290</v>
      </c>
      <c r="O2448" t="s">
        <v>116</v>
      </c>
      <c r="P2448" t="s">
        <v>117</v>
      </c>
      <c r="Q2448" t="s">
        <v>5213</v>
      </c>
      <c r="R2448">
        <v>28</v>
      </c>
      <c r="T2448" s="3">
        <v>87140</v>
      </c>
      <c r="V2448" s="3">
        <v>11328.2</v>
      </c>
      <c r="X2448" s="3">
        <v>1976.1538461538464</v>
      </c>
      <c r="Y2448" s="3">
        <v>1141.7777777777778</v>
      </c>
      <c r="Z2448" s="24">
        <v>205.52</v>
      </c>
      <c r="AA2448" s="39">
        <v>75</v>
      </c>
      <c r="AC2448" s="3">
        <v>8927.2149889805642</v>
      </c>
      <c r="AD2448" s="3">
        <v>4460.3751415326506</v>
      </c>
      <c r="AE2448" s="3">
        <v>115254.24175444484</v>
      </c>
      <c r="AF2448" s="3">
        <v>13617.5</v>
      </c>
      <c r="AH2448" s="3">
        <v>128871.74175444484</v>
      </c>
      <c r="AN2448">
        <v>8.5000000000000006E-2</v>
      </c>
      <c r="AO2448" s="3">
        <v>128871.74175444484</v>
      </c>
      <c r="AP2448" s="3">
        <v>10954.098049127811</v>
      </c>
      <c r="AQ2448" s="3">
        <v>29700</v>
      </c>
      <c r="AR2448" s="3">
        <v>2524.5</v>
      </c>
      <c r="AS2448" s="3">
        <v>172050.33980357266</v>
      </c>
      <c r="AT2448" s="26">
        <v>158571.74175444484</v>
      </c>
      <c r="AU2448" t="s">
        <v>2428</v>
      </c>
      <c r="AV2448" t="s">
        <v>120</v>
      </c>
      <c r="AW2448" t="s">
        <v>120</v>
      </c>
      <c r="AX2448">
        <v>2046100</v>
      </c>
      <c r="BF2448">
        <v>1</v>
      </c>
      <c r="CX2448" t="s">
        <v>5211</v>
      </c>
      <c r="CY2448" s="29"/>
      <c r="CZ2448" s="29"/>
      <c r="DA2448" s="29"/>
      <c r="DB2448" s="29"/>
      <c r="DC2448" s="29"/>
      <c r="DD2448" s="30"/>
      <c r="DE2448" s="30"/>
      <c r="DF2448" s="31"/>
      <c r="DG2448" s="32"/>
      <c r="DH2448" s="30"/>
      <c r="DI2448" s="30"/>
      <c r="DJ2448" s="26"/>
    </row>
    <row r="2449" spans="2:114" x14ac:dyDescent="0.25">
      <c r="D2449" t="s">
        <v>5212</v>
      </c>
      <c r="F2449" t="s">
        <v>2877</v>
      </c>
      <c r="G2449" t="s">
        <v>2878</v>
      </c>
      <c r="H2449" t="s">
        <v>2879</v>
      </c>
      <c r="K2449" t="s">
        <v>131</v>
      </c>
      <c r="M2449" t="s">
        <v>2289</v>
      </c>
      <c r="N2449" t="s">
        <v>2290</v>
      </c>
      <c r="O2449" t="s">
        <v>116</v>
      </c>
      <c r="P2449" t="s">
        <v>117</v>
      </c>
      <c r="Q2449" t="s">
        <v>5213</v>
      </c>
      <c r="R2449">
        <v>28</v>
      </c>
      <c r="T2449" s="3">
        <v>132695</v>
      </c>
      <c r="V2449" s="3">
        <v>17250.350000000002</v>
      </c>
      <c r="X2449" s="3">
        <v>3189.7836538461538</v>
      </c>
      <c r="Y2449" s="3">
        <v>1842.9861111111111</v>
      </c>
      <c r="Z2449" s="24">
        <v>331.73750000000001</v>
      </c>
      <c r="AA2449" s="39">
        <v>75</v>
      </c>
      <c r="AC2449" s="3">
        <v>0</v>
      </c>
      <c r="AD2449" s="3">
        <v>4460.3751415326506</v>
      </c>
      <c r="AE2449" s="3">
        <v>159845.23240648993</v>
      </c>
      <c r="AF2449" s="3">
        <v>13617.5</v>
      </c>
      <c r="AH2449" s="3">
        <v>173462.73240648993</v>
      </c>
      <c r="AN2449">
        <v>8.5000000000000006E-2</v>
      </c>
      <c r="AO2449" s="3">
        <v>173462.73240648993</v>
      </c>
      <c r="AP2449" s="3">
        <v>14744.332254551646</v>
      </c>
      <c r="AQ2449" s="3">
        <v>29700</v>
      </c>
      <c r="AR2449" s="3">
        <v>2524.5</v>
      </c>
      <c r="AS2449" s="3">
        <v>220431.56466104157</v>
      </c>
      <c r="AT2449" s="26">
        <v>203162.73240648993</v>
      </c>
      <c r="AU2449" t="s">
        <v>2428</v>
      </c>
      <c r="AV2449" t="s">
        <v>120</v>
      </c>
      <c r="AW2449" t="s">
        <v>120</v>
      </c>
      <c r="AX2449">
        <v>2046100</v>
      </c>
      <c r="BF2449">
        <v>1</v>
      </c>
      <c r="CX2449" t="s">
        <v>5211</v>
      </c>
      <c r="CY2449" s="29"/>
      <c r="CZ2449" s="29"/>
      <c r="DA2449" s="29"/>
      <c r="DB2449" s="29"/>
      <c r="DC2449" s="29"/>
      <c r="DD2449" s="30"/>
      <c r="DE2449" s="30"/>
      <c r="DF2449" s="31"/>
      <c r="DG2449" s="32"/>
      <c r="DH2449" s="30"/>
      <c r="DI2449" s="30"/>
      <c r="DJ2449" s="26"/>
    </row>
    <row r="2450" spans="2:114" x14ac:dyDescent="0.25">
      <c r="D2450" t="s">
        <v>5212</v>
      </c>
      <c r="F2450" t="s">
        <v>2880</v>
      </c>
      <c r="G2450" t="s">
        <v>2881</v>
      </c>
      <c r="H2450" t="s">
        <v>2882</v>
      </c>
      <c r="K2450" t="s">
        <v>224</v>
      </c>
      <c r="M2450" t="s">
        <v>114</v>
      </c>
      <c r="N2450" t="s">
        <v>115</v>
      </c>
      <c r="O2450" t="s">
        <v>116</v>
      </c>
      <c r="P2450" t="s">
        <v>117</v>
      </c>
      <c r="Q2450" t="s">
        <v>5213</v>
      </c>
      <c r="R2450">
        <v>28</v>
      </c>
      <c r="T2450" s="3">
        <v>89329.916666666672</v>
      </c>
      <c r="X2450" s="3">
        <v>2083.3653846153843</v>
      </c>
      <c r="Y2450" s="3">
        <v>1203.7222222222224</v>
      </c>
      <c r="Z2450" s="24">
        <v>216.67000000000002</v>
      </c>
      <c r="AA2450" s="39">
        <v>75</v>
      </c>
      <c r="AC2450" s="3">
        <v>0</v>
      </c>
      <c r="AD2450" s="3">
        <v>4460.3751415326506</v>
      </c>
      <c r="AE2450" s="3">
        <v>97369.049415036934</v>
      </c>
      <c r="AF2450" s="3">
        <v>5687.5</v>
      </c>
      <c r="AH2450" s="3">
        <v>103056.54941503693</v>
      </c>
      <c r="AK2450" s="3">
        <v>4292.2455565959208</v>
      </c>
      <c r="AL2450" t="s">
        <v>390</v>
      </c>
      <c r="AM2450" t="s">
        <v>391</v>
      </c>
      <c r="AN2450">
        <v>8.5000000000000006E-2</v>
      </c>
      <c r="AO2450" s="3">
        <v>107348.79497163286</v>
      </c>
      <c r="AP2450" s="3">
        <v>9124.647572588794</v>
      </c>
      <c r="AQ2450" s="3">
        <v>29700</v>
      </c>
      <c r="AR2450" s="3">
        <v>2524.5</v>
      </c>
      <c r="AS2450" s="3">
        <v>148697.94254422165</v>
      </c>
      <c r="AT2450" s="26">
        <v>137048.79497163286</v>
      </c>
      <c r="AU2450" t="s">
        <v>2505</v>
      </c>
      <c r="AV2450" t="s">
        <v>2505</v>
      </c>
      <c r="AW2450" t="s">
        <v>2506</v>
      </c>
      <c r="AX2450" t="s">
        <v>2712</v>
      </c>
      <c r="BF2450">
        <v>1</v>
      </c>
      <c r="CX2450" t="s">
        <v>5211</v>
      </c>
      <c r="CY2450" s="29"/>
      <c r="CZ2450" s="29"/>
      <c r="DA2450" s="29"/>
      <c r="DB2450" s="29"/>
      <c r="DC2450" s="29"/>
      <c r="DD2450" s="30"/>
      <c r="DE2450" s="30"/>
      <c r="DF2450" s="31"/>
      <c r="DG2450" s="32"/>
      <c r="DH2450" s="30"/>
      <c r="DI2450" s="30"/>
      <c r="DJ2450" s="26"/>
    </row>
    <row r="2451" spans="2:114" x14ac:dyDescent="0.25">
      <c r="D2451" t="s">
        <v>5212</v>
      </c>
      <c r="F2451" t="s">
        <v>2883</v>
      </c>
      <c r="G2451" t="s">
        <v>2884</v>
      </c>
      <c r="H2451" t="s">
        <v>2885</v>
      </c>
      <c r="K2451" t="s">
        <v>219</v>
      </c>
      <c r="M2451" t="s">
        <v>114</v>
      </c>
      <c r="N2451" t="s">
        <v>115</v>
      </c>
      <c r="O2451" t="s">
        <v>116</v>
      </c>
      <c r="P2451" t="s">
        <v>117</v>
      </c>
      <c r="Q2451" t="s">
        <v>5213</v>
      </c>
      <c r="R2451">
        <v>28</v>
      </c>
      <c r="T2451" s="3">
        <v>109887.58333333333</v>
      </c>
      <c r="X2451" s="3">
        <v>2654.2788461538462</v>
      </c>
      <c r="Y2451" s="3">
        <v>1533.5833333333333</v>
      </c>
      <c r="Z2451" s="24">
        <v>276.04500000000002</v>
      </c>
      <c r="AA2451" s="39">
        <v>75</v>
      </c>
      <c r="AC2451" s="3">
        <v>0</v>
      </c>
      <c r="AD2451" s="3">
        <v>4460.3751415326506</v>
      </c>
      <c r="AE2451" s="3">
        <v>118886.86565435315</v>
      </c>
      <c r="AF2451" s="3">
        <v>5687.5</v>
      </c>
      <c r="AH2451" s="3">
        <v>124574.36565435315</v>
      </c>
      <c r="AK2451" s="3">
        <v>6107.1873780099913</v>
      </c>
      <c r="AL2451" t="s">
        <v>363</v>
      </c>
      <c r="AM2451" t="s">
        <v>364</v>
      </c>
      <c r="AN2451">
        <v>8.5000000000000006E-2</v>
      </c>
      <c r="AO2451" s="3">
        <v>130681.55303236314</v>
      </c>
      <c r="AP2451" s="3">
        <v>11107.932007750867</v>
      </c>
      <c r="AQ2451" s="3">
        <v>29700</v>
      </c>
      <c r="AR2451" s="3">
        <v>2524.5</v>
      </c>
      <c r="AS2451" s="3">
        <v>174013.985040114</v>
      </c>
      <c r="AT2451" s="26">
        <v>160381.55303236312</v>
      </c>
      <c r="AU2451" t="s">
        <v>170</v>
      </c>
      <c r="AV2451" t="s">
        <v>170</v>
      </c>
      <c r="AW2451" t="s">
        <v>171</v>
      </c>
      <c r="AX2451">
        <v>90389</v>
      </c>
      <c r="BF2451">
        <v>1</v>
      </c>
      <c r="CX2451" t="s">
        <v>5211</v>
      </c>
      <c r="CY2451" s="29"/>
      <c r="CZ2451" s="29"/>
      <c r="DA2451" s="29"/>
      <c r="DB2451" s="29"/>
      <c r="DC2451" s="29"/>
      <c r="DD2451" s="30"/>
      <c r="DE2451" s="30"/>
      <c r="DF2451" s="31"/>
      <c r="DG2451" s="32"/>
      <c r="DH2451" s="30"/>
      <c r="DI2451" s="30"/>
      <c r="DJ2451" s="26"/>
    </row>
    <row r="2452" spans="2:114" x14ac:dyDescent="0.25">
      <c r="D2452" t="s">
        <v>5212</v>
      </c>
      <c r="F2452" t="s">
        <v>2886</v>
      </c>
      <c r="G2452" t="s">
        <v>2887</v>
      </c>
      <c r="H2452" t="s">
        <v>2888</v>
      </c>
      <c r="K2452" t="s">
        <v>224</v>
      </c>
      <c r="M2452" t="s">
        <v>114</v>
      </c>
      <c r="N2452" t="s">
        <v>115</v>
      </c>
      <c r="O2452" t="s">
        <v>116</v>
      </c>
      <c r="P2452" t="s">
        <v>117</v>
      </c>
      <c r="Q2452" t="s">
        <v>5213</v>
      </c>
      <c r="R2452">
        <v>28</v>
      </c>
      <c r="T2452" s="3">
        <v>70304.25</v>
      </c>
      <c r="X2452" s="3">
        <v>1702.7403846153845</v>
      </c>
      <c r="Y2452" s="3">
        <v>983.80555555555554</v>
      </c>
      <c r="Z2452" s="24">
        <v>177.08500000000001</v>
      </c>
      <c r="AA2452" s="39">
        <v>75</v>
      </c>
      <c r="AC2452" s="3">
        <v>0</v>
      </c>
      <c r="AD2452" s="3">
        <v>4460.3751415326506</v>
      </c>
      <c r="AE2452" s="3">
        <v>77703.256081703614</v>
      </c>
      <c r="AF2452" s="3">
        <v>5687.5</v>
      </c>
      <c r="AH2452" s="3">
        <v>83390.756081703614</v>
      </c>
      <c r="AK2452" s="3">
        <v>18525.414448346986</v>
      </c>
      <c r="AL2452" t="s">
        <v>473</v>
      </c>
      <c r="AM2452" t="s">
        <v>474</v>
      </c>
      <c r="AN2452">
        <v>8.5000000000000006E-2</v>
      </c>
      <c r="AO2452" s="3">
        <v>101916.1705300506</v>
      </c>
      <c r="AP2452" s="3">
        <v>8662.8744950543023</v>
      </c>
      <c r="AQ2452" s="3">
        <v>29700</v>
      </c>
      <c r="AR2452" s="3">
        <v>2524.5</v>
      </c>
      <c r="AS2452" s="3">
        <v>142803.54502510489</v>
      </c>
      <c r="AT2452" s="26">
        <v>131616.17053005059</v>
      </c>
      <c r="AU2452" t="s">
        <v>170</v>
      </c>
      <c r="AV2452" t="s">
        <v>170</v>
      </c>
      <c r="AW2452" t="s">
        <v>171</v>
      </c>
      <c r="AX2452">
        <v>90135</v>
      </c>
      <c r="BF2452">
        <v>1</v>
      </c>
      <c r="CX2452" t="s">
        <v>5211</v>
      </c>
      <c r="CY2452" s="29"/>
      <c r="CZ2452" s="29"/>
      <c r="DA2452" s="29"/>
      <c r="DB2452" s="29"/>
      <c r="DC2452" s="29"/>
      <c r="DD2452" s="30"/>
      <c r="DE2452" s="30"/>
      <c r="DF2452" s="31"/>
      <c r="DG2452" s="32"/>
      <c r="DH2452" s="30"/>
      <c r="DI2452" s="30"/>
      <c r="DJ2452" s="26"/>
    </row>
    <row r="2453" spans="2:114" x14ac:dyDescent="0.25">
      <c r="D2453" t="s">
        <v>5212</v>
      </c>
      <c r="F2453" t="s">
        <v>2889</v>
      </c>
      <c r="G2453" t="s">
        <v>2890</v>
      </c>
      <c r="H2453" t="s">
        <v>2891</v>
      </c>
      <c r="K2453" t="s">
        <v>131</v>
      </c>
      <c r="M2453" t="s">
        <v>114</v>
      </c>
      <c r="N2453" t="s">
        <v>115</v>
      </c>
      <c r="O2453" t="s">
        <v>116</v>
      </c>
      <c r="P2453" t="s">
        <v>117</v>
      </c>
      <c r="Q2453" t="s">
        <v>5213</v>
      </c>
      <c r="R2453">
        <v>28</v>
      </c>
      <c r="T2453" s="3">
        <v>97327.166666666672</v>
      </c>
      <c r="X2453" s="3">
        <v>2219.4030448717945</v>
      </c>
      <c r="Y2453" s="3">
        <v>1282.3217592592594</v>
      </c>
      <c r="Z2453" s="24">
        <v>230.81791666666669</v>
      </c>
      <c r="AA2453" s="39">
        <v>75</v>
      </c>
      <c r="AC2453" s="3">
        <v>0</v>
      </c>
      <c r="AD2453" s="3">
        <v>4460.3751415326506</v>
      </c>
      <c r="AE2453" s="3">
        <v>105595.08452899705</v>
      </c>
      <c r="AF2453" s="3">
        <v>5687.5</v>
      </c>
      <c r="AH2453" s="3">
        <v>111282.58452899705</v>
      </c>
      <c r="AK2453" s="3">
        <v>18525.414448346986</v>
      </c>
      <c r="AL2453" t="s">
        <v>473</v>
      </c>
      <c r="AM2453" t="s">
        <v>474</v>
      </c>
      <c r="AN2453">
        <v>8.5000000000000006E-2</v>
      </c>
      <c r="AO2453" s="3">
        <v>129807.99897734403</v>
      </c>
      <c r="AP2453" s="3">
        <v>11033.679913074244</v>
      </c>
      <c r="AQ2453" s="3">
        <v>29700</v>
      </c>
      <c r="AR2453" s="3">
        <v>2524.5</v>
      </c>
      <c r="AS2453" s="3">
        <v>173066.17889041826</v>
      </c>
      <c r="AT2453" s="26">
        <v>159507.99897734402</v>
      </c>
      <c r="AU2453" t="s">
        <v>170</v>
      </c>
      <c r="AV2453" t="s">
        <v>170</v>
      </c>
      <c r="AW2453" t="s">
        <v>171</v>
      </c>
      <c r="AX2453">
        <v>90135</v>
      </c>
      <c r="BF2453">
        <v>1</v>
      </c>
      <c r="CX2453" t="s">
        <v>5211</v>
      </c>
      <c r="CY2453" s="29"/>
    </row>
    <row r="2454" spans="2:114" x14ac:dyDescent="0.25">
      <c r="B2454">
        <f>+COUNTIF(G2454:G5612,G2454)</f>
        <v>1</v>
      </c>
      <c r="D2454" t="s">
        <v>5212</v>
      </c>
      <c r="F2454" t="s">
        <v>2892</v>
      </c>
      <c r="G2454" t="s">
        <v>2893</v>
      </c>
      <c r="H2454" t="s">
        <v>2894</v>
      </c>
      <c r="K2454" t="s">
        <v>131</v>
      </c>
      <c r="M2454" t="s">
        <v>2289</v>
      </c>
      <c r="N2454" t="s">
        <v>2290</v>
      </c>
      <c r="O2454" t="s">
        <v>116</v>
      </c>
      <c r="P2454" t="s">
        <v>117</v>
      </c>
      <c r="Q2454" t="s">
        <v>5213</v>
      </c>
      <c r="R2454">
        <v>28</v>
      </c>
      <c r="T2454" s="3">
        <v>140780.5</v>
      </c>
      <c r="V2454" s="3">
        <v>18301.465</v>
      </c>
      <c r="X2454" s="3">
        <v>3384.1466346153848</v>
      </c>
      <c r="Y2454" s="3">
        <v>1955.2847222222224</v>
      </c>
      <c r="Z2454" s="24">
        <v>351.95125000000002</v>
      </c>
      <c r="AA2454" s="39">
        <v>75</v>
      </c>
      <c r="AC2454" s="3">
        <v>0</v>
      </c>
      <c r="AD2454" s="3">
        <v>4460.3751415326506</v>
      </c>
      <c r="AE2454" s="3">
        <v>169308.72274837026</v>
      </c>
      <c r="AF2454" s="3">
        <v>13617.5</v>
      </c>
      <c r="AH2454" s="3">
        <v>182926.22274837026</v>
      </c>
      <c r="AN2454">
        <v>8.5000000000000006E-2</v>
      </c>
      <c r="AO2454" s="3">
        <v>182926.22274837026</v>
      </c>
      <c r="AP2454" s="3">
        <v>15548.728933611474</v>
      </c>
      <c r="AQ2454" s="3">
        <v>29700</v>
      </c>
      <c r="AR2454" s="3">
        <v>2524.5</v>
      </c>
      <c r="AS2454" s="3">
        <v>230699.45168198174</v>
      </c>
      <c r="AT2454" s="26">
        <v>212626.22274837026</v>
      </c>
      <c r="AU2454" t="s">
        <v>2428</v>
      </c>
      <c r="AV2454" t="s">
        <v>120</v>
      </c>
      <c r="AW2454" t="s">
        <v>120</v>
      </c>
      <c r="AX2454">
        <v>2046100</v>
      </c>
      <c r="BF2454">
        <v>1</v>
      </c>
      <c r="CX2454" t="s">
        <v>5211</v>
      </c>
      <c r="CY2454" s="29"/>
      <c r="CZ2454" s="29"/>
      <c r="DA2454" s="29"/>
      <c r="DB2454" s="29"/>
      <c r="DC2454" s="29"/>
      <c r="DD2454" s="30"/>
      <c r="DE2454" s="30"/>
      <c r="DF2454" s="31"/>
      <c r="DG2454" s="32"/>
      <c r="DH2454" s="30"/>
      <c r="DI2454" s="30"/>
      <c r="DJ2454" s="26"/>
    </row>
    <row r="2455" spans="2:114" x14ac:dyDescent="0.25">
      <c r="D2455" t="s">
        <v>5212</v>
      </c>
      <c r="F2455" t="s">
        <v>2895</v>
      </c>
      <c r="G2455" t="s">
        <v>2896</v>
      </c>
      <c r="H2455" t="s">
        <v>2897</v>
      </c>
      <c r="K2455" t="s">
        <v>156</v>
      </c>
      <c r="M2455" t="s">
        <v>114</v>
      </c>
      <c r="N2455" t="s">
        <v>115</v>
      </c>
      <c r="O2455" t="s">
        <v>116</v>
      </c>
      <c r="P2455" t="s">
        <v>117</v>
      </c>
      <c r="Q2455" t="s">
        <v>5213</v>
      </c>
      <c r="R2455">
        <v>28</v>
      </c>
      <c r="T2455" s="3">
        <v>182050.08333333334</v>
      </c>
      <c r="X2455" s="3">
        <v>4256.0136217948721</v>
      </c>
      <c r="Y2455" s="3">
        <v>2459.0300925925926</v>
      </c>
      <c r="Z2455" s="24">
        <v>442.62541666666664</v>
      </c>
      <c r="AA2455" s="39">
        <v>75</v>
      </c>
      <c r="AC2455" s="3">
        <v>0</v>
      </c>
      <c r="AD2455" s="3">
        <v>4460.3751415326506</v>
      </c>
      <c r="AE2455" s="3">
        <v>193743.12760592013</v>
      </c>
      <c r="AF2455" s="3">
        <v>5687.5</v>
      </c>
      <c r="AH2455" s="3">
        <v>199430.62760592013</v>
      </c>
      <c r="AK2455" s="3">
        <v>6107.1873780099913</v>
      </c>
      <c r="AL2455" t="s">
        <v>363</v>
      </c>
      <c r="AM2455" t="s">
        <v>364</v>
      </c>
      <c r="AN2455">
        <v>8.5000000000000006E-2</v>
      </c>
      <c r="AO2455" s="3">
        <v>205537.81498393012</v>
      </c>
      <c r="AP2455" s="3">
        <v>17470.714273634061</v>
      </c>
      <c r="AQ2455" s="3">
        <v>29700</v>
      </c>
      <c r="AR2455" s="3">
        <v>2524.5</v>
      </c>
      <c r="AS2455" s="3">
        <v>255233.02925756417</v>
      </c>
      <c r="AT2455" s="26">
        <v>235237.81498393012</v>
      </c>
      <c r="AU2455" t="s">
        <v>170</v>
      </c>
      <c r="AV2455" t="s">
        <v>170</v>
      </c>
      <c r="AW2455" t="s">
        <v>171</v>
      </c>
      <c r="AX2455">
        <v>90352</v>
      </c>
      <c r="BF2455">
        <v>1</v>
      </c>
      <c r="CX2455" t="s">
        <v>5211</v>
      </c>
      <c r="CY2455" s="29"/>
      <c r="CZ2455" s="29"/>
      <c r="DA2455" s="29"/>
      <c r="DB2455" s="29"/>
      <c r="DC2455" s="29"/>
      <c r="DD2455" s="30"/>
      <c r="DE2455" s="30"/>
      <c r="DF2455" s="31"/>
      <c r="DG2455" s="32"/>
      <c r="DH2455" s="30"/>
      <c r="DI2455" s="30"/>
      <c r="DJ2455" s="26"/>
    </row>
    <row r="2456" spans="2:114" x14ac:dyDescent="0.25">
      <c r="D2456" t="s">
        <v>5212</v>
      </c>
      <c r="F2456" t="s">
        <v>2899</v>
      </c>
      <c r="G2456" t="s">
        <v>2900</v>
      </c>
      <c r="H2456" t="s">
        <v>2901</v>
      </c>
      <c r="K2456" t="s">
        <v>219</v>
      </c>
      <c r="M2456" t="s">
        <v>550</v>
      </c>
      <c r="N2456" t="s">
        <v>551</v>
      </c>
      <c r="O2456" t="s">
        <v>116</v>
      </c>
      <c r="P2456" t="s">
        <v>117</v>
      </c>
      <c r="Q2456" t="s">
        <v>5213</v>
      </c>
      <c r="R2456">
        <v>28</v>
      </c>
      <c r="T2456" s="3">
        <v>135079.33333333334</v>
      </c>
      <c r="X2456" s="3">
        <v>3261.25</v>
      </c>
      <c r="Y2456" s="3">
        <v>1884.2777777777778</v>
      </c>
      <c r="Z2456" s="24">
        <v>339.17</v>
      </c>
      <c r="AA2456" s="39">
        <v>75</v>
      </c>
      <c r="AC2456" s="3">
        <v>0</v>
      </c>
      <c r="AD2456" s="3">
        <v>4460.3751415326506</v>
      </c>
      <c r="AE2456" s="3">
        <v>145099.40625264379</v>
      </c>
      <c r="AF2456" s="3">
        <v>7046.666666666667</v>
      </c>
      <c r="AH2456" s="3">
        <v>152146.07291931045</v>
      </c>
      <c r="AN2456">
        <v>0.1</v>
      </c>
      <c r="AO2456" s="3">
        <v>152146.07291931045</v>
      </c>
      <c r="AP2456" s="3">
        <v>15214.607291931046</v>
      </c>
      <c r="AQ2456" s="3">
        <v>29700</v>
      </c>
      <c r="AR2456" s="3">
        <v>2970</v>
      </c>
      <c r="AS2456" s="3">
        <v>200030.6802112415</v>
      </c>
      <c r="AT2456" s="26">
        <v>181846.07291931045</v>
      </c>
      <c r="AU2456" t="s">
        <v>170</v>
      </c>
      <c r="AV2456" t="s">
        <v>170</v>
      </c>
      <c r="AW2456" t="s">
        <v>171</v>
      </c>
      <c r="AX2456">
        <v>90324</v>
      </c>
      <c r="BF2456">
        <v>1</v>
      </c>
      <c r="CX2456" t="s">
        <v>5211</v>
      </c>
      <c r="CY2456" s="29"/>
      <c r="CZ2456" s="29"/>
      <c r="DA2456" s="29"/>
      <c r="DB2456" s="29"/>
      <c r="DC2456" s="29"/>
      <c r="DD2456" s="30"/>
      <c r="DE2456" s="30"/>
      <c r="DF2456" s="31"/>
      <c r="DG2456" s="32"/>
      <c r="DH2456" s="30"/>
      <c r="DI2456" s="30"/>
      <c r="DJ2456" s="26"/>
    </row>
    <row r="2457" spans="2:114" x14ac:dyDescent="0.25">
      <c r="D2457" t="s">
        <v>5212</v>
      </c>
      <c r="F2457" t="s">
        <v>2902</v>
      </c>
      <c r="G2457" t="s">
        <v>2903</v>
      </c>
      <c r="H2457" t="s">
        <v>2904</v>
      </c>
      <c r="K2457" t="s">
        <v>224</v>
      </c>
      <c r="M2457" t="s">
        <v>114</v>
      </c>
      <c r="N2457" t="s">
        <v>115</v>
      </c>
      <c r="O2457" t="s">
        <v>116</v>
      </c>
      <c r="P2457" t="s">
        <v>117</v>
      </c>
      <c r="Q2457" t="s">
        <v>5213</v>
      </c>
      <c r="R2457">
        <v>28</v>
      </c>
      <c r="T2457" s="3">
        <v>86311.833333333328</v>
      </c>
      <c r="X2457" s="3">
        <v>2003.2211538461536</v>
      </c>
      <c r="Y2457" s="3">
        <v>1157.4166666666667</v>
      </c>
      <c r="Z2457" s="24">
        <v>208.33500000000001</v>
      </c>
      <c r="AA2457" s="39">
        <v>75</v>
      </c>
      <c r="AC2457" s="3">
        <v>0</v>
      </c>
      <c r="AD2457" s="3">
        <v>4460.3751415326506</v>
      </c>
      <c r="AE2457" s="3">
        <v>94216.181295378818</v>
      </c>
      <c r="AF2457" s="3">
        <v>5687.5</v>
      </c>
      <c r="AH2457" s="3">
        <v>99903.681295378818</v>
      </c>
      <c r="AK2457" s="3">
        <v>6107.1873780099913</v>
      </c>
      <c r="AL2457" t="s">
        <v>363</v>
      </c>
      <c r="AM2457" t="s">
        <v>364</v>
      </c>
      <c r="AN2457">
        <v>8.5000000000000006E-2</v>
      </c>
      <c r="AO2457" s="3">
        <v>106010.8686733888</v>
      </c>
      <c r="AP2457" s="3">
        <v>9010.9238372380496</v>
      </c>
      <c r="AQ2457" s="3">
        <v>29700</v>
      </c>
      <c r="AR2457" s="3">
        <v>2524.5</v>
      </c>
      <c r="AS2457" s="3">
        <v>147246.29251062684</v>
      </c>
      <c r="AT2457" s="26">
        <v>135710.86867338879</v>
      </c>
      <c r="AU2457" t="s">
        <v>170</v>
      </c>
      <c r="AV2457" t="s">
        <v>170</v>
      </c>
      <c r="AW2457" t="s">
        <v>171</v>
      </c>
      <c r="AX2457">
        <v>90243</v>
      </c>
      <c r="BF2457">
        <v>1</v>
      </c>
      <c r="CX2457" t="s">
        <v>5211</v>
      </c>
      <c r="CY2457" s="29"/>
      <c r="CZ2457" s="29"/>
      <c r="DA2457" s="29"/>
      <c r="DB2457" s="29"/>
      <c r="DC2457" s="29"/>
      <c r="DD2457" s="30"/>
      <c r="DE2457" s="30"/>
      <c r="DF2457" s="31"/>
      <c r="DG2457" s="32"/>
      <c r="DH2457" s="30"/>
      <c r="DI2457" s="30"/>
      <c r="DJ2457" s="26"/>
    </row>
    <row r="2458" spans="2:114" x14ac:dyDescent="0.25">
      <c r="D2458" t="s">
        <v>5212</v>
      </c>
      <c r="F2458" t="s">
        <v>2905</v>
      </c>
      <c r="G2458" t="s">
        <v>2906</v>
      </c>
      <c r="H2458" t="s">
        <v>2907</v>
      </c>
      <c r="K2458" t="s">
        <v>224</v>
      </c>
      <c r="M2458" t="s">
        <v>132</v>
      </c>
      <c r="N2458" t="s">
        <v>133</v>
      </c>
      <c r="O2458" t="s">
        <v>116</v>
      </c>
      <c r="P2458" t="s">
        <v>117</v>
      </c>
      <c r="Q2458" t="s">
        <v>5213</v>
      </c>
      <c r="R2458">
        <v>28</v>
      </c>
      <c r="T2458" s="3">
        <v>91137.583333333328</v>
      </c>
      <c r="X2458" s="3">
        <v>2203.5576923076924</v>
      </c>
      <c r="Y2458" s="3">
        <v>1273.1666666666667</v>
      </c>
      <c r="Z2458" s="24">
        <v>229.17000000000002</v>
      </c>
      <c r="AA2458" s="39">
        <v>75</v>
      </c>
      <c r="AC2458" s="3">
        <v>0</v>
      </c>
      <c r="AD2458" s="3">
        <v>4460.3751415326506</v>
      </c>
      <c r="AE2458" s="3">
        <v>99378.852833840341</v>
      </c>
      <c r="AF2458" s="3">
        <v>12402.5</v>
      </c>
      <c r="AH2458" s="3">
        <v>111781.35283384034</v>
      </c>
      <c r="AK2458" s="3">
        <v>8123.3279313761932</v>
      </c>
      <c r="AL2458" t="s">
        <v>650</v>
      </c>
      <c r="AM2458" t="s">
        <v>651</v>
      </c>
      <c r="AN2458">
        <v>0.05</v>
      </c>
      <c r="AO2458" s="3">
        <v>119904.68076521653</v>
      </c>
      <c r="AP2458" s="3">
        <v>5995.2340382608272</v>
      </c>
      <c r="AQ2458" s="3">
        <v>29700</v>
      </c>
      <c r="AR2458" s="3">
        <v>1485</v>
      </c>
      <c r="AS2458" s="3">
        <v>157084.91480347735</v>
      </c>
      <c r="AT2458" s="26">
        <v>149604.68076521653</v>
      </c>
      <c r="AU2458" t="s">
        <v>170</v>
      </c>
      <c r="AV2458" t="s">
        <v>170</v>
      </c>
      <c r="AW2458" t="s">
        <v>171</v>
      </c>
      <c r="AX2458">
        <v>90342</v>
      </c>
      <c r="BF2458">
        <v>1</v>
      </c>
      <c r="CX2458" t="s">
        <v>5211</v>
      </c>
      <c r="CY2458" s="29"/>
      <c r="CZ2458" s="29"/>
      <c r="DA2458" s="29"/>
      <c r="DB2458" s="29"/>
      <c r="DC2458" s="29"/>
      <c r="DD2458" s="30"/>
      <c r="DE2458" s="30"/>
      <c r="DF2458" s="31"/>
      <c r="DG2458" s="32"/>
      <c r="DH2458" s="30"/>
      <c r="DI2458" s="30"/>
      <c r="DJ2458" s="26"/>
    </row>
    <row r="2459" spans="2:114" x14ac:dyDescent="0.25">
      <c r="D2459" t="s">
        <v>5212</v>
      </c>
      <c r="F2459" t="s">
        <v>2908</v>
      </c>
      <c r="G2459" t="s">
        <v>2909</v>
      </c>
      <c r="H2459" t="s">
        <v>2910</v>
      </c>
      <c r="K2459" t="s">
        <v>219</v>
      </c>
      <c r="M2459" t="s">
        <v>550</v>
      </c>
      <c r="N2459" t="s">
        <v>551</v>
      </c>
      <c r="O2459" t="s">
        <v>116</v>
      </c>
      <c r="P2459" t="s">
        <v>117</v>
      </c>
      <c r="Q2459" t="s">
        <v>5213</v>
      </c>
      <c r="R2459">
        <v>28</v>
      </c>
      <c r="T2459" s="3">
        <v>99213</v>
      </c>
      <c r="X2459" s="3">
        <v>2384.9278846153843</v>
      </c>
      <c r="Y2459" s="3">
        <v>1377.9583333333333</v>
      </c>
      <c r="Z2459" s="24">
        <v>248.0325</v>
      </c>
      <c r="AA2459" s="39">
        <v>75</v>
      </c>
      <c r="AC2459" s="3">
        <v>0</v>
      </c>
      <c r="AD2459" s="3">
        <v>4460.3751415326506</v>
      </c>
      <c r="AE2459" s="3">
        <v>107759.29385948137</v>
      </c>
      <c r="AF2459" s="3">
        <v>7046.666666666667</v>
      </c>
      <c r="AH2459" s="3">
        <v>114805.96052614805</v>
      </c>
      <c r="AN2459">
        <v>0.1</v>
      </c>
      <c r="AO2459" s="3">
        <v>114805.96052614805</v>
      </c>
      <c r="AP2459" s="3">
        <v>11480.596052614805</v>
      </c>
      <c r="AQ2459" s="3">
        <v>29700</v>
      </c>
      <c r="AR2459" s="3">
        <v>2970</v>
      </c>
      <c r="AS2459" s="3">
        <v>158956.55657876286</v>
      </c>
      <c r="AT2459" s="26">
        <v>144505.96052614803</v>
      </c>
      <c r="AU2459" t="s">
        <v>170</v>
      </c>
      <c r="AV2459" t="s">
        <v>170</v>
      </c>
      <c r="AW2459" t="s">
        <v>171</v>
      </c>
      <c r="AX2459">
        <v>37208</v>
      </c>
      <c r="BF2459">
        <v>1</v>
      </c>
      <c r="CX2459" t="s">
        <v>5211</v>
      </c>
      <c r="CY2459" s="29"/>
      <c r="CZ2459" s="29"/>
      <c r="DA2459" s="29"/>
      <c r="DB2459" s="29"/>
      <c r="DC2459" s="29"/>
      <c r="DD2459" s="30"/>
      <c r="DE2459" s="30"/>
      <c r="DF2459" s="31"/>
      <c r="DG2459" s="32"/>
      <c r="DH2459" s="30"/>
      <c r="DI2459" s="30"/>
      <c r="DJ2459" s="26"/>
    </row>
    <row r="2460" spans="2:114" x14ac:dyDescent="0.25">
      <c r="D2460" t="s">
        <v>5212</v>
      </c>
      <c r="F2460" t="s">
        <v>2911</v>
      </c>
      <c r="G2460" t="s">
        <v>2912</v>
      </c>
      <c r="H2460" t="s">
        <v>2913</v>
      </c>
      <c r="K2460" t="s">
        <v>224</v>
      </c>
      <c r="M2460" t="s">
        <v>240</v>
      </c>
      <c r="N2460" t="s">
        <v>403</v>
      </c>
      <c r="O2460" t="s">
        <v>116</v>
      </c>
      <c r="P2460" t="s">
        <v>117</v>
      </c>
      <c r="Q2460" t="s">
        <v>5213</v>
      </c>
      <c r="R2460">
        <v>28</v>
      </c>
      <c r="T2460" s="3">
        <v>56850.833333333336</v>
      </c>
      <c r="X2460" s="3">
        <v>1370.3926282051282</v>
      </c>
      <c r="Y2460" s="3">
        <v>791.78240740740739</v>
      </c>
      <c r="Z2460" s="24">
        <v>142.52083333333334</v>
      </c>
      <c r="AA2460" s="39">
        <v>75</v>
      </c>
      <c r="AC2460" s="3">
        <v>2048.9361921001982</v>
      </c>
      <c r="AD2460" s="3">
        <v>4460.3751415326506</v>
      </c>
      <c r="AE2460" s="3">
        <v>65739.840535912052</v>
      </c>
      <c r="AF2460" s="3">
        <v>0</v>
      </c>
      <c r="AH2460" s="3">
        <v>65739.840535912052</v>
      </c>
      <c r="AN2460">
        <v>0</v>
      </c>
      <c r="AO2460" s="3">
        <v>65739.840535912052</v>
      </c>
      <c r="AP2460" s="3">
        <v>0</v>
      </c>
      <c r="AQ2460" s="3">
        <v>29700</v>
      </c>
      <c r="AR2460" s="3">
        <v>0</v>
      </c>
      <c r="AS2460" s="3">
        <v>95439.840535912052</v>
      </c>
      <c r="AT2460" s="26">
        <v>95439.840535912052</v>
      </c>
      <c r="AU2460" t="s">
        <v>164</v>
      </c>
      <c r="AV2460" t="s">
        <v>241</v>
      </c>
      <c r="AW2460" t="s">
        <v>241</v>
      </c>
      <c r="AX2460" t="s">
        <v>242</v>
      </c>
      <c r="BF2460">
        <v>1</v>
      </c>
      <c r="CX2460" t="s">
        <v>5211</v>
      </c>
      <c r="CY2460" s="29"/>
      <c r="CZ2460" s="29"/>
      <c r="DA2460" s="29"/>
      <c r="DB2460" s="29"/>
      <c r="DC2460" s="29"/>
      <c r="DD2460" s="30"/>
      <c r="DE2460" s="30"/>
      <c r="DF2460" s="31"/>
      <c r="DG2460" s="32"/>
      <c r="DH2460" s="30"/>
      <c r="DI2460" s="30"/>
      <c r="DJ2460" s="26"/>
    </row>
    <row r="2461" spans="2:114" x14ac:dyDescent="0.25">
      <c r="C2461">
        <v>1</v>
      </c>
      <c r="D2461" t="s">
        <v>5212</v>
      </c>
      <c r="F2461" t="s">
        <v>2914</v>
      </c>
      <c r="G2461" t="s">
        <v>2915</v>
      </c>
      <c r="H2461" t="s">
        <v>2916</v>
      </c>
      <c r="K2461" t="s">
        <v>224</v>
      </c>
      <c r="M2461" t="s">
        <v>114</v>
      </c>
      <c r="N2461" t="s">
        <v>115</v>
      </c>
      <c r="O2461" t="s">
        <v>116</v>
      </c>
      <c r="P2461" t="s">
        <v>117</v>
      </c>
      <c r="Q2461" t="s">
        <v>5213</v>
      </c>
      <c r="R2461">
        <v>28</v>
      </c>
      <c r="T2461" s="3">
        <v>81872.833333333328</v>
      </c>
      <c r="X2461" s="3">
        <v>1903.0769230769231</v>
      </c>
      <c r="Y2461" s="3">
        <v>1099.5555555555557</v>
      </c>
      <c r="Z2461" s="24">
        <v>197.92000000000002</v>
      </c>
      <c r="AA2461" s="39">
        <v>75</v>
      </c>
      <c r="AC2461" s="3">
        <v>7876.1107224331618</v>
      </c>
      <c r="AD2461" s="3">
        <v>4460.3751415326506</v>
      </c>
      <c r="AE2461" s="3">
        <v>97484.87167593163</v>
      </c>
      <c r="AF2461" s="3">
        <v>5687.5</v>
      </c>
      <c r="AH2461" s="3">
        <v>103172.37167593163</v>
      </c>
      <c r="AK2461" s="3">
        <v>8123.3279313761932</v>
      </c>
      <c r="AL2461" t="s">
        <v>650</v>
      </c>
      <c r="AM2461" t="s">
        <v>651</v>
      </c>
      <c r="AN2461">
        <v>8.5000000000000006E-2</v>
      </c>
      <c r="AO2461" s="3">
        <v>111295.69960730782</v>
      </c>
      <c r="AP2461" s="3">
        <v>9460.1344666211644</v>
      </c>
      <c r="AQ2461" s="3">
        <v>29700</v>
      </c>
      <c r="AR2461" s="3">
        <v>2524.5</v>
      </c>
      <c r="AS2461" s="3">
        <v>152980.334073929</v>
      </c>
      <c r="AT2461" s="26">
        <v>140995.69960730782</v>
      </c>
      <c r="AU2461" t="s">
        <v>184</v>
      </c>
      <c r="AV2461" t="s">
        <v>184</v>
      </c>
      <c r="AW2461" t="s">
        <v>185</v>
      </c>
      <c r="AX2461">
        <v>1202</v>
      </c>
      <c r="BF2461">
        <v>1</v>
      </c>
      <c r="CX2461" t="s">
        <v>5211</v>
      </c>
      <c r="CY2461" s="29"/>
      <c r="CZ2461" s="29"/>
      <c r="DA2461" s="29"/>
      <c r="DB2461" s="29"/>
      <c r="DC2461" s="29"/>
      <c r="DD2461" s="30"/>
      <c r="DE2461" s="30"/>
      <c r="DF2461" s="31"/>
      <c r="DG2461" s="32"/>
      <c r="DH2461" s="30"/>
      <c r="DI2461" s="30"/>
      <c r="DJ2461" s="26"/>
    </row>
    <row r="2462" spans="2:114" x14ac:dyDescent="0.25">
      <c r="D2462" t="s">
        <v>5212</v>
      </c>
      <c r="F2462" t="s">
        <v>2917</v>
      </c>
      <c r="G2462" t="s">
        <v>2918</v>
      </c>
      <c r="H2462" t="s">
        <v>2919</v>
      </c>
      <c r="K2462" t="s">
        <v>224</v>
      </c>
      <c r="M2462" t="s">
        <v>114</v>
      </c>
      <c r="N2462" t="s">
        <v>115</v>
      </c>
      <c r="O2462" t="s">
        <v>116</v>
      </c>
      <c r="P2462" t="s">
        <v>117</v>
      </c>
      <c r="Q2462" t="s">
        <v>5213</v>
      </c>
      <c r="R2462">
        <v>28</v>
      </c>
      <c r="T2462" s="3">
        <v>81872.833333333328</v>
      </c>
      <c r="X2462" s="3">
        <v>1903.0769230769231</v>
      </c>
      <c r="Y2462" s="3">
        <v>1099.5555555555557</v>
      </c>
      <c r="Z2462" s="24">
        <v>197.92000000000002</v>
      </c>
      <c r="AA2462" s="39">
        <v>75</v>
      </c>
      <c r="AC2462" s="3">
        <v>0</v>
      </c>
      <c r="AD2462" s="3">
        <v>4460.3751415326506</v>
      </c>
      <c r="AE2462" s="3">
        <v>89608.760953498466</v>
      </c>
      <c r="AF2462" s="3">
        <v>5687.5</v>
      </c>
      <c r="AH2462" s="3">
        <v>95296.260953498466</v>
      </c>
      <c r="AK2462" s="3">
        <v>6263.2559860715419</v>
      </c>
      <c r="AL2462" t="s">
        <v>320</v>
      </c>
      <c r="AM2462" t="s">
        <v>321</v>
      </c>
      <c r="AN2462">
        <v>8.5000000000000006E-2</v>
      </c>
      <c r="AO2462" s="3">
        <v>101559.51693957001</v>
      </c>
      <c r="AP2462" s="3">
        <v>8632.5589398634511</v>
      </c>
      <c r="AQ2462" s="3">
        <v>29700</v>
      </c>
      <c r="AR2462" s="3">
        <v>2524.5</v>
      </c>
      <c r="AS2462" s="3">
        <v>142416.57587943345</v>
      </c>
      <c r="AT2462" s="26">
        <v>131259.51693957002</v>
      </c>
      <c r="AU2462" t="s">
        <v>170</v>
      </c>
      <c r="AV2462" t="s">
        <v>170</v>
      </c>
      <c r="AW2462" t="s">
        <v>171</v>
      </c>
      <c r="AX2462">
        <v>90390</v>
      </c>
      <c r="BF2462">
        <v>1</v>
      </c>
      <c r="CX2462" t="s">
        <v>5211</v>
      </c>
      <c r="CY2462" s="29"/>
      <c r="CZ2462" s="29"/>
      <c r="DA2462" s="29"/>
      <c r="DB2462" s="29"/>
      <c r="DC2462" s="29"/>
      <c r="DD2462" s="30"/>
      <c r="DE2462" s="30"/>
      <c r="DF2462" s="31"/>
      <c r="DG2462" s="32"/>
      <c r="DH2462" s="30"/>
      <c r="DI2462" s="30"/>
      <c r="DJ2462" s="26"/>
    </row>
    <row r="2463" spans="2:114" x14ac:dyDescent="0.25">
      <c r="D2463" t="s">
        <v>5212</v>
      </c>
      <c r="F2463" t="s">
        <v>2920</v>
      </c>
      <c r="G2463" t="s">
        <v>2921</v>
      </c>
      <c r="H2463" t="s">
        <v>2922</v>
      </c>
      <c r="K2463" t="s">
        <v>131</v>
      </c>
      <c r="M2463" t="s">
        <v>550</v>
      </c>
      <c r="N2463" t="s">
        <v>551</v>
      </c>
      <c r="O2463" t="s">
        <v>116</v>
      </c>
      <c r="P2463" t="s">
        <v>117</v>
      </c>
      <c r="Q2463" t="s">
        <v>5213</v>
      </c>
      <c r="R2463">
        <v>28</v>
      </c>
      <c r="T2463" s="3">
        <v>109934.41666666667</v>
      </c>
      <c r="X2463" s="3">
        <v>2642.65625</v>
      </c>
      <c r="Y2463" s="3">
        <v>1526.8680555555557</v>
      </c>
      <c r="Z2463" s="24">
        <v>274.83625000000001</v>
      </c>
      <c r="AA2463" s="39">
        <v>75</v>
      </c>
      <c r="AC2463" s="3">
        <v>0</v>
      </c>
      <c r="AD2463" s="3">
        <v>4460.3751415326506</v>
      </c>
      <c r="AE2463" s="3">
        <v>118914.15236375488</v>
      </c>
      <c r="AF2463" s="3">
        <v>7046.666666666667</v>
      </c>
      <c r="AH2463" s="3">
        <v>125960.81903042155</v>
      </c>
      <c r="AK2463" s="3">
        <v>7875.5933865769939</v>
      </c>
      <c r="AL2463" t="s">
        <v>552</v>
      </c>
      <c r="AM2463" t="s">
        <v>553</v>
      </c>
      <c r="AN2463">
        <v>0.1</v>
      </c>
      <c r="AO2463" s="3">
        <v>133836.41241699856</v>
      </c>
      <c r="AP2463" s="3">
        <v>13383.641241699857</v>
      </c>
      <c r="AQ2463" s="3">
        <v>29700</v>
      </c>
      <c r="AR2463" s="3">
        <v>2970</v>
      </c>
      <c r="AS2463" s="3">
        <v>179890.05365869842</v>
      </c>
      <c r="AT2463" s="26">
        <v>163536.41241699856</v>
      </c>
      <c r="AU2463" t="s">
        <v>170</v>
      </c>
      <c r="AV2463" t="s">
        <v>170</v>
      </c>
      <c r="AW2463" t="s">
        <v>171</v>
      </c>
      <c r="AX2463">
        <v>37208</v>
      </c>
      <c r="BF2463">
        <v>1</v>
      </c>
      <c r="CX2463" t="s">
        <v>5211</v>
      </c>
      <c r="CY2463" s="29"/>
      <c r="CZ2463" s="29"/>
      <c r="DA2463" s="29"/>
      <c r="DB2463" s="29"/>
      <c r="DC2463" s="29"/>
      <c r="DD2463" s="30"/>
      <c r="DE2463" s="30"/>
      <c r="DF2463" s="31"/>
      <c r="DG2463" s="32"/>
      <c r="DH2463" s="30"/>
      <c r="DI2463" s="30"/>
      <c r="DJ2463" s="26"/>
    </row>
    <row r="2464" spans="2:114" x14ac:dyDescent="0.25">
      <c r="D2464" t="s">
        <v>5212</v>
      </c>
      <c r="F2464" t="s">
        <v>2923</v>
      </c>
      <c r="G2464" t="s">
        <v>2924</v>
      </c>
      <c r="H2464" t="s">
        <v>2925</v>
      </c>
      <c r="K2464" t="s">
        <v>224</v>
      </c>
      <c r="M2464" t="s">
        <v>114</v>
      </c>
      <c r="N2464" t="s">
        <v>115</v>
      </c>
      <c r="O2464" t="s">
        <v>116</v>
      </c>
      <c r="P2464" t="s">
        <v>117</v>
      </c>
      <c r="Q2464" t="s">
        <v>5213</v>
      </c>
      <c r="R2464">
        <v>28</v>
      </c>
      <c r="T2464" s="3">
        <v>80873.833333333328</v>
      </c>
      <c r="X2464" s="3">
        <v>1903.0769230769231</v>
      </c>
      <c r="Y2464" s="3">
        <v>1099.5555555555557</v>
      </c>
      <c r="Z2464" s="24">
        <v>197.92000000000002</v>
      </c>
      <c r="AA2464" s="39">
        <v>75</v>
      </c>
      <c r="AC2464" s="3">
        <v>0</v>
      </c>
      <c r="AD2464" s="3">
        <v>4460.3751415326506</v>
      </c>
      <c r="AE2464" s="3">
        <v>88609.760953498466</v>
      </c>
      <c r="AF2464" s="3">
        <v>5687.5</v>
      </c>
      <c r="AH2464" s="3">
        <v>94297.260953498466</v>
      </c>
      <c r="AK2464" s="3">
        <v>18525.414448346986</v>
      </c>
      <c r="AL2464" t="s">
        <v>473</v>
      </c>
      <c r="AM2464" t="s">
        <v>474</v>
      </c>
      <c r="AN2464">
        <v>8.5000000000000006E-2</v>
      </c>
      <c r="AO2464" s="3">
        <v>112822.67540184545</v>
      </c>
      <c r="AP2464" s="3">
        <v>9589.9274091568641</v>
      </c>
      <c r="AQ2464" s="3">
        <v>29700</v>
      </c>
      <c r="AR2464" s="3">
        <v>2524.5</v>
      </c>
      <c r="AS2464" s="3">
        <v>154637.10281100232</v>
      </c>
      <c r="AT2464" s="26">
        <v>142522.67540184545</v>
      </c>
      <c r="AU2464" t="s">
        <v>170</v>
      </c>
      <c r="AV2464" t="s">
        <v>170</v>
      </c>
      <c r="AW2464" t="s">
        <v>171</v>
      </c>
      <c r="AX2464">
        <v>90135</v>
      </c>
      <c r="BF2464">
        <v>1</v>
      </c>
      <c r="CX2464" t="s">
        <v>5211</v>
      </c>
      <c r="CY2464" s="29"/>
      <c r="CZ2464" s="29"/>
      <c r="DA2464" s="29"/>
      <c r="DB2464" s="29"/>
      <c r="DC2464" s="29"/>
      <c r="DD2464" s="30"/>
      <c r="DE2464" s="30"/>
      <c r="DF2464" s="31"/>
      <c r="DG2464" s="32"/>
      <c r="DH2464" s="30"/>
      <c r="DI2464" s="30"/>
      <c r="DJ2464" s="26"/>
    </row>
    <row r="2465" spans="2:114" x14ac:dyDescent="0.25">
      <c r="D2465" t="s">
        <v>5212</v>
      </c>
      <c r="F2465" t="s">
        <v>2926</v>
      </c>
      <c r="G2465" t="s">
        <v>2927</v>
      </c>
      <c r="H2465" t="s">
        <v>2928</v>
      </c>
      <c r="K2465" t="s">
        <v>224</v>
      </c>
      <c r="M2465" t="s">
        <v>182</v>
      </c>
      <c r="N2465" t="s">
        <v>962</v>
      </c>
      <c r="O2465" t="s">
        <v>2066</v>
      </c>
      <c r="P2465" t="s">
        <v>117</v>
      </c>
      <c r="Q2465" t="s">
        <v>5213</v>
      </c>
      <c r="R2465">
        <v>28</v>
      </c>
      <c r="T2465" s="3">
        <v>40378.416666666664</v>
      </c>
      <c r="X2465" s="3">
        <v>1010.0961538461538</v>
      </c>
      <c r="Y2465" s="3">
        <v>583.6111111111112</v>
      </c>
      <c r="Z2465" s="24">
        <v>105.05</v>
      </c>
      <c r="AA2465" s="39">
        <v>75</v>
      </c>
      <c r="AC2465" s="3">
        <v>1655.5404432169603</v>
      </c>
      <c r="AD2465" s="3">
        <v>4460.3751415326506</v>
      </c>
      <c r="AE2465" s="3">
        <v>48268.08951637354</v>
      </c>
      <c r="AF2465" s="3">
        <v>4154.166666666667</v>
      </c>
      <c r="AH2465" s="3">
        <v>52422.256183040205</v>
      </c>
      <c r="AK2465" s="3">
        <v>4671.4236268028844</v>
      </c>
      <c r="AL2465" t="s">
        <v>227</v>
      </c>
      <c r="AM2465" t="s">
        <v>226</v>
      </c>
      <c r="AN2465">
        <v>0.05</v>
      </c>
      <c r="AO2465" s="3">
        <v>57093.679809843088</v>
      </c>
      <c r="AP2465" s="3">
        <v>2854.6839904921544</v>
      </c>
      <c r="AQ2465" s="3">
        <v>0</v>
      </c>
      <c r="AR2465" s="3">
        <v>0</v>
      </c>
      <c r="AS2465" s="3">
        <v>59948.363800335239</v>
      </c>
      <c r="AT2465" s="26">
        <v>57093.679809843088</v>
      </c>
      <c r="AU2465" t="s">
        <v>208</v>
      </c>
      <c r="AV2465" t="s">
        <v>2067</v>
      </c>
      <c r="AW2465" t="s">
        <v>2068</v>
      </c>
      <c r="AX2465" t="s">
        <v>2929</v>
      </c>
      <c r="BF2465">
        <v>1</v>
      </c>
      <c r="BO2465" t="s">
        <v>431</v>
      </c>
      <c r="CX2465" t="s">
        <v>5211</v>
      </c>
      <c r="CY2465" s="29"/>
      <c r="CZ2465" s="29"/>
      <c r="DA2465" s="29"/>
      <c r="DB2465" s="29"/>
      <c r="DC2465" s="29"/>
      <c r="DD2465" s="30"/>
      <c r="DE2465" s="30"/>
      <c r="DF2465" s="31"/>
      <c r="DG2465" s="32"/>
      <c r="DH2465" s="30"/>
      <c r="DI2465" s="30"/>
      <c r="DJ2465" s="26"/>
    </row>
    <row r="2466" spans="2:114" x14ac:dyDescent="0.25">
      <c r="D2466" t="s">
        <v>5212</v>
      </c>
      <c r="F2466" t="s">
        <v>2930</v>
      </c>
      <c r="G2466" t="s">
        <v>2931</v>
      </c>
      <c r="H2466" t="s">
        <v>2932</v>
      </c>
      <c r="K2466" t="s">
        <v>224</v>
      </c>
      <c r="M2466" t="s">
        <v>114</v>
      </c>
      <c r="N2466" t="s">
        <v>962</v>
      </c>
      <c r="O2466" t="s">
        <v>2066</v>
      </c>
      <c r="P2466" t="s">
        <v>117</v>
      </c>
      <c r="Q2466" t="s">
        <v>5213</v>
      </c>
      <c r="R2466">
        <v>28</v>
      </c>
      <c r="T2466" s="3">
        <v>52699.416666666664</v>
      </c>
      <c r="X2466" s="3">
        <v>1266.8149038461538</v>
      </c>
      <c r="Y2466" s="3">
        <v>731.9375</v>
      </c>
      <c r="Z2466" s="24">
        <v>131.74875</v>
      </c>
      <c r="AA2466" s="39">
        <v>75</v>
      </c>
      <c r="AC2466" s="3">
        <v>5122.3404802504956</v>
      </c>
      <c r="AD2466" s="3">
        <v>4460.3751415326506</v>
      </c>
      <c r="AE2466" s="3">
        <v>64487.633442295963</v>
      </c>
      <c r="AF2466" s="3">
        <v>5687.5</v>
      </c>
      <c r="AH2466" s="3">
        <v>70175.133442295963</v>
      </c>
      <c r="AI2466" s="3">
        <v>19852</v>
      </c>
      <c r="AK2466" s="3">
        <v>18525.414448346986</v>
      </c>
      <c r="AL2466" t="s">
        <v>473</v>
      </c>
      <c r="AM2466" t="s">
        <v>474</v>
      </c>
      <c r="AN2466">
        <v>8.5000000000000006E-2</v>
      </c>
      <c r="AO2466" s="3">
        <v>108552.54789064295</v>
      </c>
      <c r="AP2466" s="3">
        <v>9226.9665707046515</v>
      </c>
      <c r="AQ2466" s="3">
        <v>0</v>
      </c>
      <c r="AR2466" s="3">
        <v>0</v>
      </c>
      <c r="AS2466" s="3">
        <v>117779.5144613476</v>
      </c>
      <c r="AT2466" s="26">
        <v>108552.54789064295</v>
      </c>
      <c r="AU2466" t="s">
        <v>2933</v>
      </c>
      <c r="AV2466" t="s">
        <v>2067</v>
      </c>
      <c r="AW2466" t="s">
        <v>2068</v>
      </c>
      <c r="AX2466">
        <v>2131003</v>
      </c>
      <c r="BF2466">
        <v>1</v>
      </c>
      <c r="BO2466" t="s">
        <v>431</v>
      </c>
      <c r="CX2466" t="s">
        <v>5211</v>
      </c>
      <c r="CY2466" s="29"/>
      <c r="CZ2466" s="29"/>
      <c r="DA2466" s="29"/>
      <c r="DB2466" s="29"/>
      <c r="DC2466" s="29"/>
      <c r="DD2466" s="30"/>
      <c r="DE2466" s="30"/>
      <c r="DF2466" s="31"/>
      <c r="DG2466" s="32"/>
      <c r="DH2466" s="30"/>
      <c r="DI2466" s="30"/>
      <c r="DJ2466" s="26"/>
    </row>
    <row r="2467" spans="2:114" x14ac:dyDescent="0.25">
      <c r="D2467" t="s">
        <v>5212</v>
      </c>
      <c r="F2467" t="s">
        <v>2934</v>
      </c>
      <c r="G2467" t="s">
        <v>2935</v>
      </c>
      <c r="H2467" t="s">
        <v>2936</v>
      </c>
      <c r="K2467" t="s">
        <v>113</v>
      </c>
      <c r="M2467" t="s">
        <v>550</v>
      </c>
      <c r="N2467" t="s">
        <v>551</v>
      </c>
      <c r="O2467" t="s">
        <v>116</v>
      </c>
      <c r="P2467" t="s">
        <v>117</v>
      </c>
      <c r="Q2467" t="s">
        <v>5213</v>
      </c>
      <c r="R2467">
        <v>28</v>
      </c>
      <c r="T2467" s="3">
        <v>131844.75</v>
      </c>
      <c r="X2467" s="3">
        <v>3169.3469551282051</v>
      </c>
      <c r="Y2467" s="3">
        <v>1831.1782407407409</v>
      </c>
      <c r="Z2467" s="24">
        <v>329.61208333333337</v>
      </c>
      <c r="AA2467" s="39">
        <v>75</v>
      </c>
      <c r="AC2467" s="3">
        <v>11269.14905655109</v>
      </c>
      <c r="AD2467" s="3">
        <v>4460.3751415326506</v>
      </c>
      <c r="AE2467" s="3">
        <v>152979.41147728605</v>
      </c>
      <c r="AF2467" s="3">
        <v>7046.666666666667</v>
      </c>
      <c r="AH2467" s="3">
        <v>160026.07814395271</v>
      </c>
      <c r="AK2467" s="3">
        <v>7875.5933865769939</v>
      </c>
      <c r="AL2467" t="s">
        <v>552</v>
      </c>
      <c r="AM2467" t="s">
        <v>553</v>
      </c>
      <c r="AN2467">
        <v>0.1</v>
      </c>
      <c r="AO2467" s="3">
        <v>167901.67153052971</v>
      </c>
      <c r="AP2467" s="3">
        <v>16790.167153052967</v>
      </c>
      <c r="AQ2467" s="3">
        <v>29700</v>
      </c>
      <c r="AR2467" s="3">
        <v>2970</v>
      </c>
      <c r="AS2467" s="3">
        <v>217361.83868358267</v>
      </c>
      <c r="AT2467" s="26">
        <v>197601.67153052971</v>
      </c>
      <c r="AU2467" t="s">
        <v>170</v>
      </c>
      <c r="AV2467" t="s">
        <v>170</v>
      </c>
      <c r="AW2467" t="s">
        <v>171</v>
      </c>
      <c r="AX2467">
        <v>37208</v>
      </c>
      <c r="BF2467">
        <v>1</v>
      </c>
      <c r="CX2467" t="s">
        <v>5211</v>
      </c>
      <c r="CY2467" s="29"/>
      <c r="CZ2467" s="29"/>
      <c r="DA2467" s="29"/>
      <c r="DB2467" s="29"/>
      <c r="DC2467" s="29"/>
      <c r="DD2467" s="30"/>
      <c r="DE2467" s="30"/>
      <c r="DF2467" s="31"/>
      <c r="DG2467" s="32"/>
      <c r="DH2467" s="30"/>
      <c r="DI2467" s="30"/>
      <c r="DJ2467" s="26"/>
    </row>
    <row r="2468" spans="2:114" x14ac:dyDescent="0.25">
      <c r="D2468" t="s">
        <v>5212</v>
      </c>
      <c r="F2468" t="s">
        <v>2937</v>
      </c>
      <c r="G2468" t="s">
        <v>2938</v>
      </c>
      <c r="H2468" t="s">
        <v>2939</v>
      </c>
      <c r="K2468" t="s">
        <v>156</v>
      </c>
      <c r="M2468" t="s">
        <v>550</v>
      </c>
      <c r="N2468" t="s">
        <v>551</v>
      </c>
      <c r="O2468" t="s">
        <v>143</v>
      </c>
      <c r="P2468" t="s">
        <v>117</v>
      </c>
      <c r="Q2468" t="s">
        <v>5213</v>
      </c>
      <c r="R2468">
        <v>28</v>
      </c>
      <c r="T2468" s="3">
        <v>274470.91666666669</v>
      </c>
      <c r="X2468" s="3">
        <v>6610.5769230769229</v>
      </c>
      <c r="Y2468" s="3">
        <v>3819.4444444444448</v>
      </c>
      <c r="Z2468" s="24">
        <v>687.5</v>
      </c>
      <c r="AA2468" s="39">
        <v>75</v>
      </c>
      <c r="AC2468" s="3">
        <v>26429.227941900459</v>
      </c>
      <c r="AD2468" s="3">
        <v>4460.3751415326506</v>
      </c>
      <c r="AE2468" s="3">
        <v>316553.04111762112</v>
      </c>
      <c r="AF2468" s="3">
        <v>7046.666666666667</v>
      </c>
      <c r="AH2468" s="3">
        <v>323599.70778428781</v>
      </c>
      <c r="AN2468">
        <v>0.1</v>
      </c>
      <c r="AO2468" s="3">
        <v>323599.70778428781</v>
      </c>
      <c r="AP2468" s="3">
        <v>32359.970778428782</v>
      </c>
      <c r="AQ2468" s="3">
        <v>29700</v>
      </c>
      <c r="AR2468" s="3">
        <v>2970</v>
      </c>
      <c r="AS2468" s="3">
        <v>388629.67856271658</v>
      </c>
      <c r="AT2468" s="26">
        <v>353299.70778428781</v>
      </c>
      <c r="AU2468" t="s">
        <v>170</v>
      </c>
      <c r="AV2468" t="s">
        <v>170</v>
      </c>
      <c r="AW2468" t="s">
        <v>171</v>
      </c>
      <c r="AX2468">
        <v>37208</v>
      </c>
      <c r="BF2468">
        <v>1</v>
      </c>
      <c r="CX2468" t="s">
        <v>5211</v>
      </c>
      <c r="CY2468" s="29"/>
    </row>
    <row r="2469" spans="2:114" x14ac:dyDescent="0.25">
      <c r="D2469" t="s">
        <v>5212</v>
      </c>
      <c r="F2469" t="s">
        <v>2940</v>
      </c>
      <c r="G2469" t="s">
        <v>2941</v>
      </c>
      <c r="H2469" t="s">
        <v>2942</v>
      </c>
      <c r="K2469" t="s">
        <v>113</v>
      </c>
      <c r="M2469" t="s">
        <v>114</v>
      </c>
      <c r="N2469" t="s">
        <v>115</v>
      </c>
      <c r="O2469" t="s">
        <v>116</v>
      </c>
      <c r="P2469" t="s">
        <v>117</v>
      </c>
      <c r="Q2469" t="s">
        <v>5213</v>
      </c>
      <c r="R2469">
        <v>28</v>
      </c>
      <c r="T2469" s="3">
        <v>120607.41666666669</v>
      </c>
      <c r="X2469" s="3">
        <v>2804.5192307692309</v>
      </c>
      <c r="Y2469" s="3">
        <v>1620.3888888888891</v>
      </c>
      <c r="Z2469" s="24">
        <v>291.67</v>
      </c>
      <c r="AA2469" s="39">
        <v>75</v>
      </c>
      <c r="AC2469" s="3">
        <v>10244.680960500991</v>
      </c>
      <c r="AD2469" s="3">
        <v>4460.3751415326506</v>
      </c>
      <c r="AE2469" s="3">
        <v>140104.05088835847</v>
      </c>
      <c r="AF2469" s="3">
        <v>5687.5</v>
      </c>
      <c r="AH2469" s="3">
        <v>145791.55088835847</v>
      </c>
      <c r="AK2469" s="3">
        <v>6107.1873780099913</v>
      </c>
      <c r="AL2469" t="s">
        <v>363</v>
      </c>
      <c r="AM2469" t="s">
        <v>364</v>
      </c>
      <c r="AN2469">
        <v>8.5000000000000006E-2</v>
      </c>
      <c r="AO2469" s="3">
        <v>151898.73826636845</v>
      </c>
      <c r="AP2469" s="3">
        <v>12911.392752641317</v>
      </c>
      <c r="AQ2469" s="3">
        <v>29700</v>
      </c>
      <c r="AR2469" s="3">
        <v>2524.5</v>
      </c>
      <c r="AS2469" s="3">
        <v>197034.63101900977</v>
      </c>
      <c r="AT2469" s="26">
        <v>181598.73826636845</v>
      </c>
      <c r="AU2469" t="s">
        <v>170</v>
      </c>
      <c r="AV2469" t="s">
        <v>170</v>
      </c>
      <c r="AW2469" t="s">
        <v>171</v>
      </c>
      <c r="AX2469">
        <v>90201</v>
      </c>
      <c r="BF2469">
        <v>1</v>
      </c>
      <c r="CX2469" t="s">
        <v>5211</v>
      </c>
      <c r="CY2469" s="29"/>
      <c r="CZ2469" s="29"/>
      <c r="DA2469" s="29"/>
      <c r="DB2469" s="29"/>
      <c r="DC2469" s="29"/>
      <c r="DD2469" s="30"/>
      <c r="DE2469" s="30"/>
      <c r="DF2469" s="31"/>
      <c r="DG2469" s="32"/>
      <c r="DH2469" s="30"/>
      <c r="DI2469" s="30"/>
      <c r="DJ2469" s="26"/>
    </row>
    <row r="2470" spans="2:114" x14ac:dyDescent="0.25">
      <c r="D2470" t="s">
        <v>5212</v>
      </c>
      <c r="F2470" t="s">
        <v>2943</v>
      </c>
      <c r="G2470" t="s">
        <v>2944</v>
      </c>
      <c r="H2470" t="s">
        <v>2945</v>
      </c>
      <c r="K2470" t="s">
        <v>224</v>
      </c>
      <c r="M2470" t="s">
        <v>114</v>
      </c>
      <c r="N2470" t="s">
        <v>115</v>
      </c>
      <c r="O2470" t="s">
        <v>116</v>
      </c>
      <c r="P2470" t="s">
        <v>117</v>
      </c>
      <c r="Q2470" t="s">
        <v>5213</v>
      </c>
      <c r="R2470">
        <v>28</v>
      </c>
      <c r="T2470" s="3">
        <v>74054.833333333328</v>
      </c>
      <c r="X2470" s="3">
        <v>1702.7403846153845</v>
      </c>
      <c r="Y2470" s="3">
        <v>983.80555555555554</v>
      </c>
      <c r="Z2470" s="24">
        <v>177.08500000000001</v>
      </c>
      <c r="AA2470" s="39">
        <v>75</v>
      </c>
      <c r="AC2470" s="3">
        <v>0</v>
      </c>
      <c r="AD2470" s="3">
        <v>4460.3751415326506</v>
      </c>
      <c r="AE2470" s="3">
        <v>81453.839415036942</v>
      </c>
      <c r="AF2470" s="3">
        <v>5687.5</v>
      </c>
      <c r="AH2470" s="3">
        <v>87141.339415036942</v>
      </c>
      <c r="AK2470" s="3">
        <v>6263.2559860715419</v>
      </c>
      <c r="AL2470" t="s">
        <v>320</v>
      </c>
      <c r="AM2470" t="s">
        <v>321</v>
      </c>
      <c r="AN2470">
        <v>8.5000000000000006E-2</v>
      </c>
      <c r="AO2470" s="3">
        <v>93404.595401108483</v>
      </c>
      <c r="AP2470" s="3">
        <v>7939.3906090942219</v>
      </c>
      <c r="AQ2470" s="3">
        <v>29700</v>
      </c>
      <c r="AR2470" s="3">
        <v>2524.5</v>
      </c>
      <c r="AS2470" s="3">
        <v>133568.4860102027</v>
      </c>
      <c r="AT2470" s="26">
        <v>123104.59540110848</v>
      </c>
      <c r="AU2470" t="s">
        <v>170</v>
      </c>
      <c r="AV2470" t="s">
        <v>170</v>
      </c>
      <c r="AW2470" t="s">
        <v>171</v>
      </c>
      <c r="AX2470">
        <v>90349</v>
      </c>
      <c r="BF2470">
        <v>1</v>
      </c>
      <c r="CX2470" t="s">
        <v>5211</v>
      </c>
      <c r="CY2470" s="29"/>
      <c r="CZ2470" s="29"/>
      <c r="DA2470" s="29"/>
      <c r="DB2470" s="29"/>
      <c r="DC2470" s="29"/>
      <c r="DD2470" s="30"/>
      <c r="DE2470" s="30"/>
      <c r="DF2470" s="31"/>
      <c r="DG2470" s="32"/>
      <c r="DH2470" s="30"/>
      <c r="DI2470" s="30"/>
      <c r="DJ2470" s="26"/>
    </row>
    <row r="2471" spans="2:114" x14ac:dyDescent="0.25">
      <c r="D2471" t="s">
        <v>5212</v>
      </c>
      <c r="F2471" t="s">
        <v>2946</v>
      </c>
      <c r="G2471" t="s">
        <v>2947</v>
      </c>
      <c r="H2471" t="s">
        <v>2948</v>
      </c>
      <c r="K2471" t="s">
        <v>224</v>
      </c>
      <c r="M2471" t="s">
        <v>114</v>
      </c>
      <c r="N2471" t="s">
        <v>962</v>
      </c>
      <c r="O2471" t="s">
        <v>2066</v>
      </c>
      <c r="P2471" t="s">
        <v>117</v>
      </c>
      <c r="Q2471" t="s">
        <v>5213</v>
      </c>
      <c r="R2471">
        <v>28</v>
      </c>
      <c r="T2471" s="3">
        <v>62100.416666666672</v>
      </c>
      <c r="X2471" s="3">
        <v>1492.8004807692307</v>
      </c>
      <c r="Y2471" s="3">
        <v>862.50694444444457</v>
      </c>
      <c r="Z2471" s="24">
        <v>155.25125</v>
      </c>
      <c r="AA2471" s="39">
        <v>75</v>
      </c>
      <c r="AC2471" s="3">
        <v>6361.9468764711155</v>
      </c>
      <c r="AD2471" s="3">
        <v>4460.3751415326506</v>
      </c>
      <c r="AE2471" s="3">
        <v>75508.29735988412</v>
      </c>
      <c r="AF2471" s="3">
        <v>5687.5</v>
      </c>
      <c r="AH2471" s="3">
        <v>81195.79735988412</v>
      </c>
      <c r="AI2471" s="3">
        <v>19852</v>
      </c>
      <c r="AK2471" s="3">
        <v>18525.414448346986</v>
      </c>
      <c r="AL2471" t="s">
        <v>473</v>
      </c>
      <c r="AM2471" t="s">
        <v>474</v>
      </c>
      <c r="AN2471">
        <v>8.5000000000000006E-2</v>
      </c>
      <c r="AO2471" s="3">
        <v>119573.21180823111</v>
      </c>
      <c r="AP2471" s="3">
        <v>10163.723003699644</v>
      </c>
      <c r="AQ2471" s="3">
        <v>0</v>
      </c>
      <c r="AR2471" s="3">
        <v>0</v>
      </c>
      <c r="AS2471" s="3">
        <v>129736.93481193075</v>
      </c>
      <c r="AT2471" s="26">
        <v>119573.21180823111</v>
      </c>
      <c r="AU2471" t="s">
        <v>765</v>
      </c>
      <c r="AV2471" t="s">
        <v>2067</v>
      </c>
      <c r="AW2471" t="s">
        <v>2068</v>
      </c>
      <c r="AX2471" t="s">
        <v>2949</v>
      </c>
      <c r="BF2471">
        <v>1</v>
      </c>
      <c r="BO2471" t="s">
        <v>431</v>
      </c>
      <c r="CX2471" t="s">
        <v>5211</v>
      </c>
      <c r="CY2471" s="29"/>
      <c r="CZ2471" s="29"/>
      <c r="DA2471" s="29"/>
      <c r="DB2471" s="29"/>
      <c r="DC2471" s="29"/>
      <c r="DD2471" s="30"/>
      <c r="DE2471" s="30"/>
      <c r="DF2471" s="31"/>
      <c r="DG2471" s="32"/>
      <c r="DH2471" s="30"/>
      <c r="DI2471" s="30"/>
      <c r="DJ2471" s="26"/>
    </row>
    <row r="2472" spans="2:114" x14ac:dyDescent="0.25">
      <c r="D2472" t="s">
        <v>5212</v>
      </c>
      <c r="F2472" t="s">
        <v>2950</v>
      </c>
      <c r="G2472" t="s">
        <v>2951</v>
      </c>
      <c r="H2472" t="s">
        <v>2952</v>
      </c>
      <c r="K2472" t="s">
        <v>224</v>
      </c>
      <c r="M2472" t="s">
        <v>114</v>
      </c>
      <c r="N2472" t="s">
        <v>962</v>
      </c>
      <c r="O2472" t="s">
        <v>2066</v>
      </c>
      <c r="P2472" t="s">
        <v>117</v>
      </c>
      <c r="Q2472" t="s">
        <v>5213</v>
      </c>
      <c r="R2472">
        <v>28</v>
      </c>
      <c r="T2472" s="3">
        <v>70891.416666666672</v>
      </c>
      <c r="X2472" s="3">
        <v>1704.122596153846</v>
      </c>
      <c r="Y2472" s="3">
        <v>984.60416666666663</v>
      </c>
      <c r="Z2472" s="24">
        <v>177.22874999999999</v>
      </c>
      <c r="AA2472" s="39">
        <v>75</v>
      </c>
      <c r="AC2472" s="3">
        <v>0</v>
      </c>
      <c r="AD2472" s="3">
        <v>4460.3751415326506</v>
      </c>
      <c r="AE2472" s="3">
        <v>78292.747321019837</v>
      </c>
      <c r="AF2472" s="3">
        <v>5687.5</v>
      </c>
      <c r="AH2472" s="3">
        <v>83980.247321019837</v>
      </c>
      <c r="AJ2472" s="3">
        <v>5310.8</v>
      </c>
      <c r="AK2472" s="3">
        <v>4292.2455565959208</v>
      </c>
      <c r="AL2472" t="s">
        <v>390</v>
      </c>
      <c r="AM2472" t="s">
        <v>391</v>
      </c>
      <c r="AN2472">
        <v>8.5000000000000006E-2</v>
      </c>
      <c r="AO2472" s="3">
        <v>93583.292877615764</v>
      </c>
      <c r="AP2472" s="3">
        <v>7954.5798945973402</v>
      </c>
      <c r="AQ2472" s="3">
        <v>0</v>
      </c>
      <c r="AR2472" s="3">
        <v>0</v>
      </c>
      <c r="AS2472" s="3">
        <v>101537.8727722131</v>
      </c>
      <c r="AT2472" s="26">
        <v>93583.292877615764</v>
      </c>
      <c r="AU2472" t="s">
        <v>765</v>
      </c>
      <c r="AV2472" t="s">
        <v>2067</v>
      </c>
      <c r="AW2472" t="s">
        <v>2068</v>
      </c>
      <c r="AX2472" t="s">
        <v>963</v>
      </c>
      <c r="BF2472">
        <v>1</v>
      </c>
      <c r="BO2472" t="s">
        <v>431</v>
      </c>
      <c r="CX2472" t="s">
        <v>5211</v>
      </c>
      <c r="CY2472" s="29"/>
      <c r="CZ2472" s="29"/>
      <c r="DA2472" s="29"/>
      <c r="DB2472" s="29"/>
      <c r="DC2472" s="29"/>
      <c r="DD2472" s="30"/>
      <c r="DE2472" s="30"/>
      <c r="DF2472" s="31"/>
      <c r="DG2472" s="32"/>
      <c r="DH2472" s="30"/>
      <c r="DI2472" s="30"/>
      <c r="DJ2472" s="26"/>
    </row>
    <row r="2473" spans="2:114" x14ac:dyDescent="0.25">
      <c r="D2473" t="s">
        <v>5212</v>
      </c>
      <c r="F2473" t="s">
        <v>2953</v>
      </c>
      <c r="G2473" t="s">
        <v>2954</v>
      </c>
      <c r="H2473" t="s">
        <v>2955</v>
      </c>
      <c r="K2473" t="s">
        <v>224</v>
      </c>
      <c r="M2473" t="s">
        <v>114</v>
      </c>
      <c r="N2473" t="s">
        <v>115</v>
      </c>
      <c r="O2473" t="s">
        <v>116</v>
      </c>
      <c r="P2473" t="s">
        <v>117</v>
      </c>
      <c r="Q2473" t="s">
        <v>5213</v>
      </c>
      <c r="R2473">
        <v>28</v>
      </c>
      <c r="T2473" s="3">
        <v>81788.333333333328</v>
      </c>
      <c r="X2473" s="3">
        <v>1903.0769230769231</v>
      </c>
      <c r="Y2473" s="3">
        <v>1099.5555555555557</v>
      </c>
      <c r="Z2473" s="24">
        <v>197.92000000000002</v>
      </c>
      <c r="AA2473" s="39">
        <v>75</v>
      </c>
      <c r="AC2473" s="3">
        <v>0</v>
      </c>
      <c r="AD2473" s="3">
        <v>4460.3751415326506</v>
      </c>
      <c r="AE2473" s="3">
        <v>89524.260953498466</v>
      </c>
      <c r="AF2473" s="3">
        <v>5687.5</v>
      </c>
      <c r="AH2473" s="3">
        <v>95211.760953498466</v>
      </c>
      <c r="AK2473" s="3">
        <v>4292.2455565959208</v>
      </c>
      <c r="AL2473" t="s">
        <v>390</v>
      </c>
      <c r="AM2473" t="s">
        <v>391</v>
      </c>
      <c r="AN2473">
        <v>8.5000000000000006E-2</v>
      </c>
      <c r="AO2473" s="3">
        <v>99504.00651009439</v>
      </c>
      <c r="AP2473" s="3">
        <v>8457.8405533580244</v>
      </c>
      <c r="AQ2473" s="3">
        <v>29700</v>
      </c>
      <c r="AR2473" s="3">
        <v>2524.5</v>
      </c>
      <c r="AS2473" s="3">
        <v>140186.34706345241</v>
      </c>
      <c r="AT2473" s="26">
        <v>129204.00651009439</v>
      </c>
      <c r="AU2473" t="s">
        <v>2505</v>
      </c>
      <c r="AV2473" t="s">
        <v>2505</v>
      </c>
      <c r="AW2473" t="s">
        <v>2506</v>
      </c>
      <c r="AX2473" t="s">
        <v>2712</v>
      </c>
      <c r="BF2473">
        <v>1</v>
      </c>
      <c r="CX2473" t="s">
        <v>5211</v>
      </c>
      <c r="CY2473" s="29"/>
      <c r="CZ2473" s="29"/>
      <c r="DA2473" s="29"/>
      <c r="DB2473" s="29"/>
      <c r="DC2473" s="29"/>
      <c r="DD2473" s="30"/>
      <c r="DE2473" s="30"/>
      <c r="DF2473" s="31"/>
      <c r="DG2473" s="32"/>
      <c r="DH2473" s="30"/>
      <c r="DI2473" s="30"/>
      <c r="DJ2473" s="26"/>
    </row>
    <row r="2474" spans="2:114" x14ac:dyDescent="0.25">
      <c r="D2474" t="s">
        <v>5212</v>
      </c>
      <c r="F2474" t="s">
        <v>2956</v>
      </c>
      <c r="G2474" t="s">
        <v>2957</v>
      </c>
      <c r="H2474" t="s">
        <v>2958</v>
      </c>
      <c r="K2474" t="s">
        <v>113</v>
      </c>
      <c r="M2474" t="s">
        <v>550</v>
      </c>
      <c r="N2474" t="s">
        <v>551</v>
      </c>
      <c r="O2474" t="s">
        <v>116</v>
      </c>
      <c r="P2474" t="s">
        <v>117</v>
      </c>
      <c r="Q2474" t="s">
        <v>5213</v>
      </c>
      <c r="R2474">
        <v>28</v>
      </c>
      <c r="T2474" s="3">
        <v>166137.58333333334</v>
      </c>
      <c r="X2474" s="3">
        <v>4006.4423076923072</v>
      </c>
      <c r="Y2474" s="3">
        <v>2314.8333333333335</v>
      </c>
      <c r="Z2474" s="24">
        <v>416.67</v>
      </c>
      <c r="AA2474" s="39">
        <v>75</v>
      </c>
      <c r="AC2474" s="3">
        <v>0</v>
      </c>
      <c r="AD2474" s="3">
        <v>4460.3751415326506</v>
      </c>
      <c r="AE2474" s="3">
        <v>177410.90411589167</v>
      </c>
      <c r="AF2474" s="3">
        <v>7046.666666666667</v>
      </c>
      <c r="AH2474" s="3">
        <v>184457.57078255832</v>
      </c>
      <c r="AN2474">
        <v>0.1</v>
      </c>
      <c r="AO2474" s="3">
        <v>184457.57078255832</v>
      </c>
      <c r="AP2474" s="3">
        <v>18445.757078255832</v>
      </c>
      <c r="AQ2474" s="3">
        <v>29700</v>
      </c>
      <c r="AR2474" s="3">
        <v>2970</v>
      </c>
      <c r="AS2474" s="3">
        <v>235573.32786081417</v>
      </c>
      <c r="AT2474" s="26">
        <v>214157.57078255832</v>
      </c>
      <c r="AU2474" t="s">
        <v>170</v>
      </c>
      <c r="AV2474" t="s">
        <v>170</v>
      </c>
      <c r="AW2474" t="s">
        <v>171</v>
      </c>
      <c r="AX2474">
        <v>90375</v>
      </c>
      <c r="BF2474">
        <v>1</v>
      </c>
      <c r="CX2474" t="s">
        <v>5211</v>
      </c>
      <c r="CY2474" s="29"/>
      <c r="CZ2474" s="29"/>
      <c r="DA2474" s="29"/>
      <c r="DB2474" s="29"/>
      <c r="DC2474" s="29"/>
      <c r="DD2474" s="30"/>
      <c r="DE2474" s="30"/>
      <c r="DF2474" s="31"/>
      <c r="DG2474" s="32"/>
      <c r="DH2474" s="30"/>
      <c r="DI2474" s="30"/>
      <c r="DJ2474" s="26"/>
    </row>
    <row r="2475" spans="2:114" x14ac:dyDescent="0.25">
      <c r="D2475" t="s">
        <v>5212</v>
      </c>
      <c r="F2475" t="s">
        <v>2959</v>
      </c>
      <c r="G2475" t="s">
        <v>2960</v>
      </c>
      <c r="H2475" t="s">
        <v>2961</v>
      </c>
      <c r="K2475" t="s">
        <v>131</v>
      </c>
      <c r="M2475" t="s">
        <v>550</v>
      </c>
      <c r="N2475" t="s">
        <v>551</v>
      </c>
      <c r="O2475" t="s">
        <v>116</v>
      </c>
      <c r="P2475" t="s">
        <v>117</v>
      </c>
      <c r="Q2475" t="s">
        <v>5213</v>
      </c>
      <c r="R2475">
        <v>28</v>
      </c>
      <c r="T2475" s="3">
        <v>253637.58333333337</v>
      </c>
      <c r="X2475" s="3">
        <v>6109.8076923076924</v>
      </c>
      <c r="Y2475" s="3">
        <v>3530.1111111111113</v>
      </c>
      <c r="Z2475" s="24">
        <v>635.41999999999996</v>
      </c>
      <c r="AA2475" s="39">
        <v>75</v>
      </c>
      <c r="AC2475" s="3">
        <v>0</v>
      </c>
      <c r="AD2475" s="3">
        <v>4460.3751415326506</v>
      </c>
      <c r="AE2475" s="3">
        <v>268448.29727828479</v>
      </c>
      <c r="AF2475" s="3">
        <v>7046.666666666667</v>
      </c>
      <c r="AH2475" s="3">
        <v>275494.96394495148</v>
      </c>
      <c r="AK2475" s="3">
        <v>18123.592035816033</v>
      </c>
      <c r="AL2475" t="s">
        <v>666</v>
      </c>
      <c r="AM2475" t="s">
        <v>667</v>
      </c>
      <c r="AN2475">
        <v>0.1</v>
      </c>
      <c r="AO2475" s="3">
        <v>293618.55598076753</v>
      </c>
      <c r="AP2475" s="3">
        <v>29361.855598076756</v>
      </c>
      <c r="AQ2475" s="3">
        <v>29700</v>
      </c>
      <c r="AR2475" s="3">
        <v>2970</v>
      </c>
      <c r="AS2475" s="3">
        <v>355650.4115788443</v>
      </c>
      <c r="AT2475" s="26">
        <v>323318.55598076753</v>
      </c>
      <c r="AU2475" t="s">
        <v>2428</v>
      </c>
      <c r="AV2475" t="s">
        <v>120</v>
      </c>
      <c r="AW2475" t="s">
        <v>120</v>
      </c>
      <c r="AX2475">
        <v>2041128</v>
      </c>
      <c r="BF2475">
        <v>1</v>
      </c>
      <c r="CX2475" t="s">
        <v>5211</v>
      </c>
      <c r="CY2475" s="29"/>
    </row>
    <row r="2476" spans="2:114" x14ac:dyDescent="0.25">
      <c r="B2476">
        <f>+COUNTIF(G2476:G5634,G2476)</f>
        <v>1</v>
      </c>
      <c r="D2476" t="s">
        <v>5212</v>
      </c>
      <c r="F2476" t="s">
        <v>2962</v>
      </c>
      <c r="G2476" t="s">
        <v>2963</v>
      </c>
      <c r="H2476" t="s">
        <v>2964</v>
      </c>
      <c r="K2476" t="s">
        <v>156</v>
      </c>
      <c r="M2476" t="s">
        <v>550</v>
      </c>
      <c r="N2476" t="s">
        <v>551</v>
      </c>
      <c r="O2476" t="s">
        <v>116</v>
      </c>
      <c r="P2476" t="s">
        <v>117</v>
      </c>
      <c r="Q2476" t="s">
        <v>5213</v>
      </c>
      <c r="R2476">
        <v>28</v>
      </c>
      <c r="T2476" s="3">
        <v>291079.33333333331</v>
      </c>
      <c r="X2476" s="3">
        <v>7011.25</v>
      </c>
      <c r="Y2476" s="3">
        <v>4050.9444444444448</v>
      </c>
      <c r="Z2476" s="24">
        <v>729.17</v>
      </c>
      <c r="AA2476" s="39">
        <v>75</v>
      </c>
      <c r="AC2476" s="3">
        <v>0</v>
      </c>
      <c r="AD2476" s="3">
        <v>4460.3751415326506</v>
      </c>
      <c r="AE2476" s="3">
        <v>307406.07291931036</v>
      </c>
      <c r="AF2476" s="3">
        <v>7046.666666666667</v>
      </c>
      <c r="AH2476" s="3">
        <v>314452.73958597705</v>
      </c>
      <c r="AK2476" s="3">
        <v>18123.592035816033</v>
      </c>
      <c r="AL2476" t="s">
        <v>666</v>
      </c>
      <c r="AM2476" t="s">
        <v>667</v>
      </c>
      <c r="AN2476">
        <v>0.1</v>
      </c>
      <c r="AO2476" s="3">
        <v>332576.3316217931</v>
      </c>
      <c r="AP2476" s="3">
        <v>33257.633162179314</v>
      </c>
      <c r="AQ2476" s="3">
        <v>29700</v>
      </c>
      <c r="AR2476" s="3">
        <v>2970</v>
      </c>
      <c r="AS2476" s="3">
        <v>398503.96478397242</v>
      </c>
      <c r="AT2476" s="26">
        <v>362276.3316217931</v>
      </c>
      <c r="AU2476" t="s">
        <v>2428</v>
      </c>
      <c r="AV2476" t="s">
        <v>1840</v>
      </c>
      <c r="AW2476" t="s">
        <v>1840</v>
      </c>
      <c r="AX2476">
        <v>2063120</v>
      </c>
      <c r="BF2476">
        <v>1</v>
      </c>
      <c r="CX2476" t="s">
        <v>5211</v>
      </c>
      <c r="CY2476" s="29"/>
      <c r="CZ2476" s="29"/>
      <c r="DA2476" s="29"/>
      <c r="DB2476" s="29"/>
      <c r="DC2476" s="29"/>
      <c r="DD2476" s="30"/>
      <c r="DE2476" s="30"/>
      <c r="DF2476" s="31"/>
      <c r="DG2476" s="32"/>
      <c r="DH2476" s="30"/>
      <c r="DI2476" s="30"/>
      <c r="DJ2476" s="26"/>
    </row>
    <row r="2477" spans="2:114" x14ac:dyDescent="0.25">
      <c r="D2477" t="s">
        <v>5212</v>
      </c>
      <c r="F2477" t="s">
        <v>2965</v>
      </c>
      <c r="G2477" t="s">
        <v>2966</v>
      </c>
      <c r="H2477" t="s">
        <v>2967</v>
      </c>
      <c r="K2477" t="s">
        <v>207</v>
      </c>
      <c r="M2477" t="s">
        <v>182</v>
      </c>
      <c r="N2477" t="s">
        <v>183</v>
      </c>
      <c r="O2477" t="s">
        <v>116</v>
      </c>
      <c r="P2477" t="s">
        <v>117</v>
      </c>
      <c r="Q2477" t="s">
        <v>5213</v>
      </c>
      <c r="R2477">
        <v>28</v>
      </c>
      <c r="T2477" s="3">
        <v>58681.25</v>
      </c>
      <c r="X2477" s="3">
        <v>1410.6089743589744</v>
      </c>
      <c r="Y2477" s="3">
        <v>815.01851851851859</v>
      </c>
      <c r="Z2477" s="24">
        <v>146.70333333333335</v>
      </c>
      <c r="AA2477" s="39">
        <v>75</v>
      </c>
      <c r="AC2477" s="3">
        <v>5122.3404802504956</v>
      </c>
      <c r="AD2477" s="3">
        <v>4460.3751415326506</v>
      </c>
      <c r="AE2477" s="3">
        <v>70711.296447993984</v>
      </c>
      <c r="AF2477" s="3">
        <v>4154.166666666667</v>
      </c>
      <c r="AH2477" s="3">
        <v>74865.463114660655</v>
      </c>
      <c r="AK2477" s="3">
        <v>4671.4236268028844</v>
      </c>
      <c r="AL2477" t="s">
        <v>227</v>
      </c>
      <c r="AM2477" t="s">
        <v>226</v>
      </c>
      <c r="AN2477">
        <v>0.05</v>
      </c>
      <c r="AO2477" s="3">
        <v>79536.886741463546</v>
      </c>
      <c r="AP2477" s="3">
        <v>3976.8443370731766</v>
      </c>
      <c r="AQ2477" s="3">
        <v>29700</v>
      </c>
      <c r="AR2477" s="3">
        <v>1485</v>
      </c>
      <c r="AS2477" s="3">
        <v>114698.73107853672</v>
      </c>
      <c r="AT2477" s="26">
        <v>109236.88674146355</v>
      </c>
      <c r="AU2477" t="s">
        <v>262</v>
      </c>
      <c r="AV2477" t="s">
        <v>262</v>
      </c>
      <c r="AW2477" t="s">
        <v>263</v>
      </c>
      <c r="AX2477">
        <v>7071</v>
      </c>
      <c r="BF2477">
        <v>1</v>
      </c>
      <c r="CX2477" t="s">
        <v>5211</v>
      </c>
      <c r="CY2477" s="29"/>
      <c r="CZ2477" s="29"/>
      <c r="DA2477" s="29"/>
      <c r="DB2477" s="29"/>
      <c r="DC2477" s="29"/>
      <c r="DD2477" s="30"/>
      <c r="DE2477" s="30"/>
      <c r="DF2477" s="31"/>
      <c r="DG2477" s="32"/>
      <c r="DH2477" s="30"/>
      <c r="DI2477" s="30"/>
      <c r="DJ2477" s="26"/>
    </row>
    <row r="2478" spans="2:114" x14ac:dyDescent="0.25">
      <c r="D2478" t="s">
        <v>5212</v>
      </c>
      <c r="F2478" t="s">
        <v>2968</v>
      </c>
      <c r="G2478" t="s">
        <v>2969</v>
      </c>
      <c r="H2478" t="s">
        <v>2970</v>
      </c>
      <c r="K2478" t="s">
        <v>207</v>
      </c>
      <c r="M2478" t="s">
        <v>182</v>
      </c>
      <c r="N2478" t="s">
        <v>183</v>
      </c>
      <c r="O2478" t="s">
        <v>116</v>
      </c>
      <c r="P2478" t="s">
        <v>117</v>
      </c>
      <c r="Q2478" t="s">
        <v>5213</v>
      </c>
      <c r="R2478">
        <v>28</v>
      </c>
      <c r="T2478" s="3">
        <v>38960.583333333336</v>
      </c>
      <c r="X2478" s="3">
        <v>1010.625</v>
      </c>
      <c r="Y2478" s="3">
        <v>583.91666666666663</v>
      </c>
      <c r="Z2478" s="24">
        <v>105.105</v>
      </c>
      <c r="AA2478" s="39">
        <v>75</v>
      </c>
      <c r="AC2478" s="3">
        <v>0</v>
      </c>
      <c r="AD2478" s="3">
        <v>4460.3751415326506</v>
      </c>
      <c r="AE2478" s="3">
        <v>45195.605141532651</v>
      </c>
      <c r="AF2478" s="3">
        <v>4154.166666666667</v>
      </c>
      <c r="AH2478" s="3">
        <v>49349.771808199315</v>
      </c>
      <c r="AK2478" s="3">
        <v>4671.4236268028844</v>
      </c>
      <c r="AL2478" t="s">
        <v>227</v>
      </c>
      <c r="AM2478" t="s">
        <v>226</v>
      </c>
      <c r="AN2478">
        <v>0.05</v>
      </c>
      <c r="AO2478" s="3">
        <v>54021.195435002199</v>
      </c>
      <c r="AP2478" s="3">
        <v>2701.05977175011</v>
      </c>
      <c r="AQ2478" s="3">
        <v>29700</v>
      </c>
      <c r="AR2478" s="3">
        <v>1485</v>
      </c>
      <c r="AS2478" s="3">
        <v>87907.255206752307</v>
      </c>
      <c r="AT2478" s="26">
        <v>83721.195435002199</v>
      </c>
      <c r="AU2478" t="s">
        <v>208</v>
      </c>
      <c r="AV2478" t="s">
        <v>208</v>
      </c>
      <c r="AW2478" t="s">
        <v>210</v>
      </c>
      <c r="AX2478" t="s">
        <v>2971</v>
      </c>
      <c r="BF2478">
        <v>1</v>
      </c>
      <c r="CX2478" t="s">
        <v>5211</v>
      </c>
      <c r="CY2478" s="29"/>
      <c r="CZ2478" s="29"/>
      <c r="DA2478" s="29"/>
      <c r="DB2478" s="29"/>
      <c r="DC2478" s="29"/>
      <c r="DD2478" s="30"/>
      <c r="DE2478" s="30"/>
      <c r="DF2478" s="31"/>
      <c r="DG2478" s="32"/>
      <c r="DH2478" s="30"/>
      <c r="DI2478" s="30"/>
      <c r="DJ2478" s="26"/>
    </row>
    <row r="2479" spans="2:114" x14ac:dyDescent="0.25">
      <c r="D2479" t="s">
        <v>5212</v>
      </c>
      <c r="F2479" t="s">
        <v>2972</v>
      </c>
      <c r="G2479" t="s">
        <v>2973</v>
      </c>
      <c r="H2479" t="s">
        <v>2974</v>
      </c>
      <c r="K2479" t="s">
        <v>207</v>
      </c>
      <c r="M2479" t="s">
        <v>182</v>
      </c>
      <c r="N2479" t="s">
        <v>183</v>
      </c>
      <c r="O2479" t="s">
        <v>116</v>
      </c>
      <c r="P2479" t="s">
        <v>117</v>
      </c>
      <c r="Q2479" t="s">
        <v>5213</v>
      </c>
      <c r="R2479">
        <v>28</v>
      </c>
      <c r="T2479" s="3">
        <v>46182.75</v>
      </c>
      <c r="X2479" s="3">
        <v>1110.1642628205129</v>
      </c>
      <c r="Y2479" s="3">
        <v>641.42824074074076</v>
      </c>
      <c r="Z2479" s="24">
        <v>115.45708333333334</v>
      </c>
      <c r="AA2479" s="39">
        <v>75</v>
      </c>
      <c r="AC2479" s="3">
        <v>0</v>
      </c>
      <c r="AD2479" s="3">
        <v>4460.3751415326506</v>
      </c>
      <c r="AE2479" s="3">
        <v>52585.174728427235</v>
      </c>
      <c r="AF2479" s="3">
        <v>4154.166666666667</v>
      </c>
      <c r="AH2479" s="3">
        <v>56739.341395093899</v>
      </c>
      <c r="AK2479" s="3">
        <v>4671.4236268028844</v>
      </c>
      <c r="AL2479" t="s">
        <v>227</v>
      </c>
      <c r="AM2479" t="s">
        <v>226</v>
      </c>
      <c r="AN2479">
        <v>0.05</v>
      </c>
      <c r="AO2479" s="3">
        <v>61410.765021896783</v>
      </c>
      <c r="AP2479" s="3">
        <v>3070.5382510948393</v>
      </c>
      <c r="AQ2479" s="3">
        <v>29700</v>
      </c>
      <c r="AR2479" s="3">
        <v>1485</v>
      </c>
      <c r="AS2479" s="3">
        <v>95666.303272991616</v>
      </c>
      <c r="AT2479" s="26">
        <v>91110.765021896776</v>
      </c>
      <c r="AU2479" t="s">
        <v>208</v>
      </c>
      <c r="AV2479" t="s">
        <v>208</v>
      </c>
      <c r="AW2479" t="s">
        <v>210</v>
      </c>
      <c r="AX2479" t="s">
        <v>458</v>
      </c>
      <c r="BF2479">
        <v>1</v>
      </c>
      <c r="CX2479" t="s">
        <v>5211</v>
      </c>
      <c r="CY2479" s="29"/>
      <c r="CZ2479" s="29"/>
      <c r="DA2479" s="29"/>
      <c r="DB2479" s="29"/>
      <c r="DC2479" s="29"/>
      <c r="DD2479" s="30"/>
      <c r="DE2479" s="30"/>
      <c r="DF2479" s="31"/>
      <c r="DG2479" s="32"/>
      <c r="DH2479" s="30"/>
      <c r="DI2479" s="30"/>
      <c r="DJ2479" s="26"/>
    </row>
    <row r="2480" spans="2:114" x14ac:dyDescent="0.25">
      <c r="B2480">
        <f>+COUNTIF(G2480:G5638,G2480)</f>
        <v>1</v>
      </c>
      <c r="D2480" t="s">
        <v>5212</v>
      </c>
      <c r="F2480" t="s">
        <v>2976</v>
      </c>
      <c r="G2480" t="s">
        <v>2977</v>
      </c>
      <c r="H2480" t="s">
        <v>2978</v>
      </c>
      <c r="K2480" t="s">
        <v>207</v>
      </c>
      <c r="M2480" t="s">
        <v>182</v>
      </c>
      <c r="N2480" t="s">
        <v>183</v>
      </c>
      <c r="O2480" t="s">
        <v>116</v>
      </c>
      <c r="P2480" t="s">
        <v>117</v>
      </c>
      <c r="Q2480" t="s">
        <v>5213</v>
      </c>
      <c r="R2480">
        <v>28</v>
      </c>
      <c r="T2480" s="3">
        <v>39541.916666666664</v>
      </c>
      <c r="X2480" s="3">
        <v>1010.8173076923077</v>
      </c>
      <c r="Y2480" s="3">
        <v>584.02777777777783</v>
      </c>
      <c r="Z2480" s="24">
        <v>105.125</v>
      </c>
      <c r="AA2480" s="39">
        <v>75</v>
      </c>
      <c r="AC2480" s="3">
        <v>3792.5808915774669</v>
      </c>
      <c r="AD2480" s="3">
        <v>4460.3751415326506</v>
      </c>
      <c r="AE2480" s="3">
        <v>49569.842785246867</v>
      </c>
      <c r="AF2480" s="3">
        <v>4154.166666666667</v>
      </c>
      <c r="AH2480" s="3">
        <v>53724.009451913531</v>
      </c>
      <c r="AK2480" s="3">
        <v>4671.4236268028844</v>
      </c>
      <c r="AL2480" t="s">
        <v>227</v>
      </c>
      <c r="AM2480" t="s">
        <v>226</v>
      </c>
      <c r="AN2480">
        <v>0.05</v>
      </c>
      <c r="AO2480" s="3">
        <v>58395.433078716414</v>
      </c>
      <c r="AP2480" s="3">
        <v>2919.7716539358207</v>
      </c>
      <c r="AQ2480" s="3">
        <v>29700</v>
      </c>
      <c r="AR2480" s="3">
        <v>1485</v>
      </c>
      <c r="AS2480" s="3">
        <v>92500.20473265223</v>
      </c>
      <c r="AT2480" s="26">
        <v>88095.433078716422</v>
      </c>
      <c r="AU2480" t="s">
        <v>208</v>
      </c>
      <c r="AV2480" t="s">
        <v>208</v>
      </c>
      <c r="AW2480" t="s">
        <v>210</v>
      </c>
      <c r="AX2480" t="s">
        <v>2979</v>
      </c>
      <c r="BF2480">
        <v>1</v>
      </c>
      <c r="CX2480" t="s">
        <v>5211</v>
      </c>
      <c r="CY2480" s="29"/>
      <c r="CZ2480" s="29"/>
      <c r="DA2480" s="29"/>
      <c r="DB2480" s="29"/>
      <c r="DC2480" s="29"/>
      <c r="DD2480" s="30"/>
      <c r="DE2480" s="30"/>
      <c r="DF2480" s="31"/>
      <c r="DG2480" s="32"/>
      <c r="DH2480" s="30"/>
      <c r="DI2480" s="30"/>
      <c r="DJ2480" s="26"/>
    </row>
    <row r="2481" spans="2:114" x14ac:dyDescent="0.25">
      <c r="D2481" t="s">
        <v>5212</v>
      </c>
      <c r="F2481" t="s">
        <v>2981</v>
      </c>
      <c r="G2481" t="s">
        <v>2982</v>
      </c>
      <c r="H2481" t="s">
        <v>2983</v>
      </c>
      <c r="K2481" t="s">
        <v>207</v>
      </c>
      <c r="M2481" t="s">
        <v>182</v>
      </c>
      <c r="N2481" t="s">
        <v>183</v>
      </c>
      <c r="O2481" t="s">
        <v>116</v>
      </c>
      <c r="P2481" t="s">
        <v>117</v>
      </c>
      <c r="Q2481" t="s">
        <v>5213</v>
      </c>
      <c r="R2481">
        <v>28</v>
      </c>
      <c r="T2481" s="3">
        <v>43108.583333333336</v>
      </c>
      <c r="X2481" s="3">
        <v>1048.9903846153845</v>
      </c>
      <c r="Y2481" s="3">
        <v>606.08333333333337</v>
      </c>
      <c r="Z2481" s="24">
        <v>109.095</v>
      </c>
      <c r="AA2481" s="39">
        <v>75</v>
      </c>
      <c r="AC2481" s="3">
        <v>0</v>
      </c>
      <c r="AD2481" s="3">
        <v>4460.3751415326506</v>
      </c>
      <c r="AE2481" s="3">
        <v>49408.127192814703</v>
      </c>
      <c r="AF2481" s="3">
        <v>4154.166666666667</v>
      </c>
      <c r="AH2481" s="3">
        <v>53562.293859481368</v>
      </c>
      <c r="AK2481" s="3">
        <v>4671.4236268028844</v>
      </c>
      <c r="AL2481" t="s">
        <v>227</v>
      </c>
      <c r="AM2481" t="s">
        <v>226</v>
      </c>
      <c r="AN2481">
        <v>0.05</v>
      </c>
      <c r="AO2481" s="3">
        <v>58233.717486284251</v>
      </c>
      <c r="AP2481" s="3">
        <v>2911.6858743142129</v>
      </c>
      <c r="AQ2481" s="3">
        <v>29700</v>
      </c>
      <c r="AR2481" s="3">
        <v>1485</v>
      </c>
      <c r="AS2481" s="3">
        <v>92330.403360598459</v>
      </c>
      <c r="AT2481" s="26">
        <v>87933.717486284251</v>
      </c>
      <c r="AU2481" t="s">
        <v>208</v>
      </c>
      <c r="AV2481" t="s">
        <v>208</v>
      </c>
      <c r="AW2481" t="s">
        <v>210</v>
      </c>
      <c r="AX2481" t="s">
        <v>2984</v>
      </c>
      <c r="BF2481">
        <v>1</v>
      </c>
      <c r="CX2481" t="s">
        <v>5211</v>
      </c>
      <c r="CY2481" s="29"/>
      <c r="CZ2481" s="29"/>
      <c r="DA2481" s="29"/>
      <c r="DB2481" s="29"/>
      <c r="DC2481" s="29"/>
      <c r="DD2481" s="30"/>
      <c r="DE2481" s="30"/>
      <c r="DF2481" s="31"/>
      <c r="DG2481" s="32"/>
      <c r="DH2481" s="30"/>
      <c r="DI2481" s="30"/>
      <c r="DJ2481" s="26"/>
    </row>
    <row r="2482" spans="2:114" x14ac:dyDescent="0.25">
      <c r="D2482" t="s">
        <v>5212</v>
      </c>
      <c r="F2482" t="s">
        <v>2985</v>
      </c>
      <c r="G2482" t="s">
        <v>2986</v>
      </c>
      <c r="H2482" t="s">
        <v>2987</v>
      </c>
      <c r="K2482" t="s">
        <v>113</v>
      </c>
      <c r="M2482" t="s">
        <v>132</v>
      </c>
      <c r="N2482" t="s">
        <v>228</v>
      </c>
      <c r="O2482" t="s">
        <v>143</v>
      </c>
      <c r="P2482" t="s">
        <v>117</v>
      </c>
      <c r="Q2482" t="s">
        <v>5213</v>
      </c>
      <c r="R2482">
        <v>28</v>
      </c>
      <c r="T2482" s="3">
        <v>162500</v>
      </c>
      <c r="X2482" s="3">
        <v>3906.25</v>
      </c>
      <c r="Y2482" s="3">
        <v>2256.9444444444448</v>
      </c>
      <c r="Z2482" s="24">
        <v>406.25</v>
      </c>
      <c r="AA2482" s="39">
        <v>75</v>
      </c>
      <c r="AC2482" s="3">
        <v>15649.774635261314</v>
      </c>
      <c r="AD2482" s="3">
        <v>4460.3751415326506</v>
      </c>
      <c r="AE2482" s="3">
        <v>189254.5942212384</v>
      </c>
      <c r="AF2482" s="3">
        <v>12402.5</v>
      </c>
      <c r="AH2482" s="3">
        <v>201657.0942212384</v>
      </c>
      <c r="AN2482">
        <v>0.05</v>
      </c>
      <c r="AO2482" s="3">
        <v>201657.0942212384</v>
      </c>
      <c r="AP2482" s="3">
        <v>10082.85471106192</v>
      </c>
      <c r="AQ2482" s="3">
        <v>29700</v>
      </c>
      <c r="AR2482" s="3">
        <v>1485</v>
      </c>
      <c r="AS2482" s="3">
        <v>242924.94893230032</v>
      </c>
      <c r="AT2482" s="26">
        <v>231357.0942212384</v>
      </c>
      <c r="AU2482" t="s">
        <v>164</v>
      </c>
      <c r="AV2482" t="s">
        <v>241</v>
      </c>
      <c r="AW2482" t="s">
        <v>241</v>
      </c>
      <c r="AX2482" t="s">
        <v>164</v>
      </c>
      <c r="BF2482">
        <v>1</v>
      </c>
      <c r="CX2482" t="s">
        <v>5211</v>
      </c>
      <c r="CY2482" s="29"/>
      <c r="CZ2482" s="29"/>
      <c r="DA2482" s="29"/>
      <c r="DB2482" s="29"/>
      <c r="DC2482" s="29"/>
      <c r="DD2482" s="30"/>
      <c r="DE2482" s="30"/>
      <c r="DF2482" s="31"/>
      <c r="DG2482" s="32"/>
      <c r="DH2482" s="30"/>
      <c r="DI2482" s="30"/>
      <c r="DJ2482" s="26"/>
    </row>
    <row r="2483" spans="2:114" x14ac:dyDescent="0.25">
      <c r="C2483">
        <v>1</v>
      </c>
      <c r="D2483" t="s">
        <v>5212</v>
      </c>
      <c r="F2483" t="s">
        <v>2988</v>
      </c>
      <c r="G2483" t="s">
        <v>2989</v>
      </c>
      <c r="H2483" t="s">
        <v>2990</v>
      </c>
      <c r="K2483" t="s">
        <v>131</v>
      </c>
      <c r="M2483" t="s">
        <v>114</v>
      </c>
      <c r="N2483" t="s">
        <v>115</v>
      </c>
      <c r="O2483" t="s">
        <v>116</v>
      </c>
      <c r="P2483" t="s">
        <v>117</v>
      </c>
      <c r="Q2483" t="s">
        <v>5213</v>
      </c>
      <c r="R2483">
        <v>28</v>
      </c>
      <c r="T2483" s="3">
        <v>88856.416666666672</v>
      </c>
      <c r="X2483" s="3">
        <v>2015.78125</v>
      </c>
      <c r="Y2483" s="3">
        <v>1164.6736111111111</v>
      </c>
      <c r="Z2483" s="24">
        <v>209.64125000000001</v>
      </c>
      <c r="AA2483" s="39">
        <v>75</v>
      </c>
      <c r="AC2483" s="3">
        <v>0</v>
      </c>
      <c r="AD2483" s="3">
        <v>4460.3751415326506</v>
      </c>
      <c r="AE2483" s="3">
        <v>96781.887919310437</v>
      </c>
      <c r="AF2483" s="3">
        <v>5687.5</v>
      </c>
      <c r="AH2483" s="3">
        <v>102469.38791931044</v>
      </c>
      <c r="AK2483" s="3">
        <v>28163.84865133233</v>
      </c>
      <c r="AL2483" t="s">
        <v>656</v>
      </c>
      <c r="AM2483" t="s">
        <v>657</v>
      </c>
      <c r="AN2483">
        <v>8.5000000000000006E-2</v>
      </c>
      <c r="AO2483" s="3">
        <v>130633.23657064277</v>
      </c>
      <c r="AP2483" s="3">
        <v>11103.825108504636</v>
      </c>
      <c r="AQ2483" s="3">
        <v>29700</v>
      </c>
      <c r="AR2483" s="3">
        <v>2524.5</v>
      </c>
      <c r="AS2483" s="3">
        <v>173961.56167914742</v>
      </c>
      <c r="AT2483" s="26">
        <v>160333.23657064277</v>
      </c>
      <c r="AU2483" t="s">
        <v>184</v>
      </c>
      <c r="AV2483" t="s">
        <v>184</v>
      </c>
      <c r="AW2483" t="s">
        <v>185</v>
      </c>
      <c r="AX2483">
        <v>1201</v>
      </c>
      <c r="BF2483">
        <v>1</v>
      </c>
      <c r="CX2483" t="s">
        <v>5211</v>
      </c>
      <c r="CY2483" s="29"/>
    </row>
    <row r="2484" spans="2:114" x14ac:dyDescent="0.25">
      <c r="B2484">
        <f>+COUNTIF(G2484:G5642,G2484)</f>
        <v>1</v>
      </c>
      <c r="D2484" t="s">
        <v>5212</v>
      </c>
      <c r="F2484" t="s">
        <v>2991</v>
      </c>
      <c r="G2484" t="s">
        <v>2992</v>
      </c>
      <c r="H2484" t="s">
        <v>2993</v>
      </c>
      <c r="K2484" t="s">
        <v>224</v>
      </c>
      <c r="M2484" t="s">
        <v>114</v>
      </c>
      <c r="N2484" t="s">
        <v>962</v>
      </c>
      <c r="O2484" t="s">
        <v>2066</v>
      </c>
      <c r="P2484" t="s">
        <v>117</v>
      </c>
      <c r="Q2484" t="s">
        <v>5213</v>
      </c>
      <c r="R2484">
        <v>28</v>
      </c>
      <c r="T2484" s="3">
        <v>70981.583333333328</v>
      </c>
      <c r="X2484" s="3">
        <v>1706.2900641025642</v>
      </c>
      <c r="Y2484" s="3">
        <v>985.85648148148164</v>
      </c>
      <c r="Z2484" s="24">
        <v>177.45416666666668</v>
      </c>
      <c r="AA2484" s="39">
        <v>75</v>
      </c>
      <c r="AC2484" s="3">
        <v>0</v>
      </c>
      <c r="AD2484" s="3">
        <v>4460.3751415326506</v>
      </c>
      <c r="AE2484" s="3">
        <v>78386.559187116683</v>
      </c>
      <c r="AF2484" s="3">
        <v>5687.5</v>
      </c>
      <c r="AH2484" s="3">
        <v>84074.059187116683</v>
      </c>
      <c r="AJ2484" s="3">
        <v>5310.8</v>
      </c>
      <c r="AK2484" s="3">
        <v>4292.2455565959208</v>
      </c>
      <c r="AL2484" t="s">
        <v>390</v>
      </c>
      <c r="AM2484" t="s">
        <v>391</v>
      </c>
      <c r="AN2484">
        <v>8.5000000000000006E-2</v>
      </c>
      <c r="AO2484" s="3">
        <v>93677.104743712611</v>
      </c>
      <c r="AP2484" s="3">
        <v>7962.5539032155721</v>
      </c>
      <c r="AQ2484" s="3">
        <v>0</v>
      </c>
      <c r="AR2484" s="3">
        <v>0</v>
      </c>
      <c r="AS2484" s="3">
        <v>101639.65864692818</v>
      </c>
      <c r="AT2484" s="26">
        <v>93677.104743712611</v>
      </c>
      <c r="AU2484" t="s">
        <v>765</v>
      </c>
      <c r="AV2484" t="s">
        <v>2067</v>
      </c>
      <c r="AW2484" t="s">
        <v>2068</v>
      </c>
      <c r="AX2484" t="s">
        <v>963</v>
      </c>
      <c r="BF2484">
        <v>1</v>
      </c>
      <c r="BO2484" t="s">
        <v>451</v>
      </c>
      <c r="CX2484" t="s">
        <v>5211</v>
      </c>
      <c r="CY2484" s="29"/>
      <c r="CZ2484" s="29"/>
      <c r="DA2484" s="29"/>
      <c r="DB2484" s="29"/>
      <c r="DC2484" s="29"/>
      <c r="DD2484" s="30"/>
      <c r="DE2484" s="30"/>
      <c r="DF2484" s="31"/>
      <c r="DG2484" s="32"/>
      <c r="DH2484" s="30"/>
      <c r="DI2484" s="30"/>
      <c r="DJ2484" s="26"/>
    </row>
    <row r="2485" spans="2:114" x14ac:dyDescent="0.25">
      <c r="D2485" t="s">
        <v>5212</v>
      </c>
      <c r="F2485" t="s">
        <v>2994</v>
      </c>
      <c r="G2485" t="s">
        <v>2995</v>
      </c>
      <c r="H2485" t="s">
        <v>2996</v>
      </c>
      <c r="K2485" t="s">
        <v>207</v>
      </c>
      <c r="M2485" t="s">
        <v>182</v>
      </c>
      <c r="N2485" t="s">
        <v>183</v>
      </c>
      <c r="O2485" t="s">
        <v>116</v>
      </c>
      <c r="P2485" t="s">
        <v>117</v>
      </c>
      <c r="Q2485" t="s">
        <v>5213</v>
      </c>
      <c r="R2485">
        <v>28</v>
      </c>
      <c r="T2485" s="3">
        <v>52867.833333333336</v>
      </c>
      <c r="X2485" s="3">
        <v>1150.6690705128206</v>
      </c>
      <c r="Y2485" s="3">
        <v>664.83101851851859</v>
      </c>
      <c r="Z2485" s="24">
        <v>119.66958333333334</v>
      </c>
      <c r="AA2485" s="39">
        <v>75</v>
      </c>
      <c r="AC2485" s="3">
        <v>0</v>
      </c>
      <c r="AD2485" s="3">
        <v>4460.3751415326506</v>
      </c>
      <c r="AE2485" s="3">
        <v>59338.378147230658</v>
      </c>
      <c r="AF2485" s="3">
        <v>4154.166666666667</v>
      </c>
      <c r="AH2485" s="3">
        <v>63492.544813897322</v>
      </c>
      <c r="AN2485">
        <v>0.05</v>
      </c>
      <c r="AO2485" s="3">
        <v>63492.544813897322</v>
      </c>
      <c r="AP2485" s="3">
        <v>3174.6272406948665</v>
      </c>
      <c r="AQ2485" s="3">
        <v>29700</v>
      </c>
      <c r="AR2485" s="3">
        <v>1485</v>
      </c>
      <c r="AS2485" s="3">
        <v>97852.172054592185</v>
      </c>
      <c r="AT2485" s="26">
        <v>93192.544813897315</v>
      </c>
      <c r="AU2485" t="s">
        <v>170</v>
      </c>
      <c r="AV2485" t="s">
        <v>170</v>
      </c>
      <c r="AW2485" t="s">
        <v>171</v>
      </c>
      <c r="AX2485">
        <v>34732</v>
      </c>
      <c r="BF2485">
        <v>1</v>
      </c>
      <c r="CX2485" t="s">
        <v>5211</v>
      </c>
      <c r="CY2485" s="29"/>
      <c r="CZ2485" s="29"/>
      <c r="DA2485" s="29"/>
      <c r="DB2485" s="29"/>
      <c r="DC2485" s="29"/>
      <c r="DD2485" s="30"/>
      <c r="DE2485" s="30"/>
      <c r="DF2485" s="31"/>
      <c r="DG2485" s="32"/>
      <c r="DH2485" s="30"/>
      <c r="DI2485" s="30"/>
      <c r="DJ2485" s="26"/>
    </row>
    <row r="2486" spans="2:114" x14ac:dyDescent="0.25">
      <c r="D2486" t="s">
        <v>5212</v>
      </c>
      <c r="F2486" t="s">
        <v>2997</v>
      </c>
      <c r="G2486" t="s">
        <v>2998</v>
      </c>
      <c r="H2486" t="s">
        <v>2999</v>
      </c>
      <c r="K2486" t="s">
        <v>113</v>
      </c>
      <c r="M2486" t="s">
        <v>550</v>
      </c>
      <c r="N2486" t="s">
        <v>551</v>
      </c>
      <c r="O2486" t="s">
        <v>116</v>
      </c>
      <c r="P2486" t="s">
        <v>117</v>
      </c>
      <c r="Q2486" t="s">
        <v>5213</v>
      </c>
      <c r="R2486">
        <v>28</v>
      </c>
      <c r="T2486" s="3">
        <v>206828.41666666666</v>
      </c>
      <c r="X2486" s="3">
        <v>4971.8389423076924</v>
      </c>
      <c r="Y2486" s="3">
        <v>2872.6180555555557</v>
      </c>
      <c r="Z2486" s="24">
        <v>517.07124999999996</v>
      </c>
      <c r="AA2486" s="39">
        <v>75</v>
      </c>
      <c r="AC2486" s="3">
        <v>0</v>
      </c>
      <c r="AD2486" s="3">
        <v>4460.3751415326506</v>
      </c>
      <c r="AE2486" s="3">
        <v>219725.32005606257</v>
      </c>
      <c r="AF2486" s="3">
        <v>7046.666666666667</v>
      </c>
      <c r="AH2486" s="3">
        <v>226771.98672272923</v>
      </c>
      <c r="AN2486">
        <v>0.1</v>
      </c>
      <c r="AO2486" s="3">
        <v>226771.98672272923</v>
      </c>
      <c r="AP2486" s="3">
        <v>22677.198672272923</v>
      </c>
      <c r="AQ2486" s="3">
        <v>29700</v>
      </c>
      <c r="AR2486" s="3">
        <v>2970</v>
      </c>
      <c r="AS2486" s="3">
        <v>282119.18539500213</v>
      </c>
      <c r="AT2486" s="26">
        <v>256471.98672272923</v>
      </c>
      <c r="AU2486" t="s">
        <v>170</v>
      </c>
      <c r="AV2486" t="s">
        <v>170</v>
      </c>
      <c r="AW2486" t="s">
        <v>171</v>
      </c>
      <c r="AX2486">
        <v>37208</v>
      </c>
      <c r="BF2486">
        <v>1</v>
      </c>
      <c r="CX2486" t="s">
        <v>5211</v>
      </c>
      <c r="CY2486" s="29"/>
      <c r="CZ2486" s="29"/>
      <c r="DA2486" s="29"/>
      <c r="DB2486" s="29"/>
      <c r="DC2486" s="29"/>
      <c r="DD2486" s="30"/>
      <c r="DE2486" s="30"/>
      <c r="DF2486" s="31"/>
      <c r="DG2486" s="32"/>
      <c r="DH2486" s="30"/>
      <c r="DI2486" s="30"/>
      <c r="DJ2486" s="26"/>
    </row>
    <row r="2487" spans="2:114" x14ac:dyDescent="0.25">
      <c r="C2487">
        <v>1</v>
      </c>
      <c r="D2487" t="s">
        <v>5212</v>
      </c>
      <c r="F2487" t="s">
        <v>3000</v>
      </c>
      <c r="G2487" t="s">
        <v>3001</v>
      </c>
      <c r="H2487" t="s">
        <v>3002</v>
      </c>
      <c r="K2487" t="s">
        <v>113</v>
      </c>
      <c r="M2487" t="s">
        <v>114</v>
      </c>
      <c r="N2487" t="s">
        <v>115</v>
      </c>
      <c r="O2487" t="s">
        <v>116</v>
      </c>
      <c r="P2487" t="s">
        <v>117</v>
      </c>
      <c r="Q2487" t="s">
        <v>5213</v>
      </c>
      <c r="R2487">
        <v>28</v>
      </c>
      <c r="T2487" s="3">
        <v>190394.91666666666</v>
      </c>
      <c r="X2487" s="3">
        <v>4456.6105769230771</v>
      </c>
      <c r="Y2487" s="3">
        <v>2574.9305555555557</v>
      </c>
      <c r="Z2487" s="24">
        <v>463.48750000000001</v>
      </c>
      <c r="AA2487" s="39">
        <v>75</v>
      </c>
      <c r="AC2487" s="3">
        <v>11396.183100461303</v>
      </c>
      <c r="AD2487" s="3">
        <v>4460.3751415326506</v>
      </c>
      <c r="AE2487" s="3">
        <v>213821.50354113922</v>
      </c>
      <c r="AF2487" s="3">
        <v>5687.5</v>
      </c>
      <c r="AH2487" s="3">
        <v>219509.00354113922</v>
      </c>
      <c r="AK2487" s="3">
        <v>18525.414448346986</v>
      </c>
      <c r="AL2487" t="s">
        <v>473</v>
      </c>
      <c r="AM2487" t="s">
        <v>474</v>
      </c>
      <c r="AN2487">
        <v>8.5000000000000006E-2</v>
      </c>
      <c r="AO2487" s="3">
        <v>238034.41798948619</v>
      </c>
      <c r="AP2487" s="3">
        <v>20232.925529106327</v>
      </c>
      <c r="AQ2487" s="3">
        <v>29700</v>
      </c>
      <c r="AR2487" s="3">
        <v>2524.5</v>
      </c>
      <c r="AS2487" s="3">
        <v>290491.84351859253</v>
      </c>
      <c r="AT2487" s="26">
        <v>267734.41798948619</v>
      </c>
      <c r="AU2487" t="s">
        <v>184</v>
      </c>
      <c r="AV2487" t="s">
        <v>184</v>
      </c>
      <c r="AW2487" t="s">
        <v>185</v>
      </c>
      <c r="AX2487">
        <v>1236</v>
      </c>
      <c r="BF2487">
        <v>1</v>
      </c>
      <c r="CX2487" t="s">
        <v>5211</v>
      </c>
      <c r="CY2487" s="29"/>
      <c r="CZ2487" s="29"/>
      <c r="DA2487" s="29"/>
      <c r="DB2487" s="29"/>
      <c r="DC2487" s="29"/>
      <c r="DD2487" s="30"/>
      <c r="DE2487" s="30"/>
      <c r="DF2487" s="31"/>
      <c r="DG2487" s="32"/>
      <c r="DH2487" s="30"/>
      <c r="DI2487" s="30"/>
      <c r="DJ2487" s="26"/>
    </row>
    <row r="2488" spans="2:114" x14ac:dyDescent="0.25">
      <c r="D2488" t="s">
        <v>5212</v>
      </c>
      <c r="F2488" t="s">
        <v>3003</v>
      </c>
      <c r="G2488" t="s">
        <v>3004</v>
      </c>
      <c r="H2488" t="s">
        <v>3005</v>
      </c>
      <c r="K2488" t="s">
        <v>224</v>
      </c>
      <c r="M2488" t="s">
        <v>114</v>
      </c>
      <c r="N2488" t="s">
        <v>115</v>
      </c>
      <c r="O2488" t="s">
        <v>116</v>
      </c>
      <c r="P2488" t="s">
        <v>117</v>
      </c>
      <c r="Q2488" t="s">
        <v>5213</v>
      </c>
      <c r="R2488">
        <v>28</v>
      </c>
      <c r="T2488" s="3">
        <v>85597.583333333328</v>
      </c>
      <c r="X2488" s="3">
        <v>2003.2211538461536</v>
      </c>
      <c r="Y2488" s="3">
        <v>1157.4166666666667</v>
      </c>
      <c r="Z2488" s="24">
        <v>208.33500000000001</v>
      </c>
      <c r="AA2488" s="39">
        <v>75</v>
      </c>
      <c r="AC2488" s="3">
        <v>0</v>
      </c>
      <c r="AD2488" s="3">
        <v>4460.3751415326506</v>
      </c>
      <c r="AE2488" s="3">
        <v>93501.931295378818</v>
      </c>
      <c r="AF2488" s="3">
        <v>5687.5</v>
      </c>
      <c r="AH2488" s="3">
        <v>99189.431295378818</v>
      </c>
      <c r="AK2488" s="3">
        <v>7641.968773833004</v>
      </c>
      <c r="AL2488" t="s">
        <v>274</v>
      </c>
      <c r="AM2488" t="s">
        <v>275</v>
      </c>
      <c r="AN2488">
        <v>8.5000000000000006E-2</v>
      </c>
      <c r="AO2488" s="3">
        <v>106831.40006921183</v>
      </c>
      <c r="AP2488" s="3">
        <v>9080.6690058830063</v>
      </c>
      <c r="AQ2488" s="3">
        <v>29700</v>
      </c>
      <c r="AR2488" s="3">
        <v>2524.5</v>
      </c>
      <c r="AS2488" s="3">
        <v>148136.56907509483</v>
      </c>
      <c r="AT2488" s="26">
        <v>136531.40006921184</v>
      </c>
      <c r="AU2488" t="s">
        <v>170</v>
      </c>
      <c r="AV2488" t="s">
        <v>170</v>
      </c>
      <c r="AW2488" t="s">
        <v>171</v>
      </c>
      <c r="AX2488">
        <v>35803</v>
      </c>
      <c r="BF2488">
        <v>1</v>
      </c>
      <c r="CX2488" t="s">
        <v>5211</v>
      </c>
      <c r="CY2488" s="29"/>
      <c r="CZ2488" s="29"/>
      <c r="DA2488" s="29"/>
      <c r="DB2488" s="29"/>
      <c r="DC2488" s="29"/>
      <c r="DD2488" s="30"/>
      <c r="DE2488" s="30"/>
      <c r="DF2488" s="31"/>
      <c r="DG2488" s="32"/>
      <c r="DH2488" s="30"/>
      <c r="DI2488" s="30"/>
      <c r="DJ2488" s="26"/>
    </row>
    <row r="2489" spans="2:114" x14ac:dyDescent="0.25">
      <c r="D2489" t="s">
        <v>5212</v>
      </c>
      <c r="F2489" t="s">
        <v>3006</v>
      </c>
      <c r="G2489" t="s">
        <v>3007</v>
      </c>
      <c r="H2489" t="s">
        <v>3008</v>
      </c>
      <c r="K2489" t="s">
        <v>224</v>
      </c>
      <c r="M2489" t="s">
        <v>114</v>
      </c>
      <c r="N2489" t="s">
        <v>115</v>
      </c>
      <c r="O2489" t="s">
        <v>116</v>
      </c>
      <c r="P2489" t="s">
        <v>117</v>
      </c>
      <c r="Q2489" t="s">
        <v>5213</v>
      </c>
      <c r="R2489">
        <v>28</v>
      </c>
      <c r="T2489" s="3">
        <v>81412.083333333328</v>
      </c>
      <c r="X2489" s="3">
        <v>1923.0769230769231</v>
      </c>
      <c r="Y2489" s="3">
        <v>1111.1111111111111</v>
      </c>
      <c r="Z2489" s="24">
        <v>200</v>
      </c>
      <c r="AA2489" s="39">
        <v>75</v>
      </c>
      <c r="AC2489" s="3">
        <v>0</v>
      </c>
      <c r="AD2489" s="3">
        <v>4460.3751415326506</v>
      </c>
      <c r="AE2489" s="3">
        <v>89181.646509054015</v>
      </c>
      <c r="AF2489" s="3">
        <v>5687.5</v>
      </c>
      <c r="AH2489" s="3">
        <v>94869.146509054015</v>
      </c>
      <c r="AK2489" s="3">
        <v>18525.414448346986</v>
      </c>
      <c r="AL2489" t="s">
        <v>473</v>
      </c>
      <c r="AM2489" t="s">
        <v>474</v>
      </c>
      <c r="AN2489">
        <v>8.5000000000000006E-2</v>
      </c>
      <c r="AO2489" s="3">
        <v>113394.560957401</v>
      </c>
      <c r="AP2489" s="3">
        <v>9638.5376813790863</v>
      </c>
      <c r="AQ2489" s="3">
        <v>29700</v>
      </c>
      <c r="AR2489" s="3">
        <v>2524.5</v>
      </c>
      <c r="AS2489" s="3">
        <v>155257.59863878009</v>
      </c>
      <c r="AT2489" s="26">
        <v>143094.560957401</v>
      </c>
      <c r="AU2489" t="s">
        <v>918</v>
      </c>
      <c r="AV2489" t="s">
        <v>918</v>
      </c>
      <c r="AW2489" t="s">
        <v>919</v>
      </c>
      <c r="AX2489">
        <v>5184</v>
      </c>
      <c r="BF2489">
        <v>1</v>
      </c>
      <c r="CX2489" t="s">
        <v>5211</v>
      </c>
      <c r="CY2489" s="29"/>
    </row>
    <row r="2490" spans="2:114" x14ac:dyDescent="0.25">
      <c r="D2490" t="s">
        <v>5212</v>
      </c>
      <c r="F2490" t="s">
        <v>3009</v>
      </c>
      <c r="G2490" t="s">
        <v>3010</v>
      </c>
      <c r="H2490" t="s">
        <v>3011</v>
      </c>
      <c r="K2490" t="s">
        <v>224</v>
      </c>
      <c r="M2490" t="s">
        <v>114</v>
      </c>
      <c r="N2490" t="s">
        <v>115</v>
      </c>
      <c r="O2490" t="s">
        <v>116</v>
      </c>
      <c r="P2490" t="s">
        <v>117</v>
      </c>
      <c r="Q2490" t="s">
        <v>5213</v>
      </c>
      <c r="R2490">
        <v>28</v>
      </c>
      <c r="T2490" s="3">
        <v>90142.5</v>
      </c>
      <c r="X2490" s="3">
        <v>2123.397435897436</v>
      </c>
      <c r="Y2490" s="3">
        <v>1226.8518518518517</v>
      </c>
      <c r="Z2490" s="24">
        <v>220.83333333333331</v>
      </c>
      <c r="AA2490" s="39">
        <v>75</v>
      </c>
      <c r="AC2490" s="3">
        <v>8722.3213697705432</v>
      </c>
      <c r="AD2490" s="3">
        <v>4460.3751415326506</v>
      </c>
      <c r="AE2490" s="3">
        <v>106971.27913238583</v>
      </c>
      <c r="AF2490" s="3">
        <v>5687.5</v>
      </c>
      <c r="AH2490" s="3">
        <v>112658.77913238583</v>
      </c>
      <c r="AK2490" s="3">
        <v>4292.2455565959208</v>
      </c>
      <c r="AL2490" t="s">
        <v>390</v>
      </c>
      <c r="AM2490" t="s">
        <v>391</v>
      </c>
      <c r="AN2490">
        <v>8.5000000000000006E-2</v>
      </c>
      <c r="AO2490" s="3">
        <v>116951.02468898175</v>
      </c>
      <c r="AP2490" s="3">
        <v>9940.8370985634501</v>
      </c>
      <c r="AQ2490" s="3">
        <v>29700</v>
      </c>
      <c r="AR2490" s="3">
        <v>2524.5</v>
      </c>
      <c r="AS2490" s="3">
        <v>159116.3617875452</v>
      </c>
      <c r="AT2490" s="26">
        <v>146651.02468898176</v>
      </c>
      <c r="AU2490" t="s">
        <v>2428</v>
      </c>
      <c r="AV2490" t="s">
        <v>120</v>
      </c>
      <c r="AW2490" t="s">
        <v>120</v>
      </c>
      <c r="AX2490">
        <v>2045315</v>
      </c>
      <c r="BF2490">
        <v>1</v>
      </c>
      <c r="CX2490" t="s">
        <v>5211</v>
      </c>
      <c r="CY2490" s="29"/>
      <c r="CZ2490" s="29"/>
      <c r="DA2490" s="29"/>
      <c r="DB2490" s="29"/>
      <c r="DC2490" s="29"/>
      <c r="DD2490" s="30"/>
      <c r="DE2490" s="30"/>
      <c r="DF2490" s="31"/>
      <c r="DG2490" s="32"/>
      <c r="DH2490" s="30"/>
      <c r="DI2490" s="30"/>
      <c r="DJ2490" s="26"/>
    </row>
    <row r="2491" spans="2:114" x14ac:dyDescent="0.25">
      <c r="C2491">
        <v>1</v>
      </c>
      <c r="D2491" t="s">
        <v>5212</v>
      </c>
      <c r="F2491" t="s">
        <v>3012</v>
      </c>
      <c r="G2491" t="s">
        <v>3013</v>
      </c>
      <c r="H2491" t="s">
        <v>3014</v>
      </c>
      <c r="K2491" t="s">
        <v>224</v>
      </c>
      <c r="M2491" t="s">
        <v>114</v>
      </c>
      <c r="N2491" t="s">
        <v>115</v>
      </c>
      <c r="O2491" t="s">
        <v>116</v>
      </c>
      <c r="P2491" t="s">
        <v>117</v>
      </c>
      <c r="Q2491" t="s">
        <v>5213</v>
      </c>
      <c r="R2491">
        <v>28</v>
      </c>
      <c r="T2491" s="3">
        <v>66268.25</v>
      </c>
      <c r="X2491" s="3">
        <v>1542.467948717949</v>
      </c>
      <c r="Y2491" s="3">
        <v>891.2037037037037</v>
      </c>
      <c r="Z2491" s="24">
        <v>160.41666666666666</v>
      </c>
      <c r="AA2491" s="39">
        <v>75</v>
      </c>
      <c r="AC2491" s="3">
        <v>0</v>
      </c>
      <c r="AD2491" s="3">
        <v>4460.3751415326506</v>
      </c>
      <c r="AE2491" s="3">
        <v>73397.713460620987</v>
      </c>
      <c r="AF2491" s="3">
        <v>5687.5</v>
      </c>
      <c r="AH2491" s="3">
        <v>79085.213460620987</v>
      </c>
      <c r="AK2491" s="3">
        <v>7641.968773833004</v>
      </c>
      <c r="AL2491" t="s">
        <v>274</v>
      </c>
      <c r="AM2491" t="s">
        <v>275</v>
      </c>
      <c r="AN2491">
        <v>8.5000000000000006E-2</v>
      </c>
      <c r="AO2491" s="3">
        <v>86727.182234453998</v>
      </c>
      <c r="AP2491" s="3">
        <v>7371.81048992859</v>
      </c>
      <c r="AQ2491" s="3">
        <v>29700</v>
      </c>
      <c r="AR2491" s="3">
        <v>2524.5</v>
      </c>
      <c r="AS2491" s="3">
        <v>126323.49272438258</v>
      </c>
      <c r="AT2491" s="26">
        <v>116427.182234454</v>
      </c>
      <c r="AU2491" t="s">
        <v>184</v>
      </c>
      <c r="AV2491" t="s">
        <v>184</v>
      </c>
      <c r="AW2491" t="s">
        <v>185</v>
      </c>
      <c r="AX2491">
        <v>2933</v>
      </c>
      <c r="BF2491">
        <v>1</v>
      </c>
      <c r="CX2491" t="s">
        <v>5211</v>
      </c>
      <c r="CY2491" s="29"/>
      <c r="CZ2491" s="29"/>
      <c r="DA2491" s="29"/>
      <c r="DB2491" s="29"/>
      <c r="DC2491" s="29"/>
      <c r="DD2491" s="30"/>
      <c r="DE2491" s="30"/>
      <c r="DF2491" s="31"/>
      <c r="DG2491" s="32"/>
      <c r="DH2491" s="30"/>
      <c r="DI2491" s="30"/>
      <c r="DJ2491" s="26"/>
    </row>
    <row r="2492" spans="2:114" x14ac:dyDescent="0.25">
      <c r="D2492" t="s">
        <v>5212</v>
      </c>
      <c r="F2492" t="s">
        <v>3015</v>
      </c>
      <c r="G2492" t="s">
        <v>3016</v>
      </c>
      <c r="H2492" t="s">
        <v>3017</v>
      </c>
      <c r="K2492" t="s">
        <v>224</v>
      </c>
      <c r="M2492" t="s">
        <v>114</v>
      </c>
      <c r="N2492" t="s">
        <v>115</v>
      </c>
      <c r="O2492" t="s">
        <v>116</v>
      </c>
      <c r="P2492" t="s">
        <v>117</v>
      </c>
      <c r="Q2492" t="s">
        <v>5213</v>
      </c>
      <c r="R2492">
        <v>28</v>
      </c>
      <c r="T2492" s="3">
        <v>83434.166666666672</v>
      </c>
      <c r="X2492" s="3">
        <v>1963.1410256410256</v>
      </c>
      <c r="Y2492" s="3">
        <v>1134.2592592592594</v>
      </c>
      <c r="Z2492" s="24">
        <v>204.16666666666669</v>
      </c>
      <c r="AA2492" s="39">
        <v>75</v>
      </c>
      <c r="AC2492" s="3">
        <v>8035.9277454169778</v>
      </c>
      <c r="AD2492" s="3">
        <v>4460.3751415326506</v>
      </c>
      <c r="AE2492" s="3">
        <v>99307.036505183263</v>
      </c>
      <c r="AF2492" s="3">
        <v>5687.5</v>
      </c>
      <c r="AH2492" s="3">
        <v>104994.53650518326</v>
      </c>
      <c r="AK2492" s="3">
        <v>4292.2455565959208</v>
      </c>
      <c r="AL2492" t="s">
        <v>390</v>
      </c>
      <c r="AM2492" t="s">
        <v>391</v>
      </c>
      <c r="AN2492">
        <v>8.5000000000000006E-2</v>
      </c>
      <c r="AO2492" s="3">
        <v>109286.78206177919</v>
      </c>
      <c r="AP2492" s="3">
        <v>9289.3764752512325</v>
      </c>
      <c r="AQ2492" s="3">
        <v>29700</v>
      </c>
      <c r="AR2492" s="3">
        <v>2524.5</v>
      </c>
      <c r="AS2492" s="3">
        <v>150800.65853703042</v>
      </c>
      <c r="AT2492" s="26">
        <v>138986.78206177917</v>
      </c>
      <c r="AU2492" t="s">
        <v>2505</v>
      </c>
      <c r="AV2492" t="s">
        <v>2505</v>
      </c>
      <c r="AW2492" t="s">
        <v>2506</v>
      </c>
      <c r="AX2492" t="s">
        <v>2712</v>
      </c>
      <c r="BF2492">
        <v>1</v>
      </c>
      <c r="CX2492" t="s">
        <v>5211</v>
      </c>
      <c r="CY2492" s="29"/>
      <c r="CZ2492" s="29"/>
      <c r="DA2492" s="29"/>
      <c r="DB2492" s="29"/>
      <c r="DC2492" s="29"/>
      <c r="DD2492" s="30"/>
      <c r="DE2492" s="30"/>
      <c r="DF2492" s="31"/>
      <c r="DG2492" s="32"/>
      <c r="DH2492" s="30"/>
      <c r="DI2492" s="30"/>
      <c r="DJ2492" s="26"/>
    </row>
    <row r="2493" spans="2:114" x14ac:dyDescent="0.25">
      <c r="D2493" t="s">
        <v>5212</v>
      </c>
      <c r="F2493" t="s">
        <v>3018</v>
      </c>
      <c r="G2493" t="s">
        <v>3019</v>
      </c>
      <c r="H2493" t="s">
        <v>3020</v>
      </c>
      <c r="K2493" t="s">
        <v>224</v>
      </c>
      <c r="M2493" t="s">
        <v>114</v>
      </c>
      <c r="N2493" t="s">
        <v>115</v>
      </c>
      <c r="O2493" t="s">
        <v>116</v>
      </c>
      <c r="P2493" t="s">
        <v>117</v>
      </c>
      <c r="Q2493" t="s">
        <v>5213</v>
      </c>
      <c r="R2493">
        <v>28</v>
      </c>
      <c r="T2493" s="3">
        <v>70350.75</v>
      </c>
      <c r="X2493" s="3">
        <v>1642.6282051282051</v>
      </c>
      <c r="Y2493" s="3">
        <v>949.07407407407413</v>
      </c>
      <c r="Z2493" s="24">
        <v>170.83333333333331</v>
      </c>
      <c r="AA2493" s="39">
        <v>75</v>
      </c>
      <c r="AC2493" s="3">
        <v>0</v>
      </c>
      <c r="AD2493" s="3">
        <v>4460.3751415326506</v>
      </c>
      <c r="AE2493" s="3">
        <v>77648.66075406826</v>
      </c>
      <c r="AF2493" s="3">
        <v>5687.5</v>
      </c>
      <c r="AH2493" s="3">
        <v>83336.16075406826</v>
      </c>
      <c r="AK2493" s="3">
        <v>4292.2455565959208</v>
      </c>
      <c r="AL2493" t="s">
        <v>390</v>
      </c>
      <c r="AM2493" t="s">
        <v>391</v>
      </c>
      <c r="AN2493">
        <v>8.5000000000000006E-2</v>
      </c>
      <c r="AO2493" s="3">
        <v>87628.406310664184</v>
      </c>
      <c r="AP2493" s="3">
        <v>7448.4145364064561</v>
      </c>
      <c r="AQ2493" s="3">
        <v>29700</v>
      </c>
      <c r="AR2493" s="3">
        <v>2524.5</v>
      </c>
      <c r="AS2493" s="3">
        <v>127301.32084707064</v>
      </c>
      <c r="AT2493" s="26">
        <v>117328.40631066418</v>
      </c>
      <c r="AU2493" t="s">
        <v>2505</v>
      </c>
      <c r="AV2493" t="s">
        <v>2505</v>
      </c>
      <c r="AW2493" t="s">
        <v>2506</v>
      </c>
      <c r="AX2493" t="s">
        <v>2712</v>
      </c>
      <c r="BF2493">
        <v>1</v>
      </c>
      <c r="CX2493" t="s">
        <v>5211</v>
      </c>
      <c r="CY2493" s="29"/>
      <c r="CZ2493" s="29"/>
      <c r="DA2493" s="29"/>
      <c r="DB2493" s="29"/>
      <c r="DC2493" s="29"/>
      <c r="DD2493" s="30"/>
      <c r="DE2493" s="30"/>
      <c r="DF2493" s="31"/>
      <c r="DG2493" s="32"/>
      <c r="DH2493" s="30"/>
      <c r="DI2493" s="30"/>
      <c r="DJ2493" s="26"/>
    </row>
    <row r="2494" spans="2:114" x14ac:dyDescent="0.25">
      <c r="D2494" t="s">
        <v>5212</v>
      </c>
      <c r="F2494" t="s">
        <v>3021</v>
      </c>
      <c r="G2494" t="s">
        <v>3022</v>
      </c>
      <c r="H2494" t="s">
        <v>3023</v>
      </c>
      <c r="K2494" t="s">
        <v>131</v>
      </c>
      <c r="M2494" t="s">
        <v>114</v>
      </c>
      <c r="N2494" t="s">
        <v>115</v>
      </c>
      <c r="O2494" t="s">
        <v>116</v>
      </c>
      <c r="P2494" t="s">
        <v>117</v>
      </c>
      <c r="Q2494" t="s">
        <v>5213</v>
      </c>
      <c r="R2494">
        <v>28</v>
      </c>
      <c r="T2494" s="3">
        <v>112860.16666666667</v>
      </c>
      <c r="X2494" s="3">
        <v>2604.1666666666665</v>
      </c>
      <c r="Y2494" s="3">
        <v>1504.6296296296298</v>
      </c>
      <c r="Z2494" s="24">
        <v>270.83333333333331</v>
      </c>
      <c r="AA2494" s="39">
        <v>75</v>
      </c>
      <c r="AC2494" s="3">
        <v>0</v>
      </c>
      <c r="AD2494" s="3">
        <v>4460.3751415326506</v>
      </c>
      <c r="AE2494" s="3">
        <v>121775.17143782896</v>
      </c>
      <c r="AF2494" s="3">
        <v>5687.5</v>
      </c>
      <c r="AH2494" s="3">
        <v>127462.67143782896</v>
      </c>
      <c r="AK2494" s="3">
        <v>18525.414448346986</v>
      </c>
      <c r="AL2494" t="s">
        <v>473</v>
      </c>
      <c r="AM2494" t="s">
        <v>474</v>
      </c>
      <c r="AN2494">
        <v>8.5000000000000006E-2</v>
      </c>
      <c r="AO2494" s="3">
        <v>145988.08588617595</v>
      </c>
      <c r="AP2494" s="3">
        <v>12408.987300324956</v>
      </c>
      <c r="AQ2494" s="3">
        <v>29700</v>
      </c>
      <c r="AR2494" s="3">
        <v>2524.5</v>
      </c>
      <c r="AS2494" s="3">
        <v>190621.5731865009</v>
      </c>
      <c r="AT2494" s="26">
        <v>175688.08588617595</v>
      </c>
      <c r="AU2494" t="s">
        <v>918</v>
      </c>
      <c r="AV2494" t="s">
        <v>918</v>
      </c>
      <c r="AW2494" t="s">
        <v>919</v>
      </c>
      <c r="AX2494">
        <v>5184</v>
      </c>
      <c r="BF2494">
        <v>1</v>
      </c>
      <c r="CX2494" t="s">
        <v>5211</v>
      </c>
      <c r="CY2494" s="29"/>
      <c r="CZ2494" s="29"/>
      <c r="DA2494" s="29"/>
      <c r="DB2494" s="29"/>
      <c r="DC2494" s="29"/>
      <c r="DD2494" s="30"/>
      <c r="DE2494" s="30"/>
      <c r="DF2494" s="31"/>
      <c r="DG2494" s="32"/>
      <c r="DH2494" s="30"/>
      <c r="DI2494" s="30"/>
      <c r="DJ2494" s="26"/>
    </row>
    <row r="2495" spans="2:114" x14ac:dyDescent="0.25">
      <c r="D2495" t="s">
        <v>5212</v>
      </c>
      <c r="F2495" t="s">
        <v>3024</v>
      </c>
      <c r="G2495" t="s">
        <v>3025</v>
      </c>
      <c r="H2495" t="s">
        <v>3026</v>
      </c>
      <c r="K2495" t="s">
        <v>156</v>
      </c>
      <c r="M2495" t="s">
        <v>550</v>
      </c>
      <c r="N2495" t="s">
        <v>551</v>
      </c>
      <c r="O2495" t="s">
        <v>116</v>
      </c>
      <c r="P2495" t="s">
        <v>117</v>
      </c>
      <c r="Q2495" t="s">
        <v>5213</v>
      </c>
      <c r="R2495">
        <v>28</v>
      </c>
      <c r="T2495" s="3">
        <v>252666</v>
      </c>
      <c r="V2495" s="3">
        <v>25266.600000000002</v>
      </c>
      <c r="X2495" s="3">
        <v>6073.7019230769229</v>
      </c>
      <c r="Y2495" s="3">
        <v>3509.25</v>
      </c>
      <c r="Z2495" s="24">
        <v>631.66499999999996</v>
      </c>
      <c r="AA2495" s="39">
        <v>75</v>
      </c>
      <c r="AC2495" s="3">
        <v>23118.147055466536</v>
      </c>
      <c r="AD2495" s="3">
        <v>4460.3751415326506</v>
      </c>
      <c r="AE2495" s="3">
        <v>315800.73912007606</v>
      </c>
      <c r="AF2495" s="3">
        <v>7046.666666666667</v>
      </c>
      <c r="AH2495" s="3">
        <v>322847.40578674275</v>
      </c>
      <c r="AK2495" s="3">
        <v>7875.5933865769939</v>
      </c>
      <c r="AL2495" t="s">
        <v>552</v>
      </c>
      <c r="AM2495" t="s">
        <v>553</v>
      </c>
      <c r="AN2495">
        <v>0.1</v>
      </c>
      <c r="AO2495" s="3">
        <v>330722.99917331972</v>
      </c>
      <c r="AP2495" s="3">
        <v>33072.299917331977</v>
      </c>
      <c r="AQ2495" s="3">
        <v>29700</v>
      </c>
      <c r="AR2495" s="3">
        <v>2970</v>
      </c>
      <c r="AS2495" s="3">
        <v>396465.29909065168</v>
      </c>
      <c r="AT2495" s="26">
        <v>360422.99917331972</v>
      </c>
      <c r="AU2495" t="s">
        <v>170</v>
      </c>
      <c r="AV2495" t="s">
        <v>170</v>
      </c>
      <c r="AW2495" t="s">
        <v>171</v>
      </c>
      <c r="AX2495">
        <v>90324</v>
      </c>
      <c r="BF2495">
        <v>1</v>
      </c>
      <c r="CX2495" t="s">
        <v>5211</v>
      </c>
      <c r="CY2495" s="29"/>
      <c r="CZ2495" s="29"/>
      <c r="DA2495" s="29"/>
      <c r="DB2495" s="29"/>
      <c r="DC2495" s="29"/>
      <c r="DD2495" s="30"/>
      <c r="DE2495" s="30"/>
      <c r="DF2495" s="31"/>
      <c r="DG2495" s="32"/>
      <c r="DH2495" s="30"/>
      <c r="DI2495" s="30"/>
      <c r="DJ2495" s="26"/>
    </row>
    <row r="2496" spans="2:114" x14ac:dyDescent="0.25">
      <c r="D2496" t="s">
        <v>5212</v>
      </c>
      <c r="F2496" t="s">
        <v>3027</v>
      </c>
      <c r="G2496" t="s">
        <v>3028</v>
      </c>
      <c r="H2496" t="s">
        <v>3029</v>
      </c>
      <c r="K2496" t="s">
        <v>219</v>
      </c>
      <c r="M2496" t="s">
        <v>550</v>
      </c>
      <c r="N2496" t="s">
        <v>551</v>
      </c>
      <c r="O2496" t="s">
        <v>116</v>
      </c>
      <c r="P2496" t="s">
        <v>117</v>
      </c>
      <c r="Q2496" t="s">
        <v>5213</v>
      </c>
      <c r="R2496">
        <v>28</v>
      </c>
      <c r="T2496" s="3">
        <v>72700.5</v>
      </c>
      <c r="X2496" s="3">
        <v>1747.6081730769231</v>
      </c>
      <c r="Y2496" s="3">
        <v>1009.7291666666666</v>
      </c>
      <c r="Z2496" s="24">
        <v>181.75125</v>
      </c>
      <c r="AA2496" s="39">
        <v>75</v>
      </c>
      <c r="AC2496" s="3">
        <v>0</v>
      </c>
      <c r="AD2496" s="3">
        <v>4460.3751415326506</v>
      </c>
      <c r="AE2496" s="3">
        <v>80174.96373127625</v>
      </c>
      <c r="AF2496" s="3">
        <v>7046.666666666667</v>
      </c>
      <c r="AH2496" s="3">
        <v>87221.630397942921</v>
      </c>
      <c r="AK2496" s="3">
        <v>18123.592035816033</v>
      </c>
      <c r="AL2496" t="s">
        <v>666</v>
      </c>
      <c r="AM2496" t="s">
        <v>667</v>
      </c>
      <c r="AN2496">
        <v>0.1</v>
      </c>
      <c r="AO2496" s="3">
        <v>105345.22243375896</v>
      </c>
      <c r="AP2496" s="3">
        <v>10534.522243375897</v>
      </c>
      <c r="AQ2496" s="3">
        <v>29700</v>
      </c>
      <c r="AR2496" s="3">
        <v>2970</v>
      </c>
      <c r="AS2496" s="3">
        <v>148549.74467713485</v>
      </c>
      <c r="AT2496" s="26">
        <v>135045.22243375896</v>
      </c>
      <c r="AU2496" t="s">
        <v>2428</v>
      </c>
      <c r="AV2496" t="s">
        <v>120</v>
      </c>
      <c r="AW2496" t="s">
        <v>120</v>
      </c>
      <c r="AX2496">
        <v>2041065</v>
      </c>
      <c r="BF2496">
        <v>1</v>
      </c>
      <c r="CX2496" t="s">
        <v>5211</v>
      </c>
      <c r="CY2496" s="29"/>
      <c r="CZ2496" s="29"/>
      <c r="DA2496" s="29"/>
      <c r="DB2496" s="29"/>
      <c r="DC2496" s="29"/>
      <c r="DD2496" s="30"/>
      <c r="DE2496" s="30"/>
      <c r="DF2496" s="31"/>
      <c r="DG2496" s="32"/>
      <c r="DH2496" s="30"/>
      <c r="DI2496" s="30"/>
      <c r="DJ2496" s="26"/>
    </row>
    <row r="2497" spans="4:114" x14ac:dyDescent="0.25">
      <c r="D2497" t="s">
        <v>5212</v>
      </c>
      <c r="F2497" t="s">
        <v>3030</v>
      </c>
      <c r="G2497" t="s">
        <v>3031</v>
      </c>
      <c r="H2497" t="s">
        <v>3032</v>
      </c>
      <c r="K2497" t="s">
        <v>224</v>
      </c>
      <c r="M2497" t="s">
        <v>114</v>
      </c>
      <c r="N2497" t="s">
        <v>115</v>
      </c>
      <c r="O2497" t="s">
        <v>116</v>
      </c>
      <c r="P2497" t="s">
        <v>117</v>
      </c>
      <c r="Q2497" t="s">
        <v>5213</v>
      </c>
      <c r="R2497">
        <v>28</v>
      </c>
      <c r="T2497" s="3">
        <v>78637.583333333328</v>
      </c>
      <c r="X2497" s="3">
        <v>1903.0448717948721</v>
      </c>
      <c r="Y2497" s="3">
        <v>1099.5370370370372</v>
      </c>
      <c r="Z2497" s="24">
        <v>197.91666666666669</v>
      </c>
      <c r="AA2497" s="39">
        <v>75</v>
      </c>
      <c r="AC2497" s="3">
        <v>0</v>
      </c>
      <c r="AD2497" s="3">
        <v>4460.3751415326506</v>
      </c>
      <c r="AE2497" s="3">
        <v>86373.457050364566</v>
      </c>
      <c r="AF2497" s="3">
        <v>5687.5</v>
      </c>
      <c r="AH2497" s="3">
        <v>92060.957050364566</v>
      </c>
      <c r="AK2497" s="3">
        <v>8123.3279313761932</v>
      </c>
      <c r="AL2497" t="s">
        <v>650</v>
      </c>
      <c r="AM2497" t="s">
        <v>651</v>
      </c>
      <c r="AN2497">
        <v>8.5000000000000006E-2</v>
      </c>
      <c r="AO2497" s="3">
        <v>100184.28498174076</v>
      </c>
      <c r="AP2497" s="3">
        <v>8515.6642234479641</v>
      </c>
      <c r="AQ2497" s="3">
        <v>29700</v>
      </c>
      <c r="AR2497" s="3">
        <v>2524.5</v>
      </c>
      <c r="AS2497" s="3">
        <v>140924.44920518872</v>
      </c>
      <c r="AT2497" s="26">
        <v>129884.28498174076</v>
      </c>
      <c r="AU2497" t="s">
        <v>170</v>
      </c>
      <c r="AV2497" t="s">
        <v>170</v>
      </c>
      <c r="AW2497" t="s">
        <v>171</v>
      </c>
      <c r="AX2497">
        <v>35802</v>
      </c>
      <c r="BF2497">
        <v>1</v>
      </c>
      <c r="CX2497" t="s">
        <v>5211</v>
      </c>
      <c r="CY2497" s="29"/>
      <c r="CZ2497" s="29"/>
      <c r="DA2497" s="29"/>
      <c r="DB2497" s="29"/>
      <c r="DC2497" s="29"/>
      <c r="DD2497" s="30"/>
      <c r="DE2497" s="30"/>
      <c r="DF2497" s="31"/>
      <c r="DG2497" s="32"/>
      <c r="DH2497" s="30"/>
      <c r="DI2497" s="30"/>
      <c r="DJ2497" s="26"/>
    </row>
    <row r="2498" spans="4:114" x14ac:dyDescent="0.25">
      <c r="D2498" t="s">
        <v>5212</v>
      </c>
      <c r="F2498" t="s">
        <v>3033</v>
      </c>
      <c r="G2498" t="s">
        <v>3034</v>
      </c>
      <c r="H2498" t="s">
        <v>3035</v>
      </c>
      <c r="K2498" t="s">
        <v>224</v>
      </c>
      <c r="M2498" t="s">
        <v>114</v>
      </c>
      <c r="N2498" t="s">
        <v>115</v>
      </c>
      <c r="O2498" t="s">
        <v>116</v>
      </c>
      <c r="P2498" t="s">
        <v>117</v>
      </c>
      <c r="Q2498" t="s">
        <v>5213</v>
      </c>
      <c r="R2498">
        <v>28</v>
      </c>
      <c r="T2498" s="3">
        <v>81136.5</v>
      </c>
      <c r="X2498" s="3">
        <v>1903.0448717948721</v>
      </c>
      <c r="Y2498" s="3">
        <v>1099.5370370370372</v>
      </c>
      <c r="Z2498" s="24">
        <v>197.91666666666669</v>
      </c>
      <c r="AA2498" s="39">
        <v>75</v>
      </c>
      <c r="AC2498" s="3">
        <v>0</v>
      </c>
      <c r="AD2498" s="3">
        <v>4460.3751415326506</v>
      </c>
      <c r="AE2498" s="3">
        <v>88872.373717031238</v>
      </c>
      <c r="AF2498" s="3">
        <v>5687.5</v>
      </c>
      <c r="AH2498" s="3">
        <v>94559.873717031238</v>
      </c>
      <c r="AK2498" s="3">
        <v>8123.3279313761932</v>
      </c>
      <c r="AL2498" t="s">
        <v>650</v>
      </c>
      <c r="AM2498" t="s">
        <v>651</v>
      </c>
      <c r="AN2498">
        <v>8.5000000000000006E-2</v>
      </c>
      <c r="AO2498" s="3">
        <v>102683.20164840743</v>
      </c>
      <c r="AP2498" s="3">
        <v>8728.0721401146311</v>
      </c>
      <c r="AQ2498" s="3">
        <v>29700</v>
      </c>
      <c r="AR2498" s="3">
        <v>2524.5</v>
      </c>
      <c r="AS2498" s="3">
        <v>143635.77378852206</v>
      </c>
      <c r="AT2498" s="26">
        <v>132383.20164840744</v>
      </c>
      <c r="AU2498" t="s">
        <v>170</v>
      </c>
      <c r="AV2498" t="s">
        <v>170</v>
      </c>
      <c r="AW2498" t="s">
        <v>171</v>
      </c>
      <c r="AX2498">
        <v>35802</v>
      </c>
      <c r="BF2498">
        <v>1</v>
      </c>
      <c r="CX2498" t="s">
        <v>5211</v>
      </c>
      <c r="CY2498" s="29"/>
      <c r="CZ2498" s="29"/>
      <c r="DA2498" s="29"/>
      <c r="DB2498" s="29"/>
      <c r="DC2498" s="29"/>
      <c r="DD2498" s="30"/>
      <c r="DE2498" s="30"/>
      <c r="DF2498" s="31"/>
      <c r="DG2498" s="32"/>
      <c r="DH2498" s="30"/>
      <c r="DI2498" s="30"/>
      <c r="DJ2498" s="26"/>
    </row>
    <row r="2499" spans="4:114" x14ac:dyDescent="0.25">
      <c r="D2499" t="s">
        <v>5212</v>
      </c>
      <c r="F2499" t="s">
        <v>3036</v>
      </c>
      <c r="G2499" t="s">
        <v>3037</v>
      </c>
      <c r="H2499" t="s">
        <v>3038</v>
      </c>
      <c r="K2499" t="s">
        <v>224</v>
      </c>
      <c r="M2499" t="s">
        <v>292</v>
      </c>
      <c r="N2499" t="s">
        <v>293</v>
      </c>
      <c r="O2499" t="s">
        <v>2066</v>
      </c>
      <c r="P2499" t="s">
        <v>117</v>
      </c>
      <c r="Q2499" t="s">
        <v>5213</v>
      </c>
      <c r="R2499">
        <v>28</v>
      </c>
      <c r="T2499" s="3">
        <v>58717.583333333336</v>
      </c>
      <c r="X2499" s="3">
        <v>1411.4823717948718</v>
      </c>
      <c r="Y2499" s="3">
        <v>815.52314814814815</v>
      </c>
      <c r="Z2499" s="24">
        <v>146.79416666666665</v>
      </c>
      <c r="AA2499" s="39">
        <v>75</v>
      </c>
      <c r="AC2499" s="3">
        <v>0</v>
      </c>
      <c r="AD2499" s="3">
        <v>4460.3751415326506</v>
      </c>
      <c r="AE2499" s="3">
        <v>65626.758161475678</v>
      </c>
      <c r="AF2499" s="3">
        <v>23570.833333333332</v>
      </c>
      <c r="AH2499" s="3">
        <v>89197.591494809007</v>
      </c>
      <c r="AN2499">
        <v>8.5000000000000006E-2</v>
      </c>
      <c r="AO2499" s="3">
        <v>89197.591494809007</v>
      </c>
      <c r="AP2499" s="3">
        <v>7581.7952770587663</v>
      </c>
      <c r="AQ2499" s="3">
        <v>0</v>
      </c>
      <c r="AR2499" s="3">
        <v>0</v>
      </c>
      <c r="AS2499" s="3">
        <v>96779.386771867779</v>
      </c>
      <c r="AT2499" s="26">
        <v>89197.591494809007</v>
      </c>
      <c r="AU2499" t="s">
        <v>2933</v>
      </c>
      <c r="AV2499" t="s">
        <v>2067</v>
      </c>
      <c r="AW2499" t="s">
        <v>2068</v>
      </c>
      <c r="AX2499" t="s">
        <v>3039</v>
      </c>
      <c r="BF2499">
        <v>1</v>
      </c>
      <c r="BO2499" t="s">
        <v>499</v>
      </c>
      <c r="CX2499" t="s">
        <v>5211</v>
      </c>
      <c r="CY2499" s="29"/>
      <c r="CZ2499" s="29"/>
      <c r="DA2499" s="29"/>
      <c r="DB2499" s="29"/>
      <c r="DC2499" s="29"/>
      <c r="DD2499" s="30"/>
      <c r="DE2499" s="30"/>
      <c r="DF2499" s="31"/>
      <c r="DG2499" s="32"/>
      <c r="DH2499" s="30"/>
      <c r="DI2499" s="30"/>
      <c r="DJ2499" s="26"/>
    </row>
    <row r="2500" spans="4:114" x14ac:dyDescent="0.25">
      <c r="D2500" t="s">
        <v>5212</v>
      </c>
      <c r="F2500" t="s">
        <v>3040</v>
      </c>
      <c r="G2500" t="s">
        <v>3041</v>
      </c>
      <c r="H2500" t="s">
        <v>3042</v>
      </c>
      <c r="K2500" t="s">
        <v>219</v>
      </c>
      <c r="M2500" t="s">
        <v>550</v>
      </c>
      <c r="N2500" t="s">
        <v>551</v>
      </c>
      <c r="O2500" t="s">
        <v>116</v>
      </c>
      <c r="P2500" t="s">
        <v>117</v>
      </c>
      <c r="Q2500" t="s">
        <v>5213</v>
      </c>
      <c r="R2500">
        <v>28</v>
      </c>
      <c r="T2500" s="3">
        <v>87855.166666666672</v>
      </c>
      <c r="X2500" s="3">
        <v>2003.2051282051279</v>
      </c>
      <c r="Y2500" s="3">
        <v>1157.4074074074074</v>
      </c>
      <c r="Z2500" s="24">
        <v>208.33333333333331</v>
      </c>
      <c r="AA2500" s="39">
        <v>75</v>
      </c>
      <c r="AC2500" s="3">
        <v>0</v>
      </c>
      <c r="AD2500" s="3">
        <v>4460.3751415326506</v>
      </c>
      <c r="AE2500" s="3">
        <v>95759.487677145182</v>
      </c>
      <c r="AF2500" s="3">
        <v>7046.666666666667</v>
      </c>
      <c r="AH2500" s="3">
        <v>102806.15434381185</v>
      </c>
      <c r="AN2500">
        <v>0.1</v>
      </c>
      <c r="AO2500" s="3">
        <v>102806.15434381185</v>
      </c>
      <c r="AP2500" s="3">
        <v>10280.615434381187</v>
      </c>
      <c r="AQ2500" s="3">
        <v>29700</v>
      </c>
      <c r="AR2500" s="3">
        <v>2970</v>
      </c>
      <c r="AS2500" s="3">
        <v>145756.76977819303</v>
      </c>
      <c r="AT2500" s="26">
        <v>132506.15434381185</v>
      </c>
      <c r="AU2500" t="s">
        <v>170</v>
      </c>
      <c r="AV2500" t="s">
        <v>170</v>
      </c>
      <c r="AW2500" t="s">
        <v>171</v>
      </c>
      <c r="AX2500">
        <v>37208</v>
      </c>
      <c r="BF2500">
        <v>1</v>
      </c>
      <c r="CX2500" t="s">
        <v>5211</v>
      </c>
      <c r="CY2500" s="29"/>
      <c r="CZ2500" s="29"/>
      <c r="DA2500" s="29"/>
      <c r="DB2500" s="29"/>
      <c r="DC2500" s="29"/>
      <c r="DD2500" s="30"/>
      <c r="DE2500" s="30"/>
      <c r="DF2500" s="31"/>
      <c r="DG2500" s="32"/>
      <c r="DH2500" s="30"/>
      <c r="DI2500" s="30"/>
      <c r="DJ2500" s="26"/>
    </row>
    <row r="2501" spans="4:114" x14ac:dyDescent="0.25">
      <c r="D2501" t="s">
        <v>5212</v>
      </c>
      <c r="F2501" t="s">
        <v>3043</v>
      </c>
      <c r="G2501" t="s">
        <v>3044</v>
      </c>
      <c r="H2501" t="s">
        <v>3045</v>
      </c>
      <c r="K2501" t="s">
        <v>131</v>
      </c>
      <c r="M2501" t="s">
        <v>550</v>
      </c>
      <c r="N2501" t="s">
        <v>551</v>
      </c>
      <c r="O2501" t="s">
        <v>116</v>
      </c>
      <c r="P2501" t="s">
        <v>117</v>
      </c>
      <c r="Q2501" t="s">
        <v>5213</v>
      </c>
      <c r="R2501">
        <v>28</v>
      </c>
      <c r="T2501" s="3">
        <v>145556.83333333334</v>
      </c>
      <c r="X2501" s="3">
        <v>3498.9623397435898</v>
      </c>
      <c r="Y2501" s="3">
        <v>2021.6226851851854</v>
      </c>
      <c r="Z2501" s="24">
        <v>363.89208333333335</v>
      </c>
      <c r="AA2501" s="39">
        <v>75</v>
      </c>
      <c r="AC2501" s="3">
        <v>0</v>
      </c>
      <c r="AD2501" s="3">
        <v>4460.3751415326506</v>
      </c>
      <c r="AE2501" s="3">
        <v>155976.68558312813</v>
      </c>
      <c r="AF2501" s="3">
        <v>7046.666666666667</v>
      </c>
      <c r="AH2501" s="3">
        <v>163023.35224979479</v>
      </c>
      <c r="AN2501">
        <v>0.1</v>
      </c>
      <c r="AO2501" s="3">
        <v>163023.35224979479</v>
      </c>
      <c r="AP2501" s="3">
        <v>16302.335224979479</v>
      </c>
      <c r="AQ2501" s="3">
        <v>29700</v>
      </c>
      <c r="AR2501" s="3">
        <v>2970</v>
      </c>
      <c r="AS2501" s="3">
        <v>211995.68747477425</v>
      </c>
      <c r="AT2501" s="26">
        <v>192723.35224979479</v>
      </c>
      <c r="AU2501" t="s">
        <v>170</v>
      </c>
      <c r="AV2501" t="s">
        <v>170</v>
      </c>
      <c r="AW2501" t="s">
        <v>171</v>
      </c>
      <c r="AX2501">
        <v>90324</v>
      </c>
      <c r="BF2501">
        <v>1</v>
      </c>
      <c r="CX2501" t="s">
        <v>5211</v>
      </c>
      <c r="CY2501" s="29"/>
      <c r="CZ2501" s="29"/>
      <c r="DA2501" s="29"/>
      <c r="DB2501" s="29"/>
      <c r="DC2501" s="29"/>
      <c r="DD2501" s="30"/>
      <c r="DE2501" s="30"/>
      <c r="DF2501" s="31"/>
      <c r="DG2501" s="32"/>
      <c r="DH2501" s="30"/>
      <c r="DI2501" s="30"/>
      <c r="DJ2501" s="26"/>
    </row>
    <row r="2502" spans="4:114" x14ac:dyDescent="0.25">
      <c r="D2502" t="s">
        <v>5212</v>
      </c>
      <c r="F2502" t="s">
        <v>3046</v>
      </c>
      <c r="G2502" t="s">
        <v>3047</v>
      </c>
      <c r="H2502" t="s">
        <v>3048</v>
      </c>
      <c r="K2502" t="s">
        <v>207</v>
      </c>
      <c r="M2502" t="s">
        <v>182</v>
      </c>
      <c r="N2502" t="s">
        <v>183</v>
      </c>
      <c r="O2502" t="s">
        <v>116</v>
      </c>
      <c r="P2502" t="s">
        <v>117</v>
      </c>
      <c r="Q2502" t="s">
        <v>5213</v>
      </c>
      <c r="R2502">
        <v>28</v>
      </c>
      <c r="T2502" s="3">
        <v>44166.666666666664</v>
      </c>
      <c r="X2502" s="3">
        <v>1061.698717948718</v>
      </c>
      <c r="Y2502" s="3">
        <v>613.42592592592587</v>
      </c>
      <c r="Z2502" s="24">
        <v>110.41666666666666</v>
      </c>
      <c r="AA2502" s="39">
        <v>75</v>
      </c>
      <c r="AC2502" s="3">
        <v>0</v>
      </c>
      <c r="AD2502" s="3">
        <v>4460.3751415326506</v>
      </c>
      <c r="AE2502" s="3">
        <v>50487.583118740622</v>
      </c>
      <c r="AF2502" s="3">
        <v>4154.166666666667</v>
      </c>
      <c r="AH2502" s="3">
        <v>54641.749785407286</v>
      </c>
      <c r="AK2502" s="3">
        <v>4671.4236268028844</v>
      </c>
      <c r="AL2502" t="s">
        <v>227</v>
      </c>
      <c r="AM2502" t="s">
        <v>226</v>
      </c>
      <c r="AN2502">
        <v>0.05</v>
      </c>
      <c r="AO2502" s="3">
        <v>59313.17341221017</v>
      </c>
      <c r="AP2502" s="3">
        <v>2965.6586706105086</v>
      </c>
      <c r="AQ2502" s="3">
        <v>29700</v>
      </c>
      <c r="AR2502" s="3">
        <v>1485</v>
      </c>
      <c r="AS2502" s="3">
        <v>93463.832082820678</v>
      </c>
      <c r="AT2502" s="26">
        <v>89013.173412210162</v>
      </c>
      <c r="AU2502" t="s">
        <v>208</v>
      </c>
      <c r="AV2502" t="s">
        <v>208</v>
      </c>
      <c r="AW2502" t="s">
        <v>210</v>
      </c>
      <c r="AX2502" t="s">
        <v>458</v>
      </c>
      <c r="BF2502">
        <v>1</v>
      </c>
      <c r="CX2502" t="s">
        <v>5211</v>
      </c>
      <c r="CY2502" s="29"/>
      <c r="CZ2502" s="29"/>
      <c r="DA2502" s="29"/>
      <c r="DB2502" s="29"/>
      <c r="DC2502" s="29"/>
      <c r="DD2502" s="30"/>
      <c r="DE2502" s="30"/>
      <c r="DF2502" s="31"/>
      <c r="DG2502" s="32"/>
      <c r="DH2502" s="30"/>
      <c r="DI2502" s="30"/>
      <c r="DJ2502" s="26"/>
    </row>
    <row r="2503" spans="4:114" x14ac:dyDescent="0.25">
      <c r="D2503" t="s">
        <v>5212</v>
      </c>
      <c r="F2503" t="s">
        <v>3049</v>
      </c>
      <c r="G2503" t="s">
        <v>3050</v>
      </c>
      <c r="H2503" t="s">
        <v>5289</v>
      </c>
      <c r="K2503" t="s">
        <v>224</v>
      </c>
      <c r="M2503" t="s">
        <v>182</v>
      </c>
      <c r="N2503" t="s">
        <v>183</v>
      </c>
      <c r="O2503" t="s">
        <v>116</v>
      </c>
      <c r="P2503" t="s">
        <v>117</v>
      </c>
      <c r="Q2503" t="s">
        <v>5213</v>
      </c>
      <c r="R2503">
        <v>28</v>
      </c>
      <c r="T2503" s="3">
        <v>53761.583333333336</v>
      </c>
      <c r="X2503" s="3">
        <v>1292.3477564102566</v>
      </c>
      <c r="Y2503" s="3">
        <v>746.68981481481489</v>
      </c>
      <c r="Z2503" s="24">
        <v>134.40416666666667</v>
      </c>
      <c r="AA2503" s="39">
        <v>75</v>
      </c>
      <c r="AC2503" s="3">
        <v>0</v>
      </c>
      <c r="AD2503" s="3">
        <v>4460.3751415326506</v>
      </c>
      <c r="AE2503" s="3">
        <v>60470.400212757726</v>
      </c>
      <c r="AF2503" s="3">
        <v>4154.166666666667</v>
      </c>
      <c r="AH2503" s="3">
        <v>64624.56687942439</v>
      </c>
      <c r="AK2503" s="3">
        <v>4671.4236268028844</v>
      </c>
      <c r="AL2503" t="s">
        <v>227</v>
      </c>
      <c r="AM2503" t="s">
        <v>226</v>
      </c>
      <c r="AN2503">
        <v>0.05</v>
      </c>
      <c r="AO2503" s="3">
        <v>69295.990506227274</v>
      </c>
      <c r="AP2503" s="3">
        <v>3464.7995253113641</v>
      </c>
      <c r="AQ2503" s="3">
        <v>29700</v>
      </c>
      <c r="AR2503" s="3">
        <v>1485</v>
      </c>
      <c r="AS2503" s="3">
        <v>103945.79003153864</v>
      </c>
      <c r="AT2503" s="26">
        <v>98995.990506227274</v>
      </c>
      <c r="AU2503" t="s">
        <v>208</v>
      </c>
      <c r="AV2503" t="s">
        <v>208</v>
      </c>
      <c r="AW2503" t="s">
        <v>210</v>
      </c>
      <c r="AX2503" t="s">
        <v>2088</v>
      </c>
      <c r="BF2503">
        <v>1</v>
      </c>
      <c r="CX2503" t="s">
        <v>5211</v>
      </c>
      <c r="CY2503" s="29"/>
      <c r="CZ2503" s="29"/>
      <c r="DA2503" s="29"/>
      <c r="DB2503" s="29"/>
      <c r="DC2503" s="29"/>
      <c r="DD2503" s="30"/>
      <c r="DE2503" s="30"/>
      <c r="DF2503" s="31"/>
      <c r="DG2503" s="32"/>
      <c r="DH2503" s="30"/>
      <c r="DI2503" s="30"/>
      <c r="DJ2503" s="26"/>
    </row>
    <row r="2504" spans="4:114" x14ac:dyDescent="0.25">
      <c r="D2504" t="s">
        <v>5212</v>
      </c>
      <c r="F2504" t="s">
        <v>3052</v>
      </c>
      <c r="G2504" t="s">
        <v>3053</v>
      </c>
      <c r="H2504" t="s">
        <v>3054</v>
      </c>
      <c r="K2504" t="s">
        <v>224</v>
      </c>
      <c r="M2504" t="s">
        <v>114</v>
      </c>
      <c r="N2504" t="s">
        <v>115</v>
      </c>
      <c r="O2504" t="s">
        <v>116</v>
      </c>
      <c r="P2504" t="s">
        <v>117</v>
      </c>
      <c r="Q2504" t="s">
        <v>5213</v>
      </c>
      <c r="R2504">
        <v>28</v>
      </c>
      <c r="T2504" s="3">
        <v>81112.25</v>
      </c>
      <c r="X2504" s="3">
        <v>1903.0448717948721</v>
      </c>
      <c r="Y2504" s="3">
        <v>1099.5370370370372</v>
      </c>
      <c r="Z2504" s="24">
        <v>197.91666666666669</v>
      </c>
      <c r="AA2504" s="39">
        <v>75</v>
      </c>
      <c r="AC2504" s="3">
        <v>0</v>
      </c>
      <c r="AD2504" s="3">
        <v>4460.3751415326506</v>
      </c>
      <c r="AE2504" s="3">
        <v>88848.123717031238</v>
      </c>
      <c r="AF2504" s="3">
        <v>5687.5</v>
      </c>
      <c r="AH2504" s="3">
        <v>94535.623717031238</v>
      </c>
      <c r="AK2504" s="3">
        <v>8123.3279313761932</v>
      </c>
      <c r="AL2504" t="s">
        <v>650</v>
      </c>
      <c r="AM2504" t="s">
        <v>651</v>
      </c>
      <c r="AN2504">
        <v>8.5000000000000006E-2</v>
      </c>
      <c r="AO2504" s="3">
        <v>102658.95164840743</v>
      </c>
      <c r="AP2504" s="3">
        <v>8726.0108901146323</v>
      </c>
      <c r="AQ2504" s="3">
        <v>29700</v>
      </c>
      <c r="AR2504" s="3">
        <v>2524.5</v>
      </c>
      <c r="AS2504" s="3">
        <v>143609.46253852206</v>
      </c>
      <c r="AT2504" s="26">
        <v>132358.95164840744</v>
      </c>
      <c r="AU2504" t="s">
        <v>170</v>
      </c>
      <c r="AV2504" t="s">
        <v>170</v>
      </c>
      <c r="AW2504" t="s">
        <v>171</v>
      </c>
      <c r="AX2504">
        <v>35802</v>
      </c>
      <c r="BF2504">
        <v>1</v>
      </c>
      <c r="CX2504" t="s">
        <v>5211</v>
      </c>
      <c r="CY2504" s="29"/>
      <c r="CZ2504" s="29"/>
      <c r="DA2504" s="29"/>
      <c r="DB2504" s="29"/>
      <c r="DC2504" s="29"/>
      <c r="DD2504" s="30"/>
      <c r="DE2504" s="30"/>
      <c r="DF2504" s="31"/>
      <c r="DG2504" s="32"/>
      <c r="DH2504" s="30"/>
      <c r="DI2504" s="30"/>
      <c r="DJ2504" s="26"/>
    </row>
    <row r="2505" spans="4:114" x14ac:dyDescent="0.25">
      <c r="D2505" t="s">
        <v>5212</v>
      </c>
      <c r="F2505" t="s">
        <v>3055</v>
      </c>
      <c r="G2505" t="s">
        <v>3056</v>
      </c>
      <c r="H2505" t="s">
        <v>3057</v>
      </c>
      <c r="K2505" t="s">
        <v>224</v>
      </c>
      <c r="M2505" t="s">
        <v>114</v>
      </c>
      <c r="N2505" t="s">
        <v>115</v>
      </c>
      <c r="O2505" t="s">
        <v>116</v>
      </c>
      <c r="P2505" t="s">
        <v>117</v>
      </c>
      <c r="Q2505" t="s">
        <v>5213</v>
      </c>
      <c r="R2505">
        <v>28</v>
      </c>
      <c r="T2505" s="3">
        <v>85061.833333333328</v>
      </c>
      <c r="X2505" s="3">
        <v>2003.2051282051279</v>
      </c>
      <c r="Y2505" s="3">
        <v>1157.4074074074074</v>
      </c>
      <c r="Z2505" s="24">
        <v>208.33333333333331</v>
      </c>
      <c r="AA2505" s="39">
        <v>75</v>
      </c>
      <c r="AC2505" s="3">
        <v>0</v>
      </c>
      <c r="AD2505" s="3">
        <v>4460.3751415326506</v>
      </c>
      <c r="AE2505" s="3">
        <v>92966.154343811839</v>
      </c>
      <c r="AF2505" s="3">
        <v>5687.5</v>
      </c>
      <c r="AH2505" s="3">
        <v>98653.654343811839</v>
      </c>
      <c r="AK2505" s="3">
        <v>8123.3279313761932</v>
      </c>
      <c r="AL2505" t="s">
        <v>650</v>
      </c>
      <c r="AM2505" t="s">
        <v>651</v>
      </c>
      <c r="AN2505">
        <v>8.5000000000000006E-2</v>
      </c>
      <c r="AO2505" s="3">
        <v>106776.98227518803</v>
      </c>
      <c r="AP2505" s="3">
        <v>9076.0434933909837</v>
      </c>
      <c r="AQ2505" s="3">
        <v>29700</v>
      </c>
      <c r="AR2505" s="3">
        <v>2524.5</v>
      </c>
      <c r="AS2505" s="3">
        <v>148077.52576857901</v>
      </c>
      <c r="AT2505" s="26">
        <v>136476.98227518803</v>
      </c>
      <c r="AU2505" t="s">
        <v>170</v>
      </c>
      <c r="AV2505" t="s">
        <v>170</v>
      </c>
      <c r="AW2505" t="s">
        <v>171</v>
      </c>
      <c r="AX2505">
        <v>35802</v>
      </c>
      <c r="BF2505">
        <v>1</v>
      </c>
      <c r="CX2505" t="s">
        <v>5211</v>
      </c>
      <c r="CY2505" s="29"/>
      <c r="CZ2505" s="29"/>
      <c r="DA2505" s="29"/>
      <c r="DB2505" s="29"/>
      <c r="DC2505" s="29"/>
      <c r="DD2505" s="30"/>
      <c r="DE2505" s="30"/>
      <c r="DF2505" s="31"/>
      <c r="DG2505" s="32"/>
      <c r="DH2505" s="30"/>
      <c r="DI2505" s="30"/>
      <c r="DJ2505" s="26"/>
    </row>
    <row r="2506" spans="4:114" x14ac:dyDescent="0.25">
      <c r="D2506" t="s">
        <v>5212</v>
      </c>
      <c r="F2506" t="s">
        <v>3058</v>
      </c>
      <c r="G2506" t="s">
        <v>3059</v>
      </c>
      <c r="H2506" t="s">
        <v>3060</v>
      </c>
      <c r="K2506" t="s">
        <v>224</v>
      </c>
      <c r="M2506" t="s">
        <v>114</v>
      </c>
      <c r="N2506" t="s">
        <v>115</v>
      </c>
      <c r="O2506" t="s">
        <v>116</v>
      </c>
      <c r="P2506" t="s">
        <v>117</v>
      </c>
      <c r="Q2506" t="s">
        <v>5213</v>
      </c>
      <c r="R2506">
        <v>28</v>
      </c>
      <c r="T2506" s="3">
        <v>88118.75</v>
      </c>
      <c r="X2506" s="3">
        <v>2103.3653846153843</v>
      </c>
      <c r="Y2506" s="3">
        <v>1215.2777777777778</v>
      </c>
      <c r="Z2506" s="24">
        <v>218.75</v>
      </c>
      <c r="AA2506" s="39">
        <v>75</v>
      </c>
      <c r="AC2506" s="3">
        <v>0</v>
      </c>
      <c r="AD2506" s="3">
        <v>4460.3751415326506</v>
      </c>
      <c r="AE2506" s="3">
        <v>96191.518303925826</v>
      </c>
      <c r="AF2506" s="3">
        <v>5687.5</v>
      </c>
      <c r="AH2506" s="3">
        <v>101879.01830392583</v>
      </c>
      <c r="AK2506" s="3">
        <v>8123.3279313761932</v>
      </c>
      <c r="AL2506" t="s">
        <v>650</v>
      </c>
      <c r="AM2506" t="s">
        <v>651</v>
      </c>
      <c r="AN2506">
        <v>8.5000000000000006E-2</v>
      </c>
      <c r="AO2506" s="3">
        <v>110002.34623530201</v>
      </c>
      <c r="AP2506" s="3">
        <v>9350.1994300006718</v>
      </c>
      <c r="AQ2506" s="3">
        <v>29700</v>
      </c>
      <c r="AR2506" s="3">
        <v>2524.5</v>
      </c>
      <c r="AS2506" s="3">
        <v>151577.04566530269</v>
      </c>
      <c r="AT2506" s="26">
        <v>139702.34623530201</v>
      </c>
      <c r="AU2506" t="s">
        <v>170</v>
      </c>
      <c r="AV2506" t="s">
        <v>170</v>
      </c>
      <c r="AW2506" t="s">
        <v>171</v>
      </c>
      <c r="AX2506">
        <v>35802</v>
      </c>
      <c r="BF2506">
        <v>1</v>
      </c>
      <c r="CX2506" t="s">
        <v>5211</v>
      </c>
      <c r="CY2506" s="29"/>
      <c r="CZ2506" s="29"/>
      <c r="DA2506" s="29"/>
      <c r="DB2506" s="29"/>
      <c r="DC2506" s="29"/>
      <c r="DD2506" s="30"/>
      <c r="DE2506" s="30"/>
      <c r="DF2506" s="31"/>
      <c r="DG2506" s="32"/>
      <c r="DH2506" s="30"/>
      <c r="DI2506" s="30"/>
      <c r="DJ2506" s="26"/>
    </row>
    <row r="2507" spans="4:114" x14ac:dyDescent="0.25">
      <c r="D2507" t="s">
        <v>5212</v>
      </c>
      <c r="F2507" t="s">
        <v>3061</v>
      </c>
      <c r="G2507" t="s">
        <v>3062</v>
      </c>
      <c r="H2507" t="s">
        <v>3063</v>
      </c>
      <c r="K2507" t="s">
        <v>224</v>
      </c>
      <c r="M2507" t="s">
        <v>114</v>
      </c>
      <c r="N2507" t="s">
        <v>115</v>
      </c>
      <c r="O2507" t="s">
        <v>116</v>
      </c>
      <c r="P2507" t="s">
        <v>117</v>
      </c>
      <c r="Q2507" t="s">
        <v>5213</v>
      </c>
      <c r="R2507">
        <v>28</v>
      </c>
      <c r="T2507" s="3">
        <v>81281.333333333328</v>
      </c>
      <c r="X2507" s="3">
        <v>1903.0448717948721</v>
      </c>
      <c r="Y2507" s="3">
        <v>1099.5370370370372</v>
      </c>
      <c r="Z2507" s="24">
        <v>197.91666666666669</v>
      </c>
      <c r="AA2507" s="39">
        <v>75</v>
      </c>
      <c r="AC2507" s="3">
        <v>6251.3043220977052</v>
      </c>
      <c r="AD2507" s="3">
        <v>4460.3751415326506</v>
      </c>
      <c r="AE2507" s="3">
        <v>95268.511372462264</v>
      </c>
      <c r="AF2507" s="3">
        <v>5687.5</v>
      </c>
      <c r="AH2507" s="3">
        <v>100956.01137246226</v>
      </c>
      <c r="AK2507" s="3">
        <v>4292.2455565959208</v>
      </c>
      <c r="AL2507" t="s">
        <v>390</v>
      </c>
      <c r="AM2507" t="s">
        <v>391</v>
      </c>
      <c r="AN2507">
        <v>8.5000000000000006E-2</v>
      </c>
      <c r="AO2507" s="3">
        <v>105248.25692905819</v>
      </c>
      <c r="AP2507" s="3">
        <v>8946.1018389699475</v>
      </c>
      <c r="AQ2507" s="3">
        <v>29700</v>
      </c>
      <c r="AR2507" s="3">
        <v>2524.5</v>
      </c>
      <c r="AS2507" s="3">
        <v>146418.85876802815</v>
      </c>
      <c r="AT2507" s="26">
        <v>134948.25692905817</v>
      </c>
      <c r="AU2507" t="s">
        <v>2505</v>
      </c>
      <c r="AV2507" t="s">
        <v>2505</v>
      </c>
      <c r="AW2507" t="s">
        <v>2506</v>
      </c>
      <c r="AX2507" t="s">
        <v>2712</v>
      </c>
      <c r="BF2507">
        <v>1</v>
      </c>
      <c r="CX2507" t="s">
        <v>5211</v>
      </c>
      <c r="CY2507" s="29"/>
    </row>
    <row r="2508" spans="4:114" x14ac:dyDescent="0.25">
      <c r="D2508" t="s">
        <v>5212</v>
      </c>
      <c r="F2508" t="s">
        <v>3064</v>
      </c>
      <c r="G2508" t="s">
        <v>3065</v>
      </c>
      <c r="H2508" t="s">
        <v>3066</v>
      </c>
      <c r="K2508" t="s">
        <v>224</v>
      </c>
      <c r="M2508" t="s">
        <v>114</v>
      </c>
      <c r="N2508" t="s">
        <v>115</v>
      </c>
      <c r="O2508" t="s">
        <v>116</v>
      </c>
      <c r="P2508" t="s">
        <v>117</v>
      </c>
      <c r="Q2508" t="s">
        <v>5213</v>
      </c>
      <c r="R2508">
        <v>28</v>
      </c>
      <c r="T2508" s="3">
        <v>81027.75</v>
      </c>
      <c r="X2508" s="3">
        <v>1903.0448717948721</v>
      </c>
      <c r="Y2508" s="3">
        <v>1099.5370370370372</v>
      </c>
      <c r="Z2508" s="24">
        <v>197.91666666666669</v>
      </c>
      <c r="AA2508" s="39">
        <v>75</v>
      </c>
      <c r="AC2508" s="3">
        <v>7788.0064661728538</v>
      </c>
      <c r="AD2508" s="3">
        <v>4460.3751415326506</v>
      </c>
      <c r="AE2508" s="3">
        <v>96551.630183204092</v>
      </c>
      <c r="AF2508" s="3">
        <v>5687.5</v>
      </c>
      <c r="AH2508" s="3">
        <v>102239.13018320409</v>
      </c>
      <c r="AK2508" s="3">
        <v>4292.2455565959208</v>
      </c>
      <c r="AL2508" t="s">
        <v>390</v>
      </c>
      <c r="AM2508" t="s">
        <v>391</v>
      </c>
      <c r="AN2508">
        <v>8.5000000000000006E-2</v>
      </c>
      <c r="AO2508" s="3">
        <v>106531.37573980002</v>
      </c>
      <c r="AP2508" s="3">
        <v>9055.1669378830029</v>
      </c>
      <c r="AQ2508" s="3">
        <v>29700</v>
      </c>
      <c r="AR2508" s="3">
        <v>2524.5</v>
      </c>
      <c r="AS2508" s="3">
        <v>147811.042677683</v>
      </c>
      <c r="AT2508" s="26">
        <v>136231.37573980002</v>
      </c>
      <c r="AU2508" t="s">
        <v>2505</v>
      </c>
      <c r="AV2508" t="s">
        <v>2505</v>
      </c>
      <c r="AW2508" t="s">
        <v>2506</v>
      </c>
      <c r="AX2508" t="s">
        <v>2712</v>
      </c>
      <c r="BF2508">
        <v>1</v>
      </c>
      <c r="CX2508" t="s">
        <v>5211</v>
      </c>
      <c r="CY2508" s="29"/>
      <c r="CZ2508" s="29"/>
      <c r="DA2508" s="29"/>
      <c r="DB2508" s="29"/>
      <c r="DC2508" s="29"/>
      <c r="DD2508" s="30"/>
      <c r="DE2508" s="30"/>
      <c r="DF2508" s="31"/>
      <c r="DG2508" s="32"/>
      <c r="DH2508" s="30"/>
      <c r="DI2508" s="30"/>
      <c r="DJ2508" s="26"/>
    </row>
    <row r="2509" spans="4:114" x14ac:dyDescent="0.25">
      <c r="D2509" t="s">
        <v>5212</v>
      </c>
      <c r="F2509" t="s">
        <v>3067</v>
      </c>
      <c r="G2509" t="s">
        <v>3068</v>
      </c>
      <c r="H2509" t="s">
        <v>3069</v>
      </c>
      <c r="K2509" t="s">
        <v>113</v>
      </c>
      <c r="M2509" t="s">
        <v>114</v>
      </c>
      <c r="N2509" t="s">
        <v>962</v>
      </c>
      <c r="O2509" t="s">
        <v>2066</v>
      </c>
      <c r="P2509" t="s">
        <v>117</v>
      </c>
      <c r="Q2509" t="s">
        <v>5213</v>
      </c>
      <c r="R2509">
        <v>28</v>
      </c>
      <c r="T2509" s="3">
        <v>82611.083333333328</v>
      </c>
      <c r="X2509" s="3">
        <v>1985.8453525641025</v>
      </c>
      <c r="Y2509" s="3">
        <v>1147.3773148148148</v>
      </c>
      <c r="Z2509" s="24">
        <v>206.52791666666667</v>
      </c>
      <c r="AA2509" s="39">
        <v>75</v>
      </c>
      <c r="AC2509" s="3">
        <v>0</v>
      </c>
      <c r="AD2509" s="3">
        <v>5460.3751415326506</v>
      </c>
      <c r="AE2509" s="3">
        <v>91486.209058911583</v>
      </c>
      <c r="AF2509" s="3">
        <v>5687.5</v>
      </c>
      <c r="AH2509" s="3">
        <v>97173.709058911583</v>
      </c>
      <c r="AK2509" s="3">
        <v>28163.84865133233</v>
      </c>
      <c r="AL2509" t="s">
        <v>656</v>
      </c>
      <c r="AM2509" t="s">
        <v>657</v>
      </c>
      <c r="AN2509">
        <v>8.5000000000000006E-2</v>
      </c>
      <c r="AO2509" s="3">
        <v>125337.55771024391</v>
      </c>
      <c r="AP2509" s="3">
        <v>10653.692405370733</v>
      </c>
      <c r="AQ2509" s="3">
        <v>0</v>
      </c>
      <c r="AR2509" s="3">
        <v>0</v>
      </c>
      <c r="AS2509" s="3">
        <v>135991.25011561465</v>
      </c>
      <c r="AT2509" s="26">
        <v>125337.55771024391</v>
      </c>
      <c r="AU2509" t="s">
        <v>262</v>
      </c>
      <c r="AV2509" t="s">
        <v>2067</v>
      </c>
      <c r="AW2509" t="s">
        <v>2068</v>
      </c>
      <c r="AX2509">
        <v>6390</v>
      </c>
      <c r="BF2509">
        <v>1</v>
      </c>
      <c r="BO2509" t="s">
        <v>659</v>
      </c>
      <c r="CX2509" t="s">
        <v>5211</v>
      </c>
      <c r="CY2509" s="29"/>
    </row>
    <row r="2510" spans="4:114" x14ac:dyDescent="0.25">
      <c r="D2510" t="s">
        <v>5212</v>
      </c>
      <c r="F2510" t="s">
        <v>3070</v>
      </c>
      <c r="G2510" t="s">
        <v>3071</v>
      </c>
      <c r="H2510" t="s">
        <v>3072</v>
      </c>
      <c r="K2510" t="s">
        <v>131</v>
      </c>
      <c r="M2510" t="s">
        <v>550</v>
      </c>
      <c r="N2510" t="s">
        <v>551</v>
      </c>
      <c r="O2510" t="s">
        <v>116</v>
      </c>
      <c r="P2510" t="s">
        <v>117</v>
      </c>
      <c r="Q2510" t="s">
        <v>5213</v>
      </c>
      <c r="R2510">
        <v>28</v>
      </c>
      <c r="T2510" s="3">
        <v>160727.5</v>
      </c>
      <c r="X2510" s="3">
        <v>3863.6418269230776</v>
      </c>
      <c r="Y2510" s="3">
        <v>2232.3263888888891</v>
      </c>
      <c r="Z2510" s="24">
        <v>401.81875000000002</v>
      </c>
      <c r="AA2510" s="39">
        <v>75</v>
      </c>
      <c r="AC2510" s="3">
        <v>0</v>
      </c>
      <c r="AD2510" s="3">
        <v>4460.3751415326506</v>
      </c>
      <c r="AE2510" s="3">
        <v>171760.6621073446</v>
      </c>
      <c r="AF2510" s="3">
        <v>7046.666666666667</v>
      </c>
      <c r="AH2510" s="3">
        <v>178807.32877401126</v>
      </c>
      <c r="AN2510">
        <v>0.1</v>
      </c>
      <c r="AO2510" s="3">
        <v>178807.32877401126</v>
      </c>
      <c r="AP2510" s="3">
        <v>17880.732877401126</v>
      </c>
      <c r="AQ2510" s="3">
        <v>29700</v>
      </c>
      <c r="AR2510" s="3">
        <v>2970</v>
      </c>
      <c r="AS2510" s="3">
        <v>229358.0616514124</v>
      </c>
      <c r="AT2510" s="26">
        <v>208507.32877401126</v>
      </c>
      <c r="AU2510" t="s">
        <v>2428</v>
      </c>
      <c r="AV2510" t="s">
        <v>1840</v>
      </c>
      <c r="AW2510" t="s">
        <v>1840</v>
      </c>
      <c r="AX2510">
        <v>2061149</v>
      </c>
      <c r="BF2510">
        <v>1</v>
      </c>
      <c r="CX2510" t="s">
        <v>5211</v>
      </c>
      <c r="CY2510" s="29"/>
      <c r="CZ2510" s="29"/>
      <c r="DA2510" s="29"/>
      <c r="DB2510" s="29"/>
      <c r="DC2510" s="29"/>
      <c r="DD2510" s="30"/>
      <c r="DE2510" s="30"/>
      <c r="DF2510" s="31"/>
      <c r="DG2510" s="32"/>
      <c r="DH2510" s="30"/>
      <c r="DI2510" s="30"/>
      <c r="DJ2510" s="26"/>
    </row>
    <row r="2511" spans="4:114" x14ac:dyDescent="0.25">
      <c r="D2511" t="s">
        <v>5212</v>
      </c>
      <c r="F2511" t="s">
        <v>3073</v>
      </c>
      <c r="G2511" t="s">
        <v>3074</v>
      </c>
      <c r="H2511" t="s">
        <v>3075</v>
      </c>
      <c r="K2511" t="s">
        <v>219</v>
      </c>
      <c r="M2511" t="s">
        <v>114</v>
      </c>
      <c r="N2511" t="s">
        <v>115</v>
      </c>
      <c r="O2511" t="s">
        <v>116</v>
      </c>
      <c r="P2511" t="s">
        <v>117</v>
      </c>
      <c r="Q2511" t="s">
        <v>5213</v>
      </c>
      <c r="R2511">
        <v>28</v>
      </c>
      <c r="T2511" s="3">
        <v>130689.75</v>
      </c>
      <c r="X2511" s="3">
        <v>3104.9679487179487</v>
      </c>
      <c r="Y2511" s="3">
        <v>1793.9814814814815</v>
      </c>
      <c r="Z2511" s="24">
        <v>322.91666666666669</v>
      </c>
      <c r="AA2511" s="39">
        <v>75</v>
      </c>
      <c r="AC2511" s="3">
        <v>12082.57672481487</v>
      </c>
      <c r="AD2511" s="3">
        <v>4460.3751415326506</v>
      </c>
      <c r="AE2511" s="3">
        <v>152529.5679632136</v>
      </c>
      <c r="AF2511" s="3">
        <v>5687.5</v>
      </c>
      <c r="AH2511" s="3">
        <v>158217.0679632136</v>
      </c>
      <c r="AK2511" s="3">
        <v>4292.2455565959208</v>
      </c>
      <c r="AL2511" t="s">
        <v>390</v>
      </c>
      <c r="AM2511" t="s">
        <v>391</v>
      </c>
      <c r="AN2511">
        <v>8.5000000000000006E-2</v>
      </c>
      <c r="AO2511" s="3">
        <v>162509.31351980951</v>
      </c>
      <c r="AP2511" s="3">
        <v>13813.29164918381</v>
      </c>
      <c r="AQ2511" s="3">
        <v>29700</v>
      </c>
      <c r="AR2511" s="3">
        <v>2524.5</v>
      </c>
      <c r="AS2511" s="3">
        <v>208547.10516899332</v>
      </c>
      <c r="AT2511" s="26">
        <v>192209.31351980951</v>
      </c>
      <c r="AU2511" t="s">
        <v>2505</v>
      </c>
      <c r="AV2511" t="s">
        <v>2505</v>
      </c>
      <c r="AW2511" t="s">
        <v>2506</v>
      </c>
      <c r="AX2511" t="s">
        <v>2712</v>
      </c>
      <c r="BF2511">
        <v>1</v>
      </c>
      <c r="CX2511" t="s">
        <v>5211</v>
      </c>
      <c r="CY2511" s="29"/>
      <c r="CZ2511" s="29"/>
      <c r="DA2511" s="29"/>
      <c r="DB2511" s="29"/>
      <c r="DC2511" s="29"/>
      <c r="DD2511" s="30"/>
      <c r="DE2511" s="30"/>
      <c r="DF2511" s="31"/>
      <c r="DG2511" s="32"/>
      <c r="DH2511" s="30"/>
      <c r="DI2511" s="30"/>
      <c r="DJ2511" s="26"/>
    </row>
    <row r="2512" spans="4:114" x14ac:dyDescent="0.25">
      <c r="D2512" t="s">
        <v>5212</v>
      </c>
      <c r="F2512" t="s">
        <v>3076</v>
      </c>
      <c r="G2512" t="s">
        <v>3077</v>
      </c>
      <c r="H2512" t="s">
        <v>3078</v>
      </c>
      <c r="K2512" t="s">
        <v>156</v>
      </c>
      <c r="M2512" t="s">
        <v>550</v>
      </c>
      <c r="N2512" t="s">
        <v>551</v>
      </c>
      <c r="O2512" t="s">
        <v>116</v>
      </c>
      <c r="P2512" t="s">
        <v>117</v>
      </c>
      <c r="Q2512" t="s">
        <v>5213</v>
      </c>
      <c r="R2512">
        <v>28</v>
      </c>
      <c r="T2512" s="3">
        <v>291666.66666666669</v>
      </c>
      <c r="X2512" s="3">
        <v>7011.2179487179492</v>
      </c>
      <c r="Y2512" s="3">
        <v>4050.9259259259265</v>
      </c>
      <c r="Z2512" s="24">
        <v>729.16666666666674</v>
      </c>
      <c r="AA2512" s="39">
        <v>75</v>
      </c>
      <c r="AC2512" s="3">
        <v>0</v>
      </c>
      <c r="AD2512" s="3">
        <v>4460.3751415326506</v>
      </c>
      <c r="AE2512" s="3">
        <v>307993.35234950983</v>
      </c>
      <c r="AF2512" s="3">
        <v>7046.666666666667</v>
      </c>
      <c r="AH2512" s="3">
        <v>315040.01901617652</v>
      </c>
      <c r="AK2512" s="3">
        <v>7875.5933865769939</v>
      </c>
      <c r="AL2512" t="s">
        <v>552</v>
      </c>
      <c r="AM2512" t="s">
        <v>553</v>
      </c>
      <c r="AN2512">
        <v>0.1</v>
      </c>
      <c r="AO2512" s="3">
        <v>322915.6124027535</v>
      </c>
      <c r="AP2512" s="3">
        <v>32291.56124027535</v>
      </c>
      <c r="AQ2512" s="3">
        <v>29700</v>
      </c>
      <c r="AR2512" s="3">
        <v>2970</v>
      </c>
      <c r="AS2512" s="3">
        <v>387877.17364302883</v>
      </c>
      <c r="AT2512" s="26">
        <v>352615.6124027535</v>
      </c>
      <c r="AU2512" t="s">
        <v>3079</v>
      </c>
      <c r="AV2512" t="s">
        <v>3079</v>
      </c>
      <c r="AW2512" t="s">
        <v>3079</v>
      </c>
      <c r="AX2512">
        <v>80153020</v>
      </c>
      <c r="BF2512">
        <v>1</v>
      </c>
      <c r="CX2512" t="s">
        <v>5211</v>
      </c>
      <c r="CY2512" s="29"/>
    </row>
    <row r="2513" spans="2:114" x14ac:dyDescent="0.25">
      <c r="D2513" t="s">
        <v>5212</v>
      </c>
      <c r="F2513" t="s">
        <v>3082</v>
      </c>
      <c r="G2513" t="s">
        <v>3083</v>
      </c>
      <c r="H2513" t="s">
        <v>3084</v>
      </c>
      <c r="K2513" t="s">
        <v>113</v>
      </c>
      <c r="M2513" t="s">
        <v>550</v>
      </c>
      <c r="N2513" t="s">
        <v>551</v>
      </c>
      <c r="O2513" t="s">
        <v>116</v>
      </c>
      <c r="P2513" t="s">
        <v>117</v>
      </c>
      <c r="Q2513" t="s">
        <v>5213</v>
      </c>
      <c r="R2513">
        <v>28</v>
      </c>
      <c r="T2513" s="3">
        <v>182908.41666666666</v>
      </c>
      <c r="X2513" s="3">
        <v>4396.8389423076924</v>
      </c>
      <c r="Y2513" s="3">
        <v>2540.3958333333335</v>
      </c>
      <c r="Z2513" s="24">
        <v>457.27125000000001</v>
      </c>
      <c r="AA2513" s="39">
        <v>75</v>
      </c>
      <c r="AC2513" s="3">
        <v>18737.521476756312</v>
      </c>
      <c r="AD2513" s="3">
        <v>4460.3751415326506</v>
      </c>
      <c r="AE2513" s="3">
        <v>213575.81931059665</v>
      </c>
      <c r="AF2513" s="3">
        <v>7046.666666666667</v>
      </c>
      <c r="AH2513" s="3">
        <v>220622.48597726331</v>
      </c>
      <c r="AK2513" s="3">
        <v>7875.5933865769939</v>
      </c>
      <c r="AL2513" t="s">
        <v>552</v>
      </c>
      <c r="AM2513" t="s">
        <v>553</v>
      </c>
      <c r="AN2513">
        <v>0.1</v>
      </c>
      <c r="AO2513" s="3">
        <v>228498.07936384031</v>
      </c>
      <c r="AP2513" s="3">
        <v>22849.807936384033</v>
      </c>
      <c r="AQ2513" s="3">
        <v>29700</v>
      </c>
      <c r="AR2513" s="3">
        <v>2970</v>
      </c>
      <c r="AS2513" s="3">
        <v>284017.88730022433</v>
      </c>
      <c r="AT2513" s="26">
        <v>258198.07936384031</v>
      </c>
      <c r="AU2513" t="s">
        <v>170</v>
      </c>
      <c r="AV2513" t="s">
        <v>170</v>
      </c>
      <c r="AW2513" t="s">
        <v>171</v>
      </c>
      <c r="AX2513">
        <v>90324</v>
      </c>
      <c r="BF2513">
        <v>1</v>
      </c>
      <c r="CX2513" t="s">
        <v>5211</v>
      </c>
      <c r="CY2513" s="29"/>
      <c r="CZ2513" s="29"/>
      <c r="DA2513" s="29"/>
      <c r="DB2513" s="29"/>
      <c r="DC2513" s="29"/>
      <c r="DD2513" s="30"/>
      <c r="DE2513" s="30"/>
      <c r="DF2513" s="31"/>
      <c r="DG2513" s="32"/>
      <c r="DH2513" s="30"/>
      <c r="DI2513" s="30"/>
      <c r="DJ2513" s="26"/>
    </row>
    <row r="2514" spans="2:114" x14ac:dyDescent="0.25">
      <c r="D2514" t="s">
        <v>5212</v>
      </c>
      <c r="F2514" t="s">
        <v>3085</v>
      </c>
      <c r="G2514" t="s">
        <v>3086</v>
      </c>
      <c r="H2514" t="s">
        <v>228</v>
      </c>
      <c r="K2514" t="s">
        <v>395</v>
      </c>
      <c r="M2514" t="s">
        <v>240</v>
      </c>
      <c r="N2514" t="s">
        <v>3087</v>
      </c>
      <c r="O2514" t="s">
        <v>116</v>
      </c>
      <c r="P2514" t="s">
        <v>396</v>
      </c>
      <c r="Q2514" t="s">
        <v>5213</v>
      </c>
      <c r="R2514">
        <v>28</v>
      </c>
      <c r="T2514" s="3">
        <v>1500000</v>
      </c>
      <c r="V2514" s="3">
        <v>750000</v>
      </c>
      <c r="X2514" s="3">
        <v>36057.692307692305</v>
      </c>
      <c r="Y2514" s="3">
        <v>20833.333333333332</v>
      </c>
      <c r="Z2514" s="24">
        <v>3750</v>
      </c>
      <c r="AA2514" s="39">
        <v>75</v>
      </c>
      <c r="AC2514" s="3">
        <v>153670.21440751487</v>
      </c>
      <c r="AD2514" s="3">
        <v>5460.3751415326506</v>
      </c>
      <c r="AE2514" s="3">
        <v>2469846.6151900734</v>
      </c>
      <c r="AF2514" s="3">
        <v>0</v>
      </c>
      <c r="AH2514" s="3">
        <v>2469846.6151900734</v>
      </c>
      <c r="AN2514">
        <v>0</v>
      </c>
      <c r="AO2514" s="3">
        <v>2469846.6151900734</v>
      </c>
      <c r="AP2514" s="3">
        <v>0</v>
      </c>
      <c r="AQ2514" s="3">
        <v>29700</v>
      </c>
      <c r="AR2514" s="3">
        <v>0</v>
      </c>
      <c r="AS2514" s="3">
        <v>2499546.6151900734</v>
      </c>
      <c r="AT2514" s="26">
        <v>2499546.6151900734</v>
      </c>
      <c r="AU2514" t="s">
        <v>164</v>
      </c>
      <c r="AV2514" t="s">
        <v>398</v>
      </c>
      <c r="AW2514" t="s">
        <v>241</v>
      </c>
      <c r="AX2514" t="s">
        <v>242</v>
      </c>
      <c r="BF2514">
        <v>1</v>
      </c>
      <c r="CX2514" t="s">
        <v>5211</v>
      </c>
      <c r="CY2514" s="29"/>
      <c r="CZ2514" s="29"/>
      <c r="DA2514" s="29"/>
      <c r="DB2514" s="29"/>
      <c r="DC2514" s="29"/>
      <c r="DD2514" s="30"/>
      <c r="DE2514" s="30"/>
      <c r="DF2514" s="31"/>
      <c r="DG2514" s="32"/>
      <c r="DH2514" s="30"/>
      <c r="DI2514" s="30"/>
      <c r="DJ2514" s="26"/>
    </row>
    <row r="2515" spans="2:114" x14ac:dyDescent="0.25">
      <c r="D2515" t="s">
        <v>5212</v>
      </c>
      <c r="F2515" t="s">
        <v>3088</v>
      </c>
      <c r="G2515" t="s">
        <v>3089</v>
      </c>
      <c r="H2515" t="s">
        <v>3090</v>
      </c>
      <c r="K2515" t="s">
        <v>131</v>
      </c>
      <c r="M2515" t="s">
        <v>550</v>
      </c>
      <c r="N2515" t="s">
        <v>551</v>
      </c>
      <c r="O2515" t="s">
        <v>116</v>
      </c>
      <c r="P2515" t="s">
        <v>117</v>
      </c>
      <c r="Q2515" t="s">
        <v>5213</v>
      </c>
      <c r="R2515">
        <v>28</v>
      </c>
      <c r="T2515" s="3">
        <v>72841.666666666672</v>
      </c>
      <c r="X2515" s="3">
        <v>1751.0016025641025</v>
      </c>
      <c r="Y2515" s="3">
        <v>1011.689814814815</v>
      </c>
      <c r="Z2515" s="24">
        <v>182.10416666666669</v>
      </c>
      <c r="AA2515" s="39">
        <v>75</v>
      </c>
      <c r="AC2515" s="3">
        <v>7171.2766723506938</v>
      </c>
      <c r="AD2515" s="3">
        <v>4460.3751415326506</v>
      </c>
      <c r="AE2515" s="3">
        <v>87493.114064595618</v>
      </c>
      <c r="AF2515" s="3">
        <v>7046.666666666667</v>
      </c>
      <c r="AH2515" s="3">
        <v>94539.78073126229</v>
      </c>
      <c r="AN2515">
        <v>0.1</v>
      </c>
      <c r="AO2515" s="3">
        <v>94539.78073126229</v>
      </c>
      <c r="AP2515" s="3">
        <v>9453.978073126229</v>
      </c>
      <c r="AQ2515" s="3">
        <v>29700</v>
      </c>
      <c r="AR2515" s="3">
        <v>2970</v>
      </c>
      <c r="AS2515" s="3">
        <v>136663.75880438852</v>
      </c>
      <c r="AT2515" s="26">
        <v>124239.78073126229</v>
      </c>
      <c r="AU2515" t="s">
        <v>170</v>
      </c>
      <c r="AV2515" t="s">
        <v>170</v>
      </c>
      <c r="AW2515" t="s">
        <v>171</v>
      </c>
      <c r="AX2515">
        <v>37208</v>
      </c>
      <c r="BF2515">
        <v>1</v>
      </c>
      <c r="CX2515" t="s">
        <v>5211</v>
      </c>
      <c r="CY2515" s="29"/>
      <c r="CZ2515" s="29"/>
      <c r="DA2515" s="29"/>
      <c r="DB2515" s="29"/>
      <c r="DC2515" s="29"/>
      <c r="DD2515" s="30"/>
      <c r="DE2515" s="30"/>
      <c r="DF2515" s="31"/>
      <c r="DG2515" s="32"/>
      <c r="DH2515" s="30"/>
      <c r="DI2515" s="30"/>
      <c r="DJ2515" s="26"/>
    </row>
    <row r="2516" spans="2:114" x14ac:dyDescent="0.25">
      <c r="D2516" t="s">
        <v>5212</v>
      </c>
      <c r="F2516" t="s">
        <v>3091</v>
      </c>
      <c r="G2516" t="s">
        <v>3092</v>
      </c>
      <c r="H2516" t="s">
        <v>3093</v>
      </c>
      <c r="K2516" t="s">
        <v>131</v>
      </c>
      <c r="M2516" t="s">
        <v>2289</v>
      </c>
      <c r="N2516" t="s">
        <v>2290</v>
      </c>
      <c r="O2516" t="s">
        <v>116</v>
      </c>
      <c r="P2516" t="s">
        <v>117</v>
      </c>
      <c r="Q2516" t="s">
        <v>5213</v>
      </c>
      <c r="R2516">
        <v>28</v>
      </c>
      <c r="T2516" s="3">
        <v>115357.24999999999</v>
      </c>
      <c r="V2516" s="3">
        <v>14996.442499999999</v>
      </c>
      <c r="X2516" s="3">
        <v>2773.0128205128203</v>
      </c>
      <c r="Y2516" s="3">
        <v>1602.1851851851852</v>
      </c>
      <c r="Z2516" s="24">
        <v>288.39333333333332</v>
      </c>
      <c r="AA2516" s="39">
        <v>75</v>
      </c>
      <c r="AC2516" s="3">
        <v>0</v>
      </c>
      <c r="AD2516" s="3">
        <v>4460.3751415326506</v>
      </c>
      <c r="AE2516" s="3">
        <v>139552.65898056401</v>
      </c>
      <c r="AF2516" s="3">
        <v>13617.5</v>
      </c>
      <c r="AH2516" s="3">
        <v>153170.15898056401</v>
      </c>
      <c r="AN2516">
        <v>8.5000000000000006E-2</v>
      </c>
      <c r="AO2516" s="3">
        <v>153170.15898056401</v>
      </c>
      <c r="AP2516" s="3">
        <v>13019.463513347942</v>
      </c>
      <c r="AQ2516" s="3">
        <v>29700</v>
      </c>
      <c r="AR2516" s="3">
        <v>2524.5</v>
      </c>
      <c r="AS2516" s="3">
        <v>198414.12249391194</v>
      </c>
      <c r="AT2516" s="26">
        <v>182870.15898056401</v>
      </c>
      <c r="AU2516" t="s">
        <v>2428</v>
      </c>
      <c r="AV2516" t="s">
        <v>120</v>
      </c>
      <c r="AW2516" t="s">
        <v>120</v>
      </c>
      <c r="AX2516">
        <v>2046100</v>
      </c>
      <c r="BF2516">
        <v>1</v>
      </c>
      <c r="CX2516" t="s">
        <v>5211</v>
      </c>
      <c r="CY2516" s="29"/>
      <c r="CZ2516" s="29"/>
      <c r="DA2516" s="29"/>
      <c r="DB2516" s="29"/>
      <c r="DC2516" s="29"/>
      <c r="DD2516" s="30"/>
      <c r="DE2516" s="30"/>
      <c r="DF2516" s="31"/>
      <c r="DG2516" s="32"/>
      <c r="DH2516" s="30"/>
      <c r="DI2516" s="30"/>
      <c r="DJ2516" s="26"/>
    </row>
    <row r="2517" spans="2:114" x14ac:dyDescent="0.25">
      <c r="D2517" t="s">
        <v>5212</v>
      </c>
      <c r="F2517" t="s">
        <v>3094</v>
      </c>
      <c r="G2517" t="s">
        <v>3095</v>
      </c>
      <c r="H2517" t="s">
        <v>3096</v>
      </c>
      <c r="K2517" t="s">
        <v>219</v>
      </c>
      <c r="M2517" t="s">
        <v>550</v>
      </c>
      <c r="N2517" t="s">
        <v>551</v>
      </c>
      <c r="O2517" t="s">
        <v>116</v>
      </c>
      <c r="P2517" t="s">
        <v>117</v>
      </c>
      <c r="Q2517" t="s">
        <v>5213</v>
      </c>
      <c r="R2517">
        <v>28</v>
      </c>
      <c r="T2517" s="3">
        <v>106315.66666666667</v>
      </c>
      <c r="X2517" s="3">
        <v>2555.665064102564</v>
      </c>
      <c r="Y2517" s="3">
        <v>1476.6064814814815</v>
      </c>
      <c r="Z2517" s="24">
        <v>265.78916666666669</v>
      </c>
      <c r="AA2517" s="39">
        <v>75</v>
      </c>
      <c r="AC2517" s="3">
        <v>0</v>
      </c>
      <c r="AD2517" s="3">
        <v>4460.3751415326506</v>
      </c>
      <c r="AE2517" s="3">
        <v>115149.10252045003</v>
      </c>
      <c r="AF2517" s="3">
        <v>7046.666666666667</v>
      </c>
      <c r="AH2517" s="3">
        <v>122195.7691871167</v>
      </c>
      <c r="AN2517">
        <v>0.1</v>
      </c>
      <c r="AO2517" s="3">
        <v>122195.7691871167</v>
      </c>
      <c r="AP2517" s="3">
        <v>12219.576918711671</v>
      </c>
      <c r="AQ2517" s="3">
        <v>29700</v>
      </c>
      <c r="AR2517" s="3">
        <v>2970</v>
      </c>
      <c r="AS2517" s="3">
        <v>167085.34610582839</v>
      </c>
      <c r="AT2517" s="26">
        <v>151895.7691871167</v>
      </c>
      <c r="AU2517" t="s">
        <v>2428</v>
      </c>
      <c r="AV2517" t="s">
        <v>1840</v>
      </c>
      <c r="AW2517" t="s">
        <v>1840</v>
      </c>
      <c r="AX2517">
        <v>2061149</v>
      </c>
      <c r="BF2517">
        <v>1</v>
      </c>
      <c r="CX2517" t="s">
        <v>5211</v>
      </c>
      <c r="CY2517" s="29"/>
      <c r="CZ2517" s="29"/>
      <c r="DA2517" s="29"/>
      <c r="DB2517" s="29"/>
      <c r="DC2517" s="29"/>
      <c r="DD2517" s="30"/>
      <c r="DE2517" s="30"/>
      <c r="DF2517" s="31"/>
      <c r="DG2517" s="32"/>
      <c r="DH2517" s="30"/>
      <c r="DI2517" s="30"/>
      <c r="DJ2517" s="26"/>
    </row>
    <row r="2518" spans="2:114" x14ac:dyDescent="0.25">
      <c r="D2518" t="s">
        <v>5212</v>
      </c>
      <c r="F2518" t="s">
        <v>3097</v>
      </c>
      <c r="G2518" t="s">
        <v>3098</v>
      </c>
      <c r="H2518" t="s">
        <v>3099</v>
      </c>
      <c r="K2518" t="s">
        <v>156</v>
      </c>
      <c r="M2518" t="s">
        <v>114</v>
      </c>
      <c r="N2518" t="s">
        <v>115</v>
      </c>
      <c r="O2518" t="s">
        <v>116</v>
      </c>
      <c r="P2518" t="s">
        <v>117</v>
      </c>
      <c r="Q2518" t="s">
        <v>5213</v>
      </c>
      <c r="R2518">
        <v>28</v>
      </c>
      <c r="T2518" s="3">
        <v>218632.75</v>
      </c>
      <c r="X2518" s="3">
        <v>5135.4046474358975</v>
      </c>
      <c r="Y2518" s="3">
        <v>2967.1226851851852</v>
      </c>
      <c r="Z2518" s="24">
        <v>534.08208333333334</v>
      </c>
      <c r="AA2518" s="39">
        <v>75</v>
      </c>
      <c r="AC2518" s="3">
        <v>0</v>
      </c>
      <c r="AD2518" s="3">
        <v>4460.3751415326506</v>
      </c>
      <c r="AE2518" s="3">
        <v>231804.7345574871</v>
      </c>
      <c r="AF2518" s="3">
        <v>5687.5</v>
      </c>
      <c r="AH2518" s="3">
        <v>237492.2345574871</v>
      </c>
      <c r="AK2518" s="3">
        <v>6107.1873780099913</v>
      </c>
      <c r="AL2518" t="s">
        <v>363</v>
      </c>
      <c r="AM2518" t="s">
        <v>364</v>
      </c>
      <c r="AN2518">
        <v>8.5000000000000006E-2</v>
      </c>
      <c r="AO2518" s="3">
        <v>243599.42193549708</v>
      </c>
      <c r="AP2518" s="3">
        <v>20705.950864517254</v>
      </c>
      <c r="AQ2518" s="3">
        <v>29700</v>
      </c>
      <c r="AR2518" s="3">
        <v>2524.5</v>
      </c>
      <c r="AS2518" s="3">
        <v>296529.87280001433</v>
      </c>
      <c r="AT2518" s="26">
        <v>273299.42193549708</v>
      </c>
      <c r="AU2518" t="s">
        <v>170</v>
      </c>
      <c r="AV2518" t="s">
        <v>170</v>
      </c>
      <c r="AW2518" t="s">
        <v>171</v>
      </c>
      <c r="AX2518">
        <v>90272</v>
      </c>
      <c r="BF2518">
        <v>1</v>
      </c>
      <c r="CX2518" t="s">
        <v>5211</v>
      </c>
      <c r="CY2518" s="29"/>
      <c r="CZ2518" s="29"/>
      <c r="DA2518" s="29"/>
      <c r="DB2518" s="29"/>
      <c r="DC2518" s="29"/>
      <c r="DD2518" s="30"/>
      <c r="DE2518" s="30"/>
      <c r="DF2518" s="31"/>
      <c r="DG2518" s="32"/>
      <c r="DH2518" s="30"/>
      <c r="DI2518" s="30"/>
      <c r="DJ2518" s="26"/>
    </row>
    <row r="2519" spans="2:114" x14ac:dyDescent="0.25">
      <c r="D2519" t="s">
        <v>5212</v>
      </c>
      <c r="F2519" t="s">
        <v>3100</v>
      </c>
      <c r="G2519" t="s">
        <v>3101</v>
      </c>
      <c r="H2519" t="s">
        <v>3102</v>
      </c>
      <c r="K2519" t="s">
        <v>113</v>
      </c>
      <c r="M2519" t="s">
        <v>550</v>
      </c>
      <c r="N2519" t="s">
        <v>551</v>
      </c>
      <c r="O2519" t="s">
        <v>116</v>
      </c>
      <c r="P2519" t="s">
        <v>117</v>
      </c>
      <c r="Q2519" t="s">
        <v>5213</v>
      </c>
      <c r="R2519">
        <v>28</v>
      </c>
      <c r="T2519" s="3">
        <v>291137.58333333331</v>
      </c>
      <c r="X2519" s="3">
        <v>7011.2179487179492</v>
      </c>
      <c r="Y2519" s="3">
        <v>4050.9259259259265</v>
      </c>
      <c r="Z2519" s="24">
        <v>729.16666666666674</v>
      </c>
      <c r="AA2519" s="39">
        <v>75</v>
      </c>
      <c r="AC2519" s="3">
        <v>0</v>
      </c>
      <c r="AD2519" s="3">
        <v>4460.3751415326506</v>
      </c>
      <c r="AE2519" s="3">
        <v>307464.26901617646</v>
      </c>
      <c r="AF2519" s="3">
        <v>7046.666666666667</v>
      </c>
      <c r="AH2519" s="3">
        <v>314510.93568284315</v>
      </c>
      <c r="AK2519" s="3">
        <v>18123.592035816033</v>
      </c>
      <c r="AL2519" t="s">
        <v>666</v>
      </c>
      <c r="AM2519" t="s">
        <v>667</v>
      </c>
      <c r="AN2519">
        <v>0.1</v>
      </c>
      <c r="AO2519" s="3">
        <v>332634.5277186592</v>
      </c>
      <c r="AP2519" s="3">
        <v>33263.452771865923</v>
      </c>
      <c r="AQ2519" s="3">
        <v>29700</v>
      </c>
      <c r="AR2519" s="3">
        <v>2970</v>
      </c>
      <c r="AS2519" s="3">
        <v>398567.98049052514</v>
      </c>
      <c r="AT2519" s="26">
        <v>362334.5277186592</v>
      </c>
      <c r="AU2519" t="s">
        <v>2428</v>
      </c>
      <c r="AV2519" t="s">
        <v>120</v>
      </c>
      <c r="AW2519" t="s">
        <v>120</v>
      </c>
      <c r="AX2519">
        <v>2041128</v>
      </c>
      <c r="BF2519">
        <v>1</v>
      </c>
      <c r="CX2519" t="s">
        <v>5211</v>
      </c>
      <c r="CY2519" s="29"/>
      <c r="CZ2519" s="29"/>
      <c r="DA2519" s="29"/>
      <c r="DB2519" s="29"/>
      <c r="DC2519" s="29"/>
      <c r="DD2519" s="30"/>
      <c r="DE2519" s="30"/>
      <c r="DF2519" s="31"/>
      <c r="DG2519" s="32"/>
      <c r="DH2519" s="30"/>
      <c r="DI2519" s="30"/>
      <c r="DJ2519" s="26"/>
    </row>
    <row r="2520" spans="2:114" x14ac:dyDescent="0.25">
      <c r="D2520" t="s">
        <v>5212</v>
      </c>
      <c r="F2520" t="s">
        <v>3103</v>
      </c>
      <c r="G2520" t="s">
        <v>3104</v>
      </c>
      <c r="H2520" t="s">
        <v>3105</v>
      </c>
      <c r="K2520" t="s">
        <v>113</v>
      </c>
      <c r="M2520" t="s">
        <v>550</v>
      </c>
      <c r="N2520" t="s">
        <v>551</v>
      </c>
      <c r="O2520" t="s">
        <v>116</v>
      </c>
      <c r="P2520" t="s">
        <v>117</v>
      </c>
      <c r="Q2520" t="s">
        <v>5213</v>
      </c>
      <c r="R2520">
        <v>28</v>
      </c>
      <c r="T2520" s="3">
        <v>183866.58333333334</v>
      </c>
      <c r="X2520" s="3">
        <v>4419.8717948717949</v>
      </c>
      <c r="Y2520" s="3">
        <v>2553.7037037037035</v>
      </c>
      <c r="Z2520" s="24">
        <v>459.66666666666663</v>
      </c>
      <c r="AA2520" s="39">
        <v>75</v>
      </c>
      <c r="AC2520" s="3">
        <v>18835.870413977122</v>
      </c>
      <c r="AD2520" s="3">
        <v>4460.3751415326506</v>
      </c>
      <c r="AE2520" s="3">
        <v>214671.07105408527</v>
      </c>
      <c r="AF2520" s="3">
        <v>7046.666666666667</v>
      </c>
      <c r="AH2520" s="3">
        <v>221717.73772075193</v>
      </c>
      <c r="AK2520" s="3">
        <v>38600.004178537514</v>
      </c>
      <c r="AL2520" t="s">
        <v>1170</v>
      </c>
      <c r="AM2520" t="s">
        <v>1171</v>
      </c>
      <c r="AN2520">
        <v>0.1</v>
      </c>
      <c r="AO2520" s="3">
        <v>260317.74189928945</v>
      </c>
      <c r="AP2520" s="3">
        <v>26031.774189928947</v>
      </c>
      <c r="AQ2520" s="3">
        <v>29700</v>
      </c>
      <c r="AR2520" s="3">
        <v>2970</v>
      </c>
      <c r="AS2520" s="3">
        <v>319019.51608921838</v>
      </c>
      <c r="AT2520" s="26">
        <v>290017.74189928942</v>
      </c>
      <c r="AU2520" t="s">
        <v>170</v>
      </c>
      <c r="AV2520" t="s">
        <v>170</v>
      </c>
      <c r="AW2520" t="s">
        <v>171</v>
      </c>
      <c r="AX2520">
        <v>90380</v>
      </c>
      <c r="BF2520">
        <v>1</v>
      </c>
      <c r="CX2520" t="s">
        <v>5211</v>
      </c>
      <c r="CY2520" s="29"/>
      <c r="CZ2520" s="29"/>
      <c r="DA2520" s="29"/>
      <c r="DB2520" s="29"/>
      <c r="DC2520" s="29"/>
      <c r="DD2520" s="30"/>
      <c r="DE2520" s="30"/>
      <c r="DF2520" s="31"/>
      <c r="DG2520" s="32"/>
      <c r="DH2520" s="30"/>
      <c r="DI2520" s="30"/>
      <c r="DJ2520" s="26"/>
    </row>
    <row r="2521" spans="2:114" x14ac:dyDescent="0.25">
      <c r="D2521" t="s">
        <v>5212</v>
      </c>
      <c r="F2521" t="s">
        <v>3106</v>
      </c>
      <c r="G2521" t="s">
        <v>3107</v>
      </c>
      <c r="H2521" t="s">
        <v>3108</v>
      </c>
      <c r="K2521" t="s">
        <v>224</v>
      </c>
      <c r="M2521" t="s">
        <v>114</v>
      </c>
      <c r="N2521" t="s">
        <v>115</v>
      </c>
      <c r="O2521" t="s">
        <v>116</v>
      </c>
      <c r="P2521" t="s">
        <v>117</v>
      </c>
      <c r="Q2521" t="s">
        <v>5213</v>
      </c>
      <c r="R2521">
        <v>28</v>
      </c>
      <c r="T2521" s="3">
        <v>72498.916666666672</v>
      </c>
      <c r="X2521" s="3">
        <v>1702.7243589743591</v>
      </c>
      <c r="Y2521" s="3">
        <v>983.79629629629619</v>
      </c>
      <c r="Z2521" s="24">
        <v>177.08333333333331</v>
      </c>
      <c r="AA2521" s="39">
        <v>75</v>
      </c>
      <c r="AC2521" s="3">
        <v>0</v>
      </c>
      <c r="AD2521" s="3">
        <v>4460.3751415326506</v>
      </c>
      <c r="AE2521" s="3">
        <v>79897.895796803306</v>
      </c>
      <c r="AF2521" s="3">
        <v>5687.5</v>
      </c>
      <c r="AH2521" s="3">
        <v>85585.395796803306</v>
      </c>
      <c r="AK2521" s="3">
        <v>8123.3279313761932</v>
      </c>
      <c r="AL2521" t="s">
        <v>650</v>
      </c>
      <c r="AM2521" t="s">
        <v>651</v>
      </c>
      <c r="AN2521">
        <v>8.5000000000000006E-2</v>
      </c>
      <c r="AO2521" s="3">
        <v>93708.723728179495</v>
      </c>
      <c r="AP2521" s="3">
        <v>7965.2415168952575</v>
      </c>
      <c r="AQ2521" s="3">
        <v>29700</v>
      </c>
      <c r="AR2521" s="3">
        <v>2524.5</v>
      </c>
      <c r="AS2521" s="3">
        <v>133898.46524507477</v>
      </c>
      <c r="AT2521" s="26">
        <v>123408.7237281795</v>
      </c>
      <c r="AU2521" t="s">
        <v>170</v>
      </c>
      <c r="AV2521" t="s">
        <v>170</v>
      </c>
      <c r="AW2521" t="s">
        <v>171</v>
      </c>
      <c r="AX2521">
        <v>35802</v>
      </c>
      <c r="BF2521">
        <v>1</v>
      </c>
      <c r="CX2521" t="s">
        <v>5211</v>
      </c>
      <c r="CY2521" s="29"/>
      <c r="CZ2521" s="29"/>
      <c r="DA2521" s="29"/>
      <c r="DB2521" s="29"/>
      <c r="DC2521" s="29"/>
      <c r="DD2521" s="30"/>
      <c r="DE2521" s="30"/>
      <c r="DF2521" s="31"/>
      <c r="DG2521" s="32"/>
      <c r="DH2521" s="30"/>
      <c r="DI2521" s="30"/>
      <c r="DJ2521" s="26"/>
    </row>
    <row r="2522" spans="2:114" x14ac:dyDescent="0.25">
      <c r="D2522" t="s">
        <v>5212</v>
      </c>
      <c r="F2522" t="s">
        <v>3109</v>
      </c>
      <c r="G2522" t="s">
        <v>3110</v>
      </c>
      <c r="H2522" t="s">
        <v>3111</v>
      </c>
      <c r="K2522" t="s">
        <v>224</v>
      </c>
      <c r="M2522" t="s">
        <v>182</v>
      </c>
      <c r="N2522" t="s">
        <v>183</v>
      </c>
      <c r="O2522" t="s">
        <v>116</v>
      </c>
      <c r="P2522" t="s">
        <v>117</v>
      </c>
      <c r="Q2522" t="s">
        <v>5213</v>
      </c>
      <c r="R2522">
        <v>28</v>
      </c>
      <c r="T2522" s="3">
        <v>60392.5</v>
      </c>
      <c r="X2522" s="3">
        <v>1402.2435897435898</v>
      </c>
      <c r="Y2522" s="3">
        <v>810.18518518518533</v>
      </c>
      <c r="Z2522" s="24">
        <v>145.83333333333334</v>
      </c>
      <c r="AA2522" s="39">
        <v>75</v>
      </c>
      <c r="AC2522" s="3">
        <v>0</v>
      </c>
      <c r="AD2522" s="3">
        <v>4460.3751415326506</v>
      </c>
      <c r="AE2522" s="3">
        <v>67286.13724979476</v>
      </c>
      <c r="AF2522" s="3">
        <v>4154.166666666667</v>
      </c>
      <c r="AH2522" s="3">
        <v>71440.303916461431</v>
      </c>
      <c r="AK2522" s="3">
        <v>6263.2559860715419</v>
      </c>
      <c r="AL2522" t="s">
        <v>320</v>
      </c>
      <c r="AM2522" t="s">
        <v>321</v>
      </c>
      <c r="AN2522">
        <v>0.05</v>
      </c>
      <c r="AO2522" s="3">
        <v>77703.559902532972</v>
      </c>
      <c r="AP2522" s="3">
        <v>3885.177995126649</v>
      </c>
      <c r="AQ2522" s="3">
        <v>29700</v>
      </c>
      <c r="AR2522" s="3">
        <v>1485</v>
      </c>
      <c r="AS2522" s="3">
        <v>112773.73789765962</v>
      </c>
      <c r="AT2522" s="26">
        <v>107403.55990253297</v>
      </c>
      <c r="AU2522" t="s">
        <v>208</v>
      </c>
      <c r="AV2522" t="s">
        <v>208</v>
      </c>
      <c r="AW2522" t="s">
        <v>210</v>
      </c>
      <c r="AX2522" t="s">
        <v>458</v>
      </c>
      <c r="BF2522">
        <v>1</v>
      </c>
      <c r="CX2522" t="s">
        <v>5211</v>
      </c>
      <c r="CY2522" s="29"/>
      <c r="CZ2522" s="29"/>
      <c r="DA2522" s="29"/>
      <c r="DB2522" s="29"/>
      <c r="DC2522" s="29"/>
      <c r="DD2522" s="30"/>
      <c r="DE2522" s="30"/>
      <c r="DF2522" s="31"/>
      <c r="DG2522" s="32"/>
      <c r="DH2522" s="30"/>
      <c r="DI2522" s="30"/>
      <c r="DJ2522" s="26"/>
    </row>
    <row r="2523" spans="2:114" x14ac:dyDescent="0.25">
      <c r="D2523" t="s">
        <v>5212</v>
      </c>
      <c r="F2523" t="s">
        <v>3112</v>
      </c>
      <c r="G2523" t="s">
        <v>3113</v>
      </c>
      <c r="H2523" t="s">
        <v>3114</v>
      </c>
      <c r="K2523" t="s">
        <v>224</v>
      </c>
      <c r="M2523" t="s">
        <v>114</v>
      </c>
      <c r="N2523" t="s">
        <v>115</v>
      </c>
      <c r="O2523" t="s">
        <v>116</v>
      </c>
      <c r="P2523" t="s">
        <v>117</v>
      </c>
      <c r="Q2523" t="s">
        <v>5213</v>
      </c>
      <c r="R2523">
        <v>28</v>
      </c>
      <c r="T2523" s="3">
        <v>81196.75</v>
      </c>
      <c r="X2523" s="3">
        <v>1903.0448717948721</v>
      </c>
      <c r="Y2523" s="3">
        <v>1099.5370370370372</v>
      </c>
      <c r="Z2523" s="24">
        <v>197.91666666666669</v>
      </c>
      <c r="AA2523" s="39">
        <v>75</v>
      </c>
      <c r="AC2523" s="3">
        <v>0</v>
      </c>
      <c r="AD2523" s="3">
        <v>4460.3751415326506</v>
      </c>
      <c r="AE2523" s="3">
        <v>88932.623717031238</v>
      </c>
      <c r="AF2523" s="3">
        <v>5687.5</v>
      </c>
      <c r="AH2523" s="3">
        <v>94620.123717031238</v>
      </c>
      <c r="AK2523" s="3">
        <v>4292.2455565959208</v>
      </c>
      <c r="AL2523" t="s">
        <v>390</v>
      </c>
      <c r="AM2523" t="s">
        <v>391</v>
      </c>
      <c r="AN2523">
        <v>8.5000000000000006E-2</v>
      </c>
      <c r="AO2523" s="3">
        <v>98912.369273627162</v>
      </c>
      <c r="AP2523" s="3">
        <v>8407.5513882583091</v>
      </c>
      <c r="AQ2523" s="3">
        <v>29700</v>
      </c>
      <c r="AR2523" s="3">
        <v>2524.5</v>
      </c>
      <c r="AS2523" s="3">
        <v>139544.42066188547</v>
      </c>
      <c r="AT2523" s="26">
        <v>128612.36927362716</v>
      </c>
      <c r="AU2523" t="s">
        <v>2505</v>
      </c>
      <c r="AV2523" t="s">
        <v>2505</v>
      </c>
      <c r="AW2523" t="s">
        <v>2506</v>
      </c>
      <c r="AX2523" t="s">
        <v>2712</v>
      </c>
      <c r="BF2523">
        <v>1</v>
      </c>
      <c r="CX2523" t="s">
        <v>5211</v>
      </c>
      <c r="CY2523" s="29"/>
      <c r="CZ2523" s="29"/>
      <c r="DA2523" s="29"/>
      <c r="DB2523" s="29"/>
      <c r="DC2523" s="29"/>
      <c r="DD2523" s="30"/>
      <c r="DE2523" s="30"/>
      <c r="DF2523" s="31"/>
      <c r="DG2523" s="32"/>
      <c r="DH2523" s="30"/>
      <c r="DI2523" s="30"/>
      <c r="DJ2523" s="26"/>
    </row>
    <row r="2524" spans="2:114" x14ac:dyDescent="0.25">
      <c r="D2524" t="s">
        <v>5212</v>
      </c>
      <c r="F2524" t="s">
        <v>3115</v>
      </c>
      <c r="G2524" t="s">
        <v>3116</v>
      </c>
      <c r="H2524" t="s">
        <v>3117</v>
      </c>
      <c r="K2524" t="s">
        <v>224</v>
      </c>
      <c r="M2524" t="s">
        <v>114</v>
      </c>
      <c r="N2524" t="s">
        <v>115</v>
      </c>
      <c r="O2524" t="s">
        <v>116</v>
      </c>
      <c r="P2524" t="s">
        <v>117</v>
      </c>
      <c r="Q2524" t="s">
        <v>5213</v>
      </c>
      <c r="R2524">
        <v>28</v>
      </c>
      <c r="T2524" s="3">
        <v>72952.083333333328</v>
      </c>
      <c r="X2524" s="3">
        <v>1702.7243589743591</v>
      </c>
      <c r="Y2524" s="3">
        <v>983.79629629629619</v>
      </c>
      <c r="Z2524" s="24">
        <v>177.08333333333331</v>
      </c>
      <c r="AA2524" s="39">
        <v>75</v>
      </c>
      <c r="AC2524" s="3">
        <v>0</v>
      </c>
      <c r="AD2524" s="3">
        <v>4460.3751415326506</v>
      </c>
      <c r="AE2524" s="3">
        <v>80351.062463469963</v>
      </c>
      <c r="AF2524" s="3">
        <v>5687.5</v>
      </c>
      <c r="AH2524" s="3">
        <v>86038.562463469963</v>
      </c>
      <c r="AK2524" s="3">
        <v>4292.2455565959208</v>
      </c>
      <c r="AL2524" t="s">
        <v>390</v>
      </c>
      <c r="AM2524" t="s">
        <v>391</v>
      </c>
      <c r="AN2524">
        <v>8.5000000000000006E-2</v>
      </c>
      <c r="AO2524" s="3">
        <v>90330.808020065888</v>
      </c>
      <c r="AP2524" s="3">
        <v>7678.1186817056014</v>
      </c>
      <c r="AQ2524" s="3">
        <v>29700</v>
      </c>
      <c r="AR2524" s="3">
        <v>2524.5</v>
      </c>
      <c r="AS2524" s="3">
        <v>130233.42670177149</v>
      </c>
      <c r="AT2524" s="26">
        <v>120030.80802006589</v>
      </c>
      <c r="AU2524" t="s">
        <v>170</v>
      </c>
      <c r="AV2524" t="s">
        <v>170</v>
      </c>
      <c r="AW2524" t="s">
        <v>171</v>
      </c>
      <c r="AX2524">
        <v>35802</v>
      </c>
      <c r="BF2524">
        <v>1</v>
      </c>
      <c r="CX2524" t="s">
        <v>5211</v>
      </c>
      <c r="CY2524" s="29"/>
      <c r="CZ2524" s="29"/>
      <c r="DA2524" s="29"/>
      <c r="DB2524" s="29"/>
      <c r="DC2524" s="29"/>
      <c r="DD2524" s="30"/>
      <c r="DE2524" s="30"/>
      <c r="DF2524" s="31"/>
      <c r="DG2524" s="32"/>
      <c r="DH2524" s="30"/>
      <c r="DI2524" s="30"/>
      <c r="DJ2524" s="26"/>
    </row>
    <row r="2525" spans="2:114" x14ac:dyDescent="0.25">
      <c r="D2525" t="s">
        <v>5212</v>
      </c>
      <c r="F2525" t="s">
        <v>3118</v>
      </c>
      <c r="G2525" t="s">
        <v>3119</v>
      </c>
      <c r="H2525" t="s">
        <v>3120</v>
      </c>
      <c r="K2525" t="s">
        <v>156</v>
      </c>
      <c r="M2525" t="s">
        <v>114</v>
      </c>
      <c r="N2525" t="s">
        <v>962</v>
      </c>
      <c r="O2525" t="s">
        <v>2066</v>
      </c>
      <c r="P2525" t="s">
        <v>117</v>
      </c>
      <c r="Q2525" t="s">
        <v>5213</v>
      </c>
      <c r="R2525">
        <v>28</v>
      </c>
      <c r="T2525" s="3">
        <v>187720.66666666666</v>
      </c>
      <c r="X2525" s="3">
        <v>4392.3237179487178</v>
      </c>
      <c r="Y2525" s="3">
        <v>2537.787037037037</v>
      </c>
      <c r="Z2525" s="24">
        <v>456.80166666666668</v>
      </c>
      <c r="AA2525" s="39">
        <v>75</v>
      </c>
      <c r="AC2525" s="3">
        <v>0</v>
      </c>
      <c r="AD2525" s="3">
        <v>4460.3751415326506</v>
      </c>
      <c r="AE2525" s="3">
        <v>199642.95422985175</v>
      </c>
      <c r="AF2525" s="3">
        <v>5687.5</v>
      </c>
      <c r="AH2525" s="3">
        <v>205330.45422985175</v>
      </c>
      <c r="AK2525" s="3">
        <v>28163.84865133233</v>
      </c>
      <c r="AL2525" t="s">
        <v>656</v>
      </c>
      <c r="AM2525" t="s">
        <v>657</v>
      </c>
      <c r="AN2525">
        <v>8.5000000000000006E-2</v>
      </c>
      <c r="AO2525" s="3">
        <v>233494.30288118409</v>
      </c>
      <c r="AP2525" s="3">
        <v>19847.015744900651</v>
      </c>
      <c r="AQ2525" s="3">
        <v>0</v>
      </c>
      <c r="AR2525" s="3">
        <v>0</v>
      </c>
      <c r="AS2525" s="3">
        <v>253341.31862608474</v>
      </c>
      <c r="AT2525" s="26">
        <v>233494.30288118409</v>
      </c>
      <c r="AU2525" t="s">
        <v>765</v>
      </c>
      <c r="AV2525" t="s">
        <v>2067</v>
      </c>
      <c r="AW2525" t="s">
        <v>2068</v>
      </c>
      <c r="AX2525" t="s">
        <v>3121</v>
      </c>
      <c r="BF2525">
        <v>1</v>
      </c>
      <c r="BO2525" t="s">
        <v>659</v>
      </c>
      <c r="CX2525" t="s">
        <v>5211</v>
      </c>
      <c r="CY2525" s="29"/>
      <c r="CZ2525" s="29"/>
      <c r="DA2525" s="29"/>
      <c r="DB2525" s="29"/>
      <c r="DC2525" s="29"/>
      <c r="DD2525" s="30"/>
      <c r="DE2525" s="30"/>
      <c r="DF2525" s="31"/>
      <c r="DG2525" s="32"/>
      <c r="DH2525" s="30"/>
      <c r="DI2525" s="30"/>
      <c r="DJ2525" s="26"/>
    </row>
    <row r="2526" spans="2:114" x14ac:dyDescent="0.25">
      <c r="B2526">
        <f>+COUNTIF(G2526:G5684,G2526)</f>
        <v>1</v>
      </c>
      <c r="D2526" t="s">
        <v>5212</v>
      </c>
      <c r="F2526" t="s">
        <v>3122</v>
      </c>
      <c r="G2526" t="s">
        <v>3123</v>
      </c>
      <c r="H2526" t="s">
        <v>3124</v>
      </c>
      <c r="K2526" t="s">
        <v>131</v>
      </c>
      <c r="M2526" t="s">
        <v>114</v>
      </c>
      <c r="N2526" t="s">
        <v>115</v>
      </c>
      <c r="O2526" t="s">
        <v>116</v>
      </c>
      <c r="P2526" t="s">
        <v>117</v>
      </c>
      <c r="Q2526" t="s">
        <v>5213</v>
      </c>
      <c r="R2526">
        <v>28</v>
      </c>
      <c r="T2526" s="3">
        <v>132732.41666666666</v>
      </c>
      <c r="X2526" s="3">
        <v>3104.9679487179487</v>
      </c>
      <c r="Y2526" s="3">
        <v>1793.9814814814815</v>
      </c>
      <c r="Z2526" s="24">
        <v>322.91666666666669</v>
      </c>
      <c r="AA2526" s="39">
        <v>75</v>
      </c>
      <c r="AC2526" s="3">
        <v>0</v>
      </c>
      <c r="AD2526" s="3">
        <v>4460.3751415326506</v>
      </c>
      <c r="AE2526" s="3">
        <v>142489.6579050654</v>
      </c>
      <c r="AF2526" s="3">
        <v>5687.5</v>
      </c>
      <c r="AH2526" s="3">
        <v>148177.1579050654</v>
      </c>
      <c r="AK2526" s="3">
        <v>4292.2455565959208</v>
      </c>
      <c r="AL2526" t="s">
        <v>390</v>
      </c>
      <c r="AM2526" t="s">
        <v>391</v>
      </c>
      <c r="AN2526">
        <v>8.5000000000000006E-2</v>
      </c>
      <c r="AO2526" s="3">
        <v>152469.40346166131</v>
      </c>
      <c r="AP2526" s="3">
        <v>12959.899294241211</v>
      </c>
      <c r="AQ2526" s="3">
        <v>29700</v>
      </c>
      <c r="AR2526" s="3">
        <v>2524.5</v>
      </c>
      <c r="AS2526" s="3">
        <v>197653.80275590252</v>
      </c>
      <c r="AT2526" s="26">
        <v>182169.40346166131</v>
      </c>
      <c r="AU2526" t="s">
        <v>2505</v>
      </c>
      <c r="AV2526" t="s">
        <v>2505</v>
      </c>
      <c r="AW2526" t="s">
        <v>2506</v>
      </c>
      <c r="AX2526" t="s">
        <v>2712</v>
      </c>
      <c r="BF2526">
        <v>1</v>
      </c>
      <c r="CX2526" t="s">
        <v>5211</v>
      </c>
      <c r="CY2526" s="29"/>
      <c r="CZ2526" s="29"/>
      <c r="DA2526" s="29"/>
      <c r="DB2526" s="29"/>
      <c r="DC2526" s="29"/>
      <c r="DD2526" s="30"/>
      <c r="DE2526" s="30"/>
      <c r="DF2526" s="31"/>
      <c r="DG2526" s="32"/>
      <c r="DH2526" s="30"/>
      <c r="DI2526" s="30"/>
      <c r="DJ2526" s="26"/>
    </row>
    <row r="2527" spans="2:114" x14ac:dyDescent="0.25">
      <c r="D2527" t="s">
        <v>5212</v>
      </c>
      <c r="F2527" t="s">
        <v>3125</v>
      </c>
      <c r="G2527" t="s">
        <v>3126</v>
      </c>
      <c r="H2527" t="s">
        <v>3127</v>
      </c>
      <c r="K2527" t="s">
        <v>113</v>
      </c>
      <c r="M2527" t="s">
        <v>550</v>
      </c>
      <c r="N2527" t="s">
        <v>551</v>
      </c>
      <c r="O2527" t="s">
        <v>116</v>
      </c>
      <c r="P2527" t="s">
        <v>117</v>
      </c>
      <c r="Q2527" t="s">
        <v>5213</v>
      </c>
      <c r="R2527">
        <v>28</v>
      </c>
      <c r="T2527" s="3">
        <v>182180.25</v>
      </c>
      <c r="X2527" s="3">
        <v>4379.3349358974356</v>
      </c>
      <c r="Y2527" s="3">
        <v>2530.2824074074078</v>
      </c>
      <c r="Z2527" s="24">
        <v>455.45083333333338</v>
      </c>
      <c r="AA2527" s="39">
        <v>75</v>
      </c>
      <c r="AC2527" s="3">
        <v>18663.759773840706</v>
      </c>
      <c r="AD2527" s="3">
        <v>4460.3751415326506</v>
      </c>
      <c r="AE2527" s="3">
        <v>212744.45309201154</v>
      </c>
      <c r="AF2527" s="3">
        <v>7046.666666666667</v>
      </c>
      <c r="AH2527" s="3">
        <v>219791.11975867819</v>
      </c>
      <c r="AN2527">
        <v>0.1</v>
      </c>
      <c r="AO2527" s="3">
        <v>219791.11975867819</v>
      </c>
      <c r="AP2527" s="3">
        <v>21979.111975867825</v>
      </c>
      <c r="AQ2527" s="3">
        <v>29700</v>
      </c>
      <c r="AR2527" s="3">
        <v>2970</v>
      </c>
      <c r="AS2527" s="3">
        <v>274440.23173454602</v>
      </c>
      <c r="AT2527" s="26">
        <v>249491.11975867819</v>
      </c>
      <c r="AU2527" t="s">
        <v>170</v>
      </c>
      <c r="AV2527" t="s">
        <v>170</v>
      </c>
      <c r="AW2527" t="s">
        <v>171</v>
      </c>
      <c r="AX2527">
        <v>90324</v>
      </c>
      <c r="BF2527">
        <v>1</v>
      </c>
      <c r="CX2527" t="s">
        <v>5211</v>
      </c>
      <c r="CY2527" s="29"/>
    </row>
    <row r="2528" spans="2:114" x14ac:dyDescent="0.25">
      <c r="D2528" t="s">
        <v>5212</v>
      </c>
      <c r="F2528" t="s">
        <v>3128</v>
      </c>
      <c r="G2528" t="s">
        <v>3129</v>
      </c>
      <c r="H2528" t="s">
        <v>3130</v>
      </c>
      <c r="K2528" t="s">
        <v>224</v>
      </c>
      <c r="M2528" t="s">
        <v>114</v>
      </c>
      <c r="N2528" t="s">
        <v>115</v>
      </c>
      <c r="O2528" t="s">
        <v>116</v>
      </c>
      <c r="P2528" t="s">
        <v>117</v>
      </c>
      <c r="Q2528" t="s">
        <v>5213</v>
      </c>
      <c r="R2528">
        <v>28</v>
      </c>
      <c r="T2528" s="3">
        <v>76407</v>
      </c>
      <c r="X2528" s="3">
        <v>1802.8846153846155</v>
      </c>
      <c r="Y2528" s="3">
        <v>1041.6666666666667</v>
      </c>
      <c r="Z2528" s="24">
        <v>187.5</v>
      </c>
      <c r="AA2528" s="39">
        <v>75</v>
      </c>
      <c r="AC2528" s="3">
        <v>0</v>
      </c>
      <c r="AD2528" s="3">
        <v>4460.3751415326506</v>
      </c>
      <c r="AE2528" s="3">
        <v>83974.426423583936</v>
      </c>
      <c r="AF2528" s="3">
        <v>5687.5</v>
      </c>
      <c r="AH2528" s="3">
        <v>89661.926423583936</v>
      </c>
      <c r="AK2528" s="3">
        <v>8123.3279313761932</v>
      </c>
      <c r="AL2528" t="s">
        <v>650</v>
      </c>
      <c r="AM2528" t="s">
        <v>651</v>
      </c>
      <c r="AN2528">
        <v>8.5000000000000006E-2</v>
      </c>
      <c r="AO2528" s="3">
        <v>97785.254354960125</v>
      </c>
      <c r="AP2528" s="3">
        <v>8311.7466201716106</v>
      </c>
      <c r="AQ2528" s="3">
        <v>29700</v>
      </c>
      <c r="AR2528" s="3">
        <v>2524.5</v>
      </c>
      <c r="AS2528" s="3">
        <v>138321.50097513176</v>
      </c>
      <c r="AT2528" s="26">
        <v>127485.25435496013</v>
      </c>
      <c r="AU2528" t="s">
        <v>170</v>
      </c>
      <c r="AV2528" t="s">
        <v>170</v>
      </c>
      <c r="AW2528" t="s">
        <v>171</v>
      </c>
      <c r="AX2528">
        <v>35802</v>
      </c>
      <c r="BF2528">
        <v>1</v>
      </c>
      <c r="CX2528" t="s">
        <v>5211</v>
      </c>
      <c r="CY2528" s="29"/>
      <c r="CZ2528" s="29"/>
      <c r="DA2528" s="29"/>
      <c r="DB2528" s="29"/>
      <c r="DC2528" s="29"/>
      <c r="DD2528" s="30"/>
      <c r="DE2528" s="30"/>
      <c r="DF2528" s="31"/>
      <c r="DG2528" s="32"/>
      <c r="DH2528" s="30"/>
      <c r="DI2528" s="30"/>
      <c r="DJ2528" s="26"/>
    </row>
    <row r="2529" spans="3:114" x14ac:dyDescent="0.25">
      <c r="D2529" t="s">
        <v>5212</v>
      </c>
      <c r="F2529" t="s">
        <v>3131</v>
      </c>
      <c r="G2529" t="s">
        <v>3132</v>
      </c>
      <c r="H2529" t="s">
        <v>3133</v>
      </c>
      <c r="K2529" t="s">
        <v>207</v>
      </c>
      <c r="M2529" t="s">
        <v>182</v>
      </c>
      <c r="N2529" t="s">
        <v>183</v>
      </c>
      <c r="O2529" t="s">
        <v>116</v>
      </c>
      <c r="P2529" t="s">
        <v>117</v>
      </c>
      <c r="Q2529" t="s">
        <v>5213</v>
      </c>
      <c r="R2529">
        <v>28</v>
      </c>
      <c r="T2529" s="3">
        <v>34882.75</v>
      </c>
      <c r="X2529" s="3">
        <v>1010.1442307692306</v>
      </c>
      <c r="Y2529" s="3">
        <v>583.63888888888891</v>
      </c>
      <c r="Z2529" s="24">
        <v>105.05500000000001</v>
      </c>
      <c r="AA2529" s="39">
        <v>75</v>
      </c>
      <c r="AC2529" s="3">
        <v>0</v>
      </c>
      <c r="AD2529" s="3">
        <v>4460.3751415326506</v>
      </c>
      <c r="AE2529" s="3">
        <v>41116.963261190773</v>
      </c>
      <c r="AF2529" s="3">
        <v>4154.166666666667</v>
      </c>
      <c r="AH2529" s="3">
        <v>45271.129927857437</v>
      </c>
      <c r="AK2529" s="3">
        <v>4671.4236268028844</v>
      </c>
      <c r="AL2529" t="s">
        <v>227</v>
      </c>
      <c r="AM2529" t="s">
        <v>226</v>
      </c>
      <c r="AN2529">
        <v>0.05</v>
      </c>
      <c r="AO2529" s="3">
        <v>49942.553554660321</v>
      </c>
      <c r="AP2529" s="3">
        <v>2497.1276777330163</v>
      </c>
      <c r="AQ2529" s="3">
        <v>29700</v>
      </c>
      <c r="AR2529" s="3">
        <v>1485</v>
      </c>
      <c r="AS2529" s="3">
        <v>83624.681232393341</v>
      </c>
      <c r="AT2529" s="26">
        <v>79642.553554660321</v>
      </c>
      <c r="AU2529" t="s">
        <v>208</v>
      </c>
      <c r="AV2529" t="s">
        <v>208</v>
      </c>
      <c r="AW2529" t="s">
        <v>210</v>
      </c>
      <c r="AX2529" t="s">
        <v>1315</v>
      </c>
      <c r="BF2529">
        <v>1</v>
      </c>
      <c r="CX2529" t="s">
        <v>5211</v>
      </c>
      <c r="CY2529" s="29"/>
      <c r="CZ2529" s="29"/>
      <c r="DA2529" s="29"/>
      <c r="DB2529" s="29"/>
      <c r="DC2529" s="29"/>
      <c r="DD2529" s="30"/>
      <c r="DE2529" s="30"/>
      <c r="DF2529" s="31"/>
      <c r="DG2529" s="32"/>
      <c r="DH2529" s="30"/>
      <c r="DI2529" s="30"/>
      <c r="DJ2529" s="26"/>
    </row>
    <row r="2530" spans="3:114" x14ac:dyDescent="0.25">
      <c r="D2530" t="s">
        <v>5212</v>
      </c>
      <c r="F2530" t="s">
        <v>3134</v>
      </c>
      <c r="G2530" t="s">
        <v>3135</v>
      </c>
      <c r="H2530" t="s">
        <v>3136</v>
      </c>
      <c r="K2530" t="s">
        <v>207</v>
      </c>
      <c r="M2530" t="s">
        <v>182</v>
      </c>
      <c r="N2530" t="s">
        <v>183</v>
      </c>
      <c r="O2530" t="s">
        <v>116</v>
      </c>
      <c r="P2530" t="s">
        <v>117</v>
      </c>
      <c r="Q2530" t="s">
        <v>5213</v>
      </c>
      <c r="R2530">
        <v>28</v>
      </c>
      <c r="T2530" s="3">
        <v>52336.416666666664</v>
      </c>
      <c r="X2530" s="3">
        <v>1258.0889423076922</v>
      </c>
      <c r="Y2530" s="3">
        <v>726.89583333333337</v>
      </c>
      <c r="Z2530" s="24">
        <v>130.84125</v>
      </c>
      <c r="AA2530" s="39">
        <v>75</v>
      </c>
      <c r="AC2530" s="3">
        <v>0</v>
      </c>
      <c r="AD2530" s="3">
        <v>4460.3751415326506</v>
      </c>
      <c r="AE2530" s="3">
        <v>58987.617833840341</v>
      </c>
      <c r="AF2530" s="3">
        <v>4154.166666666667</v>
      </c>
      <c r="AH2530" s="3">
        <v>63141.784500507005</v>
      </c>
      <c r="AK2530" s="3">
        <v>4671.4236268028844</v>
      </c>
      <c r="AL2530" t="s">
        <v>227</v>
      </c>
      <c r="AM2530" t="s">
        <v>226</v>
      </c>
      <c r="AN2530">
        <v>0.05</v>
      </c>
      <c r="AO2530" s="3">
        <v>67813.208127309888</v>
      </c>
      <c r="AP2530" s="3">
        <v>3390.6604063654945</v>
      </c>
      <c r="AQ2530" s="3">
        <v>29700</v>
      </c>
      <c r="AR2530" s="3">
        <v>1485</v>
      </c>
      <c r="AS2530" s="3">
        <v>102388.86853367538</v>
      </c>
      <c r="AT2530" s="26">
        <v>97513.208127309888</v>
      </c>
      <c r="AU2530" t="s">
        <v>208</v>
      </c>
      <c r="AV2530" t="s">
        <v>208</v>
      </c>
      <c r="AW2530" t="s">
        <v>210</v>
      </c>
      <c r="AX2530" t="s">
        <v>1595</v>
      </c>
      <c r="BF2530">
        <v>1</v>
      </c>
      <c r="CX2530" t="s">
        <v>5211</v>
      </c>
      <c r="CY2530" s="29"/>
      <c r="CZ2530" s="29"/>
      <c r="DA2530" s="29"/>
      <c r="DB2530" s="29"/>
      <c r="DC2530" s="29"/>
      <c r="DD2530" s="30"/>
      <c r="DE2530" s="30"/>
      <c r="DF2530" s="31"/>
      <c r="DG2530" s="32"/>
      <c r="DH2530" s="30"/>
      <c r="DI2530" s="30"/>
      <c r="DJ2530" s="26"/>
    </row>
    <row r="2531" spans="3:114" x14ac:dyDescent="0.25">
      <c r="D2531" t="s">
        <v>5212</v>
      </c>
      <c r="F2531" t="s">
        <v>3137</v>
      </c>
      <c r="G2531" t="s">
        <v>3138</v>
      </c>
      <c r="H2531" t="s">
        <v>3139</v>
      </c>
      <c r="K2531" t="s">
        <v>207</v>
      </c>
      <c r="M2531" t="s">
        <v>182</v>
      </c>
      <c r="N2531" t="s">
        <v>183</v>
      </c>
      <c r="O2531" t="s">
        <v>116</v>
      </c>
      <c r="P2531" t="s">
        <v>117</v>
      </c>
      <c r="Q2531" t="s">
        <v>5213</v>
      </c>
      <c r="R2531">
        <v>28</v>
      </c>
      <c r="T2531" s="3">
        <v>44054</v>
      </c>
      <c r="X2531" s="3">
        <v>1071.7307692307693</v>
      </c>
      <c r="Y2531" s="3">
        <v>619.22222222222229</v>
      </c>
      <c r="Z2531" s="24">
        <v>111.46000000000001</v>
      </c>
      <c r="AA2531" s="39">
        <v>75</v>
      </c>
      <c r="AC2531" s="3">
        <v>0</v>
      </c>
      <c r="AD2531" s="3">
        <v>4460.3751415326506</v>
      </c>
      <c r="AE2531" s="3">
        <v>50391.788132985632</v>
      </c>
      <c r="AF2531" s="3">
        <v>4154.166666666667</v>
      </c>
      <c r="AH2531" s="3">
        <v>54545.954799652296</v>
      </c>
      <c r="AN2531">
        <v>0.05</v>
      </c>
      <c r="AO2531" s="3">
        <v>54545.954799652296</v>
      </c>
      <c r="AP2531" s="3">
        <v>2727.297739982615</v>
      </c>
      <c r="AQ2531" s="3">
        <v>29700</v>
      </c>
      <c r="AR2531" s="3">
        <v>1485</v>
      </c>
      <c r="AS2531" s="3">
        <v>88458.252539634908</v>
      </c>
      <c r="AT2531" s="26">
        <v>84245.954799652303</v>
      </c>
      <c r="AU2531" t="s">
        <v>1523</v>
      </c>
      <c r="AV2531" t="s">
        <v>3140</v>
      </c>
      <c r="AW2531" t="s">
        <v>1525</v>
      </c>
      <c r="AX2531">
        <v>1507756</v>
      </c>
      <c r="BF2531">
        <v>1</v>
      </c>
      <c r="CX2531" t="s">
        <v>5211</v>
      </c>
      <c r="CY2531" s="29"/>
      <c r="CZ2531" s="29"/>
      <c r="DA2531" s="29"/>
      <c r="DB2531" s="29"/>
      <c r="DC2531" s="29"/>
      <c r="DD2531" s="30"/>
      <c r="DE2531" s="30"/>
      <c r="DF2531" s="31"/>
      <c r="DG2531" s="32"/>
      <c r="DH2531" s="30"/>
      <c r="DI2531" s="30"/>
      <c r="DJ2531" s="26"/>
    </row>
    <row r="2532" spans="3:114" x14ac:dyDescent="0.25">
      <c r="D2532" t="s">
        <v>5212</v>
      </c>
      <c r="F2532" t="s">
        <v>3142</v>
      </c>
      <c r="G2532" t="s">
        <v>3143</v>
      </c>
      <c r="H2532" t="s">
        <v>3144</v>
      </c>
      <c r="K2532" t="s">
        <v>207</v>
      </c>
      <c r="M2532" t="s">
        <v>182</v>
      </c>
      <c r="N2532" t="s">
        <v>183</v>
      </c>
      <c r="O2532" t="s">
        <v>116</v>
      </c>
      <c r="P2532" t="s">
        <v>117</v>
      </c>
      <c r="Q2532" t="s">
        <v>5213</v>
      </c>
      <c r="R2532">
        <v>28</v>
      </c>
      <c r="T2532" s="3">
        <v>44315.583333333336</v>
      </c>
      <c r="X2532" s="3">
        <v>1065.2804487179487</v>
      </c>
      <c r="Y2532" s="3">
        <v>615.49537037037032</v>
      </c>
      <c r="Z2532" s="24">
        <v>110.78916666666666</v>
      </c>
      <c r="AA2532" s="39">
        <v>75</v>
      </c>
      <c r="AC2532" s="3">
        <v>0</v>
      </c>
      <c r="AD2532" s="3">
        <v>4460.3751415326506</v>
      </c>
      <c r="AE2532" s="3">
        <v>50642.523460620971</v>
      </c>
      <c r="AF2532" s="3">
        <v>4154.166666666667</v>
      </c>
      <c r="AH2532" s="3">
        <v>54796.690127287635</v>
      </c>
      <c r="AK2532" s="3">
        <v>4671.4236268028844</v>
      </c>
      <c r="AL2532" t="s">
        <v>227</v>
      </c>
      <c r="AM2532" t="s">
        <v>226</v>
      </c>
      <c r="AN2532">
        <v>0.05</v>
      </c>
      <c r="AO2532" s="3">
        <v>59468.113754090518</v>
      </c>
      <c r="AP2532" s="3">
        <v>2973.4056877045259</v>
      </c>
      <c r="AQ2532" s="3">
        <v>29700</v>
      </c>
      <c r="AR2532" s="3">
        <v>1485</v>
      </c>
      <c r="AS2532" s="3">
        <v>93626.519441795041</v>
      </c>
      <c r="AT2532" s="26">
        <v>89168.113754090518</v>
      </c>
      <c r="AU2532" t="s">
        <v>208</v>
      </c>
      <c r="AV2532" t="s">
        <v>208</v>
      </c>
      <c r="AW2532" t="s">
        <v>210</v>
      </c>
      <c r="AX2532" t="s">
        <v>1542</v>
      </c>
      <c r="BF2532">
        <v>1</v>
      </c>
      <c r="CX2532" t="s">
        <v>5211</v>
      </c>
      <c r="CY2532" s="29"/>
      <c r="CZ2532" s="29"/>
      <c r="DA2532" s="29"/>
      <c r="DB2532" s="29"/>
      <c r="DC2532" s="29"/>
      <c r="DD2532" s="30"/>
      <c r="DE2532" s="30"/>
      <c r="DF2532" s="31"/>
      <c r="DG2532" s="32"/>
      <c r="DH2532" s="30"/>
      <c r="DI2532" s="30"/>
      <c r="DJ2532" s="26"/>
    </row>
    <row r="2533" spans="3:114" x14ac:dyDescent="0.25">
      <c r="C2533">
        <v>1</v>
      </c>
      <c r="D2533" t="s">
        <v>5212</v>
      </c>
      <c r="F2533" t="s">
        <v>3146</v>
      </c>
      <c r="G2533" t="s">
        <v>3147</v>
      </c>
      <c r="H2533" t="s">
        <v>3148</v>
      </c>
      <c r="K2533" t="s">
        <v>207</v>
      </c>
      <c r="M2533" t="s">
        <v>182</v>
      </c>
      <c r="N2533" t="s">
        <v>183</v>
      </c>
      <c r="O2533" t="s">
        <v>116</v>
      </c>
      <c r="P2533" t="s">
        <v>117</v>
      </c>
      <c r="Q2533" t="s">
        <v>5213</v>
      </c>
      <c r="R2533">
        <v>28</v>
      </c>
      <c r="T2533" s="3">
        <v>32521</v>
      </c>
      <c r="X2533" s="3">
        <v>1010.0961538461538</v>
      </c>
      <c r="Y2533" s="3">
        <v>583.6111111111112</v>
      </c>
      <c r="Z2533" s="24">
        <v>105.05</v>
      </c>
      <c r="AA2533" s="39">
        <v>75</v>
      </c>
      <c r="AC2533" s="3">
        <v>0</v>
      </c>
      <c r="AD2533" s="3">
        <v>4460.3751415326506</v>
      </c>
      <c r="AE2533" s="3">
        <v>38755.132406489916</v>
      </c>
      <c r="AF2533" s="3">
        <v>4154.166666666667</v>
      </c>
      <c r="AH2533" s="3">
        <v>42909.299073156581</v>
      </c>
      <c r="AN2533">
        <v>0.05</v>
      </c>
      <c r="AO2533" s="3">
        <v>42909.299073156581</v>
      </c>
      <c r="AP2533" s="3">
        <v>2145.464953657829</v>
      </c>
      <c r="AQ2533" s="3">
        <v>29700</v>
      </c>
      <c r="AR2533" s="3">
        <v>1485</v>
      </c>
      <c r="AS2533" s="3">
        <v>76239.764026814402</v>
      </c>
      <c r="AT2533" s="26">
        <v>72609.299073156581</v>
      </c>
      <c r="AU2533" t="s">
        <v>184</v>
      </c>
      <c r="AV2533" t="s">
        <v>184</v>
      </c>
      <c r="AW2533" t="s">
        <v>185</v>
      </c>
      <c r="AX2533">
        <v>2933</v>
      </c>
      <c r="BF2533">
        <v>1</v>
      </c>
      <c r="CX2533" t="s">
        <v>5211</v>
      </c>
      <c r="CY2533" s="29"/>
      <c r="CZ2533" s="29"/>
      <c r="DA2533" s="29"/>
      <c r="DB2533" s="29"/>
      <c r="DC2533" s="29"/>
      <c r="DD2533" s="30"/>
      <c r="DE2533" s="30"/>
      <c r="DF2533" s="31"/>
      <c r="DG2533" s="32"/>
      <c r="DH2533" s="30"/>
      <c r="DI2533" s="30"/>
      <c r="DJ2533" s="26"/>
    </row>
    <row r="2534" spans="3:114" x14ac:dyDescent="0.25">
      <c r="D2534" t="s">
        <v>5212</v>
      </c>
      <c r="F2534" t="s">
        <v>3149</v>
      </c>
      <c r="G2534" t="s">
        <v>3150</v>
      </c>
      <c r="H2534" t="s">
        <v>5290</v>
      </c>
      <c r="K2534" t="s">
        <v>219</v>
      </c>
      <c r="M2534" t="s">
        <v>550</v>
      </c>
      <c r="N2534" t="s">
        <v>551</v>
      </c>
      <c r="O2534" t="s">
        <v>116</v>
      </c>
      <c r="P2534" t="s">
        <v>117</v>
      </c>
      <c r="Q2534" t="s">
        <v>5213</v>
      </c>
      <c r="R2534">
        <v>28</v>
      </c>
      <c r="T2534" s="3">
        <v>84931.083333333328</v>
      </c>
      <c r="X2534" s="3">
        <v>2041.6145833333333</v>
      </c>
      <c r="Y2534" s="3">
        <v>1179.5995370370372</v>
      </c>
      <c r="Z2534" s="24">
        <v>212.32791666666668</v>
      </c>
      <c r="AA2534" s="39">
        <v>75</v>
      </c>
      <c r="AC2534" s="3">
        <v>0</v>
      </c>
      <c r="AD2534" s="3">
        <v>4460.3751415326506</v>
      </c>
      <c r="AE2534" s="3">
        <v>92900.00051190301</v>
      </c>
      <c r="AF2534" s="3">
        <v>7046.666666666667</v>
      </c>
      <c r="AH2534" s="3">
        <v>99946.667178569682</v>
      </c>
      <c r="AN2534">
        <v>0.1</v>
      </c>
      <c r="AO2534" s="3">
        <v>99946.667178569682</v>
      </c>
      <c r="AP2534" s="3">
        <v>9994.6667178569696</v>
      </c>
      <c r="AQ2534" s="3">
        <v>29700</v>
      </c>
      <c r="AR2534" s="3">
        <v>2970</v>
      </c>
      <c r="AS2534" s="3">
        <v>142611.33389642666</v>
      </c>
      <c r="AT2534" s="26">
        <v>129646.66717856968</v>
      </c>
      <c r="AU2534" t="s">
        <v>2428</v>
      </c>
      <c r="AV2534" t="s">
        <v>120</v>
      </c>
      <c r="AW2534" t="s">
        <v>120</v>
      </c>
      <c r="AX2534">
        <v>2041128</v>
      </c>
      <c r="BF2534">
        <v>1</v>
      </c>
      <c r="CX2534" t="s">
        <v>5211</v>
      </c>
      <c r="CY2534" s="29"/>
      <c r="CZ2534" s="29"/>
      <c r="DA2534" s="29"/>
      <c r="DB2534" s="29"/>
      <c r="DC2534" s="29"/>
      <c r="DD2534" s="30"/>
      <c r="DE2534" s="30"/>
      <c r="DF2534" s="31"/>
      <c r="DG2534" s="32"/>
      <c r="DH2534" s="30"/>
      <c r="DI2534" s="30"/>
      <c r="DJ2534" s="26"/>
    </row>
    <row r="2535" spans="3:114" x14ac:dyDescent="0.25">
      <c r="D2535" t="s">
        <v>5212</v>
      </c>
      <c r="F2535" t="s">
        <v>3152</v>
      </c>
      <c r="G2535" t="s">
        <v>3153</v>
      </c>
      <c r="H2535" t="s">
        <v>3154</v>
      </c>
      <c r="K2535" t="s">
        <v>207</v>
      </c>
      <c r="M2535" t="s">
        <v>182</v>
      </c>
      <c r="N2535" t="s">
        <v>183</v>
      </c>
      <c r="O2535" t="s">
        <v>116</v>
      </c>
      <c r="P2535" t="s">
        <v>117</v>
      </c>
      <c r="Q2535" t="s">
        <v>5213</v>
      </c>
      <c r="R2535">
        <v>28</v>
      </c>
      <c r="T2535" s="3">
        <v>37078.416666666664</v>
      </c>
      <c r="X2535" s="3">
        <v>1010.3846153846154</v>
      </c>
      <c r="Y2535" s="3">
        <v>583.77777777777783</v>
      </c>
      <c r="Z2535" s="24">
        <v>105.08</v>
      </c>
      <c r="AA2535" s="39">
        <v>75</v>
      </c>
      <c r="AC2535" s="3">
        <v>0</v>
      </c>
      <c r="AD2535" s="3">
        <v>4460.3751415326506</v>
      </c>
      <c r="AE2535" s="3">
        <v>43313.034201361712</v>
      </c>
      <c r="AF2535" s="3">
        <v>4154.166666666667</v>
      </c>
      <c r="AH2535" s="3">
        <v>47467.200868028376</v>
      </c>
      <c r="AK2535" s="3">
        <v>4671.4236268028844</v>
      </c>
      <c r="AL2535" t="s">
        <v>227</v>
      </c>
      <c r="AM2535" t="s">
        <v>226</v>
      </c>
      <c r="AN2535">
        <v>0.05</v>
      </c>
      <c r="AO2535" s="3">
        <v>52138.62449483126</v>
      </c>
      <c r="AP2535" s="3">
        <v>2606.9312247415633</v>
      </c>
      <c r="AQ2535" s="3">
        <v>29700</v>
      </c>
      <c r="AR2535" s="3">
        <v>1485</v>
      </c>
      <c r="AS2535" s="3">
        <v>85930.555719572818</v>
      </c>
      <c r="AT2535" s="26">
        <v>81838.624494831252</v>
      </c>
      <c r="AU2535" t="s">
        <v>208</v>
      </c>
      <c r="AV2535" t="s">
        <v>208</v>
      </c>
      <c r="AW2535" t="s">
        <v>210</v>
      </c>
      <c r="AX2535" t="s">
        <v>895</v>
      </c>
      <c r="BF2535">
        <v>1</v>
      </c>
      <c r="CX2535" t="s">
        <v>5211</v>
      </c>
      <c r="CY2535" s="29"/>
      <c r="CZ2535" s="29"/>
      <c r="DA2535" s="29"/>
      <c r="DB2535" s="29"/>
      <c r="DC2535" s="29"/>
      <c r="DD2535" s="30"/>
      <c r="DE2535" s="30"/>
      <c r="DF2535" s="31"/>
      <c r="DG2535" s="32"/>
      <c r="DH2535" s="30"/>
      <c r="DI2535" s="30"/>
      <c r="DJ2535" s="26"/>
    </row>
    <row r="2536" spans="3:114" x14ac:dyDescent="0.25">
      <c r="D2536" t="s">
        <v>5212</v>
      </c>
      <c r="F2536" t="s">
        <v>3155</v>
      </c>
      <c r="G2536" t="s">
        <v>3156</v>
      </c>
      <c r="H2536" t="s">
        <v>3157</v>
      </c>
      <c r="K2536" t="s">
        <v>207</v>
      </c>
      <c r="M2536" t="s">
        <v>182</v>
      </c>
      <c r="N2536" t="s">
        <v>183</v>
      </c>
      <c r="O2536" t="s">
        <v>116</v>
      </c>
      <c r="P2536" t="s">
        <v>117</v>
      </c>
      <c r="Q2536" t="s">
        <v>5213</v>
      </c>
      <c r="R2536">
        <v>28</v>
      </c>
      <c r="T2536" s="3">
        <v>42488.5</v>
      </c>
      <c r="X2536" s="3">
        <v>1021.3581730769232</v>
      </c>
      <c r="Y2536" s="3">
        <v>590.11805555555554</v>
      </c>
      <c r="Z2536" s="24">
        <v>106.22125</v>
      </c>
      <c r="AA2536" s="39">
        <v>75</v>
      </c>
      <c r="AC2536" s="3">
        <v>0</v>
      </c>
      <c r="AD2536" s="3">
        <v>4460.3751415326506</v>
      </c>
      <c r="AE2536" s="3">
        <v>48741.572620165127</v>
      </c>
      <c r="AF2536" s="3">
        <v>4154.166666666667</v>
      </c>
      <c r="AH2536" s="3">
        <v>52895.739286831791</v>
      </c>
      <c r="AK2536" s="3">
        <v>4671.4236268028844</v>
      </c>
      <c r="AL2536" t="s">
        <v>227</v>
      </c>
      <c r="AM2536" t="s">
        <v>226</v>
      </c>
      <c r="AN2536">
        <v>0.05</v>
      </c>
      <c r="AO2536" s="3">
        <v>57567.162913634675</v>
      </c>
      <c r="AP2536" s="3">
        <v>2878.3581456817337</v>
      </c>
      <c r="AQ2536" s="3">
        <v>29700</v>
      </c>
      <c r="AR2536" s="3">
        <v>1485</v>
      </c>
      <c r="AS2536" s="3">
        <v>91630.521059316408</v>
      </c>
      <c r="AT2536" s="26">
        <v>87267.162913634675</v>
      </c>
      <c r="AU2536" t="s">
        <v>208</v>
      </c>
      <c r="AV2536" t="s">
        <v>208</v>
      </c>
      <c r="AW2536" t="s">
        <v>210</v>
      </c>
      <c r="AX2536" t="s">
        <v>2663</v>
      </c>
      <c r="BF2536">
        <v>1</v>
      </c>
      <c r="CX2536" t="s">
        <v>5211</v>
      </c>
      <c r="CY2536" s="29"/>
    </row>
    <row r="2537" spans="3:114" x14ac:dyDescent="0.25">
      <c r="D2537" t="s">
        <v>5212</v>
      </c>
      <c r="F2537" t="s">
        <v>3158</v>
      </c>
      <c r="G2537" t="s">
        <v>3159</v>
      </c>
      <c r="H2537" t="s">
        <v>3160</v>
      </c>
      <c r="K2537" t="s">
        <v>207</v>
      </c>
      <c r="M2537" t="s">
        <v>182</v>
      </c>
      <c r="N2537" t="s">
        <v>183</v>
      </c>
      <c r="O2537" t="s">
        <v>116</v>
      </c>
      <c r="P2537" t="s">
        <v>117</v>
      </c>
      <c r="Q2537" t="s">
        <v>5213</v>
      </c>
      <c r="R2537">
        <v>28</v>
      </c>
      <c r="T2537" s="3">
        <v>52163.916666666664</v>
      </c>
      <c r="X2537" s="3">
        <v>1253.9423076923078</v>
      </c>
      <c r="Y2537" s="3">
        <v>724.5</v>
      </c>
      <c r="Z2537" s="24">
        <v>130.41</v>
      </c>
      <c r="AA2537" s="39">
        <v>75</v>
      </c>
      <c r="AC2537" s="3">
        <v>0</v>
      </c>
      <c r="AD2537" s="3">
        <v>4460.3751415326506</v>
      </c>
      <c r="AE2537" s="3">
        <v>58808.14411589162</v>
      </c>
      <c r="AF2537" s="3">
        <v>4154.166666666667</v>
      </c>
      <c r="AH2537" s="3">
        <v>62962.310782558285</v>
      </c>
      <c r="AN2537">
        <v>0.05</v>
      </c>
      <c r="AO2537" s="3">
        <v>62962.310782558285</v>
      </c>
      <c r="AP2537" s="3">
        <v>3148.1155391279144</v>
      </c>
      <c r="AQ2537" s="3">
        <v>29700</v>
      </c>
      <c r="AR2537" s="3">
        <v>1485</v>
      </c>
      <c r="AS2537" s="3">
        <v>97295.426321686202</v>
      </c>
      <c r="AT2537" s="26">
        <v>92662.310782558285</v>
      </c>
      <c r="AU2537" t="s">
        <v>208</v>
      </c>
      <c r="AV2537" t="s">
        <v>209</v>
      </c>
      <c r="AW2537" t="s">
        <v>210</v>
      </c>
      <c r="AX2537" t="s">
        <v>211</v>
      </c>
      <c r="BF2537">
        <v>1</v>
      </c>
      <c r="CX2537" t="s">
        <v>5211</v>
      </c>
      <c r="CY2537" s="29"/>
      <c r="CZ2537" s="29"/>
      <c r="DA2537" s="29"/>
      <c r="DB2537" s="29"/>
      <c r="DC2537" s="29"/>
      <c r="DD2537" s="30"/>
      <c r="DE2537" s="30"/>
      <c r="DF2537" s="31"/>
      <c r="DG2537" s="32"/>
      <c r="DH2537" s="30"/>
      <c r="DI2537" s="30"/>
      <c r="DJ2537" s="26"/>
    </row>
    <row r="2538" spans="3:114" x14ac:dyDescent="0.25">
      <c r="D2538" t="s">
        <v>5212</v>
      </c>
      <c r="F2538" t="s">
        <v>3161</v>
      </c>
      <c r="G2538" t="s">
        <v>3162</v>
      </c>
      <c r="H2538" t="s">
        <v>5291</v>
      </c>
      <c r="K2538" t="s">
        <v>207</v>
      </c>
      <c r="M2538" t="s">
        <v>182</v>
      </c>
      <c r="N2538" t="s">
        <v>183</v>
      </c>
      <c r="O2538" t="s">
        <v>116</v>
      </c>
      <c r="P2538" t="s">
        <v>117</v>
      </c>
      <c r="Q2538" t="s">
        <v>5213</v>
      </c>
      <c r="R2538">
        <v>28</v>
      </c>
      <c r="T2538" s="3">
        <v>43469.916666666664</v>
      </c>
      <c r="X2538" s="3">
        <v>1044.9519230769231</v>
      </c>
      <c r="Y2538" s="3">
        <v>603.75</v>
      </c>
      <c r="Z2538" s="24">
        <v>108.675</v>
      </c>
      <c r="AA2538" s="39">
        <v>75</v>
      </c>
      <c r="AC2538" s="3">
        <v>0</v>
      </c>
      <c r="AD2538" s="3">
        <v>4460.3751415326506</v>
      </c>
      <c r="AE2538" s="3">
        <v>49762.668731276237</v>
      </c>
      <c r="AF2538" s="3">
        <v>4154.166666666667</v>
      </c>
      <c r="AH2538" s="3">
        <v>53916.835397942901</v>
      </c>
      <c r="AN2538">
        <v>0.05</v>
      </c>
      <c r="AO2538" s="3">
        <v>53916.835397942901</v>
      </c>
      <c r="AP2538" s="3">
        <v>2695.8417698971452</v>
      </c>
      <c r="AQ2538" s="3">
        <v>29700</v>
      </c>
      <c r="AR2538" s="3">
        <v>1485</v>
      </c>
      <c r="AS2538" s="3">
        <v>87797.67716784004</v>
      </c>
      <c r="AT2538" s="26">
        <v>83616.835397942894</v>
      </c>
      <c r="AU2538" t="s">
        <v>208</v>
      </c>
      <c r="AV2538" t="s">
        <v>209</v>
      </c>
      <c r="AW2538" t="s">
        <v>210</v>
      </c>
      <c r="AX2538" t="s">
        <v>211</v>
      </c>
      <c r="BF2538">
        <v>1</v>
      </c>
      <c r="CX2538" t="s">
        <v>5211</v>
      </c>
      <c r="CY2538" s="29"/>
      <c r="CZ2538" s="29"/>
      <c r="DA2538" s="29"/>
      <c r="DB2538" s="29"/>
      <c r="DC2538" s="29"/>
      <c r="DD2538" s="30"/>
      <c r="DE2538" s="30"/>
      <c r="DF2538" s="31"/>
      <c r="DG2538" s="32"/>
      <c r="DH2538" s="30"/>
      <c r="DI2538" s="30"/>
      <c r="DJ2538" s="26"/>
    </row>
    <row r="2539" spans="3:114" x14ac:dyDescent="0.25">
      <c r="D2539" t="s">
        <v>5212</v>
      </c>
      <c r="F2539" t="s">
        <v>3164</v>
      </c>
      <c r="G2539" t="s">
        <v>3165</v>
      </c>
      <c r="H2539" t="s">
        <v>3166</v>
      </c>
      <c r="K2539" t="s">
        <v>131</v>
      </c>
      <c r="M2539" t="s">
        <v>550</v>
      </c>
      <c r="N2539" t="s">
        <v>551</v>
      </c>
      <c r="O2539" t="s">
        <v>116</v>
      </c>
      <c r="P2539" t="s">
        <v>117</v>
      </c>
      <c r="Q2539" t="s">
        <v>5213</v>
      </c>
      <c r="R2539">
        <v>28</v>
      </c>
      <c r="T2539" s="3">
        <v>164919.75</v>
      </c>
      <c r="X2539" s="3">
        <v>3964.4190705128203</v>
      </c>
      <c r="Y2539" s="3">
        <v>2290.5532407407413</v>
      </c>
      <c r="Z2539" s="24">
        <v>412.29958333333337</v>
      </c>
      <c r="AA2539" s="39">
        <v>75</v>
      </c>
      <c r="AC2539" s="3">
        <v>16895.527840058236</v>
      </c>
      <c r="AD2539" s="3">
        <v>4460.3751415326506</v>
      </c>
      <c r="AE2539" s="3">
        <v>193017.92487617777</v>
      </c>
      <c r="AF2539" s="3">
        <v>7046.666666666667</v>
      </c>
      <c r="AH2539" s="3">
        <v>200064.59154284443</v>
      </c>
      <c r="AK2539" s="3">
        <v>7875.5933865769939</v>
      </c>
      <c r="AL2539" t="s">
        <v>552</v>
      </c>
      <c r="AM2539" t="s">
        <v>553</v>
      </c>
      <c r="AN2539">
        <v>0.1</v>
      </c>
      <c r="AO2539" s="3">
        <v>207940.18492942143</v>
      </c>
      <c r="AP2539" s="3">
        <v>20794.018492942145</v>
      </c>
      <c r="AQ2539" s="3">
        <v>29700</v>
      </c>
      <c r="AR2539" s="3">
        <v>2970</v>
      </c>
      <c r="AS2539" s="3">
        <v>261404.20342236359</v>
      </c>
      <c r="AT2539" s="26">
        <v>237640.18492942143</v>
      </c>
      <c r="AU2539" t="s">
        <v>2428</v>
      </c>
      <c r="AV2539" t="s">
        <v>1840</v>
      </c>
      <c r="AW2539" t="s">
        <v>1840</v>
      </c>
      <c r="AX2539">
        <v>2063120</v>
      </c>
      <c r="BF2539">
        <v>1</v>
      </c>
      <c r="CX2539" t="s">
        <v>5211</v>
      </c>
      <c r="CY2539" s="29"/>
      <c r="CZ2539" s="29"/>
      <c r="DA2539" s="29"/>
      <c r="DB2539" s="29"/>
      <c r="DC2539" s="29"/>
      <c r="DD2539" s="30"/>
      <c r="DE2539" s="30"/>
      <c r="DF2539" s="31"/>
      <c r="DG2539" s="32"/>
      <c r="DH2539" s="30"/>
      <c r="DI2539" s="30"/>
      <c r="DJ2539" s="26"/>
    </row>
    <row r="2540" spans="3:114" x14ac:dyDescent="0.25">
      <c r="D2540" t="s">
        <v>5212</v>
      </c>
      <c r="F2540" t="s">
        <v>3167</v>
      </c>
      <c r="G2540" t="s">
        <v>3168</v>
      </c>
      <c r="H2540" t="s">
        <v>3169</v>
      </c>
      <c r="K2540" t="s">
        <v>224</v>
      </c>
      <c r="M2540" t="s">
        <v>114</v>
      </c>
      <c r="N2540" t="s">
        <v>115</v>
      </c>
      <c r="O2540" t="s">
        <v>116</v>
      </c>
      <c r="P2540" t="s">
        <v>117</v>
      </c>
      <c r="Q2540" t="s">
        <v>5213</v>
      </c>
      <c r="R2540">
        <v>28</v>
      </c>
      <c r="T2540" s="3">
        <v>60425.666666666672</v>
      </c>
      <c r="X2540" s="3">
        <v>1452.5400641025642</v>
      </c>
      <c r="Y2540" s="3">
        <v>839.24537037037032</v>
      </c>
      <c r="Z2540" s="24">
        <v>151.06416666666667</v>
      </c>
      <c r="AA2540" s="39">
        <v>75</v>
      </c>
      <c r="AC2540" s="3">
        <v>0</v>
      </c>
      <c r="AD2540" s="3">
        <v>4460.3751415326506</v>
      </c>
      <c r="AE2540" s="3">
        <v>67403.891409338918</v>
      </c>
      <c r="AF2540" s="3">
        <v>5687.5</v>
      </c>
      <c r="AH2540" s="3">
        <v>73091.391409338918</v>
      </c>
      <c r="AK2540" s="3">
        <v>4671.4236268028844</v>
      </c>
      <c r="AL2540" t="s">
        <v>227</v>
      </c>
      <c r="AM2540" t="s">
        <v>226</v>
      </c>
      <c r="AN2540">
        <v>8.5000000000000006E-2</v>
      </c>
      <c r="AO2540" s="3">
        <v>77762.815036141808</v>
      </c>
      <c r="AP2540" s="3">
        <v>6609.8392780720542</v>
      </c>
      <c r="AQ2540" s="3">
        <v>29700</v>
      </c>
      <c r="AR2540" s="3">
        <v>2524.5</v>
      </c>
      <c r="AS2540" s="3">
        <v>116597.15431421387</v>
      </c>
      <c r="AT2540" s="26">
        <v>107462.81503614181</v>
      </c>
      <c r="AU2540" t="s">
        <v>208</v>
      </c>
      <c r="AV2540" t="s">
        <v>208</v>
      </c>
      <c r="AW2540" t="s">
        <v>210</v>
      </c>
      <c r="AX2540" t="s">
        <v>1772</v>
      </c>
      <c r="BF2540">
        <v>1</v>
      </c>
      <c r="CX2540" t="s">
        <v>5211</v>
      </c>
      <c r="CY2540" s="29"/>
      <c r="CZ2540" s="29"/>
      <c r="DA2540" s="29"/>
      <c r="DB2540" s="29"/>
      <c r="DC2540" s="29"/>
      <c r="DD2540" s="30"/>
      <c r="DE2540" s="30"/>
      <c r="DF2540" s="31"/>
      <c r="DG2540" s="32"/>
      <c r="DH2540" s="30"/>
      <c r="DI2540" s="30"/>
      <c r="DJ2540" s="26"/>
    </row>
    <row r="2541" spans="3:114" x14ac:dyDescent="0.25">
      <c r="D2541" t="s">
        <v>5212</v>
      </c>
      <c r="F2541" t="s">
        <v>3170</v>
      </c>
      <c r="G2541" t="s">
        <v>3171</v>
      </c>
      <c r="H2541" t="s">
        <v>3172</v>
      </c>
      <c r="K2541" t="s">
        <v>207</v>
      </c>
      <c r="M2541" t="s">
        <v>182</v>
      </c>
      <c r="N2541" t="s">
        <v>183</v>
      </c>
      <c r="O2541" t="s">
        <v>116</v>
      </c>
      <c r="P2541" t="s">
        <v>117</v>
      </c>
      <c r="Q2541" t="s">
        <v>5213</v>
      </c>
      <c r="R2541">
        <v>28</v>
      </c>
      <c r="T2541" s="3">
        <v>36014.583333333336</v>
      </c>
      <c r="X2541" s="3">
        <v>1010.0961538461538</v>
      </c>
      <c r="Y2541" s="3">
        <v>583.6111111111112</v>
      </c>
      <c r="Z2541" s="24">
        <v>105.05</v>
      </c>
      <c r="AA2541" s="39">
        <v>75</v>
      </c>
      <c r="AC2541" s="3">
        <v>0</v>
      </c>
      <c r="AD2541" s="3">
        <v>4460.3751415326506</v>
      </c>
      <c r="AE2541" s="3">
        <v>42248.715739823252</v>
      </c>
      <c r="AF2541" s="3">
        <v>4154.166666666667</v>
      </c>
      <c r="AH2541" s="3">
        <v>46402.882406489916</v>
      </c>
      <c r="AN2541">
        <v>0.05</v>
      </c>
      <c r="AO2541" s="3">
        <v>46402.882406489916</v>
      </c>
      <c r="AP2541" s="3">
        <v>2320.1441203244958</v>
      </c>
      <c r="AQ2541" s="3">
        <v>29700</v>
      </c>
      <c r="AR2541" s="3">
        <v>1485</v>
      </c>
      <c r="AS2541" s="3">
        <v>79908.026526814414</v>
      </c>
      <c r="AT2541" s="26">
        <v>76102.882406489924</v>
      </c>
      <c r="AU2541" t="s">
        <v>1523</v>
      </c>
      <c r="AV2541" t="s">
        <v>3173</v>
      </c>
      <c r="AW2541" t="s">
        <v>1525</v>
      </c>
      <c r="AX2541">
        <v>1507756</v>
      </c>
      <c r="BF2541">
        <v>1</v>
      </c>
      <c r="CX2541" t="s">
        <v>5211</v>
      </c>
      <c r="CY2541" s="29"/>
      <c r="CZ2541" s="29"/>
      <c r="DA2541" s="29"/>
      <c r="DB2541" s="29"/>
      <c r="DC2541" s="29"/>
      <c r="DD2541" s="30"/>
      <c r="DE2541" s="30"/>
      <c r="DF2541" s="31"/>
      <c r="DG2541" s="32"/>
      <c r="DH2541" s="30"/>
      <c r="DI2541" s="30"/>
      <c r="DJ2541" s="26"/>
    </row>
    <row r="2542" spans="3:114" x14ac:dyDescent="0.25">
      <c r="D2542" t="s">
        <v>5212</v>
      </c>
      <c r="F2542" t="s">
        <v>3175</v>
      </c>
      <c r="G2542" t="s">
        <v>3176</v>
      </c>
      <c r="H2542" t="s">
        <v>3177</v>
      </c>
      <c r="K2542" t="s">
        <v>207</v>
      </c>
      <c r="M2542" t="s">
        <v>182</v>
      </c>
      <c r="N2542" t="s">
        <v>183</v>
      </c>
      <c r="O2542" t="s">
        <v>116</v>
      </c>
      <c r="P2542" t="s">
        <v>117</v>
      </c>
      <c r="Q2542" t="s">
        <v>5213</v>
      </c>
      <c r="R2542">
        <v>28</v>
      </c>
      <c r="T2542" s="3">
        <v>47215.833333333336</v>
      </c>
      <c r="X2542" s="3">
        <v>1134.9959935897434</v>
      </c>
      <c r="Y2542" s="3">
        <v>655.77546296296305</v>
      </c>
      <c r="Z2542" s="24">
        <v>118.03958333333334</v>
      </c>
      <c r="AA2542" s="39">
        <v>75</v>
      </c>
      <c r="AC2542" s="3">
        <v>0</v>
      </c>
      <c r="AD2542" s="3">
        <v>4460.3751415326506</v>
      </c>
      <c r="AE2542" s="3">
        <v>53660.019514752021</v>
      </c>
      <c r="AF2542" s="3">
        <v>4154.166666666667</v>
      </c>
      <c r="AH2542" s="3">
        <v>57814.186181418685</v>
      </c>
      <c r="AK2542" s="3">
        <v>4671.4236268028844</v>
      </c>
      <c r="AL2542" t="s">
        <v>227</v>
      </c>
      <c r="AM2542" t="s">
        <v>226</v>
      </c>
      <c r="AN2542">
        <v>0.05</v>
      </c>
      <c r="AO2542" s="3">
        <v>62485.609808221569</v>
      </c>
      <c r="AP2542" s="3">
        <v>3124.2804904110785</v>
      </c>
      <c r="AQ2542" s="3">
        <v>29700</v>
      </c>
      <c r="AR2542" s="3">
        <v>1485</v>
      </c>
      <c r="AS2542" s="3">
        <v>96794.890298632643</v>
      </c>
      <c r="AT2542" s="26">
        <v>92185.609808221576</v>
      </c>
      <c r="AU2542" t="s">
        <v>208</v>
      </c>
      <c r="AV2542" t="s">
        <v>208</v>
      </c>
      <c r="AW2542" t="s">
        <v>210</v>
      </c>
      <c r="AX2542" t="s">
        <v>314</v>
      </c>
      <c r="BF2542">
        <v>1</v>
      </c>
      <c r="CX2542" t="s">
        <v>5211</v>
      </c>
      <c r="CY2542" s="29"/>
      <c r="CZ2542" s="29"/>
      <c r="DA2542" s="29"/>
      <c r="DB2542" s="29"/>
      <c r="DC2542" s="29"/>
      <c r="DD2542" s="30"/>
      <c r="DE2542" s="30"/>
      <c r="DF2542" s="31"/>
      <c r="DG2542" s="32"/>
      <c r="DH2542" s="30"/>
      <c r="DI2542" s="30"/>
      <c r="DJ2542" s="26"/>
    </row>
    <row r="2543" spans="3:114" x14ac:dyDescent="0.25">
      <c r="D2543" t="s">
        <v>5212</v>
      </c>
      <c r="F2543" t="s">
        <v>3178</v>
      </c>
      <c r="G2543" t="s">
        <v>3179</v>
      </c>
      <c r="H2543" t="s">
        <v>3180</v>
      </c>
      <c r="K2543" t="s">
        <v>131</v>
      </c>
      <c r="M2543" t="s">
        <v>132</v>
      </c>
      <c r="N2543" t="s">
        <v>133</v>
      </c>
      <c r="O2543" t="s">
        <v>116</v>
      </c>
      <c r="P2543" t="s">
        <v>117</v>
      </c>
      <c r="Q2543" t="s">
        <v>5213</v>
      </c>
      <c r="R2543">
        <v>28</v>
      </c>
      <c r="T2543" s="3">
        <v>95718.083333333328</v>
      </c>
      <c r="X2543" s="3">
        <v>2300.9174679487178</v>
      </c>
      <c r="Y2543" s="3">
        <v>1329.4189814814815</v>
      </c>
      <c r="Z2543" s="24">
        <v>239.29541666666668</v>
      </c>
      <c r="AA2543" s="39">
        <v>75</v>
      </c>
      <c r="AC2543" s="3">
        <v>8767.3979659967481</v>
      </c>
      <c r="AD2543" s="3">
        <v>4460.3751415326506</v>
      </c>
      <c r="AE2543" s="3">
        <v>112890.48830695958</v>
      </c>
      <c r="AF2543" s="3">
        <v>12402.5</v>
      </c>
      <c r="AH2543" s="3">
        <v>125292.98830695958</v>
      </c>
      <c r="AK2543" s="3">
        <v>33281</v>
      </c>
      <c r="AL2543" t="s">
        <v>168</v>
      </c>
      <c r="AM2543" t="s">
        <v>169</v>
      </c>
      <c r="AN2543">
        <v>0.05</v>
      </c>
      <c r="AO2543" s="3">
        <v>158573.98830695957</v>
      </c>
      <c r="AP2543" s="3">
        <v>7928.6994153479791</v>
      </c>
      <c r="AQ2543" s="3">
        <v>29700</v>
      </c>
      <c r="AR2543" s="3">
        <v>1485</v>
      </c>
      <c r="AS2543" s="3">
        <v>197687.68772230754</v>
      </c>
      <c r="AT2543" s="26">
        <v>188273.98830695957</v>
      </c>
      <c r="AU2543" t="s">
        <v>2428</v>
      </c>
      <c r="AV2543" t="s">
        <v>120</v>
      </c>
      <c r="AW2543" t="s">
        <v>120</v>
      </c>
      <c r="AX2543">
        <v>2047200</v>
      </c>
      <c r="BF2543">
        <v>1</v>
      </c>
      <c r="CX2543" t="s">
        <v>5211</v>
      </c>
      <c r="CY2543" s="29"/>
      <c r="CZ2543" s="29"/>
      <c r="DA2543" s="29"/>
      <c r="DB2543" s="29"/>
      <c r="DC2543" s="29"/>
      <c r="DD2543" s="30"/>
      <c r="DE2543" s="30"/>
      <c r="DF2543" s="31"/>
      <c r="DG2543" s="32"/>
      <c r="DH2543" s="30"/>
      <c r="DI2543" s="30"/>
      <c r="DJ2543" s="26"/>
    </row>
    <row r="2544" spans="3:114" x14ac:dyDescent="0.25">
      <c r="D2544" t="s">
        <v>5212</v>
      </c>
      <c r="F2544" t="s">
        <v>3182</v>
      </c>
      <c r="G2544" t="s">
        <v>3183</v>
      </c>
      <c r="H2544" t="s">
        <v>3184</v>
      </c>
      <c r="K2544" t="s">
        <v>113</v>
      </c>
      <c r="M2544" t="s">
        <v>550</v>
      </c>
      <c r="N2544" t="s">
        <v>551</v>
      </c>
      <c r="O2544" t="s">
        <v>116</v>
      </c>
      <c r="P2544" t="s">
        <v>117</v>
      </c>
      <c r="Q2544" t="s">
        <v>5213</v>
      </c>
      <c r="R2544">
        <v>28</v>
      </c>
      <c r="T2544" s="3">
        <v>191916.41666666666</v>
      </c>
      <c r="X2544" s="3">
        <v>4613.3774038461534</v>
      </c>
      <c r="Y2544" s="3">
        <v>2665.5069444444448</v>
      </c>
      <c r="Z2544" s="24">
        <v>479.79124999999999</v>
      </c>
      <c r="AA2544" s="39">
        <v>75</v>
      </c>
      <c r="AC2544" s="3">
        <v>19661.591699393502</v>
      </c>
      <c r="AD2544" s="3">
        <v>4460.3751415326506</v>
      </c>
      <c r="AE2544" s="3">
        <v>223872.05910588341</v>
      </c>
      <c r="AF2544" s="3">
        <v>7046.666666666667</v>
      </c>
      <c r="AH2544" s="3">
        <v>230918.72577255007</v>
      </c>
      <c r="AN2544">
        <v>0.1</v>
      </c>
      <c r="AO2544" s="3">
        <v>230918.72577255007</v>
      </c>
      <c r="AP2544" s="3">
        <v>23091.87257725501</v>
      </c>
      <c r="AQ2544" s="3">
        <v>29700</v>
      </c>
      <c r="AR2544" s="3">
        <v>2970</v>
      </c>
      <c r="AS2544" s="3">
        <v>286680.59834980511</v>
      </c>
      <c r="AT2544" s="26">
        <v>260618.72577255007</v>
      </c>
      <c r="AU2544" t="s">
        <v>765</v>
      </c>
      <c r="AV2544" t="s">
        <v>765</v>
      </c>
      <c r="AW2544" t="s">
        <v>766</v>
      </c>
      <c r="AX2544" t="s">
        <v>1154</v>
      </c>
      <c r="BF2544">
        <v>1</v>
      </c>
      <c r="CX2544" t="s">
        <v>5211</v>
      </c>
      <c r="CY2544" s="29"/>
      <c r="CZ2544" s="29"/>
      <c r="DA2544" s="29"/>
      <c r="DB2544" s="29"/>
      <c r="DC2544" s="29"/>
      <c r="DD2544" s="30"/>
      <c r="DE2544" s="30"/>
      <c r="DF2544" s="31"/>
      <c r="DG2544" s="32"/>
      <c r="DH2544" s="30"/>
      <c r="DI2544" s="30"/>
      <c r="DJ2544" s="26"/>
    </row>
    <row r="2545" spans="4:114" x14ac:dyDescent="0.25">
      <c r="D2545" t="s">
        <v>5212</v>
      </c>
      <c r="F2545" t="s">
        <v>3185</v>
      </c>
      <c r="G2545" t="s">
        <v>3186</v>
      </c>
      <c r="H2545" t="s">
        <v>3187</v>
      </c>
      <c r="K2545" t="s">
        <v>156</v>
      </c>
      <c r="M2545" t="s">
        <v>550</v>
      </c>
      <c r="N2545" t="s">
        <v>551</v>
      </c>
      <c r="O2545" t="s">
        <v>116</v>
      </c>
      <c r="P2545" t="s">
        <v>117</v>
      </c>
      <c r="Q2545" t="s">
        <v>5213</v>
      </c>
      <c r="R2545">
        <v>28</v>
      </c>
      <c r="T2545" s="3">
        <v>252185.08333333337</v>
      </c>
      <c r="V2545" s="3">
        <v>37827.762500000004</v>
      </c>
      <c r="X2545" s="3">
        <v>6062.1434294871797</v>
      </c>
      <c r="Y2545" s="3">
        <v>3502.5717592592596</v>
      </c>
      <c r="Z2545" s="24">
        <v>630.46291666666662</v>
      </c>
      <c r="AA2545" s="39">
        <v>75</v>
      </c>
      <c r="AC2545" s="3">
        <v>25835.0364461914</v>
      </c>
      <c r="AD2545" s="3">
        <v>5460.3751415326506</v>
      </c>
      <c r="AE2545" s="3">
        <v>331578.43552647054</v>
      </c>
      <c r="AF2545" s="3">
        <v>7046.666666666667</v>
      </c>
      <c r="AH2545" s="3">
        <v>338625.10219313722</v>
      </c>
      <c r="AN2545">
        <v>0.1</v>
      </c>
      <c r="AO2545" s="3">
        <v>338625.10219313722</v>
      </c>
      <c r="AP2545" s="3">
        <v>33862.510219313721</v>
      </c>
      <c r="AQ2545" s="3">
        <v>29700</v>
      </c>
      <c r="AR2545" s="3">
        <v>2970</v>
      </c>
      <c r="AS2545" s="3">
        <v>405157.61241245095</v>
      </c>
      <c r="AT2545" s="26">
        <v>368325.10219313722</v>
      </c>
      <c r="AU2545" t="s">
        <v>765</v>
      </c>
      <c r="AV2545" t="s">
        <v>765</v>
      </c>
      <c r="AW2545" t="s">
        <v>766</v>
      </c>
      <c r="AX2545" t="s">
        <v>1154</v>
      </c>
      <c r="BF2545">
        <v>1</v>
      </c>
      <c r="CX2545" t="s">
        <v>5211</v>
      </c>
      <c r="CY2545" s="29"/>
    </row>
    <row r="2546" spans="4:114" x14ac:dyDescent="0.25">
      <c r="D2546" t="s">
        <v>5212</v>
      </c>
      <c r="F2546" t="s">
        <v>3188</v>
      </c>
      <c r="G2546" t="s">
        <v>3189</v>
      </c>
      <c r="H2546" t="s">
        <v>3190</v>
      </c>
      <c r="K2546" t="s">
        <v>113</v>
      </c>
      <c r="M2546" t="s">
        <v>114</v>
      </c>
      <c r="N2546" t="s">
        <v>962</v>
      </c>
      <c r="O2546" t="s">
        <v>2066</v>
      </c>
      <c r="P2546" t="s">
        <v>117</v>
      </c>
      <c r="Q2546" t="s">
        <v>5213</v>
      </c>
      <c r="R2546">
        <v>28</v>
      </c>
      <c r="T2546" s="3">
        <v>124762.08333333331</v>
      </c>
      <c r="X2546" s="3">
        <v>2999.0905448717949</v>
      </c>
      <c r="Y2546" s="3">
        <v>1732.8078703703707</v>
      </c>
      <c r="Z2546" s="24">
        <v>311.90541666666667</v>
      </c>
      <c r="AA2546" s="39">
        <v>75</v>
      </c>
      <c r="AC2546" s="3">
        <v>5122.3404802504956</v>
      </c>
      <c r="AD2546" s="3">
        <v>4460.3751415326506</v>
      </c>
      <c r="AE2546" s="3">
        <v>139463.6027870253</v>
      </c>
      <c r="AF2546" s="3">
        <v>5687.5</v>
      </c>
      <c r="AH2546" s="3">
        <v>145151.1027870253</v>
      </c>
      <c r="AJ2546" s="3">
        <v>5310.8</v>
      </c>
      <c r="AK2546" s="3">
        <v>6107.1873780099913</v>
      </c>
      <c r="AL2546" t="s">
        <v>363</v>
      </c>
      <c r="AM2546" t="s">
        <v>364</v>
      </c>
      <c r="AN2546">
        <v>8.5000000000000006E-2</v>
      </c>
      <c r="AO2546" s="3">
        <v>156569.09016503528</v>
      </c>
      <c r="AP2546" s="3">
        <v>13308.372664027997</v>
      </c>
      <c r="AQ2546" s="3">
        <v>0</v>
      </c>
      <c r="AR2546" s="3">
        <v>0</v>
      </c>
      <c r="AS2546" s="3">
        <v>169877.46282906327</v>
      </c>
      <c r="AT2546" s="26">
        <v>156569.09016503528</v>
      </c>
      <c r="AU2546" t="s">
        <v>765</v>
      </c>
      <c r="AV2546" t="s">
        <v>2067</v>
      </c>
      <c r="AW2546" t="s">
        <v>2068</v>
      </c>
      <c r="AX2546" t="s">
        <v>963</v>
      </c>
      <c r="BF2546">
        <v>1</v>
      </c>
      <c r="BO2546" t="s">
        <v>197</v>
      </c>
      <c r="CX2546" t="s">
        <v>5211</v>
      </c>
      <c r="CY2546" s="29"/>
    </row>
    <row r="2547" spans="4:114" x14ac:dyDescent="0.25">
      <c r="D2547" t="s">
        <v>5212</v>
      </c>
      <c r="F2547" t="s">
        <v>3191</v>
      </c>
      <c r="G2547" t="s">
        <v>3192</v>
      </c>
      <c r="H2547" t="s">
        <v>3193</v>
      </c>
      <c r="K2547" t="s">
        <v>113</v>
      </c>
      <c r="M2547" t="s">
        <v>114</v>
      </c>
      <c r="N2547" t="s">
        <v>115</v>
      </c>
      <c r="O2547" t="s">
        <v>116</v>
      </c>
      <c r="P2547" t="s">
        <v>117</v>
      </c>
      <c r="Q2547" t="s">
        <v>5213</v>
      </c>
      <c r="R2547">
        <v>28</v>
      </c>
      <c r="T2547" s="3">
        <v>152213.08333333334</v>
      </c>
      <c r="X2547" s="3">
        <v>3658.9703525641021</v>
      </c>
      <c r="Y2547" s="3">
        <v>2114.0717592592591</v>
      </c>
      <c r="Z2547" s="24">
        <v>380.53291666666667</v>
      </c>
      <c r="AA2547" s="39">
        <v>75</v>
      </c>
      <c r="AC2547" s="3">
        <v>0</v>
      </c>
      <c r="AD2547" s="3">
        <v>4460.3751415326506</v>
      </c>
      <c r="AE2547" s="3">
        <v>162902.03350335604</v>
      </c>
      <c r="AF2547" s="3">
        <v>5687.5</v>
      </c>
      <c r="AH2547" s="3">
        <v>168589.53350335604</v>
      </c>
      <c r="AK2547" s="3">
        <v>6107.1873780099913</v>
      </c>
      <c r="AL2547" t="s">
        <v>363</v>
      </c>
      <c r="AM2547" t="s">
        <v>364</v>
      </c>
      <c r="AN2547">
        <v>8.5000000000000006E-2</v>
      </c>
      <c r="AO2547" s="3">
        <v>174696.72088136603</v>
      </c>
      <c r="AP2547" s="3">
        <v>14849.221274916114</v>
      </c>
      <c r="AQ2547" s="3">
        <v>29700</v>
      </c>
      <c r="AR2547" s="3">
        <v>2524.5</v>
      </c>
      <c r="AS2547" s="3">
        <v>221770.44215628214</v>
      </c>
      <c r="AT2547" s="26">
        <v>204396.72088136603</v>
      </c>
      <c r="AU2547" t="s">
        <v>170</v>
      </c>
      <c r="AV2547" t="s">
        <v>170</v>
      </c>
      <c r="AW2547" t="s">
        <v>171</v>
      </c>
      <c r="AX2547">
        <v>90218</v>
      </c>
      <c r="BF2547">
        <v>1</v>
      </c>
      <c r="CX2547" t="s">
        <v>5211</v>
      </c>
      <c r="CY2547" s="29"/>
      <c r="CZ2547" s="29"/>
      <c r="DA2547" s="29"/>
      <c r="DB2547" s="29"/>
      <c r="DC2547" s="29"/>
      <c r="DD2547" s="30"/>
      <c r="DE2547" s="30"/>
      <c r="DF2547" s="31"/>
      <c r="DG2547" s="32"/>
      <c r="DH2547" s="30"/>
      <c r="DI2547" s="30"/>
      <c r="DJ2547" s="26"/>
    </row>
    <row r="2548" spans="4:114" x14ac:dyDescent="0.25">
      <c r="D2548" t="s">
        <v>5212</v>
      </c>
      <c r="F2548" t="s">
        <v>3194</v>
      </c>
      <c r="G2548" t="s">
        <v>3195</v>
      </c>
      <c r="H2548" t="s">
        <v>5292</v>
      </c>
      <c r="K2548" t="s">
        <v>224</v>
      </c>
      <c r="M2548" t="s">
        <v>114</v>
      </c>
      <c r="N2548" t="s">
        <v>962</v>
      </c>
      <c r="O2548" t="s">
        <v>2066</v>
      </c>
      <c r="P2548" t="s">
        <v>117</v>
      </c>
      <c r="Q2548" t="s">
        <v>5213</v>
      </c>
      <c r="R2548">
        <v>28</v>
      </c>
      <c r="T2548" s="3">
        <v>61961.749999999993</v>
      </c>
      <c r="X2548" s="3">
        <v>1489.4671474358975</v>
      </c>
      <c r="Y2548" s="3">
        <v>860.58101851851859</v>
      </c>
      <c r="Z2548" s="24">
        <v>154.90458333333333</v>
      </c>
      <c r="AA2548" s="39">
        <v>75</v>
      </c>
      <c r="AC2548" s="3">
        <v>0</v>
      </c>
      <c r="AD2548" s="3">
        <v>4460.3751415326506</v>
      </c>
      <c r="AE2548" s="3">
        <v>69002.077890820394</v>
      </c>
      <c r="AF2548" s="3">
        <v>5687.5</v>
      </c>
      <c r="AH2548" s="3">
        <v>74689.577890820394</v>
      </c>
      <c r="AK2548" s="3">
        <v>4292.2455565959208</v>
      </c>
      <c r="AL2548" t="s">
        <v>390</v>
      </c>
      <c r="AM2548" t="s">
        <v>391</v>
      </c>
      <c r="AN2548">
        <v>8.5000000000000006E-2</v>
      </c>
      <c r="AO2548" s="3">
        <v>78981.823447416318</v>
      </c>
      <c r="AP2548" s="3">
        <v>6713.4549930303874</v>
      </c>
      <c r="AQ2548" s="3">
        <v>0</v>
      </c>
      <c r="AR2548" s="3">
        <v>0</v>
      </c>
      <c r="AS2548" s="3">
        <v>85695.278440446709</v>
      </c>
      <c r="AT2548" s="26">
        <v>78981.823447416318</v>
      </c>
      <c r="AU2548" t="s">
        <v>765</v>
      </c>
      <c r="AV2548" t="s">
        <v>2067</v>
      </c>
      <c r="AW2548" t="s">
        <v>2068</v>
      </c>
      <c r="AX2548" t="s">
        <v>3197</v>
      </c>
      <c r="BF2548">
        <v>1</v>
      </c>
      <c r="BO2548" t="s">
        <v>1214</v>
      </c>
      <c r="CX2548" t="s">
        <v>5211</v>
      </c>
      <c r="CY2548" s="29"/>
      <c r="CZ2548" s="29"/>
      <c r="DA2548" s="29"/>
      <c r="DB2548" s="29"/>
      <c r="DC2548" s="29"/>
      <c r="DD2548" s="30"/>
      <c r="DE2548" s="30"/>
      <c r="DF2548" s="31"/>
      <c r="DG2548" s="32"/>
      <c r="DH2548" s="30"/>
      <c r="DI2548" s="30"/>
      <c r="DJ2548" s="26"/>
    </row>
    <row r="2549" spans="4:114" x14ac:dyDescent="0.25">
      <c r="D2549" t="s">
        <v>5212</v>
      </c>
      <c r="F2549" t="s">
        <v>3198</v>
      </c>
      <c r="G2549" t="s">
        <v>3199</v>
      </c>
      <c r="H2549" t="s">
        <v>3200</v>
      </c>
      <c r="K2549" t="s">
        <v>224</v>
      </c>
      <c r="M2549" t="s">
        <v>182</v>
      </c>
      <c r="N2549" t="s">
        <v>183</v>
      </c>
      <c r="O2549" t="s">
        <v>116</v>
      </c>
      <c r="P2549" t="s">
        <v>117</v>
      </c>
      <c r="Q2549" t="s">
        <v>5213</v>
      </c>
      <c r="R2549">
        <v>28</v>
      </c>
      <c r="T2549" s="3">
        <v>68745</v>
      </c>
      <c r="X2549" s="3">
        <v>1652.5240384615383</v>
      </c>
      <c r="Y2549" s="3">
        <v>954.79166666666663</v>
      </c>
      <c r="Z2549" s="24">
        <v>171.86250000000001</v>
      </c>
      <c r="AA2549" s="39">
        <v>75</v>
      </c>
      <c r="AC2549" s="3">
        <v>0</v>
      </c>
      <c r="AD2549" s="3">
        <v>4460.3751415326506</v>
      </c>
      <c r="AE2549" s="3">
        <v>76059.553346660861</v>
      </c>
      <c r="AF2549" s="3">
        <v>4154.166666666667</v>
      </c>
      <c r="AH2549" s="3">
        <v>80213.720013327533</v>
      </c>
      <c r="AK2549" s="3">
        <v>6263.2559860715419</v>
      </c>
      <c r="AL2549" t="s">
        <v>320</v>
      </c>
      <c r="AM2549" t="s">
        <v>321</v>
      </c>
      <c r="AN2549">
        <v>0.05</v>
      </c>
      <c r="AO2549" s="3">
        <v>86476.975999399074</v>
      </c>
      <c r="AP2549" s="3">
        <v>4323.8487999699537</v>
      </c>
      <c r="AQ2549" s="3">
        <v>29700</v>
      </c>
      <c r="AR2549" s="3">
        <v>1485</v>
      </c>
      <c r="AS2549" s="3">
        <v>121985.82479936903</v>
      </c>
      <c r="AT2549" s="26">
        <v>116176.97599939907</v>
      </c>
      <c r="AU2549" t="s">
        <v>208</v>
      </c>
      <c r="AV2549" t="s">
        <v>208</v>
      </c>
      <c r="AW2549" t="s">
        <v>210</v>
      </c>
      <c r="AX2549" t="s">
        <v>458</v>
      </c>
      <c r="BF2549">
        <v>1</v>
      </c>
      <c r="CX2549" t="s">
        <v>5211</v>
      </c>
      <c r="CY2549" s="29"/>
      <c r="CZ2549" s="29"/>
      <c r="DA2549" s="29"/>
      <c r="DB2549" s="29"/>
      <c r="DC2549" s="29"/>
      <c r="DD2549" s="30"/>
      <c r="DE2549" s="30"/>
      <c r="DF2549" s="31"/>
      <c r="DG2549" s="32"/>
      <c r="DH2549" s="30"/>
      <c r="DI2549" s="30"/>
      <c r="DJ2549" s="26"/>
    </row>
    <row r="2550" spans="4:114" x14ac:dyDescent="0.25">
      <c r="D2550" t="s">
        <v>5212</v>
      </c>
      <c r="F2550" t="s">
        <v>3201</v>
      </c>
      <c r="G2550" t="s">
        <v>3202</v>
      </c>
      <c r="H2550" t="s">
        <v>3203</v>
      </c>
      <c r="K2550" t="s">
        <v>224</v>
      </c>
      <c r="M2550" t="s">
        <v>114</v>
      </c>
      <c r="N2550" t="s">
        <v>115</v>
      </c>
      <c r="O2550" t="s">
        <v>116</v>
      </c>
      <c r="P2550" t="s">
        <v>117</v>
      </c>
      <c r="Q2550" t="s">
        <v>5213</v>
      </c>
      <c r="R2550">
        <v>28</v>
      </c>
      <c r="T2550" s="3">
        <v>67389.083333333328</v>
      </c>
      <c r="X2550" s="3">
        <v>1499.7395833333333</v>
      </c>
      <c r="Y2550" s="3">
        <v>866.5162037037037</v>
      </c>
      <c r="Z2550" s="24">
        <v>155.97291666666666</v>
      </c>
      <c r="AA2550" s="39">
        <v>75</v>
      </c>
      <c r="AC2550" s="3">
        <v>0</v>
      </c>
      <c r="AD2550" s="3">
        <v>4460.3751415326506</v>
      </c>
      <c r="AE2550" s="3">
        <v>74446.687178569686</v>
      </c>
      <c r="AF2550" s="3">
        <v>5687.5</v>
      </c>
      <c r="AH2550" s="3">
        <v>80134.187178569686</v>
      </c>
      <c r="AK2550" s="3">
        <v>7641.968773833004</v>
      </c>
      <c r="AL2550" t="s">
        <v>274</v>
      </c>
      <c r="AM2550" t="s">
        <v>275</v>
      </c>
      <c r="AN2550">
        <v>8.5000000000000006E-2</v>
      </c>
      <c r="AO2550" s="3">
        <v>87776.155952402696</v>
      </c>
      <c r="AP2550" s="3">
        <v>7460.9732559542299</v>
      </c>
      <c r="AQ2550" s="3">
        <v>29700</v>
      </c>
      <c r="AR2550" s="3">
        <v>2524.5</v>
      </c>
      <c r="AS2550" s="3">
        <v>127461.62920835693</v>
      </c>
      <c r="AT2550" s="26">
        <v>117476.1559524027</v>
      </c>
      <c r="AU2550" t="s">
        <v>170</v>
      </c>
      <c r="AV2550" t="s">
        <v>170</v>
      </c>
      <c r="AW2550" t="s">
        <v>171</v>
      </c>
      <c r="AX2550">
        <v>35803</v>
      </c>
      <c r="BF2550">
        <v>1</v>
      </c>
      <c r="CX2550" t="s">
        <v>5211</v>
      </c>
      <c r="CY2550" s="29"/>
      <c r="CZ2550" s="29"/>
      <c r="DA2550" s="29"/>
      <c r="DB2550" s="29"/>
      <c r="DC2550" s="29"/>
      <c r="DD2550" s="30"/>
      <c r="DE2550" s="30"/>
      <c r="DF2550" s="31"/>
      <c r="DG2550" s="32"/>
      <c r="DH2550" s="30"/>
      <c r="DI2550" s="30"/>
      <c r="DJ2550" s="26"/>
    </row>
    <row r="2551" spans="4:114" x14ac:dyDescent="0.25">
      <c r="D2551" t="s">
        <v>5212</v>
      </c>
      <c r="F2551" t="s">
        <v>3204</v>
      </c>
      <c r="G2551" t="s">
        <v>3205</v>
      </c>
      <c r="H2551" t="s">
        <v>3206</v>
      </c>
      <c r="K2551" t="s">
        <v>224</v>
      </c>
      <c r="M2551" t="s">
        <v>114</v>
      </c>
      <c r="N2551" t="s">
        <v>115</v>
      </c>
      <c r="O2551" t="s">
        <v>116</v>
      </c>
      <c r="P2551" t="s">
        <v>117</v>
      </c>
      <c r="Q2551" t="s">
        <v>5213</v>
      </c>
      <c r="R2551">
        <v>28</v>
      </c>
      <c r="T2551" s="3">
        <v>62729.833333333328</v>
      </c>
      <c r="X2551" s="3">
        <v>1507.9286858974358</v>
      </c>
      <c r="Y2551" s="3">
        <v>871.24768518518533</v>
      </c>
      <c r="Z2551" s="24">
        <v>156.82458333333335</v>
      </c>
      <c r="AA2551" s="39">
        <v>75</v>
      </c>
      <c r="AC2551" s="3">
        <v>0</v>
      </c>
      <c r="AD2551" s="3">
        <v>4460.3751415326506</v>
      </c>
      <c r="AE2551" s="3">
        <v>69801.209429281938</v>
      </c>
      <c r="AF2551" s="3">
        <v>5687.5</v>
      </c>
      <c r="AH2551" s="3">
        <v>75488.709429281938</v>
      </c>
      <c r="AK2551" s="3">
        <v>6263.2559860715419</v>
      </c>
      <c r="AL2551" t="s">
        <v>320</v>
      </c>
      <c r="AM2551" t="s">
        <v>321</v>
      </c>
      <c r="AN2551">
        <v>8.5000000000000006E-2</v>
      </c>
      <c r="AO2551" s="3">
        <v>81751.965415353479</v>
      </c>
      <c r="AP2551" s="3">
        <v>6948.9170603050461</v>
      </c>
      <c r="AQ2551" s="3">
        <v>29700</v>
      </c>
      <c r="AR2551" s="3">
        <v>2524.5</v>
      </c>
      <c r="AS2551" s="3">
        <v>120925.38247565852</v>
      </c>
      <c r="AT2551" s="26">
        <v>111451.96541535348</v>
      </c>
      <c r="AU2551" t="s">
        <v>765</v>
      </c>
      <c r="AV2551" t="s">
        <v>765</v>
      </c>
      <c r="AW2551" t="s">
        <v>766</v>
      </c>
      <c r="AX2551" t="s">
        <v>978</v>
      </c>
      <c r="BF2551">
        <v>1</v>
      </c>
      <c r="CX2551" t="s">
        <v>5211</v>
      </c>
      <c r="CY2551" s="29"/>
      <c r="CZ2551" s="29"/>
      <c r="DA2551" s="29"/>
      <c r="DB2551" s="29"/>
      <c r="DC2551" s="29"/>
      <c r="DD2551" s="30"/>
      <c r="DE2551" s="30"/>
      <c r="DF2551" s="31"/>
      <c r="DG2551" s="32"/>
      <c r="DH2551" s="30"/>
      <c r="DI2551" s="30"/>
      <c r="DJ2551" s="26"/>
    </row>
    <row r="2552" spans="4:114" x14ac:dyDescent="0.25">
      <c r="D2552" t="s">
        <v>5212</v>
      </c>
      <c r="F2552" t="s">
        <v>3207</v>
      </c>
      <c r="G2552" t="s">
        <v>3208</v>
      </c>
      <c r="H2552" t="s">
        <v>3209</v>
      </c>
      <c r="K2552" t="s">
        <v>160</v>
      </c>
      <c r="M2552" t="s">
        <v>240</v>
      </c>
      <c r="N2552" t="s">
        <v>228</v>
      </c>
      <c r="O2552" t="s">
        <v>116</v>
      </c>
      <c r="P2552" t="s">
        <v>117</v>
      </c>
      <c r="Q2552" t="s">
        <v>5213</v>
      </c>
      <c r="R2552">
        <v>28</v>
      </c>
      <c r="T2552" s="3">
        <v>483679.41666666669</v>
      </c>
      <c r="V2552" s="3">
        <v>72551.912500000006</v>
      </c>
      <c r="X2552" s="3">
        <v>11626.911057692307</v>
      </c>
      <c r="Y2552" s="3">
        <v>6717.770833333333</v>
      </c>
      <c r="Z2552" s="24">
        <v>1209.19875</v>
      </c>
      <c r="AA2552" s="39">
        <v>75</v>
      </c>
      <c r="AC2552" s="3">
        <v>20489.361921001982</v>
      </c>
      <c r="AD2552" s="3">
        <v>5460.3751415326506</v>
      </c>
      <c r="AE2552" s="3">
        <v>601809.94687022688</v>
      </c>
      <c r="AF2552" s="3">
        <v>0</v>
      </c>
      <c r="AH2552" s="3">
        <v>601809.94687022688</v>
      </c>
      <c r="AN2552">
        <v>0</v>
      </c>
      <c r="AO2552" s="3">
        <v>601809.94687022688</v>
      </c>
      <c r="AP2552" s="3">
        <v>0</v>
      </c>
      <c r="AQ2552" s="3">
        <v>29700</v>
      </c>
      <c r="AR2552" s="3">
        <v>0</v>
      </c>
      <c r="AS2552" s="3">
        <v>631509.94687022688</v>
      </c>
      <c r="AT2552" s="26">
        <v>631509.94687022688</v>
      </c>
      <c r="AU2552" t="s">
        <v>164</v>
      </c>
      <c r="AV2552" t="s">
        <v>241</v>
      </c>
      <c r="AW2552" t="s">
        <v>241</v>
      </c>
      <c r="AX2552" t="s">
        <v>242</v>
      </c>
      <c r="BF2552">
        <v>1</v>
      </c>
      <c r="CX2552" t="s">
        <v>5211</v>
      </c>
      <c r="CY2552" s="29"/>
      <c r="CZ2552" s="29"/>
      <c r="DA2552" s="29"/>
      <c r="DB2552" s="29"/>
      <c r="DC2552" s="29"/>
      <c r="DD2552" s="30"/>
      <c r="DE2552" s="30"/>
      <c r="DF2552" s="31"/>
      <c r="DG2552" s="32"/>
      <c r="DH2552" s="30"/>
      <c r="DI2552" s="30"/>
      <c r="DJ2552" s="26"/>
    </row>
    <row r="2553" spans="4:114" x14ac:dyDescent="0.25">
      <c r="D2553" t="s">
        <v>5212</v>
      </c>
      <c r="F2553" t="s">
        <v>3211</v>
      </c>
      <c r="G2553" t="s">
        <v>3212</v>
      </c>
      <c r="H2553" t="s">
        <v>3213</v>
      </c>
      <c r="K2553" t="s">
        <v>207</v>
      </c>
      <c r="M2553" t="s">
        <v>132</v>
      </c>
      <c r="N2553" t="s">
        <v>133</v>
      </c>
      <c r="O2553" t="s">
        <v>116</v>
      </c>
      <c r="P2553" t="s">
        <v>117</v>
      </c>
      <c r="Q2553" t="s">
        <v>5213</v>
      </c>
      <c r="R2553">
        <v>28</v>
      </c>
      <c r="T2553" s="3">
        <v>39923</v>
      </c>
      <c r="V2553" s="3">
        <v>3193.84</v>
      </c>
      <c r="X2553" s="3">
        <v>1010.7211538461538</v>
      </c>
      <c r="Y2553" s="3">
        <v>583.97222222222229</v>
      </c>
      <c r="Z2553" s="24">
        <v>105.11500000000001</v>
      </c>
      <c r="AA2553" s="39">
        <v>75</v>
      </c>
      <c r="AC2553" s="3">
        <v>0</v>
      </c>
      <c r="AD2553" s="3">
        <v>4460.3751415326506</v>
      </c>
      <c r="AE2553" s="3">
        <v>49352.023517601017</v>
      </c>
      <c r="AF2553" s="3">
        <v>12402.5</v>
      </c>
      <c r="AH2553" s="3">
        <v>61754.523517601017</v>
      </c>
      <c r="AK2553" s="3">
        <v>33281</v>
      </c>
      <c r="AL2553" t="s">
        <v>168</v>
      </c>
      <c r="AM2553" t="s">
        <v>169</v>
      </c>
      <c r="AN2553">
        <v>0.05</v>
      </c>
      <c r="AO2553" s="3">
        <v>95035.523517601017</v>
      </c>
      <c r="AP2553" s="3">
        <v>4751.7761758800507</v>
      </c>
      <c r="AQ2553" s="3">
        <v>29700</v>
      </c>
      <c r="AR2553" s="3">
        <v>1485</v>
      </c>
      <c r="AS2553" s="3">
        <v>130972.29969348107</v>
      </c>
      <c r="AT2553" s="26">
        <v>124735.52351760102</v>
      </c>
      <c r="AU2553" t="s">
        <v>164</v>
      </c>
      <c r="AV2553" t="s">
        <v>241</v>
      </c>
      <c r="AW2553" t="s">
        <v>241</v>
      </c>
      <c r="AX2553" t="s">
        <v>242</v>
      </c>
      <c r="BF2553">
        <v>1</v>
      </c>
      <c r="CX2553" t="s">
        <v>5211</v>
      </c>
      <c r="CY2553" s="29"/>
      <c r="CZ2553" s="29"/>
      <c r="DA2553" s="29"/>
      <c r="DB2553" s="29"/>
      <c r="DC2553" s="29"/>
      <c r="DD2553" s="30"/>
      <c r="DE2553" s="30"/>
      <c r="DF2553" s="31"/>
      <c r="DG2553" s="32"/>
      <c r="DH2553" s="30"/>
      <c r="DI2553" s="30"/>
      <c r="DJ2553" s="26"/>
    </row>
    <row r="2554" spans="4:114" x14ac:dyDescent="0.25">
      <c r="D2554" t="s">
        <v>5212</v>
      </c>
      <c r="F2554" t="s">
        <v>3214</v>
      </c>
      <c r="G2554" t="s">
        <v>3215</v>
      </c>
      <c r="H2554" t="s">
        <v>3216</v>
      </c>
      <c r="K2554" t="s">
        <v>156</v>
      </c>
      <c r="M2554" t="s">
        <v>550</v>
      </c>
      <c r="N2554" t="s">
        <v>551</v>
      </c>
      <c r="O2554" t="s">
        <v>116</v>
      </c>
      <c r="P2554" t="s">
        <v>117</v>
      </c>
      <c r="Q2554" t="s">
        <v>5213</v>
      </c>
      <c r="R2554">
        <v>28</v>
      </c>
      <c r="T2554" s="3">
        <v>208333.33333333334</v>
      </c>
      <c r="X2554" s="3">
        <v>5008.0128205128203</v>
      </c>
      <c r="Y2554" s="3">
        <v>2893.5185185185187</v>
      </c>
      <c r="Z2554" s="24">
        <v>520.83333333333337</v>
      </c>
      <c r="AA2554" s="39">
        <v>75</v>
      </c>
      <c r="AC2554" s="3">
        <v>10244.680960500991</v>
      </c>
      <c r="AD2554" s="3">
        <v>4460.3751415326506</v>
      </c>
      <c r="AE2554" s="3">
        <v>231535.75410773166</v>
      </c>
      <c r="AF2554" s="3">
        <v>7046.666666666667</v>
      </c>
      <c r="AH2554" s="3">
        <v>238582.42077439831</v>
      </c>
      <c r="AK2554" s="3">
        <v>18123.592035816033</v>
      </c>
      <c r="AL2554" t="s">
        <v>666</v>
      </c>
      <c r="AM2554" t="s">
        <v>667</v>
      </c>
      <c r="AN2554">
        <v>0.1</v>
      </c>
      <c r="AO2554" s="3">
        <v>256706.01281021434</v>
      </c>
      <c r="AP2554" s="3">
        <v>25670.601281021434</v>
      </c>
      <c r="AQ2554" s="3">
        <v>29700</v>
      </c>
      <c r="AR2554" s="3">
        <v>2970</v>
      </c>
      <c r="AS2554" s="3">
        <v>315046.6140912358</v>
      </c>
      <c r="AT2554" s="26">
        <v>286406.01281021431</v>
      </c>
      <c r="AU2554" t="s">
        <v>765</v>
      </c>
      <c r="AV2554" t="s">
        <v>765</v>
      </c>
      <c r="AW2554" t="s">
        <v>766</v>
      </c>
      <c r="AX2554" t="s">
        <v>1154</v>
      </c>
      <c r="BF2554">
        <v>1</v>
      </c>
      <c r="CX2554" t="s">
        <v>5211</v>
      </c>
      <c r="CY2554" s="29"/>
      <c r="CZ2554" s="29"/>
      <c r="DA2554" s="29"/>
      <c r="DB2554" s="29"/>
      <c r="DC2554" s="29"/>
      <c r="DD2554" s="30"/>
      <c r="DE2554" s="30"/>
      <c r="DF2554" s="31"/>
      <c r="DG2554" s="32"/>
      <c r="DH2554" s="30"/>
      <c r="DI2554" s="30"/>
      <c r="DJ2554" s="26"/>
    </row>
    <row r="2555" spans="4:114" x14ac:dyDescent="0.25">
      <c r="D2555" t="s">
        <v>5212</v>
      </c>
      <c r="F2555" t="s">
        <v>3217</v>
      </c>
      <c r="G2555" t="s">
        <v>3218</v>
      </c>
      <c r="H2555" t="s">
        <v>3219</v>
      </c>
      <c r="K2555" t="s">
        <v>131</v>
      </c>
      <c r="M2555" t="s">
        <v>132</v>
      </c>
      <c r="N2555" t="s">
        <v>133</v>
      </c>
      <c r="O2555" t="s">
        <v>116</v>
      </c>
      <c r="P2555" t="s">
        <v>117</v>
      </c>
      <c r="Q2555" t="s">
        <v>5213</v>
      </c>
      <c r="R2555">
        <v>28</v>
      </c>
      <c r="T2555" s="3">
        <v>83445.666666666672</v>
      </c>
      <c r="X2555" s="3">
        <v>1885.7131410256409</v>
      </c>
      <c r="Y2555" s="3">
        <v>1089.5231481481483</v>
      </c>
      <c r="Z2555" s="24">
        <v>196.11416666666668</v>
      </c>
      <c r="AA2555" s="39">
        <v>75</v>
      </c>
      <c r="AC2555" s="3">
        <v>4097.8723842003965</v>
      </c>
      <c r="AD2555" s="3">
        <v>4460.3751415326506</v>
      </c>
      <c r="AE2555" s="3">
        <v>95250.264648240176</v>
      </c>
      <c r="AF2555" s="3">
        <v>12402.5</v>
      </c>
      <c r="AH2555" s="3">
        <v>107652.76464824018</v>
      </c>
      <c r="AN2555">
        <v>0.05</v>
      </c>
      <c r="AO2555" s="3">
        <v>107652.76464824018</v>
      </c>
      <c r="AP2555" s="3">
        <v>5382.6382324120095</v>
      </c>
      <c r="AQ2555" s="3">
        <v>29700</v>
      </c>
      <c r="AR2555" s="3">
        <v>1485</v>
      </c>
      <c r="AS2555" s="3">
        <v>144220.40288065217</v>
      </c>
      <c r="AT2555" s="26">
        <v>137352.76464824018</v>
      </c>
      <c r="AU2555" t="s">
        <v>170</v>
      </c>
      <c r="AV2555" t="s">
        <v>170</v>
      </c>
      <c r="AW2555" t="s">
        <v>171</v>
      </c>
      <c r="AX2555">
        <v>90205</v>
      </c>
      <c r="BF2555">
        <v>1</v>
      </c>
      <c r="CX2555" t="s">
        <v>5211</v>
      </c>
      <c r="CY2555" s="29"/>
      <c r="CZ2555" s="29"/>
      <c r="DA2555" s="29"/>
      <c r="DB2555" s="29"/>
      <c r="DC2555" s="29"/>
      <c r="DD2555" s="30"/>
      <c r="DE2555" s="30"/>
      <c r="DF2555" s="31"/>
      <c r="DG2555" s="32"/>
      <c r="DH2555" s="30"/>
      <c r="DI2555" s="30"/>
      <c r="DJ2555" s="26"/>
    </row>
    <row r="2556" spans="4:114" x14ac:dyDescent="0.25">
      <c r="D2556" t="s">
        <v>5212</v>
      </c>
      <c r="F2556" t="s">
        <v>3220</v>
      </c>
      <c r="G2556" t="s">
        <v>3221</v>
      </c>
      <c r="H2556" t="s">
        <v>3222</v>
      </c>
      <c r="K2556" t="s">
        <v>113</v>
      </c>
      <c r="M2556" t="s">
        <v>182</v>
      </c>
      <c r="N2556" t="s">
        <v>183</v>
      </c>
      <c r="O2556" t="s">
        <v>116</v>
      </c>
      <c r="P2556" t="s">
        <v>117</v>
      </c>
      <c r="Q2556" t="s">
        <v>5213</v>
      </c>
      <c r="R2556">
        <v>28</v>
      </c>
      <c r="T2556" s="3">
        <v>130742.83333333333</v>
      </c>
      <c r="X2556" s="3">
        <v>3142.8565705128203</v>
      </c>
      <c r="Y2556" s="3">
        <v>1815.8726851851852</v>
      </c>
      <c r="Z2556" s="24">
        <v>326.85708333333332</v>
      </c>
      <c r="AA2556" s="39">
        <v>75</v>
      </c>
      <c r="AC2556" s="3">
        <v>0</v>
      </c>
      <c r="AD2556" s="3">
        <v>4460.3751415326506</v>
      </c>
      <c r="AE2556" s="3">
        <v>140563.79481389734</v>
      </c>
      <c r="AF2556" s="3">
        <v>4154.166666666667</v>
      </c>
      <c r="AH2556" s="3">
        <v>144717.961480564</v>
      </c>
      <c r="AK2556" s="3">
        <v>4671.4236268028844</v>
      </c>
      <c r="AL2556" t="s">
        <v>227</v>
      </c>
      <c r="AM2556" t="s">
        <v>226</v>
      </c>
      <c r="AN2556">
        <v>0.05</v>
      </c>
      <c r="AO2556" s="3">
        <v>149389.38510736689</v>
      </c>
      <c r="AP2556" s="3">
        <v>7469.4692553683453</v>
      </c>
      <c r="AQ2556" s="3">
        <v>29700</v>
      </c>
      <c r="AR2556" s="3">
        <v>1485</v>
      </c>
      <c r="AS2556" s="3">
        <v>188043.85436273523</v>
      </c>
      <c r="AT2556" s="26">
        <v>179089.38510736689</v>
      </c>
      <c r="AU2556" t="s">
        <v>208</v>
      </c>
      <c r="AV2556" t="s">
        <v>208</v>
      </c>
      <c r="AW2556" t="s">
        <v>210</v>
      </c>
      <c r="AX2556" t="s">
        <v>2088</v>
      </c>
      <c r="BF2556">
        <v>1</v>
      </c>
      <c r="CX2556" t="s">
        <v>5211</v>
      </c>
      <c r="CY2556" s="29"/>
      <c r="CZ2556" s="29"/>
      <c r="DA2556" s="29"/>
      <c r="DB2556" s="29"/>
      <c r="DC2556" s="29"/>
      <c r="DD2556" s="30"/>
      <c r="DE2556" s="30"/>
      <c r="DF2556" s="31"/>
      <c r="DG2556" s="32"/>
      <c r="DH2556" s="30"/>
      <c r="DI2556" s="30"/>
      <c r="DJ2556" s="26"/>
    </row>
    <row r="2557" spans="4:114" x14ac:dyDescent="0.25">
      <c r="D2557" t="s">
        <v>5212</v>
      </c>
      <c r="F2557" t="s">
        <v>3224</v>
      </c>
      <c r="G2557" t="s">
        <v>3225</v>
      </c>
      <c r="H2557" t="s">
        <v>3226</v>
      </c>
      <c r="K2557" t="s">
        <v>207</v>
      </c>
      <c r="M2557" t="s">
        <v>182</v>
      </c>
      <c r="N2557" t="s">
        <v>183</v>
      </c>
      <c r="O2557" t="s">
        <v>116</v>
      </c>
      <c r="P2557" t="s">
        <v>117</v>
      </c>
      <c r="Q2557" t="s">
        <v>5213</v>
      </c>
      <c r="R2557">
        <v>28</v>
      </c>
      <c r="T2557" s="3">
        <v>40983.583333333336</v>
      </c>
      <c r="X2557" s="3">
        <v>1010.0961538461538</v>
      </c>
      <c r="Y2557" s="3">
        <v>583.6111111111112</v>
      </c>
      <c r="Z2557" s="24">
        <v>105.05</v>
      </c>
      <c r="AA2557" s="39">
        <v>75</v>
      </c>
      <c r="AC2557" s="3">
        <v>0</v>
      </c>
      <c r="AD2557" s="3">
        <v>4460.3751415326506</v>
      </c>
      <c r="AE2557" s="3">
        <v>47217.715739823252</v>
      </c>
      <c r="AF2557" s="3">
        <v>4154.166666666667</v>
      </c>
      <c r="AH2557" s="3">
        <v>51371.882406489916</v>
      </c>
      <c r="AK2557" s="3">
        <v>4671.4236268028844</v>
      </c>
      <c r="AL2557" t="s">
        <v>227</v>
      </c>
      <c r="AM2557" t="s">
        <v>226</v>
      </c>
      <c r="AN2557">
        <v>0.05</v>
      </c>
      <c r="AO2557" s="3">
        <v>56043.3060332928</v>
      </c>
      <c r="AP2557" s="3">
        <v>2802.1653016646401</v>
      </c>
      <c r="AQ2557" s="3">
        <v>29700</v>
      </c>
      <c r="AR2557" s="3">
        <v>1485</v>
      </c>
      <c r="AS2557" s="3">
        <v>90030.47133495743</v>
      </c>
      <c r="AT2557" s="26">
        <v>85743.3060332928</v>
      </c>
      <c r="AU2557" t="s">
        <v>208</v>
      </c>
      <c r="AV2557" t="s">
        <v>208</v>
      </c>
      <c r="AW2557" t="s">
        <v>210</v>
      </c>
      <c r="AX2557" t="s">
        <v>895</v>
      </c>
      <c r="BF2557">
        <v>1</v>
      </c>
      <c r="CX2557" t="s">
        <v>5211</v>
      </c>
      <c r="CY2557" s="29"/>
      <c r="CZ2557" s="29"/>
      <c r="DA2557" s="29"/>
      <c r="DB2557" s="29"/>
      <c r="DC2557" s="29"/>
      <c r="DD2557" s="30"/>
      <c r="DE2557" s="30"/>
      <c r="DF2557" s="31"/>
      <c r="DG2557" s="32"/>
      <c r="DH2557" s="30"/>
      <c r="DI2557" s="30"/>
      <c r="DJ2557" s="26"/>
    </row>
    <row r="2558" spans="4:114" x14ac:dyDescent="0.25">
      <c r="D2558" t="s">
        <v>5212</v>
      </c>
      <c r="F2558" t="s">
        <v>3227</v>
      </c>
      <c r="G2558" t="s">
        <v>3228</v>
      </c>
      <c r="H2558" t="s">
        <v>3229</v>
      </c>
      <c r="K2558" t="s">
        <v>207</v>
      </c>
      <c r="M2558" t="s">
        <v>182</v>
      </c>
      <c r="N2558" t="s">
        <v>183</v>
      </c>
      <c r="O2558" t="s">
        <v>116</v>
      </c>
      <c r="P2558" t="s">
        <v>117</v>
      </c>
      <c r="Q2558" t="s">
        <v>5213</v>
      </c>
      <c r="R2558">
        <v>28</v>
      </c>
      <c r="T2558" s="3">
        <v>46086.916666666664</v>
      </c>
      <c r="X2558" s="3">
        <v>1107.8605769230769</v>
      </c>
      <c r="Y2558" s="3">
        <v>640.09722222222229</v>
      </c>
      <c r="Z2558" s="24">
        <v>115.2175</v>
      </c>
      <c r="AA2558" s="39">
        <v>75</v>
      </c>
      <c r="AC2558" s="3">
        <v>0</v>
      </c>
      <c r="AD2558" s="3">
        <v>4460.3751415326506</v>
      </c>
      <c r="AE2558" s="3">
        <v>52485.467107344608</v>
      </c>
      <c r="AF2558" s="3">
        <v>4154.166666666667</v>
      </c>
      <c r="AH2558" s="3">
        <v>56639.633774011272</v>
      </c>
      <c r="AK2558" s="3">
        <v>4671.4236268028844</v>
      </c>
      <c r="AL2558" t="s">
        <v>227</v>
      </c>
      <c r="AM2558" t="s">
        <v>226</v>
      </c>
      <c r="AN2558">
        <v>0.05</v>
      </c>
      <c r="AO2558" s="3">
        <v>61311.057400814156</v>
      </c>
      <c r="AP2558" s="3">
        <v>3065.5528700407081</v>
      </c>
      <c r="AQ2558" s="3">
        <v>29700</v>
      </c>
      <c r="AR2558" s="3">
        <v>1485</v>
      </c>
      <c r="AS2558" s="3">
        <v>95561.610270854871</v>
      </c>
      <c r="AT2558" s="26">
        <v>91011.057400814156</v>
      </c>
      <c r="AU2558" t="s">
        <v>208</v>
      </c>
      <c r="AV2558" t="s">
        <v>208</v>
      </c>
      <c r="AW2558" t="s">
        <v>210</v>
      </c>
      <c r="AX2558" t="s">
        <v>3230</v>
      </c>
      <c r="BF2558">
        <v>1</v>
      </c>
      <c r="CX2558" t="s">
        <v>5211</v>
      </c>
      <c r="CY2558" s="29"/>
      <c r="CZ2558" s="29"/>
      <c r="DA2558" s="29"/>
      <c r="DB2558" s="29"/>
      <c r="DC2558" s="29"/>
      <c r="DD2558" s="30"/>
      <c r="DE2558" s="30"/>
      <c r="DF2558" s="31"/>
      <c r="DG2558" s="32"/>
      <c r="DH2558" s="30"/>
      <c r="DI2558" s="30"/>
      <c r="DJ2558" s="26"/>
    </row>
    <row r="2559" spans="4:114" x14ac:dyDescent="0.25">
      <c r="D2559" t="s">
        <v>5212</v>
      </c>
      <c r="F2559" t="s">
        <v>3231</v>
      </c>
      <c r="G2559" t="s">
        <v>3232</v>
      </c>
      <c r="H2559" t="s">
        <v>3233</v>
      </c>
      <c r="K2559" t="s">
        <v>207</v>
      </c>
      <c r="M2559" t="s">
        <v>182</v>
      </c>
      <c r="N2559" t="s">
        <v>183</v>
      </c>
      <c r="O2559" t="s">
        <v>116</v>
      </c>
      <c r="P2559" t="s">
        <v>117</v>
      </c>
      <c r="Q2559" t="s">
        <v>5213</v>
      </c>
      <c r="R2559">
        <v>28</v>
      </c>
      <c r="T2559" s="3">
        <v>39938.5</v>
      </c>
      <c r="X2559" s="3">
        <v>1010.0961538461538</v>
      </c>
      <c r="Y2559" s="3">
        <v>583.6111111111112</v>
      </c>
      <c r="Z2559" s="24">
        <v>105.05</v>
      </c>
      <c r="AA2559" s="39">
        <v>75</v>
      </c>
      <c r="AC2559" s="3">
        <v>0</v>
      </c>
      <c r="AD2559" s="3">
        <v>4460.3751415326506</v>
      </c>
      <c r="AE2559" s="3">
        <v>46172.632406489916</v>
      </c>
      <c r="AF2559" s="3">
        <v>4154.166666666667</v>
      </c>
      <c r="AH2559" s="3">
        <v>50326.799073156581</v>
      </c>
      <c r="AK2559" s="3">
        <v>4671.4236268028844</v>
      </c>
      <c r="AL2559" t="s">
        <v>227</v>
      </c>
      <c r="AM2559" t="s">
        <v>226</v>
      </c>
      <c r="AN2559">
        <v>0.05</v>
      </c>
      <c r="AO2559" s="3">
        <v>54998.222699959464</v>
      </c>
      <c r="AP2559" s="3">
        <v>2749.9111349979735</v>
      </c>
      <c r="AQ2559" s="3">
        <v>29700</v>
      </c>
      <c r="AR2559" s="3">
        <v>1485</v>
      </c>
      <c r="AS2559" s="3">
        <v>88933.133834957436</v>
      </c>
      <c r="AT2559" s="26">
        <v>84698.222699959471</v>
      </c>
      <c r="AU2559" t="s">
        <v>208</v>
      </c>
      <c r="AV2559" t="s">
        <v>208</v>
      </c>
      <c r="AW2559" t="s">
        <v>210</v>
      </c>
      <c r="AX2559" t="s">
        <v>3234</v>
      </c>
      <c r="BF2559">
        <v>1</v>
      </c>
      <c r="CX2559" t="s">
        <v>5211</v>
      </c>
      <c r="CY2559" s="29"/>
      <c r="CZ2559" s="29"/>
      <c r="DA2559" s="29"/>
      <c r="DB2559" s="29"/>
      <c r="DC2559" s="29"/>
      <c r="DD2559" s="30"/>
      <c r="DE2559" s="30"/>
      <c r="DF2559" s="31"/>
      <c r="DG2559" s="32"/>
      <c r="DH2559" s="30"/>
      <c r="DI2559" s="30"/>
      <c r="DJ2559" s="26"/>
    </row>
    <row r="2560" spans="4:114" x14ac:dyDescent="0.25">
      <c r="D2560" t="s">
        <v>5212</v>
      </c>
      <c r="F2560" t="s">
        <v>3236</v>
      </c>
      <c r="G2560" t="s">
        <v>3237</v>
      </c>
      <c r="H2560" t="s">
        <v>3238</v>
      </c>
      <c r="K2560" t="s">
        <v>207</v>
      </c>
      <c r="M2560" t="s">
        <v>182</v>
      </c>
      <c r="N2560" t="s">
        <v>183</v>
      </c>
      <c r="O2560" t="s">
        <v>116</v>
      </c>
      <c r="P2560" t="s">
        <v>117</v>
      </c>
      <c r="Q2560" t="s">
        <v>5213</v>
      </c>
      <c r="R2560">
        <v>28</v>
      </c>
      <c r="T2560" s="3">
        <v>41390.416666666664</v>
      </c>
      <c r="X2560" s="3">
        <v>1010.0961538461538</v>
      </c>
      <c r="Y2560" s="3">
        <v>583.6111111111112</v>
      </c>
      <c r="Z2560" s="24">
        <v>105.05</v>
      </c>
      <c r="AA2560" s="39">
        <v>75</v>
      </c>
      <c r="AC2560" s="3">
        <v>0</v>
      </c>
      <c r="AD2560" s="3">
        <v>4460.3751415326506</v>
      </c>
      <c r="AE2560" s="3">
        <v>47624.549073156581</v>
      </c>
      <c r="AF2560" s="3">
        <v>4154.166666666667</v>
      </c>
      <c r="AH2560" s="3">
        <v>51778.715739823245</v>
      </c>
      <c r="AK2560" s="3">
        <v>4671.4236268028844</v>
      </c>
      <c r="AL2560" t="s">
        <v>227</v>
      </c>
      <c r="AM2560" t="s">
        <v>226</v>
      </c>
      <c r="AN2560">
        <v>0.05</v>
      </c>
      <c r="AO2560" s="3">
        <v>56450.139366626128</v>
      </c>
      <c r="AP2560" s="3">
        <v>2822.5069683313068</v>
      </c>
      <c r="AQ2560" s="3">
        <v>29700</v>
      </c>
      <c r="AR2560" s="3">
        <v>1485</v>
      </c>
      <c r="AS2560" s="3">
        <v>90457.646334957433</v>
      </c>
      <c r="AT2560" s="26">
        <v>86150.139366626128</v>
      </c>
      <c r="AU2560" t="s">
        <v>208</v>
      </c>
      <c r="AV2560" t="s">
        <v>208</v>
      </c>
      <c r="AW2560" t="s">
        <v>210</v>
      </c>
      <c r="AX2560" t="s">
        <v>1405</v>
      </c>
      <c r="BF2560">
        <v>1</v>
      </c>
      <c r="CX2560" t="s">
        <v>5211</v>
      </c>
      <c r="CY2560" s="29"/>
      <c r="CZ2560" s="29"/>
      <c r="DA2560" s="29"/>
      <c r="DB2560" s="29"/>
      <c r="DC2560" s="29"/>
      <c r="DD2560" s="30"/>
      <c r="DE2560" s="30"/>
      <c r="DF2560" s="31"/>
      <c r="DG2560" s="32"/>
      <c r="DH2560" s="30"/>
      <c r="DI2560" s="30"/>
      <c r="DJ2560" s="26"/>
    </row>
    <row r="2561" spans="2:114" x14ac:dyDescent="0.25">
      <c r="D2561" t="s">
        <v>5212</v>
      </c>
      <c r="F2561" t="s">
        <v>3239</v>
      </c>
      <c r="G2561" t="s">
        <v>3240</v>
      </c>
      <c r="H2561" t="s">
        <v>3241</v>
      </c>
      <c r="K2561" t="s">
        <v>207</v>
      </c>
      <c r="M2561" t="s">
        <v>182</v>
      </c>
      <c r="N2561" t="s">
        <v>183</v>
      </c>
      <c r="O2561" t="s">
        <v>116</v>
      </c>
      <c r="P2561" t="s">
        <v>117</v>
      </c>
      <c r="Q2561" t="s">
        <v>5213</v>
      </c>
      <c r="R2561">
        <v>28</v>
      </c>
      <c r="T2561" s="3">
        <v>35654.666666666664</v>
      </c>
      <c r="X2561" s="3">
        <v>1010.0961538461538</v>
      </c>
      <c r="Y2561" s="3">
        <v>583.6111111111112</v>
      </c>
      <c r="Z2561" s="24">
        <v>105.05</v>
      </c>
      <c r="AA2561" s="39">
        <v>75</v>
      </c>
      <c r="AC2561" s="3">
        <v>0</v>
      </c>
      <c r="AD2561" s="3">
        <v>4460.3751415326506</v>
      </c>
      <c r="AE2561" s="3">
        <v>41888.799073156581</v>
      </c>
      <c r="AF2561" s="3">
        <v>4154.166666666667</v>
      </c>
      <c r="AH2561" s="3">
        <v>46042.965739823245</v>
      </c>
      <c r="AK2561" s="3">
        <v>4671.4236268028844</v>
      </c>
      <c r="AL2561" t="s">
        <v>227</v>
      </c>
      <c r="AM2561" t="s">
        <v>226</v>
      </c>
      <c r="AN2561">
        <v>0.05</v>
      </c>
      <c r="AO2561" s="3">
        <v>50714.389366626128</v>
      </c>
      <c r="AP2561" s="3">
        <v>2535.7194683313064</v>
      </c>
      <c r="AQ2561" s="3">
        <v>29700</v>
      </c>
      <c r="AR2561" s="3">
        <v>1485</v>
      </c>
      <c r="AS2561" s="3">
        <v>84435.108834957442</v>
      </c>
      <c r="AT2561" s="26">
        <v>80414.389366626128</v>
      </c>
      <c r="AU2561" t="s">
        <v>208</v>
      </c>
      <c r="AV2561" t="s">
        <v>208</v>
      </c>
      <c r="AW2561" t="s">
        <v>210</v>
      </c>
      <c r="AX2561" t="s">
        <v>1287</v>
      </c>
      <c r="BF2561">
        <v>1</v>
      </c>
      <c r="CX2561" t="s">
        <v>5211</v>
      </c>
      <c r="CY2561" s="29"/>
      <c r="CZ2561" s="29"/>
      <c r="DA2561" s="29"/>
      <c r="DB2561" s="29"/>
      <c r="DC2561" s="29"/>
      <c r="DD2561" s="30"/>
      <c r="DE2561" s="30"/>
      <c r="DF2561" s="31"/>
      <c r="DG2561" s="32"/>
      <c r="DH2561" s="30"/>
      <c r="DI2561" s="30"/>
      <c r="DJ2561" s="26"/>
    </row>
    <row r="2562" spans="2:114" x14ac:dyDescent="0.25">
      <c r="D2562" t="s">
        <v>5212</v>
      </c>
      <c r="F2562" t="s">
        <v>3242</v>
      </c>
      <c r="G2562" t="s">
        <v>3243</v>
      </c>
      <c r="H2562" t="s">
        <v>3244</v>
      </c>
      <c r="K2562" t="s">
        <v>113</v>
      </c>
      <c r="M2562" t="s">
        <v>182</v>
      </c>
      <c r="N2562" t="s">
        <v>183</v>
      </c>
      <c r="O2562" t="s">
        <v>116</v>
      </c>
      <c r="P2562" t="s">
        <v>117</v>
      </c>
      <c r="Q2562" t="s">
        <v>5213</v>
      </c>
      <c r="R2562">
        <v>28</v>
      </c>
      <c r="T2562" s="3">
        <v>110721.16666666667</v>
      </c>
      <c r="X2562" s="3">
        <v>2541.3741987179487</v>
      </c>
      <c r="Y2562" s="3">
        <v>1468.3495370370372</v>
      </c>
      <c r="Z2562" s="24">
        <v>264.3029166666667</v>
      </c>
      <c r="AA2562" s="39">
        <v>75</v>
      </c>
      <c r="AC2562" s="3">
        <v>10244.680960500991</v>
      </c>
      <c r="AD2562" s="3">
        <v>4460.3751415326506</v>
      </c>
      <c r="AE2562" s="3">
        <v>129775.24942112197</v>
      </c>
      <c r="AF2562" s="3">
        <v>4154.166666666667</v>
      </c>
      <c r="AH2562" s="3">
        <v>133929.41608778865</v>
      </c>
      <c r="AN2562">
        <v>0.05</v>
      </c>
      <c r="AO2562" s="3">
        <v>133929.41608778865</v>
      </c>
      <c r="AP2562" s="3">
        <v>6696.4708043894325</v>
      </c>
      <c r="AQ2562" s="3">
        <v>29700</v>
      </c>
      <c r="AR2562" s="3">
        <v>1485</v>
      </c>
      <c r="AS2562" s="3">
        <v>171810.88689217807</v>
      </c>
      <c r="AT2562" s="26">
        <v>163629.41608778865</v>
      </c>
      <c r="AU2562" t="s">
        <v>262</v>
      </c>
      <c r="AV2562" t="s">
        <v>262</v>
      </c>
      <c r="AW2562" t="s">
        <v>263</v>
      </c>
      <c r="AX2562">
        <v>5220</v>
      </c>
      <c r="BF2562">
        <v>1</v>
      </c>
      <c r="CX2562" t="s">
        <v>5211</v>
      </c>
      <c r="CY2562" s="29"/>
      <c r="CZ2562" s="29"/>
      <c r="DA2562" s="29"/>
      <c r="DB2562" s="29"/>
      <c r="DC2562" s="29"/>
      <c r="DD2562" s="30"/>
      <c r="DE2562" s="30"/>
      <c r="DF2562" s="31"/>
      <c r="DG2562" s="32"/>
      <c r="DH2562" s="30"/>
      <c r="DI2562" s="30"/>
      <c r="DJ2562" s="26"/>
    </row>
    <row r="2563" spans="2:114" x14ac:dyDescent="0.25">
      <c r="D2563" t="s">
        <v>5212</v>
      </c>
      <c r="F2563" t="s">
        <v>3245</v>
      </c>
      <c r="G2563" t="s">
        <v>3246</v>
      </c>
      <c r="H2563" t="s">
        <v>3247</v>
      </c>
      <c r="K2563" t="s">
        <v>207</v>
      </c>
      <c r="M2563" t="s">
        <v>182</v>
      </c>
      <c r="N2563" t="s">
        <v>183</v>
      </c>
      <c r="O2563" t="s">
        <v>116</v>
      </c>
      <c r="P2563" t="s">
        <v>117</v>
      </c>
      <c r="Q2563" t="s">
        <v>5213</v>
      </c>
      <c r="R2563">
        <v>28</v>
      </c>
      <c r="T2563" s="3">
        <v>39764.333333333336</v>
      </c>
      <c r="X2563" s="3">
        <v>1010.0961538461538</v>
      </c>
      <c r="Y2563" s="3">
        <v>583.6111111111112</v>
      </c>
      <c r="Z2563" s="24">
        <v>105.05</v>
      </c>
      <c r="AA2563" s="39">
        <v>75</v>
      </c>
      <c r="AC2563" s="3">
        <v>0</v>
      </c>
      <c r="AD2563" s="3">
        <v>4460.3751415326506</v>
      </c>
      <c r="AE2563" s="3">
        <v>45998.465739823252</v>
      </c>
      <c r="AF2563" s="3">
        <v>4154.166666666667</v>
      </c>
      <c r="AH2563" s="3">
        <v>50152.632406489916</v>
      </c>
      <c r="AK2563" s="3">
        <v>4671.4236268028844</v>
      </c>
      <c r="AL2563" t="s">
        <v>227</v>
      </c>
      <c r="AM2563" t="s">
        <v>226</v>
      </c>
      <c r="AN2563">
        <v>0.05</v>
      </c>
      <c r="AO2563" s="3">
        <v>54824.0560332928</v>
      </c>
      <c r="AP2563" s="3">
        <v>2741.20280166464</v>
      </c>
      <c r="AQ2563" s="3">
        <v>29700</v>
      </c>
      <c r="AR2563" s="3">
        <v>1485</v>
      </c>
      <c r="AS2563" s="3">
        <v>88750.258834957436</v>
      </c>
      <c r="AT2563" s="26">
        <v>84524.0560332928</v>
      </c>
      <c r="AU2563" t="s">
        <v>208</v>
      </c>
      <c r="AV2563" t="s">
        <v>208</v>
      </c>
      <c r="AW2563" t="s">
        <v>210</v>
      </c>
      <c r="AX2563" t="s">
        <v>1315</v>
      </c>
      <c r="BF2563">
        <v>1</v>
      </c>
      <c r="CX2563" t="s">
        <v>5211</v>
      </c>
      <c r="CY2563" s="29"/>
      <c r="CZ2563" s="29"/>
      <c r="DA2563" s="29"/>
      <c r="DB2563" s="29"/>
      <c r="DC2563" s="29"/>
      <c r="DD2563" s="30"/>
      <c r="DE2563" s="30"/>
      <c r="DF2563" s="31"/>
      <c r="DG2563" s="32"/>
      <c r="DH2563" s="30"/>
      <c r="DI2563" s="30"/>
      <c r="DJ2563" s="26"/>
    </row>
    <row r="2564" spans="2:114" x14ac:dyDescent="0.25">
      <c r="B2564">
        <f>+COUNTIF(G2564:G5722,G2564)</f>
        <v>1</v>
      </c>
      <c r="D2564" t="s">
        <v>5212</v>
      </c>
      <c r="F2564" t="s">
        <v>3248</v>
      </c>
      <c r="G2564" t="s">
        <v>3249</v>
      </c>
      <c r="H2564" t="s">
        <v>3250</v>
      </c>
      <c r="K2564" t="s">
        <v>224</v>
      </c>
      <c r="M2564" t="s">
        <v>114</v>
      </c>
      <c r="N2564" t="s">
        <v>962</v>
      </c>
      <c r="O2564" t="s">
        <v>2066</v>
      </c>
      <c r="P2564" t="s">
        <v>117</v>
      </c>
      <c r="Q2564" t="s">
        <v>5213</v>
      </c>
      <c r="R2564">
        <v>28</v>
      </c>
      <c r="T2564" s="3">
        <v>58772.333333333343</v>
      </c>
      <c r="X2564" s="3">
        <v>1412.7964743589744</v>
      </c>
      <c r="Y2564" s="3">
        <v>816.28240740740739</v>
      </c>
      <c r="Z2564" s="24">
        <v>146.93083333333334</v>
      </c>
      <c r="AA2564" s="39">
        <v>75</v>
      </c>
      <c r="AC2564" s="3">
        <v>4097.8723842003965</v>
      </c>
      <c r="AD2564" s="3">
        <v>4460.3751415326506</v>
      </c>
      <c r="AE2564" s="3">
        <v>69781.590574166112</v>
      </c>
      <c r="AF2564" s="3">
        <v>5687.5</v>
      </c>
      <c r="AH2564" s="3">
        <v>75469.090574166112</v>
      </c>
      <c r="AK2564" s="3">
        <v>4292.2455565959208</v>
      </c>
      <c r="AL2564" t="s">
        <v>390</v>
      </c>
      <c r="AM2564" t="s">
        <v>391</v>
      </c>
      <c r="AN2564">
        <v>8.5000000000000006E-2</v>
      </c>
      <c r="AO2564" s="3">
        <v>79761.336130762036</v>
      </c>
      <c r="AP2564" s="3">
        <v>6779.7135711147739</v>
      </c>
      <c r="AQ2564" s="3">
        <v>0</v>
      </c>
      <c r="AR2564" s="3">
        <v>0</v>
      </c>
      <c r="AS2564" s="3">
        <v>86541.049701876807</v>
      </c>
      <c r="AT2564" s="26">
        <v>79761.336130762036</v>
      </c>
      <c r="AU2564" t="s">
        <v>765</v>
      </c>
      <c r="AV2564" t="s">
        <v>2067</v>
      </c>
      <c r="AW2564" t="s">
        <v>2068</v>
      </c>
      <c r="AX2564" t="s">
        <v>3197</v>
      </c>
      <c r="BF2564">
        <v>1</v>
      </c>
      <c r="BO2564" t="s">
        <v>1214</v>
      </c>
      <c r="CX2564" t="s">
        <v>5211</v>
      </c>
      <c r="CY2564" s="29"/>
      <c r="CZ2564" s="29"/>
      <c r="DA2564" s="29"/>
      <c r="DB2564" s="29"/>
      <c r="DC2564" s="29"/>
      <c r="DD2564" s="30"/>
      <c r="DE2564" s="30"/>
      <c r="DF2564" s="31"/>
      <c r="DG2564" s="32"/>
      <c r="DH2564" s="30"/>
      <c r="DI2564" s="30"/>
      <c r="DJ2564" s="26"/>
    </row>
    <row r="2565" spans="2:114" x14ac:dyDescent="0.25">
      <c r="D2565" t="s">
        <v>5212</v>
      </c>
      <c r="F2565" t="s">
        <v>3251</v>
      </c>
      <c r="G2565" t="s">
        <v>3252</v>
      </c>
      <c r="H2565" t="s">
        <v>3253</v>
      </c>
      <c r="K2565" t="s">
        <v>224</v>
      </c>
      <c r="M2565" t="s">
        <v>182</v>
      </c>
      <c r="N2565" t="s">
        <v>183</v>
      </c>
      <c r="O2565" t="s">
        <v>116</v>
      </c>
      <c r="P2565" t="s">
        <v>117</v>
      </c>
      <c r="Q2565" t="s">
        <v>5213</v>
      </c>
      <c r="R2565">
        <v>28</v>
      </c>
      <c r="T2565" s="3">
        <v>53528.583333333336</v>
      </c>
      <c r="X2565" s="3">
        <v>1286.7467948717949</v>
      </c>
      <c r="Y2565" s="3">
        <v>743.4537037037037</v>
      </c>
      <c r="Z2565" s="24">
        <v>133.82166666666666</v>
      </c>
      <c r="AA2565" s="39">
        <v>75</v>
      </c>
      <c r="AC2565" s="3">
        <v>0</v>
      </c>
      <c r="AD2565" s="3">
        <v>4460.3751415326506</v>
      </c>
      <c r="AE2565" s="3">
        <v>60227.980640108144</v>
      </c>
      <c r="AF2565" s="3">
        <v>4154.166666666667</v>
      </c>
      <c r="AH2565" s="3">
        <v>64382.147306774808</v>
      </c>
      <c r="AK2565" s="3">
        <v>6263.2559860715419</v>
      </c>
      <c r="AL2565" t="s">
        <v>320</v>
      </c>
      <c r="AM2565" t="s">
        <v>321</v>
      </c>
      <c r="AN2565">
        <v>0.05</v>
      </c>
      <c r="AO2565" s="3">
        <v>70645.403292846357</v>
      </c>
      <c r="AP2565" s="3">
        <v>3532.2701646423179</v>
      </c>
      <c r="AQ2565" s="3">
        <v>29700</v>
      </c>
      <c r="AR2565" s="3">
        <v>1485</v>
      </c>
      <c r="AS2565" s="3">
        <v>105362.67345748868</v>
      </c>
      <c r="AT2565" s="26">
        <v>100345.40329284636</v>
      </c>
      <c r="AU2565" t="s">
        <v>208</v>
      </c>
      <c r="AV2565" t="s">
        <v>208</v>
      </c>
      <c r="AW2565" t="s">
        <v>210</v>
      </c>
      <c r="AX2565" t="s">
        <v>458</v>
      </c>
      <c r="BF2565">
        <v>1</v>
      </c>
      <c r="CX2565" t="s">
        <v>5211</v>
      </c>
      <c r="CY2565" s="29"/>
      <c r="CZ2565" s="29"/>
      <c r="DA2565" s="29"/>
      <c r="DB2565" s="29"/>
      <c r="DC2565" s="29"/>
      <c r="DD2565" s="30"/>
      <c r="DE2565" s="30"/>
      <c r="DF2565" s="31"/>
      <c r="DG2565" s="32"/>
      <c r="DH2565" s="30"/>
      <c r="DI2565" s="30"/>
      <c r="DJ2565" s="26"/>
    </row>
    <row r="2566" spans="2:114" x14ac:dyDescent="0.25">
      <c r="D2566" t="s">
        <v>5212</v>
      </c>
      <c r="F2566" t="s">
        <v>3254</v>
      </c>
      <c r="G2566" t="s">
        <v>3255</v>
      </c>
      <c r="H2566" t="s">
        <v>3256</v>
      </c>
      <c r="K2566" t="s">
        <v>113</v>
      </c>
      <c r="M2566" t="s">
        <v>550</v>
      </c>
      <c r="N2566" t="s">
        <v>551</v>
      </c>
      <c r="O2566" t="s">
        <v>116</v>
      </c>
      <c r="P2566" t="s">
        <v>117</v>
      </c>
      <c r="Q2566" t="s">
        <v>5213</v>
      </c>
      <c r="R2566">
        <v>28</v>
      </c>
      <c r="T2566" s="3">
        <v>145880.75</v>
      </c>
      <c r="X2566" s="3">
        <v>3506.7508012820513</v>
      </c>
      <c r="Y2566" s="3">
        <v>2026.1226851851854</v>
      </c>
      <c r="Z2566" s="24">
        <v>364.70208333333335</v>
      </c>
      <c r="AA2566" s="39">
        <v>75</v>
      </c>
      <c r="AC2566" s="3">
        <v>0</v>
      </c>
      <c r="AD2566" s="3">
        <v>4460.3751415326506</v>
      </c>
      <c r="AE2566" s="3">
        <v>156313.70071133325</v>
      </c>
      <c r="AF2566" s="3">
        <v>7046.666666666667</v>
      </c>
      <c r="AH2566" s="3">
        <v>163360.36737799991</v>
      </c>
      <c r="AK2566" s="3">
        <v>7875.5933865769939</v>
      </c>
      <c r="AL2566" t="s">
        <v>552</v>
      </c>
      <c r="AM2566" t="s">
        <v>553</v>
      </c>
      <c r="AN2566">
        <v>0.1</v>
      </c>
      <c r="AO2566" s="3">
        <v>171235.96076457691</v>
      </c>
      <c r="AP2566" s="3">
        <v>17123.596076457692</v>
      </c>
      <c r="AQ2566" s="3">
        <v>29700</v>
      </c>
      <c r="AR2566" s="3">
        <v>2970</v>
      </c>
      <c r="AS2566" s="3">
        <v>221029.55684103462</v>
      </c>
      <c r="AT2566" s="26">
        <v>200935.96076457691</v>
      </c>
      <c r="AU2566" t="s">
        <v>765</v>
      </c>
      <c r="AV2566" t="s">
        <v>765</v>
      </c>
      <c r="AW2566" t="s">
        <v>766</v>
      </c>
      <c r="AX2566" t="s">
        <v>1154</v>
      </c>
      <c r="BF2566">
        <v>1</v>
      </c>
      <c r="CX2566" t="s">
        <v>5211</v>
      </c>
      <c r="CY2566" s="29"/>
      <c r="CZ2566" s="29"/>
      <c r="DA2566" s="29"/>
      <c r="DB2566" s="29"/>
      <c r="DC2566" s="29"/>
      <c r="DD2566" s="30"/>
      <c r="DE2566" s="30"/>
      <c r="DF2566" s="31"/>
      <c r="DG2566" s="32"/>
      <c r="DH2566" s="30"/>
      <c r="DI2566" s="30"/>
      <c r="DJ2566" s="26"/>
    </row>
    <row r="2567" spans="2:114" x14ac:dyDescent="0.25">
      <c r="D2567" t="s">
        <v>5212</v>
      </c>
      <c r="F2567" t="s">
        <v>3257</v>
      </c>
      <c r="G2567" t="s">
        <v>3258</v>
      </c>
      <c r="H2567" t="s">
        <v>3259</v>
      </c>
      <c r="K2567" t="s">
        <v>207</v>
      </c>
      <c r="M2567" t="s">
        <v>114</v>
      </c>
      <c r="N2567" t="s">
        <v>962</v>
      </c>
      <c r="O2567" t="s">
        <v>2066</v>
      </c>
      <c r="P2567" t="s">
        <v>117</v>
      </c>
      <c r="Q2567" t="s">
        <v>5213</v>
      </c>
      <c r="R2567">
        <v>28</v>
      </c>
      <c r="T2567" s="3">
        <v>41905.75</v>
      </c>
      <c r="X2567" s="3">
        <v>1010.0961538461538</v>
      </c>
      <c r="Y2567" s="3">
        <v>583.6111111111112</v>
      </c>
      <c r="Z2567" s="24">
        <v>105.05</v>
      </c>
      <c r="AA2567" s="39">
        <v>75</v>
      </c>
      <c r="AC2567" s="3">
        <v>3073.4042881502974</v>
      </c>
      <c r="AD2567" s="3">
        <v>5460.3751415326506</v>
      </c>
      <c r="AE2567" s="3">
        <v>52213.286694640214</v>
      </c>
      <c r="AF2567" s="3">
        <v>5687.5</v>
      </c>
      <c r="AH2567" s="3">
        <v>57900.786694640214</v>
      </c>
      <c r="AJ2567" s="3">
        <v>5310.8</v>
      </c>
      <c r="AK2567" s="3">
        <v>6107.1873780099913</v>
      </c>
      <c r="AL2567" t="s">
        <v>363</v>
      </c>
      <c r="AM2567" t="s">
        <v>364</v>
      </c>
      <c r="AN2567">
        <v>8.5000000000000006E-2</v>
      </c>
      <c r="AO2567" s="3">
        <v>69318.774072650209</v>
      </c>
      <c r="AP2567" s="3">
        <v>5892.0957961752683</v>
      </c>
      <c r="AQ2567" s="3">
        <v>0</v>
      </c>
      <c r="AR2567" s="3">
        <v>0</v>
      </c>
      <c r="AS2567" s="3">
        <v>75210.869868825481</v>
      </c>
      <c r="AT2567" s="26">
        <v>69318.774072650209</v>
      </c>
      <c r="AU2567" t="s">
        <v>765</v>
      </c>
      <c r="AV2567" t="s">
        <v>2067</v>
      </c>
      <c r="AW2567" t="s">
        <v>2068</v>
      </c>
      <c r="AX2567" t="s">
        <v>963</v>
      </c>
      <c r="BF2567">
        <v>1</v>
      </c>
      <c r="BO2567" t="s">
        <v>431</v>
      </c>
      <c r="CX2567" t="s">
        <v>5211</v>
      </c>
      <c r="CY2567" s="29"/>
    </row>
    <row r="2568" spans="2:114" x14ac:dyDescent="0.25">
      <c r="D2568" t="s">
        <v>5212</v>
      </c>
      <c r="F2568" t="s">
        <v>3260</v>
      </c>
      <c r="G2568" t="s">
        <v>3261</v>
      </c>
      <c r="H2568" t="s">
        <v>3262</v>
      </c>
      <c r="K2568" t="s">
        <v>219</v>
      </c>
      <c r="M2568" t="s">
        <v>550</v>
      </c>
      <c r="N2568" t="s">
        <v>551</v>
      </c>
      <c r="O2568" t="s">
        <v>116</v>
      </c>
      <c r="P2568" t="s">
        <v>117</v>
      </c>
      <c r="Q2568" t="s">
        <v>5213</v>
      </c>
      <c r="R2568">
        <v>28</v>
      </c>
      <c r="T2568" s="3">
        <v>80132.333333333328</v>
      </c>
      <c r="X2568" s="3">
        <v>1926.2580128205129</v>
      </c>
      <c r="Y2568" s="3">
        <v>1112.9490740740739</v>
      </c>
      <c r="Z2568" s="24">
        <v>200.33083333333332</v>
      </c>
      <c r="AA2568" s="39">
        <v>75</v>
      </c>
      <c r="AC2568" s="3">
        <v>6835.251136846261</v>
      </c>
      <c r="AD2568" s="3">
        <v>4460.3751415326506</v>
      </c>
      <c r="AE2568" s="3">
        <v>94742.497531940156</v>
      </c>
      <c r="AF2568" s="3">
        <v>7046.666666666667</v>
      </c>
      <c r="AH2568" s="3">
        <v>101789.16419860683</v>
      </c>
      <c r="AN2568">
        <v>0.1</v>
      </c>
      <c r="AO2568" s="3">
        <v>101789.16419860683</v>
      </c>
      <c r="AP2568" s="3">
        <v>10178.916419860683</v>
      </c>
      <c r="AQ2568" s="3">
        <v>29700</v>
      </c>
      <c r="AR2568" s="3">
        <v>2970</v>
      </c>
      <c r="AS2568" s="3">
        <v>144638.08061846753</v>
      </c>
      <c r="AT2568" s="26">
        <v>131489.16419860683</v>
      </c>
      <c r="AU2568" t="s">
        <v>170</v>
      </c>
      <c r="AV2568" t="s">
        <v>170</v>
      </c>
      <c r="AW2568" t="s">
        <v>171</v>
      </c>
      <c r="AX2568">
        <v>37208</v>
      </c>
      <c r="BF2568">
        <v>1</v>
      </c>
      <c r="CX2568" t="s">
        <v>5211</v>
      </c>
      <c r="CY2568" s="29"/>
      <c r="CZ2568" s="29"/>
      <c r="DA2568" s="29"/>
      <c r="DB2568" s="29"/>
      <c r="DC2568" s="29"/>
      <c r="DD2568" s="30"/>
      <c r="DE2568" s="30"/>
      <c r="DF2568" s="31"/>
      <c r="DG2568" s="32"/>
      <c r="DH2568" s="30"/>
      <c r="DI2568" s="30"/>
      <c r="DJ2568" s="26"/>
    </row>
    <row r="2569" spans="2:114" x14ac:dyDescent="0.25">
      <c r="D2569" t="s">
        <v>5212</v>
      </c>
      <c r="F2569" t="s">
        <v>3263</v>
      </c>
      <c r="G2569" t="s">
        <v>3264</v>
      </c>
      <c r="H2569" t="s">
        <v>3265</v>
      </c>
      <c r="K2569" t="s">
        <v>219</v>
      </c>
      <c r="M2569" t="s">
        <v>550</v>
      </c>
      <c r="N2569" t="s">
        <v>551</v>
      </c>
      <c r="O2569" t="s">
        <v>116</v>
      </c>
      <c r="P2569" t="s">
        <v>117</v>
      </c>
      <c r="Q2569" t="s">
        <v>5213</v>
      </c>
      <c r="R2569">
        <v>28</v>
      </c>
      <c r="T2569" s="3">
        <v>95398.416666666672</v>
      </c>
      <c r="X2569" s="3">
        <v>2293.2331730769233</v>
      </c>
      <c r="Y2569" s="3">
        <v>1324.9791666666667</v>
      </c>
      <c r="Z2569" s="24">
        <v>238.49625</v>
      </c>
      <c r="AA2569" s="39">
        <v>75</v>
      </c>
      <c r="AC2569" s="3">
        <v>9773.4256363179466</v>
      </c>
      <c r="AD2569" s="3">
        <v>4460.3751415326506</v>
      </c>
      <c r="AE2569" s="3">
        <v>113563.92603426086</v>
      </c>
      <c r="AF2569" s="3">
        <v>7046.666666666667</v>
      </c>
      <c r="AH2569" s="3">
        <v>120610.59270092753</v>
      </c>
      <c r="AN2569">
        <v>0.1</v>
      </c>
      <c r="AO2569" s="3">
        <v>120610.59270092753</v>
      </c>
      <c r="AP2569" s="3">
        <v>12061.059270092754</v>
      </c>
      <c r="AQ2569" s="3">
        <v>29700</v>
      </c>
      <c r="AR2569" s="3">
        <v>2970</v>
      </c>
      <c r="AS2569" s="3">
        <v>165341.6519710203</v>
      </c>
      <c r="AT2569" s="26">
        <v>150310.59270092752</v>
      </c>
      <c r="AU2569" t="s">
        <v>170</v>
      </c>
      <c r="AV2569" t="s">
        <v>170</v>
      </c>
      <c r="AW2569" t="s">
        <v>171</v>
      </c>
      <c r="AX2569">
        <v>37208</v>
      </c>
      <c r="BF2569">
        <v>1</v>
      </c>
      <c r="CX2569" t="s">
        <v>5211</v>
      </c>
      <c r="CY2569" s="29"/>
      <c r="CZ2569" s="29"/>
      <c r="DA2569" s="29"/>
      <c r="DB2569" s="29"/>
      <c r="DC2569" s="29"/>
      <c r="DD2569" s="30"/>
      <c r="DE2569" s="30"/>
      <c r="DF2569" s="31"/>
      <c r="DG2569" s="32"/>
      <c r="DH2569" s="30"/>
      <c r="DI2569" s="30"/>
      <c r="DJ2569" s="26"/>
    </row>
    <row r="2570" spans="2:114" x14ac:dyDescent="0.25">
      <c r="D2570" t="s">
        <v>5212</v>
      </c>
      <c r="F2570" t="s">
        <v>3267</v>
      </c>
      <c r="G2570" t="s">
        <v>3268</v>
      </c>
      <c r="H2570" t="s">
        <v>3269</v>
      </c>
      <c r="K2570" t="s">
        <v>219</v>
      </c>
      <c r="M2570" t="s">
        <v>550</v>
      </c>
      <c r="N2570" t="s">
        <v>551</v>
      </c>
      <c r="O2570" t="s">
        <v>116</v>
      </c>
      <c r="P2570" t="s">
        <v>117</v>
      </c>
      <c r="Q2570" t="s">
        <v>5213</v>
      </c>
      <c r="R2570">
        <v>28</v>
      </c>
      <c r="T2570" s="3">
        <v>78992.833333333328</v>
      </c>
      <c r="X2570" s="3">
        <v>1898.8661858974358</v>
      </c>
      <c r="Y2570" s="3">
        <v>1097.1226851851852</v>
      </c>
      <c r="Z2570" s="24">
        <v>197.48208333333332</v>
      </c>
      <c r="AA2570" s="39">
        <v>75</v>
      </c>
      <c r="AC2570" s="3">
        <v>0</v>
      </c>
      <c r="AD2570" s="3">
        <v>4460.3751415326506</v>
      </c>
      <c r="AE2570" s="3">
        <v>86721.67942928194</v>
      </c>
      <c r="AF2570" s="3">
        <v>7046.666666666667</v>
      </c>
      <c r="AH2570" s="3">
        <v>93768.346095948611</v>
      </c>
      <c r="AN2570">
        <v>0.1</v>
      </c>
      <c r="AO2570" s="3">
        <v>93768.346095948611</v>
      </c>
      <c r="AP2570" s="3">
        <v>9376.8346095948618</v>
      </c>
      <c r="AQ2570" s="3">
        <v>29700</v>
      </c>
      <c r="AR2570" s="3">
        <v>2970</v>
      </c>
      <c r="AS2570" s="3">
        <v>135815.18070554349</v>
      </c>
      <c r="AT2570" s="26">
        <v>123468.34609594861</v>
      </c>
      <c r="AU2570" t="s">
        <v>2428</v>
      </c>
      <c r="AV2570" t="s">
        <v>1840</v>
      </c>
      <c r="AW2570" t="s">
        <v>1840</v>
      </c>
      <c r="AX2570">
        <v>2061149</v>
      </c>
      <c r="BF2570">
        <v>1</v>
      </c>
      <c r="CX2570" t="s">
        <v>5211</v>
      </c>
      <c r="CY2570" s="29"/>
      <c r="CZ2570" s="29"/>
      <c r="DA2570" s="29"/>
      <c r="DB2570" s="29"/>
      <c r="DC2570" s="29"/>
      <c r="DD2570" s="30"/>
      <c r="DE2570" s="30"/>
      <c r="DF2570" s="31"/>
      <c r="DG2570" s="32"/>
      <c r="DH2570" s="30"/>
      <c r="DI2570" s="30"/>
      <c r="DJ2570" s="26"/>
    </row>
    <row r="2571" spans="2:114" x14ac:dyDescent="0.25">
      <c r="C2571">
        <v>1</v>
      </c>
      <c r="D2571" t="s">
        <v>5212</v>
      </c>
      <c r="F2571" t="s">
        <v>3270</v>
      </c>
      <c r="G2571" t="s">
        <v>3271</v>
      </c>
      <c r="H2571" t="s">
        <v>3272</v>
      </c>
      <c r="K2571" t="s">
        <v>224</v>
      </c>
      <c r="M2571" t="s">
        <v>114</v>
      </c>
      <c r="N2571" t="s">
        <v>115</v>
      </c>
      <c r="O2571" t="s">
        <v>116</v>
      </c>
      <c r="P2571" t="s">
        <v>117</v>
      </c>
      <c r="Q2571" t="s">
        <v>5213</v>
      </c>
      <c r="R2571">
        <v>28</v>
      </c>
      <c r="T2571" s="3">
        <v>73023.666666666672</v>
      </c>
      <c r="X2571" s="3">
        <v>1635.1842948717949</v>
      </c>
      <c r="Y2571" s="3">
        <v>944.77314814814827</v>
      </c>
      <c r="Z2571" s="24">
        <v>170.05916666666667</v>
      </c>
      <c r="AA2571" s="39">
        <v>75</v>
      </c>
      <c r="AC2571" s="3">
        <v>0</v>
      </c>
      <c r="AD2571" s="3">
        <v>4460.3751415326506</v>
      </c>
      <c r="AE2571" s="3">
        <v>80309.058417885943</v>
      </c>
      <c r="AF2571" s="3">
        <v>5687.5</v>
      </c>
      <c r="AH2571" s="3">
        <v>85996.558417885943</v>
      </c>
      <c r="AK2571" s="3">
        <v>8123.3279313761932</v>
      </c>
      <c r="AL2571" t="s">
        <v>650</v>
      </c>
      <c r="AM2571" t="s">
        <v>651</v>
      </c>
      <c r="AN2571">
        <v>8.5000000000000006E-2</v>
      </c>
      <c r="AO2571" s="3">
        <v>94119.886349262131</v>
      </c>
      <c r="AP2571" s="3">
        <v>8000.1903396872822</v>
      </c>
      <c r="AQ2571" s="3">
        <v>29700</v>
      </c>
      <c r="AR2571" s="3">
        <v>2524.5</v>
      </c>
      <c r="AS2571" s="3">
        <v>134344.57668894943</v>
      </c>
      <c r="AT2571" s="26">
        <v>123819.88634926213</v>
      </c>
      <c r="AU2571" t="s">
        <v>184</v>
      </c>
      <c r="AV2571" t="s">
        <v>184</v>
      </c>
      <c r="AW2571" t="s">
        <v>185</v>
      </c>
      <c r="AX2571">
        <v>1202</v>
      </c>
      <c r="BF2571">
        <v>1</v>
      </c>
      <c r="CX2571" t="s">
        <v>5211</v>
      </c>
      <c r="CY2571" s="29"/>
      <c r="CZ2571" s="29"/>
      <c r="DA2571" s="29"/>
      <c r="DB2571" s="29"/>
      <c r="DC2571" s="29"/>
      <c r="DD2571" s="30"/>
      <c r="DE2571" s="30"/>
      <c r="DF2571" s="31"/>
      <c r="DG2571" s="32"/>
      <c r="DH2571" s="30"/>
      <c r="DI2571" s="30"/>
      <c r="DJ2571" s="26"/>
    </row>
    <row r="2572" spans="2:114" x14ac:dyDescent="0.25">
      <c r="D2572" t="s">
        <v>5212</v>
      </c>
      <c r="F2572" t="s">
        <v>3273</v>
      </c>
      <c r="G2572" t="s">
        <v>3274</v>
      </c>
      <c r="H2572" t="s">
        <v>3275</v>
      </c>
      <c r="K2572" t="s">
        <v>140</v>
      </c>
      <c r="M2572" t="s">
        <v>550</v>
      </c>
      <c r="N2572" t="s">
        <v>551</v>
      </c>
      <c r="O2572" t="s">
        <v>116</v>
      </c>
      <c r="P2572" t="s">
        <v>117</v>
      </c>
      <c r="Q2572" t="s">
        <v>5213</v>
      </c>
      <c r="R2572">
        <v>28</v>
      </c>
      <c r="T2572" s="3">
        <v>328417.08333333331</v>
      </c>
      <c r="V2572" s="3">
        <v>49262.562499999993</v>
      </c>
      <c r="X2572" s="3">
        <v>7894.6434294871788</v>
      </c>
      <c r="Y2572" s="3">
        <v>4561.3495370370374</v>
      </c>
      <c r="Z2572" s="24">
        <v>821.04291666666677</v>
      </c>
      <c r="AA2572" s="39">
        <v>75</v>
      </c>
      <c r="AC2572" s="3">
        <v>0</v>
      </c>
      <c r="AD2572" s="3">
        <v>5460.3751415326506</v>
      </c>
      <c r="AE2572" s="3">
        <v>396492.05685805681</v>
      </c>
      <c r="AF2572" s="3">
        <v>7046.666666666667</v>
      </c>
      <c r="AH2572" s="3">
        <v>403538.72352472349</v>
      </c>
      <c r="AK2572" s="3">
        <v>18123.592035816033</v>
      </c>
      <c r="AL2572" t="s">
        <v>666</v>
      </c>
      <c r="AM2572" t="s">
        <v>667</v>
      </c>
      <c r="AN2572">
        <v>0.1</v>
      </c>
      <c r="AO2572" s="3">
        <v>421662.31556053954</v>
      </c>
      <c r="AP2572" s="3">
        <v>42166.231556053957</v>
      </c>
      <c r="AQ2572" s="3">
        <v>29700</v>
      </c>
      <c r="AR2572" s="3">
        <v>2970</v>
      </c>
      <c r="AS2572" s="3">
        <v>496498.54711659352</v>
      </c>
      <c r="AT2572" s="26">
        <v>451362.31556053954</v>
      </c>
      <c r="AU2572" t="s">
        <v>170</v>
      </c>
      <c r="AV2572" t="s">
        <v>170</v>
      </c>
      <c r="AW2572" t="s">
        <v>171</v>
      </c>
      <c r="AX2572">
        <v>37208</v>
      </c>
      <c r="BF2572">
        <v>1</v>
      </c>
      <c r="CX2572" t="s">
        <v>5211</v>
      </c>
      <c r="CY2572" s="29"/>
      <c r="CZ2572" s="29"/>
      <c r="DA2572" s="29"/>
      <c r="DB2572" s="29"/>
      <c r="DC2572" s="29"/>
      <c r="DD2572" s="30"/>
      <c r="DE2572" s="30"/>
      <c r="DF2572" s="31"/>
      <c r="DG2572" s="32"/>
      <c r="DH2572" s="30"/>
      <c r="DI2572" s="30"/>
      <c r="DJ2572" s="26"/>
    </row>
    <row r="2573" spans="2:114" x14ac:dyDescent="0.25">
      <c r="D2573" t="s">
        <v>5212</v>
      </c>
      <c r="F2573" t="s">
        <v>3276</v>
      </c>
      <c r="G2573" t="s">
        <v>3277</v>
      </c>
      <c r="H2573" t="s">
        <v>3278</v>
      </c>
      <c r="K2573" t="s">
        <v>219</v>
      </c>
      <c r="M2573" t="s">
        <v>132</v>
      </c>
      <c r="N2573" t="s">
        <v>133</v>
      </c>
      <c r="O2573" t="s">
        <v>116</v>
      </c>
      <c r="P2573" t="s">
        <v>117</v>
      </c>
      <c r="Q2573" t="s">
        <v>5213</v>
      </c>
      <c r="R2573">
        <v>28</v>
      </c>
      <c r="T2573" s="3">
        <v>91152.25</v>
      </c>
      <c r="X2573" s="3">
        <v>2191.1618589743589</v>
      </c>
      <c r="Y2573" s="3">
        <v>1266.0046296296298</v>
      </c>
      <c r="Z2573" s="24">
        <v>227.88083333333333</v>
      </c>
      <c r="AA2573" s="39">
        <v>75</v>
      </c>
      <c r="AC2573" s="3">
        <v>0</v>
      </c>
      <c r="AD2573" s="3">
        <v>4460.3751415326506</v>
      </c>
      <c r="AE2573" s="3">
        <v>99372.672463469979</v>
      </c>
      <c r="AF2573" s="3">
        <v>12402.5</v>
      </c>
      <c r="AH2573" s="3">
        <v>111775.17246346998</v>
      </c>
      <c r="AN2573">
        <v>0.05</v>
      </c>
      <c r="AO2573" s="3">
        <v>111775.17246346998</v>
      </c>
      <c r="AP2573" s="3">
        <v>5588.7586231734995</v>
      </c>
      <c r="AQ2573" s="3">
        <v>29700</v>
      </c>
      <c r="AR2573" s="3">
        <v>1485</v>
      </c>
      <c r="AS2573" s="3">
        <v>148548.93108664348</v>
      </c>
      <c r="AT2573" s="26">
        <v>141475.17246346996</v>
      </c>
      <c r="AU2573" t="s">
        <v>765</v>
      </c>
      <c r="AV2573" t="s">
        <v>765</v>
      </c>
      <c r="AW2573" t="s">
        <v>766</v>
      </c>
      <c r="AX2573" t="s">
        <v>1189</v>
      </c>
      <c r="BF2573">
        <v>1</v>
      </c>
      <c r="CX2573" t="s">
        <v>5211</v>
      </c>
      <c r="CY2573" s="29"/>
      <c r="CZ2573" s="29"/>
      <c r="DA2573" s="29"/>
      <c r="DB2573" s="29"/>
      <c r="DC2573" s="29"/>
      <c r="DD2573" s="30"/>
      <c r="DE2573" s="30"/>
      <c r="DF2573" s="31"/>
      <c r="DG2573" s="32"/>
      <c r="DH2573" s="30"/>
      <c r="DI2573" s="30"/>
      <c r="DJ2573" s="26"/>
    </row>
    <row r="2574" spans="2:114" x14ac:dyDescent="0.25">
      <c r="D2574" t="s">
        <v>5212</v>
      </c>
      <c r="F2574" t="s">
        <v>3279</v>
      </c>
      <c r="G2574" t="s">
        <v>667</v>
      </c>
      <c r="H2574" t="s">
        <v>666</v>
      </c>
      <c r="K2574" t="s">
        <v>160</v>
      </c>
      <c r="M2574" t="s">
        <v>550</v>
      </c>
      <c r="N2574" t="s">
        <v>551</v>
      </c>
      <c r="O2574" t="s">
        <v>116</v>
      </c>
      <c r="P2574" t="s">
        <v>229</v>
      </c>
      <c r="Q2574" t="s">
        <v>5213</v>
      </c>
      <c r="R2574">
        <v>28</v>
      </c>
      <c r="T2574" s="3">
        <v>468182.33333333331</v>
      </c>
      <c r="V2574" s="3">
        <v>70227.349999999991</v>
      </c>
      <c r="X2574" s="3">
        <v>11254.383012820514</v>
      </c>
      <c r="Y2574" s="3">
        <v>6502.5324074074069</v>
      </c>
      <c r="Z2574" s="24">
        <v>1170.4558333333332</v>
      </c>
      <c r="AA2574" s="39">
        <v>75</v>
      </c>
      <c r="AC2574" s="3">
        <v>34831.91526570337</v>
      </c>
      <c r="AD2574" s="3">
        <v>5460.3751415326506</v>
      </c>
      <c r="AE2574" s="3">
        <v>597704.34499413054</v>
      </c>
      <c r="AF2574" s="3">
        <v>7046.666666666667</v>
      </c>
      <c r="AG2574" s="3">
        <v>29700</v>
      </c>
      <c r="AH2574" s="3">
        <v>634451.01166079717</v>
      </c>
      <c r="AK2574" s="3">
        <v>-634451.01166079717</v>
      </c>
      <c r="AN2574">
        <v>0.1</v>
      </c>
      <c r="AO2574" s="3">
        <v>0</v>
      </c>
      <c r="AP2574" s="3">
        <v>0</v>
      </c>
      <c r="AR2574" s="3">
        <v>0</v>
      </c>
      <c r="AS2574" s="3">
        <v>0</v>
      </c>
      <c r="AT2574" s="26">
        <v>0</v>
      </c>
      <c r="AU2574" t="s">
        <v>170</v>
      </c>
      <c r="AV2574" t="s">
        <v>5219</v>
      </c>
      <c r="AW2574" t="s">
        <v>241</v>
      </c>
      <c r="AX2574">
        <v>90324</v>
      </c>
      <c r="BF2574">
        <v>1</v>
      </c>
      <c r="CX2574" t="s">
        <v>5211</v>
      </c>
      <c r="CY2574" s="29"/>
      <c r="CZ2574" s="29"/>
      <c r="DA2574" s="29"/>
      <c r="DB2574" s="29"/>
      <c r="DC2574" s="29"/>
      <c r="DD2574" s="30"/>
      <c r="DE2574" s="30"/>
      <c r="DF2574" s="31"/>
      <c r="DG2574" s="32"/>
      <c r="DH2574" s="30"/>
      <c r="DI2574" s="30"/>
      <c r="DJ2574" s="26"/>
    </row>
    <row r="2575" spans="2:114" x14ac:dyDescent="0.25">
      <c r="D2575" t="s">
        <v>5212</v>
      </c>
      <c r="F2575" t="s">
        <v>3280</v>
      </c>
      <c r="G2575" t="s">
        <v>3281</v>
      </c>
      <c r="H2575" t="s">
        <v>3282</v>
      </c>
      <c r="K2575" t="s">
        <v>224</v>
      </c>
      <c r="M2575" t="s">
        <v>114</v>
      </c>
      <c r="N2575" t="s">
        <v>115</v>
      </c>
      <c r="O2575" t="s">
        <v>116</v>
      </c>
      <c r="P2575" t="s">
        <v>117</v>
      </c>
      <c r="Q2575" t="s">
        <v>5213</v>
      </c>
      <c r="R2575">
        <v>28</v>
      </c>
      <c r="T2575" s="3">
        <v>64464.916666666664</v>
      </c>
      <c r="X2575" s="3">
        <v>1429.4471153846155</v>
      </c>
      <c r="Y2575" s="3">
        <v>825.90277777777783</v>
      </c>
      <c r="Z2575" s="24">
        <v>148.66249999999999</v>
      </c>
      <c r="AA2575" s="39">
        <v>75</v>
      </c>
      <c r="AC2575" s="3">
        <v>0</v>
      </c>
      <c r="AD2575" s="3">
        <v>4460.3751415326506</v>
      </c>
      <c r="AE2575" s="3">
        <v>71404.304201361723</v>
      </c>
      <c r="AF2575" s="3">
        <v>5687.5</v>
      </c>
      <c r="AH2575" s="3">
        <v>77091.804201361723</v>
      </c>
      <c r="AK2575" s="3">
        <v>6107.1873780099913</v>
      </c>
      <c r="AL2575" t="s">
        <v>363</v>
      </c>
      <c r="AM2575" t="s">
        <v>364</v>
      </c>
      <c r="AN2575">
        <v>8.5000000000000006E-2</v>
      </c>
      <c r="AO2575" s="3">
        <v>83198.991579371708</v>
      </c>
      <c r="AP2575" s="3">
        <v>7071.9142842465953</v>
      </c>
      <c r="AQ2575" s="3">
        <v>29700</v>
      </c>
      <c r="AR2575" s="3">
        <v>2524.5</v>
      </c>
      <c r="AS2575" s="3">
        <v>122495.4058636183</v>
      </c>
      <c r="AT2575" s="26">
        <v>112898.99157937171</v>
      </c>
      <c r="AU2575" t="s">
        <v>170</v>
      </c>
      <c r="AV2575" t="s">
        <v>170</v>
      </c>
      <c r="AW2575" t="s">
        <v>171</v>
      </c>
      <c r="AX2575">
        <v>90129</v>
      </c>
      <c r="BF2575">
        <v>1</v>
      </c>
      <c r="CX2575" t="s">
        <v>5211</v>
      </c>
      <c r="CY2575" s="29"/>
      <c r="CZ2575" s="29"/>
      <c r="DA2575" s="29"/>
      <c r="DB2575" s="29"/>
      <c r="DC2575" s="29"/>
      <c r="DD2575" s="30"/>
      <c r="DE2575" s="30"/>
      <c r="DF2575" s="31"/>
      <c r="DG2575" s="32"/>
      <c r="DH2575" s="30"/>
      <c r="DI2575" s="30"/>
      <c r="DJ2575" s="26"/>
    </row>
    <row r="2576" spans="2:114" x14ac:dyDescent="0.25">
      <c r="D2576" t="s">
        <v>5212</v>
      </c>
      <c r="F2576" t="s">
        <v>3283</v>
      </c>
      <c r="G2576" t="s">
        <v>3284</v>
      </c>
      <c r="H2576" t="s">
        <v>3285</v>
      </c>
      <c r="K2576" t="s">
        <v>207</v>
      </c>
      <c r="M2576" t="s">
        <v>182</v>
      </c>
      <c r="N2576" t="s">
        <v>183</v>
      </c>
      <c r="O2576" t="s">
        <v>116</v>
      </c>
      <c r="P2576" t="s">
        <v>117</v>
      </c>
      <c r="Q2576" t="s">
        <v>5213</v>
      </c>
      <c r="R2576">
        <v>28</v>
      </c>
      <c r="T2576" s="3">
        <v>40419.833333333336</v>
      </c>
      <c r="X2576" s="3">
        <v>1010.0961538461538</v>
      </c>
      <c r="Y2576" s="3">
        <v>583.6111111111112</v>
      </c>
      <c r="Z2576" s="24">
        <v>105.05</v>
      </c>
      <c r="AA2576" s="39">
        <v>75</v>
      </c>
      <c r="AC2576" s="3">
        <v>0</v>
      </c>
      <c r="AD2576" s="3">
        <v>4460.3751415326506</v>
      </c>
      <c r="AE2576" s="3">
        <v>46653.965739823252</v>
      </c>
      <c r="AF2576" s="3">
        <v>4154.166666666667</v>
      </c>
      <c r="AH2576" s="3">
        <v>50808.132406489916</v>
      </c>
      <c r="AK2576" s="3">
        <v>4671.4236268028844</v>
      </c>
      <c r="AL2576" t="s">
        <v>227</v>
      </c>
      <c r="AM2576" t="s">
        <v>226</v>
      </c>
      <c r="AN2576">
        <v>0.05</v>
      </c>
      <c r="AO2576" s="3">
        <v>55479.5560332928</v>
      </c>
      <c r="AP2576" s="3">
        <v>2773.9778016646401</v>
      </c>
      <c r="AQ2576" s="3">
        <v>29700</v>
      </c>
      <c r="AR2576" s="3">
        <v>1485</v>
      </c>
      <c r="AS2576" s="3">
        <v>89438.53383495743</v>
      </c>
      <c r="AT2576" s="26">
        <v>85179.5560332928</v>
      </c>
      <c r="AU2576" t="s">
        <v>208</v>
      </c>
      <c r="AV2576" t="s">
        <v>208</v>
      </c>
      <c r="AW2576" t="s">
        <v>210</v>
      </c>
      <c r="AX2576" t="s">
        <v>2088</v>
      </c>
      <c r="BF2576">
        <v>1</v>
      </c>
      <c r="CX2576" t="s">
        <v>5211</v>
      </c>
      <c r="CY2576" s="29"/>
      <c r="CZ2576" s="29"/>
      <c r="DA2576" s="29"/>
      <c r="DB2576" s="29"/>
      <c r="DC2576" s="29"/>
      <c r="DD2576" s="30"/>
      <c r="DE2576" s="30"/>
      <c r="DF2576" s="31"/>
      <c r="DG2576" s="32"/>
      <c r="DH2576" s="30"/>
      <c r="DI2576" s="30"/>
      <c r="DJ2576" s="26"/>
    </row>
    <row r="2577" spans="4:114" x14ac:dyDescent="0.25">
      <c r="D2577" t="s">
        <v>5212</v>
      </c>
      <c r="F2577" t="s">
        <v>3286</v>
      </c>
      <c r="G2577" t="s">
        <v>3287</v>
      </c>
      <c r="H2577" t="s">
        <v>3288</v>
      </c>
      <c r="K2577" t="s">
        <v>207</v>
      </c>
      <c r="M2577" t="s">
        <v>182</v>
      </c>
      <c r="N2577" t="s">
        <v>183</v>
      </c>
      <c r="O2577" t="s">
        <v>116</v>
      </c>
      <c r="P2577" t="s">
        <v>117</v>
      </c>
      <c r="Q2577" t="s">
        <v>5213</v>
      </c>
      <c r="R2577">
        <v>28</v>
      </c>
      <c r="T2577" s="3">
        <v>37335.333333333336</v>
      </c>
      <c r="X2577" s="3">
        <v>1010.0961538461538</v>
      </c>
      <c r="Y2577" s="3">
        <v>583.6111111111112</v>
      </c>
      <c r="Z2577" s="24">
        <v>105.05</v>
      </c>
      <c r="AA2577" s="39">
        <v>75</v>
      </c>
      <c r="AC2577" s="3">
        <v>2048.9361921001982</v>
      </c>
      <c r="AD2577" s="3">
        <v>4460.3751415326506</v>
      </c>
      <c r="AE2577" s="3">
        <v>45618.40193192345</v>
      </c>
      <c r="AF2577" s="3">
        <v>4154.166666666667</v>
      </c>
      <c r="AH2577" s="3">
        <v>49772.568598590115</v>
      </c>
      <c r="AN2577">
        <v>0.05</v>
      </c>
      <c r="AO2577" s="3">
        <v>49772.568598590115</v>
      </c>
      <c r="AP2577" s="3">
        <v>2488.6284299295057</v>
      </c>
      <c r="AQ2577" s="3">
        <v>29700</v>
      </c>
      <c r="AR2577" s="3">
        <v>1485</v>
      </c>
      <c r="AS2577" s="3">
        <v>83446.197028519615</v>
      </c>
      <c r="AT2577" s="26">
        <v>79472.568598590122</v>
      </c>
      <c r="AU2577" t="s">
        <v>170</v>
      </c>
      <c r="AV2577" t="s">
        <v>170</v>
      </c>
      <c r="AW2577" t="s">
        <v>171</v>
      </c>
      <c r="AX2577">
        <v>19883</v>
      </c>
      <c r="BF2577">
        <v>1</v>
      </c>
      <c r="CX2577" t="s">
        <v>5211</v>
      </c>
      <c r="CY2577" s="29"/>
      <c r="CZ2577" s="29"/>
      <c r="DA2577" s="29"/>
      <c r="DB2577" s="29"/>
      <c r="DC2577" s="29"/>
      <c r="DD2577" s="30"/>
      <c r="DE2577" s="30"/>
      <c r="DF2577" s="31"/>
      <c r="DG2577" s="32"/>
      <c r="DH2577" s="30"/>
      <c r="DI2577" s="30"/>
      <c r="DJ2577" s="26"/>
    </row>
    <row r="2578" spans="4:114" x14ac:dyDescent="0.25">
      <c r="D2578" t="s">
        <v>5212</v>
      </c>
      <c r="F2578" t="s">
        <v>3289</v>
      </c>
      <c r="G2578" t="s">
        <v>3290</v>
      </c>
      <c r="H2578" t="s">
        <v>3291</v>
      </c>
      <c r="K2578" t="s">
        <v>207</v>
      </c>
      <c r="M2578" t="s">
        <v>182</v>
      </c>
      <c r="N2578" t="s">
        <v>183</v>
      </c>
      <c r="O2578" t="s">
        <v>116</v>
      </c>
      <c r="P2578" t="s">
        <v>117</v>
      </c>
      <c r="Q2578" t="s">
        <v>5213</v>
      </c>
      <c r="R2578">
        <v>28</v>
      </c>
      <c r="T2578" s="3">
        <v>38663.916666666664</v>
      </c>
      <c r="X2578" s="3">
        <v>1010.0961538461538</v>
      </c>
      <c r="Y2578" s="3">
        <v>583.6111111111112</v>
      </c>
      <c r="Z2578" s="24">
        <v>105.05</v>
      </c>
      <c r="AA2578" s="39">
        <v>75</v>
      </c>
      <c r="AC2578" s="3">
        <v>0</v>
      </c>
      <c r="AD2578" s="3">
        <v>4460.3751415326506</v>
      </c>
      <c r="AE2578" s="3">
        <v>44898.049073156581</v>
      </c>
      <c r="AF2578" s="3">
        <v>4154.166666666667</v>
      </c>
      <c r="AH2578" s="3">
        <v>49052.215739823245</v>
      </c>
      <c r="AK2578" s="3">
        <v>4671.4236268028844</v>
      </c>
      <c r="AL2578" t="s">
        <v>227</v>
      </c>
      <c r="AM2578" t="s">
        <v>226</v>
      </c>
      <c r="AN2578">
        <v>0.05</v>
      </c>
      <c r="AO2578" s="3">
        <v>53723.639366626128</v>
      </c>
      <c r="AP2578" s="3">
        <v>2686.1819683313065</v>
      </c>
      <c r="AQ2578" s="3">
        <v>29700</v>
      </c>
      <c r="AR2578" s="3">
        <v>1485</v>
      </c>
      <c r="AS2578" s="3">
        <v>87594.821334957436</v>
      </c>
      <c r="AT2578" s="26">
        <v>83423.639366626128</v>
      </c>
      <c r="AU2578" t="s">
        <v>208</v>
      </c>
      <c r="AV2578" t="s">
        <v>208</v>
      </c>
      <c r="AW2578" t="s">
        <v>210</v>
      </c>
      <c r="AX2578" t="s">
        <v>458</v>
      </c>
      <c r="BF2578">
        <v>1</v>
      </c>
      <c r="CX2578" t="s">
        <v>5211</v>
      </c>
      <c r="CY2578" s="29"/>
      <c r="CZ2578" s="29"/>
      <c r="DA2578" s="29"/>
      <c r="DB2578" s="29"/>
      <c r="DC2578" s="29"/>
      <c r="DD2578" s="30"/>
      <c r="DE2578" s="30"/>
      <c r="DF2578" s="31"/>
      <c r="DG2578" s="32"/>
      <c r="DH2578" s="30"/>
      <c r="DI2578" s="30"/>
      <c r="DJ2578" s="26"/>
    </row>
    <row r="2579" spans="4:114" x14ac:dyDescent="0.25">
      <c r="D2579" t="s">
        <v>5212</v>
      </c>
      <c r="F2579" t="s">
        <v>3292</v>
      </c>
      <c r="G2579" t="s">
        <v>3293</v>
      </c>
      <c r="H2579" t="s">
        <v>3294</v>
      </c>
      <c r="K2579" t="s">
        <v>207</v>
      </c>
      <c r="M2579" t="s">
        <v>182</v>
      </c>
      <c r="N2579" t="s">
        <v>183</v>
      </c>
      <c r="O2579" t="s">
        <v>116</v>
      </c>
      <c r="P2579" t="s">
        <v>117</v>
      </c>
      <c r="Q2579" t="s">
        <v>5213</v>
      </c>
      <c r="R2579">
        <v>28</v>
      </c>
      <c r="T2579" s="3">
        <v>39234.25</v>
      </c>
      <c r="X2579" s="3">
        <v>1010.0961538461538</v>
      </c>
      <c r="Y2579" s="3">
        <v>583.6111111111112</v>
      </c>
      <c r="Z2579" s="24">
        <v>105.05</v>
      </c>
      <c r="AA2579" s="39">
        <v>75</v>
      </c>
      <c r="AC2579" s="3">
        <v>0</v>
      </c>
      <c r="AD2579" s="3">
        <v>4460.3751415326506</v>
      </c>
      <c r="AE2579" s="3">
        <v>45468.382406489916</v>
      </c>
      <c r="AF2579" s="3">
        <v>4154.166666666667</v>
      </c>
      <c r="AH2579" s="3">
        <v>49622.549073156581</v>
      </c>
      <c r="AN2579">
        <v>0.05</v>
      </c>
      <c r="AO2579" s="3">
        <v>49622.549073156581</v>
      </c>
      <c r="AP2579" s="3">
        <v>2481.1274536578294</v>
      </c>
      <c r="AQ2579" s="3">
        <v>29700</v>
      </c>
      <c r="AR2579" s="3">
        <v>1485</v>
      </c>
      <c r="AS2579" s="3">
        <v>83288.676526814408</v>
      </c>
      <c r="AT2579" s="26">
        <v>79322.549073156581</v>
      </c>
      <c r="AU2579" t="s">
        <v>1523</v>
      </c>
      <c r="AV2579" t="s">
        <v>2113</v>
      </c>
      <c r="AW2579" t="s">
        <v>1525</v>
      </c>
      <c r="AX2579">
        <v>1502348</v>
      </c>
      <c r="BF2579">
        <v>1</v>
      </c>
      <c r="CX2579" t="s">
        <v>5211</v>
      </c>
      <c r="CY2579" s="29"/>
      <c r="CZ2579" s="29"/>
      <c r="DA2579" s="29"/>
      <c r="DB2579" s="29"/>
      <c r="DC2579" s="29"/>
      <c r="DD2579" s="30"/>
      <c r="DE2579" s="30"/>
      <c r="DF2579" s="31"/>
      <c r="DG2579" s="32"/>
      <c r="DH2579" s="30"/>
      <c r="DI2579" s="30"/>
      <c r="DJ2579" s="26"/>
    </row>
    <row r="2580" spans="4:114" x14ac:dyDescent="0.25">
      <c r="D2580" t="s">
        <v>5212</v>
      </c>
      <c r="F2580" t="s">
        <v>3295</v>
      </c>
      <c r="G2580" t="s">
        <v>3296</v>
      </c>
      <c r="H2580" t="s">
        <v>3297</v>
      </c>
      <c r="K2580" t="s">
        <v>131</v>
      </c>
      <c r="M2580" t="s">
        <v>550</v>
      </c>
      <c r="N2580" t="s">
        <v>551</v>
      </c>
      <c r="O2580" t="s">
        <v>116</v>
      </c>
      <c r="P2580" t="s">
        <v>117</v>
      </c>
      <c r="Q2580" t="s">
        <v>5213</v>
      </c>
      <c r="R2580">
        <v>28</v>
      </c>
      <c r="T2580" s="3">
        <v>143901.66666666666</v>
      </c>
      <c r="X2580" s="3">
        <v>3459.1746794871797</v>
      </c>
      <c r="Y2580" s="3">
        <v>1998.6342592592591</v>
      </c>
      <c r="Z2580" s="24">
        <v>359.75416666666666</v>
      </c>
      <c r="AA2580" s="39">
        <v>75</v>
      </c>
      <c r="AC2580" s="3">
        <v>0</v>
      </c>
      <c r="AD2580" s="3">
        <v>4460.3751415326506</v>
      </c>
      <c r="AE2580" s="3">
        <v>154254.60491361245</v>
      </c>
      <c r="AF2580" s="3">
        <v>7046.666666666667</v>
      </c>
      <c r="AH2580" s="3">
        <v>161301.27158027911</v>
      </c>
      <c r="AK2580" s="3">
        <v>7875.5933865769939</v>
      </c>
      <c r="AL2580" t="s">
        <v>552</v>
      </c>
      <c r="AM2580" t="s">
        <v>553</v>
      </c>
      <c r="AN2580">
        <v>0.1</v>
      </c>
      <c r="AO2580" s="3">
        <v>169176.86496685611</v>
      </c>
      <c r="AP2580" s="3">
        <v>16917.686496685612</v>
      </c>
      <c r="AQ2580" s="3">
        <v>29700</v>
      </c>
      <c r="AR2580" s="3">
        <v>2970</v>
      </c>
      <c r="AS2580" s="3">
        <v>218764.55146354172</v>
      </c>
      <c r="AT2580" s="26">
        <v>198876.86496685611</v>
      </c>
      <c r="AU2580" t="s">
        <v>3079</v>
      </c>
      <c r="AV2580" t="s">
        <v>3079</v>
      </c>
      <c r="AW2580" t="s">
        <v>3079</v>
      </c>
      <c r="AX2580">
        <v>80153020</v>
      </c>
      <c r="BF2580">
        <v>1</v>
      </c>
      <c r="CX2580" t="s">
        <v>5211</v>
      </c>
      <c r="CY2580" s="29"/>
      <c r="CZ2580" s="29"/>
      <c r="DA2580" s="29"/>
      <c r="DB2580" s="29"/>
      <c r="DC2580" s="29"/>
      <c r="DD2580" s="30"/>
      <c r="DE2580" s="30"/>
      <c r="DF2580" s="31"/>
      <c r="DG2580" s="32"/>
      <c r="DH2580" s="30"/>
      <c r="DI2580" s="30"/>
      <c r="DJ2580" s="26"/>
    </row>
    <row r="2581" spans="4:114" x14ac:dyDescent="0.25">
      <c r="D2581" t="s">
        <v>5212</v>
      </c>
      <c r="F2581" t="s">
        <v>3298</v>
      </c>
      <c r="G2581" t="s">
        <v>3299</v>
      </c>
      <c r="H2581" t="s">
        <v>3300</v>
      </c>
      <c r="K2581" t="s">
        <v>131</v>
      </c>
      <c r="M2581" t="s">
        <v>550</v>
      </c>
      <c r="N2581" t="s">
        <v>551</v>
      </c>
      <c r="O2581" t="s">
        <v>116</v>
      </c>
      <c r="P2581" t="s">
        <v>117</v>
      </c>
      <c r="Q2581" t="s">
        <v>5213</v>
      </c>
      <c r="R2581">
        <v>28</v>
      </c>
      <c r="T2581" s="3">
        <v>131170.91666666666</v>
      </c>
      <c r="X2581" s="3">
        <v>3153.1490384615386</v>
      </c>
      <c r="Y2581" s="3">
        <v>1821.8194444444446</v>
      </c>
      <c r="Z2581" s="24">
        <v>327.92750000000001</v>
      </c>
      <c r="AA2581" s="39">
        <v>75</v>
      </c>
      <c r="AC2581" s="3">
        <v>0</v>
      </c>
      <c r="AD2581" s="3">
        <v>4460.3751415326506</v>
      </c>
      <c r="AE2581" s="3">
        <v>141009.18779110527</v>
      </c>
      <c r="AF2581" s="3">
        <v>7046.666666666667</v>
      </c>
      <c r="AH2581" s="3">
        <v>148055.85445777193</v>
      </c>
      <c r="AN2581">
        <v>0.1</v>
      </c>
      <c r="AO2581" s="3">
        <v>148055.85445777193</v>
      </c>
      <c r="AP2581" s="3">
        <v>14805.585445777193</v>
      </c>
      <c r="AQ2581" s="3">
        <v>29700</v>
      </c>
      <c r="AR2581" s="3">
        <v>2970</v>
      </c>
      <c r="AS2581" s="3">
        <v>195531.43990354912</v>
      </c>
      <c r="AT2581" s="26">
        <v>177755.85445777193</v>
      </c>
      <c r="AU2581" t="s">
        <v>765</v>
      </c>
      <c r="AV2581" t="s">
        <v>765</v>
      </c>
      <c r="AW2581" t="s">
        <v>766</v>
      </c>
      <c r="AX2581" t="s">
        <v>1154</v>
      </c>
      <c r="BF2581">
        <v>1</v>
      </c>
      <c r="CX2581" t="s">
        <v>5211</v>
      </c>
      <c r="CY2581" s="29"/>
      <c r="CZ2581" s="29"/>
      <c r="DA2581" s="29"/>
      <c r="DB2581" s="29"/>
      <c r="DC2581" s="29"/>
      <c r="DD2581" s="30"/>
      <c r="DE2581" s="30"/>
      <c r="DF2581" s="31"/>
      <c r="DG2581" s="32"/>
      <c r="DH2581" s="30"/>
      <c r="DI2581" s="30"/>
      <c r="DJ2581" s="26"/>
    </row>
    <row r="2582" spans="4:114" x14ac:dyDescent="0.25">
      <c r="D2582" t="s">
        <v>5212</v>
      </c>
      <c r="F2582" t="s">
        <v>3301</v>
      </c>
      <c r="G2582" t="s">
        <v>3302</v>
      </c>
      <c r="H2582" t="s">
        <v>3303</v>
      </c>
      <c r="K2582" t="s">
        <v>131</v>
      </c>
      <c r="M2582" t="s">
        <v>550</v>
      </c>
      <c r="N2582" t="s">
        <v>551</v>
      </c>
      <c r="O2582" t="s">
        <v>116</v>
      </c>
      <c r="P2582" t="s">
        <v>117</v>
      </c>
      <c r="Q2582" t="s">
        <v>5213</v>
      </c>
      <c r="R2582">
        <v>28</v>
      </c>
      <c r="T2582" s="3">
        <v>69494.5</v>
      </c>
      <c r="X2582" s="3">
        <v>1670.5408653846155</v>
      </c>
      <c r="Y2582" s="3">
        <v>965.20138888888891</v>
      </c>
      <c r="Z2582" s="24">
        <v>173.73625000000001</v>
      </c>
      <c r="AA2582" s="39">
        <v>75</v>
      </c>
      <c r="AC2582" s="3">
        <v>0</v>
      </c>
      <c r="AD2582" s="3">
        <v>4460.3751415326506</v>
      </c>
      <c r="AE2582" s="3">
        <v>76839.353645806157</v>
      </c>
      <c r="AF2582" s="3">
        <v>7046.666666666667</v>
      </c>
      <c r="AH2582" s="3">
        <v>83886.020312472829</v>
      </c>
      <c r="AN2582">
        <v>0.1</v>
      </c>
      <c r="AO2582" s="3">
        <v>83886.020312472829</v>
      </c>
      <c r="AP2582" s="3">
        <v>8388.6020312472829</v>
      </c>
      <c r="AQ2582" s="3">
        <v>29700</v>
      </c>
      <c r="AR2582" s="3">
        <v>2970</v>
      </c>
      <c r="AS2582" s="3">
        <v>124944.62234372011</v>
      </c>
      <c r="AT2582" s="26">
        <v>113586.02031247283</v>
      </c>
      <c r="AU2582" t="s">
        <v>2428</v>
      </c>
      <c r="AV2582" t="s">
        <v>1840</v>
      </c>
      <c r="AW2582" t="s">
        <v>1840</v>
      </c>
      <c r="AX2582">
        <v>2061149</v>
      </c>
      <c r="BF2582">
        <v>1</v>
      </c>
      <c r="CX2582" t="s">
        <v>5211</v>
      </c>
      <c r="CY2582" s="29"/>
      <c r="CZ2582" s="29"/>
      <c r="DA2582" s="29"/>
      <c r="DB2582" s="29"/>
      <c r="DC2582" s="29"/>
      <c r="DD2582" s="30"/>
      <c r="DE2582" s="30"/>
      <c r="DF2582" s="31"/>
      <c r="DG2582" s="32"/>
      <c r="DH2582" s="30"/>
      <c r="DI2582" s="30"/>
      <c r="DJ2582" s="26"/>
    </row>
    <row r="2583" spans="4:114" x14ac:dyDescent="0.25">
      <c r="D2583" t="s">
        <v>5212</v>
      </c>
      <c r="F2583" t="s">
        <v>3304</v>
      </c>
      <c r="G2583" t="s">
        <v>3305</v>
      </c>
      <c r="H2583" t="s">
        <v>3306</v>
      </c>
      <c r="K2583" t="s">
        <v>207</v>
      </c>
      <c r="M2583" t="s">
        <v>182</v>
      </c>
      <c r="N2583" t="s">
        <v>183</v>
      </c>
      <c r="O2583" t="s">
        <v>116</v>
      </c>
      <c r="P2583" t="s">
        <v>117</v>
      </c>
      <c r="Q2583" t="s">
        <v>5213</v>
      </c>
      <c r="R2583">
        <v>28</v>
      </c>
      <c r="T2583" s="3">
        <v>39466</v>
      </c>
      <c r="X2583" s="3">
        <v>1010.0961538461538</v>
      </c>
      <c r="Y2583" s="3">
        <v>583.6111111111112</v>
      </c>
      <c r="Z2583" s="24">
        <v>105.05</v>
      </c>
      <c r="AA2583" s="39">
        <v>75</v>
      </c>
      <c r="AC2583" s="3">
        <v>0</v>
      </c>
      <c r="AD2583" s="3">
        <v>4460.3751415326506</v>
      </c>
      <c r="AE2583" s="3">
        <v>45700.132406489916</v>
      </c>
      <c r="AF2583" s="3">
        <v>4154.166666666667</v>
      </c>
      <c r="AH2583" s="3">
        <v>49854.299073156581</v>
      </c>
      <c r="AN2583">
        <v>0.05</v>
      </c>
      <c r="AO2583" s="3">
        <v>49854.299073156581</v>
      </c>
      <c r="AP2583" s="3">
        <v>2492.714953657829</v>
      </c>
      <c r="AQ2583" s="3">
        <v>29700</v>
      </c>
      <c r="AR2583" s="3">
        <v>1485</v>
      </c>
      <c r="AS2583" s="3">
        <v>83532.014026814402</v>
      </c>
      <c r="AT2583" s="26">
        <v>79554.299073156581</v>
      </c>
      <c r="AU2583" t="s">
        <v>3307</v>
      </c>
      <c r="AV2583" t="s">
        <v>3307</v>
      </c>
      <c r="AW2583" t="s">
        <v>3308</v>
      </c>
      <c r="AX2583">
        <v>7178485</v>
      </c>
      <c r="BF2583">
        <v>1</v>
      </c>
      <c r="CX2583" t="s">
        <v>5211</v>
      </c>
      <c r="CY2583" s="29"/>
      <c r="CZ2583" s="29"/>
      <c r="DA2583" s="29"/>
      <c r="DB2583" s="29"/>
      <c r="DC2583" s="29"/>
      <c r="DD2583" s="30"/>
      <c r="DE2583" s="30"/>
      <c r="DF2583" s="31"/>
      <c r="DG2583" s="32"/>
      <c r="DH2583" s="30"/>
      <c r="DI2583" s="30"/>
      <c r="DJ2583" s="26"/>
    </row>
    <row r="2584" spans="4:114" x14ac:dyDescent="0.25">
      <c r="D2584" t="s">
        <v>5212</v>
      </c>
      <c r="F2584" t="s">
        <v>3311</v>
      </c>
      <c r="G2584" t="s">
        <v>3312</v>
      </c>
      <c r="H2584" t="s">
        <v>3313</v>
      </c>
      <c r="K2584" t="s">
        <v>207</v>
      </c>
      <c r="M2584" t="s">
        <v>182</v>
      </c>
      <c r="N2584" t="s">
        <v>183</v>
      </c>
      <c r="O2584" t="s">
        <v>116</v>
      </c>
      <c r="P2584" t="s">
        <v>117</v>
      </c>
      <c r="Q2584" t="s">
        <v>5213</v>
      </c>
      <c r="R2584">
        <v>28</v>
      </c>
      <c r="T2584" s="3">
        <v>33544.166666666664</v>
      </c>
      <c r="X2584" s="3">
        <v>1010.0961538461538</v>
      </c>
      <c r="Y2584" s="3">
        <v>583.6111111111112</v>
      </c>
      <c r="Z2584" s="24">
        <v>105.05</v>
      </c>
      <c r="AA2584" s="39">
        <v>75</v>
      </c>
      <c r="AC2584" s="3">
        <v>0</v>
      </c>
      <c r="AD2584" s="3">
        <v>4460.3751415326506</v>
      </c>
      <c r="AE2584" s="3">
        <v>39778.299073156581</v>
      </c>
      <c r="AF2584" s="3">
        <v>4154.166666666667</v>
      </c>
      <c r="AH2584" s="3">
        <v>43932.465739823245</v>
      </c>
      <c r="AN2584">
        <v>0.05</v>
      </c>
      <c r="AO2584" s="3">
        <v>43932.465739823245</v>
      </c>
      <c r="AP2584" s="3">
        <v>2196.6232869911623</v>
      </c>
      <c r="AQ2584" s="3">
        <v>29700</v>
      </c>
      <c r="AR2584" s="3">
        <v>1485</v>
      </c>
      <c r="AS2584" s="3">
        <v>77314.089026814414</v>
      </c>
      <c r="AT2584" s="26">
        <v>73632.465739823238</v>
      </c>
      <c r="AU2584" t="s">
        <v>3307</v>
      </c>
      <c r="AV2584" t="s">
        <v>3307</v>
      </c>
      <c r="AW2584" t="s">
        <v>3308</v>
      </c>
      <c r="AX2584">
        <v>1951</v>
      </c>
      <c r="BF2584">
        <v>1</v>
      </c>
      <c r="CX2584" t="s">
        <v>5211</v>
      </c>
      <c r="CY2584" s="29"/>
      <c r="CZ2584" s="29"/>
      <c r="DA2584" s="29"/>
      <c r="DB2584" s="29"/>
      <c r="DC2584" s="29"/>
      <c r="DD2584" s="30"/>
      <c r="DE2584" s="30"/>
      <c r="DF2584" s="31"/>
      <c r="DG2584" s="32"/>
      <c r="DH2584" s="30"/>
      <c r="DI2584" s="30"/>
      <c r="DJ2584" s="26"/>
    </row>
    <row r="2585" spans="4:114" x14ac:dyDescent="0.25">
      <c r="D2585" t="s">
        <v>5212</v>
      </c>
      <c r="F2585" t="s">
        <v>3314</v>
      </c>
      <c r="G2585" t="s">
        <v>3315</v>
      </c>
      <c r="H2585" t="s">
        <v>3316</v>
      </c>
      <c r="K2585" t="s">
        <v>3317</v>
      </c>
      <c r="M2585" t="s">
        <v>182</v>
      </c>
      <c r="N2585" t="s">
        <v>183</v>
      </c>
      <c r="O2585" t="s">
        <v>116</v>
      </c>
      <c r="P2585" t="s">
        <v>117</v>
      </c>
      <c r="Q2585" t="s">
        <v>5213</v>
      </c>
      <c r="R2585">
        <v>28</v>
      </c>
      <c r="T2585" s="3">
        <v>36625.666666666664</v>
      </c>
      <c r="X2585" s="3">
        <v>1010.0961538461538</v>
      </c>
      <c r="Y2585" s="3">
        <v>583.6111111111112</v>
      </c>
      <c r="Z2585" s="24">
        <v>105.05</v>
      </c>
      <c r="AA2585" s="39">
        <v>75</v>
      </c>
      <c r="AC2585" s="3">
        <v>3239.3681197104133</v>
      </c>
      <c r="AD2585" s="3">
        <v>4460.3751415326506</v>
      </c>
      <c r="AE2585" s="3">
        <v>46099.167192866997</v>
      </c>
      <c r="AF2585" s="3">
        <v>4154.166666666667</v>
      </c>
      <c r="AH2585" s="3">
        <v>50253.333859533661</v>
      </c>
      <c r="AN2585">
        <v>0.05</v>
      </c>
      <c r="AO2585" s="3">
        <v>50253.333859533661</v>
      </c>
      <c r="AP2585" s="3">
        <v>2512.6666929766834</v>
      </c>
      <c r="AQ2585" s="3">
        <v>29700</v>
      </c>
      <c r="AR2585" s="3">
        <v>1485</v>
      </c>
      <c r="AS2585" s="3">
        <v>83951.000552510348</v>
      </c>
      <c r="AT2585" s="26">
        <v>79953.333859533654</v>
      </c>
      <c r="AU2585" t="s">
        <v>170</v>
      </c>
      <c r="AV2585" t="s">
        <v>170</v>
      </c>
      <c r="AW2585" t="s">
        <v>171</v>
      </c>
      <c r="AX2585">
        <v>34766</v>
      </c>
      <c r="BF2585">
        <v>1</v>
      </c>
      <c r="CX2585" t="s">
        <v>5211</v>
      </c>
      <c r="CY2585" s="29"/>
      <c r="CZ2585" s="29"/>
      <c r="DA2585" s="29"/>
      <c r="DB2585" s="29"/>
      <c r="DC2585" s="29"/>
      <c r="DD2585" s="30"/>
      <c r="DE2585" s="30"/>
      <c r="DF2585" s="31"/>
      <c r="DG2585" s="32"/>
      <c r="DH2585" s="30"/>
      <c r="DI2585" s="30"/>
      <c r="DJ2585" s="26"/>
    </row>
    <row r="2586" spans="4:114" x14ac:dyDescent="0.25">
      <c r="D2586" t="s">
        <v>5212</v>
      </c>
      <c r="F2586" t="s">
        <v>3318</v>
      </c>
      <c r="G2586" t="s">
        <v>3319</v>
      </c>
      <c r="H2586" t="s">
        <v>3320</v>
      </c>
      <c r="K2586" t="s">
        <v>207</v>
      </c>
      <c r="M2586" t="s">
        <v>114</v>
      </c>
      <c r="N2586" t="s">
        <v>962</v>
      </c>
      <c r="O2586" t="s">
        <v>2066</v>
      </c>
      <c r="P2586" t="s">
        <v>117</v>
      </c>
      <c r="Q2586" t="s">
        <v>5213</v>
      </c>
      <c r="R2586">
        <v>28</v>
      </c>
      <c r="T2586" s="3">
        <v>45892.583333333336</v>
      </c>
      <c r="X2586" s="3">
        <v>1103.1891025641028</v>
      </c>
      <c r="Y2586" s="3">
        <v>637.39814814814815</v>
      </c>
      <c r="Z2586" s="24">
        <v>114.73166666666667</v>
      </c>
      <c r="AA2586" s="39">
        <v>75</v>
      </c>
      <c r="AC2586" s="3">
        <v>0</v>
      </c>
      <c r="AD2586" s="3">
        <v>4460.3751415326506</v>
      </c>
      <c r="AE2586" s="3">
        <v>52283.277392244898</v>
      </c>
      <c r="AF2586" s="3">
        <v>5687.5</v>
      </c>
      <c r="AH2586" s="3">
        <v>57970.777392244898</v>
      </c>
      <c r="AJ2586" s="3">
        <v>5310.8</v>
      </c>
      <c r="AK2586" s="3">
        <v>6107.1873780099913</v>
      </c>
      <c r="AL2586" t="s">
        <v>363</v>
      </c>
      <c r="AM2586" t="s">
        <v>364</v>
      </c>
      <c r="AN2586">
        <v>8.5000000000000006E-2</v>
      </c>
      <c r="AO2586" s="3">
        <v>69388.764770254886</v>
      </c>
      <c r="AP2586" s="3">
        <v>5898.0450054716657</v>
      </c>
      <c r="AQ2586" s="3">
        <v>0</v>
      </c>
      <c r="AR2586" s="3">
        <v>0</v>
      </c>
      <c r="AS2586" s="3">
        <v>75286.80977572655</v>
      </c>
      <c r="AT2586" s="26">
        <v>69388.764770254886</v>
      </c>
      <c r="AU2586" t="s">
        <v>765</v>
      </c>
      <c r="AV2586" t="s">
        <v>2067</v>
      </c>
      <c r="AW2586" t="s">
        <v>2068</v>
      </c>
      <c r="AX2586" t="s">
        <v>3321</v>
      </c>
      <c r="BF2586">
        <v>1</v>
      </c>
      <c r="BO2586" t="s">
        <v>506</v>
      </c>
      <c r="CX2586" t="s">
        <v>5211</v>
      </c>
      <c r="CY2586" s="29"/>
      <c r="CZ2586" s="29"/>
      <c r="DA2586" s="29"/>
      <c r="DB2586" s="29"/>
      <c r="DC2586" s="29"/>
      <c r="DD2586" s="30"/>
      <c r="DE2586" s="30"/>
      <c r="DF2586" s="31"/>
      <c r="DG2586" s="32"/>
      <c r="DH2586" s="30"/>
      <c r="DI2586" s="30"/>
      <c r="DJ2586" s="26"/>
    </row>
    <row r="2587" spans="4:114" x14ac:dyDescent="0.25">
      <c r="D2587" t="s">
        <v>5212</v>
      </c>
      <c r="F2587" t="s">
        <v>3322</v>
      </c>
      <c r="G2587" t="s">
        <v>3323</v>
      </c>
      <c r="H2587" t="s">
        <v>3324</v>
      </c>
      <c r="K2587" t="s">
        <v>207</v>
      </c>
      <c r="M2587" t="s">
        <v>114</v>
      </c>
      <c r="N2587" t="s">
        <v>962</v>
      </c>
      <c r="O2587" t="s">
        <v>2066</v>
      </c>
      <c r="P2587" t="s">
        <v>117</v>
      </c>
      <c r="Q2587" t="s">
        <v>5213</v>
      </c>
      <c r="R2587">
        <v>28</v>
      </c>
      <c r="T2587" s="3">
        <v>36637.583333333336</v>
      </c>
      <c r="X2587" s="3">
        <v>1010.0961538461538</v>
      </c>
      <c r="Y2587" s="3">
        <v>583.6111111111112</v>
      </c>
      <c r="Z2587" s="24">
        <v>105.05</v>
      </c>
      <c r="AA2587" s="39">
        <v>75</v>
      </c>
      <c r="AC2587" s="3">
        <v>0</v>
      </c>
      <c r="AD2587" s="3">
        <v>4460.3751415326506</v>
      </c>
      <c r="AE2587" s="3">
        <v>42871.715739823252</v>
      </c>
      <c r="AF2587" s="3">
        <v>5687.5</v>
      </c>
      <c r="AH2587" s="3">
        <v>48559.215739823252</v>
      </c>
      <c r="AJ2587" s="3">
        <v>5310.8</v>
      </c>
      <c r="AK2587" s="3">
        <v>6107.1873780099913</v>
      </c>
      <c r="AL2587" t="s">
        <v>363</v>
      </c>
      <c r="AM2587" t="s">
        <v>364</v>
      </c>
      <c r="AN2587">
        <v>8.5000000000000006E-2</v>
      </c>
      <c r="AO2587" s="3">
        <v>59977.203117833247</v>
      </c>
      <c r="AP2587" s="3">
        <v>5098.0622650158266</v>
      </c>
      <c r="AQ2587" s="3">
        <v>0</v>
      </c>
      <c r="AR2587" s="3">
        <v>0</v>
      </c>
      <c r="AS2587" s="3">
        <v>65075.265382849073</v>
      </c>
      <c r="AT2587" s="26">
        <v>59977.203117833247</v>
      </c>
      <c r="AU2587" t="s">
        <v>765</v>
      </c>
      <c r="AV2587" t="s">
        <v>2067</v>
      </c>
      <c r="AW2587" t="s">
        <v>2068</v>
      </c>
      <c r="AX2587" t="s">
        <v>963</v>
      </c>
      <c r="BF2587">
        <v>1</v>
      </c>
      <c r="BO2587" t="s">
        <v>431</v>
      </c>
      <c r="CX2587" t="s">
        <v>5211</v>
      </c>
      <c r="CY2587" s="29"/>
      <c r="CZ2587" s="29"/>
      <c r="DA2587" s="29"/>
      <c r="DB2587" s="29"/>
      <c r="DC2587" s="29"/>
      <c r="DD2587" s="30"/>
      <c r="DE2587" s="30"/>
      <c r="DF2587" s="31"/>
      <c r="DG2587" s="32"/>
      <c r="DH2587" s="30"/>
      <c r="DI2587" s="30"/>
      <c r="DJ2587" s="26"/>
    </row>
    <row r="2588" spans="4:114" x14ac:dyDescent="0.25">
      <c r="D2588" t="s">
        <v>5212</v>
      </c>
      <c r="F2588" t="s">
        <v>3325</v>
      </c>
      <c r="G2588" t="s">
        <v>3326</v>
      </c>
      <c r="H2588" t="s">
        <v>3327</v>
      </c>
      <c r="K2588" t="s">
        <v>207</v>
      </c>
      <c r="M2588" t="s">
        <v>182</v>
      </c>
      <c r="N2588" t="s">
        <v>183</v>
      </c>
      <c r="O2588" t="s">
        <v>116</v>
      </c>
      <c r="P2588" t="s">
        <v>117</v>
      </c>
      <c r="Q2588" t="s">
        <v>5213</v>
      </c>
      <c r="R2588">
        <v>28</v>
      </c>
      <c r="T2588" s="3">
        <v>39327.166666666664</v>
      </c>
      <c r="X2588" s="3">
        <v>1010.0961538461538</v>
      </c>
      <c r="Y2588" s="3">
        <v>583.6111111111112</v>
      </c>
      <c r="Z2588" s="24">
        <v>105.05</v>
      </c>
      <c r="AA2588" s="39">
        <v>75</v>
      </c>
      <c r="AC2588" s="3">
        <v>0</v>
      </c>
      <c r="AD2588" s="3">
        <v>4460.3751415326506</v>
      </c>
      <c r="AE2588" s="3">
        <v>45561.299073156581</v>
      </c>
      <c r="AF2588" s="3">
        <v>4154.166666666667</v>
      </c>
      <c r="AH2588" s="3">
        <v>49715.465739823245</v>
      </c>
      <c r="AN2588">
        <v>0.05</v>
      </c>
      <c r="AO2588" s="3">
        <v>49715.465739823245</v>
      </c>
      <c r="AP2588" s="3">
        <v>2485.7732869911624</v>
      </c>
      <c r="AQ2588" s="3">
        <v>29700</v>
      </c>
      <c r="AR2588" s="3">
        <v>1485</v>
      </c>
      <c r="AS2588" s="3">
        <v>83386.239026814408</v>
      </c>
      <c r="AT2588" s="26">
        <v>79415.465739823238</v>
      </c>
      <c r="AU2588" t="s">
        <v>3307</v>
      </c>
      <c r="AV2588" t="s">
        <v>3307</v>
      </c>
      <c r="AW2588" t="s">
        <v>3308</v>
      </c>
      <c r="AX2588">
        <v>1951</v>
      </c>
      <c r="BF2588">
        <v>1</v>
      </c>
      <c r="CX2588" t="s">
        <v>5211</v>
      </c>
      <c r="CY2588" s="29"/>
    </row>
    <row r="2589" spans="4:114" x14ac:dyDescent="0.25">
      <c r="D2589" t="s">
        <v>5212</v>
      </c>
      <c r="F2589" t="s">
        <v>3328</v>
      </c>
      <c r="G2589" t="s">
        <v>3329</v>
      </c>
      <c r="H2589" t="s">
        <v>3330</v>
      </c>
      <c r="K2589" t="s">
        <v>207</v>
      </c>
      <c r="M2589" t="s">
        <v>182</v>
      </c>
      <c r="N2589" t="s">
        <v>183</v>
      </c>
      <c r="O2589" t="s">
        <v>116</v>
      </c>
      <c r="P2589" t="s">
        <v>117</v>
      </c>
      <c r="Q2589" t="s">
        <v>5213</v>
      </c>
      <c r="R2589">
        <v>28</v>
      </c>
      <c r="T2589" s="3">
        <v>35363.166666666664</v>
      </c>
      <c r="X2589" s="3">
        <v>1010.0961538461538</v>
      </c>
      <c r="Y2589" s="3">
        <v>583.6111111111112</v>
      </c>
      <c r="Z2589" s="24">
        <v>105.05</v>
      </c>
      <c r="AA2589" s="39">
        <v>75</v>
      </c>
      <c r="AC2589" s="3">
        <v>0</v>
      </c>
      <c r="AD2589" s="3">
        <v>4460.3751415326506</v>
      </c>
      <c r="AE2589" s="3">
        <v>41597.299073156581</v>
      </c>
      <c r="AF2589" s="3">
        <v>4154.166666666667</v>
      </c>
      <c r="AH2589" s="3">
        <v>45751.465739823245</v>
      </c>
      <c r="AK2589" s="3">
        <v>4671.4236268028844</v>
      </c>
      <c r="AL2589" t="s">
        <v>227</v>
      </c>
      <c r="AM2589" t="s">
        <v>226</v>
      </c>
      <c r="AN2589">
        <v>0.05</v>
      </c>
      <c r="AO2589" s="3">
        <v>50422.889366626128</v>
      </c>
      <c r="AP2589" s="3">
        <v>2521.1444683313066</v>
      </c>
      <c r="AQ2589" s="3">
        <v>29700</v>
      </c>
      <c r="AR2589" s="3">
        <v>1485</v>
      </c>
      <c r="AS2589" s="3">
        <v>84129.03383495743</v>
      </c>
      <c r="AT2589" s="26">
        <v>80122.889366626128</v>
      </c>
      <c r="AU2589" t="s">
        <v>208</v>
      </c>
      <c r="AV2589" t="s">
        <v>208</v>
      </c>
      <c r="AW2589" t="s">
        <v>210</v>
      </c>
      <c r="AX2589" t="s">
        <v>314</v>
      </c>
      <c r="BF2589">
        <v>1</v>
      </c>
      <c r="CX2589" t="s">
        <v>5211</v>
      </c>
      <c r="CY2589" s="29"/>
      <c r="CZ2589" s="29"/>
      <c r="DA2589" s="29"/>
      <c r="DB2589" s="29"/>
      <c r="DC2589" s="29"/>
      <c r="DD2589" s="30"/>
      <c r="DE2589" s="30"/>
      <c r="DF2589" s="31"/>
      <c r="DG2589" s="32"/>
      <c r="DH2589" s="30"/>
      <c r="DI2589" s="30"/>
      <c r="DJ2589" s="26"/>
    </row>
    <row r="2590" spans="4:114" x14ac:dyDescent="0.25">
      <c r="D2590" t="s">
        <v>5212</v>
      </c>
      <c r="F2590" t="s">
        <v>3331</v>
      </c>
      <c r="G2590" t="s">
        <v>3332</v>
      </c>
      <c r="H2590" t="s">
        <v>3333</v>
      </c>
      <c r="K2590" t="s">
        <v>3317</v>
      </c>
      <c r="M2590" t="s">
        <v>182</v>
      </c>
      <c r="N2590" t="s">
        <v>183</v>
      </c>
      <c r="O2590" t="s">
        <v>116</v>
      </c>
      <c r="P2590" t="s">
        <v>117</v>
      </c>
      <c r="Q2590" t="s">
        <v>5213</v>
      </c>
      <c r="R2590">
        <v>28</v>
      </c>
      <c r="T2590" s="3">
        <v>32754</v>
      </c>
      <c r="X2590" s="3">
        <v>1010.0961538461538</v>
      </c>
      <c r="Y2590" s="3">
        <v>583.6111111111112</v>
      </c>
      <c r="Z2590" s="24">
        <v>105.05</v>
      </c>
      <c r="AA2590" s="39">
        <v>75</v>
      </c>
      <c r="AC2590" s="3">
        <v>0</v>
      </c>
      <c r="AD2590" s="3">
        <v>4460.3751415326506</v>
      </c>
      <c r="AE2590" s="3">
        <v>38988.132406489916</v>
      </c>
      <c r="AF2590" s="3">
        <v>4154.166666666667</v>
      </c>
      <c r="AH2590" s="3">
        <v>43142.299073156581</v>
      </c>
      <c r="AK2590" s="3">
        <v>4671.4236268028844</v>
      </c>
      <c r="AL2590" t="s">
        <v>227</v>
      </c>
      <c r="AM2590" t="s">
        <v>226</v>
      </c>
      <c r="AN2590">
        <v>0.05</v>
      </c>
      <c r="AO2590" s="3">
        <v>47813.722699959464</v>
      </c>
      <c r="AP2590" s="3">
        <v>2390.6861349979731</v>
      </c>
      <c r="AQ2590" s="3">
        <v>29700</v>
      </c>
      <c r="AR2590" s="3">
        <v>1485</v>
      </c>
      <c r="AS2590" s="3">
        <v>81389.40883495743</v>
      </c>
      <c r="AT2590" s="26">
        <v>77513.722699959471</v>
      </c>
      <c r="AU2590" t="s">
        <v>208</v>
      </c>
      <c r="AV2590" t="s">
        <v>208</v>
      </c>
      <c r="AW2590" t="s">
        <v>210</v>
      </c>
      <c r="AX2590" t="s">
        <v>1556</v>
      </c>
      <c r="BF2590">
        <v>1</v>
      </c>
      <c r="CX2590" t="s">
        <v>5211</v>
      </c>
      <c r="CY2590" s="29"/>
      <c r="CZ2590" s="29"/>
      <c r="DA2590" s="29"/>
      <c r="DB2590" s="29"/>
      <c r="DC2590" s="29"/>
      <c r="DD2590" s="30"/>
      <c r="DE2590" s="30"/>
      <c r="DF2590" s="31"/>
      <c r="DG2590" s="32"/>
      <c r="DH2590" s="30"/>
      <c r="DI2590" s="30"/>
      <c r="DJ2590" s="26"/>
    </row>
    <row r="2591" spans="4:114" x14ac:dyDescent="0.25">
      <c r="D2591" t="s">
        <v>5212</v>
      </c>
      <c r="F2591" t="s">
        <v>3334</v>
      </c>
      <c r="G2591" t="s">
        <v>3335</v>
      </c>
      <c r="H2591" t="s">
        <v>3336</v>
      </c>
      <c r="K2591" t="s">
        <v>207</v>
      </c>
      <c r="M2591" t="s">
        <v>182</v>
      </c>
      <c r="N2591" t="s">
        <v>183</v>
      </c>
      <c r="O2591" t="s">
        <v>116</v>
      </c>
      <c r="P2591" t="s">
        <v>117</v>
      </c>
      <c r="Q2591" t="s">
        <v>5213</v>
      </c>
      <c r="R2591">
        <v>28</v>
      </c>
      <c r="T2591" s="3">
        <v>46984.75</v>
      </c>
      <c r="X2591" s="3">
        <v>1129.4431089743589</v>
      </c>
      <c r="Y2591" s="3">
        <v>652.56712962962968</v>
      </c>
      <c r="Z2591" s="24">
        <v>117.46208333333334</v>
      </c>
      <c r="AA2591" s="39">
        <v>75</v>
      </c>
      <c r="AC2591" s="3">
        <v>0</v>
      </c>
      <c r="AD2591" s="3">
        <v>4460.3751415326506</v>
      </c>
      <c r="AE2591" s="3">
        <v>53419.597463469967</v>
      </c>
      <c r="AF2591" s="3">
        <v>4154.166666666667</v>
      </c>
      <c r="AH2591" s="3">
        <v>57573.764130136631</v>
      </c>
      <c r="AN2591">
        <v>0.05</v>
      </c>
      <c r="AO2591" s="3">
        <v>57573.764130136631</v>
      </c>
      <c r="AP2591" s="3">
        <v>2878.6882065068316</v>
      </c>
      <c r="AQ2591" s="3">
        <v>29700</v>
      </c>
      <c r="AR2591" s="3">
        <v>1485</v>
      </c>
      <c r="AS2591" s="3">
        <v>91637.452336643473</v>
      </c>
      <c r="AT2591" s="26">
        <v>87273.764130136638</v>
      </c>
      <c r="AU2591" t="s">
        <v>3307</v>
      </c>
      <c r="AV2591" t="s">
        <v>3307</v>
      </c>
      <c r="AW2591" t="s">
        <v>3308</v>
      </c>
      <c r="AX2591">
        <v>1951</v>
      </c>
      <c r="BF2591">
        <v>1</v>
      </c>
      <c r="CX2591" t="s">
        <v>5211</v>
      </c>
      <c r="CY2591" s="29"/>
      <c r="CZ2591" s="29"/>
      <c r="DA2591" s="29"/>
      <c r="DB2591" s="29"/>
      <c r="DC2591" s="29"/>
      <c r="DD2591" s="30"/>
      <c r="DE2591" s="30"/>
      <c r="DF2591" s="31"/>
      <c r="DG2591" s="32"/>
      <c r="DH2591" s="30"/>
      <c r="DI2591" s="30"/>
      <c r="DJ2591" s="26"/>
    </row>
    <row r="2592" spans="4:114" x14ac:dyDescent="0.25">
      <c r="D2592" t="s">
        <v>5212</v>
      </c>
      <c r="F2592" t="s">
        <v>3337</v>
      </c>
      <c r="G2592" t="s">
        <v>3338</v>
      </c>
      <c r="H2592" t="s">
        <v>3339</v>
      </c>
      <c r="K2592" t="s">
        <v>224</v>
      </c>
      <c r="M2592" t="s">
        <v>114</v>
      </c>
      <c r="N2592" t="s">
        <v>115</v>
      </c>
      <c r="O2592" t="s">
        <v>116</v>
      </c>
      <c r="P2592" t="s">
        <v>117</v>
      </c>
      <c r="Q2592" t="s">
        <v>5213</v>
      </c>
      <c r="R2592">
        <v>28</v>
      </c>
      <c r="T2592" s="3">
        <v>68596.333333333328</v>
      </c>
      <c r="X2592" s="3">
        <v>1528.7580128205127</v>
      </c>
      <c r="Y2592" s="3">
        <v>883.28240740740739</v>
      </c>
      <c r="Z2592" s="24">
        <v>158.99083333333334</v>
      </c>
      <c r="AA2592" s="39">
        <v>75</v>
      </c>
      <c r="AC2592" s="3">
        <v>0</v>
      </c>
      <c r="AD2592" s="3">
        <v>4460.3751415326506</v>
      </c>
      <c r="AE2592" s="3">
        <v>75702.73972842723</v>
      </c>
      <c r="AF2592" s="3">
        <v>5687.5</v>
      </c>
      <c r="AH2592" s="3">
        <v>81390.23972842723</v>
      </c>
      <c r="AK2592" s="3">
        <v>6107.1873780099913</v>
      </c>
      <c r="AL2592" t="s">
        <v>363</v>
      </c>
      <c r="AM2592" t="s">
        <v>364</v>
      </c>
      <c r="AN2592">
        <v>8.5000000000000006E-2</v>
      </c>
      <c r="AO2592" s="3">
        <v>87497.427106437215</v>
      </c>
      <c r="AP2592" s="3">
        <v>7437.2813040471638</v>
      </c>
      <c r="AQ2592" s="3">
        <v>29700</v>
      </c>
      <c r="AR2592" s="3">
        <v>2524.5</v>
      </c>
      <c r="AS2592" s="3">
        <v>127159.20841048438</v>
      </c>
      <c r="AT2592" s="26">
        <v>117197.42710643722</v>
      </c>
      <c r="AU2592" t="s">
        <v>170</v>
      </c>
      <c r="AV2592" t="s">
        <v>170</v>
      </c>
      <c r="AW2592" t="s">
        <v>171</v>
      </c>
      <c r="AX2592">
        <v>90271</v>
      </c>
      <c r="BF2592">
        <v>1</v>
      </c>
      <c r="CX2592" t="s">
        <v>5211</v>
      </c>
      <c r="CY2592" s="29"/>
      <c r="CZ2592" s="29"/>
      <c r="DA2592" s="29"/>
      <c r="DB2592" s="29"/>
      <c r="DC2592" s="29"/>
      <c r="DD2592" s="30"/>
      <c r="DE2592" s="30"/>
      <c r="DF2592" s="31"/>
      <c r="DG2592" s="32"/>
      <c r="DH2592" s="30"/>
      <c r="DI2592" s="30"/>
      <c r="DJ2592" s="26"/>
    </row>
    <row r="2593" spans="2:114" x14ac:dyDescent="0.25">
      <c r="D2593" t="s">
        <v>5212</v>
      </c>
      <c r="F2593" t="s">
        <v>3340</v>
      </c>
      <c r="G2593" t="s">
        <v>3341</v>
      </c>
      <c r="H2593" t="s">
        <v>3342</v>
      </c>
      <c r="K2593" t="s">
        <v>224</v>
      </c>
      <c r="M2593" t="s">
        <v>114</v>
      </c>
      <c r="N2593" t="s">
        <v>115</v>
      </c>
      <c r="O2593" t="s">
        <v>116</v>
      </c>
      <c r="P2593" t="s">
        <v>117</v>
      </c>
      <c r="Q2593" t="s">
        <v>5213</v>
      </c>
      <c r="R2593">
        <v>28</v>
      </c>
      <c r="T2593" s="3">
        <v>68596.333333333328</v>
      </c>
      <c r="X2593" s="3">
        <v>1528.7580128205127</v>
      </c>
      <c r="Y2593" s="3">
        <v>883.28240740740739</v>
      </c>
      <c r="Z2593" s="24">
        <v>158.99083333333334</v>
      </c>
      <c r="AA2593" s="39">
        <v>75</v>
      </c>
      <c r="AC2593" s="3">
        <v>0</v>
      </c>
      <c r="AD2593" s="3">
        <v>4460.3751415326506</v>
      </c>
      <c r="AE2593" s="3">
        <v>75702.73972842723</v>
      </c>
      <c r="AF2593" s="3">
        <v>5687.5</v>
      </c>
      <c r="AH2593" s="3">
        <v>81390.23972842723</v>
      </c>
      <c r="AK2593" s="3">
        <v>6107.1873780099913</v>
      </c>
      <c r="AL2593" t="s">
        <v>363</v>
      </c>
      <c r="AM2593" t="s">
        <v>364</v>
      </c>
      <c r="AN2593">
        <v>8.5000000000000006E-2</v>
      </c>
      <c r="AO2593" s="3">
        <v>87497.427106437215</v>
      </c>
      <c r="AP2593" s="3">
        <v>7437.2813040471638</v>
      </c>
      <c r="AQ2593" s="3">
        <v>29700</v>
      </c>
      <c r="AR2593" s="3">
        <v>2524.5</v>
      </c>
      <c r="AS2593" s="3">
        <v>127159.20841048438</v>
      </c>
      <c r="AT2593" s="26">
        <v>117197.42710643722</v>
      </c>
      <c r="AU2593" t="s">
        <v>170</v>
      </c>
      <c r="AV2593" t="s">
        <v>170</v>
      </c>
      <c r="AW2593" t="s">
        <v>171</v>
      </c>
      <c r="AX2593">
        <v>90271</v>
      </c>
      <c r="BF2593">
        <v>1</v>
      </c>
      <c r="CX2593" t="s">
        <v>5211</v>
      </c>
      <c r="CY2593" s="29"/>
      <c r="CZ2593" s="29"/>
      <c r="DA2593" s="29"/>
      <c r="DB2593" s="29"/>
      <c r="DC2593" s="29"/>
      <c r="DD2593" s="30"/>
      <c r="DE2593" s="30"/>
      <c r="DF2593" s="31"/>
      <c r="DG2593" s="32"/>
      <c r="DH2593" s="30"/>
      <c r="DI2593" s="30"/>
      <c r="DJ2593" s="26"/>
    </row>
    <row r="2594" spans="2:114" x14ac:dyDescent="0.25">
      <c r="D2594" t="s">
        <v>5212</v>
      </c>
      <c r="F2594" t="s">
        <v>3343</v>
      </c>
      <c r="G2594" t="s">
        <v>3344</v>
      </c>
      <c r="H2594" t="s">
        <v>3345</v>
      </c>
      <c r="K2594" t="s">
        <v>224</v>
      </c>
      <c r="M2594" t="s">
        <v>114</v>
      </c>
      <c r="N2594" t="s">
        <v>115</v>
      </c>
      <c r="O2594" t="s">
        <v>116</v>
      </c>
      <c r="P2594" t="s">
        <v>117</v>
      </c>
      <c r="Q2594" t="s">
        <v>5213</v>
      </c>
      <c r="R2594">
        <v>28</v>
      </c>
      <c r="T2594" s="3">
        <v>68596.333333333328</v>
      </c>
      <c r="X2594" s="3">
        <v>1528.7580128205127</v>
      </c>
      <c r="Y2594" s="3">
        <v>883.28240740740739</v>
      </c>
      <c r="Z2594" s="24">
        <v>158.99083333333334</v>
      </c>
      <c r="AA2594" s="39">
        <v>75</v>
      </c>
      <c r="AC2594" s="3">
        <v>0</v>
      </c>
      <c r="AD2594" s="3">
        <v>4460.3751415326506</v>
      </c>
      <c r="AE2594" s="3">
        <v>75702.73972842723</v>
      </c>
      <c r="AF2594" s="3">
        <v>5687.5</v>
      </c>
      <c r="AH2594" s="3">
        <v>81390.23972842723</v>
      </c>
      <c r="AK2594" s="3">
        <v>6107.1873780099913</v>
      </c>
      <c r="AL2594" t="s">
        <v>363</v>
      </c>
      <c r="AM2594" t="s">
        <v>364</v>
      </c>
      <c r="AN2594">
        <v>8.5000000000000006E-2</v>
      </c>
      <c r="AO2594" s="3">
        <v>87497.427106437215</v>
      </c>
      <c r="AP2594" s="3">
        <v>7437.2813040471638</v>
      </c>
      <c r="AQ2594" s="3">
        <v>29700</v>
      </c>
      <c r="AR2594" s="3">
        <v>2524.5</v>
      </c>
      <c r="AS2594" s="3">
        <v>127159.20841048438</v>
      </c>
      <c r="AT2594" s="26">
        <v>117197.42710643722</v>
      </c>
      <c r="AU2594" t="s">
        <v>170</v>
      </c>
      <c r="AV2594" t="s">
        <v>170</v>
      </c>
      <c r="AW2594" t="s">
        <v>171</v>
      </c>
      <c r="AX2594">
        <v>90271</v>
      </c>
      <c r="BF2594">
        <v>1</v>
      </c>
      <c r="CX2594" t="s">
        <v>5211</v>
      </c>
      <c r="CY2594" s="29"/>
      <c r="CZ2594" s="29"/>
      <c r="DA2594" s="29"/>
      <c r="DB2594" s="29"/>
      <c r="DC2594" s="29"/>
      <c r="DD2594" s="30"/>
      <c r="DE2594" s="30"/>
      <c r="DF2594" s="31"/>
      <c r="DG2594" s="32"/>
      <c r="DH2594" s="30"/>
      <c r="DI2594" s="30"/>
      <c r="DJ2594" s="26"/>
    </row>
    <row r="2595" spans="2:114" x14ac:dyDescent="0.25">
      <c r="D2595" t="s">
        <v>5212</v>
      </c>
      <c r="F2595" t="s">
        <v>3346</v>
      </c>
      <c r="G2595" t="s">
        <v>3347</v>
      </c>
      <c r="H2595" t="s">
        <v>3348</v>
      </c>
      <c r="K2595" t="s">
        <v>149</v>
      </c>
      <c r="M2595" t="s">
        <v>132</v>
      </c>
      <c r="N2595" t="s">
        <v>133</v>
      </c>
      <c r="O2595" t="s">
        <v>143</v>
      </c>
      <c r="P2595" t="s">
        <v>117</v>
      </c>
      <c r="Q2595" t="s">
        <v>5213</v>
      </c>
      <c r="R2595">
        <v>28</v>
      </c>
      <c r="T2595" s="3">
        <v>416666.66666666669</v>
      </c>
      <c r="V2595" s="3">
        <v>62500</v>
      </c>
      <c r="X2595" s="3">
        <v>10016.025641025641</v>
      </c>
      <c r="Y2595" s="3">
        <v>5787.0370370370374</v>
      </c>
      <c r="Z2595" s="24">
        <v>1041.6666666666667</v>
      </c>
      <c r="AA2595" s="39">
        <v>75</v>
      </c>
      <c r="AC2595" s="3">
        <v>0</v>
      </c>
      <c r="AD2595" s="3">
        <v>5460.3751415326506</v>
      </c>
      <c r="AE2595" s="3">
        <v>501546.77115292865</v>
      </c>
      <c r="AF2595" s="3">
        <v>12402.5</v>
      </c>
      <c r="AH2595" s="3">
        <v>513949.27115292865</v>
      </c>
      <c r="AN2595">
        <v>0.05</v>
      </c>
      <c r="AO2595" s="3">
        <v>513949.27115292865</v>
      </c>
      <c r="AP2595" s="3">
        <v>25697.463557646435</v>
      </c>
      <c r="AQ2595" s="3">
        <v>29700</v>
      </c>
      <c r="AR2595" s="3">
        <v>1485</v>
      </c>
      <c r="AS2595" s="3">
        <v>570831.73471057508</v>
      </c>
      <c r="AT2595" s="26">
        <v>543649.2711529287</v>
      </c>
      <c r="AU2595" t="s">
        <v>2428</v>
      </c>
      <c r="AV2595" t="s">
        <v>120</v>
      </c>
      <c r="AW2595" t="s">
        <v>120</v>
      </c>
      <c r="AX2595">
        <v>2047200</v>
      </c>
      <c r="BF2595">
        <v>1</v>
      </c>
      <c r="CX2595" t="s">
        <v>5211</v>
      </c>
      <c r="CY2595" s="29"/>
      <c r="CZ2595" s="29"/>
      <c r="DA2595" s="29"/>
      <c r="DB2595" s="29"/>
      <c r="DC2595" s="29"/>
      <c r="DD2595" s="30"/>
      <c r="DE2595" s="30"/>
      <c r="DF2595" s="31"/>
      <c r="DG2595" s="32"/>
      <c r="DH2595" s="30"/>
      <c r="DI2595" s="30"/>
      <c r="DJ2595" s="26"/>
    </row>
    <row r="2596" spans="2:114" x14ac:dyDescent="0.25">
      <c r="D2596" t="s">
        <v>5212</v>
      </c>
      <c r="F2596" t="s">
        <v>3349</v>
      </c>
      <c r="G2596" t="s">
        <v>3350</v>
      </c>
      <c r="H2596" t="s">
        <v>3351</v>
      </c>
      <c r="K2596" t="s">
        <v>224</v>
      </c>
      <c r="M2596" t="s">
        <v>114</v>
      </c>
      <c r="N2596" t="s">
        <v>115</v>
      </c>
      <c r="O2596" t="s">
        <v>116</v>
      </c>
      <c r="P2596" t="s">
        <v>117</v>
      </c>
      <c r="Q2596" t="s">
        <v>5213</v>
      </c>
      <c r="R2596">
        <v>28</v>
      </c>
      <c r="T2596" s="3">
        <v>68596.333333333328</v>
      </c>
      <c r="X2596" s="3">
        <v>1528.7580128205127</v>
      </c>
      <c r="Y2596" s="3">
        <v>883.28240740740739</v>
      </c>
      <c r="Z2596" s="24">
        <v>158.99083333333334</v>
      </c>
      <c r="AA2596" s="39">
        <v>75</v>
      </c>
      <c r="AC2596" s="3">
        <v>0</v>
      </c>
      <c r="AD2596" s="3">
        <v>4460.3751415326506</v>
      </c>
      <c r="AE2596" s="3">
        <v>75702.73972842723</v>
      </c>
      <c r="AF2596" s="3">
        <v>5687.5</v>
      </c>
      <c r="AH2596" s="3">
        <v>81390.23972842723</v>
      </c>
      <c r="AK2596" s="3">
        <v>6107.1873780099913</v>
      </c>
      <c r="AL2596" t="s">
        <v>363</v>
      </c>
      <c r="AM2596" t="s">
        <v>364</v>
      </c>
      <c r="AN2596">
        <v>8.5000000000000006E-2</v>
      </c>
      <c r="AO2596" s="3">
        <v>87497.427106437215</v>
      </c>
      <c r="AP2596" s="3">
        <v>7437.2813040471638</v>
      </c>
      <c r="AQ2596" s="3">
        <v>29700</v>
      </c>
      <c r="AR2596" s="3">
        <v>2524.5</v>
      </c>
      <c r="AS2596" s="3">
        <v>127159.20841048438</v>
      </c>
      <c r="AT2596" s="26">
        <v>117197.42710643722</v>
      </c>
      <c r="AU2596" t="s">
        <v>170</v>
      </c>
      <c r="AV2596" t="s">
        <v>170</v>
      </c>
      <c r="AW2596" t="s">
        <v>171</v>
      </c>
      <c r="AX2596">
        <v>90271</v>
      </c>
      <c r="BF2596">
        <v>1</v>
      </c>
      <c r="CX2596" t="s">
        <v>5211</v>
      </c>
      <c r="CY2596" s="29"/>
      <c r="CZ2596" s="29"/>
      <c r="DA2596" s="29"/>
      <c r="DB2596" s="29"/>
      <c r="DC2596" s="29"/>
      <c r="DD2596" s="30"/>
      <c r="DE2596" s="30"/>
      <c r="DF2596" s="31"/>
      <c r="DG2596" s="32"/>
      <c r="DH2596" s="30"/>
      <c r="DI2596" s="30"/>
      <c r="DJ2596" s="26"/>
    </row>
    <row r="2597" spans="2:114" x14ac:dyDescent="0.25">
      <c r="D2597" t="s">
        <v>5212</v>
      </c>
      <c r="F2597" t="s">
        <v>3352</v>
      </c>
      <c r="G2597" t="s">
        <v>3353</v>
      </c>
      <c r="H2597" t="s">
        <v>3354</v>
      </c>
      <c r="K2597" t="s">
        <v>207</v>
      </c>
      <c r="M2597" t="s">
        <v>114</v>
      </c>
      <c r="N2597" t="s">
        <v>962</v>
      </c>
      <c r="O2597" t="s">
        <v>2066</v>
      </c>
      <c r="P2597" t="s">
        <v>117</v>
      </c>
      <c r="Q2597" t="s">
        <v>5213</v>
      </c>
      <c r="R2597">
        <v>28</v>
      </c>
      <c r="T2597" s="3">
        <v>36513.916666666664</v>
      </c>
      <c r="X2597" s="3">
        <v>1010.0961538461538</v>
      </c>
      <c r="Y2597" s="3">
        <v>583.6111111111112</v>
      </c>
      <c r="Z2597" s="24">
        <v>105.05</v>
      </c>
      <c r="AA2597" s="39">
        <v>75</v>
      </c>
      <c r="AC2597" s="3">
        <v>0</v>
      </c>
      <c r="AD2597" s="3">
        <v>4460.3751415326506</v>
      </c>
      <c r="AE2597" s="3">
        <v>42748.049073156581</v>
      </c>
      <c r="AF2597" s="3">
        <v>5687.5</v>
      </c>
      <c r="AH2597" s="3">
        <v>48435.549073156581</v>
      </c>
      <c r="AJ2597" s="3">
        <v>5310.8</v>
      </c>
      <c r="AK2597" s="3">
        <v>6107.1873780099913</v>
      </c>
      <c r="AL2597" t="s">
        <v>363</v>
      </c>
      <c r="AM2597" t="s">
        <v>364</v>
      </c>
      <c r="AN2597">
        <v>8.5000000000000006E-2</v>
      </c>
      <c r="AO2597" s="3">
        <v>59853.536451166576</v>
      </c>
      <c r="AP2597" s="3">
        <v>5087.5505983491594</v>
      </c>
      <c r="AQ2597" s="3">
        <v>0</v>
      </c>
      <c r="AR2597" s="3">
        <v>0</v>
      </c>
      <c r="AS2597" s="3">
        <v>64941.087049515736</v>
      </c>
      <c r="AT2597" s="26">
        <v>59853.536451166576</v>
      </c>
      <c r="AU2597" t="s">
        <v>765</v>
      </c>
      <c r="AV2597" t="s">
        <v>2067</v>
      </c>
      <c r="AW2597" t="s">
        <v>2068</v>
      </c>
      <c r="AX2597" t="s">
        <v>3321</v>
      </c>
      <c r="BF2597">
        <v>1</v>
      </c>
      <c r="BO2597" t="s">
        <v>431</v>
      </c>
      <c r="CX2597" t="s">
        <v>5211</v>
      </c>
      <c r="CY2597" s="29"/>
      <c r="CZ2597" s="29"/>
      <c r="DA2597" s="29"/>
      <c r="DB2597" s="29"/>
      <c r="DC2597" s="29"/>
      <c r="DD2597" s="30"/>
      <c r="DE2597" s="30"/>
      <c r="DF2597" s="31"/>
      <c r="DG2597" s="32"/>
      <c r="DH2597" s="30"/>
      <c r="DI2597" s="30"/>
      <c r="DJ2597" s="26"/>
    </row>
    <row r="2598" spans="2:114" x14ac:dyDescent="0.25">
      <c r="D2598" t="s">
        <v>5212</v>
      </c>
      <c r="F2598" t="s">
        <v>3355</v>
      </c>
      <c r="G2598" t="s">
        <v>3356</v>
      </c>
      <c r="H2598" t="s">
        <v>3357</v>
      </c>
      <c r="K2598" t="s">
        <v>224</v>
      </c>
      <c r="M2598" t="s">
        <v>114</v>
      </c>
      <c r="N2598" t="s">
        <v>115</v>
      </c>
      <c r="O2598" t="s">
        <v>116</v>
      </c>
      <c r="P2598" t="s">
        <v>117</v>
      </c>
      <c r="Q2598" t="s">
        <v>5213</v>
      </c>
      <c r="R2598">
        <v>28</v>
      </c>
      <c r="T2598" s="3">
        <v>69371.583333333328</v>
      </c>
      <c r="X2598" s="3">
        <v>1547.3958333333333</v>
      </c>
      <c r="Y2598" s="3">
        <v>894.05092592592587</v>
      </c>
      <c r="Z2598" s="24">
        <v>160.92916666666667</v>
      </c>
      <c r="AA2598" s="39">
        <v>75</v>
      </c>
      <c r="AC2598" s="3">
        <v>0</v>
      </c>
      <c r="AD2598" s="3">
        <v>4460.3751415326506</v>
      </c>
      <c r="AE2598" s="3">
        <v>76509.334400791908</v>
      </c>
      <c r="AF2598" s="3">
        <v>5687.5</v>
      </c>
      <c r="AH2598" s="3">
        <v>82196.834400791908</v>
      </c>
      <c r="AK2598" s="3">
        <v>6107.1873780099913</v>
      </c>
      <c r="AL2598" t="s">
        <v>363</v>
      </c>
      <c r="AM2598" t="s">
        <v>364</v>
      </c>
      <c r="AN2598">
        <v>8.5000000000000006E-2</v>
      </c>
      <c r="AO2598" s="3">
        <v>88304.021778801893</v>
      </c>
      <c r="AP2598" s="3">
        <v>7505.8418511981617</v>
      </c>
      <c r="AQ2598" s="3">
        <v>29700</v>
      </c>
      <c r="AR2598" s="3">
        <v>2524.5</v>
      </c>
      <c r="AS2598" s="3">
        <v>128034.36363000005</v>
      </c>
      <c r="AT2598" s="26">
        <v>118004.02177880189</v>
      </c>
      <c r="AU2598" t="s">
        <v>170</v>
      </c>
      <c r="AV2598" t="s">
        <v>170</v>
      </c>
      <c r="AW2598" t="s">
        <v>171</v>
      </c>
      <c r="AX2598">
        <v>90271</v>
      </c>
      <c r="BF2598">
        <v>1</v>
      </c>
      <c r="CX2598" t="s">
        <v>5211</v>
      </c>
      <c r="CY2598" s="29"/>
      <c r="CZ2598" s="29"/>
      <c r="DA2598" s="29"/>
      <c r="DB2598" s="29"/>
      <c r="DC2598" s="29"/>
      <c r="DD2598" s="30"/>
      <c r="DE2598" s="30"/>
      <c r="DF2598" s="31"/>
      <c r="DG2598" s="32"/>
      <c r="DH2598" s="30"/>
      <c r="DI2598" s="30"/>
      <c r="DJ2598" s="26"/>
    </row>
    <row r="2599" spans="2:114" x14ac:dyDescent="0.25">
      <c r="D2599" t="s">
        <v>5212</v>
      </c>
      <c r="F2599" t="s">
        <v>3358</v>
      </c>
      <c r="G2599" t="s">
        <v>3359</v>
      </c>
      <c r="H2599" t="s">
        <v>3360</v>
      </c>
      <c r="K2599" t="s">
        <v>207</v>
      </c>
      <c r="M2599" t="s">
        <v>182</v>
      </c>
      <c r="N2599" t="s">
        <v>183</v>
      </c>
      <c r="O2599" t="s">
        <v>116</v>
      </c>
      <c r="P2599" t="s">
        <v>117</v>
      </c>
      <c r="Q2599" t="s">
        <v>5213</v>
      </c>
      <c r="R2599">
        <v>28</v>
      </c>
      <c r="T2599" s="3">
        <v>39397.083333333336</v>
      </c>
      <c r="X2599" s="3">
        <v>1010.0961538461538</v>
      </c>
      <c r="Y2599" s="3">
        <v>583.6111111111112</v>
      </c>
      <c r="Z2599" s="24">
        <v>105.05</v>
      </c>
      <c r="AA2599" s="39">
        <v>75</v>
      </c>
      <c r="AC2599" s="3">
        <v>0</v>
      </c>
      <c r="AD2599" s="3">
        <v>4460.3751415326506</v>
      </c>
      <c r="AE2599" s="3">
        <v>45631.215739823252</v>
      </c>
      <c r="AF2599" s="3">
        <v>4154.166666666667</v>
      </c>
      <c r="AH2599" s="3">
        <v>49785.382406489916</v>
      </c>
      <c r="AN2599">
        <v>0.05</v>
      </c>
      <c r="AO2599" s="3">
        <v>49785.382406489916</v>
      </c>
      <c r="AP2599" s="3">
        <v>2489.2691203244958</v>
      </c>
      <c r="AQ2599" s="3">
        <v>29700</v>
      </c>
      <c r="AR2599" s="3">
        <v>1485</v>
      </c>
      <c r="AS2599" s="3">
        <v>83459.651526814414</v>
      </c>
      <c r="AT2599" s="26">
        <v>79485.382406489924</v>
      </c>
      <c r="AU2599" t="s">
        <v>1523</v>
      </c>
      <c r="AV2599" t="s">
        <v>1616</v>
      </c>
      <c r="AW2599" t="s">
        <v>1525</v>
      </c>
      <c r="AX2599">
        <v>1501495</v>
      </c>
      <c r="BF2599">
        <v>1</v>
      </c>
      <c r="CX2599" t="s">
        <v>5211</v>
      </c>
      <c r="CY2599" s="29"/>
      <c r="CZ2599" s="29"/>
      <c r="DA2599" s="29"/>
      <c r="DB2599" s="29"/>
      <c r="DC2599" s="29"/>
      <c r="DD2599" s="30"/>
      <c r="DE2599" s="30"/>
      <c r="DF2599" s="31"/>
      <c r="DG2599" s="32"/>
      <c r="DH2599" s="30"/>
      <c r="DI2599" s="30"/>
      <c r="DJ2599" s="26"/>
    </row>
    <row r="2600" spans="2:114" x14ac:dyDescent="0.25">
      <c r="D2600" t="s">
        <v>5212</v>
      </c>
      <c r="F2600" t="s">
        <v>3361</v>
      </c>
      <c r="G2600" t="s">
        <v>3362</v>
      </c>
      <c r="H2600" t="s">
        <v>3363</v>
      </c>
      <c r="K2600" t="s">
        <v>207</v>
      </c>
      <c r="M2600" t="s">
        <v>182</v>
      </c>
      <c r="N2600" t="s">
        <v>183</v>
      </c>
      <c r="O2600" t="s">
        <v>116</v>
      </c>
      <c r="P2600" t="s">
        <v>117</v>
      </c>
      <c r="Q2600" t="s">
        <v>5213</v>
      </c>
      <c r="R2600">
        <v>28</v>
      </c>
      <c r="T2600" s="3">
        <v>42975.833333333336</v>
      </c>
      <c r="X2600" s="3">
        <v>1033.0729166666667</v>
      </c>
      <c r="Y2600" s="3">
        <v>596.88657407407413</v>
      </c>
      <c r="Z2600" s="24">
        <v>107.43958333333335</v>
      </c>
      <c r="AA2600" s="39">
        <v>75</v>
      </c>
      <c r="AC2600" s="3">
        <v>0</v>
      </c>
      <c r="AD2600" s="3">
        <v>4460.3751415326506</v>
      </c>
      <c r="AE2600" s="3">
        <v>49248.607548940054</v>
      </c>
      <c r="AF2600" s="3">
        <v>4154.166666666667</v>
      </c>
      <c r="AH2600" s="3">
        <v>53402.774215606718</v>
      </c>
      <c r="AN2600">
        <v>0.05</v>
      </c>
      <c r="AO2600" s="3">
        <v>53402.774215606718</v>
      </c>
      <c r="AP2600" s="3">
        <v>2670.1387107803362</v>
      </c>
      <c r="AQ2600" s="3">
        <v>29700</v>
      </c>
      <c r="AR2600" s="3">
        <v>1485</v>
      </c>
      <c r="AS2600" s="3">
        <v>87257.912926387056</v>
      </c>
      <c r="AT2600" s="26">
        <v>83102.774215606711</v>
      </c>
      <c r="AU2600" t="s">
        <v>1523</v>
      </c>
      <c r="AV2600" t="s">
        <v>1616</v>
      </c>
      <c r="AW2600" t="s">
        <v>1525</v>
      </c>
      <c r="AX2600">
        <v>1501495</v>
      </c>
      <c r="BF2600">
        <v>1</v>
      </c>
      <c r="CX2600" t="s">
        <v>5211</v>
      </c>
      <c r="CY2600" s="29"/>
    </row>
    <row r="2601" spans="2:114" x14ac:dyDescent="0.25">
      <c r="D2601" t="s">
        <v>5212</v>
      </c>
      <c r="F2601" t="s">
        <v>3364</v>
      </c>
      <c r="G2601" t="s">
        <v>3365</v>
      </c>
      <c r="H2601" t="s">
        <v>3366</v>
      </c>
      <c r="K2601" t="s">
        <v>207</v>
      </c>
      <c r="M2601" t="s">
        <v>182</v>
      </c>
      <c r="N2601" t="s">
        <v>183</v>
      </c>
      <c r="O2601" t="s">
        <v>116</v>
      </c>
      <c r="P2601" t="s">
        <v>117</v>
      </c>
      <c r="Q2601" t="s">
        <v>5213</v>
      </c>
      <c r="R2601">
        <v>28</v>
      </c>
      <c r="T2601" s="3">
        <v>46335.166666666664</v>
      </c>
      <c r="X2601" s="3">
        <v>1113.8261217948718</v>
      </c>
      <c r="Y2601" s="3">
        <v>643.54398148148152</v>
      </c>
      <c r="Z2601" s="24">
        <v>115.83791666666666</v>
      </c>
      <c r="AA2601" s="39">
        <v>75</v>
      </c>
      <c r="AC2601" s="3">
        <v>4536.3447293098388</v>
      </c>
      <c r="AD2601" s="3">
        <v>4460.3751415326506</v>
      </c>
      <c r="AE2601" s="3">
        <v>57280.094557452168</v>
      </c>
      <c r="AF2601" s="3">
        <v>4154.166666666667</v>
      </c>
      <c r="AH2601" s="3">
        <v>61434.261224118833</v>
      </c>
      <c r="AK2601" s="3">
        <v>4671.4236268028844</v>
      </c>
      <c r="AL2601" t="s">
        <v>227</v>
      </c>
      <c r="AM2601" t="s">
        <v>226</v>
      </c>
      <c r="AN2601">
        <v>0.05</v>
      </c>
      <c r="AO2601" s="3">
        <v>66105.684850921723</v>
      </c>
      <c r="AP2601" s="3">
        <v>3305.2842425460863</v>
      </c>
      <c r="AQ2601" s="3">
        <v>29700</v>
      </c>
      <c r="AR2601" s="3">
        <v>1485</v>
      </c>
      <c r="AS2601" s="3">
        <v>100595.96909346781</v>
      </c>
      <c r="AT2601" s="26">
        <v>95805.684850921723</v>
      </c>
      <c r="AU2601" t="s">
        <v>208</v>
      </c>
      <c r="AV2601" t="s">
        <v>208</v>
      </c>
      <c r="AW2601" t="s">
        <v>210</v>
      </c>
      <c r="AX2601" t="s">
        <v>1287</v>
      </c>
      <c r="BF2601">
        <v>1</v>
      </c>
      <c r="CX2601" t="s">
        <v>5211</v>
      </c>
      <c r="CY2601" s="29"/>
      <c r="CZ2601" s="29"/>
      <c r="DA2601" s="29"/>
      <c r="DB2601" s="29"/>
      <c r="DC2601" s="29"/>
      <c r="DD2601" s="30"/>
      <c r="DE2601" s="30"/>
      <c r="DF2601" s="31"/>
      <c r="DG2601" s="32"/>
      <c r="DH2601" s="30"/>
      <c r="DI2601" s="30"/>
      <c r="DJ2601" s="26"/>
    </row>
    <row r="2602" spans="2:114" x14ac:dyDescent="0.25">
      <c r="D2602" t="s">
        <v>5212</v>
      </c>
      <c r="F2602" t="s">
        <v>3367</v>
      </c>
      <c r="G2602" t="s">
        <v>3368</v>
      </c>
      <c r="H2602" t="s">
        <v>3369</v>
      </c>
      <c r="K2602" t="s">
        <v>207</v>
      </c>
      <c r="M2602" t="s">
        <v>182</v>
      </c>
      <c r="N2602" t="s">
        <v>183</v>
      </c>
      <c r="O2602" t="s">
        <v>116</v>
      </c>
      <c r="P2602" t="s">
        <v>117</v>
      </c>
      <c r="Q2602" t="s">
        <v>5213</v>
      </c>
      <c r="R2602">
        <v>28</v>
      </c>
      <c r="T2602" s="3">
        <v>30699.999999999996</v>
      </c>
      <c r="X2602" s="3">
        <v>1010.0961538461538</v>
      </c>
      <c r="Y2602" s="3">
        <v>583.6111111111112</v>
      </c>
      <c r="Z2602" s="24">
        <v>105.05</v>
      </c>
      <c r="AA2602" s="39">
        <v>75</v>
      </c>
      <c r="AC2602" s="3">
        <v>2663.6170497302578</v>
      </c>
      <c r="AD2602" s="3">
        <v>4460.3751415326506</v>
      </c>
      <c r="AE2602" s="3">
        <v>39597.749456220161</v>
      </c>
      <c r="AF2602" s="3">
        <v>4154.166666666667</v>
      </c>
      <c r="AH2602" s="3">
        <v>43751.916122886825</v>
      </c>
      <c r="AN2602">
        <v>0.05</v>
      </c>
      <c r="AO2602" s="3">
        <v>43751.916122886825</v>
      </c>
      <c r="AP2602" s="3">
        <v>2187.5958061443416</v>
      </c>
      <c r="AQ2602" s="3">
        <v>29700</v>
      </c>
      <c r="AR2602" s="3">
        <v>1485</v>
      </c>
      <c r="AS2602" s="3">
        <v>77124.51192903117</v>
      </c>
      <c r="AT2602" s="26">
        <v>73451.916122886818</v>
      </c>
      <c r="AU2602" t="s">
        <v>262</v>
      </c>
      <c r="AV2602" t="s">
        <v>262</v>
      </c>
      <c r="AW2602" t="s">
        <v>263</v>
      </c>
      <c r="AX2602">
        <v>2530</v>
      </c>
      <c r="BF2602">
        <v>1</v>
      </c>
      <c r="CX2602" t="s">
        <v>5211</v>
      </c>
      <c r="CY2602" s="29"/>
    </row>
    <row r="2603" spans="2:114" x14ac:dyDescent="0.25">
      <c r="D2603" t="s">
        <v>5212</v>
      </c>
      <c r="F2603" t="s">
        <v>3370</v>
      </c>
      <c r="G2603" t="s">
        <v>3371</v>
      </c>
      <c r="H2603" t="s">
        <v>3372</v>
      </c>
      <c r="K2603" t="s">
        <v>207</v>
      </c>
      <c r="M2603" t="s">
        <v>182</v>
      </c>
      <c r="N2603" t="s">
        <v>183</v>
      </c>
      <c r="O2603" t="s">
        <v>116</v>
      </c>
      <c r="P2603" t="s">
        <v>117</v>
      </c>
      <c r="Q2603" t="s">
        <v>5213</v>
      </c>
      <c r="R2603">
        <v>28</v>
      </c>
      <c r="T2603" s="3">
        <v>43429</v>
      </c>
      <c r="X2603" s="3">
        <v>1043.9663461538462</v>
      </c>
      <c r="Y2603" s="3">
        <v>603.18055555555554</v>
      </c>
      <c r="Z2603" s="24">
        <v>108.57250000000001</v>
      </c>
      <c r="AA2603" s="39">
        <v>75</v>
      </c>
      <c r="AC2603" s="3">
        <v>2868.5106689402778</v>
      </c>
      <c r="AD2603" s="3">
        <v>4460.3751415326506</v>
      </c>
      <c r="AE2603" s="3">
        <v>52588.605212182323</v>
      </c>
      <c r="AF2603" s="3">
        <v>4154.166666666667</v>
      </c>
      <c r="AH2603" s="3">
        <v>56742.771878848987</v>
      </c>
      <c r="AN2603">
        <v>0.05</v>
      </c>
      <c r="AO2603" s="3">
        <v>56742.771878848987</v>
      </c>
      <c r="AP2603" s="3">
        <v>2837.1385939424495</v>
      </c>
      <c r="AQ2603" s="3">
        <v>29700</v>
      </c>
      <c r="AR2603" s="3">
        <v>1485</v>
      </c>
      <c r="AS2603" s="3">
        <v>90764.910472791438</v>
      </c>
      <c r="AT2603" s="26">
        <v>86442.771878848987</v>
      </c>
      <c r="AU2603" t="s">
        <v>3307</v>
      </c>
      <c r="AV2603" t="s">
        <v>3307</v>
      </c>
      <c r="AW2603" t="s">
        <v>3308</v>
      </c>
      <c r="AX2603">
        <v>1951</v>
      </c>
      <c r="BF2603">
        <v>1</v>
      </c>
      <c r="CX2603" t="s">
        <v>5211</v>
      </c>
      <c r="CY2603" s="29"/>
    </row>
    <row r="2604" spans="2:114" x14ac:dyDescent="0.25">
      <c r="D2604" t="s">
        <v>5212</v>
      </c>
      <c r="F2604" t="s">
        <v>3373</v>
      </c>
      <c r="G2604" t="s">
        <v>3374</v>
      </c>
      <c r="H2604" t="s">
        <v>3375</v>
      </c>
      <c r="K2604" t="s">
        <v>3317</v>
      </c>
      <c r="M2604" t="s">
        <v>182</v>
      </c>
      <c r="N2604" t="s">
        <v>183</v>
      </c>
      <c r="O2604" t="s">
        <v>116</v>
      </c>
      <c r="P2604" t="s">
        <v>117</v>
      </c>
      <c r="Q2604" t="s">
        <v>5213</v>
      </c>
      <c r="R2604">
        <v>28</v>
      </c>
      <c r="T2604" s="3">
        <v>31350.166666666672</v>
      </c>
      <c r="X2604" s="3">
        <v>1010.0961538461538</v>
      </c>
      <c r="Y2604" s="3">
        <v>583.6111111111112</v>
      </c>
      <c r="Z2604" s="24">
        <v>105.05</v>
      </c>
      <c r="AA2604" s="39">
        <v>75</v>
      </c>
      <c r="AC2604" s="3">
        <v>0</v>
      </c>
      <c r="AD2604" s="3">
        <v>4460.3751415326506</v>
      </c>
      <c r="AE2604" s="3">
        <v>37584.299073156588</v>
      </c>
      <c r="AF2604" s="3">
        <v>4154.166666666667</v>
      </c>
      <c r="AH2604" s="3">
        <v>41738.465739823252</v>
      </c>
      <c r="AK2604" s="3">
        <v>4671.4236268028844</v>
      </c>
      <c r="AL2604" t="s">
        <v>227</v>
      </c>
      <c r="AM2604" t="s">
        <v>226</v>
      </c>
      <c r="AN2604">
        <v>0.05</v>
      </c>
      <c r="AO2604" s="3">
        <v>46409.889366626136</v>
      </c>
      <c r="AP2604" s="3">
        <v>2320.494468331307</v>
      </c>
      <c r="AQ2604" s="3">
        <v>29700</v>
      </c>
      <c r="AR2604" s="3">
        <v>1485</v>
      </c>
      <c r="AS2604" s="3">
        <v>79915.383834957436</v>
      </c>
      <c r="AT2604" s="26">
        <v>76109.889366626128</v>
      </c>
      <c r="AU2604" t="s">
        <v>208</v>
      </c>
      <c r="AV2604" t="s">
        <v>208</v>
      </c>
      <c r="AW2604" t="s">
        <v>210</v>
      </c>
      <c r="AX2604" t="s">
        <v>458</v>
      </c>
      <c r="BF2604">
        <v>1</v>
      </c>
      <c r="CX2604" t="s">
        <v>5211</v>
      </c>
      <c r="CY2604" s="29"/>
      <c r="CZ2604" s="29"/>
      <c r="DA2604" s="29"/>
      <c r="DB2604" s="29"/>
      <c r="DC2604" s="29"/>
      <c r="DD2604" s="30"/>
      <c r="DE2604" s="30"/>
      <c r="DF2604" s="31"/>
      <c r="DG2604" s="32"/>
      <c r="DH2604" s="30"/>
      <c r="DI2604" s="30"/>
      <c r="DJ2604" s="26"/>
    </row>
    <row r="2605" spans="2:114" x14ac:dyDescent="0.25">
      <c r="B2605">
        <f>+COUNTIF(G2605:G5763,G2605)</f>
        <v>1</v>
      </c>
      <c r="D2605" t="s">
        <v>5212</v>
      </c>
      <c r="F2605" t="s">
        <v>3376</v>
      </c>
      <c r="G2605" t="s">
        <v>3377</v>
      </c>
      <c r="H2605" t="s">
        <v>3378</v>
      </c>
      <c r="K2605" t="s">
        <v>224</v>
      </c>
      <c r="M2605" t="s">
        <v>114</v>
      </c>
      <c r="N2605" t="s">
        <v>962</v>
      </c>
      <c r="O2605" t="s">
        <v>2066</v>
      </c>
      <c r="P2605" t="s">
        <v>117</v>
      </c>
      <c r="Q2605" t="s">
        <v>5213</v>
      </c>
      <c r="R2605">
        <v>28</v>
      </c>
      <c r="T2605" s="3">
        <v>63452.833333333343</v>
      </c>
      <c r="X2605" s="3">
        <v>1525.3084935897434</v>
      </c>
      <c r="Y2605" s="3">
        <v>881.28935185185196</v>
      </c>
      <c r="Z2605" s="24">
        <v>158.63208333333336</v>
      </c>
      <c r="AA2605" s="39">
        <v>75</v>
      </c>
      <c r="AC2605" s="3">
        <v>0</v>
      </c>
      <c r="AD2605" s="3">
        <v>4460.3751415326506</v>
      </c>
      <c r="AE2605" s="3">
        <v>70553.438403640917</v>
      </c>
      <c r="AF2605" s="3">
        <v>5687.5</v>
      </c>
      <c r="AH2605" s="3">
        <v>76240.938403640917</v>
      </c>
      <c r="AJ2605" s="3">
        <v>5310.8</v>
      </c>
      <c r="AK2605" s="3">
        <v>6107.1873780099913</v>
      </c>
      <c r="AL2605" t="s">
        <v>363</v>
      </c>
      <c r="AM2605" t="s">
        <v>364</v>
      </c>
      <c r="AN2605">
        <v>8.5000000000000006E-2</v>
      </c>
      <c r="AO2605" s="3">
        <v>87658.925781650905</v>
      </c>
      <c r="AP2605" s="3">
        <v>7451.0086914403273</v>
      </c>
      <c r="AQ2605" s="3">
        <v>0</v>
      </c>
      <c r="AR2605" s="3">
        <v>0</v>
      </c>
      <c r="AS2605" s="3">
        <v>95109.934473091227</v>
      </c>
      <c r="AT2605" s="26">
        <v>87658.925781650905</v>
      </c>
      <c r="AU2605" t="s">
        <v>765</v>
      </c>
      <c r="AV2605" t="s">
        <v>2067</v>
      </c>
      <c r="AW2605" t="s">
        <v>2068</v>
      </c>
      <c r="AX2605" t="s">
        <v>963</v>
      </c>
      <c r="BF2605">
        <v>1</v>
      </c>
      <c r="BO2605" t="s">
        <v>431</v>
      </c>
      <c r="CX2605" t="s">
        <v>5211</v>
      </c>
      <c r="CY2605" s="29"/>
      <c r="CZ2605" s="29"/>
      <c r="DA2605" s="29"/>
      <c r="DB2605" s="29"/>
      <c r="DC2605" s="29"/>
      <c r="DD2605" s="30"/>
      <c r="DE2605" s="30"/>
      <c r="DF2605" s="31"/>
      <c r="DG2605" s="32"/>
      <c r="DH2605" s="30"/>
      <c r="DI2605" s="30"/>
      <c r="DJ2605" s="26"/>
    </row>
    <row r="2606" spans="2:114" x14ac:dyDescent="0.25">
      <c r="D2606" t="s">
        <v>5212</v>
      </c>
      <c r="F2606" t="s">
        <v>3379</v>
      </c>
      <c r="G2606" t="s">
        <v>3380</v>
      </c>
      <c r="H2606" t="s">
        <v>3381</v>
      </c>
      <c r="K2606" t="s">
        <v>224</v>
      </c>
      <c r="M2606" t="s">
        <v>114</v>
      </c>
      <c r="N2606" t="s">
        <v>115</v>
      </c>
      <c r="O2606" t="s">
        <v>116</v>
      </c>
      <c r="P2606" t="s">
        <v>117</v>
      </c>
      <c r="Q2606" t="s">
        <v>5213</v>
      </c>
      <c r="R2606">
        <v>28</v>
      </c>
      <c r="T2606" s="3">
        <v>69891.166666666672</v>
      </c>
      <c r="X2606" s="3">
        <v>1559.8838141025642</v>
      </c>
      <c r="Y2606" s="3">
        <v>901.2662037037037</v>
      </c>
      <c r="Z2606" s="24">
        <v>162.22791666666666</v>
      </c>
      <c r="AA2606" s="39">
        <v>75</v>
      </c>
      <c r="AC2606" s="3">
        <v>0</v>
      </c>
      <c r="AD2606" s="3">
        <v>4460.3751415326506</v>
      </c>
      <c r="AE2606" s="3">
        <v>77049.919742672268</v>
      </c>
      <c r="AF2606" s="3">
        <v>5687.5</v>
      </c>
      <c r="AH2606" s="3">
        <v>82737.419742672268</v>
      </c>
      <c r="AK2606" s="3">
        <v>7641.968773833004</v>
      </c>
      <c r="AL2606" t="s">
        <v>274</v>
      </c>
      <c r="AM2606" t="s">
        <v>275</v>
      </c>
      <c r="AN2606">
        <v>8.5000000000000006E-2</v>
      </c>
      <c r="AO2606" s="3">
        <v>90379.388516505278</v>
      </c>
      <c r="AP2606" s="3">
        <v>7682.2480239029492</v>
      </c>
      <c r="AQ2606" s="3">
        <v>29700</v>
      </c>
      <c r="AR2606" s="3">
        <v>2524.5</v>
      </c>
      <c r="AS2606" s="3">
        <v>130286.13654040823</v>
      </c>
      <c r="AT2606" s="26">
        <v>120079.38851650528</v>
      </c>
      <c r="AU2606" t="s">
        <v>170</v>
      </c>
      <c r="AV2606" t="s">
        <v>170</v>
      </c>
      <c r="AW2606" t="s">
        <v>171</v>
      </c>
      <c r="AX2606">
        <v>35801</v>
      </c>
      <c r="BF2606">
        <v>1</v>
      </c>
      <c r="CX2606" t="s">
        <v>5211</v>
      </c>
      <c r="CY2606" s="29"/>
      <c r="CZ2606" s="29"/>
      <c r="DA2606" s="29"/>
      <c r="DB2606" s="29"/>
      <c r="DC2606" s="29"/>
      <c r="DD2606" s="30"/>
      <c r="DE2606" s="30"/>
      <c r="DF2606" s="31"/>
      <c r="DG2606" s="32"/>
      <c r="DH2606" s="30"/>
      <c r="DI2606" s="30"/>
      <c r="DJ2606" s="26"/>
    </row>
    <row r="2607" spans="2:114" x14ac:dyDescent="0.25">
      <c r="D2607" t="s">
        <v>5212</v>
      </c>
      <c r="F2607" t="s">
        <v>3382</v>
      </c>
      <c r="G2607" t="s">
        <v>3383</v>
      </c>
      <c r="H2607" t="s">
        <v>3384</v>
      </c>
      <c r="K2607" t="s">
        <v>219</v>
      </c>
      <c r="M2607" t="s">
        <v>550</v>
      </c>
      <c r="N2607" t="s">
        <v>551</v>
      </c>
      <c r="O2607" t="s">
        <v>116</v>
      </c>
      <c r="P2607" t="s">
        <v>117</v>
      </c>
      <c r="Q2607" t="s">
        <v>5213</v>
      </c>
      <c r="R2607">
        <v>28</v>
      </c>
      <c r="T2607" s="3">
        <v>54034.083333333336</v>
      </c>
      <c r="X2607" s="3">
        <v>1298.8982371794871</v>
      </c>
      <c r="Y2607" s="3">
        <v>750.47453703703695</v>
      </c>
      <c r="Z2607" s="24">
        <v>135.08541666666667</v>
      </c>
      <c r="AA2607" s="39">
        <v>75</v>
      </c>
      <c r="AC2607" s="3">
        <v>0</v>
      </c>
      <c r="AD2607" s="3">
        <v>4460.3751415326506</v>
      </c>
      <c r="AE2607" s="3">
        <v>60753.916665749173</v>
      </c>
      <c r="AF2607" s="3">
        <v>7046.666666666667</v>
      </c>
      <c r="AH2607" s="3">
        <v>67800.583332415845</v>
      </c>
      <c r="AN2607">
        <v>0.1</v>
      </c>
      <c r="AO2607" s="3">
        <v>67800.583332415845</v>
      </c>
      <c r="AP2607" s="3">
        <v>6780.0583332415845</v>
      </c>
      <c r="AQ2607" s="3">
        <v>29700</v>
      </c>
      <c r="AR2607" s="3">
        <v>2970</v>
      </c>
      <c r="AS2607" s="3">
        <v>107250.64166565743</v>
      </c>
      <c r="AT2607" s="26">
        <v>97500.583332415845</v>
      </c>
      <c r="AU2607" t="s">
        <v>2428</v>
      </c>
      <c r="AV2607" t="s">
        <v>120</v>
      </c>
      <c r="AW2607" t="s">
        <v>120</v>
      </c>
      <c r="AX2607">
        <v>2047400</v>
      </c>
      <c r="BF2607">
        <v>1</v>
      </c>
      <c r="CX2607" t="s">
        <v>5211</v>
      </c>
      <c r="CY2607" s="29"/>
      <c r="CZ2607" s="29"/>
      <c r="DA2607" s="29"/>
      <c r="DB2607" s="29"/>
      <c r="DC2607" s="29"/>
      <c r="DD2607" s="30"/>
      <c r="DE2607" s="30"/>
      <c r="DF2607" s="31"/>
      <c r="DG2607" s="32"/>
      <c r="DH2607" s="30"/>
      <c r="DI2607" s="30"/>
      <c r="DJ2607" s="26"/>
    </row>
    <row r="2608" spans="2:114" x14ac:dyDescent="0.25">
      <c r="D2608" t="s">
        <v>5212</v>
      </c>
      <c r="F2608" t="s">
        <v>3385</v>
      </c>
      <c r="G2608" t="s">
        <v>3386</v>
      </c>
      <c r="H2608" t="s">
        <v>5293</v>
      </c>
      <c r="K2608" t="s">
        <v>113</v>
      </c>
      <c r="M2608" t="s">
        <v>550</v>
      </c>
      <c r="N2608" t="s">
        <v>551</v>
      </c>
      <c r="O2608" t="s">
        <v>116</v>
      </c>
      <c r="P2608" t="s">
        <v>117</v>
      </c>
      <c r="Q2608" t="s">
        <v>5213</v>
      </c>
      <c r="R2608">
        <v>28</v>
      </c>
      <c r="T2608" s="3">
        <v>215000</v>
      </c>
      <c r="X2608" s="3">
        <v>5168.2692307692314</v>
      </c>
      <c r="Y2608" s="3">
        <v>2986.1111111111113</v>
      </c>
      <c r="Z2608" s="24">
        <v>537.5</v>
      </c>
      <c r="AA2608" s="39">
        <v>75</v>
      </c>
      <c r="AC2608" s="3">
        <v>22026.064065077131</v>
      </c>
      <c r="AD2608" s="3">
        <v>4460.3751415326506</v>
      </c>
      <c r="AE2608" s="3">
        <v>250253.31954849014</v>
      </c>
      <c r="AF2608" s="3">
        <v>7046.666666666667</v>
      </c>
      <c r="AH2608" s="3">
        <v>257299.98621515679</v>
      </c>
      <c r="AK2608" s="3">
        <v>7875.5933865769939</v>
      </c>
      <c r="AL2608" t="s">
        <v>552</v>
      </c>
      <c r="AM2608" t="s">
        <v>553</v>
      </c>
      <c r="AN2608">
        <v>0.1</v>
      </c>
      <c r="AO2608" s="3">
        <v>265175.57960173377</v>
      </c>
      <c r="AP2608" s="3">
        <v>26517.557960173377</v>
      </c>
      <c r="AQ2608" s="3">
        <v>29700</v>
      </c>
      <c r="AR2608" s="3">
        <v>2970</v>
      </c>
      <c r="AS2608" s="3">
        <v>324363.13756190718</v>
      </c>
      <c r="AT2608" s="26">
        <v>294875.57960173377</v>
      </c>
      <c r="AU2608" t="s">
        <v>3388</v>
      </c>
      <c r="AV2608" t="s">
        <v>3388</v>
      </c>
      <c r="AW2608" t="s">
        <v>3389</v>
      </c>
      <c r="AX2608" t="s">
        <v>3390</v>
      </c>
      <c r="BF2608">
        <v>1</v>
      </c>
      <c r="CX2608" t="s">
        <v>5211</v>
      </c>
      <c r="CY2608" s="29"/>
      <c r="CZ2608" s="29"/>
      <c r="DA2608" s="29"/>
      <c r="DB2608" s="29"/>
      <c r="DC2608" s="29"/>
      <c r="DD2608" s="30"/>
      <c r="DE2608" s="30"/>
      <c r="DF2608" s="31"/>
      <c r="DG2608" s="32"/>
      <c r="DH2608" s="30"/>
      <c r="DI2608" s="30"/>
      <c r="DJ2608" s="26"/>
    </row>
    <row r="2609" spans="2:114" x14ac:dyDescent="0.25">
      <c r="B2609">
        <f>+COUNTIF(G2609:G5767,G2609)</f>
        <v>1</v>
      </c>
      <c r="D2609" t="s">
        <v>5212</v>
      </c>
      <c r="F2609" t="s">
        <v>3393</v>
      </c>
      <c r="G2609" t="s">
        <v>3394</v>
      </c>
      <c r="H2609" t="s">
        <v>3395</v>
      </c>
      <c r="K2609" t="s">
        <v>219</v>
      </c>
      <c r="M2609" t="s">
        <v>2289</v>
      </c>
      <c r="N2609" t="s">
        <v>2290</v>
      </c>
      <c r="O2609" t="s">
        <v>116</v>
      </c>
      <c r="P2609" t="s">
        <v>117</v>
      </c>
      <c r="Q2609" t="s">
        <v>5213</v>
      </c>
      <c r="R2609">
        <v>28</v>
      </c>
      <c r="T2609" s="3">
        <v>80775.916666666672</v>
      </c>
      <c r="V2609" s="3">
        <v>12116.387500000001</v>
      </c>
      <c r="X2609" s="3">
        <v>1941.7307692307693</v>
      </c>
      <c r="Y2609" s="3">
        <v>1121.8888888888891</v>
      </c>
      <c r="Z2609" s="24">
        <v>201.94</v>
      </c>
      <c r="AA2609" s="39">
        <v>75</v>
      </c>
      <c r="AC2609" s="3">
        <v>8275.6532798927001</v>
      </c>
      <c r="AD2609" s="3">
        <v>4460.3751415326506</v>
      </c>
      <c r="AE2609" s="3">
        <v>108968.89224621168</v>
      </c>
      <c r="AF2609" s="3">
        <v>13617.5</v>
      </c>
      <c r="AH2609" s="3">
        <v>122586.39224621168</v>
      </c>
      <c r="AN2609">
        <v>8.5000000000000006E-2</v>
      </c>
      <c r="AO2609" s="3">
        <v>122586.39224621168</v>
      </c>
      <c r="AP2609" s="3">
        <v>10419.843340927993</v>
      </c>
      <c r="AQ2609" s="3">
        <v>29700</v>
      </c>
      <c r="AR2609" s="3">
        <v>2524.5</v>
      </c>
      <c r="AS2609" s="3">
        <v>165230.73558713967</v>
      </c>
      <c r="AT2609" s="26">
        <v>152286.39224621168</v>
      </c>
      <c r="AU2609" t="s">
        <v>2428</v>
      </c>
      <c r="AV2609" t="s">
        <v>120</v>
      </c>
      <c r="AW2609" t="s">
        <v>120</v>
      </c>
      <c r="AX2609">
        <v>2046100</v>
      </c>
      <c r="BF2609">
        <v>1</v>
      </c>
      <c r="CX2609" t="s">
        <v>5211</v>
      </c>
      <c r="CY2609" s="29"/>
      <c r="CZ2609" s="29"/>
      <c r="DA2609" s="29"/>
      <c r="DB2609" s="29"/>
      <c r="DC2609" s="29"/>
      <c r="DD2609" s="30"/>
      <c r="DE2609" s="30"/>
      <c r="DF2609" s="31"/>
      <c r="DG2609" s="32"/>
      <c r="DH2609" s="30"/>
      <c r="DI2609" s="30"/>
      <c r="DJ2609" s="26"/>
    </row>
    <row r="2610" spans="2:114" x14ac:dyDescent="0.25">
      <c r="D2610" t="s">
        <v>5212</v>
      </c>
      <c r="F2610" t="s">
        <v>3396</v>
      </c>
      <c r="G2610" t="s">
        <v>3397</v>
      </c>
      <c r="H2610" t="s">
        <v>3398</v>
      </c>
      <c r="K2610" t="s">
        <v>131</v>
      </c>
      <c r="M2610" t="s">
        <v>132</v>
      </c>
      <c r="N2610" t="s">
        <v>133</v>
      </c>
      <c r="O2610" t="s">
        <v>116</v>
      </c>
      <c r="P2610" t="s">
        <v>117</v>
      </c>
      <c r="Q2610" t="s">
        <v>5213</v>
      </c>
      <c r="R2610">
        <v>28</v>
      </c>
      <c r="T2610" s="3">
        <v>110878.83333333333</v>
      </c>
      <c r="X2610" s="3">
        <v>2665.3565705128203</v>
      </c>
      <c r="Y2610" s="3">
        <v>1539.9837962962963</v>
      </c>
      <c r="Z2610" s="24">
        <v>277.19708333333335</v>
      </c>
      <c r="AA2610" s="39">
        <v>75</v>
      </c>
      <c r="AC2610" s="3">
        <v>0</v>
      </c>
      <c r="AD2610" s="3">
        <v>4460.3751415326506</v>
      </c>
      <c r="AE2610" s="3">
        <v>119896.74592500844</v>
      </c>
      <c r="AF2610" s="3">
        <v>12402.5</v>
      </c>
      <c r="AH2610" s="3">
        <v>132299.24592500844</v>
      </c>
      <c r="AN2610">
        <v>0.05</v>
      </c>
      <c r="AO2610" s="3">
        <v>132299.24592500844</v>
      </c>
      <c r="AP2610" s="3">
        <v>6614.9622962504218</v>
      </c>
      <c r="AQ2610" s="3">
        <v>29700</v>
      </c>
      <c r="AR2610" s="3">
        <v>1485</v>
      </c>
      <c r="AS2610" s="3">
        <v>170099.20822125886</v>
      </c>
      <c r="AT2610" s="26">
        <v>161999.24592500844</v>
      </c>
      <c r="AU2610" t="s">
        <v>2428</v>
      </c>
      <c r="AV2610" t="s">
        <v>120</v>
      </c>
      <c r="AW2610" t="s">
        <v>120</v>
      </c>
      <c r="AX2610">
        <v>2047100</v>
      </c>
      <c r="BF2610">
        <v>1</v>
      </c>
      <c r="CX2610" t="s">
        <v>5211</v>
      </c>
      <c r="CY2610" s="29"/>
      <c r="CZ2610" s="29"/>
      <c r="DA2610" s="29"/>
      <c r="DB2610" s="29"/>
      <c r="DC2610" s="29"/>
      <c r="DD2610" s="30"/>
      <c r="DE2610" s="30"/>
      <c r="DF2610" s="31"/>
      <c r="DG2610" s="32"/>
      <c r="DH2610" s="30"/>
      <c r="DI2610" s="30"/>
      <c r="DJ2610" s="26"/>
    </row>
    <row r="2611" spans="2:114" x14ac:dyDescent="0.25">
      <c r="D2611" t="s">
        <v>5212</v>
      </c>
      <c r="F2611" t="s">
        <v>3399</v>
      </c>
      <c r="G2611" t="s">
        <v>3400</v>
      </c>
      <c r="H2611" t="s">
        <v>3401</v>
      </c>
      <c r="K2611" t="s">
        <v>219</v>
      </c>
      <c r="M2611" t="s">
        <v>550</v>
      </c>
      <c r="N2611" t="s">
        <v>551</v>
      </c>
      <c r="O2611" t="s">
        <v>116</v>
      </c>
      <c r="P2611" t="s">
        <v>117</v>
      </c>
      <c r="Q2611" t="s">
        <v>5213</v>
      </c>
      <c r="R2611">
        <v>28</v>
      </c>
      <c r="T2611" s="3">
        <v>83077.333333333328</v>
      </c>
      <c r="X2611" s="3">
        <v>1997.0512820512822</v>
      </c>
      <c r="Y2611" s="3">
        <v>1153.8518518518517</v>
      </c>
      <c r="Z2611" s="24">
        <v>207.69333333333333</v>
      </c>
      <c r="AA2611" s="39">
        <v>75</v>
      </c>
      <c r="AC2611" s="3">
        <v>8511.2809419842233</v>
      </c>
      <c r="AD2611" s="3">
        <v>4460.3751415326506</v>
      </c>
      <c r="AE2611" s="3">
        <v>99482.585884086671</v>
      </c>
      <c r="AF2611" s="3">
        <v>7046.666666666667</v>
      </c>
      <c r="AH2611" s="3">
        <v>106529.25255075334</v>
      </c>
      <c r="AN2611">
        <v>0.1</v>
      </c>
      <c r="AO2611" s="3">
        <v>106529.25255075334</v>
      </c>
      <c r="AP2611" s="3">
        <v>10652.925255075335</v>
      </c>
      <c r="AQ2611" s="3">
        <v>29700</v>
      </c>
      <c r="AR2611" s="3">
        <v>2970</v>
      </c>
      <c r="AS2611" s="3">
        <v>149852.17780582869</v>
      </c>
      <c r="AT2611" s="26">
        <v>136229.25255075336</v>
      </c>
      <c r="AU2611" t="s">
        <v>170</v>
      </c>
      <c r="AV2611" t="s">
        <v>170</v>
      </c>
      <c r="AW2611" t="s">
        <v>171</v>
      </c>
      <c r="AX2611">
        <v>37208</v>
      </c>
      <c r="BF2611">
        <v>1</v>
      </c>
      <c r="CX2611" t="s">
        <v>5211</v>
      </c>
      <c r="CY2611" s="29"/>
      <c r="CZ2611" s="29"/>
      <c r="DA2611" s="29"/>
      <c r="DB2611" s="29"/>
      <c r="DC2611" s="29"/>
      <c r="DD2611" s="30"/>
      <c r="DE2611" s="30"/>
      <c r="DF2611" s="31"/>
      <c r="DG2611" s="32"/>
      <c r="DH2611" s="30"/>
      <c r="DI2611" s="30"/>
      <c r="DJ2611" s="26"/>
    </row>
    <row r="2612" spans="2:114" x14ac:dyDescent="0.25">
      <c r="C2612">
        <v>1</v>
      </c>
      <c r="D2612" t="s">
        <v>5212</v>
      </c>
      <c r="F2612" t="s">
        <v>3403</v>
      </c>
      <c r="G2612" t="s">
        <v>3404</v>
      </c>
      <c r="H2612" t="s">
        <v>3405</v>
      </c>
      <c r="K2612" t="s">
        <v>224</v>
      </c>
      <c r="M2612" t="s">
        <v>114</v>
      </c>
      <c r="N2612" t="s">
        <v>115</v>
      </c>
      <c r="O2612" t="s">
        <v>116</v>
      </c>
      <c r="P2612" t="s">
        <v>117</v>
      </c>
      <c r="Q2612" t="s">
        <v>5213</v>
      </c>
      <c r="R2612">
        <v>28</v>
      </c>
      <c r="T2612" s="3">
        <v>58962.916666666664</v>
      </c>
      <c r="X2612" s="3">
        <v>1417.3798076923076</v>
      </c>
      <c r="Y2612" s="3">
        <v>818.93055555555554</v>
      </c>
      <c r="Z2612" s="24">
        <v>147.4075</v>
      </c>
      <c r="AA2612" s="39">
        <v>75</v>
      </c>
      <c r="AC2612" s="3">
        <v>0</v>
      </c>
      <c r="AD2612" s="3">
        <v>4460.3751415326506</v>
      </c>
      <c r="AE2612" s="3">
        <v>65882.009671447173</v>
      </c>
      <c r="AF2612" s="3">
        <v>5687.5</v>
      </c>
      <c r="AH2612" s="3">
        <v>71569.509671447173</v>
      </c>
      <c r="AK2612" s="3">
        <v>28163.84865133233</v>
      </c>
      <c r="AL2612" t="s">
        <v>656</v>
      </c>
      <c r="AM2612" t="s">
        <v>657</v>
      </c>
      <c r="AN2612">
        <v>8.5000000000000006E-2</v>
      </c>
      <c r="AO2612" s="3">
        <v>99733.358322779502</v>
      </c>
      <c r="AP2612" s="3">
        <v>8477.3354574362584</v>
      </c>
      <c r="AQ2612" s="3">
        <v>29700</v>
      </c>
      <c r="AR2612" s="3">
        <v>2524.5</v>
      </c>
      <c r="AS2612" s="3">
        <v>140435.19378021575</v>
      </c>
      <c r="AT2612" s="26">
        <v>129433.3583227795</v>
      </c>
      <c r="AU2612" t="s">
        <v>184</v>
      </c>
      <c r="AV2612" t="s">
        <v>184</v>
      </c>
      <c r="AW2612" t="s">
        <v>185</v>
      </c>
      <c r="AX2612">
        <v>1201</v>
      </c>
      <c r="BF2612">
        <v>1</v>
      </c>
      <c r="CX2612" t="s">
        <v>5211</v>
      </c>
      <c r="CY2612" s="29"/>
      <c r="CZ2612" s="29"/>
      <c r="DA2612" s="29"/>
      <c r="DB2612" s="29"/>
      <c r="DC2612" s="29"/>
      <c r="DD2612" s="30"/>
      <c r="DE2612" s="30"/>
      <c r="DF2612" s="31"/>
      <c r="DG2612" s="32"/>
      <c r="DH2612" s="30"/>
      <c r="DI2612" s="30"/>
      <c r="DJ2612" s="26"/>
    </row>
    <row r="2613" spans="2:114" x14ac:dyDescent="0.25">
      <c r="D2613" t="s">
        <v>5212</v>
      </c>
      <c r="F2613" t="s">
        <v>3406</v>
      </c>
      <c r="G2613" t="s">
        <v>3407</v>
      </c>
      <c r="H2613" t="s">
        <v>3408</v>
      </c>
      <c r="K2613" t="s">
        <v>3317</v>
      </c>
      <c r="M2613" t="s">
        <v>182</v>
      </c>
      <c r="N2613" t="s">
        <v>183</v>
      </c>
      <c r="O2613" t="s">
        <v>116</v>
      </c>
      <c r="P2613" t="s">
        <v>117</v>
      </c>
      <c r="Q2613" t="s">
        <v>5213</v>
      </c>
      <c r="R2613">
        <v>28</v>
      </c>
      <c r="T2613" s="3">
        <v>34648.333333333336</v>
      </c>
      <c r="X2613" s="3">
        <v>1010.0961538461538</v>
      </c>
      <c r="Y2613" s="3">
        <v>583.6111111111112</v>
      </c>
      <c r="Z2613" s="24">
        <v>105.05</v>
      </c>
      <c r="AA2613" s="39">
        <v>75</v>
      </c>
      <c r="AC2613" s="3">
        <v>0</v>
      </c>
      <c r="AD2613" s="3">
        <v>4460.3751415326506</v>
      </c>
      <c r="AE2613" s="3">
        <v>40882.465739823252</v>
      </c>
      <c r="AF2613" s="3">
        <v>4154.166666666667</v>
      </c>
      <c r="AH2613" s="3">
        <v>45036.632406489916</v>
      </c>
      <c r="AN2613">
        <v>0.05</v>
      </c>
      <c r="AO2613" s="3">
        <v>45036.632406489916</v>
      </c>
      <c r="AP2613" s="3">
        <v>2251.8316203244958</v>
      </c>
      <c r="AQ2613" s="3">
        <v>29700</v>
      </c>
      <c r="AR2613" s="3">
        <v>1485</v>
      </c>
      <c r="AS2613" s="3">
        <v>78473.464026814414</v>
      </c>
      <c r="AT2613" s="26">
        <v>74736.632406489924</v>
      </c>
      <c r="AU2613" t="s">
        <v>262</v>
      </c>
      <c r="AV2613" t="s">
        <v>262</v>
      </c>
      <c r="AW2613" t="s">
        <v>263</v>
      </c>
      <c r="AX2613">
        <v>5185</v>
      </c>
      <c r="BF2613">
        <v>1</v>
      </c>
      <c r="CX2613" t="s">
        <v>5211</v>
      </c>
      <c r="CY2613" s="29"/>
      <c r="CZ2613" s="29"/>
      <c r="DA2613" s="29"/>
      <c r="DB2613" s="29"/>
      <c r="DC2613" s="29"/>
      <c r="DD2613" s="30"/>
      <c r="DE2613" s="30"/>
      <c r="DF2613" s="31"/>
      <c r="DG2613" s="32"/>
      <c r="DH2613" s="30"/>
      <c r="DI2613" s="30"/>
      <c r="DJ2613" s="26"/>
    </row>
    <row r="2614" spans="2:114" x14ac:dyDescent="0.25">
      <c r="B2614">
        <f>+COUNTIF(G2614:G5772,G2614)</f>
        <v>1</v>
      </c>
      <c r="D2614" t="s">
        <v>5212</v>
      </c>
      <c r="F2614" t="s">
        <v>3409</v>
      </c>
      <c r="G2614" t="s">
        <v>3410</v>
      </c>
      <c r="H2614" t="s">
        <v>3411</v>
      </c>
      <c r="K2614" t="s">
        <v>207</v>
      </c>
      <c r="M2614" t="s">
        <v>182</v>
      </c>
      <c r="N2614" t="s">
        <v>183</v>
      </c>
      <c r="O2614" t="s">
        <v>116</v>
      </c>
      <c r="P2614" t="s">
        <v>117</v>
      </c>
      <c r="Q2614" t="s">
        <v>5213</v>
      </c>
      <c r="R2614">
        <v>28</v>
      </c>
      <c r="T2614" s="3">
        <v>44789.333333333336</v>
      </c>
      <c r="X2614" s="3">
        <v>1076.6666666666667</v>
      </c>
      <c r="Y2614" s="3">
        <v>622.07407407407413</v>
      </c>
      <c r="Z2614" s="24">
        <v>111.97333333333334</v>
      </c>
      <c r="AA2614" s="39">
        <v>75</v>
      </c>
      <c r="AC2614" s="3">
        <v>0</v>
      </c>
      <c r="AD2614" s="3">
        <v>4460.3751415326506</v>
      </c>
      <c r="AE2614" s="3">
        <v>51135.422548940056</v>
      </c>
      <c r="AF2614" s="3">
        <v>4154.166666666667</v>
      </c>
      <c r="AH2614" s="3">
        <v>55289.58921560672</v>
      </c>
      <c r="AN2614">
        <v>0.05</v>
      </c>
      <c r="AO2614" s="3">
        <v>55289.58921560672</v>
      </c>
      <c r="AP2614" s="3">
        <v>2764.479460780336</v>
      </c>
      <c r="AQ2614" s="3">
        <v>29700</v>
      </c>
      <c r="AR2614" s="3">
        <v>1485</v>
      </c>
      <c r="AS2614" s="3">
        <v>89239.068676387047</v>
      </c>
      <c r="AT2614" s="26">
        <v>84989.589215606713</v>
      </c>
      <c r="AU2614" t="s">
        <v>262</v>
      </c>
      <c r="AV2614" t="s">
        <v>262</v>
      </c>
      <c r="AW2614" t="s">
        <v>263</v>
      </c>
      <c r="AX2614">
        <v>5185</v>
      </c>
      <c r="BF2614">
        <v>1</v>
      </c>
      <c r="CX2614" t="s">
        <v>5211</v>
      </c>
      <c r="CY2614" s="29"/>
      <c r="CZ2614" s="29"/>
      <c r="DA2614" s="29"/>
      <c r="DB2614" s="29"/>
      <c r="DC2614" s="29"/>
      <c r="DD2614" s="30"/>
      <c r="DE2614" s="30"/>
      <c r="DF2614" s="31"/>
      <c r="DG2614" s="32"/>
      <c r="DH2614" s="30"/>
      <c r="DI2614" s="30"/>
      <c r="DJ2614" s="26"/>
    </row>
    <row r="2615" spans="2:114" x14ac:dyDescent="0.25">
      <c r="D2615" t="s">
        <v>5212</v>
      </c>
      <c r="F2615" t="s">
        <v>3412</v>
      </c>
      <c r="G2615" t="s">
        <v>3413</v>
      </c>
      <c r="H2615" t="s">
        <v>3414</v>
      </c>
      <c r="K2615" t="s">
        <v>207</v>
      </c>
      <c r="M2615" t="s">
        <v>182</v>
      </c>
      <c r="N2615" t="s">
        <v>183</v>
      </c>
      <c r="O2615" t="s">
        <v>116</v>
      </c>
      <c r="P2615" t="s">
        <v>117</v>
      </c>
      <c r="Q2615" t="s">
        <v>5213</v>
      </c>
      <c r="R2615">
        <v>28</v>
      </c>
      <c r="T2615" s="3">
        <v>39718.833333333336</v>
      </c>
      <c r="X2615" s="3">
        <v>1010.0961538461538</v>
      </c>
      <c r="Y2615" s="3">
        <v>583.6111111111112</v>
      </c>
      <c r="Z2615" s="24">
        <v>105.05</v>
      </c>
      <c r="AA2615" s="39">
        <v>75</v>
      </c>
      <c r="AC2615" s="3">
        <v>0</v>
      </c>
      <c r="AD2615" s="3">
        <v>4460.3751415326506</v>
      </c>
      <c r="AE2615" s="3">
        <v>45952.965739823252</v>
      </c>
      <c r="AF2615" s="3">
        <v>4154.166666666667</v>
      </c>
      <c r="AH2615" s="3">
        <v>50107.132406489916</v>
      </c>
      <c r="AK2615" s="3">
        <v>4671.4236268028844</v>
      </c>
      <c r="AL2615" t="s">
        <v>227</v>
      </c>
      <c r="AM2615" t="s">
        <v>226</v>
      </c>
      <c r="AN2615">
        <v>0.05</v>
      </c>
      <c r="AO2615" s="3">
        <v>54778.5560332928</v>
      </c>
      <c r="AP2615" s="3">
        <v>2738.9278016646404</v>
      </c>
      <c r="AQ2615" s="3">
        <v>29700</v>
      </c>
      <c r="AR2615" s="3">
        <v>1485</v>
      </c>
      <c r="AS2615" s="3">
        <v>88702.483834957442</v>
      </c>
      <c r="AT2615" s="26">
        <v>84478.5560332928</v>
      </c>
      <c r="AU2615" t="s">
        <v>208</v>
      </c>
      <c r="AV2615" t="s">
        <v>208</v>
      </c>
      <c r="AW2615" t="s">
        <v>210</v>
      </c>
      <c r="AX2615" t="s">
        <v>2498</v>
      </c>
      <c r="BF2615">
        <v>1</v>
      </c>
      <c r="CX2615" t="s">
        <v>5211</v>
      </c>
      <c r="CY2615" s="29"/>
      <c r="CZ2615" s="29"/>
      <c r="DA2615" s="29"/>
      <c r="DB2615" s="29"/>
      <c r="DC2615" s="29"/>
      <c r="DD2615" s="30"/>
      <c r="DE2615" s="30"/>
      <c r="DF2615" s="31"/>
      <c r="DG2615" s="32"/>
      <c r="DH2615" s="30"/>
      <c r="DI2615" s="30"/>
      <c r="DJ2615" s="26"/>
    </row>
    <row r="2616" spans="2:114" x14ac:dyDescent="0.25">
      <c r="C2616">
        <v>1</v>
      </c>
      <c r="D2616" t="s">
        <v>5212</v>
      </c>
      <c r="F2616" t="s">
        <v>3415</v>
      </c>
      <c r="G2616" t="s">
        <v>3416</v>
      </c>
      <c r="H2616" t="s">
        <v>3417</v>
      </c>
      <c r="K2616" t="s">
        <v>3317</v>
      </c>
      <c r="M2616" t="s">
        <v>182</v>
      </c>
      <c r="N2616" t="s">
        <v>183</v>
      </c>
      <c r="O2616" t="s">
        <v>116</v>
      </c>
      <c r="P2616" t="s">
        <v>117</v>
      </c>
      <c r="Q2616" t="s">
        <v>5213</v>
      </c>
      <c r="R2616">
        <v>28</v>
      </c>
      <c r="T2616" s="3">
        <v>36764.583333333336</v>
      </c>
      <c r="X2616" s="3">
        <v>1010.0961538461538</v>
      </c>
      <c r="Y2616" s="3">
        <v>583.6111111111112</v>
      </c>
      <c r="Z2616" s="24">
        <v>105.05</v>
      </c>
      <c r="AA2616" s="39">
        <v>75</v>
      </c>
      <c r="AC2616" s="3">
        <v>0</v>
      </c>
      <c r="AD2616" s="3">
        <v>4460.3751415326506</v>
      </c>
      <c r="AE2616" s="3">
        <v>42998.715739823252</v>
      </c>
      <c r="AF2616" s="3">
        <v>4154.166666666667</v>
      </c>
      <c r="AH2616" s="3">
        <v>47152.882406489916</v>
      </c>
      <c r="AN2616">
        <v>0.05</v>
      </c>
      <c r="AO2616" s="3">
        <v>47152.882406489916</v>
      </c>
      <c r="AP2616" s="3">
        <v>2357.6441203244958</v>
      </c>
      <c r="AQ2616" s="3">
        <v>29700</v>
      </c>
      <c r="AR2616" s="3">
        <v>1485</v>
      </c>
      <c r="AS2616" s="3">
        <v>80695.526526814414</v>
      </c>
      <c r="AT2616" s="26">
        <v>76852.882406489924</v>
      </c>
      <c r="AU2616" t="s">
        <v>184</v>
      </c>
      <c r="AV2616" t="s">
        <v>184</v>
      </c>
      <c r="AW2616" t="s">
        <v>185</v>
      </c>
      <c r="AX2616">
        <v>2653</v>
      </c>
      <c r="BF2616">
        <v>1</v>
      </c>
      <c r="CX2616" t="s">
        <v>5211</v>
      </c>
      <c r="CY2616" s="29"/>
    </row>
    <row r="2617" spans="2:114" x14ac:dyDescent="0.25">
      <c r="D2617" t="s">
        <v>5212</v>
      </c>
      <c r="F2617" t="s">
        <v>3418</v>
      </c>
      <c r="G2617" t="s">
        <v>3419</v>
      </c>
      <c r="H2617" t="s">
        <v>3420</v>
      </c>
      <c r="K2617" t="s">
        <v>219</v>
      </c>
      <c r="M2617" t="s">
        <v>292</v>
      </c>
      <c r="N2617" t="s">
        <v>293</v>
      </c>
      <c r="O2617" t="s">
        <v>116</v>
      </c>
      <c r="P2617" t="s">
        <v>117</v>
      </c>
      <c r="Q2617" t="s">
        <v>5213</v>
      </c>
      <c r="R2617">
        <v>28</v>
      </c>
      <c r="T2617" s="3">
        <v>80021.083333333328</v>
      </c>
      <c r="X2617" s="3">
        <v>1923.5857371794871</v>
      </c>
      <c r="Y2617" s="3">
        <v>1111.4050925925926</v>
      </c>
      <c r="Z2617" s="24">
        <v>200.05291666666668</v>
      </c>
      <c r="AA2617" s="39">
        <v>75</v>
      </c>
      <c r="AC2617" s="3">
        <v>0</v>
      </c>
      <c r="AD2617" s="3">
        <v>4460.3751415326506</v>
      </c>
      <c r="AE2617" s="3">
        <v>87791.502221304734</v>
      </c>
      <c r="AF2617" s="3">
        <v>23570.833333333332</v>
      </c>
      <c r="AH2617" s="3">
        <v>111362.33555463806</v>
      </c>
      <c r="AN2617">
        <v>8.5000000000000006E-2</v>
      </c>
      <c r="AO2617" s="3">
        <v>111362.33555463806</v>
      </c>
      <c r="AP2617" s="3">
        <v>9465.7985221442359</v>
      </c>
      <c r="AQ2617" s="3">
        <v>29700</v>
      </c>
      <c r="AR2617" s="3">
        <v>2524.5</v>
      </c>
      <c r="AS2617" s="3">
        <v>153052.6340767823</v>
      </c>
      <c r="AT2617" s="26">
        <v>141062.33555463806</v>
      </c>
      <c r="AU2617" t="s">
        <v>765</v>
      </c>
      <c r="AV2617" t="s">
        <v>765</v>
      </c>
      <c r="AW2617" t="s">
        <v>766</v>
      </c>
      <c r="AX2617" t="s">
        <v>3421</v>
      </c>
      <c r="BF2617">
        <v>1</v>
      </c>
      <c r="CX2617" t="s">
        <v>5211</v>
      </c>
      <c r="CY2617" s="29"/>
      <c r="CZ2617" s="29"/>
      <c r="DA2617" s="29"/>
      <c r="DB2617" s="29"/>
      <c r="DC2617" s="29"/>
      <c r="DD2617" s="30"/>
      <c r="DE2617" s="30"/>
      <c r="DF2617" s="31"/>
      <c r="DG2617" s="32"/>
      <c r="DH2617" s="30"/>
      <c r="DI2617" s="30"/>
      <c r="DJ2617" s="26"/>
    </row>
    <row r="2618" spans="2:114" x14ac:dyDescent="0.25">
      <c r="D2618" t="s">
        <v>5212</v>
      </c>
      <c r="F2618" t="s">
        <v>3422</v>
      </c>
      <c r="G2618" t="s">
        <v>3423</v>
      </c>
      <c r="H2618" t="s">
        <v>3424</v>
      </c>
      <c r="K2618" t="s">
        <v>207</v>
      </c>
      <c r="M2618" t="s">
        <v>182</v>
      </c>
      <c r="N2618" t="s">
        <v>183</v>
      </c>
      <c r="O2618" t="s">
        <v>116</v>
      </c>
      <c r="P2618" t="s">
        <v>117</v>
      </c>
      <c r="Q2618" t="s">
        <v>5213</v>
      </c>
      <c r="R2618">
        <v>28</v>
      </c>
      <c r="T2618" s="3">
        <v>43001.666666666664</v>
      </c>
      <c r="X2618" s="3">
        <v>1033.6939102564102</v>
      </c>
      <c r="Y2618" s="3">
        <v>597.24537037037032</v>
      </c>
      <c r="Z2618" s="24">
        <v>107.50416666666666</v>
      </c>
      <c r="AA2618" s="39">
        <v>75</v>
      </c>
      <c r="AC2618" s="3">
        <v>0</v>
      </c>
      <c r="AD2618" s="3">
        <v>4460.3751415326506</v>
      </c>
      <c r="AE2618" s="3">
        <v>49275.485255492764</v>
      </c>
      <c r="AF2618" s="3">
        <v>4154.166666666667</v>
      </c>
      <c r="AH2618" s="3">
        <v>53429.651922159428</v>
      </c>
      <c r="AN2618">
        <v>0.05</v>
      </c>
      <c r="AO2618" s="3">
        <v>53429.651922159428</v>
      </c>
      <c r="AP2618" s="3">
        <v>2671.4825961079714</v>
      </c>
      <c r="AQ2618" s="3">
        <v>29700</v>
      </c>
      <c r="AR2618" s="3">
        <v>1485</v>
      </c>
      <c r="AS2618" s="3">
        <v>87286.134518267398</v>
      </c>
      <c r="AT2618" s="26">
        <v>83129.651922159421</v>
      </c>
      <c r="AU2618" t="s">
        <v>262</v>
      </c>
      <c r="AV2618" t="s">
        <v>262</v>
      </c>
      <c r="AW2618" t="s">
        <v>263</v>
      </c>
      <c r="AX2618">
        <v>5185</v>
      </c>
      <c r="BF2618">
        <v>1</v>
      </c>
      <c r="CX2618" t="s">
        <v>5211</v>
      </c>
      <c r="CY2618" s="29"/>
      <c r="CZ2618" s="29"/>
      <c r="DA2618" s="29"/>
      <c r="DB2618" s="29"/>
      <c r="DC2618" s="29"/>
      <c r="DD2618" s="30"/>
      <c r="DE2618" s="30"/>
      <c r="DF2618" s="31"/>
      <c r="DG2618" s="32"/>
      <c r="DH2618" s="30"/>
      <c r="DI2618" s="30"/>
      <c r="DJ2618" s="26"/>
    </row>
    <row r="2619" spans="2:114" x14ac:dyDescent="0.25">
      <c r="D2619" t="s">
        <v>5212</v>
      </c>
      <c r="F2619" t="s">
        <v>3425</v>
      </c>
      <c r="G2619" t="s">
        <v>3426</v>
      </c>
      <c r="H2619" t="s">
        <v>3427</v>
      </c>
      <c r="K2619" t="s">
        <v>219</v>
      </c>
      <c r="M2619" t="s">
        <v>182</v>
      </c>
      <c r="N2619" t="s">
        <v>183</v>
      </c>
      <c r="O2619" t="s">
        <v>116</v>
      </c>
      <c r="P2619" t="s">
        <v>117</v>
      </c>
      <c r="Q2619" t="s">
        <v>5213</v>
      </c>
      <c r="R2619">
        <v>28</v>
      </c>
      <c r="T2619" s="3">
        <v>80083.333333333328</v>
      </c>
      <c r="X2619" s="3">
        <v>1925.0801282051279</v>
      </c>
      <c r="Y2619" s="3">
        <v>1112.2685185185185</v>
      </c>
      <c r="Z2619" s="24">
        <v>200.20833333333331</v>
      </c>
      <c r="AA2619" s="39">
        <v>75</v>
      </c>
      <c r="AC2619" s="3">
        <v>0</v>
      </c>
      <c r="AD2619" s="3">
        <v>4460.3751415326506</v>
      </c>
      <c r="AE2619" s="3">
        <v>87856.265454922963</v>
      </c>
      <c r="AF2619" s="3">
        <v>4154.166666666667</v>
      </c>
      <c r="AH2619" s="3">
        <v>92010.432121589634</v>
      </c>
      <c r="AN2619">
        <v>0.05</v>
      </c>
      <c r="AO2619" s="3">
        <v>92010.432121589634</v>
      </c>
      <c r="AP2619" s="3">
        <v>4600.5216060794819</v>
      </c>
      <c r="AQ2619" s="3">
        <v>29700</v>
      </c>
      <c r="AR2619" s="3">
        <v>1485</v>
      </c>
      <c r="AS2619" s="3">
        <v>127795.95372766911</v>
      </c>
      <c r="AT2619" s="26">
        <v>121710.43212158963</v>
      </c>
      <c r="AU2619" t="s">
        <v>1696</v>
      </c>
      <c r="AV2619" t="s">
        <v>1696</v>
      </c>
      <c r="AW2619" t="s">
        <v>1697</v>
      </c>
      <c r="AX2619" t="s">
        <v>1698</v>
      </c>
      <c r="BF2619">
        <v>1</v>
      </c>
      <c r="CX2619" t="s">
        <v>5211</v>
      </c>
      <c r="CY2619" s="29"/>
      <c r="CZ2619" s="29"/>
      <c r="DA2619" s="29"/>
      <c r="DB2619" s="29"/>
      <c r="DC2619" s="29"/>
      <c r="DD2619" s="30"/>
      <c r="DE2619" s="30"/>
      <c r="DF2619" s="31"/>
      <c r="DG2619" s="32"/>
      <c r="DH2619" s="30"/>
      <c r="DI2619" s="30"/>
      <c r="DJ2619" s="26"/>
    </row>
    <row r="2620" spans="2:114" x14ac:dyDescent="0.25">
      <c r="D2620" t="s">
        <v>5212</v>
      </c>
      <c r="F2620" t="s">
        <v>3428</v>
      </c>
      <c r="G2620" t="s">
        <v>3429</v>
      </c>
      <c r="H2620" t="s">
        <v>3430</v>
      </c>
      <c r="K2620" t="s">
        <v>224</v>
      </c>
      <c r="M2620" t="s">
        <v>114</v>
      </c>
      <c r="N2620" t="s">
        <v>115</v>
      </c>
      <c r="O2620" t="s">
        <v>116</v>
      </c>
      <c r="P2620" t="s">
        <v>117</v>
      </c>
      <c r="Q2620" t="s">
        <v>5213</v>
      </c>
      <c r="R2620">
        <v>28</v>
      </c>
      <c r="T2620" s="3">
        <v>69377.083333333328</v>
      </c>
      <c r="X2620" s="3">
        <v>1547.5280448717949</v>
      </c>
      <c r="Y2620" s="3">
        <v>894.12731481481489</v>
      </c>
      <c r="Z2620" s="24">
        <v>160.94291666666666</v>
      </c>
      <c r="AA2620" s="39">
        <v>75</v>
      </c>
      <c r="AC2620" s="3">
        <v>0</v>
      </c>
      <c r="AD2620" s="3">
        <v>4460.3751415326506</v>
      </c>
      <c r="AE2620" s="3">
        <v>76515.056751219265</v>
      </c>
      <c r="AF2620" s="3">
        <v>5687.5</v>
      </c>
      <c r="AH2620" s="3">
        <v>82202.556751219265</v>
      </c>
      <c r="AK2620" s="3">
        <v>6263.2559860715419</v>
      </c>
      <c r="AL2620" t="s">
        <v>320</v>
      </c>
      <c r="AM2620" t="s">
        <v>321</v>
      </c>
      <c r="AN2620">
        <v>8.5000000000000006E-2</v>
      </c>
      <c r="AO2620" s="3">
        <v>88465.812737290806</v>
      </c>
      <c r="AP2620" s="3">
        <v>7519.5940826697188</v>
      </c>
      <c r="AQ2620" s="3">
        <v>29700</v>
      </c>
      <c r="AR2620" s="3">
        <v>2524.5</v>
      </c>
      <c r="AS2620" s="3">
        <v>128209.90681996052</v>
      </c>
      <c r="AT2620" s="26">
        <v>118165.81273729081</v>
      </c>
      <c r="AU2620" t="s">
        <v>170</v>
      </c>
      <c r="AV2620" t="s">
        <v>170</v>
      </c>
      <c r="AW2620" t="s">
        <v>171</v>
      </c>
      <c r="AX2620">
        <v>90349</v>
      </c>
      <c r="BF2620">
        <v>1</v>
      </c>
      <c r="CX2620" t="s">
        <v>5211</v>
      </c>
      <c r="CY2620" s="29"/>
      <c r="CZ2620" s="29"/>
      <c r="DA2620" s="29"/>
      <c r="DB2620" s="29"/>
      <c r="DC2620" s="29"/>
      <c r="DD2620" s="30"/>
      <c r="DE2620" s="30"/>
      <c r="DF2620" s="31"/>
      <c r="DG2620" s="32"/>
      <c r="DH2620" s="30"/>
      <c r="DI2620" s="30"/>
      <c r="DJ2620" s="26"/>
    </row>
    <row r="2621" spans="2:114" x14ac:dyDescent="0.25">
      <c r="C2621">
        <v>1</v>
      </c>
      <c r="D2621" t="s">
        <v>5212</v>
      </c>
      <c r="F2621" t="s">
        <v>3431</v>
      </c>
      <c r="G2621" t="s">
        <v>3432</v>
      </c>
      <c r="H2621" t="s">
        <v>3433</v>
      </c>
      <c r="K2621" t="s">
        <v>219</v>
      </c>
      <c r="M2621" t="s">
        <v>292</v>
      </c>
      <c r="N2621" t="s">
        <v>293</v>
      </c>
      <c r="O2621" t="s">
        <v>116</v>
      </c>
      <c r="P2621" t="s">
        <v>117</v>
      </c>
      <c r="Q2621" t="s">
        <v>5213</v>
      </c>
      <c r="R2621">
        <v>28</v>
      </c>
      <c r="T2621" s="3">
        <v>71966.75</v>
      </c>
      <c r="X2621" s="3">
        <v>1729.9719551282051</v>
      </c>
      <c r="Y2621" s="3">
        <v>999.53935185185185</v>
      </c>
      <c r="Z2621" s="24">
        <v>179.91708333333332</v>
      </c>
      <c r="AA2621" s="39">
        <v>75</v>
      </c>
      <c r="AC2621" s="3">
        <v>0</v>
      </c>
      <c r="AD2621" s="3">
        <v>4460.3751415326506</v>
      </c>
      <c r="AE2621" s="3">
        <v>79411.553531846046</v>
      </c>
      <c r="AF2621" s="3">
        <v>23570.833333333332</v>
      </c>
      <c r="AH2621" s="3">
        <v>102982.38686517937</v>
      </c>
      <c r="AN2621">
        <v>8.5000000000000006E-2</v>
      </c>
      <c r="AO2621" s="3">
        <v>102982.38686517937</v>
      </c>
      <c r="AP2621" s="3">
        <v>8753.5028835402481</v>
      </c>
      <c r="AQ2621" s="3">
        <v>29700</v>
      </c>
      <c r="AR2621" s="3">
        <v>2524.5</v>
      </c>
      <c r="AS2621" s="3">
        <v>143960.38974871964</v>
      </c>
      <c r="AT2621" s="26">
        <v>132682.38686517937</v>
      </c>
      <c r="AU2621" t="s">
        <v>184</v>
      </c>
      <c r="AV2621" t="s">
        <v>184</v>
      </c>
      <c r="AW2621" t="s">
        <v>185</v>
      </c>
      <c r="AX2621">
        <v>1208</v>
      </c>
      <c r="BF2621">
        <v>1</v>
      </c>
      <c r="CX2621" t="s">
        <v>5211</v>
      </c>
      <c r="CY2621" s="29"/>
      <c r="CZ2621" s="29"/>
      <c r="DA2621" s="29"/>
      <c r="DB2621" s="29"/>
      <c r="DC2621" s="29"/>
      <c r="DD2621" s="30"/>
      <c r="DE2621" s="30"/>
      <c r="DF2621" s="31"/>
      <c r="DG2621" s="32"/>
      <c r="DH2621" s="30"/>
      <c r="DI2621" s="30"/>
      <c r="DJ2621" s="26"/>
    </row>
    <row r="2622" spans="2:114" x14ac:dyDescent="0.25">
      <c r="D2622" t="s">
        <v>5212</v>
      </c>
      <c r="F2622" t="s">
        <v>3434</v>
      </c>
      <c r="G2622" t="s">
        <v>3435</v>
      </c>
      <c r="H2622" t="s">
        <v>3436</v>
      </c>
      <c r="K2622" t="s">
        <v>224</v>
      </c>
      <c r="M2622" t="s">
        <v>132</v>
      </c>
      <c r="N2622" t="s">
        <v>133</v>
      </c>
      <c r="O2622" t="s">
        <v>116</v>
      </c>
      <c r="P2622" t="s">
        <v>117</v>
      </c>
      <c r="Q2622" t="s">
        <v>5213</v>
      </c>
      <c r="R2622">
        <v>28</v>
      </c>
      <c r="T2622" s="3">
        <v>36309.75</v>
      </c>
      <c r="X2622" s="3">
        <v>1010.0961538461538</v>
      </c>
      <c r="Y2622" s="3">
        <v>583.6111111111112</v>
      </c>
      <c r="Z2622" s="24">
        <v>105.05</v>
      </c>
      <c r="AA2622" s="39">
        <v>75</v>
      </c>
      <c r="AC2622" s="3">
        <v>0</v>
      </c>
      <c r="AD2622" s="3">
        <v>4460.3751415326506</v>
      </c>
      <c r="AE2622" s="3">
        <v>42543.882406489916</v>
      </c>
      <c r="AF2622" s="3">
        <v>12402.5</v>
      </c>
      <c r="AH2622" s="3">
        <v>54946.382406489916</v>
      </c>
      <c r="AN2622">
        <v>0.05</v>
      </c>
      <c r="AO2622" s="3">
        <v>54946.382406489916</v>
      </c>
      <c r="AP2622" s="3">
        <v>2747.319120324496</v>
      </c>
      <c r="AQ2622" s="3">
        <v>29700</v>
      </c>
      <c r="AR2622" s="3">
        <v>1485</v>
      </c>
      <c r="AS2622" s="3">
        <v>88878.701526814402</v>
      </c>
      <c r="AT2622" s="26">
        <v>84646.382406489924</v>
      </c>
      <c r="AU2622" t="s">
        <v>261</v>
      </c>
      <c r="AV2622" t="s">
        <v>262</v>
      </c>
      <c r="AW2622" t="s">
        <v>263</v>
      </c>
      <c r="AX2622">
        <v>6007</v>
      </c>
      <c r="BF2622">
        <v>1</v>
      </c>
      <c r="CX2622" t="s">
        <v>5211</v>
      </c>
      <c r="CY2622" s="29"/>
      <c r="CZ2622" s="29"/>
      <c r="DA2622" s="29"/>
      <c r="DB2622" s="29"/>
      <c r="DC2622" s="29"/>
      <c r="DD2622" s="30"/>
      <c r="DE2622" s="30"/>
      <c r="DF2622" s="31"/>
      <c r="DG2622" s="32"/>
      <c r="DH2622" s="30"/>
      <c r="DI2622" s="30"/>
      <c r="DJ2622" s="26"/>
    </row>
    <row r="2623" spans="2:114" x14ac:dyDescent="0.25">
      <c r="D2623" t="s">
        <v>5212</v>
      </c>
      <c r="F2623" t="s">
        <v>3437</v>
      </c>
      <c r="G2623" t="s">
        <v>3438</v>
      </c>
      <c r="H2623" t="s">
        <v>3439</v>
      </c>
      <c r="K2623" t="s">
        <v>224</v>
      </c>
      <c r="M2623" t="s">
        <v>132</v>
      </c>
      <c r="N2623" t="s">
        <v>133</v>
      </c>
      <c r="O2623" t="s">
        <v>116</v>
      </c>
      <c r="P2623" t="s">
        <v>117</v>
      </c>
      <c r="Q2623" t="s">
        <v>5213</v>
      </c>
      <c r="R2623">
        <v>28</v>
      </c>
      <c r="T2623" s="3">
        <v>51651.333333333336</v>
      </c>
      <c r="X2623" s="3">
        <v>1241.6185897435898</v>
      </c>
      <c r="Y2623" s="3">
        <v>717.37962962962968</v>
      </c>
      <c r="Z2623" s="24">
        <v>129.12833333333333</v>
      </c>
      <c r="AA2623" s="39">
        <v>75</v>
      </c>
      <c r="AC2623" s="3">
        <v>0</v>
      </c>
      <c r="AD2623" s="3">
        <v>4460.3751415326506</v>
      </c>
      <c r="AE2623" s="3">
        <v>58274.835027572532</v>
      </c>
      <c r="AF2623" s="3">
        <v>12402.5</v>
      </c>
      <c r="AH2623" s="3">
        <v>70677.335027572524</v>
      </c>
      <c r="AK2623" s="3">
        <v>33281</v>
      </c>
      <c r="AL2623" t="s">
        <v>168</v>
      </c>
      <c r="AM2623" t="s">
        <v>169</v>
      </c>
      <c r="AN2623">
        <v>0.05</v>
      </c>
      <c r="AO2623" s="3">
        <v>103958.33502757252</v>
      </c>
      <c r="AP2623" s="3">
        <v>5197.9167513786269</v>
      </c>
      <c r="AQ2623" s="3">
        <v>29700</v>
      </c>
      <c r="AR2623" s="3">
        <v>1485</v>
      </c>
      <c r="AS2623" s="3">
        <v>140341.25177895115</v>
      </c>
      <c r="AT2623" s="26">
        <v>133658.33502757252</v>
      </c>
      <c r="AU2623" t="s">
        <v>164</v>
      </c>
      <c r="AV2623" t="s">
        <v>241</v>
      </c>
      <c r="AW2623" t="s">
        <v>241</v>
      </c>
      <c r="AX2623" t="s">
        <v>164</v>
      </c>
      <c r="BF2623">
        <v>1</v>
      </c>
      <c r="CX2623" t="s">
        <v>5211</v>
      </c>
      <c r="CY2623" s="29"/>
      <c r="CZ2623" s="29"/>
      <c r="DA2623" s="29"/>
      <c r="DB2623" s="29"/>
      <c r="DC2623" s="29"/>
      <c r="DD2623" s="30"/>
      <c r="DE2623" s="30"/>
      <c r="DF2623" s="31"/>
      <c r="DG2623" s="32"/>
      <c r="DH2623" s="30"/>
      <c r="DI2623" s="30"/>
      <c r="DJ2623" s="26"/>
    </row>
    <row r="2624" spans="2:114" x14ac:dyDescent="0.25">
      <c r="D2624" t="s">
        <v>5212</v>
      </c>
      <c r="F2624" t="s">
        <v>3440</v>
      </c>
      <c r="G2624" t="s">
        <v>3441</v>
      </c>
      <c r="H2624" t="s">
        <v>3442</v>
      </c>
      <c r="K2624" t="s">
        <v>224</v>
      </c>
      <c r="M2624" t="s">
        <v>114</v>
      </c>
      <c r="N2624" t="s">
        <v>115</v>
      </c>
      <c r="O2624" t="s">
        <v>116</v>
      </c>
      <c r="P2624" t="s">
        <v>117</v>
      </c>
      <c r="Q2624" t="s">
        <v>5213</v>
      </c>
      <c r="R2624">
        <v>28</v>
      </c>
      <c r="T2624" s="3">
        <v>68750</v>
      </c>
      <c r="X2624" s="3">
        <v>1532.4519230769231</v>
      </c>
      <c r="Y2624" s="3">
        <v>885.41666666666663</v>
      </c>
      <c r="Z2624" s="24">
        <v>159.375</v>
      </c>
      <c r="AA2624" s="39">
        <v>75</v>
      </c>
      <c r="AC2624" s="3">
        <v>0</v>
      </c>
      <c r="AD2624" s="3">
        <v>4460.3751415326506</v>
      </c>
      <c r="AE2624" s="3">
        <v>75862.618731276249</v>
      </c>
      <c r="AF2624" s="3">
        <v>5687.5</v>
      </c>
      <c r="AH2624" s="3">
        <v>81550.118731276249</v>
      </c>
      <c r="AK2624" s="3">
        <v>7641.968773833004</v>
      </c>
      <c r="AL2624" t="s">
        <v>274</v>
      </c>
      <c r="AM2624" t="s">
        <v>275</v>
      </c>
      <c r="AN2624">
        <v>8.5000000000000006E-2</v>
      </c>
      <c r="AO2624" s="3">
        <v>89192.087505109259</v>
      </c>
      <c r="AP2624" s="3">
        <v>7581.3274379342874</v>
      </c>
      <c r="AQ2624" s="3">
        <v>29700</v>
      </c>
      <c r="AR2624" s="3">
        <v>2524.5</v>
      </c>
      <c r="AS2624" s="3">
        <v>128997.91494304355</v>
      </c>
      <c r="AT2624" s="26">
        <v>118892.08750510926</v>
      </c>
      <c r="AU2624" t="s">
        <v>1319</v>
      </c>
      <c r="AV2624" t="s">
        <v>170</v>
      </c>
      <c r="AW2624" t="s">
        <v>171</v>
      </c>
      <c r="AX2624">
        <v>36910</v>
      </c>
      <c r="BF2624">
        <v>1</v>
      </c>
      <c r="CX2624" t="s">
        <v>5211</v>
      </c>
      <c r="CY2624" s="29"/>
    </row>
    <row r="2625" spans="2:114" x14ac:dyDescent="0.25">
      <c r="D2625" t="s">
        <v>5212</v>
      </c>
      <c r="F2625" t="s">
        <v>3443</v>
      </c>
      <c r="G2625" t="s">
        <v>3444</v>
      </c>
      <c r="H2625" t="s">
        <v>3445</v>
      </c>
      <c r="K2625" t="s">
        <v>156</v>
      </c>
      <c r="M2625" t="s">
        <v>550</v>
      </c>
      <c r="N2625" t="s">
        <v>551</v>
      </c>
      <c r="O2625" t="s">
        <v>116</v>
      </c>
      <c r="P2625" t="s">
        <v>117</v>
      </c>
      <c r="Q2625" t="s">
        <v>5213</v>
      </c>
      <c r="R2625">
        <v>28</v>
      </c>
      <c r="T2625" s="3">
        <v>185657.58333333334</v>
      </c>
      <c r="X2625" s="3">
        <v>4462.9246794871797</v>
      </c>
      <c r="Y2625" s="3">
        <v>2578.5787037037035</v>
      </c>
      <c r="Z2625" s="24">
        <v>464.14416666666665</v>
      </c>
      <c r="AA2625" s="39">
        <v>75</v>
      </c>
      <c r="AC2625" s="3">
        <v>16596.383156011605</v>
      </c>
      <c r="AD2625" s="3">
        <v>4460.3751415326506</v>
      </c>
      <c r="AE2625" s="3">
        <v>214294.98918073517</v>
      </c>
      <c r="AF2625" s="3">
        <v>7046.666666666667</v>
      </c>
      <c r="AH2625" s="3">
        <v>221341.65584740182</v>
      </c>
      <c r="AN2625">
        <v>0.1</v>
      </c>
      <c r="AO2625" s="3">
        <v>221341.65584740182</v>
      </c>
      <c r="AP2625" s="3">
        <v>22134.165584740185</v>
      </c>
      <c r="AQ2625" s="3">
        <v>29700</v>
      </c>
      <c r="AR2625" s="3">
        <v>2970</v>
      </c>
      <c r="AS2625" s="3">
        <v>276145.82143214199</v>
      </c>
      <c r="AT2625" s="26">
        <v>251041.65584740182</v>
      </c>
      <c r="AU2625" t="s">
        <v>170</v>
      </c>
      <c r="AV2625" t="s">
        <v>170</v>
      </c>
      <c r="AW2625" t="s">
        <v>171</v>
      </c>
      <c r="AX2625">
        <v>90328</v>
      </c>
      <c r="BF2625">
        <v>1</v>
      </c>
      <c r="CX2625" t="s">
        <v>5211</v>
      </c>
      <c r="CY2625" s="29"/>
    </row>
    <row r="2626" spans="2:114" x14ac:dyDescent="0.25">
      <c r="D2626" t="s">
        <v>5212</v>
      </c>
      <c r="F2626" t="s">
        <v>3446</v>
      </c>
      <c r="G2626" t="s">
        <v>3447</v>
      </c>
      <c r="H2626" t="s">
        <v>3448</v>
      </c>
      <c r="K2626" t="s">
        <v>207</v>
      </c>
      <c r="M2626" t="s">
        <v>182</v>
      </c>
      <c r="N2626" t="s">
        <v>115</v>
      </c>
      <c r="O2626" t="s">
        <v>116</v>
      </c>
      <c r="P2626" t="s">
        <v>117</v>
      </c>
      <c r="Q2626" t="s">
        <v>5213</v>
      </c>
      <c r="R2626">
        <v>28</v>
      </c>
      <c r="T2626" s="3">
        <v>70833.333333333328</v>
      </c>
      <c r="X2626" s="3">
        <v>1702.7243589743591</v>
      </c>
      <c r="Y2626" s="3">
        <v>983.79629629629619</v>
      </c>
      <c r="Z2626" s="24">
        <v>177.08333333333331</v>
      </c>
      <c r="AA2626" s="39">
        <v>75</v>
      </c>
      <c r="AC2626" s="3">
        <v>0</v>
      </c>
      <c r="AD2626" s="3">
        <v>4460.3751415326506</v>
      </c>
      <c r="AE2626" s="3">
        <v>78232.312463469963</v>
      </c>
      <c r="AF2626" s="3">
        <v>4154.166666666667</v>
      </c>
      <c r="AH2626" s="3">
        <v>82386.479130136635</v>
      </c>
      <c r="AK2626" s="3">
        <v>4671.4236268028844</v>
      </c>
      <c r="AL2626" t="s">
        <v>227</v>
      </c>
      <c r="AM2626" t="s">
        <v>226</v>
      </c>
      <c r="AN2626">
        <v>0.05</v>
      </c>
      <c r="AO2626" s="3">
        <v>87057.902756939526</v>
      </c>
      <c r="AP2626" s="3">
        <v>4352.8951378469765</v>
      </c>
      <c r="AQ2626" s="3">
        <v>29700</v>
      </c>
      <c r="AR2626" s="3">
        <v>1485</v>
      </c>
      <c r="AS2626" s="3">
        <v>122595.7978947865</v>
      </c>
      <c r="AT2626" s="26">
        <v>116757.90275693953</v>
      </c>
      <c r="AU2626" t="s">
        <v>1178</v>
      </c>
      <c r="AV2626" t="s">
        <v>1178</v>
      </c>
      <c r="AW2626" t="s">
        <v>1179</v>
      </c>
      <c r="AX2626" t="s">
        <v>1180</v>
      </c>
      <c r="BF2626">
        <v>1</v>
      </c>
      <c r="CX2626" t="s">
        <v>5211</v>
      </c>
      <c r="CY2626" s="29"/>
      <c r="CZ2626" s="29"/>
      <c r="DA2626" s="29"/>
      <c r="DB2626" s="29"/>
      <c r="DC2626" s="29"/>
      <c r="DD2626" s="30"/>
      <c r="DE2626" s="30"/>
      <c r="DF2626" s="31"/>
      <c r="DG2626" s="32"/>
      <c r="DH2626" s="30"/>
      <c r="DI2626" s="30"/>
      <c r="DJ2626" s="26"/>
    </row>
    <row r="2627" spans="2:114" x14ac:dyDescent="0.25">
      <c r="B2627">
        <f>+COUNTIF(G2627:G5785,G2627)</f>
        <v>1</v>
      </c>
      <c r="D2627" t="s">
        <v>5212</v>
      </c>
      <c r="F2627" t="s">
        <v>3449</v>
      </c>
      <c r="G2627" t="s">
        <v>3450</v>
      </c>
      <c r="H2627" t="s">
        <v>3451</v>
      </c>
      <c r="K2627" t="s">
        <v>219</v>
      </c>
      <c r="M2627" t="s">
        <v>182</v>
      </c>
      <c r="N2627" t="s">
        <v>183</v>
      </c>
      <c r="O2627" t="s">
        <v>116</v>
      </c>
      <c r="P2627" t="s">
        <v>117</v>
      </c>
      <c r="Q2627" t="s">
        <v>5213</v>
      </c>
      <c r="R2627">
        <v>28</v>
      </c>
      <c r="T2627" s="3">
        <v>67295.583333333328</v>
      </c>
      <c r="X2627" s="3">
        <v>1617.6842948717949</v>
      </c>
      <c r="Y2627" s="3">
        <v>934.66203703703707</v>
      </c>
      <c r="Z2627" s="24">
        <v>168.23916666666668</v>
      </c>
      <c r="AA2627" s="39">
        <v>75</v>
      </c>
      <c r="AC2627" s="3">
        <v>6892.6213502250666</v>
      </c>
      <c r="AD2627" s="3">
        <v>4460.3751415326506</v>
      </c>
      <c r="AE2627" s="3">
        <v>81444.165323666544</v>
      </c>
      <c r="AF2627" s="3">
        <v>4154.166666666667</v>
      </c>
      <c r="AH2627" s="3">
        <v>85598.331990333216</v>
      </c>
      <c r="AN2627">
        <v>0.05</v>
      </c>
      <c r="AO2627" s="3">
        <v>85598.331990333216</v>
      </c>
      <c r="AP2627" s="3">
        <v>4279.9165995166613</v>
      </c>
      <c r="AQ2627" s="3">
        <v>29700</v>
      </c>
      <c r="AR2627" s="3">
        <v>1485</v>
      </c>
      <c r="AS2627" s="3">
        <v>121063.24858984987</v>
      </c>
      <c r="AT2627" s="26">
        <v>115298.33199033322</v>
      </c>
      <c r="AU2627" t="s">
        <v>208</v>
      </c>
      <c r="AV2627" t="s">
        <v>209</v>
      </c>
      <c r="AW2627" t="s">
        <v>210</v>
      </c>
      <c r="AX2627" t="s">
        <v>211</v>
      </c>
      <c r="BF2627">
        <v>1</v>
      </c>
      <c r="CX2627" t="s">
        <v>5211</v>
      </c>
      <c r="CY2627" s="29"/>
      <c r="CZ2627" s="29"/>
      <c r="DA2627" s="29"/>
      <c r="DB2627" s="29"/>
      <c r="DC2627" s="29"/>
      <c r="DD2627" s="30"/>
      <c r="DE2627" s="30"/>
      <c r="DF2627" s="31"/>
      <c r="DG2627" s="32"/>
      <c r="DH2627" s="30"/>
      <c r="DI2627" s="30"/>
      <c r="DJ2627" s="26"/>
    </row>
    <row r="2628" spans="2:114" x14ac:dyDescent="0.25">
      <c r="D2628" t="s">
        <v>5212</v>
      </c>
      <c r="F2628" t="s">
        <v>3452</v>
      </c>
      <c r="G2628" t="s">
        <v>3453</v>
      </c>
      <c r="H2628" t="s">
        <v>3454</v>
      </c>
      <c r="K2628" t="s">
        <v>156</v>
      </c>
      <c r="M2628" t="s">
        <v>114</v>
      </c>
      <c r="N2628" t="s">
        <v>962</v>
      </c>
      <c r="O2628" t="s">
        <v>2066</v>
      </c>
      <c r="P2628" t="s">
        <v>117</v>
      </c>
      <c r="Q2628" t="s">
        <v>5213</v>
      </c>
      <c r="R2628">
        <v>28</v>
      </c>
      <c r="T2628" s="3">
        <v>262500</v>
      </c>
      <c r="X2628" s="3">
        <v>6310.0961538461534</v>
      </c>
      <c r="Y2628" s="3">
        <v>3645.8333333333335</v>
      </c>
      <c r="Z2628" s="24">
        <v>656.25</v>
      </c>
      <c r="AA2628" s="39">
        <v>75</v>
      </c>
      <c r="AC2628" s="3">
        <v>0</v>
      </c>
      <c r="AD2628" s="3">
        <v>4460.3751415326506</v>
      </c>
      <c r="AE2628" s="3">
        <v>277647.55462871207</v>
      </c>
      <c r="AF2628" s="3">
        <v>5687.5</v>
      </c>
      <c r="AH2628" s="3">
        <v>283335.05462871207</v>
      </c>
      <c r="AJ2628" s="3">
        <v>5310.8</v>
      </c>
      <c r="AK2628" s="3">
        <v>6107.1873780099913</v>
      </c>
      <c r="AL2628" t="s">
        <v>363</v>
      </c>
      <c r="AM2628" t="s">
        <v>364</v>
      </c>
      <c r="AN2628">
        <v>8.5000000000000006E-2</v>
      </c>
      <c r="AO2628" s="3">
        <v>294753.04200672207</v>
      </c>
      <c r="AP2628" s="3">
        <v>25054.008570571379</v>
      </c>
      <c r="AQ2628" s="3">
        <v>0</v>
      </c>
      <c r="AR2628" s="3">
        <v>0</v>
      </c>
      <c r="AS2628" s="3">
        <v>319807.05057729344</v>
      </c>
      <c r="AT2628" s="26">
        <v>294753.04200672207</v>
      </c>
      <c r="AU2628" t="s">
        <v>765</v>
      </c>
      <c r="AV2628" t="s">
        <v>2067</v>
      </c>
      <c r="AW2628" t="s">
        <v>2068</v>
      </c>
      <c r="AX2628" t="s">
        <v>3455</v>
      </c>
      <c r="BF2628">
        <v>1</v>
      </c>
      <c r="BO2628" t="s">
        <v>197</v>
      </c>
      <c r="CX2628" t="s">
        <v>5211</v>
      </c>
      <c r="CY2628" s="29"/>
      <c r="CZ2628" s="29"/>
      <c r="DA2628" s="29"/>
      <c r="DB2628" s="29"/>
      <c r="DC2628" s="29"/>
      <c r="DD2628" s="30"/>
      <c r="DE2628" s="30"/>
      <c r="DF2628" s="31"/>
      <c r="DG2628" s="32"/>
      <c r="DH2628" s="30"/>
      <c r="DI2628" s="30"/>
      <c r="DJ2628" s="26"/>
    </row>
    <row r="2629" spans="2:114" x14ac:dyDescent="0.25">
      <c r="D2629" t="s">
        <v>5212</v>
      </c>
      <c r="F2629" t="s">
        <v>3456</v>
      </c>
      <c r="G2629" t="s">
        <v>3457</v>
      </c>
      <c r="H2629" t="s">
        <v>3458</v>
      </c>
      <c r="K2629" t="s">
        <v>113</v>
      </c>
      <c r="M2629" t="s">
        <v>114</v>
      </c>
      <c r="N2629" t="s">
        <v>962</v>
      </c>
      <c r="O2629" t="s">
        <v>2066</v>
      </c>
      <c r="P2629" t="s">
        <v>117</v>
      </c>
      <c r="Q2629" t="s">
        <v>5213</v>
      </c>
      <c r="R2629">
        <v>28</v>
      </c>
      <c r="T2629" s="3">
        <v>171666.66666666666</v>
      </c>
      <c r="X2629" s="3">
        <v>4006.4102564102559</v>
      </c>
      <c r="Y2629" s="3">
        <v>2314.8148148148148</v>
      </c>
      <c r="Z2629" s="24">
        <v>416.66666666666663</v>
      </c>
      <c r="AA2629" s="39">
        <v>75</v>
      </c>
      <c r="AC2629" s="3">
        <v>0</v>
      </c>
      <c r="AD2629" s="3">
        <v>4460.3751415326506</v>
      </c>
      <c r="AE2629" s="3">
        <v>182939.93354609102</v>
      </c>
      <c r="AF2629" s="3">
        <v>5687.5</v>
      </c>
      <c r="AH2629" s="3">
        <v>188627.43354609102</v>
      </c>
      <c r="AK2629" s="3">
        <v>28163.84865133233</v>
      </c>
      <c r="AL2629" t="s">
        <v>656</v>
      </c>
      <c r="AM2629" t="s">
        <v>657</v>
      </c>
      <c r="AN2629">
        <v>8.5000000000000006E-2</v>
      </c>
      <c r="AO2629" s="3">
        <v>216791.28219742334</v>
      </c>
      <c r="AP2629" s="3">
        <v>18427.258986780984</v>
      </c>
      <c r="AQ2629" s="3">
        <v>0</v>
      </c>
      <c r="AR2629" s="3">
        <v>0</v>
      </c>
      <c r="AS2629" s="3">
        <v>235218.54118420431</v>
      </c>
      <c r="AT2629" s="26">
        <v>216791.28219742334</v>
      </c>
      <c r="AU2629" t="s">
        <v>765</v>
      </c>
      <c r="AV2629" t="s">
        <v>2067</v>
      </c>
      <c r="AW2629" t="s">
        <v>2068</v>
      </c>
      <c r="AX2629" t="s">
        <v>3121</v>
      </c>
      <c r="BF2629">
        <v>1</v>
      </c>
      <c r="BO2629" t="s">
        <v>659</v>
      </c>
      <c r="CX2629" t="s">
        <v>5211</v>
      </c>
      <c r="CY2629" s="29"/>
      <c r="CZ2629" s="29"/>
      <c r="DA2629" s="29"/>
      <c r="DB2629" s="29"/>
      <c r="DC2629" s="29"/>
      <c r="DD2629" s="30"/>
      <c r="DE2629" s="30"/>
      <c r="DF2629" s="31"/>
      <c r="DG2629" s="32"/>
      <c r="DH2629" s="30"/>
      <c r="DI2629" s="30"/>
      <c r="DJ2629" s="26"/>
    </row>
    <row r="2630" spans="2:114" x14ac:dyDescent="0.25">
      <c r="D2630" t="s">
        <v>5212</v>
      </c>
      <c r="F2630" t="s">
        <v>3459</v>
      </c>
      <c r="G2630" t="s">
        <v>3460</v>
      </c>
      <c r="H2630" t="s">
        <v>3461</v>
      </c>
      <c r="K2630" t="s">
        <v>224</v>
      </c>
      <c r="M2630" t="s">
        <v>114</v>
      </c>
      <c r="N2630" t="s">
        <v>115</v>
      </c>
      <c r="O2630" t="s">
        <v>116</v>
      </c>
      <c r="P2630" t="s">
        <v>117</v>
      </c>
      <c r="Q2630" t="s">
        <v>5213</v>
      </c>
      <c r="R2630">
        <v>28</v>
      </c>
      <c r="T2630" s="3">
        <v>63750</v>
      </c>
      <c r="X2630" s="3">
        <v>1532.4519230769231</v>
      </c>
      <c r="Y2630" s="3">
        <v>885.41666666666663</v>
      </c>
      <c r="Z2630" s="24">
        <v>159.375</v>
      </c>
      <c r="AA2630" s="39">
        <v>75</v>
      </c>
      <c r="AC2630" s="3">
        <v>0</v>
      </c>
      <c r="AD2630" s="3">
        <v>4460.3751415326506</v>
      </c>
      <c r="AE2630" s="3">
        <v>70862.618731276249</v>
      </c>
      <c r="AF2630" s="3">
        <v>5687.5</v>
      </c>
      <c r="AH2630" s="3">
        <v>76550.118731276249</v>
      </c>
      <c r="AK2630" s="3">
        <v>6263.2559860715419</v>
      </c>
      <c r="AL2630" t="s">
        <v>320</v>
      </c>
      <c r="AM2630" t="s">
        <v>321</v>
      </c>
      <c r="AN2630">
        <v>8.5000000000000006E-2</v>
      </c>
      <c r="AO2630" s="3">
        <v>82813.37471734779</v>
      </c>
      <c r="AP2630" s="3">
        <v>7039.1368509745625</v>
      </c>
      <c r="AQ2630" s="3">
        <v>29700</v>
      </c>
      <c r="AR2630" s="3">
        <v>2524.5</v>
      </c>
      <c r="AS2630" s="3">
        <v>122077.01156832236</v>
      </c>
      <c r="AT2630" s="26">
        <v>112513.37471734779</v>
      </c>
      <c r="AU2630" t="s">
        <v>170</v>
      </c>
      <c r="AV2630" t="s">
        <v>170</v>
      </c>
      <c r="AW2630" t="s">
        <v>171</v>
      </c>
      <c r="AX2630">
        <v>35802</v>
      </c>
      <c r="BF2630">
        <v>1</v>
      </c>
      <c r="CX2630" t="s">
        <v>5211</v>
      </c>
      <c r="CY2630" s="29"/>
      <c r="CZ2630" s="29"/>
      <c r="DA2630" s="29"/>
      <c r="DB2630" s="29"/>
      <c r="DC2630" s="29"/>
      <c r="DD2630" s="30"/>
      <c r="DE2630" s="30"/>
      <c r="DF2630" s="31"/>
      <c r="DG2630" s="32"/>
      <c r="DH2630" s="30"/>
      <c r="DI2630" s="30"/>
      <c r="DJ2630" s="26"/>
    </row>
    <row r="2631" spans="2:114" x14ac:dyDescent="0.25">
      <c r="D2631" t="s">
        <v>5212</v>
      </c>
      <c r="F2631" t="s">
        <v>3462</v>
      </c>
      <c r="G2631" t="s">
        <v>3463</v>
      </c>
      <c r="H2631" t="s">
        <v>5294</v>
      </c>
      <c r="K2631" t="s">
        <v>3317</v>
      </c>
      <c r="M2631" t="s">
        <v>132</v>
      </c>
      <c r="N2631" t="s">
        <v>133</v>
      </c>
      <c r="O2631" t="s">
        <v>116</v>
      </c>
      <c r="P2631" t="s">
        <v>117</v>
      </c>
      <c r="Q2631" t="s">
        <v>5213</v>
      </c>
      <c r="R2631">
        <v>28</v>
      </c>
      <c r="T2631" s="3">
        <v>33797.833333333336</v>
      </c>
      <c r="X2631" s="3">
        <v>1010.0961538461538</v>
      </c>
      <c r="Y2631" s="3">
        <v>583.6111111111112</v>
      </c>
      <c r="Z2631" s="24">
        <v>105.05</v>
      </c>
      <c r="AA2631" s="39">
        <v>75</v>
      </c>
      <c r="AC2631" s="3">
        <v>0</v>
      </c>
      <c r="AD2631" s="3">
        <v>4460.3751415326506</v>
      </c>
      <c r="AE2631" s="3">
        <v>40031.965739823252</v>
      </c>
      <c r="AF2631" s="3">
        <v>12402.5</v>
      </c>
      <c r="AH2631" s="3">
        <v>52434.465739823252</v>
      </c>
      <c r="AK2631" s="3">
        <v>33281</v>
      </c>
      <c r="AL2631" t="s">
        <v>168</v>
      </c>
      <c r="AM2631" t="s">
        <v>169</v>
      </c>
      <c r="AN2631">
        <v>0.05</v>
      </c>
      <c r="AO2631" s="3">
        <v>85715.465739823252</v>
      </c>
      <c r="AP2631" s="3">
        <v>4285.7732869911624</v>
      </c>
      <c r="AQ2631" s="3">
        <v>29700</v>
      </c>
      <c r="AR2631" s="3">
        <v>1485</v>
      </c>
      <c r="AS2631" s="3">
        <v>121186.23902681441</v>
      </c>
      <c r="AT2631" s="26">
        <v>115415.46573982325</v>
      </c>
      <c r="AU2631" t="s">
        <v>164</v>
      </c>
      <c r="AV2631" t="s">
        <v>241</v>
      </c>
      <c r="AW2631" t="s">
        <v>241</v>
      </c>
      <c r="AX2631" t="s">
        <v>164</v>
      </c>
      <c r="BF2631">
        <v>1</v>
      </c>
      <c r="CX2631" t="s">
        <v>5211</v>
      </c>
      <c r="CY2631" s="29"/>
      <c r="CZ2631" s="29"/>
      <c r="DA2631" s="29"/>
      <c r="DB2631" s="29"/>
      <c r="DC2631" s="29"/>
      <c r="DD2631" s="30"/>
      <c r="DE2631" s="30"/>
      <c r="DF2631" s="31"/>
      <c r="DG2631" s="32"/>
      <c r="DH2631" s="30"/>
      <c r="DI2631" s="30"/>
      <c r="DJ2631" s="26"/>
    </row>
    <row r="2632" spans="2:114" x14ac:dyDescent="0.25">
      <c r="D2632" t="s">
        <v>5212</v>
      </c>
      <c r="F2632" t="s">
        <v>3465</v>
      </c>
      <c r="G2632" t="s">
        <v>3466</v>
      </c>
      <c r="H2632" t="s">
        <v>3467</v>
      </c>
      <c r="K2632" t="s">
        <v>207</v>
      </c>
      <c r="M2632" t="s">
        <v>132</v>
      </c>
      <c r="N2632" t="s">
        <v>133</v>
      </c>
      <c r="O2632" t="s">
        <v>116</v>
      </c>
      <c r="P2632" t="s">
        <v>117</v>
      </c>
      <c r="Q2632" t="s">
        <v>5213</v>
      </c>
      <c r="R2632">
        <v>28</v>
      </c>
      <c r="T2632" s="3">
        <v>38493.25</v>
      </c>
      <c r="X2632" s="3">
        <v>1010.0961538461538</v>
      </c>
      <c r="Y2632" s="3">
        <v>583.6111111111112</v>
      </c>
      <c r="Z2632" s="24">
        <v>105.05</v>
      </c>
      <c r="AA2632" s="39">
        <v>75</v>
      </c>
      <c r="AC2632" s="3">
        <v>0</v>
      </c>
      <c r="AD2632" s="3">
        <v>4460.3751415326506</v>
      </c>
      <c r="AE2632" s="3">
        <v>44727.382406489916</v>
      </c>
      <c r="AF2632" s="3">
        <v>12402.5</v>
      </c>
      <c r="AH2632" s="3">
        <v>57129.882406489916</v>
      </c>
      <c r="AK2632" s="3">
        <v>33281</v>
      </c>
      <c r="AL2632" t="s">
        <v>168</v>
      </c>
      <c r="AM2632" t="s">
        <v>169</v>
      </c>
      <c r="AN2632">
        <v>0.05</v>
      </c>
      <c r="AO2632" s="3">
        <v>90410.882406489924</v>
      </c>
      <c r="AP2632" s="3">
        <v>4520.5441203244964</v>
      </c>
      <c r="AQ2632" s="3">
        <v>29700</v>
      </c>
      <c r="AR2632" s="3">
        <v>1485</v>
      </c>
      <c r="AS2632" s="3">
        <v>126116.42652681442</v>
      </c>
      <c r="AT2632" s="26">
        <v>120110.88240648992</v>
      </c>
      <c r="AU2632" t="s">
        <v>164</v>
      </c>
      <c r="AV2632" t="s">
        <v>241</v>
      </c>
      <c r="AW2632" t="s">
        <v>241</v>
      </c>
      <c r="AX2632" t="s">
        <v>164</v>
      </c>
      <c r="BF2632">
        <v>1</v>
      </c>
      <c r="CX2632" t="s">
        <v>5211</v>
      </c>
      <c r="CY2632" s="29"/>
      <c r="CZ2632" s="29"/>
      <c r="DA2632" s="29"/>
      <c r="DB2632" s="29"/>
      <c r="DC2632" s="29"/>
      <c r="DD2632" s="30"/>
      <c r="DE2632" s="30"/>
      <c r="DF2632" s="31"/>
      <c r="DG2632" s="32"/>
      <c r="DH2632" s="30"/>
      <c r="DI2632" s="30"/>
      <c r="DJ2632" s="26"/>
    </row>
    <row r="2633" spans="2:114" x14ac:dyDescent="0.25">
      <c r="B2633">
        <f>+COUNTIF(G2633:G5791,G2633)</f>
        <v>1</v>
      </c>
      <c r="D2633" t="s">
        <v>5212</v>
      </c>
      <c r="F2633" t="s">
        <v>3468</v>
      </c>
      <c r="G2633" t="s">
        <v>3469</v>
      </c>
      <c r="H2633" t="s">
        <v>3470</v>
      </c>
      <c r="K2633" t="s">
        <v>113</v>
      </c>
      <c r="M2633" t="s">
        <v>550</v>
      </c>
      <c r="N2633" t="s">
        <v>551</v>
      </c>
      <c r="O2633" t="s">
        <v>116</v>
      </c>
      <c r="P2633" t="s">
        <v>117</v>
      </c>
      <c r="Q2633" t="s">
        <v>5213</v>
      </c>
      <c r="R2633">
        <v>28</v>
      </c>
      <c r="T2633" s="3">
        <v>134754.66666666666</v>
      </c>
      <c r="X2633" s="3">
        <v>3239.2948717948716</v>
      </c>
      <c r="Y2633" s="3">
        <v>1871.5925925925924</v>
      </c>
      <c r="Z2633" s="24">
        <v>336.88666666666666</v>
      </c>
      <c r="AA2633" s="39">
        <v>75</v>
      </c>
      <c r="AC2633" s="3">
        <v>0</v>
      </c>
      <c r="AD2633" s="3">
        <v>4460.3751415326506</v>
      </c>
      <c r="AE2633" s="3">
        <v>144737.81593925343</v>
      </c>
      <c r="AF2633" s="3">
        <v>7046.666666666667</v>
      </c>
      <c r="AH2633" s="3">
        <v>151784.48260592009</v>
      </c>
      <c r="AN2633">
        <v>0.1</v>
      </c>
      <c r="AO2633" s="3">
        <v>151784.48260592009</v>
      </c>
      <c r="AP2633" s="3">
        <v>15178.448260592009</v>
      </c>
      <c r="AQ2633" s="3">
        <v>29700</v>
      </c>
      <c r="AR2633" s="3">
        <v>2970</v>
      </c>
      <c r="AS2633" s="3">
        <v>199632.93086651209</v>
      </c>
      <c r="AT2633" s="26">
        <v>181484.48260592009</v>
      </c>
      <c r="AU2633" t="s">
        <v>170</v>
      </c>
      <c r="AV2633" t="s">
        <v>170</v>
      </c>
      <c r="AW2633" t="s">
        <v>171</v>
      </c>
      <c r="AX2633">
        <v>90375</v>
      </c>
      <c r="BF2633">
        <v>1</v>
      </c>
      <c r="CX2633" t="s">
        <v>5211</v>
      </c>
      <c r="CY2633" s="29"/>
      <c r="CZ2633" s="29"/>
      <c r="DA2633" s="29"/>
      <c r="DB2633" s="29"/>
      <c r="DC2633" s="29"/>
      <c r="DD2633" s="30"/>
      <c r="DE2633" s="30"/>
      <c r="DF2633" s="31"/>
      <c r="DG2633" s="32"/>
      <c r="DH2633" s="30"/>
      <c r="DI2633" s="30"/>
      <c r="DJ2633" s="26"/>
    </row>
    <row r="2634" spans="2:114" x14ac:dyDescent="0.25">
      <c r="C2634">
        <v>1</v>
      </c>
      <c r="D2634" t="s">
        <v>5212</v>
      </c>
      <c r="F2634" t="s">
        <v>3471</v>
      </c>
      <c r="G2634" t="s">
        <v>3472</v>
      </c>
      <c r="H2634" t="s">
        <v>5295</v>
      </c>
      <c r="K2634" t="s">
        <v>131</v>
      </c>
      <c r="M2634" t="s">
        <v>114</v>
      </c>
      <c r="N2634" t="s">
        <v>115</v>
      </c>
      <c r="O2634" t="s">
        <v>116</v>
      </c>
      <c r="P2634" t="s">
        <v>117</v>
      </c>
      <c r="Q2634" t="s">
        <v>5213</v>
      </c>
      <c r="R2634">
        <v>28</v>
      </c>
      <c r="T2634" s="3">
        <v>117500</v>
      </c>
      <c r="X2634" s="3">
        <v>2704.3269230769233</v>
      </c>
      <c r="Y2634" s="3">
        <v>1562.5</v>
      </c>
      <c r="Z2634" s="24">
        <v>281.25</v>
      </c>
      <c r="AA2634" s="39">
        <v>75</v>
      </c>
      <c r="AC2634" s="3">
        <v>0</v>
      </c>
      <c r="AD2634" s="3">
        <v>4460.3751415326506</v>
      </c>
      <c r="AE2634" s="3">
        <v>126583.45206460958</v>
      </c>
      <c r="AF2634" s="3">
        <v>5687.5</v>
      </c>
      <c r="AH2634" s="3">
        <v>132270.95206460956</v>
      </c>
      <c r="AK2634" s="3">
        <v>28163.84865133233</v>
      </c>
      <c r="AL2634" t="s">
        <v>656</v>
      </c>
      <c r="AM2634" t="s">
        <v>657</v>
      </c>
      <c r="AN2634">
        <v>8.5000000000000006E-2</v>
      </c>
      <c r="AO2634" s="3">
        <v>160434.80071594188</v>
      </c>
      <c r="AP2634" s="3">
        <v>13636.95806085506</v>
      </c>
      <c r="AQ2634" s="3">
        <v>29700</v>
      </c>
      <c r="AR2634" s="3">
        <v>2524.5</v>
      </c>
      <c r="AS2634" s="3">
        <v>206296.25877679692</v>
      </c>
      <c r="AT2634" s="26">
        <v>190134.80071594188</v>
      </c>
      <c r="AU2634" t="s">
        <v>184</v>
      </c>
      <c r="AV2634" t="s">
        <v>184</v>
      </c>
      <c r="AW2634" t="s">
        <v>185</v>
      </c>
      <c r="AX2634">
        <v>1201</v>
      </c>
      <c r="BF2634">
        <v>1</v>
      </c>
      <c r="CX2634" t="s">
        <v>5211</v>
      </c>
      <c r="CY2634" s="29"/>
      <c r="CZ2634" s="29"/>
      <c r="DA2634" s="29"/>
      <c r="DB2634" s="29"/>
      <c r="DC2634" s="29"/>
      <c r="DD2634" s="30"/>
      <c r="DE2634" s="30"/>
      <c r="DF2634" s="31"/>
      <c r="DG2634" s="32"/>
      <c r="DH2634" s="30"/>
      <c r="DI2634" s="30"/>
      <c r="DJ2634" s="26"/>
    </row>
    <row r="2635" spans="2:114" x14ac:dyDescent="0.25">
      <c r="D2635" t="s">
        <v>5212</v>
      </c>
      <c r="F2635" t="s">
        <v>3474</v>
      </c>
      <c r="G2635" t="s">
        <v>3475</v>
      </c>
      <c r="H2635" t="s">
        <v>3476</v>
      </c>
      <c r="K2635" t="s">
        <v>224</v>
      </c>
      <c r="M2635" t="s">
        <v>114</v>
      </c>
      <c r="N2635" t="s">
        <v>115</v>
      </c>
      <c r="O2635" t="s">
        <v>116</v>
      </c>
      <c r="P2635" t="s">
        <v>117</v>
      </c>
      <c r="Q2635" t="s">
        <v>5213</v>
      </c>
      <c r="R2635">
        <v>28</v>
      </c>
      <c r="T2635" s="3">
        <v>63333.333333333336</v>
      </c>
      <c r="X2635" s="3">
        <v>1402.2435897435898</v>
      </c>
      <c r="Y2635" s="3">
        <v>810.18518518518533</v>
      </c>
      <c r="Z2635" s="24">
        <v>145.83333333333334</v>
      </c>
      <c r="AA2635" s="39">
        <v>75</v>
      </c>
      <c r="AC2635" s="3">
        <v>5976.7468723562788</v>
      </c>
      <c r="AD2635" s="3">
        <v>4460.3751415326506</v>
      </c>
      <c r="AE2635" s="3">
        <v>76203.717455484366</v>
      </c>
      <c r="AF2635" s="3">
        <v>5687.5</v>
      </c>
      <c r="AH2635" s="3">
        <v>81891.217455484366</v>
      </c>
      <c r="AK2635" s="3">
        <v>6263.2559860715419</v>
      </c>
      <c r="AL2635" t="s">
        <v>320</v>
      </c>
      <c r="AM2635" t="s">
        <v>321</v>
      </c>
      <c r="AN2635">
        <v>8.5000000000000006E-2</v>
      </c>
      <c r="AO2635" s="3">
        <v>88154.473441555907</v>
      </c>
      <c r="AP2635" s="3">
        <v>7493.1302425322529</v>
      </c>
      <c r="AQ2635" s="3">
        <v>29700</v>
      </c>
      <c r="AR2635" s="3">
        <v>2524.5</v>
      </c>
      <c r="AS2635" s="3">
        <v>127872.10368408816</v>
      </c>
      <c r="AT2635" s="26">
        <v>117854.47344155591</v>
      </c>
      <c r="AU2635" t="s">
        <v>170</v>
      </c>
      <c r="AV2635" t="s">
        <v>170</v>
      </c>
      <c r="AW2635" t="s">
        <v>171</v>
      </c>
      <c r="AX2635">
        <v>35802</v>
      </c>
      <c r="BF2635">
        <v>1</v>
      </c>
      <c r="CX2635" t="s">
        <v>5211</v>
      </c>
      <c r="CY2635" s="29"/>
      <c r="CZ2635" s="29"/>
      <c r="DA2635" s="29"/>
      <c r="DB2635" s="29"/>
      <c r="DC2635" s="29"/>
      <c r="DD2635" s="30"/>
      <c r="DE2635" s="30"/>
      <c r="DF2635" s="31"/>
      <c r="DG2635" s="32"/>
      <c r="DH2635" s="30"/>
      <c r="DI2635" s="30"/>
      <c r="DJ2635" s="26"/>
    </row>
    <row r="2636" spans="2:114" x14ac:dyDescent="0.25">
      <c r="D2636" t="s">
        <v>5212</v>
      </c>
      <c r="F2636" t="s">
        <v>3477</v>
      </c>
      <c r="G2636" t="s">
        <v>3478</v>
      </c>
      <c r="H2636" t="s">
        <v>3479</v>
      </c>
      <c r="K2636" t="s">
        <v>224</v>
      </c>
      <c r="M2636" t="s">
        <v>114</v>
      </c>
      <c r="N2636" t="s">
        <v>115</v>
      </c>
      <c r="O2636" t="s">
        <v>116</v>
      </c>
      <c r="P2636" t="s">
        <v>117</v>
      </c>
      <c r="Q2636" t="s">
        <v>5213</v>
      </c>
      <c r="R2636">
        <v>28</v>
      </c>
      <c r="T2636" s="3">
        <v>68916.666666666672</v>
      </c>
      <c r="X2636" s="3">
        <v>1536.4583333333333</v>
      </c>
      <c r="Y2636" s="3">
        <v>887.73148148148152</v>
      </c>
      <c r="Z2636" s="24">
        <v>159.79166666666666</v>
      </c>
      <c r="AA2636" s="39">
        <v>75</v>
      </c>
      <c r="AC2636" s="3">
        <v>0</v>
      </c>
      <c r="AD2636" s="3">
        <v>4460.3751415326506</v>
      </c>
      <c r="AE2636" s="3">
        <v>76036.023289680801</v>
      </c>
      <c r="AF2636" s="3">
        <v>5687.5</v>
      </c>
      <c r="AH2636" s="3">
        <v>81723.523289680801</v>
      </c>
      <c r="AK2636" s="3">
        <v>6107.1873780099913</v>
      </c>
      <c r="AL2636" t="s">
        <v>363</v>
      </c>
      <c r="AM2636" t="s">
        <v>364</v>
      </c>
      <c r="AN2636">
        <v>8.5000000000000006E-2</v>
      </c>
      <c r="AO2636" s="3">
        <v>87830.710667690786</v>
      </c>
      <c r="AP2636" s="3">
        <v>7465.6104067537171</v>
      </c>
      <c r="AQ2636" s="3">
        <v>29700</v>
      </c>
      <c r="AR2636" s="3">
        <v>2524.5</v>
      </c>
      <c r="AS2636" s="3">
        <v>127520.82107444451</v>
      </c>
      <c r="AT2636" s="26">
        <v>117530.71066769079</v>
      </c>
      <c r="AU2636" t="s">
        <v>170</v>
      </c>
      <c r="AV2636" t="s">
        <v>170</v>
      </c>
      <c r="AW2636" t="s">
        <v>171</v>
      </c>
      <c r="AX2636">
        <v>90129</v>
      </c>
      <c r="BF2636">
        <v>1</v>
      </c>
      <c r="CX2636" t="s">
        <v>5211</v>
      </c>
      <c r="CY2636" s="29"/>
      <c r="CZ2636" s="29"/>
      <c r="DA2636" s="29"/>
      <c r="DB2636" s="29"/>
      <c r="DC2636" s="29"/>
      <c r="DD2636" s="30"/>
      <c r="DE2636" s="30"/>
      <c r="DF2636" s="31"/>
      <c r="DG2636" s="32"/>
      <c r="DH2636" s="30"/>
      <c r="DI2636" s="30"/>
      <c r="DJ2636" s="26"/>
    </row>
    <row r="2637" spans="2:114" x14ac:dyDescent="0.25">
      <c r="D2637" t="s">
        <v>5212</v>
      </c>
      <c r="F2637" t="s">
        <v>3480</v>
      </c>
      <c r="G2637" t="s">
        <v>3481</v>
      </c>
      <c r="H2637" t="s">
        <v>3482</v>
      </c>
      <c r="K2637" t="s">
        <v>224</v>
      </c>
      <c r="M2637" t="s">
        <v>114</v>
      </c>
      <c r="N2637" t="s">
        <v>115</v>
      </c>
      <c r="O2637" t="s">
        <v>116</v>
      </c>
      <c r="P2637" t="s">
        <v>117</v>
      </c>
      <c r="Q2637" t="s">
        <v>5213</v>
      </c>
      <c r="R2637">
        <v>28</v>
      </c>
      <c r="T2637" s="3">
        <v>67500</v>
      </c>
      <c r="X2637" s="3">
        <v>1502.403846153846</v>
      </c>
      <c r="Y2637" s="3">
        <v>868.05555555555554</v>
      </c>
      <c r="Z2637" s="24">
        <v>156.25</v>
      </c>
      <c r="AA2637" s="39">
        <v>75</v>
      </c>
      <c r="AC2637" s="3">
        <v>0</v>
      </c>
      <c r="AD2637" s="3">
        <v>4460.3751415326506</v>
      </c>
      <c r="AE2637" s="3">
        <v>74562.084543242061</v>
      </c>
      <c r="AF2637" s="3">
        <v>5687.5</v>
      </c>
      <c r="AH2637" s="3">
        <v>80249.584543242061</v>
      </c>
      <c r="AK2637" s="3">
        <v>6107.1873780099913</v>
      </c>
      <c r="AL2637" t="s">
        <v>363</v>
      </c>
      <c r="AM2637" t="s">
        <v>364</v>
      </c>
      <c r="AN2637">
        <v>8.5000000000000006E-2</v>
      </c>
      <c r="AO2637" s="3">
        <v>86356.771921252046</v>
      </c>
      <c r="AP2637" s="3">
        <v>7340.3256133064242</v>
      </c>
      <c r="AQ2637" s="3">
        <v>29700</v>
      </c>
      <c r="AR2637" s="3">
        <v>2524.5</v>
      </c>
      <c r="AS2637" s="3">
        <v>125921.59753455847</v>
      </c>
      <c r="AT2637" s="26">
        <v>116056.77192125205</v>
      </c>
      <c r="AU2637" t="s">
        <v>170</v>
      </c>
      <c r="AV2637" t="s">
        <v>170</v>
      </c>
      <c r="AW2637" t="s">
        <v>171</v>
      </c>
      <c r="AX2637">
        <v>90129</v>
      </c>
      <c r="BF2637">
        <v>1</v>
      </c>
      <c r="CX2637" t="s">
        <v>5211</v>
      </c>
      <c r="CY2637" s="29"/>
      <c r="CZ2637" s="29"/>
      <c r="DA2637" s="29"/>
      <c r="DB2637" s="29"/>
      <c r="DC2637" s="29"/>
      <c r="DD2637" s="30"/>
      <c r="DE2637" s="30"/>
      <c r="DF2637" s="31"/>
      <c r="DG2637" s="32"/>
      <c r="DH2637" s="30"/>
      <c r="DI2637" s="30"/>
      <c r="DJ2637" s="26"/>
    </row>
    <row r="2638" spans="2:114" x14ac:dyDescent="0.25">
      <c r="D2638" t="s">
        <v>5212</v>
      </c>
      <c r="F2638" t="s">
        <v>3483</v>
      </c>
      <c r="G2638" t="s">
        <v>3484</v>
      </c>
      <c r="H2638" t="s">
        <v>3485</v>
      </c>
      <c r="K2638" t="s">
        <v>224</v>
      </c>
      <c r="M2638" t="s">
        <v>114</v>
      </c>
      <c r="N2638" t="s">
        <v>115</v>
      </c>
      <c r="O2638" t="s">
        <v>116</v>
      </c>
      <c r="P2638" t="s">
        <v>117</v>
      </c>
      <c r="Q2638" t="s">
        <v>5213</v>
      </c>
      <c r="R2638">
        <v>28</v>
      </c>
      <c r="T2638" s="3">
        <v>67500</v>
      </c>
      <c r="X2638" s="3">
        <v>1502.403846153846</v>
      </c>
      <c r="Y2638" s="3">
        <v>868.05555555555554</v>
      </c>
      <c r="Z2638" s="24">
        <v>156.25</v>
      </c>
      <c r="AA2638" s="39">
        <v>75</v>
      </c>
      <c r="AC2638" s="3">
        <v>0</v>
      </c>
      <c r="AD2638" s="3">
        <v>4460.3751415326506</v>
      </c>
      <c r="AE2638" s="3">
        <v>74562.084543242061</v>
      </c>
      <c r="AF2638" s="3">
        <v>5687.5</v>
      </c>
      <c r="AH2638" s="3">
        <v>80249.584543242061</v>
      </c>
      <c r="AK2638" s="3">
        <v>6263.2559860715419</v>
      </c>
      <c r="AL2638" t="s">
        <v>320</v>
      </c>
      <c r="AM2638" t="s">
        <v>321</v>
      </c>
      <c r="AN2638">
        <v>8.5000000000000006E-2</v>
      </c>
      <c r="AO2638" s="3">
        <v>86512.840529313602</v>
      </c>
      <c r="AP2638" s="3">
        <v>7353.5914449916563</v>
      </c>
      <c r="AQ2638" s="3">
        <v>29700</v>
      </c>
      <c r="AR2638" s="3">
        <v>2524.5</v>
      </c>
      <c r="AS2638" s="3">
        <v>126090.93197430526</v>
      </c>
      <c r="AT2638" s="26">
        <v>116212.8405293136</v>
      </c>
      <c r="AU2638" t="s">
        <v>170</v>
      </c>
      <c r="AV2638" t="s">
        <v>170</v>
      </c>
      <c r="AW2638" t="s">
        <v>171</v>
      </c>
      <c r="AX2638">
        <v>35802</v>
      </c>
      <c r="BF2638">
        <v>1</v>
      </c>
      <c r="CX2638" t="s">
        <v>5211</v>
      </c>
      <c r="CY2638" s="29"/>
      <c r="CZ2638" s="29"/>
      <c r="DA2638" s="29"/>
      <c r="DB2638" s="29"/>
      <c r="DC2638" s="29"/>
      <c r="DD2638" s="30"/>
      <c r="DE2638" s="30"/>
      <c r="DF2638" s="31"/>
      <c r="DG2638" s="32"/>
      <c r="DH2638" s="30"/>
      <c r="DI2638" s="30"/>
      <c r="DJ2638" s="26"/>
    </row>
    <row r="2639" spans="2:114" x14ac:dyDescent="0.25">
      <c r="D2639" t="s">
        <v>5212</v>
      </c>
      <c r="F2639" t="s">
        <v>3486</v>
      </c>
      <c r="G2639" t="s">
        <v>3487</v>
      </c>
      <c r="H2639" t="s">
        <v>3488</v>
      </c>
      <c r="K2639" t="s">
        <v>219</v>
      </c>
      <c r="M2639" t="s">
        <v>550</v>
      </c>
      <c r="N2639" t="s">
        <v>551</v>
      </c>
      <c r="O2639" t="s">
        <v>116</v>
      </c>
      <c r="P2639" t="s">
        <v>117</v>
      </c>
      <c r="Q2639" t="s">
        <v>5213</v>
      </c>
      <c r="R2639">
        <v>28</v>
      </c>
      <c r="T2639" s="3">
        <v>84928.083333333328</v>
      </c>
      <c r="X2639" s="3">
        <v>1921.3501602564102</v>
      </c>
      <c r="Y2639" s="3">
        <v>1110.1134259259261</v>
      </c>
      <c r="Z2639" s="24">
        <v>199.82041666666669</v>
      </c>
      <c r="AA2639" s="39">
        <v>75</v>
      </c>
      <c r="AC2639" s="3">
        <v>0</v>
      </c>
      <c r="AD2639" s="3">
        <v>4460.3751415326506</v>
      </c>
      <c r="AE2639" s="3">
        <v>92694.742477714986</v>
      </c>
      <c r="AF2639" s="3">
        <v>7046.666666666667</v>
      </c>
      <c r="AH2639" s="3">
        <v>99741.409144381658</v>
      </c>
      <c r="AN2639">
        <v>0.1</v>
      </c>
      <c r="AO2639" s="3">
        <v>99741.409144381658</v>
      </c>
      <c r="AP2639" s="3">
        <v>9974.1409144381669</v>
      </c>
      <c r="AQ2639" s="3">
        <v>29700</v>
      </c>
      <c r="AR2639" s="3">
        <v>2970</v>
      </c>
      <c r="AS2639" s="3">
        <v>142385.55005881982</v>
      </c>
      <c r="AT2639" s="26">
        <v>129441.40914438166</v>
      </c>
      <c r="AU2639" t="s">
        <v>170</v>
      </c>
      <c r="AV2639" t="s">
        <v>170</v>
      </c>
      <c r="AW2639" t="s">
        <v>171</v>
      </c>
      <c r="AX2639">
        <v>90326</v>
      </c>
      <c r="BF2639">
        <v>1</v>
      </c>
      <c r="CX2639" t="s">
        <v>5211</v>
      </c>
      <c r="CY2639" s="29"/>
      <c r="CZ2639" s="29"/>
      <c r="DA2639" s="29"/>
      <c r="DB2639" s="29"/>
      <c r="DC2639" s="29"/>
      <c r="DD2639" s="30"/>
      <c r="DE2639" s="30"/>
      <c r="DF2639" s="31"/>
      <c r="DG2639" s="32"/>
      <c r="DH2639" s="30"/>
      <c r="DI2639" s="30"/>
      <c r="DJ2639" s="26"/>
    </row>
    <row r="2640" spans="2:114" x14ac:dyDescent="0.25">
      <c r="C2640">
        <v>1</v>
      </c>
      <c r="D2640" t="s">
        <v>5212</v>
      </c>
      <c r="F2640" t="s">
        <v>3489</v>
      </c>
      <c r="G2640" t="s">
        <v>3490</v>
      </c>
      <c r="H2640" t="s">
        <v>3491</v>
      </c>
      <c r="K2640" t="s">
        <v>156</v>
      </c>
      <c r="M2640" t="s">
        <v>550</v>
      </c>
      <c r="N2640" t="s">
        <v>551</v>
      </c>
      <c r="O2640" t="s">
        <v>116</v>
      </c>
      <c r="P2640" t="s">
        <v>117</v>
      </c>
      <c r="Q2640" t="s">
        <v>5213</v>
      </c>
      <c r="R2640">
        <v>28</v>
      </c>
      <c r="T2640" s="3">
        <v>201442.58333333334</v>
      </c>
      <c r="X2640" s="3">
        <v>4842.3717948717949</v>
      </c>
      <c r="Y2640" s="3">
        <v>2797.8148148148148</v>
      </c>
      <c r="Z2640" s="24">
        <v>503.60666666666663</v>
      </c>
      <c r="AA2640" s="39">
        <v>75</v>
      </c>
      <c r="AC2640" s="3">
        <v>19399.327866804677</v>
      </c>
      <c r="AD2640" s="3">
        <v>4460.3751415326506</v>
      </c>
      <c r="AE2640" s="3">
        <v>233521.07961802391</v>
      </c>
      <c r="AF2640" s="3">
        <v>7046.666666666667</v>
      </c>
      <c r="AH2640" s="3">
        <v>240567.74628469057</v>
      </c>
      <c r="AN2640">
        <v>0.1</v>
      </c>
      <c r="AO2640" s="3">
        <v>240567.74628469057</v>
      </c>
      <c r="AP2640" s="3">
        <v>24056.774628469058</v>
      </c>
      <c r="AQ2640" s="3">
        <v>29700</v>
      </c>
      <c r="AR2640" s="3">
        <v>2970</v>
      </c>
      <c r="AS2640" s="3">
        <v>297294.52091315965</v>
      </c>
      <c r="AT2640" s="26">
        <v>270267.74628469057</v>
      </c>
      <c r="AU2640" t="s">
        <v>184</v>
      </c>
      <c r="AV2640" t="s">
        <v>184</v>
      </c>
      <c r="AW2640" t="s">
        <v>185</v>
      </c>
      <c r="AX2640">
        <v>1210</v>
      </c>
      <c r="BF2640">
        <v>1</v>
      </c>
      <c r="CX2640" t="s">
        <v>5211</v>
      </c>
      <c r="CY2640" s="29"/>
      <c r="CZ2640" s="29"/>
      <c r="DA2640" s="29"/>
      <c r="DB2640" s="29"/>
      <c r="DC2640" s="29"/>
      <c r="DD2640" s="30"/>
      <c r="DE2640" s="30"/>
      <c r="DF2640" s="31"/>
      <c r="DG2640" s="32"/>
      <c r="DH2640" s="30"/>
      <c r="DI2640" s="30"/>
      <c r="DJ2640" s="26"/>
    </row>
    <row r="2641" spans="4:114" x14ac:dyDescent="0.25">
      <c r="D2641" t="s">
        <v>5212</v>
      </c>
      <c r="F2641" t="s">
        <v>3492</v>
      </c>
      <c r="G2641" t="s">
        <v>3493</v>
      </c>
      <c r="H2641" t="s">
        <v>3494</v>
      </c>
      <c r="K2641" t="s">
        <v>207</v>
      </c>
      <c r="M2641" t="s">
        <v>182</v>
      </c>
      <c r="N2641" t="s">
        <v>183</v>
      </c>
      <c r="O2641" t="s">
        <v>116</v>
      </c>
      <c r="P2641" t="s">
        <v>117</v>
      </c>
      <c r="Q2641" t="s">
        <v>5213</v>
      </c>
      <c r="R2641">
        <v>28</v>
      </c>
      <c r="T2641" s="3">
        <v>46344.583333333336</v>
      </c>
      <c r="X2641" s="3">
        <v>1114.0544871794871</v>
      </c>
      <c r="Y2641" s="3">
        <v>643.67592592592587</v>
      </c>
      <c r="Z2641" s="24">
        <v>115.86166666666666</v>
      </c>
      <c r="AA2641" s="39">
        <v>75</v>
      </c>
      <c r="AC2641" s="3">
        <v>0</v>
      </c>
      <c r="AD2641" s="3">
        <v>4460.3751415326506</v>
      </c>
      <c r="AE2641" s="3">
        <v>52753.550554638059</v>
      </c>
      <c r="AF2641" s="3">
        <v>4154.166666666667</v>
      </c>
      <c r="AH2641" s="3">
        <v>56907.717221304723</v>
      </c>
      <c r="AK2641" s="3">
        <v>4671.4236268028844</v>
      </c>
      <c r="AL2641" t="s">
        <v>227</v>
      </c>
      <c r="AM2641" t="s">
        <v>226</v>
      </c>
      <c r="AN2641">
        <v>0.05</v>
      </c>
      <c r="AO2641" s="3">
        <v>61579.140848107607</v>
      </c>
      <c r="AP2641" s="3">
        <v>3078.9570424053804</v>
      </c>
      <c r="AQ2641" s="3">
        <v>29700</v>
      </c>
      <c r="AR2641" s="3">
        <v>1485</v>
      </c>
      <c r="AS2641" s="3">
        <v>95843.097890512989</v>
      </c>
      <c r="AT2641" s="26">
        <v>91279.140848107607</v>
      </c>
      <c r="AU2641" t="s">
        <v>208</v>
      </c>
      <c r="AV2641" t="s">
        <v>208</v>
      </c>
      <c r="AW2641" t="s">
        <v>210</v>
      </c>
      <c r="AX2641" t="s">
        <v>458</v>
      </c>
      <c r="BF2641">
        <v>1</v>
      </c>
      <c r="CX2641" t="s">
        <v>5211</v>
      </c>
      <c r="CY2641" s="29"/>
    </row>
    <row r="2642" spans="4:114" x14ac:dyDescent="0.25">
      <c r="D2642" t="s">
        <v>5212</v>
      </c>
      <c r="F2642" t="s">
        <v>3495</v>
      </c>
      <c r="G2642" t="s">
        <v>3496</v>
      </c>
      <c r="H2642" t="s">
        <v>3497</v>
      </c>
      <c r="K2642" t="s">
        <v>207</v>
      </c>
      <c r="M2642" t="s">
        <v>182</v>
      </c>
      <c r="N2642" t="s">
        <v>183</v>
      </c>
      <c r="O2642" t="s">
        <v>116</v>
      </c>
      <c r="P2642" t="s">
        <v>117</v>
      </c>
      <c r="Q2642" t="s">
        <v>5213</v>
      </c>
      <c r="R2642">
        <v>28</v>
      </c>
      <c r="T2642" s="3">
        <v>39162.25</v>
      </c>
      <c r="X2642" s="3">
        <v>1010.0961538461538</v>
      </c>
      <c r="Y2642" s="3">
        <v>583.6111111111112</v>
      </c>
      <c r="Z2642" s="24">
        <v>105.05</v>
      </c>
      <c r="AA2642" s="39">
        <v>75</v>
      </c>
      <c r="AC2642" s="3">
        <v>0</v>
      </c>
      <c r="AD2642" s="3">
        <v>4460.3751415326506</v>
      </c>
      <c r="AE2642" s="3">
        <v>45396.382406489916</v>
      </c>
      <c r="AF2642" s="3">
        <v>4154.166666666667</v>
      </c>
      <c r="AH2642" s="3">
        <v>49550.549073156581</v>
      </c>
      <c r="AK2642" s="3">
        <v>4671.4236268028844</v>
      </c>
      <c r="AL2642" t="s">
        <v>227</v>
      </c>
      <c r="AM2642" t="s">
        <v>226</v>
      </c>
      <c r="AN2642">
        <v>0.05</v>
      </c>
      <c r="AO2642" s="3">
        <v>54221.972699959464</v>
      </c>
      <c r="AP2642" s="3">
        <v>2711.0986349979735</v>
      </c>
      <c r="AQ2642" s="3">
        <v>29700</v>
      </c>
      <c r="AR2642" s="3">
        <v>1485</v>
      </c>
      <c r="AS2642" s="3">
        <v>88118.071334957436</v>
      </c>
      <c r="AT2642" s="26">
        <v>83921.972699959471</v>
      </c>
      <c r="AU2642" t="s">
        <v>208</v>
      </c>
      <c r="AV2642" t="s">
        <v>208</v>
      </c>
      <c r="AW2642" t="s">
        <v>210</v>
      </c>
      <c r="AX2642" t="s">
        <v>3498</v>
      </c>
      <c r="BF2642">
        <v>1</v>
      </c>
      <c r="CX2642" t="s">
        <v>5211</v>
      </c>
      <c r="CY2642" s="29"/>
    </row>
    <row r="2643" spans="4:114" x14ac:dyDescent="0.25">
      <c r="D2643" t="s">
        <v>5212</v>
      </c>
      <c r="F2643" t="s">
        <v>3499</v>
      </c>
      <c r="G2643" t="s">
        <v>3500</v>
      </c>
      <c r="H2643" t="s">
        <v>3501</v>
      </c>
      <c r="K2643" t="s">
        <v>207</v>
      </c>
      <c r="M2643" t="s">
        <v>182</v>
      </c>
      <c r="N2643" t="s">
        <v>183</v>
      </c>
      <c r="O2643" t="s">
        <v>116</v>
      </c>
      <c r="P2643" t="s">
        <v>117</v>
      </c>
      <c r="Q2643" t="s">
        <v>5213</v>
      </c>
      <c r="R2643">
        <v>28</v>
      </c>
      <c r="T2643" s="3">
        <v>46163.916666666664</v>
      </c>
      <c r="X2643" s="3">
        <v>1109.7115384615383</v>
      </c>
      <c r="Y2643" s="3">
        <v>641.16666666666663</v>
      </c>
      <c r="Z2643" s="24">
        <v>115.41</v>
      </c>
      <c r="AA2643" s="39">
        <v>75</v>
      </c>
      <c r="AC2643" s="3">
        <v>0</v>
      </c>
      <c r="AD2643" s="3">
        <v>4460.3751415326506</v>
      </c>
      <c r="AE2643" s="3">
        <v>52565.580013327519</v>
      </c>
      <c r="AF2643" s="3">
        <v>4154.166666666667</v>
      </c>
      <c r="AH2643" s="3">
        <v>56719.746679994183</v>
      </c>
      <c r="AK2643" s="3">
        <v>4671.4236268028844</v>
      </c>
      <c r="AL2643" t="s">
        <v>227</v>
      </c>
      <c r="AM2643" t="s">
        <v>226</v>
      </c>
      <c r="AN2643">
        <v>0.05</v>
      </c>
      <c r="AO2643" s="3">
        <v>61391.170306797067</v>
      </c>
      <c r="AP2643" s="3">
        <v>3069.5585153398533</v>
      </c>
      <c r="AQ2643" s="3">
        <v>29700</v>
      </c>
      <c r="AR2643" s="3">
        <v>1485</v>
      </c>
      <c r="AS2643" s="3">
        <v>95645.728822136924</v>
      </c>
      <c r="AT2643" s="26">
        <v>91091.170306797067</v>
      </c>
      <c r="AU2643" t="s">
        <v>208</v>
      </c>
      <c r="AV2643" t="s">
        <v>208</v>
      </c>
      <c r="AW2643" t="s">
        <v>210</v>
      </c>
      <c r="AX2643" t="s">
        <v>3230</v>
      </c>
      <c r="BF2643">
        <v>1</v>
      </c>
      <c r="CX2643" t="s">
        <v>5211</v>
      </c>
      <c r="CY2643" s="29"/>
      <c r="CZ2643" s="29"/>
      <c r="DA2643" s="29"/>
      <c r="DB2643" s="29"/>
      <c r="DC2643" s="29"/>
      <c r="DD2643" s="30"/>
      <c r="DE2643" s="30"/>
      <c r="DF2643" s="31"/>
      <c r="DG2643" s="32"/>
      <c r="DH2643" s="30"/>
      <c r="DI2643" s="30"/>
      <c r="DJ2643" s="26"/>
    </row>
    <row r="2644" spans="4:114" x14ac:dyDescent="0.25">
      <c r="D2644" t="s">
        <v>5212</v>
      </c>
      <c r="F2644" t="s">
        <v>3502</v>
      </c>
      <c r="G2644" t="s">
        <v>3503</v>
      </c>
      <c r="H2644" t="s">
        <v>3504</v>
      </c>
      <c r="K2644" t="s">
        <v>3317</v>
      </c>
      <c r="M2644" t="s">
        <v>182</v>
      </c>
      <c r="N2644" t="s">
        <v>183</v>
      </c>
      <c r="O2644" t="s">
        <v>116</v>
      </c>
      <c r="P2644" t="s">
        <v>117</v>
      </c>
      <c r="Q2644" t="s">
        <v>5213</v>
      </c>
      <c r="R2644">
        <v>28</v>
      </c>
      <c r="T2644" s="3">
        <v>31895.083333333332</v>
      </c>
      <c r="X2644" s="3">
        <v>1010.0961538461538</v>
      </c>
      <c r="Y2644" s="3">
        <v>583.6111111111112</v>
      </c>
      <c r="Z2644" s="24">
        <v>105.05</v>
      </c>
      <c r="AA2644" s="39">
        <v>75</v>
      </c>
      <c r="AC2644" s="3">
        <v>0</v>
      </c>
      <c r="AD2644" s="3">
        <v>4460.3751415326506</v>
      </c>
      <c r="AE2644" s="3">
        <v>38129.215739823245</v>
      </c>
      <c r="AF2644" s="3">
        <v>4154.166666666667</v>
      </c>
      <c r="AH2644" s="3">
        <v>42283.382406489909</v>
      </c>
      <c r="AN2644">
        <v>0.05</v>
      </c>
      <c r="AO2644" s="3">
        <v>42283.382406489909</v>
      </c>
      <c r="AP2644" s="3">
        <v>2114.1691203244955</v>
      </c>
      <c r="AQ2644" s="3">
        <v>29700</v>
      </c>
      <c r="AR2644" s="3">
        <v>1485</v>
      </c>
      <c r="AS2644" s="3">
        <v>75582.551526814408</v>
      </c>
      <c r="AT2644" s="26">
        <v>71983.382406489909</v>
      </c>
      <c r="AU2644" t="s">
        <v>1523</v>
      </c>
      <c r="AV2644" t="s">
        <v>2113</v>
      </c>
      <c r="AW2644" t="s">
        <v>1525</v>
      </c>
      <c r="AX2644">
        <v>1502348</v>
      </c>
      <c r="BF2644">
        <v>1</v>
      </c>
      <c r="CX2644" t="s">
        <v>5211</v>
      </c>
      <c r="CY2644" s="29"/>
      <c r="CZ2644" s="29"/>
      <c r="DA2644" s="29"/>
      <c r="DB2644" s="29"/>
      <c r="DC2644" s="29"/>
      <c r="DD2644" s="30"/>
      <c r="DE2644" s="30"/>
      <c r="DF2644" s="31"/>
      <c r="DG2644" s="32"/>
      <c r="DH2644" s="30"/>
      <c r="DI2644" s="30"/>
      <c r="DJ2644" s="26"/>
    </row>
    <row r="2645" spans="4:114" x14ac:dyDescent="0.25">
      <c r="D2645" t="s">
        <v>5212</v>
      </c>
      <c r="F2645" t="s">
        <v>3505</v>
      </c>
      <c r="G2645" t="s">
        <v>3506</v>
      </c>
      <c r="H2645" t="s">
        <v>3507</v>
      </c>
      <c r="K2645" t="s">
        <v>207</v>
      </c>
      <c r="M2645" t="s">
        <v>182</v>
      </c>
      <c r="N2645" t="s">
        <v>183</v>
      </c>
      <c r="O2645" t="s">
        <v>116</v>
      </c>
      <c r="P2645" t="s">
        <v>117</v>
      </c>
      <c r="Q2645" t="s">
        <v>5213</v>
      </c>
      <c r="R2645">
        <v>28</v>
      </c>
      <c r="T2645" s="3">
        <v>46455.416666666664</v>
      </c>
      <c r="X2645" s="3">
        <v>1116.71875</v>
      </c>
      <c r="Y2645" s="3">
        <v>645.21527777777783</v>
      </c>
      <c r="Z2645" s="24">
        <v>116.13875</v>
      </c>
      <c r="AA2645" s="39">
        <v>75</v>
      </c>
      <c r="AC2645" s="3">
        <v>2048.9361921001982</v>
      </c>
      <c r="AD2645" s="3">
        <v>4460.3751415326506</v>
      </c>
      <c r="AE2645" s="3">
        <v>54917.80077807729</v>
      </c>
      <c r="AF2645" s="3">
        <v>4154.166666666667</v>
      </c>
      <c r="AH2645" s="3">
        <v>59071.967444743954</v>
      </c>
      <c r="AK2645" s="3">
        <v>4671.4236268028844</v>
      </c>
      <c r="AL2645" t="s">
        <v>227</v>
      </c>
      <c r="AM2645" t="s">
        <v>226</v>
      </c>
      <c r="AN2645">
        <v>0.05</v>
      </c>
      <c r="AO2645" s="3">
        <v>63743.391071546837</v>
      </c>
      <c r="AP2645" s="3">
        <v>3187.169553577342</v>
      </c>
      <c r="AQ2645" s="3">
        <v>29700</v>
      </c>
      <c r="AR2645" s="3">
        <v>1485</v>
      </c>
      <c r="AS2645" s="3">
        <v>98115.560625124184</v>
      </c>
      <c r="AT2645" s="26">
        <v>93443.391071546837</v>
      </c>
      <c r="AU2645" t="s">
        <v>208</v>
      </c>
      <c r="AV2645" t="s">
        <v>208</v>
      </c>
      <c r="AW2645" t="s">
        <v>210</v>
      </c>
      <c r="AX2645" t="s">
        <v>2221</v>
      </c>
      <c r="BF2645">
        <v>1</v>
      </c>
      <c r="CX2645" t="s">
        <v>5211</v>
      </c>
      <c r="CY2645" s="29"/>
    </row>
    <row r="2646" spans="4:114" x14ac:dyDescent="0.25">
      <c r="D2646" t="s">
        <v>5212</v>
      </c>
      <c r="F2646" t="s">
        <v>3508</v>
      </c>
      <c r="G2646" t="s">
        <v>3509</v>
      </c>
      <c r="H2646" t="s">
        <v>3510</v>
      </c>
      <c r="K2646" t="s">
        <v>207</v>
      </c>
      <c r="M2646" t="s">
        <v>182</v>
      </c>
      <c r="N2646" t="s">
        <v>183</v>
      </c>
      <c r="O2646" t="s">
        <v>116</v>
      </c>
      <c r="P2646" t="s">
        <v>117</v>
      </c>
      <c r="Q2646" t="s">
        <v>5213</v>
      </c>
      <c r="R2646">
        <v>28</v>
      </c>
      <c r="T2646" s="3">
        <v>39022.5</v>
      </c>
      <c r="X2646" s="3">
        <v>1010.0961538461538</v>
      </c>
      <c r="Y2646" s="3">
        <v>583.6111111111112</v>
      </c>
      <c r="Z2646" s="24">
        <v>105.05</v>
      </c>
      <c r="AA2646" s="39">
        <v>75</v>
      </c>
      <c r="AC2646" s="3">
        <v>0</v>
      </c>
      <c r="AD2646" s="3">
        <v>4460.3751415326506</v>
      </c>
      <c r="AE2646" s="3">
        <v>45256.632406489916</v>
      </c>
      <c r="AF2646" s="3">
        <v>4154.166666666667</v>
      </c>
      <c r="AH2646" s="3">
        <v>49410.799073156581</v>
      </c>
      <c r="AK2646" s="3">
        <v>4671.4236268028844</v>
      </c>
      <c r="AL2646" t="s">
        <v>227</v>
      </c>
      <c r="AM2646" t="s">
        <v>226</v>
      </c>
      <c r="AN2646">
        <v>0.05</v>
      </c>
      <c r="AO2646" s="3">
        <v>54082.222699959464</v>
      </c>
      <c r="AP2646" s="3">
        <v>2704.1111349979733</v>
      </c>
      <c r="AQ2646" s="3">
        <v>29700</v>
      </c>
      <c r="AR2646" s="3">
        <v>1485</v>
      </c>
      <c r="AS2646" s="3">
        <v>87971.333834957448</v>
      </c>
      <c r="AT2646" s="26">
        <v>83782.222699959471</v>
      </c>
      <c r="AU2646" t="s">
        <v>208</v>
      </c>
      <c r="AV2646" t="s">
        <v>208</v>
      </c>
      <c r="AW2646" t="s">
        <v>210</v>
      </c>
      <c r="AX2646" t="s">
        <v>3511</v>
      </c>
      <c r="BF2646">
        <v>1</v>
      </c>
      <c r="CX2646" t="s">
        <v>5211</v>
      </c>
      <c r="CY2646" s="29"/>
    </row>
    <row r="2647" spans="4:114" x14ac:dyDescent="0.25">
      <c r="D2647" t="s">
        <v>5212</v>
      </c>
      <c r="F2647" t="s">
        <v>3512</v>
      </c>
      <c r="G2647" t="s">
        <v>3513</v>
      </c>
      <c r="H2647" t="s">
        <v>3514</v>
      </c>
      <c r="K2647" t="s">
        <v>224</v>
      </c>
      <c r="M2647" t="s">
        <v>114</v>
      </c>
      <c r="N2647" t="s">
        <v>115</v>
      </c>
      <c r="O2647" t="s">
        <v>116</v>
      </c>
      <c r="P2647" t="s">
        <v>117</v>
      </c>
      <c r="Q2647" t="s">
        <v>5213</v>
      </c>
      <c r="R2647">
        <v>28</v>
      </c>
      <c r="T2647" s="3">
        <v>68921.666666666672</v>
      </c>
      <c r="X2647" s="3">
        <v>1536.5785256410256</v>
      </c>
      <c r="Y2647" s="3">
        <v>887.80092592592587</v>
      </c>
      <c r="Z2647" s="24">
        <v>159.80416666666667</v>
      </c>
      <c r="AA2647" s="39">
        <v>75</v>
      </c>
      <c r="AC2647" s="3">
        <v>0</v>
      </c>
      <c r="AD2647" s="3">
        <v>4460.3751415326506</v>
      </c>
      <c r="AE2647" s="3">
        <v>76041.225426432953</v>
      </c>
      <c r="AF2647" s="3">
        <v>5687.5</v>
      </c>
      <c r="AH2647" s="3">
        <v>81728.725426432953</v>
      </c>
      <c r="AK2647" s="3">
        <v>6263.2559860715419</v>
      </c>
      <c r="AL2647" t="s">
        <v>320</v>
      </c>
      <c r="AM2647" t="s">
        <v>321</v>
      </c>
      <c r="AN2647">
        <v>8.5000000000000006E-2</v>
      </c>
      <c r="AO2647" s="3">
        <v>87991.981412504494</v>
      </c>
      <c r="AP2647" s="3">
        <v>7479.318420062883</v>
      </c>
      <c r="AQ2647" s="3">
        <v>29700</v>
      </c>
      <c r="AR2647" s="3">
        <v>2524.5</v>
      </c>
      <c r="AS2647" s="3">
        <v>127695.79983256738</v>
      </c>
      <c r="AT2647" s="26">
        <v>117691.98141250449</v>
      </c>
      <c r="AU2647" t="s">
        <v>170</v>
      </c>
      <c r="AV2647" t="s">
        <v>170</v>
      </c>
      <c r="AW2647" t="s">
        <v>171</v>
      </c>
      <c r="AX2647">
        <v>90271</v>
      </c>
      <c r="BF2647">
        <v>1</v>
      </c>
      <c r="CX2647" t="s">
        <v>5211</v>
      </c>
      <c r="CY2647" s="29"/>
      <c r="CZ2647" s="29"/>
      <c r="DA2647" s="29"/>
      <c r="DB2647" s="29"/>
      <c r="DC2647" s="29"/>
      <c r="DD2647" s="30"/>
      <c r="DE2647" s="30"/>
      <c r="DF2647" s="31"/>
      <c r="DG2647" s="32"/>
      <c r="DH2647" s="30"/>
      <c r="DI2647" s="30"/>
      <c r="DJ2647" s="26"/>
    </row>
    <row r="2648" spans="4:114" x14ac:dyDescent="0.25">
      <c r="D2648" t="s">
        <v>5212</v>
      </c>
      <c r="F2648" t="s">
        <v>5296</v>
      </c>
      <c r="G2648" t="s">
        <v>5297</v>
      </c>
      <c r="H2648" t="s">
        <v>5298</v>
      </c>
      <c r="K2648" t="s">
        <v>207</v>
      </c>
      <c r="M2648" t="s">
        <v>132</v>
      </c>
      <c r="N2648" t="s">
        <v>133</v>
      </c>
      <c r="O2648" t="s">
        <v>116</v>
      </c>
      <c r="P2648" t="s">
        <v>117</v>
      </c>
      <c r="Q2648" t="s">
        <v>5218</v>
      </c>
      <c r="R2648">
        <v>13</v>
      </c>
      <c r="T2648" s="3">
        <v>17952.380952380954</v>
      </c>
      <c r="X2648" s="3">
        <v>1010.0961538461538</v>
      </c>
      <c r="Y2648" s="3">
        <v>583.6111111111112</v>
      </c>
      <c r="Z2648" s="24">
        <v>105.05</v>
      </c>
      <c r="AA2648" s="39">
        <v>75</v>
      </c>
      <c r="AC2648" s="3">
        <v>0</v>
      </c>
      <c r="AD2648" s="3">
        <v>4460.3751415326506</v>
      </c>
      <c r="AE2648" s="3">
        <v>24186.513358870867</v>
      </c>
      <c r="AF2648" s="3">
        <v>12402.5</v>
      </c>
      <c r="AH2648" s="3">
        <v>36589.01335887087</v>
      </c>
      <c r="AK2648" s="3">
        <v>33281</v>
      </c>
      <c r="AL2648" t="s">
        <v>168</v>
      </c>
      <c r="AM2648" t="s">
        <v>169</v>
      </c>
      <c r="AN2648">
        <v>0.05</v>
      </c>
      <c r="AO2648" s="3">
        <v>69870.01335887087</v>
      </c>
      <c r="AP2648" s="3">
        <v>3493.5006679435437</v>
      </c>
      <c r="AQ2648" s="3">
        <v>29700</v>
      </c>
      <c r="AR2648" s="3">
        <v>1485</v>
      </c>
      <c r="AS2648" s="3">
        <v>104548.51402681442</v>
      </c>
      <c r="AT2648" s="26">
        <v>99570.01335887087</v>
      </c>
      <c r="AU2648" t="s">
        <v>164</v>
      </c>
      <c r="AV2648" t="s">
        <v>241</v>
      </c>
      <c r="AW2648" t="s">
        <v>241</v>
      </c>
      <c r="AX2648" t="s">
        <v>164</v>
      </c>
      <c r="BF2648">
        <v>1</v>
      </c>
      <c r="CX2648" t="s">
        <v>5211</v>
      </c>
      <c r="CY2648" s="29"/>
      <c r="CZ2648" s="29"/>
      <c r="DA2648" s="29"/>
      <c r="DB2648" s="29"/>
      <c r="DC2648" s="29"/>
      <c r="DD2648" s="30"/>
      <c r="DE2648" s="30"/>
      <c r="DF2648" s="31"/>
      <c r="DG2648" s="32"/>
      <c r="DH2648" s="30"/>
      <c r="DI2648" s="30"/>
      <c r="DJ2648" s="26"/>
    </row>
    <row r="2649" spans="4:114" x14ac:dyDescent="0.25">
      <c r="D2649" t="s">
        <v>5212</v>
      </c>
      <c r="F2649" t="s">
        <v>3515</v>
      </c>
      <c r="G2649" t="s">
        <v>3516</v>
      </c>
      <c r="H2649" t="s">
        <v>3517</v>
      </c>
      <c r="K2649" t="s">
        <v>113</v>
      </c>
      <c r="M2649" t="s">
        <v>240</v>
      </c>
      <c r="N2649" t="s">
        <v>3209</v>
      </c>
      <c r="O2649" t="s">
        <v>116</v>
      </c>
      <c r="P2649" t="s">
        <v>117</v>
      </c>
      <c r="Q2649" t="s">
        <v>5213</v>
      </c>
      <c r="R2649">
        <v>28</v>
      </c>
      <c r="T2649" s="3">
        <v>200000</v>
      </c>
      <c r="X2649" s="3">
        <v>4807.6923076923076</v>
      </c>
      <c r="Y2649" s="3">
        <v>2777.7777777777783</v>
      </c>
      <c r="Z2649" s="24">
        <v>500</v>
      </c>
      <c r="AA2649" s="39">
        <v>75</v>
      </c>
      <c r="AC2649" s="3">
        <v>0</v>
      </c>
      <c r="AD2649" s="3">
        <v>4460.3751415326506</v>
      </c>
      <c r="AE2649" s="3">
        <v>212620.84522700275</v>
      </c>
      <c r="AF2649" s="3">
        <v>0</v>
      </c>
      <c r="AH2649" s="3">
        <v>212620.84522700275</v>
      </c>
      <c r="AN2649">
        <v>0</v>
      </c>
      <c r="AO2649" s="3">
        <v>212620.84522700275</v>
      </c>
      <c r="AP2649" s="3">
        <v>0</v>
      </c>
      <c r="AQ2649" s="3">
        <v>29700</v>
      </c>
      <c r="AR2649" s="3">
        <v>0</v>
      </c>
      <c r="AS2649" s="3">
        <v>242320.84522700275</v>
      </c>
      <c r="AT2649" s="26">
        <v>242320.84522700275</v>
      </c>
      <c r="AU2649" t="s">
        <v>164</v>
      </c>
      <c r="AV2649" t="s">
        <v>241</v>
      </c>
      <c r="AW2649" t="s">
        <v>241</v>
      </c>
      <c r="AX2649" t="s">
        <v>242</v>
      </c>
      <c r="BF2649">
        <v>1</v>
      </c>
      <c r="CX2649" t="s">
        <v>5211</v>
      </c>
      <c r="CY2649" s="29"/>
      <c r="CZ2649" s="29"/>
      <c r="DA2649" s="29"/>
      <c r="DB2649" s="29"/>
      <c r="DC2649" s="29"/>
      <c r="DD2649" s="30"/>
      <c r="DE2649" s="30"/>
      <c r="DF2649" s="31"/>
      <c r="DG2649" s="32"/>
      <c r="DH2649" s="30"/>
      <c r="DI2649" s="30"/>
      <c r="DJ2649" s="26"/>
    </row>
    <row r="2650" spans="4:114" x14ac:dyDescent="0.25">
      <c r="D2650" t="s">
        <v>5212</v>
      </c>
      <c r="F2650" t="s">
        <v>3518</v>
      </c>
      <c r="G2650" t="s">
        <v>3519</v>
      </c>
      <c r="H2650" t="s">
        <v>3520</v>
      </c>
      <c r="K2650" t="s">
        <v>224</v>
      </c>
      <c r="M2650" t="s">
        <v>114</v>
      </c>
      <c r="N2650" t="s">
        <v>115</v>
      </c>
      <c r="O2650" t="s">
        <v>116</v>
      </c>
      <c r="P2650" t="s">
        <v>117</v>
      </c>
      <c r="Q2650" t="s">
        <v>5213</v>
      </c>
      <c r="R2650">
        <v>28</v>
      </c>
      <c r="T2650" s="3">
        <v>68750</v>
      </c>
      <c r="X2650" s="3">
        <v>1532.4519230769231</v>
      </c>
      <c r="Y2650" s="3">
        <v>885.41666666666663</v>
      </c>
      <c r="Z2650" s="24">
        <v>159.375</v>
      </c>
      <c r="AA2650" s="39">
        <v>75</v>
      </c>
      <c r="AC2650" s="3">
        <v>0</v>
      </c>
      <c r="AD2650" s="3">
        <v>4460.3751415326506</v>
      </c>
      <c r="AE2650" s="3">
        <v>75862.618731276249</v>
      </c>
      <c r="AF2650" s="3">
        <v>5687.5</v>
      </c>
      <c r="AH2650" s="3">
        <v>81550.118731276249</v>
      </c>
      <c r="AK2650" s="3">
        <v>6263.2559860715419</v>
      </c>
      <c r="AL2650" t="s">
        <v>320</v>
      </c>
      <c r="AM2650" t="s">
        <v>321</v>
      </c>
      <c r="AN2650">
        <v>8.5000000000000006E-2</v>
      </c>
      <c r="AO2650" s="3">
        <v>87813.37471734779</v>
      </c>
      <c r="AP2650" s="3">
        <v>7464.1368509745625</v>
      </c>
      <c r="AQ2650" s="3">
        <v>29700</v>
      </c>
      <c r="AR2650" s="3">
        <v>2524.5</v>
      </c>
      <c r="AS2650" s="3">
        <v>127502.01156832236</v>
      </c>
      <c r="AT2650" s="26">
        <v>117513.37471734779</v>
      </c>
      <c r="AU2650" t="s">
        <v>170</v>
      </c>
      <c r="AV2650" t="s">
        <v>170</v>
      </c>
      <c r="AW2650" t="s">
        <v>171</v>
      </c>
      <c r="AX2650">
        <v>90349</v>
      </c>
      <c r="BF2650">
        <v>1</v>
      </c>
      <c r="CX2650" t="s">
        <v>5211</v>
      </c>
      <c r="CY2650" s="29"/>
      <c r="CZ2650" s="29"/>
      <c r="DA2650" s="29"/>
      <c r="DB2650" s="29"/>
      <c r="DC2650" s="29"/>
      <c r="DD2650" s="30"/>
      <c r="DE2650" s="30"/>
      <c r="DF2650" s="31"/>
      <c r="DG2650" s="32"/>
      <c r="DH2650" s="30"/>
      <c r="DI2650" s="30"/>
      <c r="DJ2650" s="26"/>
    </row>
    <row r="2651" spans="4:114" x14ac:dyDescent="0.25">
      <c r="D2651" t="s">
        <v>5212</v>
      </c>
      <c r="F2651" t="s">
        <v>3521</v>
      </c>
      <c r="G2651" t="s">
        <v>3522</v>
      </c>
      <c r="H2651" t="s">
        <v>3523</v>
      </c>
      <c r="K2651" t="s">
        <v>156</v>
      </c>
      <c r="M2651" t="s">
        <v>550</v>
      </c>
      <c r="N2651" t="s">
        <v>551</v>
      </c>
      <c r="O2651" t="s">
        <v>116</v>
      </c>
      <c r="P2651" t="s">
        <v>117</v>
      </c>
      <c r="Q2651" t="s">
        <v>5213</v>
      </c>
      <c r="R2651">
        <v>28</v>
      </c>
      <c r="T2651" s="3">
        <v>238333.33333333331</v>
      </c>
      <c r="X2651" s="3">
        <v>5608.9743589743593</v>
      </c>
      <c r="Y2651" s="3">
        <v>3240.7407407407413</v>
      </c>
      <c r="Z2651" s="24">
        <v>583.33333333333337</v>
      </c>
      <c r="AA2651" s="39">
        <v>75</v>
      </c>
      <c r="AC2651" s="3">
        <v>0</v>
      </c>
      <c r="AD2651" s="3">
        <v>4460.3751415326506</v>
      </c>
      <c r="AE2651" s="3">
        <v>252301.75690791442</v>
      </c>
      <c r="AF2651" s="3">
        <v>7046.666666666667</v>
      </c>
      <c r="AH2651" s="3">
        <v>259348.42357458107</v>
      </c>
      <c r="AN2651">
        <v>0.1</v>
      </c>
      <c r="AO2651" s="3">
        <v>259348.42357458107</v>
      </c>
      <c r="AP2651" s="3">
        <v>25934.84235745811</v>
      </c>
      <c r="AQ2651" s="3">
        <v>29700</v>
      </c>
      <c r="AR2651" s="3">
        <v>2970</v>
      </c>
      <c r="AS2651" s="3">
        <v>317953.26593203918</v>
      </c>
      <c r="AT2651" s="26">
        <v>289048.42357458104</v>
      </c>
      <c r="AU2651" t="s">
        <v>170</v>
      </c>
      <c r="AV2651" t="s">
        <v>170</v>
      </c>
      <c r="AW2651" t="s">
        <v>171</v>
      </c>
      <c r="AX2651">
        <v>90328</v>
      </c>
      <c r="BF2651">
        <v>1</v>
      </c>
      <c r="CX2651" t="s">
        <v>5211</v>
      </c>
      <c r="CY2651" s="29"/>
    </row>
    <row r="2652" spans="4:114" x14ac:dyDescent="0.25">
      <c r="D2652" t="s">
        <v>5212</v>
      </c>
      <c r="F2652" t="s">
        <v>3524</v>
      </c>
      <c r="G2652" t="s">
        <v>3525</v>
      </c>
      <c r="H2652" t="s">
        <v>3526</v>
      </c>
      <c r="K2652" t="s">
        <v>207</v>
      </c>
      <c r="M2652" t="s">
        <v>132</v>
      </c>
      <c r="N2652" t="s">
        <v>133</v>
      </c>
      <c r="O2652" t="s">
        <v>116</v>
      </c>
      <c r="P2652" t="s">
        <v>117</v>
      </c>
      <c r="Q2652" t="s">
        <v>5213</v>
      </c>
      <c r="R2652">
        <v>28</v>
      </c>
      <c r="T2652" s="3">
        <v>35968.583333333336</v>
      </c>
      <c r="X2652" s="3">
        <v>1010.0961538461538</v>
      </c>
      <c r="Y2652" s="3">
        <v>583.6111111111112</v>
      </c>
      <c r="Z2652" s="24">
        <v>105.05</v>
      </c>
      <c r="AA2652" s="39">
        <v>75</v>
      </c>
      <c r="AC2652" s="3">
        <v>0</v>
      </c>
      <c r="AD2652" s="3">
        <v>4460.3751415326506</v>
      </c>
      <c r="AE2652" s="3">
        <v>42202.715739823252</v>
      </c>
      <c r="AF2652" s="3">
        <v>12402.5</v>
      </c>
      <c r="AH2652" s="3">
        <v>54605.215739823252</v>
      </c>
      <c r="AK2652" s="3">
        <v>33281</v>
      </c>
      <c r="AL2652" t="s">
        <v>168</v>
      </c>
      <c r="AM2652" t="s">
        <v>169</v>
      </c>
      <c r="AN2652">
        <v>0.05</v>
      </c>
      <c r="AO2652" s="3">
        <v>87886.215739823252</v>
      </c>
      <c r="AP2652" s="3">
        <v>4394.3107869911628</v>
      </c>
      <c r="AQ2652" s="3">
        <v>29700</v>
      </c>
      <c r="AR2652" s="3">
        <v>1485</v>
      </c>
      <c r="AS2652" s="3">
        <v>123465.52652681441</v>
      </c>
      <c r="AT2652" s="26">
        <v>117586.21573982325</v>
      </c>
      <c r="AU2652" t="s">
        <v>164</v>
      </c>
      <c r="AV2652" t="s">
        <v>241</v>
      </c>
      <c r="AW2652" t="s">
        <v>241</v>
      </c>
      <c r="AX2652" t="s">
        <v>164</v>
      </c>
      <c r="BF2652">
        <v>1</v>
      </c>
      <c r="CX2652" t="s">
        <v>5211</v>
      </c>
      <c r="CY2652" s="29"/>
      <c r="CZ2652" s="29"/>
      <c r="DA2652" s="29"/>
      <c r="DB2652" s="29"/>
      <c r="DC2652" s="29"/>
      <c r="DD2652" s="30"/>
      <c r="DE2652" s="30"/>
      <c r="DF2652" s="31"/>
      <c r="DG2652" s="32"/>
      <c r="DH2652" s="30"/>
      <c r="DI2652" s="30"/>
      <c r="DJ2652" s="26"/>
    </row>
    <row r="2653" spans="4:114" x14ac:dyDescent="0.25">
      <c r="D2653" t="s">
        <v>5212</v>
      </c>
      <c r="F2653" t="s">
        <v>3527</v>
      </c>
      <c r="G2653" t="s">
        <v>3528</v>
      </c>
      <c r="H2653" t="s">
        <v>3529</v>
      </c>
      <c r="K2653" t="s">
        <v>207</v>
      </c>
      <c r="M2653" t="s">
        <v>132</v>
      </c>
      <c r="N2653" t="s">
        <v>133</v>
      </c>
      <c r="O2653" t="s">
        <v>116</v>
      </c>
      <c r="P2653" t="s">
        <v>117</v>
      </c>
      <c r="Q2653" t="s">
        <v>5213</v>
      </c>
      <c r="R2653">
        <v>28</v>
      </c>
      <c r="T2653" s="3">
        <v>42819.833333333336</v>
      </c>
      <c r="X2653" s="3">
        <v>1029.3229166666667</v>
      </c>
      <c r="Y2653" s="3">
        <v>594.71990740740739</v>
      </c>
      <c r="Z2653" s="24">
        <v>107.04958333333335</v>
      </c>
      <c r="AA2653" s="39">
        <v>75</v>
      </c>
      <c r="AC2653" s="3">
        <v>0</v>
      </c>
      <c r="AD2653" s="3">
        <v>4460.3751415326506</v>
      </c>
      <c r="AE2653" s="3">
        <v>49086.30088227339</v>
      </c>
      <c r="AF2653" s="3">
        <v>12402.5</v>
      </c>
      <c r="AH2653" s="3">
        <v>61488.80088227339</v>
      </c>
      <c r="AK2653" s="3">
        <v>33281</v>
      </c>
      <c r="AL2653" t="s">
        <v>168</v>
      </c>
      <c r="AM2653" t="s">
        <v>169</v>
      </c>
      <c r="AN2653">
        <v>0.05</v>
      </c>
      <c r="AO2653" s="3">
        <v>94769.800882273383</v>
      </c>
      <c r="AP2653" s="3">
        <v>4738.4900441136697</v>
      </c>
      <c r="AQ2653" s="3">
        <v>29700</v>
      </c>
      <c r="AR2653" s="3">
        <v>1485</v>
      </c>
      <c r="AS2653" s="3">
        <v>130693.29092638705</v>
      </c>
      <c r="AT2653" s="26">
        <v>124469.80088227338</v>
      </c>
      <c r="AU2653" t="s">
        <v>164</v>
      </c>
      <c r="AV2653" t="s">
        <v>241</v>
      </c>
      <c r="AW2653" t="s">
        <v>241</v>
      </c>
      <c r="AX2653" t="s">
        <v>242</v>
      </c>
      <c r="BF2653">
        <v>1</v>
      </c>
      <c r="CX2653" t="s">
        <v>5211</v>
      </c>
      <c r="CY2653" s="29"/>
      <c r="CZ2653" s="29"/>
      <c r="DA2653" s="29"/>
      <c r="DB2653" s="29"/>
      <c r="DC2653" s="29"/>
      <c r="DD2653" s="30"/>
      <c r="DE2653" s="30"/>
      <c r="DF2653" s="31"/>
      <c r="DG2653" s="32"/>
      <c r="DH2653" s="30"/>
      <c r="DI2653" s="30"/>
      <c r="DJ2653" s="26"/>
    </row>
    <row r="2654" spans="4:114" x14ac:dyDescent="0.25">
      <c r="D2654" t="s">
        <v>5212</v>
      </c>
      <c r="F2654" t="s">
        <v>3530</v>
      </c>
      <c r="G2654" t="s">
        <v>3531</v>
      </c>
      <c r="H2654" t="s">
        <v>3532</v>
      </c>
      <c r="K2654" t="s">
        <v>224</v>
      </c>
      <c r="M2654" t="s">
        <v>292</v>
      </c>
      <c r="N2654" t="s">
        <v>293</v>
      </c>
      <c r="O2654" t="s">
        <v>116</v>
      </c>
      <c r="P2654" t="s">
        <v>117</v>
      </c>
      <c r="Q2654" t="s">
        <v>5213</v>
      </c>
      <c r="R2654">
        <v>28</v>
      </c>
      <c r="T2654" s="3">
        <v>63914.083333333336</v>
      </c>
      <c r="X2654" s="3">
        <v>1416.2059294871794</v>
      </c>
      <c r="Y2654" s="3">
        <v>818.25231481481489</v>
      </c>
      <c r="Z2654" s="24">
        <v>147.28541666666666</v>
      </c>
      <c r="AA2654" s="39">
        <v>75</v>
      </c>
      <c r="AC2654" s="3">
        <v>0</v>
      </c>
      <c r="AD2654" s="3">
        <v>4460.3751415326506</v>
      </c>
      <c r="AE2654" s="3">
        <v>70831.202135834654</v>
      </c>
      <c r="AF2654" s="3">
        <v>23570.833333333332</v>
      </c>
      <c r="AH2654" s="3">
        <v>94402.035469167982</v>
      </c>
      <c r="AN2654">
        <v>8.5000000000000006E-2</v>
      </c>
      <c r="AO2654" s="3">
        <v>94402.035469167982</v>
      </c>
      <c r="AP2654" s="3">
        <v>8024.1730148792794</v>
      </c>
      <c r="AQ2654" s="3">
        <v>29700</v>
      </c>
      <c r="AR2654" s="3">
        <v>2524.5</v>
      </c>
      <c r="AS2654" s="3">
        <v>134650.70848404727</v>
      </c>
      <c r="AT2654" s="26">
        <v>124102.03546916798</v>
      </c>
      <c r="AU2654" t="s">
        <v>170</v>
      </c>
      <c r="AV2654" t="s">
        <v>170</v>
      </c>
      <c r="AW2654" t="s">
        <v>171</v>
      </c>
      <c r="AX2654" t="s">
        <v>3533</v>
      </c>
      <c r="BF2654">
        <v>1</v>
      </c>
      <c r="CX2654" t="s">
        <v>5211</v>
      </c>
      <c r="CY2654" s="29"/>
      <c r="CZ2654" s="29"/>
      <c r="DA2654" s="29"/>
      <c r="DB2654" s="29"/>
      <c r="DC2654" s="29"/>
      <c r="DD2654" s="30"/>
      <c r="DE2654" s="30"/>
      <c r="DF2654" s="31"/>
      <c r="DG2654" s="32"/>
      <c r="DH2654" s="30"/>
      <c r="DI2654" s="30"/>
      <c r="DJ2654" s="26"/>
    </row>
    <row r="2655" spans="4:114" x14ac:dyDescent="0.25">
      <c r="D2655" t="s">
        <v>5212</v>
      </c>
      <c r="F2655" t="s">
        <v>3534</v>
      </c>
      <c r="G2655" t="s">
        <v>3535</v>
      </c>
      <c r="H2655" t="s">
        <v>3536</v>
      </c>
      <c r="K2655" t="s">
        <v>131</v>
      </c>
      <c r="M2655" t="s">
        <v>2289</v>
      </c>
      <c r="N2655" t="s">
        <v>2290</v>
      </c>
      <c r="O2655" t="s">
        <v>116</v>
      </c>
      <c r="P2655" t="s">
        <v>117</v>
      </c>
      <c r="Q2655" t="s">
        <v>5213</v>
      </c>
      <c r="R2655">
        <v>28</v>
      </c>
      <c r="T2655" s="3">
        <v>99166.666666666672</v>
      </c>
      <c r="V2655" s="3">
        <v>14875</v>
      </c>
      <c r="X2655" s="3">
        <v>2383.8141025641025</v>
      </c>
      <c r="Y2655" s="3">
        <v>1377.3148148148148</v>
      </c>
      <c r="Z2655" s="24">
        <v>247.91666666666669</v>
      </c>
      <c r="AA2655" s="39">
        <v>75</v>
      </c>
      <c r="AC2655" s="3">
        <v>10158.625640432783</v>
      </c>
      <c r="AD2655" s="3">
        <v>4460.3751415326506</v>
      </c>
      <c r="AE2655" s="3">
        <v>132744.71303267771</v>
      </c>
      <c r="AF2655" s="3">
        <v>13617.5</v>
      </c>
      <c r="AH2655" s="3">
        <v>146362.21303267771</v>
      </c>
      <c r="AN2655">
        <v>8.5000000000000006E-2</v>
      </c>
      <c r="AO2655" s="3">
        <v>146362.21303267771</v>
      </c>
      <c r="AP2655" s="3">
        <v>12440.788107777606</v>
      </c>
      <c r="AQ2655" s="3">
        <v>29700</v>
      </c>
      <c r="AR2655" s="3">
        <v>2524.5</v>
      </c>
      <c r="AS2655" s="3">
        <v>191027.50114045531</v>
      </c>
      <c r="AT2655" s="26">
        <v>176062.21303267771</v>
      </c>
      <c r="AU2655" t="s">
        <v>170</v>
      </c>
      <c r="AV2655" t="s">
        <v>170</v>
      </c>
      <c r="AW2655" t="s">
        <v>171</v>
      </c>
      <c r="AX2655">
        <v>37214</v>
      </c>
      <c r="BF2655">
        <v>1</v>
      </c>
      <c r="CX2655" t="s">
        <v>5211</v>
      </c>
      <c r="CY2655" s="29"/>
    </row>
    <row r="2656" spans="4:114" x14ac:dyDescent="0.25">
      <c r="D2656" t="s">
        <v>5212</v>
      </c>
      <c r="F2656" t="s">
        <v>3537</v>
      </c>
      <c r="G2656" t="s">
        <v>3538</v>
      </c>
      <c r="H2656" t="s">
        <v>3539</v>
      </c>
      <c r="K2656" t="s">
        <v>207</v>
      </c>
      <c r="M2656" t="s">
        <v>182</v>
      </c>
      <c r="N2656" t="s">
        <v>183</v>
      </c>
      <c r="O2656" t="s">
        <v>116</v>
      </c>
      <c r="P2656" t="s">
        <v>117</v>
      </c>
      <c r="Q2656" t="s">
        <v>5213</v>
      </c>
      <c r="R2656">
        <v>28</v>
      </c>
      <c r="T2656" s="3">
        <v>46349.25</v>
      </c>
      <c r="X2656" s="3">
        <v>1114.1666666666667</v>
      </c>
      <c r="Y2656" s="3">
        <v>643.74074074074076</v>
      </c>
      <c r="Z2656" s="24">
        <v>115.87333333333333</v>
      </c>
      <c r="AA2656" s="39">
        <v>75</v>
      </c>
      <c r="AC2656" s="3">
        <v>0</v>
      </c>
      <c r="AD2656" s="3">
        <v>4460.3751415326506</v>
      </c>
      <c r="AE2656" s="3">
        <v>52758.405882273386</v>
      </c>
      <c r="AF2656" s="3">
        <v>4154.166666666667</v>
      </c>
      <c r="AH2656" s="3">
        <v>56912.57254894005</v>
      </c>
      <c r="AK2656" s="3">
        <v>4671.4236268028844</v>
      </c>
      <c r="AL2656" t="s">
        <v>227</v>
      </c>
      <c r="AM2656" t="s">
        <v>226</v>
      </c>
      <c r="AN2656">
        <v>0.05</v>
      </c>
      <c r="AO2656" s="3">
        <v>61583.996175742934</v>
      </c>
      <c r="AP2656" s="3">
        <v>3079.199808787147</v>
      </c>
      <c r="AQ2656" s="3">
        <v>29700</v>
      </c>
      <c r="AR2656" s="3">
        <v>1485</v>
      </c>
      <c r="AS2656" s="3">
        <v>95848.195984530088</v>
      </c>
      <c r="AT2656" s="26">
        <v>91283.996175742941</v>
      </c>
      <c r="AU2656" t="s">
        <v>208</v>
      </c>
      <c r="AV2656" t="s">
        <v>208</v>
      </c>
      <c r="AW2656" t="s">
        <v>210</v>
      </c>
      <c r="AX2656" t="s">
        <v>3540</v>
      </c>
      <c r="BF2656">
        <v>1</v>
      </c>
      <c r="CX2656" t="s">
        <v>5211</v>
      </c>
      <c r="CY2656" s="29"/>
      <c r="CZ2656" s="29"/>
      <c r="DA2656" s="29"/>
      <c r="DB2656" s="29"/>
      <c r="DC2656" s="29"/>
      <c r="DD2656" s="30"/>
      <c r="DE2656" s="30"/>
      <c r="DF2656" s="31"/>
      <c r="DG2656" s="32"/>
      <c r="DH2656" s="30"/>
      <c r="DI2656" s="30"/>
      <c r="DJ2656" s="26"/>
    </row>
    <row r="2657" spans="4:114" x14ac:dyDescent="0.25">
      <c r="D2657" t="s">
        <v>5212</v>
      </c>
      <c r="F2657" t="s">
        <v>3541</v>
      </c>
      <c r="G2657" t="s">
        <v>3542</v>
      </c>
      <c r="H2657" t="s">
        <v>3543</v>
      </c>
      <c r="K2657" t="s">
        <v>224</v>
      </c>
      <c r="M2657" t="s">
        <v>114</v>
      </c>
      <c r="N2657" t="s">
        <v>115</v>
      </c>
      <c r="O2657" t="s">
        <v>116</v>
      </c>
      <c r="P2657" t="s">
        <v>117</v>
      </c>
      <c r="Q2657" t="s">
        <v>5213</v>
      </c>
      <c r="R2657">
        <v>28</v>
      </c>
      <c r="T2657" s="3">
        <v>77916.666666666672</v>
      </c>
      <c r="X2657" s="3">
        <v>1752.8044871794873</v>
      </c>
      <c r="Y2657" s="3">
        <v>1012.7314814814816</v>
      </c>
      <c r="Z2657" s="24">
        <v>182.29166666666669</v>
      </c>
      <c r="AA2657" s="39">
        <v>75</v>
      </c>
      <c r="AC2657" s="3">
        <v>7470.4213563973226</v>
      </c>
      <c r="AD2657" s="3">
        <v>4460.3751415326506</v>
      </c>
      <c r="AE2657" s="3">
        <v>92870.290799924274</v>
      </c>
      <c r="AF2657" s="3">
        <v>5687.5</v>
      </c>
      <c r="AH2657" s="3">
        <v>98557.790799924274</v>
      </c>
      <c r="AK2657" s="3">
        <v>4292.2455565959208</v>
      </c>
      <c r="AL2657" t="s">
        <v>390</v>
      </c>
      <c r="AM2657" t="s">
        <v>391</v>
      </c>
      <c r="AN2657">
        <v>8.5000000000000006E-2</v>
      </c>
      <c r="AO2657" s="3">
        <v>102850.0363565202</v>
      </c>
      <c r="AP2657" s="3">
        <v>8742.253090304217</v>
      </c>
      <c r="AQ2657" s="3">
        <v>29700</v>
      </c>
      <c r="AR2657" s="3">
        <v>2524.5</v>
      </c>
      <c r="AS2657" s="3">
        <v>143816.7894468244</v>
      </c>
      <c r="AT2657" s="26">
        <v>132550.0363565202</v>
      </c>
      <c r="AU2657" t="s">
        <v>170</v>
      </c>
      <c r="AV2657" t="s">
        <v>170</v>
      </c>
      <c r="AW2657" t="s">
        <v>171</v>
      </c>
      <c r="AX2657">
        <v>35802</v>
      </c>
      <c r="BF2657">
        <v>1</v>
      </c>
      <c r="CX2657" t="s">
        <v>5211</v>
      </c>
      <c r="CY2657" s="29"/>
      <c r="CZ2657" s="29"/>
      <c r="DA2657" s="29"/>
      <c r="DB2657" s="29"/>
      <c r="DC2657" s="29"/>
      <c r="DD2657" s="30"/>
      <c r="DE2657" s="30"/>
      <c r="DF2657" s="31"/>
      <c r="DG2657" s="32"/>
      <c r="DH2657" s="30"/>
      <c r="DI2657" s="30"/>
      <c r="DJ2657" s="26"/>
    </row>
    <row r="2658" spans="4:114" x14ac:dyDescent="0.25">
      <c r="D2658" t="s">
        <v>5212</v>
      </c>
      <c r="F2658" t="s">
        <v>3545</v>
      </c>
      <c r="G2658" t="s">
        <v>3546</v>
      </c>
      <c r="H2658" t="s">
        <v>3547</v>
      </c>
      <c r="K2658" t="s">
        <v>113</v>
      </c>
      <c r="M2658" t="s">
        <v>132</v>
      </c>
      <c r="N2658" t="s">
        <v>133</v>
      </c>
      <c r="O2658" t="s">
        <v>116</v>
      </c>
      <c r="P2658" t="s">
        <v>117</v>
      </c>
      <c r="Q2658" t="s">
        <v>5213</v>
      </c>
      <c r="R2658">
        <v>28</v>
      </c>
      <c r="T2658" s="3">
        <v>166666.66666666666</v>
      </c>
      <c r="X2658" s="3">
        <v>4006.4102564102559</v>
      </c>
      <c r="Y2658" s="3">
        <v>2314.8148148148148</v>
      </c>
      <c r="Z2658" s="24">
        <v>416.66666666666663</v>
      </c>
      <c r="AA2658" s="39">
        <v>75</v>
      </c>
      <c r="AC2658" s="3">
        <v>16049.317192720853</v>
      </c>
      <c r="AD2658" s="3">
        <v>4460.3751415326506</v>
      </c>
      <c r="AE2658" s="3">
        <v>193989.25073881188</v>
      </c>
      <c r="AF2658" s="3">
        <v>12402.5</v>
      </c>
      <c r="AH2658" s="3">
        <v>206391.75073881188</v>
      </c>
      <c r="AK2658" s="3">
        <v>33281</v>
      </c>
      <c r="AL2658" t="s">
        <v>168</v>
      </c>
      <c r="AM2658" t="s">
        <v>169</v>
      </c>
      <c r="AN2658">
        <v>0.05</v>
      </c>
      <c r="AO2658" s="3">
        <v>239672.75073881188</v>
      </c>
      <c r="AP2658" s="3">
        <v>11983.637536940594</v>
      </c>
      <c r="AQ2658" s="3">
        <v>29700</v>
      </c>
      <c r="AR2658" s="3">
        <v>1485</v>
      </c>
      <c r="AS2658" s="3">
        <v>282841.38827575248</v>
      </c>
      <c r="AT2658" s="26">
        <v>269372.75073881191</v>
      </c>
      <c r="AU2658" t="s">
        <v>164</v>
      </c>
      <c r="AV2658" t="s">
        <v>241</v>
      </c>
      <c r="AW2658" t="s">
        <v>241</v>
      </c>
      <c r="AX2658" t="s">
        <v>242</v>
      </c>
      <c r="BF2658">
        <v>1</v>
      </c>
      <c r="CX2658" t="s">
        <v>5211</v>
      </c>
      <c r="CY2658" s="29"/>
      <c r="CZ2658" s="29"/>
      <c r="DA2658" s="29"/>
      <c r="DB2658" s="29"/>
      <c r="DC2658" s="29"/>
      <c r="DD2658" s="30"/>
      <c r="DE2658" s="30"/>
      <c r="DF2658" s="31"/>
      <c r="DG2658" s="32"/>
      <c r="DH2658" s="30"/>
      <c r="DI2658" s="30"/>
      <c r="DJ2658" s="26"/>
    </row>
    <row r="2659" spans="4:114" x14ac:dyDescent="0.25">
      <c r="D2659" t="s">
        <v>5212</v>
      </c>
      <c r="F2659" t="s">
        <v>3548</v>
      </c>
      <c r="G2659" t="s">
        <v>3549</v>
      </c>
      <c r="H2659" t="s">
        <v>3550</v>
      </c>
      <c r="K2659" t="s">
        <v>207</v>
      </c>
      <c r="M2659" t="s">
        <v>114</v>
      </c>
      <c r="N2659" t="s">
        <v>962</v>
      </c>
      <c r="O2659" t="s">
        <v>2066</v>
      </c>
      <c r="P2659" t="s">
        <v>117</v>
      </c>
      <c r="Q2659" t="s">
        <v>5213</v>
      </c>
      <c r="R2659">
        <v>28</v>
      </c>
      <c r="T2659" s="3">
        <v>41666.666666666664</v>
      </c>
      <c r="X2659" s="3">
        <v>1010.0961538461538</v>
      </c>
      <c r="Y2659" s="3">
        <v>583.6111111111112</v>
      </c>
      <c r="Z2659" s="24">
        <v>105.05</v>
      </c>
      <c r="AA2659" s="39">
        <v>75</v>
      </c>
      <c r="AC2659" s="3">
        <v>4267.9340881447133</v>
      </c>
      <c r="AD2659" s="3">
        <v>4460.3751415326506</v>
      </c>
      <c r="AE2659" s="3">
        <v>52168.733161301294</v>
      </c>
      <c r="AF2659" s="3">
        <v>5687.5</v>
      </c>
      <c r="AH2659" s="3">
        <v>57856.233161301294</v>
      </c>
      <c r="AJ2659" s="3">
        <v>5310.8</v>
      </c>
      <c r="AK2659" s="3">
        <v>6107.1873780099913</v>
      </c>
      <c r="AL2659" t="s">
        <v>363</v>
      </c>
      <c r="AM2659" t="s">
        <v>364</v>
      </c>
      <c r="AN2659">
        <v>8.5000000000000006E-2</v>
      </c>
      <c r="AO2659" s="3">
        <v>69274.220539311282</v>
      </c>
      <c r="AP2659" s="3">
        <v>5888.3087458414593</v>
      </c>
      <c r="AQ2659" s="3">
        <v>0</v>
      </c>
      <c r="AR2659" s="3">
        <v>0</v>
      </c>
      <c r="AS2659" s="3">
        <v>75162.529285152734</v>
      </c>
      <c r="AT2659" s="26">
        <v>69274.220539311282</v>
      </c>
      <c r="AU2659" t="s">
        <v>765</v>
      </c>
      <c r="AV2659" t="s">
        <v>2067</v>
      </c>
      <c r="AW2659" t="s">
        <v>2068</v>
      </c>
      <c r="AX2659" t="s">
        <v>963</v>
      </c>
      <c r="BF2659">
        <v>1</v>
      </c>
      <c r="BO2659" t="s">
        <v>595</v>
      </c>
      <c r="CX2659" t="s">
        <v>5211</v>
      </c>
      <c r="CY2659" s="29"/>
      <c r="CZ2659" s="29"/>
      <c r="DA2659" s="29"/>
      <c r="DB2659" s="29"/>
      <c r="DC2659" s="29"/>
      <c r="DD2659" s="30"/>
      <c r="DE2659" s="30"/>
      <c r="DF2659" s="31"/>
      <c r="DG2659" s="32"/>
      <c r="DH2659" s="30"/>
      <c r="DI2659" s="30"/>
      <c r="DJ2659" s="26"/>
    </row>
    <row r="2660" spans="4:114" x14ac:dyDescent="0.25">
      <c r="D2660" t="s">
        <v>5212</v>
      </c>
      <c r="F2660" t="s">
        <v>3551</v>
      </c>
      <c r="G2660" t="s">
        <v>3552</v>
      </c>
      <c r="H2660" t="s">
        <v>3553</v>
      </c>
      <c r="K2660" t="s">
        <v>207</v>
      </c>
      <c r="M2660" t="s">
        <v>114</v>
      </c>
      <c r="N2660" t="s">
        <v>962</v>
      </c>
      <c r="O2660" t="s">
        <v>2066</v>
      </c>
      <c r="P2660" t="s">
        <v>117</v>
      </c>
      <c r="Q2660" t="s">
        <v>5213</v>
      </c>
      <c r="R2660">
        <v>28</v>
      </c>
      <c r="T2660" s="3">
        <v>39583.333333333336</v>
      </c>
      <c r="X2660" s="3">
        <v>1010.0961538461538</v>
      </c>
      <c r="Y2660" s="3">
        <v>583.6111111111112</v>
      </c>
      <c r="Z2660" s="24">
        <v>105.05</v>
      </c>
      <c r="AA2660" s="39">
        <v>75</v>
      </c>
      <c r="AC2660" s="3">
        <v>0</v>
      </c>
      <c r="AD2660" s="3">
        <v>4460.3751415326506</v>
      </c>
      <c r="AE2660" s="3">
        <v>45817.465739823252</v>
      </c>
      <c r="AF2660" s="3">
        <v>5687.5</v>
      </c>
      <c r="AH2660" s="3">
        <v>51504.965739823252</v>
      </c>
      <c r="AJ2660" s="3">
        <v>5310.8</v>
      </c>
      <c r="AK2660" s="3">
        <v>6107.1873780099913</v>
      </c>
      <c r="AL2660" t="s">
        <v>363</v>
      </c>
      <c r="AM2660" t="s">
        <v>364</v>
      </c>
      <c r="AN2660">
        <v>8.5000000000000006E-2</v>
      </c>
      <c r="AO2660" s="3">
        <v>62922.953117833247</v>
      </c>
      <c r="AP2660" s="3">
        <v>5348.4510150158267</v>
      </c>
      <c r="AQ2660" s="3">
        <v>0</v>
      </c>
      <c r="AR2660" s="3">
        <v>0</v>
      </c>
      <c r="AS2660" s="3">
        <v>68271.404132849071</v>
      </c>
      <c r="AT2660" s="26">
        <v>62922.953117833247</v>
      </c>
      <c r="AU2660" t="s">
        <v>765</v>
      </c>
      <c r="AV2660" t="s">
        <v>2067</v>
      </c>
      <c r="AW2660" t="s">
        <v>2068</v>
      </c>
      <c r="AX2660" t="s">
        <v>963</v>
      </c>
      <c r="BF2660">
        <v>1</v>
      </c>
      <c r="BO2660" t="s">
        <v>595</v>
      </c>
      <c r="CX2660" t="s">
        <v>5211</v>
      </c>
      <c r="CY2660" s="29"/>
      <c r="CZ2660" s="29"/>
      <c r="DA2660" s="29"/>
      <c r="DB2660" s="29"/>
      <c r="DC2660" s="29"/>
      <c r="DD2660" s="30"/>
      <c r="DE2660" s="30"/>
      <c r="DF2660" s="31"/>
      <c r="DG2660" s="32"/>
      <c r="DH2660" s="30"/>
      <c r="DI2660" s="30"/>
      <c r="DJ2660" s="26"/>
    </row>
    <row r="2661" spans="4:114" x14ac:dyDescent="0.25">
      <c r="D2661" t="s">
        <v>5212</v>
      </c>
      <c r="F2661" t="s">
        <v>3554</v>
      </c>
      <c r="G2661" t="s">
        <v>3555</v>
      </c>
      <c r="H2661" t="s">
        <v>3556</v>
      </c>
      <c r="K2661" t="s">
        <v>131</v>
      </c>
      <c r="M2661" t="s">
        <v>550</v>
      </c>
      <c r="N2661" t="s">
        <v>551</v>
      </c>
      <c r="O2661" t="s">
        <v>116</v>
      </c>
      <c r="P2661" t="s">
        <v>117</v>
      </c>
      <c r="Q2661" t="s">
        <v>5213</v>
      </c>
      <c r="R2661">
        <v>28</v>
      </c>
      <c r="T2661" s="3">
        <v>125000.00000000001</v>
      </c>
      <c r="X2661" s="3">
        <v>3004.8076923076919</v>
      </c>
      <c r="Y2661" s="3">
        <v>1736.1111111111111</v>
      </c>
      <c r="Z2661" s="24">
        <v>312.5</v>
      </c>
      <c r="AA2661" s="39">
        <v>75</v>
      </c>
      <c r="AC2661" s="3">
        <v>0</v>
      </c>
      <c r="AD2661" s="3">
        <v>4460.3751415326506</v>
      </c>
      <c r="AE2661" s="3">
        <v>134588.79394495147</v>
      </c>
      <c r="AF2661" s="3">
        <v>7046.666666666667</v>
      </c>
      <c r="AH2661" s="3">
        <v>141635.46061161812</v>
      </c>
      <c r="AK2661" s="3">
        <v>7875.5933865769939</v>
      </c>
      <c r="AL2661" t="s">
        <v>552</v>
      </c>
      <c r="AM2661" t="s">
        <v>553</v>
      </c>
      <c r="AN2661">
        <v>0.1</v>
      </c>
      <c r="AO2661" s="3">
        <v>149511.05399819513</v>
      </c>
      <c r="AP2661" s="3">
        <v>14951.105399819513</v>
      </c>
      <c r="AQ2661" s="3">
        <v>29700</v>
      </c>
      <c r="AR2661" s="3">
        <v>2970</v>
      </c>
      <c r="AS2661" s="3">
        <v>197132.15939801466</v>
      </c>
      <c r="AT2661" s="26">
        <v>179211.05399819513</v>
      </c>
      <c r="AU2661" t="s">
        <v>765</v>
      </c>
      <c r="AV2661" t="s">
        <v>765</v>
      </c>
      <c r="AW2661" t="s">
        <v>766</v>
      </c>
      <c r="AX2661" t="s">
        <v>1154</v>
      </c>
      <c r="BF2661">
        <v>1</v>
      </c>
      <c r="CX2661" t="s">
        <v>5211</v>
      </c>
      <c r="CY2661" s="29"/>
      <c r="CZ2661" s="29"/>
      <c r="DA2661" s="29"/>
      <c r="DB2661" s="29"/>
      <c r="DC2661" s="29"/>
      <c r="DD2661" s="30"/>
      <c r="DE2661" s="30"/>
      <c r="DF2661" s="31"/>
      <c r="DG2661" s="32"/>
      <c r="DH2661" s="30"/>
      <c r="DI2661" s="30"/>
      <c r="DJ2661" s="26"/>
    </row>
    <row r="2662" spans="4:114" x14ac:dyDescent="0.25">
      <c r="D2662" t="s">
        <v>5212</v>
      </c>
      <c r="F2662" t="s">
        <v>3557</v>
      </c>
      <c r="G2662" t="s">
        <v>1171</v>
      </c>
      <c r="H2662" t="s">
        <v>1170</v>
      </c>
      <c r="K2662" t="s">
        <v>149</v>
      </c>
      <c r="M2662" t="s">
        <v>550</v>
      </c>
      <c r="N2662" t="s">
        <v>551</v>
      </c>
      <c r="O2662" t="s">
        <v>116</v>
      </c>
      <c r="P2662" t="s">
        <v>229</v>
      </c>
      <c r="Q2662" t="s">
        <v>5213</v>
      </c>
      <c r="R2662">
        <v>28</v>
      </c>
      <c r="T2662" s="3">
        <v>416666.66666666669</v>
      </c>
      <c r="V2662" s="3">
        <v>62500</v>
      </c>
      <c r="X2662" s="3">
        <v>10016.025641025641</v>
      </c>
      <c r="Y2662" s="3">
        <v>5787.0370370370374</v>
      </c>
      <c r="Z2662" s="24">
        <v>1041.6666666666667</v>
      </c>
      <c r="AA2662" s="39">
        <v>75</v>
      </c>
      <c r="AC2662" s="3">
        <v>40978.723842003965</v>
      </c>
      <c r="AD2662" s="3">
        <v>5460.3751415326506</v>
      </c>
      <c r="AE2662" s="3">
        <v>542525.49499493255</v>
      </c>
      <c r="AF2662" s="3">
        <v>7046.666666666667</v>
      </c>
      <c r="AG2662" s="3">
        <v>29700</v>
      </c>
      <c r="AH2662" s="3">
        <v>579272.16166159918</v>
      </c>
      <c r="AK2662" s="3">
        <v>-579272.16166159918</v>
      </c>
      <c r="AN2662">
        <v>0.1</v>
      </c>
      <c r="AO2662" s="3">
        <v>0</v>
      </c>
      <c r="AP2662" s="3">
        <v>0</v>
      </c>
      <c r="AR2662" s="3">
        <v>0</v>
      </c>
      <c r="AS2662" s="3">
        <v>0</v>
      </c>
      <c r="AT2662" s="26">
        <v>0</v>
      </c>
      <c r="AU2662" t="s">
        <v>170</v>
      </c>
      <c r="AV2662" t="s">
        <v>5219</v>
      </c>
      <c r="AW2662" t="s">
        <v>241</v>
      </c>
      <c r="AX2662">
        <v>90326</v>
      </c>
      <c r="BF2662">
        <v>1</v>
      </c>
      <c r="CX2662" t="s">
        <v>5211</v>
      </c>
      <c r="CY2662" s="29"/>
    </row>
    <row r="2663" spans="4:114" x14ac:dyDescent="0.25">
      <c r="D2663" t="s">
        <v>5212</v>
      </c>
      <c r="F2663" t="s">
        <v>3558</v>
      </c>
      <c r="G2663" t="s">
        <v>3559</v>
      </c>
      <c r="H2663" t="s">
        <v>3560</v>
      </c>
      <c r="K2663" t="s">
        <v>113</v>
      </c>
      <c r="M2663" t="s">
        <v>550</v>
      </c>
      <c r="N2663" t="s">
        <v>551</v>
      </c>
      <c r="O2663" t="s">
        <v>116</v>
      </c>
      <c r="P2663" t="s">
        <v>117</v>
      </c>
      <c r="Q2663" t="s">
        <v>5213</v>
      </c>
      <c r="R2663">
        <v>28</v>
      </c>
      <c r="T2663" s="3">
        <v>150000</v>
      </c>
      <c r="X2663" s="3">
        <v>3605.7692307692309</v>
      </c>
      <c r="Y2663" s="3">
        <v>2083.3333333333335</v>
      </c>
      <c r="Z2663" s="24">
        <v>375</v>
      </c>
      <c r="AA2663" s="39">
        <v>75</v>
      </c>
      <c r="AC2663" s="3">
        <v>0</v>
      </c>
      <c r="AD2663" s="3">
        <v>4460.3751415326506</v>
      </c>
      <c r="AE2663" s="3">
        <v>160599.47770563522</v>
      </c>
      <c r="AF2663" s="3">
        <v>7046.666666666667</v>
      </c>
      <c r="AH2663" s="3">
        <v>167646.14437230187</v>
      </c>
      <c r="AN2663">
        <v>0.1</v>
      </c>
      <c r="AO2663" s="3">
        <v>167646.14437230187</v>
      </c>
      <c r="AP2663" s="3">
        <v>16764.61443723019</v>
      </c>
      <c r="AQ2663" s="3">
        <v>29700</v>
      </c>
      <c r="AR2663" s="3">
        <v>2970</v>
      </c>
      <c r="AS2663" s="3">
        <v>217080.75880953207</v>
      </c>
      <c r="AT2663" s="26">
        <v>197346.14437230187</v>
      </c>
      <c r="AU2663" t="s">
        <v>170</v>
      </c>
      <c r="AV2663" t="s">
        <v>170</v>
      </c>
      <c r="AW2663" t="s">
        <v>171</v>
      </c>
      <c r="AX2663">
        <v>90375</v>
      </c>
      <c r="BF2663">
        <v>1</v>
      </c>
      <c r="CX2663" t="s">
        <v>5211</v>
      </c>
      <c r="CY2663" s="29"/>
      <c r="CZ2663" s="29"/>
      <c r="DA2663" s="29"/>
      <c r="DB2663" s="29"/>
      <c r="DC2663" s="29"/>
      <c r="DD2663" s="30"/>
      <c r="DE2663" s="30"/>
      <c r="DF2663" s="31"/>
      <c r="DG2663" s="32"/>
      <c r="DH2663" s="30"/>
      <c r="DI2663" s="30"/>
      <c r="DJ2663" s="26"/>
    </row>
    <row r="2664" spans="4:114" x14ac:dyDescent="0.25">
      <c r="D2664" t="s">
        <v>5212</v>
      </c>
      <c r="F2664" t="s">
        <v>3561</v>
      </c>
      <c r="G2664" t="s">
        <v>3562</v>
      </c>
      <c r="H2664" t="s">
        <v>3563</v>
      </c>
      <c r="K2664" t="s">
        <v>224</v>
      </c>
      <c r="M2664" t="s">
        <v>550</v>
      </c>
      <c r="N2664" t="s">
        <v>551</v>
      </c>
      <c r="O2664" t="s">
        <v>116</v>
      </c>
      <c r="P2664" t="s">
        <v>117</v>
      </c>
      <c r="Q2664" t="s">
        <v>5213</v>
      </c>
      <c r="R2664">
        <v>28</v>
      </c>
      <c r="T2664" s="3">
        <v>75000</v>
      </c>
      <c r="X2664" s="3">
        <v>1802.8846153846155</v>
      </c>
      <c r="Y2664" s="3">
        <v>1041.6666666666667</v>
      </c>
      <c r="Z2664" s="24">
        <v>187.5</v>
      </c>
      <c r="AA2664" s="39">
        <v>75</v>
      </c>
      <c r="AC2664" s="3">
        <v>0</v>
      </c>
      <c r="AD2664" s="3">
        <v>4460.3751415326506</v>
      </c>
      <c r="AE2664" s="3">
        <v>82567.426423583936</v>
      </c>
      <c r="AF2664" s="3">
        <v>7046.666666666667</v>
      </c>
      <c r="AH2664" s="3">
        <v>89614.093090250608</v>
      </c>
      <c r="AK2664" s="3">
        <v>7875.5933865769939</v>
      </c>
      <c r="AL2664" t="s">
        <v>552</v>
      </c>
      <c r="AM2664" t="s">
        <v>553</v>
      </c>
      <c r="AN2664">
        <v>0.1</v>
      </c>
      <c r="AO2664" s="3">
        <v>97489.686476827599</v>
      </c>
      <c r="AP2664" s="3">
        <v>9748.968647682761</v>
      </c>
      <c r="AQ2664" s="3">
        <v>29700</v>
      </c>
      <c r="AR2664" s="3">
        <v>2970</v>
      </c>
      <c r="AS2664" s="3">
        <v>139908.65512451035</v>
      </c>
      <c r="AT2664" s="26">
        <v>127189.6864768276</v>
      </c>
      <c r="AU2664" t="s">
        <v>765</v>
      </c>
      <c r="AV2664" t="s">
        <v>765</v>
      </c>
      <c r="AW2664" t="s">
        <v>766</v>
      </c>
      <c r="AX2664" t="s">
        <v>1154</v>
      </c>
      <c r="BF2664">
        <v>1</v>
      </c>
      <c r="CX2664" t="s">
        <v>5211</v>
      </c>
      <c r="CY2664" s="29"/>
    </row>
    <row r="2665" spans="4:114" x14ac:dyDescent="0.25">
      <c r="D2665" t="s">
        <v>5212</v>
      </c>
      <c r="F2665" t="s">
        <v>3564</v>
      </c>
      <c r="G2665" t="s">
        <v>3565</v>
      </c>
      <c r="H2665" t="s">
        <v>3566</v>
      </c>
      <c r="K2665" t="s">
        <v>113</v>
      </c>
      <c r="M2665" t="s">
        <v>550</v>
      </c>
      <c r="N2665" t="s">
        <v>551</v>
      </c>
      <c r="O2665" t="s">
        <v>116</v>
      </c>
      <c r="P2665" t="s">
        <v>117</v>
      </c>
      <c r="Q2665" t="s">
        <v>5213</v>
      </c>
      <c r="R2665">
        <v>28</v>
      </c>
      <c r="T2665" s="3">
        <v>154166.66666666666</v>
      </c>
      <c r="X2665" s="3">
        <v>3705.9294871794868</v>
      </c>
      <c r="Y2665" s="3">
        <v>2141.2037037037035</v>
      </c>
      <c r="Z2665" s="24">
        <v>385.41666666666663</v>
      </c>
      <c r="AA2665" s="39">
        <v>75</v>
      </c>
      <c r="AC2665" s="3">
        <v>15793.200168708328</v>
      </c>
      <c r="AD2665" s="3">
        <v>4460.3751415326506</v>
      </c>
      <c r="AE2665" s="3">
        <v>180727.79183445752</v>
      </c>
      <c r="AF2665" s="3">
        <v>7046.666666666667</v>
      </c>
      <c r="AH2665" s="3">
        <v>187774.45850112417</v>
      </c>
      <c r="AK2665" s="3">
        <v>7875.5933865769939</v>
      </c>
      <c r="AL2665" t="s">
        <v>552</v>
      </c>
      <c r="AM2665" t="s">
        <v>553</v>
      </c>
      <c r="AN2665">
        <v>0.1</v>
      </c>
      <c r="AO2665" s="3">
        <v>195650.05188770118</v>
      </c>
      <c r="AP2665" s="3">
        <v>19565.005188770119</v>
      </c>
      <c r="AQ2665" s="3">
        <v>29700</v>
      </c>
      <c r="AR2665" s="3">
        <v>2970</v>
      </c>
      <c r="AS2665" s="3">
        <v>247885.0570764713</v>
      </c>
      <c r="AT2665" s="26">
        <v>225350.05188770118</v>
      </c>
      <c r="AU2665" t="s">
        <v>3388</v>
      </c>
      <c r="AV2665" t="s">
        <v>3388</v>
      </c>
      <c r="AW2665" t="s">
        <v>3389</v>
      </c>
      <c r="AX2665" t="s">
        <v>3390</v>
      </c>
      <c r="BF2665">
        <v>1</v>
      </c>
      <c r="CX2665" t="s">
        <v>5211</v>
      </c>
      <c r="CY2665" s="29"/>
      <c r="CZ2665" s="29"/>
      <c r="DA2665" s="29"/>
      <c r="DB2665" s="29"/>
      <c r="DC2665" s="29"/>
      <c r="DD2665" s="30"/>
      <c r="DE2665" s="30"/>
      <c r="DF2665" s="31"/>
      <c r="DG2665" s="32"/>
      <c r="DH2665" s="30"/>
      <c r="DI2665" s="30"/>
      <c r="DJ2665" s="26"/>
    </row>
    <row r="2666" spans="4:114" x14ac:dyDescent="0.25">
      <c r="D2666" t="s">
        <v>5212</v>
      </c>
      <c r="F2666" t="s">
        <v>3567</v>
      </c>
      <c r="G2666" t="s">
        <v>3568</v>
      </c>
      <c r="H2666" t="s">
        <v>3569</v>
      </c>
      <c r="K2666" t="s">
        <v>224</v>
      </c>
      <c r="M2666" t="s">
        <v>114</v>
      </c>
      <c r="N2666" t="s">
        <v>115</v>
      </c>
      <c r="O2666" t="s">
        <v>116</v>
      </c>
      <c r="P2666" t="s">
        <v>117</v>
      </c>
      <c r="Q2666" t="s">
        <v>5213</v>
      </c>
      <c r="R2666">
        <v>28</v>
      </c>
      <c r="T2666" s="3">
        <v>80000</v>
      </c>
      <c r="X2666" s="3">
        <v>1802.8846153846155</v>
      </c>
      <c r="Y2666" s="3">
        <v>1041.6666666666667</v>
      </c>
      <c r="Z2666" s="24">
        <v>187.5</v>
      </c>
      <c r="AA2666" s="39">
        <v>75</v>
      </c>
      <c r="AC2666" s="3">
        <v>7683.5107203757434</v>
      </c>
      <c r="AD2666" s="3">
        <v>4460.3751415326506</v>
      </c>
      <c r="AE2666" s="3">
        <v>95250.937143959687</v>
      </c>
      <c r="AF2666" s="3">
        <v>5687.5</v>
      </c>
      <c r="AH2666" s="3">
        <v>100938.43714395969</v>
      </c>
      <c r="AK2666" s="3">
        <v>6263.2559860715419</v>
      </c>
      <c r="AL2666" t="s">
        <v>320</v>
      </c>
      <c r="AM2666" t="s">
        <v>321</v>
      </c>
      <c r="AN2666">
        <v>8.5000000000000006E-2</v>
      </c>
      <c r="AO2666" s="3">
        <v>107201.69313003123</v>
      </c>
      <c r="AP2666" s="3">
        <v>9112.1439160526552</v>
      </c>
      <c r="AQ2666" s="3">
        <v>29700</v>
      </c>
      <c r="AR2666" s="3">
        <v>2524.5</v>
      </c>
      <c r="AS2666" s="3">
        <v>148538.33704608388</v>
      </c>
      <c r="AT2666" s="26">
        <v>136901.69313003123</v>
      </c>
      <c r="AU2666" t="s">
        <v>170</v>
      </c>
      <c r="AV2666" t="s">
        <v>170</v>
      </c>
      <c r="AW2666" t="s">
        <v>171</v>
      </c>
      <c r="AX2666">
        <v>35802</v>
      </c>
      <c r="BF2666">
        <v>1</v>
      </c>
      <c r="CX2666" t="s">
        <v>5211</v>
      </c>
      <c r="CY2666" s="29"/>
      <c r="CZ2666" s="29"/>
      <c r="DA2666" s="29"/>
      <c r="DB2666" s="29"/>
      <c r="DC2666" s="29"/>
      <c r="DD2666" s="30"/>
      <c r="DE2666" s="30"/>
      <c r="DF2666" s="31"/>
      <c r="DG2666" s="32"/>
      <c r="DH2666" s="30"/>
      <c r="DI2666" s="30"/>
      <c r="DJ2666" s="26"/>
    </row>
    <row r="2667" spans="4:114" x14ac:dyDescent="0.25">
      <c r="D2667" t="s">
        <v>5212</v>
      </c>
      <c r="F2667" t="s">
        <v>3570</v>
      </c>
      <c r="G2667" t="s">
        <v>3571</v>
      </c>
      <c r="H2667" t="s">
        <v>3572</v>
      </c>
      <c r="K2667" t="s">
        <v>224</v>
      </c>
      <c r="M2667" t="s">
        <v>114</v>
      </c>
      <c r="N2667" t="s">
        <v>115</v>
      </c>
      <c r="O2667" t="s">
        <v>116</v>
      </c>
      <c r="P2667" t="s">
        <v>117</v>
      </c>
      <c r="Q2667" t="s">
        <v>5213</v>
      </c>
      <c r="R2667">
        <v>28</v>
      </c>
      <c r="T2667" s="3">
        <v>75833.333333333328</v>
      </c>
      <c r="X2667" s="3">
        <v>1702.7243589743591</v>
      </c>
      <c r="Y2667" s="3">
        <v>983.79629629629619</v>
      </c>
      <c r="Z2667" s="24">
        <v>177.08333333333331</v>
      </c>
      <c r="AA2667" s="39">
        <v>75</v>
      </c>
      <c r="AC2667" s="3">
        <v>0</v>
      </c>
      <c r="AD2667" s="3">
        <v>4460.3751415326506</v>
      </c>
      <c r="AE2667" s="3">
        <v>83232.312463469963</v>
      </c>
      <c r="AF2667" s="3">
        <v>5687.5</v>
      </c>
      <c r="AH2667" s="3">
        <v>88919.812463469963</v>
      </c>
      <c r="AK2667" s="3">
        <v>6263.2559860715419</v>
      </c>
      <c r="AL2667" t="s">
        <v>320</v>
      </c>
      <c r="AM2667" t="s">
        <v>321</v>
      </c>
      <c r="AN2667">
        <v>8.5000000000000006E-2</v>
      </c>
      <c r="AO2667" s="3">
        <v>95183.068449541504</v>
      </c>
      <c r="AP2667" s="3">
        <v>8090.5608182110282</v>
      </c>
      <c r="AQ2667" s="3">
        <v>29700</v>
      </c>
      <c r="AR2667" s="3">
        <v>2524.5</v>
      </c>
      <c r="AS2667" s="3">
        <v>135498.12926775252</v>
      </c>
      <c r="AT2667" s="26">
        <v>124883.0684495415</v>
      </c>
      <c r="AU2667" t="s">
        <v>170</v>
      </c>
      <c r="AV2667" t="s">
        <v>170</v>
      </c>
      <c r="AW2667" t="s">
        <v>171</v>
      </c>
      <c r="AX2667">
        <v>35802</v>
      </c>
      <c r="BF2667">
        <v>1</v>
      </c>
      <c r="CX2667" t="s">
        <v>5211</v>
      </c>
      <c r="CY2667" s="29"/>
    </row>
    <row r="2668" spans="4:114" x14ac:dyDescent="0.25">
      <c r="D2668" t="s">
        <v>5212</v>
      </c>
      <c r="F2668" t="s">
        <v>3573</v>
      </c>
      <c r="G2668" t="s">
        <v>3574</v>
      </c>
      <c r="H2668" t="s">
        <v>3575</v>
      </c>
      <c r="K2668" t="s">
        <v>113</v>
      </c>
      <c r="M2668" t="s">
        <v>114</v>
      </c>
      <c r="N2668" t="s">
        <v>115</v>
      </c>
      <c r="O2668" t="s">
        <v>116</v>
      </c>
      <c r="P2668" t="s">
        <v>117</v>
      </c>
      <c r="Q2668" t="s">
        <v>5213</v>
      </c>
      <c r="R2668">
        <v>28</v>
      </c>
      <c r="T2668" s="3">
        <v>205000</v>
      </c>
      <c r="X2668" s="3">
        <v>4807.6923076923076</v>
      </c>
      <c r="Y2668" s="3">
        <v>2777.7777777777783</v>
      </c>
      <c r="Z2668" s="24">
        <v>500</v>
      </c>
      <c r="AA2668" s="39">
        <v>75</v>
      </c>
      <c r="AC2668" s="3">
        <v>0</v>
      </c>
      <c r="AD2668" s="3">
        <v>4460.3751415326506</v>
      </c>
      <c r="AE2668" s="3">
        <v>217620.84522700275</v>
      </c>
      <c r="AF2668" s="3">
        <v>5687.5</v>
      </c>
      <c r="AH2668" s="3">
        <v>223308.34522700275</v>
      </c>
      <c r="AK2668" s="3">
        <v>28163.84865133233</v>
      </c>
      <c r="AL2668" t="s">
        <v>656</v>
      </c>
      <c r="AM2668" t="s">
        <v>657</v>
      </c>
      <c r="AN2668">
        <v>8.5000000000000006E-2</v>
      </c>
      <c r="AO2668" s="3">
        <v>251472.19387833506</v>
      </c>
      <c r="AP2668" s="3">
        <v>21375.136479658482</v>
      </c>
      <c r="AQ2668" s="3">
        <v>29700</v>
      </c>
      <c r="AR2668" s="3">
        <v>2524.5</v>
      </c>
      <c r="AS2668" s="3">
        <v>305071.83035799355</v>
      </c>
      <c r="AT2668" s="26">
        <v>281172.19387833506</v>
      </c>
      <c r="AU2668" t="s">
        <v>170</v>
      </c>
      <c r="AV2668" t="s">
        <v>170</v>
      </c>
      <c r="AW2668" t="s">
        <v>171</v>
      </c>
      <c r="AX2668">
        <v>90030</v>
      </c>
      <c r="BF2668">
        <v>1</v>
      </c>
      <c r="CX2668" t="s">
        <v>5211</v>
      </c>
      <c r="CY2668" s="29"/>
    </row>
    <row r="2669" spans="4:114" x14ac:dyDescent="0.25">
      <c r="D2669" t="s">
        <v>5212</v>
      </c>
      <c r="F2669" t="s">
        <v>3576</v>
      </c>
      <c r="G2669" t="s">
        <v>3577</v>
      </c>
      <c r="H2669" t="s">
        <v>3578</v>
      </c>
      <c r="K2669" t="s">
        <v>219</v>
      </c>
      <c r="M2669" t="s">
        <v>550</v>
      </c>
      <c r="N2669" t="s">
        <v>551</v>
      </c>
      <c r="O2669" t="s">
        <v>116</v>
      </c>
      <c r="P2669" t="s">
        <v>117</v>
      </c>
      <c r="Q2669" t="s">
        <v>5213</v>
      </c>
      <c r="R2669">
        <v>28</v>
      </c>
      <c r="T2669" s="3">
        <v>107592.16666666667</v>
      </c>
      <c r="X2669" s="3">
        <v>2586.3501602564102</v>
      </c>
      <c r="Y2669" s="3">
        <v>1494.3356481481483</v>
      </c>
      <c r="Z2669" s="24">
        <v>268.98041666666666</v>
      </c>
      <c r="AA2669" s="39">
        <v>75</v>
      </c>
      <c r="AC2669" s="3">
        <v>0</v>
      </c>
      <c r="AD2669" s="3">
        <v>4460.3751415326506</v>
      </c>
      <c r="AE2669" s="3">
        <v>116477.20803327055</v>
      </c>
      <c r="AF2669" s="3">
        <v>7046.666666666667</v>
      </c>
      <c r="AH2669" s="3">
        <v>123523.87469993722</v>
      </c>
      <c r="AK2669" s="3">
        <v>18123.592035816033</v>
      </c>
      <c r="AL2669" t="s">
        <v>666</v>
      </c>
      <c r="AM2669" t="s">
        <v>667</v>
      </c>
      <c r="AN2669">
        <v>0.1</v>
      </c>
      <c r="AO2669" s="3">
        <v>141647.46673575326</v>
      </c>
      <c r="AP2669" s="3">
        <v>14164.746673575326</v>
      </c>
      <c r="AQ2669" s="3">
        <v>29700</v>
      </c>
      <c r="AR2669" s="3">
        <v>2970</v>
      </c>
      <c r="AS2669" s="3">
        <v>188482.2134093286</v>
      </c>
      <c r="AT2669" s="26">
        <v>171347.46673575326</v>
      </c>
      <c r="AU2669" t="s">
        <v>2428</v>
      </c>
      <c r="AV2669" t="s">
        <v>120</v>
      </c>
      <c r="AW2669" t="s">
        <v>120</v>
      </c>
      <c r="AX2669">
        <v>2041090</v>
      </c>
      <c r="BF2669">
        <v>1</v>
      </c>
      <c r="CX2669" t="s">
        <v>5211</v>
      </c>
      <c r="CY2669" s="29"/>
    </row>
    <row r="2670" spans="4:114" x14ac:dyDescent="0.25">
      <c r="D2670" t="s">
        <v>5212</v>
      </c>
      <c r="F2670" t="s">
        <v>3579</v>
      </c>
      <c r="G2670" t="s">
        <v>3580</v>
      </c>
      <c r="H2670" t="s">
        <v>3581</v>
      </c>
      <c r="K2670" t="s">
        <v>113</v>
      </c>
      <c r="M2670" t="s">
        <v>550</v>
      </c>
      <c r="N2670" t="s">
        <v>551</v>
      </c>
      <c r="O2670" t="s">
        <v>116</v>
      </c>
      <c r="P2670" t="s">
        <v>117</v>
      </c>
      <c r="Q2670" t="s">
        <v>5213</v>
      </c>
      <c r="R2670">
        <v>28</v>
      </c>
      <c r="T2670" s="3">
        <v>225000</v>
      </c>
      <c r="X2670" s="3">
        <v>5408.6538461538466</v>
      </c>
      <c r="Y2670" s="3">
        <v>3125</v>
      </c>
      <c r="Z2670" s="24">
        <v>562.5</v>
      </c>
      <c r="AA2670" s="39">
        <v>75</v>
      </c>
      <c r="AC2670" s="3">
        <v>23050.53216112723</v>
      </c>
      <c r="AD2670" s="3">
        <v>4460.3751415326506</v>
      </c>
      <c r="AE2670" s="3">
        <v>261682.06114881372</v>
      </c>
      <c r="AF2670" s="3">
        <v>7046.666666666667</v>
      </c>
      <c r="AH2670" s="3">
        <v>268728.72781548038</v>
      </c>
      <c r="AN2670">
        <v>0.1</v>
      </c>
      <c r="AO2670" s="3">
        <v>268728.72781548038</v>
      </c>
      <c r="AP2670" s="3">
        <v>26872.872781548038</v>
      </c>
      <c r="AQ2670" s="3">
        <v>29700</v>
      </c>
      <c r="AR2670" s="3">
        <v>2970</v>
      </c>
      <c r="AS2670" s="3">
        <v>328271.60059702839</v>
      </c>
      <c r="AT2670" s="26">
        <v>298428.72781548038</v>
      </c>
      <c r="AU2670" t="s">
        <v>765</v>
      </c>
      <c r="AV2670" t="s">
        <v>765</v>
      </c>
      <c r="AW2670" t="s">
        <v>766</v>
      </c>
      <c r="AX2670" t="s">
        <v>1154</v>
      </c>
      <c r="BF2670">
        <v>1</v>
      </c>
      <c r="CX2670" t="s">
        <v>5211</v>
      </c>
      <c r="CY2670" s="29"/>
      <c r="CZ2670" s="29"/>
      <c r="DA2670" s="29"/>
      <c r="DB2670" s="29"/>
      <c r="DC2670" s="29"/>
      <c r="DD2670" s="30"/>
      <c r="DE2670" s="30"/>
      <c r="DF2670" s="31"/>
      <c r="DG2670" s="32"/>
      <c r="DH2670" s="30"/>
      <c r="DI2670" s="30"/>
      <c r="DJ2670" s="26"/>
    </row>
    <row r="2671" spans="4:114" x14ac:dyDescent="0.25">
      <c r="D2671" t="s">
        <v>5212</v>
      </c>
      <c r="F2671" t="s">
        <v>3582</v>
      </c>
      <c r="G2671" t="s">
        <v>3583</v>
      </c>
      <c r="H2671" t="s">
        <v>3584</v>
      </c>
      <c r="K2671" t="s">
        <v>156</v>
      </c>
      <c r="M2671" t="s">
        <v>550</v>
      </c>
      <c r="N2671" t="s">
        <v>551</v>
      </c>
      <c r="O2671" t="s">
        <v>116</v>
      </c>
      <c r="P2671" t="s">
        <v>117</v>
      </c>
      <c r="Q2671" t="s">
        <v>5213</v>
      </c>
      <c r="R2671">
        <v>28</v>
      </c>
      <c r="T2671" s="3">
        <v>291666.66666666669</v>
      </c>
      <c r="V2671" s="3">
        <v>43750</v>
      </c>
      <c r="X2671" s="3">
        <v>7011.2179487179492</v>
      </c>
      <c r="Y2671" s="3">
        <v>4050.9259259259265</v>
      </c>
      <c r="Z2671" s="24">
        <v>729.16666666666674</v>
      </c>
      <c r="AA2671" s="39">
        <v>75</v>
      </c>
      <c r="AC2671" s="3">
        <v>0</v>
      </c>
      <c r="AD2671" s="3">
        <v>5460.3751415326506</v>
      </c>
      <c r="AE2671" s="3">
        <v>352743.35234950983</v>
      </c>
      <c r="AF2671" s="3">
        <v>7046.666666666667</v>
      </c>
      <c r="AH2671" s="3">
        <v>359790.01901617652</v>
      </c>
      <c r="AN2671">
        <v>0.1</v>
      </c>
      <c r="AO2671" s="3">
        <v>359790.01901617652</v>
      </c>
      <c r="AP2671" s="3">
        <v>35979.001901617652</v>
      </c>
      <c r="AQ2671" s="3">
        <v>29700</v>
      </c>
      <c r="AR2671" s="3">
        <v>2970</v>
      </c>
      <c r="AS2671" s="3">
        <v>428439.0209177942</v>
      </c>
      <c r="AT2671" s="26">
        <v>389490.01901617652</v>
      </c>
      <c r="AU2671" t="s">
        <v>164</v>
      </c>
      <c r="AV2671" t="s">
        <v>241</v>
      </c>
      <c r="AW2671" t="s">
        <v>241</v>
      </c>
      <c r="AX2671" t="s">
        <v>242</v>
      </c>
      <c r="BF2671">
        <v>1</v>
      </c>
      <c r="CX2671" t="s">
        <v>5211</v>
      </c>
      <c r="CY2671" s="29"/>
      <c r="CZ2671" s="29"/>
      <c r="DA2671" s="29"/>
      <c r="DB2671" s="29"/>
      <c r="DC2671" s="29"/>
      <c r="DD2671" s="30"/>
      <c r="DE2671" s="30"/>
      <c r="DF2671" s="31"/>
      <c r="DG2671" s="32"/>
      <c r="DH2671" s="30"/>
      <c r="DI2671" s="30"/>
      <c r="DJ2671" s="26"/>
    </row>
    <row r="2672" spans="4:114" x14ac:dyDescent="0.25">
      <c r="D2672" t="s">
        <v>5212</v>
      </c>
      <c r="F2672" t="s">
        <v>3585</v>
      </c>
      <c r="G2672" t="s">
        <v>3586</v>
      </c>
      <c r="H2672" t="s">
        <v>3587</v>
      </c>
      <c r="K2672" t="s">
        <v>219</v>
      </c>
      <c r="M2672" t="s">
        <v>114</v>
      </c>
      <c r="N2672" t="s">
        <v>962</v>
      </c>
      <c r="O2672" t="s">
        <v>2066</v>
      </c>
      <c r="P2672" t="s">
        <v>117</v>
      </c>
      <c r="Q2672" t="s">
        <v>5213</v>
      </c>
      <c r="R2672">
        <v>28</v>
      </c>
      <c r="T2672" s="3">
        <v>37500</v>
      </c>
      <c r="X2672" s="3">
        <v>1010.0961538461538</v>
      </c>
      <c r="Y2672" s="3">
        <v>583.6111111111112</v>
      </c>
      <c r="Z2672" s="24">
        <v>105.05</v>
      </c>
      <c r="AA2672" s="39">
        <v>75</v>
      </c>
      <c r="AC2672" s="3">
        <v>0</v>
      </c>
      <c r="AD2672" s="3">
        <v>4460.3751415326506</v>
      </c>
      <c r="AE2672" s="3">
        <v>43734.132406489916</v>
      </c>
      <c r="AF2672" s="3">
        <v>5687.5</v>
      </c>
      <c r="AH2672" s="3">
        <v>49421.632406489916</v>
      </c>
      <c r="AJ2672" s="3">
        <v>5310.8</v>
      </c>
      <c r="AK2672" s="3">
        <v>6107.1873780099913</v>
      </c>
      <c r="AL2672" t="s">
        <v>363</v>
      </c>
      <c r="AM2672" t="s">
        <v>364</v>
      </c>
      <c r="AN2672">
        <v>8.5000000000000006E-2</v>
      </c>
      <c r="AO2672" s="3">
        <v>60839.619784499911</v>
      </c>
      <c r="AP2672" s="3">
        <v>5171.3676816824927</v>
      </c>
      <c r="AQ2672" s="3">
        <v>0</v>
      </c>
      <c r="AR2672" s="3">
        <v>0</v>
      </c>
      <c r="AS2672" s="3">
        <v>66010.9874661824</v>
      </c>
      <c r="AT2672" s="26">
        <v>60839.619784499911</v>
      </c>
      <c r="AU2672" t="s">
        <v>765</v>
      </c>
      <c r="AV2672" t="s">
        <v>2067</v>
      </c>
      <c r="AW2672" t="s">
        <v>2068</v>
      </c>
      <c r="AX2672" t="s">
        <v>963</v>
      </c>
      <c r="BF2672">
        <v>1</v>
      </c>
      <c r="BO2672" t="s">
        <v>595</v>
      </c>
      <c r="CX2672" t="s">
        <v>5211</v>
      </c>
      <c r="CY2672" s="29"/>
    </row>
    <row r="2673" spans="4:114" x14ac:dyDescent="0.25">
      <c r="D2673" t="s">
        <v>5212</v>
      </c>
      <c r="F2673" t="s">
        <v>3588</v>
      </c>
      <c r="G2673" t="s">
        <v>3589</v>
      </c>
      <c r="H2673" t="s">
        <v>3590</v>
      </c>
      <c r="K2673" t="s">
        <v>113</v>
      </c>
      <c r="M2673" t="s">
        <v>550</v>
      </c>
      <c r="N2673" t="s">
        <v>551</v>
      </c>
      <c r="O2673" t="s">
        <v>116</v>
      </c>
      <c r="P2673" t="s">
        <v>117</v>
      </c>
      <c r="Q2673" t="s">
        <v>5213</v>
      </c>
      <c r="R2673">
        <v>28</v>
      </c>
      <c r="T2673" s="3">
        <v>210000</v>
      </c>
      <c r="X2673" s="3">
        <v>5048.0769230769229</v>
      </c>
      <c r="Y2673" s="3">
        <v>2916.6666666666665</v>
      </c>
      <c r="Z2673" s="24">
        <v>525</v>
      </c>
      <c r="AA2673" s="39">
        <v>75</v>
      </c>
      <c r="AC2673" s="3">
        <v>0</v>
      </c>
      <c r="AD2673" s="3">
        <v>4460.3751415326506</v>
      </c>
      <c r="AE2673" s="3">
        <v>223025.11873127625</v>
      </c>
      <c r="AF2673" s="3">
        <v>7046.666666666667</v>
      </c>
      <c r="AH2673" s="3">
        <v>230071.78539794291</v>
      </c>
      <c r="AN2673">
        <v>0.1</v>
      </c>
      <c r="AO2673" s="3">
        <v>230071.78539794291</v>
      </c>
      <c r="AP2673" s="3">
        <v>23007.178539794291</v>
      </c>
      <c r="AQ2673" s="3">
        <v>29700</v>
      </c>
      <c r="AR2673" s="3">
        <v>2970</v>
      </c>
      <c r="AS2673" s="3">
        <v>285748.96393773716</v>
      </c>
      <c r="AT2673" s="26">
        <v>259771.78539794291</v>
      </c>
      <c r="AU2673" t="s">
        <v>2428</v>
      </c>
      <c r="AV2673" t="s">
        <v>1840</v>
      </c>
      <c r="AW2673" t="s">
        <v>1840</v>
      </c>
      <c r="AX2673">
        <v>2061149</v>
      </c>
      <c r="BF2673">
        <v>1</v>
      </c>
      <c r="CX2673" t="s">
        <v>5211</v>
      </c>
      <c r="CY2673" s="29"/>
      <c r="CZ2673" s="29"/>
      <c r="DA2673" s="29"/>
      <c r="DB2673" s="29"/>
      <c r="DC2673" s="29"/>
      <c r="DD2673" s="30"/>
      <c r="DE2673" s="30"/>
      <c r="DF2673" s="31"/>
      <c r="DG2673" s="32"/>
      <c r="DH2673" s="30"/>
      <c r="DI2673" s="30"/>
      <c r="DJ2673" s="26"/>
    </row>
    <row r="2674" spans="4:114" x14ac:dyDescent="0.25">
      <c r="D2674" t="s">
        <v>5212</v>
      </c>
      <c r="F2674" t="s">
        <v>3591</v>
      </c>
      <c r="G2674" t="s">
        <v>3592</v>
      </c>
      <c r="H2674" t="s">
        <v>3593</v>
      </c>
      <c r="K2674" t="s">
        <v>131</v>
      </c>
      <c r="M2674" t="s">
        <v>2289</v>
      </c>
      <c r="N2674" t="s">
        <v>2290</v>
      </c>
      <c r="O2674" t="s">
        <v>116</v>
      </c>
      <c r="P2674" t="s">
        <v>117</v>
      </c>
      <c r="Q2674" t="s">
        <v>5213</v>
      </c>
      <c r="R2674">
        <v>28</v>
      </c>
      <c r="T2674" s="3">
        <v>183333.33333333334</v>
      </c>
      <c r="V2674" s="3">
        <v>27500</v>
      </c>
      <c r="X2674" s="3">
        <v>4407.0512820512822</v>
      </c>
      <c r="Y2674" s="3">
        <v>2546.2962962962965</v>
      </c>
      <c r="Z2674" s="24">
        <v>458.33333333333337</v>
      </c>
      <c r="AA2674" s="39">
        <v>75</v>
      </c>
      <c r="AC2674" s="3">
        <v>0</v>
      </c>
      <c r="AD2674" s="3">
        <v>4460.3751415326506</v>
      </c>
      <c r="AE2674" s="3">
        <v>222780.38938654691</v>
      </c>
      <c r="AF2674" s="3">
        <v>13617.5</v>
      </c>
      <c r="AH2674" s="3">
        <v>236397.88938654691</v>
      </c>
      <c r="AN2674">
        <v>8.5000000000000006E-2</v>
      </c>
      <c r="AO2674" s="3">
        <v>236397.88938654691</v>
      </c>
      <c r="AP2674" s="3">
        <v>20093.820597856487</v>
      </c>
      <c r="AQ2674" s="3">
        <v>29700</v>
      </c>
      <c r="AR2674" s="3">
        <v>2524.5</v>
      </c>
      <c r="AS2674" s="3">
        <v>288716.20998440339</v>
      </c>
      <c r="AT2674" s="26">
        <v>266097.88938654691</v>
      </c>
      <c r="AU2674" t="s">
        <v>2428</v>
      </c>
      <c r="AV2674" t="s">
        <v>120</v>
      </c>
      <c r="AW2674" t="s">
        <v>120</v>
      </c>
      <c r="AX2674">
        <v>2046100</v>
      </c>
      <c r="BF2674">
        <v>1</v>
      </c>
      <c r="CX2674" t="s">
        <v>5211</v>
      </c>
      <c r="CY2674" s="29"/>
      <c r="CZ2674" s="29"/>
      <c r="DA2674" s="29"/>
      <c r="DB2674" s="29"/>
      <c r="DC2674" s="29"/>
      <c r="DD2674" s="30"/>
      <c r="DE2674" s="30"/>
      <c r="DF2674" s="31"/>
      <c r="DG2674" s="32"/>
      <c r="DH2674" s="30"/>
      <c r="DI2674" s="30"/>
      <c r="DJ2674" s="26"/>
    </row>
    <row r="2675" spans="4:114" x14ac:dyDescent="0.25">
      <c r="D2675" t="s">
        <v>5212</v>
      </c>
      <c r="F2675" t="s">
        <v>3594</v>
      </c>
      <c r="G2675" t="s">
        <v>3595</v>
      </c>
      <c r="H2675" t="s">
        <v>3596</v>
      </c>
      <c r="K2675" t="s">
        <v>156</v>
      </c>
      <c r="M2675" t="s">
        <v>240</v>
      </c>
      <c r="N2675" t="s">
        <v>3209</v>
      </c>
      <c r="O2675" t="s">
        <v>116</v>
      </c>
      <c r="P2675" t="s">
        <v>117</v>
      </c>
      <c r="Q2675" t="s">
        <v>5213</v>
      </c>
      <c r="R2675">
        <v>28</v>
      </c>
      <c r="T2675" s="3">
        <v>300000</v>
      </c>
      <c r="X2675" s="3">
        <v>7211.5384615384619</v>
      </c>
      <c r="Y2675" s="3">
        <v>4166.666666666667</v>
      </c>
      <c r="Z2675" s="24">
        <v>750</v>
      </c>
      <c r="AA2675" s="39">
        <v>75</v>
      </c>
      <c r="AC2675" s="3">
        <v>0</v>
      </c>
      <c r="AD2675" s="3">
        <v>4460.3751415326506</v>
      </c>
      <c r="AE2675" s="3">
        <v>316663.58026973775</v>
      </c>
      <c r="AF2675" s="3">
        <v>0</v>
      </c>
      <c r="AH2675" s="3">
        <v>316663.58026973775</v>
      </c>
      <c r="AN2675">
        <v>0</v>
      </c>
      <c r="AO2675" s="3">
        <v>316663.58026973775</v>
      </c>
      <c r="AP2675" s="3">
        <v>0</v>
      </c>
      <c r="AQ2675" s="3">
        <v>29700</v>
      </c>
      <c r="AR2675" s="3">
        <v>0</v>
      </c>
      <c r="AS2675" s="3">
        <v>346363.58026973775</v>
      </c>
      <c r="AT2675" s="26">
        <v>346363.58026973775</v>
      </c>
      <c r="AU2675" t="s">
        <v>164</v>
      </c>
      <c r="AV2675" t="s">
        <v>241</v>
      </c>
      <c r="AW2675" t="s">
        <v>241</v>
      </c>
      <c r="AX2675" t="s">
        <v>242</v>
      </c>
      <c r="BF2675">
        <v>1</v>
      </c>
      <c r="CX2675" t="s">
        <v>5211</v>
      </c>
      <c r="CY2675" s="29"/>
      <c r="CZ2675" s="29"/>
      <c r="DA2675" s="29"/>
      <c r="DB2675" s="29"/>
      <c r="DC2675" s="29"/>
      <c r="DD2675" s="30"/>
      <c r="DE2675" s="30"/>
      <c r="DF2675" s="31"/>
      <c r="DG2675" s="32"/>
      <c r="DH2675" s="30"/>
      <c r="DI2675" s="30"/>
      <c r="DJ2675" s="26"/>
    </row>
    <row r="2676" spans="4:114" x14ac:dyDescent="0.25">
      <c r="D2676" t="s">
        <v>5212</v>
      </c>
      <c r="F2676" t="s">
        <v>3597</v>
      </c>
      <c r="G2676" t="s">
        <v>3598</v>
      </c>
      <c r="H2676" t="s">
        <v>3599</v>
      </c>
      <c r="K2676" t="s">
        <v>140</v>
      </c>
      <c r="M2676" t="s">
        <v>2289</v>
      </c>
      <c r="N2676" t="s">
        <v>2290</v>
      </c>
      <c r="O2676" t="s">
        <v>116</v>
      </c>
      <c r="P2676" t="s">
        <v>117</v>
      </c>
      <c r="Q2676" t="s">
        <v>5213</v>
      </c>
      <c r="R2676">
        <v>28</v>
      </c>
      <c r="T2676" s="3">
        <v>335150</v>
      </c>
      <c r="V2676" s="3">
        <v>50272.5</v>
      </c>
      <c r="X2676" s="3">
        <v>8056.4903846153857</v>
      </c>
      <c r="Y2676" s="3">
        <v>4654.8611111111113</v>
      </c>
      <c r="Z2676" s="24">
        <v>837.875</v>
      </c>
      <c r="AA2676" s="39">
        <v>75</v>
      </c>
      <c r="AC2676" s="3">
        <v>0</v>
      </c>
      <c r="AD2676" s="3">
        <v>5460.3751415326506</v>
      </c>
      <c r="AE2676" s="3">
        <v>404507.10163725913</v>
      </c>
      <c r="AF2676" s="3">
        <v>13617.5</v>
      </c>
      <c r="AH2676" s="3">
        <v>418124.60163725913</v>
      </c>
      <c r="AN2676">
        <v>8.5000000000000006E-2</v>
      </c>
      <c r="AO2676" s="3">
        <v>418124.60163725913</v>
      </c>
      <c r="AP2676" s="3">
        <v>35540.591139167031</v>
      </c>
      <c r="AQ2676" s="3">
        <v>29700</v>
      </c>
      <c r="AR2676" s="3">
        <v>2524.5</v>
      </c>
      <c r="AS2676" s="3">
        <v>485889.69277642615</v>
      </c>
      <c r="AT2676" s="26">
        <v>447824.60163725913</v>
      </c>
      <c r="AU2676" t="s">
        <v>2428</v>
      </c>
      <c r="AV2676" t="s">
        <v>120</v>
      </c>
      <c r="AW2676" t="s">
        <v>120</v>
      </c>
      <c r="AX2676">
        <v>2046100</v>
      </c>
      <c r="BF2676">
        <v>1</v>
      </c>
      <c r="CX2676" t="s">
        <v>5211</v>
      </c>
      <c r="CY2676" s="29"/>
      <c r="CZ2676" s="29"/>
      <c r="DA2676" s="29"/>
      <c r="DB2676" s="29"/>
      <c r="DC2676" s="29"/>
      <c r="DD2676" s="30"/>
      <c r="DE2676" s="30"/>
      <c r="DF2676" s="31"/>
      <c r="DG2676" s="32"/>
      <c r="DH2676" s="30"/>
      <c r="DI2676" s="30"/>
      <c r="DJ2676" s="26"/>
    </row>
    <row r="2677" spans="4:114" x14ac:dyDescent="0.25">
      <c r="D2677" t="s">
        <v>5212</v>
      </c>
      <c r="F2677" t="s">
        <v>3600</v>
      </c>
      <c r="G2677" t="s">
        <v>3601</v>
      </c>
      <c r="H2677" t="s">
        <v>3602</v>
      </c>
      <c r="K2677" t="s">
        <v>3317</v>
      </c>
      <c r="M2677" t="s">
        <v>182</v>
      </c>
      <c r="N2677" t="s">
        <v>183</v>
      </c>
      <c r="O2677" t="s">
        <v>116</v>
      </c>
      <c r="P2677" t="s">
        <v>117</v>
      </c>
      <c r="Q2677" t="s">
        <v>5213</v>
      </c>
      <c r="R2677">
        <v>28</v>
      </c>
      <c r="T2677" s="3">
        <v>29647.000000000004</v>
      </c>
      <c r="X2677" s="3">
        <v>1010.0961538461538</v>
      </c>
      <c r="Y2677" s="3">
        <v>583.6111111111112</v>
      </c>
      <c r="Z2677" s="24">
        <v>105.05</v>
      </c>
      <c r="AA2677" s="39">
        <v>75</v>
      </c>
      <c r="AC2677" s="3">
        <v>0</v>
      </c>
      <c r="AD2677" s="3">
        <v>4460.3751415326506</v>
      </c>
      <c r="AE2677" s="3">
        <v>35881.132406489916</v>
      </c>
      <c r="AF2677" s="3">
        <v>4154.166666666667</v>
      </c>
      <c r="AH2677" s="3">
        <v>40035.299073156581</v>
      </c>
      <c r="AN2677">
        <v>0.05</v>
      </c>
      <c r="AO2677" s="3">
        <v>40035.299073156581</v>
      </c>
      <c r="AP2677" s="3">
        <v>2001.7649536578292</v>
      </c>
      <c r="AQ2677" s="3">
        <v>29700</v>
      </c>
      <c r="AR2677" s="3">
        <v>1485</v>
      </c>
      <c r="AS2677" s="3">
        <v>73222.06402681442</v>
      </c>
      <c r="AT2677" s="26">
        <v>69735.299073156581</v>
      </c>
      <c r="AU2677" t="s">
        <v>3603</v>
      </c>
      <c r="AV2677" t="s">
        <v>3603</v>
      </c>
      <c r="AW2677" t="s">
        <v>3604</v>
      </c>
      <c r="AX2677">
        <v>7178485</v>
      </c>
      <c r="BF2677">
        <v>1</v>
      </c>
      <c r="CX2677" t="s">
        <v>5211</v>
      </c>
      <c r="CY2677" s="29"/>
    </row>
    <row r="2678" spans="4:114" x14ac:dyDescent="0.25">
      <c r="D2678" t="s">
        <v>5212</v>
      </c>
      <c r="F2678" t="s">
        <v>3607</v>
      </c>
      <c r="G2678" t="s">
        <v>3608</v>
      </c>
      <c r="H2678" t="s">
        <v>3609</v>
      </c>
      <c r="K2678" t="s">
        <v>224</v>
      </c>
      <c r="M2678" t="s">
        <v>114</v>
      </c>
      <c r="N2678" t="s">
        <v>115</v>
      </c>
      <c r="O2678" t="s">
        <v>116</v>
      </c>
      <c r="P2678" t="s">
        <v>117</v>
      </c>
      <c r="Q2678" t="s">
        <v>5213</v>
      </c>
      <c r="R2678">
        <v>28</v>
      </c>
      <c r="T2678" s="3">
        <v>69166.666666666672</v>
      </c>
      <c r="X2678" s="3">
        <v>1542.467948717949</v>
      </c>
      <c r="Y2678" s="3">
        <v>891.2037037037037</v>
      </c>
      <c r="Z2678" s="24">
        <v>160.41666666666666</v>
      </c>
      <c r="AA2678" s="39">
        <v>75</v>
      </c>
      <c r="AC2678" s="3">
        <v>0</v>
      </c>
      <c r="AD2678" s="3">
        <v>4460.3751415326506</v>
      </c>
      <c r="AE2678" s="3">
        <v>76296.130127287659</v>
      </c>
      <c r="AF2678" s="3">
        <v>5687.5</v>
      </c>
      <c r="AH2678" s="3">
        <v>81983.630127287659</v>
      </c>
      <c r="AK2678" s="3">
        <v>6263.2559860715419</v>
      </c>
      <c r="AL2678" t="s">
        <v>320</v>
      </c>
      <c r="AM2678" t="s">
        <v>321</v>
      </c>
      <c r="AN2678">
        <v>8.5000000000000006E-2</v>
      </c>
      <c r="AO2678" s="3">
        <v>88246.8861133592</v>
      </c>
      <c r="AP2678" s="3">
        <v>7500.9853196355325</v>
      </c>
      <c r="AQ2678" s="3">
        <v>29700</v>
      </c>
      <c r="AR2678" s="3">
        <v>2524.5</v>
      </c>
      <c r="AS2678" s="3">
        <v>127972.37143299473</v>
      </c>
      <c r="AT2678" s="26">
        <v>117946.8861133592</v>
      </c>
      <c r="AU2678" t="s">
        <v>170</v>
      </c>
      <c r="AV2678" t="s">
        <v>170</v>
      </c>
      <c r="AW2678" t="s">
        <v>171</v>
      </c>
      <c r="AX2678">
        <v>35802</v>
      </c>
      <c r="BF2678">
        <v>1</v>
      </c>
      <c r="CX2678" t="s">
        <v>5211</v>
      </c>
      <c r="CY2678" s="29"/>
      <c r="CZ2678" s="29"/>
      <c r="DA2678" s="29"/>
      <c r="DB2678" s="29"/>
      <c r="DC2678" s="29"/>
      <c r="DD2678" s="30"/>
      <c r="DE2678" s="30"/>
      <c r="DF2678" s="31"/>
      <c r="DG2678" s="32"/>
      <c r="DH2678" s="30"/>
      <c r="DI2678" s="30"/>
      <c r="DJ2678" s="26"/>
    </row>
    <row r="2679" spans="4:114" x14ac:dyDescent="0.25">
      <c r="D2679" t="s">
        <v>5212</v>
      </c>
      <c r="F2679" t="s">
        <v>3610</v>
      </c>
      <c r="G2679" t="s">
        <v>3611</v>
      </c>
      <c r="H2679" t="s">
        <v>3612</v>
      </c>
      <c r="K2679" t="s">
        <v>156</v>
      </c>
      <c r="M2679" t="s">
        <v>292</v>
      </c>
      <c r="N2679" t="s">
        <v>293</v>
      </c>
      <c r="O2679" t="s">
        <v>116</v>
      </c>
      <c r="P2679" t="s">
        <v>117</v>
      </c>
      <c r="Q2679" t="s">
        <v>5213</v>
      </c>
      <c r="R2679">
        <v>28</v>
      </c>
      <c r="T2679" s="3">
        <v>325000</v>
      </c>
      <c r="X2679" s="3">
        <v>7812.5</v>
      </c>
      <c r="Y2679" s="3">
        <v>4513.8888888888896</v>
      </c>
      <c r="Z2679" s="24">
        <v>812.5</v>
      </c>
      <c r="AA2679" s="39">
        <v>75</v>
      </c>
      <c r="AC2679" s="3">
        <v>33295.213121628221</v>
      </c>
      <c r="AD2679" s="3">
        <v>4460.3751415326506</v>
      </c>
      <c r="AE2679" s="3">
        <v>375969.47715204972</v>
      </c>
      <c r="AF2679" s="3">
        <v>23570.833333333332</v>
      </c>
      <c r="AH2679" s="3">
        <v>399540.31048538303</v>
      </c>
      <c r="AN2679">
        <v>8.5000000000000006E-2</v>
      </c>
      <c r="AO2679" s="3">
        <v>399540.31048538303</v>
      </c>
      <c r="AP2679" s="3">
        <v>33960.926391257562</v>
      </c>
      <c r="AQ2679" s="3">
        <v>29700</v>
      </c>
      <c r="AR2679" s="3">
        <v>2524.5</v>
      </c>
      <c r="AS2679" s="3">
        <v>465725.73687664059</v>
      </c>
      <c r="AT2679" s="26">
        <v>429240.31048538303</v>
      </c>
      <c r="AU2679" t="s">
        <v>2428</v>
      </c>
      <c r="AV2679" t="s">
        <v>120</v>
      </c>
      <c r="AW2679" t="s">
        <v>120</v>
      </c>
      <c r="AX2679">
        <v>2045210</v>
      </c>
      <c r="BF2679">
        <v>1</v>
      </c>
      <c r="CX2679" t="s">
        <v>5211</v>
      </c>
      <c r="CY2679" s="29"/>
      <c r="CZ2679" s="29"/>
      <c r="DA2679" s="29"/>
      <c r="DB2679" s="29"/>
      <c r="DC2679" s="29"/>
      <c r="DD2679" s="30"/>
      <c r="DE2679" s="30"/>
      <c r="DF2679" s="31"/>
      <c r="DG2679" s="32"/>
      <c r="DH2679" s="30"/>
      <c r="DI2679" s="30"/>
      <c r="DJ2679" s="26"/>
    </row>
    <row r="2680" spans="4:114" x14ac:dyDescent="0.25">
      <c r="D2680" t="s">
        <v>5212</v>
      </c>
      <c r="F2680" t="s">
        <v>3613</v>
      </c>
      <c r="G2680" t="s">
        <v>3614</v>
      </c>
      <c r="H2680" t="s">
        <v>3615</v>
      </c>
      <c r="K2680" t="s">
        <v>224</v>
      </c>
      <c r="M2680" t="s">
        <v>114</v>
      </c>
      <c r="N2680" t="s">
        <v>115</v>
      </c>
      <c r="O2680" t="s">
        <v>116</v>
      </c>
      <c r="P2680" t="s">
        <v>117</v>
      </c>
      <c r="Q2680" t="s">
        <v>5213</v>
      </c>
      <c r="R2680">
        <v>28</v>
      </c>
      <c r="T2680" s="3">
        <v>75833.333333333328</v>
      </c>
      <c r="X2680" s="3">
        <v>1702.7243589743591</v>
      </c>
      <c r="Y2680" s="3">
        <v>983.79629629629619</v>
      </c>
      <c r="Z2680" s="24">
        <v>177.08333333333331</v>
      </c>
      <c r="AA2680" s="39">
        <v>75</v>
      </c>
      <c r="AC2680" s="3">
        <v>0</v>
      </c>
      <c r="AD2680" s="3">
        <v>4460.3751415326506</v>
      </c>
      <c r="AE2680" s="3">
        <v>83232.312463469963</v>
      </c>
      <c r="AF2680" s="3">
        <v>5687.5</v>
      </c>
      <c r="AH2680" s="3">
        <v>88919.812463469963</v>
      </c>
      <c r="AK2680" s="3">
        <v>8123.3279313761932</v>
      </c>
      <c r="AL2680" t="s">
        <v>650</v>
      </c>
      <c r="AM2680" t="s">
        <v>651</v>
      </c>
      <c r="AN2680">
        <v>8.5000000000000006E-2</v>
      </c>
      <c r="AO2680" s="3">
        <v>97043.140394846152</v>
      </c>
      <c r="AP2680" s="3">
        <v>8248.6669335619226</v>
      </c>
      <c r="AQ2680" s="3">
        <v>29700</v>
      </c>
      <c r="AR2680" s="3">
        <v>2524.5</v>
      </c>
      <c r="AS2680" s="3">
        <v>137516.30732840806</v>
      </c>
      <c r="AT2680" s="26">
        <v>126743.14039484615</v>
      </c>
      <c r="AU2680" t="s">
        <v>170</v>
      </c>
      <c r="AV2680" t="s">
        <v>170</v>
      </c>
      <c r="AW2680" t="s">
        <v>171</v>
      </c>
      <c r="AX2680">
        <v>35802</v>
      </c>
      <c r="BF2680">
        <v>1</v>
      </c>
      <c r="CX2680" t="s">
        <v>5211</v>
      </c>
      <c r="CY2680" s="29"/>
      <c r="CZ2680" s="29"/>
      <c r="DA2680" s="29"/>
      <c r="DB2680" s="29"/>
      <c r="DC2680" s="29"/>
      <c r="DD2680" s="30"/>
      <c r="DE2680" s="30"/>
      <c r="DF2680" s="31"/>
      <c r="DG2680" s="32"/>
      <c r="DH2680" s="30"/>
      <c r="DI2680" s="30"/>
      <c r="DJ2680" s="26"/>
    </row>
    <row r="2681" spans="4:114" x14ac:dyDescent="0.25">
      <c r="D2681" t="s">
        <v>5212</v>
      </c>
      <c r="F2681" t="s">
        <v>3616</v>
      </c>
      <c r="G2681" t="s">
        <v>3617</v>
      </c>
      <c r="H2681" t="s">
        <v>3618</v>
      </c>
      <c r="K2681" t="s">
        <v>224</v>
      </c>
      <c r="M2681" t="s">
        <v>114</v>
      </c>
      <c r="N2681" t="s">
        <v>962</v>
      </c>
      <c r="O2681" t="s">
        <v>2066</v>
      </c>
      <c r="P2681" t="s">
        <v>117</v>
      </c>
      <c r="Q2681" t="s">
        <v>5213</v>
      </c>
      <c r="R2681">
        <v>28</v>
      </c>
      <c r="T2681" s="3">
        <v>50250</v>
      </c>
      <c r="X2681" s="3">
        <v>1207.9326923076922</v>
      </c>
      <c r="Y2681" s="3">
        <v>697.91666666666663</v>
      </c>
      <c r="Z2681" s="24">
        <v>125.625</v>
      </c>
      <c r="AA2681" s="39">
        <v>75</v>
      </c>
      <c r="AC2681" s="3">
        <v>0</v>
      </c>
      <c r="AD2681" s="3">
        <v>4460.3751415326506</v>
      </c>
      <c r="AE2681" s="3">
        <v>56816.849500507007</v>
      </c>
      <c r="AF2681" s="3">
        <v>5687.5</v>
      </c>
      <c r="AH2681" s="3">
        <v>62504.349500507007</v>
      </c>
      <c r="AJ2681" s="3">
        <v>5310.8</v>
      </c>
      <c r="AK2681" s="3">
        <v>6107.1873780099913</v>
      </c>
      <c r="AL2681" t="s">
        <v>363</v>
      </c>
      <c r="AM2681" t="s">
        <v>364</v>
      </c>
      <c r="AN2681">
        <v>8.5000000000000006E-2</v>
      </c>
      <c r="AO2681" s="3">
        <v>73922.336878516988</v>
      </c>
      <c r="AP2681" s="3">
        <v>6283.3986346739457</v>
      </c>
      <c r="AQ2681" s="3">
        <v>0</v>
      </c>
      <c r="AR2681" s="3">
        <v>0</v>
      </c>
      <c r="AS2681" s="3">
        <v>80205.735513190928</v>
      </c>
      <c r="AT2681" s="26">
        <v>73922.336878516988</v>
      </c>
      <c r="AU2681" t="s">
        <v>765</v>
      </c>
      <c r="AV2681" t="s">
        <v>2067</v>
      </c>
      <c r="AW2681" t="s">
        <v>2068</v>
      </c>
      <c r="AX2681" t="s">
        <v>963</v>
      </c>
      <c r="BF2681">
        <v>1</v>
      </c>
      <c r="BO2681" t="s">
        <v>595</v>
      </c>
      <c r="CX2681" t="s">
        <v>5211</v>
      </c>
      <c r="CY2681" s="29"/>
      <c r="CZ2681" s="29"/>
      <c r="DA2681" s="29"/>
      <c r="DB2681" s="29"/>
      <c r="DC2681" s="29"/>
      <c r="DD2681" s="30"/>
      <c r="DE2681" s="30"/>
      <c r="DF2681" s="31"/>
      <c r="DG2681" s="32"/>
      <c r="DH2681" s="30"/>
      <c r="DI2681" s="30"/>
      <c r="DJ2681" s="26"/>
    </row>
    <row r="2682" spans="4:114" x14ac:dyDescent="0.25">
      <c r="D2682" t="s">
        <v>5212</v>
      </c>
      <c r="F2682" t="s">
        <v>3619</v>
      </c>
      <c r="G2682" t="s">
        <v>3620</v>
      </c>
      <c r="H2682" t="s">
        <v>3621</v>
      </c>
      <c r="K2682" t="s">
        <v>224</v>
      </c>
      <c r="M2682" t="s">
        <v>114</v>
      </c>
      <c r="N2682" t="s">
        <v>115</v>
      </c>
      <c r="O2682" t="s">
        <v>2066</v>
      </c>
      <c r="P2682" t="s">
        <v>117</v>
      </c>
      <c r="Q2682" t="s">
        <v>5213</v>
      </c>
      <c r="R2682">
        <v>28</v>
      </c>
      <c r="T2682" s="3">
        <v>53333.333333333336</v>
      </c>
      <c r="X2682" s="3">
        <v>1282.051282051282</v>
      </c>
      <c r="Y2682" s="3">
        <v>740.74074074074076</v>
      </c>
      <c r="Z2682" s="24">
        <v>133.33333333333334</v>
      </c>
      <c r="AA2682" s="39">
        <v>75</v>
      </c>
      <c r="AC2682" s="3">
        <v>5464.5128243312292</v>
      </c>
      <c r="AD2682" s="3">
        <v>4460.3751415326506</v>
      </c>
      <c r="AE2682" s="3">
        <v>65489.346655322566</v>
      </c>
      <c r="AF2682" s="3">
        <v>5687.5</v>
      </c>
      <c r="AH2682" s="3">
        <v>71176.846655322559</v>
      </c>
      <c r="AK2682" s="3">
        <v>4292.2455565959208</v>
      </c>
      <c r="AL2682" t="s">
        <v>390</v>
      </c>
      <c r="AM2682" t="s">
        <v>391</v>
      </c>
      <c r="AN2682">
        <v>8.5000000000000006E-2</v>
      </c>
      <c r="AO2682" s="3">
        <v>75469.092211918483</v>
      </c>
      <c r="AP2682" s="3">
        <v>6414.8728380130715</v>
      </c>
      <c r="AQ2682" s="3">
        <v>0</v>
      </c>
      <c r="AR2682" s="3">
        <v>0</v>
      </c>
      <c r="AS2682" s="3">
        <v>81883.965049931561</v>
      </c>
      <c r="AT2682" s="26">
        <v>75469.092211918483</v>
      </c>
      <c r="AU2682" t="s">
        <v>765</v>
      </c>
      <c r="AV2682" t="s">
        <v>2067</v>
      </c>
      <c r="AW2682" t="s">
        <v>2068</v>
      </c>
      <c r="AX2682" t="s">
        <v>3197</v>
      </c>
      <c r="BF2682">
        <v>1</v>
      </c>
      <c r="BO2682" t="s">
        <v>451</v>
      </c>
      <c r="CX2682" t="s">
        <v>5211</v>
      </c>
      <c r="CY2682" s="29"/>
      <c r="CZ2682" s="29"/>
      <c r="DA2682" s="29"/>
      <c r="DB2682" s="29"/>
      <c r="DC2682" s="29"/>
      <c r="DD2682" s="30"/>
      <c r="DE2682" s="30"/>
      <c r="DF2682" s="31"/>
      <c r="DG2682" s="32"/>
      <c r="DH2682" s="30"/>
      <c r="DI2682" s="30"/>
      <c r="DJ2682" s="26"/>
    </row>
    <row r="2683" spans="4:114" x14ac:dyDescent="0.25">
      <c r="D2683" t="s">
        <v>5212</v>
      </c>
      <c r="F2683" t="s">
        <v>3622</v>
      </c>
      <c r="G2683" t="s">
        <v>3623</v>
      </c>
      <c r="H2683" t="s">
        <v>3624</v>
      </c>
      <c r="K2683" t="s">
        <v>131</v>
      </c>
      <c r="M2683" t="s">
        <v>550</v>
      </c>
      <c r="N2683" t="s">
        <v>551</v>
      </c>
      <c r="O2683" t="s">
        <v>116</v>
      </c>
      <c r="P2683" t="s">
        <v>117</v>
      </c>
      <c r="Q2683" t="s">
        <v>5213</v>
      </c>
      <c r="R2683">
        <v>28</v>
      </c>
      <c r="T2683" s="3">
        <v>116666.66666666667</v>
      </c>
      <c r="X2683" s="3">
        <v>2804.4871794871797</v>
      </c>
      <c r="Y2683" s="3">
        <v>1620.3703703703707</v>
      </c>
      <c r="Z2683" s="24">
        <v>291.66666666666669</v>
      </c>
      <c r="AA2683" s="39">
        <v>75</v>
      </c>
      <c r="AC2683" s="3">
        <v>0</v>
      </c>
      <c r="AD2683" s="3">
        <v>4460.3751415326506</v>
      </c>
      <c r="AE2683" s="3">
        <v>125918.56602472354</v>
      </c>
      <c r="AF2683" s="3">
        <v>7046.666666666667</v>
      </c>
      <c r="AH2683" s="3">
        <v>132965.23269139021</v>
      </c>
      <c r="AN2683">
        <v>0.1</v>
      </c>
      <c r="AO2683" s="3">
        <v>132965.23269139021</v>
      </c>
      <c r="AP2683" s="3">
        <v>13296.523269139021</v>
      </c>
      <c r="AQ2683" s="3">
        <v>29700</v>
      </c>
      <c r="AR2683" s="3">
        <v>2970</v>
      </c>
      <c r="AS2683" s="3">
        <v>178931.75596052923</v>
      </c>
      <c r="AT2683" s="26">
        <v>162665.23269139021</v>
      </c>
      <c r="AU2683" t="s">
        <v>170</v>
      </c>
      <c r="AV2683" t="s">
        <v>170</v>
      </c>
      <c r="AW2683" t="s">
        <v>171</v>
      </c>
      <c r="AX2683">
        <v>90324</v>
      </c>
      <c r="BF2683">
        <v>1</v>
      </c>
      <c r="CX2683" t="s">
        <v>5211</v>
      </c>
      <c r="CY2683" s="29"/>
      <c r="CZ2683" s="29"/>
      <c r="DA2683" s="29"/>
      <c r="DB2683" s="29"/>
      <c r="DC2683" s="29"/>
      <c r="DD2683" s="30"/>
      <c r="DE2683" s="30"/>
      <c r="DF2683" s="31"/>
      <c r="DG2683" s="32"/>
      <c r="DH2683" s="30"/>
      <c r="DI2683" s="30"/>
      <c r="DJ2683" s="26"/>
    </row>
    <row r="2684" spans="4:114" x14ac:dyDescent="0.25">
      <c r="D2684" t="s">
        <v>5212</v>
      </c>
      <c r="F2684" t="s">
        <v>3625</v>
      </c>
      <c r="G2684" t="s">
        <v>3626</v>
      </c>
      <c r="H2684" t="s">
        <v>3627</v>
      </c>
      <c r="K2684" t="s">
        <v>219</v>
      </c>
      <c r="M2684" t="s">
        <v>550</v>
      </c>
      <c r="N2684" t="s">
        <v>551</v>
      </c>
      <c r="O2684" t="s">
        <v>116</v>
      </c>
      <c r="P2684" t="s">
        <v>117</v>
      </c>
      <c r="Q2684" t="s">
        <v>5213</v>
      </c>
      <c r="R2684">
        <v>28</v>
      </c>
      <c r="T2684" s="3">
        <v>68833.333333333328</v>
      </c>
      <c r="X2684" s="3">
        <v>1654.6474358974358</v>
      </c>
      <c r="Y2684" s="3">
        <v>956.01851851851848</v>
      </c>
      <c r="Z2684" s="24">
        <v>172.08333333333331</v>
      </c>
      <c r="AA2684" s="39">
        <v>75</v>
      </c>
      <c r="AC2684" s="3">
        <v>0</v>
      </c>
      <c r="AD2684" s="3">
        <v>4460.3751415326506</v>
      </c>
      <c r="AE2684" s="3">
        <v>76151.457762615275</v>
      </c>
      <c r="AF2684" s="3">
        <v>7046.666666666667</v>
      </c>
      <c r="AH2684" s="3">
        <v>83198.124429281947</v>
      </c>
      <c r="AN2684">
        <v>0.1</v>
      </c>
      <c r="AO2684" s="3">
        <v>83198.124429281947</v>
      </c>
      <c r="AP2684" s="3">
        <v>8319.8124429281943</v>
      </c>
      <c r="AQ2684" s="3">
        <v>29700</v>
      </c>
      <c r="AR2684" s="3">
        <v>2970</v>
      </c>
      <c r="AS2684" s="3">
        <v>124187.93687221014</v>
      </c>
      <c r="AT2684" s="26">
        <v>112898.12442928195</v>
      </c>
      <c r="AU2684" t="s">
        <v>2428</v>
      </c>
      <c r="AV2684" t="s">
        <v>120</v>
      </c>
      <c r="AW2684" t="s">
        <v>120</v>
      </c>
      <c r="AX2684">
        <v>2047400</v>
      </c>
      <c r="BF2684">
        <v>1</v>
      </c>
      <c r="CX2684" t="s">
        <v>5211</v>
      </c>
      <c r="CY2684" s="29"/>
      <c r="CZ2684" s="29"/>
      <c r="DA2684" s="29"/>
      <c r="DB2684" s="29"/>
      <c r="DC2684" s="29"/>
      <c r="DD2684" s="30"/>
      <c r="DE2684" s="30"/>
      <c r="DF2684" s="31"/>
      <c r="DG2684" s="32"/>
      <c r="DH2684" s="30"/>
      <c r="DI2684" s="30"/>
      <c r="DJ2684" s="26"/>
    </row>
    <row r="2685" spans="4:114" x14ac:dyDescent="0.25">
      <c r="D2685" t="s">
        <v>5212</v>
      </c>
      <c r="F2685" t="s">
        <v>3628</v>
      </c>
      <c r="G2685" t="s">
        <v>3629</v>
      </c>
      <c r="H2685" t="s">
        <v>3630</v>
      </c>
      <c r="K2685" t="s">
        <v>207</v>
      </c>
      <c r="M2685" t="s">
        <v>182</v>
      </c>
      <c r="N2685" t="s">
        <v>183</v>
      </c>
      <c r="O2685" t="s">
        <v>116</v>
      </c>
      <c r="P2685" t="s">
        <v>117</v>
      </c>
      <c r="Q2685" t="s">
        <v>5213</v>
      </c>
      <c r="R2685">
        <v>28</v>
      </c>
      <c r="T2685" s="3">
        <v>38743.083333333336</v>
      </c>
      <c r="X2685" s="3">
        <v>1010.0961538461538</v>
      </c>
      <c r="Y2685" s="3">
        <v>583.6111111111112</v>
      </c>
      <c r="Z2685" s="24">
        <v>105.05</v>
      </c>
      <c r="AA2685" s="39">
        <v>75</v>
      </c>
      <c r="AC2685" s="3">
        <v>0</v>
      </c>
      <c r="AD2685" s="3">
        <v>4460.3751415326506</v>
      </c>
      <c r="AE2685" s="3">
        <v>44977.215739823252</v>
      </c>
      <c r="AF2685" s="3">
        <v>4154.166666666667</v>
      </c>
      <c r="AH2685" s="3">
        <v>49131.382406489916</v>
      </c>
      <c r="AN2685">
        <v>0.05</v>
      </c>
      <c r="AO2685" s="3">
        <v>49131.382406489916</v>
      </c>
      <c r="AP2685" s="3">
        <v>2456.569120324496</v>
      </c>
      <c r="AQ2685" s="3">
        <v>29700</v>
      </c>
      <c r="AR2685" s="3">
        <v>1485</v>
      </c>
      <c r="AS2685" s="3">
        <v>82772.951526814402</v>
      </c>
      <c r="AT2685" s="26">
        <v>78831.382406489924</v>
      </c>
      <c r="AU2685" t="s">
        <v>1473</v>
      </c>
      <c r="AV2685" t="s">
        <v>1473</v>
      </c>
      <c r="AW2685" t="s">
        <v>1474</v>
      </c>
      <c r="AX2685">
        <v>375</v>
      </c>
      <c r="BF2685">
        <v>1</v>
      </c>
      <c r="CX2685" t="s">
        <v>5211</v>
      </c>
      <c r="CY2685" s="29"/>
      <c r="CZ2685" s="29"/>
      <c r="DA2685" s="29"/>
      <c r="DB2685" s="29"/>
      <c r="DC2685" s="29"/>
      <c r="DD2685" s="30"/>
      <c r="DE2685" s="30"/>
      <c r="DF2685" s="31"/>
      <c r="DG2685" s="32"/>
      <c r="DH2685" s="30"/>
      <c r="DI2685" s="30"/>
      <c r="DJ2685" s="26"/>
    </row>
    <row r="2686" spans="4:114" x14ac:dyDescent="0.25">
      <c r="D2686" t="s">
        <v>5212</v>
      </c>
      <c r="F2686" t="s">
        <v>3631</v>
      </c>
      <c r="G2686" t="s">
        <v>3632</v>
      </c>
      <c r="H2686" t="s">
        <v>3633</v>
      </c>
      <c r="K2686" t="s">
        <v>3317</v>
      </c>
      <c r="M2686" t="s">
        <v>182</v>
      </c>
      <c r="N2686" t="s">
        <v>183</v>
      </c>
      <c r="O2686" t="s">
        <v>116</v>
      </c>
      <c r="P2686" t="s">
        <v>117</v>
      </c>
      <c r="Q2686" t="s">
        <v>5213</v>
      </c>
      <c r="R2686">
        <v>28</v>
      </c>
      <c r="T2686" s="3">
        <v>35293.916666666664</v>
      </c>
      <c r="X2686" s="3">
        <v>1010.0961538461538</v>
      </c>
      <c r="Y2686" s="3">
        <v>583.6111111111112</v>
      </c>
      <c r="Z2686" s="24">
        <v>105.05</v>
      </c>
      <c r="AA2686" s="39">
        <v>75</v>
      </c>
      <c r="AC2686" s="3">
        <v>0</v>
      </c>
      <c r="AD2686" s="3">
        <v>4460.3751415326506</v>
      </c>
      <c r="AE2686" s="3">
        <v>41528.049073156581</v>
      </c>
      <c r="AF2686" s="3">
        <v>4154.166666666667</v>
      </c>
      <c r="AH2686" s="3">
        <v>45682.215739823245</v>
      </c>
      <c r="AN2686">
        <v>0.05</v>
      </c>
      <c r="AO2686" s="3">
        <v>45682.215739823245</v>
      </c>
      <c r="AP2686" s="3">
        <v>2284.1107869911625</v>
      </c>
      <c r="AQ2686" s="3">
        <v>29700</v>
      </c>
      <c r="AR2686" s="3">
        <v>1485</v>
      </c>
      <c r="AS2686" s="3">
        <v>79151.326526814402</v>
      </c>
      <c r="AT2686" s="26">
        <v>75382.215739823238</v>
      </c>
      <c r="AU2686" t="s">
        <v>3603</v>
      </c>
      <c r="AV2686" t="s">
        <v>3603</v>
      </c>
      <c r="AW2686" t="s">
        <v>3604</v>
      </c>
      <c r="AX2686">
        <v>7178485</v>
      </c>
      <c r="BF2686">
        <v>1</v>
      </c>
      <c r="CX2686" t="s">
        <v>5211</v>
      </c>
      <c r="CY2686" s="29"/>
    </row>
    <row r="2687" spans="4:114" x14ac:dyDescent="0.25">
      <c r="D2687" t="s">
        <v>5212</v>
      </c>
      <c r="F2687" t="s">
        <v>3634</v>
      </c>
      <c r="G2687" t="s">
        <v>3635</v>
      </c>
      <c r="H2687" t="s">
        <v>3636</v>
      </c>
      <c r="K2687" t="s">
        <v>207</v>
      </c>
      <c r="M2687" t="s">
        <v>182</v>
      </c>
      <c r="N2687" t="s">
        <v>183</v>
      </c>
      <c r="O2687" t="s">
        <v>116</v>
      </c>
      <c r="P2687" t="s">
        <v>117</v>
      </c>
      <c r="Q2687" t="s">
        <v>5213</v>
      </c>
      <c r="R2687">
        <v>28</v>
      </c>
      <c r="T2687" s="3">
        <v>38743.083333333336</v>
      </c>
      <c r="X2687" s="3">
        <v>1010.0961538461538</v>
      </c>
      <c r="Y2687" s="3">
        <v>583.6111111111112</v>
      </c>
      <c r="Z2687" s="24">
        <v>105.05</v>
      </c>
      <c r="AA2687" s="39">
        <v>75</v>
      </c>
      <c r="AC2687" s="3">
        <v>0</v>
      </c>
      <c r="AD2687" s="3">
        <v>4460.3751415326506</v>
      </c>
      <c r="AE2687" s="3">
        <v>44977.215739823252</v>
      </c>
      <c r="AF2687" s="3">
        <v>4154.166666666667</v>
      </c>
      <c r="AH2687" s="3">
        <v>49131.382406489916</v>
      </c>
      <c r="AN2687">
        <v>0.05</v>
      </c>
      <c r="AO2687" s="3">
        <v>49131.382406489916</v>
      </c>
      <c r="AP2687" s="3">
        <v>2456.569120324496</v>
      </c>
      <c r="AQ2687" s="3">
        <v>29700</v>
      </c>
      <c r="AR2687" s="3">
        <v>1485</v>
      </c>
      <c r="AS2687" s="3">
        <v>82772.951526814402</v>
      </c>
      <c r="AT2687" s="26">
        <v>78831.382406489924</v>
      </c>
      <c r="AU2687" t="s">
        <v>3603</v>
      </c>
      <c r="AV2687" t="s">
        <v>3603</v>
      </c>
      <c r="AW2687" t="s">
        <v>3604</v>
      </c>
      <c r="AX2687">
        <v>7178485</v>
      </c>
      <c r="BF2687">
        <v>1</v>
      </c>
      <c r="CX2687" t="s">
        <v>5211</v>
      </c>
      <c r="CY2687" s="29"/>
      <c r="CZ2687" s="29"/>
      <c r="DA2687" s="29"/>
      <c r="DB2687" s="29"/>
      <c r="DC2687" s="29"/>
      <c r="DD2687" s="30"/>
      <c r="DE2687" s="30"/>
      <c r="DF2687" s="31"/>
      <c r="DG2687" s="32"/>
      <c r="DH2687" s="30"/>
      <c r="DI2687" s="30"/>
      <c r="DJ2687" s="26"/>
    </row>
    <row r="2688" spans="4:114" x14ac:dyDescent="0.25">
      <c r="D2688" t="s">
        <v>5212</v>
      </c>
      <c r="F2688" t="s">
        <v>3637</v>
      </c>
      <c r="G2688" t="s">
        <v>3638</v>
      </c>
      <c r="H2688" t="s">
        <v>3639</v>
      </c>
      <c r="K2688" t="s">
        <v>207</v>
      </c>
      <c r="M2688" t="s">
        <v>182</v>
      </c>
      <c r="N2688" t="s">
        <v>183</v>
      </c>
      <c r="O2688" t="s">
        <v>116</v>
      </c>
      <c r="P2688" t="s">
        <v>117</v>
      </c>
      <c r="Q2688" t="s">
        <v>5213</v>
      </c>
      <c r="R2688">
        <v>28</v>
      </c>
      <c r="T2688" s="3">
        <v>46083.333333333336</v>
      </c>
      <c r="X2688" s="3">
        <v>1107.772435897436</v>
      </c>
      <c r="Y2688" s="3">
        <v>640.0462962962963</v>
      </c>
      <c r="Z2688" s="24">
        <v>115.20833333333334</v>
      </c>
      <c r="AA2688" s="39">
        <v>75</v>
      </c>
      <c r="AC2688" s="3">
        <v>0</v>
      </c>
      <c r="AD2688" s="3">
        <v>4460.3751415326506</v>
      </c>
      <c r="AE2688" s="3">
        <v>52481.735540393056</v>
      </c>
      <c r="AF2688" s="3">
        <v>4154.166666666667</v>
      </c>
      <c r="AH2688" s="3">
        <v>56635.90220705972</v>
      </c>
      <c r="AN2688">
        <v>0.05</v>
      </c>
      <c r="AO2688" s="3">
        <v>56635.90220705972</v>
      </c>
      <c r="AP2688" s="3">
        <v>2831.7951103529863</v>
      </c>
      <c r="AQ2688" s="3">
        <v>29700</v>
      </c>
      <c r="AR2688" s="3">
        <v>1485</v>
      </c>
      <c r="AS2688" s="3">
        <v>90652.697317412705</v>
      </c>
      <c r="AT2688" s="26">
        <v>86335.902207059728</v>
      </c>
      <c r="AU2688" t="s">
        <v>1473</v>
      </c>
      <c r="AV2688" t="s">
        <v>1473</v>
      </c>
      <c r="AW2688" t="s">
        <v>1474</v>
      </c>
      <c r="AX2688">
        <v>375</v>
      </c>
      <c r="BF2688">
        <v>1</v>
      </c>
      <c r="CX2688" t="s">
        <v>5211</v>
      </c>
      <c r="CY2688" s="29"/>
      <c r="CZ2688" s="29"/>
      <c r="DA2688" s="29"/>
      <c r="DB2688" s="29"/>
      <c r="DC2688" s="29"/>
      <c r="DD2688" s="30"/>
      <c r="DE2688" s="30"/>
      <c r="DF2688" s="31"/>
      <c r="DG2688" s="32"/>
      <c r="DH2688" s="30"/>
      <c r="DI2688" s="30"/>
      <c r="DJ2688" s="26"/>
    </row>
    <row r="2689" spans="4:114" x14ac:dyDescent="0.25">
      <c r="D2689" t="s">
        <v>5212</v>
      </c>
      <c r="F2689" t="s">
        <v>3640</v>
      </c>
      <c r="G2689" t="s">
        <v>3641</v>
      </c>
      <c r="H2689" t="s">
        <v>3642</v>
      </c>
      <c r="K2689" t="s">
        <v>207</v>
      </c>
      <c r="M2689" t="s">
        <v>182</v>
      </c>
      <c r="N2689" t="s">
        <v>183</v>
      </c>
      <c r="O2689" t="s">
        <v>116</v>
      </c>
      <c r="P2689" t="s">
        <v>117</v>
      </c>
      <c r="Q2689" t="s">
        <v>5213</v>
      </c>
      <c r="R2689">
        <v>28</v>
      </c>
      <c r="T2689" s="3">
        <v>46666.666666666664</v>
      </c>
      <c r="X2689" s="3">
        <v>1010.0961538461538</v>
      </c>
      <c r="Y2689" s="3">
        <v>583.6111111111112</v>
      </c>
      <c r="Z2689" s="24">
        <v>105.05</v>
      </c>
      <c r="AA2689" s="39">
        <v>75</v>
      </c>
      <c r="AC2689" s="3">
        <v>0</v>
      </c>
      <c r="AD2689" s="3">
        <v>4460.3751415326506</v>
      </c>
      <c r="AE2689" s="3">
        <v>52900.799073156581</v>
      </c>
      <c r="AF2689" s="3">
        <v>4154.166666666667</v>
      </c>
      <c r="AH2689" s="3">
        <v>57054.965739823245</v>
      </c>
      <c r="AN2689">
        <v>0.05</v>
      </c>
      <c r="AO2689" s="3">
        <v>57054.965739823245</v>
      </c>
      <c r="AP2689" s="3">
        <v>2852.7482869911623</v>
      </c>
      <c r="AQ2689" s="3">
        <v>29700</v>
      </c>
      <c r="AR2689" s="3">
        <v>1485</v>
      </c>
      <c r="AS2689" s="3">
        <v>91092.714026814414</v>
      </c>
      <c r="AT2689" s="26">
        <v>86754.965739823238</v>
      </c>
      <c r="AU2689" t="s">
        <v>170</v>
      </c>
      <c r="AV2689" t="s">
        <v>170</v>
      </c>
      <c r="AW2689" t="s">
        <v>171</v>
      </c>
      <c r="AX2689">
        <v>34732</v>
      </c>
      <c r="BF2689">
        <v>1</v>
      </c>
      <c r="CX2689" t="s">
        <v>5211</v>
      </c>
      <c r="CY2689" s="29"/>
      <c r="CZ2689" s="29"/>
      <c r="DA2689" s="29"/>
      <c r="DB2689" s="29"/>
      <c r="DC2689" s="29"/>
      <c r="DD2689" s="30"/>
      <c r="DE2689" s="30"/>
      <c r="DF2689" s="31"/>
      <c r="DG2689" s="32"/>
      <c r="DH2689" s="30"/>
      <c r="DI2689" s="30"/>
      <c r="DJ2689" s="26"/>
    </row>
    <row r="2690" spans="4:114" x14ac:dyDescent="0.25">
      <c r="D2690" t="s">
        <v>5212</v>
      </c>
      <c r="F2690" t="s">
        <v>3643</v>
      </c>
      <c r="G2690" t="s">
        <v>3644</v>
      </c>
      <c r="H2690" t="s">
        <v>3645</v>
      </c>
      <c r="K2690" t="s">
        <v>207</v>
      </c>
      <c r="M2690" t="s">
        <v>182</v>
      </c>
      <c r="N2690" t="s">
        <v>183</v>
      </c>
      <c r="O2690" t="s">
        <v>116</v>
      </c>
      <c r="P2690" t="s">
        <v>117</v>
      </c>
      <c r="Q2690" t="s">
        <v>5213</v>
      </c>
      <c r="R2690">
        <v>28</v>
      </c>
      <c r="T2690" s="3">
        <v>46083.333333333336</v>
      </c>
      <c r="X2690" s="3">
        <v>1107.772435897436</v>
      </c>
      <c r="Y2690" s="3">
        <v>640.0462962962963</v>
      </c>
      <c r="Z2690" s="24">
        <v>115.20833333333334</v>
      </c>
      <c r="AA2690" s="39">
        <v>75</v>
      </c>
      <c r="AC2690" s="3">
        <v>0</v>
      </c>
      <c r="AD2690" s="3">
        <v>4460.3751415326506</v>
      </c>
      <c r="AE2690" s="3">
        <v>52481.735540393056</v>
      </c>
      <c r="AF2690" s="3">
        <v>4154.166666666667</v>
      </c>
      <c r="AH2690" s="3">
        <v>56635.90220705972</v>
      </c>
      <c r="AN2690">
        <v>0.05</v>
      </c>
      <c r="AO2690" s="3">
        <v>56635.90220705972</v>
      </c>
      <c r="AP2690" s="3">
        <v>2831.7951103529863</v>
      </c>
      <c r="AQ2690" s="3">
        <v>29700</v>
      </c>
      <c r="AR2690" s="3">
        <v>1485</v>
      </c>
      <c r="AS2690" s="3">
        <v>90652.697317412705</v>
      </c>
      <c r="AT2690" s="26">
        <v>86335.902207059728</v>
      </c>
      <c r="AU2690" t="s">
        <v>1473</v>
      </c>
      <c r="AV2690" t="s">
        <v>1473</v>
      </c>
      <c r="AW2690" t="s">
        <v>1474</v>
      </c>
      <c r="AX2690">
        <v>375</v>
      </c>
      <c r="BF2690">
        <v>1</v>
      </c>
      <c r="CX2690" t="s">
        <v>5211</v>
      </c>
      <c r="CY2690" s="29"/>
      <c r="CZ2690" s="29"/>
      <c r="DA2690" s="29"/>
      <c r="DB2690" s="29"/>
      <c r="DC2690" s="29"/>
      <c r="DD2690" s="30"/>
      <c r="DE2690" s="30"/>
      <c r="DF2690" s="31"/>
      <c r="DG2690" s="32"/>
      <c r="DH2690" s="30"/>
      <c r="DI2690" s="30"/>
      <c r="DJ2690" s="26"/>
    </row>
    <row r="2691" spans="4:114" x14ac:dyDescent="0.25">
      <c r="D2691" t="s">
        <v>5212</v>
      </c>
      <c r="F2691" t="s">
        <v>3646</v>
      </c>
      <c r="G2691" t="s">
        <v>3647</v>
      </c>
      <c r="H2691" t="s">
        <v>3648</v>
      </c>
      <c r="K2691" t="s">
        <v>207</v>
      </c>
      <c r="M2691" t="s">
        <v>182</v>
      </c>
      <c r="N2691" t="s">
        <v>183</v>
      </c>
      <c r="O2691" t="s">
        <v>116</v>
      </c>
      <c r="P2691" t="s">
        <v>117</v>
      </c>
      <c r="Q2691" t="s">
        <v>5213</v>
      </c>
      <c r="R2691">
        <v>28</v>
      </c>
      <c r="T2691" s="3">
        <v>40496.25</v>
      </c>
      <c r="X2691" s="3">
        <v>1010.0961538461538</v>
      </c>
      <c r="Y2691" s="3">
        <v>583.6111111111112</v>
      </c>
      <c r="Z2691" s="24">
        <v>105.05</v>
      </c>
      <c r="AA2691" s="39">
        <v>75</v>
      </c>
      <c r="AC2691" s="3">
        <v>0</v>
      </c>
      <c r="AD2691" s="3">
        <v>4460.3751415326506</v>
      </c>
      <c r="AE2691" s="3">
        <v>46730.382406489916</v>
      </c>
      <c r="AF2691" s="3">
        <v>4154.166666666667</v>
      </c>
      <c r="AH2691" s="3">
        <v>50884.549073156581</v>
      </c>
      <c r="AN2691">
        <v>0.05</v>
      </c>
      <c r="AO2691" s="3">
        <v>50884.549073156581</v>
      </c>
      <c r="AP2691" s="3">
        <v>2544.2274536578293</v>
      </c>
      <c r="AQ2691" s="3">
        <v>29700</v>
      </c>
      <c r="AR2691" s="3">
        <v>1485</v>
      </c>
      <c r="AS2691" s="3">
        <v>84613.776526814414</v>
      </c>
      <c r="AT2691" s="26">
        <v>80584.549073156581</v>
      </c>
      <c r="AU2691" t="s">
        <v>1473</v>
      </c>
      <c r="AV2691" t="s">
        <v>1473</v>
      </c>
      <c r="AW2691" t="s">
        <v>1474</v>
      </c>
      <c r="AX2691">
        <v>375</v>
      </c>
      <c r="BF2691">
        <v>1</v>
      </c>
      <c r="CX2691" t="s">
        <v>5211</v>
      </c>
      <c r="CY2691" s="29"/>
      <c r="CZ2691" s="29"/>
      <c r="DA2691" s="29"/>
      <c r="DB2691" s="29"/>
      <c r="DC2691" s="29"/>
      <c r="DD2691" s="30"/>
      <c r="DE2691" s="30"/>
      <c r="DF2691" s="31"/>
      <c r="DG2691" s="32"/>
      <c r="DH2691" s="30"/>
      <c r="DI2691" s="30"/>
      <c r="DJ2691" s="26"/>
    </row>
    <row r="2692" spans="4:114" x14ac:dyDescent="0.25">
      <c r="D2692" t="s">
        <v>5212</v>
      </c>
      <c r="F2692" t="s">
        <v>3649</v>
      </c>
      <c r="G2692" t="s">
        <v>3650</v>
      </c>
      <c r="H2692" t="s">
        <v>3651</v>
      </c>
      <c r="K2692" t="s">
        <v>224</v>
      </c>
      <c r="M2692" t="s">
        <v>114</v>
      </c>
      <c r="N2692" t="s">
        <v>115</v>
      </c>
      <c r="O2692" t="s">
        <v>116</v>
      </c>
      <c r="P2692" t="s">
        <v>117</v>
      </c>
      <c r="Q2692" t="s">
        <v>5213</v>
      </c>
      <c r="R2692">
        <v>28</v>
      </c>
      <c r="T2692" s="3">
        <v>65000</v>
      </c>
      <c r="X2692" s="3">
        <v>1562.5</v>
      </c>
      <c r="Y2692" s="3">
        <v>902.77777777777783</v>
      </c>
      <c r="Z2692" s="24">
        <v>162.5</v>
      </c>
      <c r="AA2692" s="39">
        <v>75</v>
      </c>
      <c r="AC2692" s="3">
        <v>6659.0426243256443</v>
      </c>
      <c r="AD2692" s="3">
        <v>4460.3751415326506</v>
      </c>
      <c r="AE2692" s="3">
        <v>78822.195543636073</v>
      </c>
      <c r="AF2692" s="3">
        <v>5687.5</v>
      </c>
      <c r="AH2692" s="3">
        <v>84509.695543636073</v>
      </c>
      <c r="AK2692" s="3">
        <v>4292.2455565959208</v>
      </c>
      <c r="AL2692" t="s">
        <v>390</v>
      </c>
      <c r="AM2692" t="s">
        <v>391</v>
      </c>
      <c r="AN2692">
        <v>8.5000000000000006E-2</v>
      </c>
      <c r="AO2692" s="3">
        <v>88801.941100231998</v>
      </c>
      <c r="AP2692" s="3">
        <v>7548.1649935197202</v>
      </c>
      <c r="AQ2692" s="3">
        <v>29700</v>
      </c>
      <c r="AR2692" s="3">
        <v>2524.5</v>
      </c>
      <c r="AS2692" s="3">
        <v>128574.60609375172</v>
      </c>
      <c r="AT2692" s="26">
        <v>118501.941100232</v>
      </c>
      <c r="AU2692" t="s">
        <v>262</v>
      </c>
      <c r="AV2692" t="s">
        <v>262</v>
      </c>
      <c r="AW2692" t="s">
        <v>263</v>
      </c>
      <c r="AX2692">
        <v>6391</v>
      </c>
      <c r="BF2692">
        <v>1</v>
      </c>
      <c r="CX2692" t="s">
        <v>5211</v>
      </c>
      <c r="CY2692" s="29"/>
      <c r="CZ2692" s="29"/>
      <c r="DA2692" s="29"/>
      <c r="DB2692" s="29"/>
      <c r="DC2692" s="29"/>
      <c r="DD2692" s="30"/>
      <c r="DE2692" s="30"/>
      <c r="DF2692" s="31"/>
      <c r="DG2692" s="32"/>
      <c r="DH2692" s="30"/>
      <c r="DI2692" s="30"/>
      <c r="DJ2692" s="26"/>
    </row>
    <row r="2693" spans="4:114" x14ac:dyDescent="0.25">
      <c r="D2693" t="s">
        <v>5212</v>
      </c>
      <c r="F2693" t="s">
        <v>3652</v>
      </c>
      <c r="G2693" t="s">
        <v>3653</v>
      </c>
      <c r="H2693" t="s">
        <v>3654</v>
      </c>
      <c r="K2693" t="s">
        <v>140</v>
      </c>
      <c r="M2693" t="s">
        <v>132</v>
      </c>
      <c r="N2693" t="s">
        <v>133</v>
      </c>
      <c r="O2693" t="s">
        <v>116</v>
      </c>
      <c r="P2693" t="s">
        <v>117</v>
      </c>
      <c r="Q2693" t="s">
        <v>5213</v>
      </c>
      <c r="R2693">
        <v>28</v>
      </c>
      <c r="T2693" s="3">
        <v>455489.33333333331</v>
      </c>
      <c r="V2693" s="3">
        <v>68323.399999999994</v>
      </c>
      <c r="X2693" s="3">
        <v>11017.628205128205</v>
      </c>
      <c r="Y2693" s="3">
        <v>6365.7407407407409</v>
      </c>
      <c r="Z2693" s="24">
        <v>1145.8333333333333</v>
      </c>
      <c r="AA2693" s="39">
        <v>75</v>
      </c>
      <c r="AC2693" s="3">
        <v>46664.521775082016</v>
      </c>
      <c r="AD2693" s="3">
        <v>5460.3751415326506</v>
      </c>
      <c r="AE2693" s="3">
        <v>594541.8325291503</v>
      </c>
      <c r="AF2693" s="3">
        <v>12402.5</v>
      </c>
      <c r="AH2693" s="3">
        <v>606944.3325291503</v>
      </c>
      <c r="AN2693">
        <v>0.05</v>
      </c>
      <c r="AO2693" s="3">
        <v>606944.3325291503</v>
      </c>
      <c r="AP2693" s="3">
        <v>30347.216626457517</v>
      </c>
      <c r="AQ2693" s="3">
        <v>29700</v>
      </c>
      <c r="AR2693" s="3">
        <v>1485</v>
      </c>
      <c r="AS2693" s="3">
        <v>668476.54915560782</v>
      </c>
      <c r="AT2693" s="26">
        <v>636644.3325291503</v>
      </c>
      <c r="AU2693" t="s">
        <v>2428</v>
      </c>
      <c r="AV2693" t="s">
        <v>120</v>
      </c>
      <c r="AW2693" t="s">
        <v>120</v>
      </c>
      <c r="AX2693">
        <v>2047200</v>
      </c>
      <c r="BF2693">
        <v>1</v>
      </c>
      <c r="CX2693" t="s">
        <v>5211</v>
      </c>
      <c r="CY2693" s="29"/>
      <c r="CZ2693" s="29"/>
      <c r="DA2693" s="29"/>
      <c r="DB2693" s="29"/>
      <c r="DC2693" s="29"/>
      <c r="DD2693" s="30"/>
      <c r="DE2693" s="30"/>
      <c r="DF2693" s="31"/>
      <c r="DG2693" s="32"/>
      <c r="DH2693" s="30"/>
      <c r="DI2693" s="30"/>
      <c r="DJ2693" s="26"/>
    </row>
    <row r="2694" spans="4:114" x14ac:dyDescent="0.25">
      <c r="D2694" t="s">
        <v>5212</v>
      </c>
      <c r="F2694" t="s">
        <v>3655</v>
      </c>
      <c r="G2694" t="s">
        <v>3656</v>
      </c>
      <c r="H2694" t="s">
        <v>3657</v>
      </c>
      <c r="K2694" t="s">
        <v>224</v>
      </c>
      <c r="M2694" t="s">
        <v>114</v>
      </c>
      <c r="N2694" t="s">
        <v>962</v>
      </c>
      <c r="O2694" t="s">
        <v>2066</v>
      </c>
      <c r="P2694" t="s">
        <v>117</v>
      </c>
      <c r="Q2694" t="s">
        <v>5213</v>
      </c>
      <c r="R2694">
        <v>28</v>
      </c>
      <c r="T2694" s="3">
        <v>50250</v>
      </c>
      <c r="X2694" s="3">
        <v>1207.9326923076922</v>
      </c>
      <c r="Y2694" s="3">
        <v>697.91666666666663</v>
      </c>
      <c r="Z2694" s="24">
        <v>125.625</v>
      </c>
      <c r="AA2694" s="39">
        <v>75</v>
      </c>
      <c r="AC2694" s="3">
        <v>0</v>
      </c>
      <c r="AD2694" s="3">
        <v>4460.3751415326506</v>
      </c>
      <c r="AE2694" s="3">
        <v>56816.849500507007</v>
      </c>
      <c r="AF2694" s="3">
        <v>5687.5</v>
      </c>
      <c r="AH2694" s="3">
        <v>62504.349500507007</v>
      </c>
      <c r="AJ2694" s="3">
        <v>5310.8</v>
      </c>
      <c r="AK2694" s="3">
        <v>6107.1873780099913</v>
      </c>
      <c r="AL2694" t="s">
        <v>363</v>
      </c>
      <c r="AM2694" t="s">
        <v>364</v>
      </c>
      <c r="AN2694">
        <v>8.5000000000000006E-2</v>
      </c>
      <c r="AO2694" s="3">
        <v>73922.336878516988</v>
      </c>
      <c r="AP2694" s="3">
        <v>6283.3986346739457</v>
      </c>
      <c r="AQ2694" s="3">
        <v>0</v>
      </c>
      <c r="AR2694" s="3">
        <v>0</v>
      </c>
      <c r="AS2694" s="3">
        <v>80205.735513190928</v>
      </c>
      <c r="AT2694" s="26">
        <v>73922.336878516988</v>
      </c>
      <c r="AU2694" t="s">
        <v>765</v>
      </c>
      <c r="AV2694" t="s">
        <v>2067</v>
      </c>
      <c r="AW2694" t="s">
        <v>2068</v>
      </c>
      <c r="AX2694" t="s">
        <v>963</v>
      </c>
      <c r="BF2694">
        <v>1</v>
      </c>
      <c r="BO2694" t="s">
        <v>847</v>
      </c>
      <c r="CX2694" t="s">
        <v>5211</v>
      </c>
      <c r="CY2694" s="29"/>
      <c r="CZ2694" s="29"/>
      <c r="DA2694" s="29"/>
      <c r="DB2694" s="29"/>
      <c r="DC2694" s="29"/>
      <c r="DD2694" s="30"/>
      <c r="DE2694" s="30"/>
      <c r="DF2694" s="31"/>
      <c r="DG2694" s="32"/>
      <c r="DH2694" s="30"/>
      <c r="DI2694" s="30"/>
      <c r="DJ2694" s="26"/>
    </row>
    <row r="2695" spans="4:114" x14ac:dyDescent="0.25">
      <c r="D2695" t="s">
        <v>5212</v>
      </c>
      <c r="F2695" t="s">
        <v>3658</v>
      </c>
      <c r="G2695" t="s">
        <v>3659</v>
      </c>
      <c r="H2695" t="s">
        <v>3660</v>
      </c>
      <c r="K2695" t="s">
        <v>224</v>
      </c>
      <c r="M2695" t="s">
        <v>114</v>
      </c>
      <c r="N2695" t="s">
        <v>115</v>
      </c>
      <c r="O2695" t="s">
        <v>116</v>
      </c>
      <c r="P2695" t="s">
        <v>117</v>
      </c>
      <c r="Q2695" t="s">
        <v>5213</v>
      </c>
      <c r="R2695">
        <v>28</v>
      </c>
      <c r="T2695" s="3">
        <v>77916.666666666672</v>
      </c>
      <c r="X2695" s="3">
        <v>1752.8044871794873</v>
      </c>
      <c r="Y2695" s="3">
        <v>1012.7314814814816</v>
      </c>
      <c r="Z2695" s="24">
        <v>182.29166666666669</v>
      </c>
      <c r="AA2695" s="39">
        <v>75</v>
      </c>
      <c r="AC2695" s="3">
        <v>0</v>
      </c>
      <c r="AD2695" s="3">
        <v>4460.3751415326506</v>
      </c>
      <c r="AE2695" s="3">
        <v>85399.869443526957</v>
      </c>
      <c r="AF2695" s="3">
        <v>5687.5</v>
      </c>
      <c r="AH2695" s="3">
        <v>91087.369443526957</v>
      </c>
      <c r="AK2695" s="3">
        <v>6263.2559860715419</v>
      </c>
      <c r="AL2695" t="s">
        <v>320</v>
      </c>
      <c r="AM2695" t="s">
        <v>321</v>
      </c>
      <c r="AN2695">
        <v>8.5000000000000006E-2</v>
      </c>
      <c r="AO2695" s="3">
        <v>97350.625429598498</v>
      </c>
      <c r="AP2695" s="3">
        <v>8274.8031615158725</v>
      </c>
      <c r="AQ2695" s="3">
        <v>29700</v>
      </c>
      <c r="AR2695" s="3">
        <v>2524.5</v>
      </c>
      <c r="AS2695" s="3">
        <v>137849.92859111435</v>
      </c>
      <c r="AT2695" s="26">
        <v>127050.6254295985</v>
      </c>
      <c r="AU2695" t="s">
        <v>170</v>
      </c>
      <c r="AV2695" t="s">
        <v>170</v>
      </c>
      <c r="AW2695" t="s">
        <v>171</v>
      </c>
      <c r="AX2695">
        <v>90349</v>
      </c>
      <c r="BF2695">
        <v>1</v>
      </c>
      <c r="CX2695" t="s">
        <v>5211</v>
      </c>
      <c r="CY2695" s="29"/>
      <c r="CZ2695" s="29"/>
      <c r="DA2695" s="29"/>
      <c r="DB2695" s="29"/>
      <c r="DC2695" s="29"/>
      <c r="DD2695" s="30"/>
      <c r="DE2695" s="30"/>
      <c r="DF2695" s="31"/>
      <c r="DG2695" s="32"/>
      <c r="DH2695" s="30"/>
      <c r="DI2695" s="30"/>
      <c r="DJ2695" s="26"/>
    </row>
    <row r="2696" spans="4:114" x14ac:dyDescent="0.25">
      <c r="D2696" t="s">
        <v>5212</v>
      </c>
      <c r="F2696" t="s">
        <v>3661</v>
      </c>
      <c r="G2696" t="s">
        <v>3662</v>
      </c>
      <c r="H2696" t="s">
        <v>3663</v>
      </c>
      <c r="K2696" t="s">
        <v>224</v>
      </c>
      <c r="M2696" t="s">
        <v>114</v>
      </c>
      <c r="N2696" t="s">
        <v>115</v>
      </c>
      <c r="O2696" t="s">
        <v>116</v>
      </c>
      <c r="P2696" t="s">
        <v>117</v>
      </c>
      <c r="Q2696" t="s">
        <v>5213</v>
      </c>
      <c r="R2696">
        <v>28</v>
      </c>
      <c r="T2696" s="3">
        <v>80000</v>
      </c>
      <c r="X2696" s="3">
        <v>1802.8846153846155</v>
      </c>
      <c r="Y2696" s="3">
        <v>1041.6666666666667</v>
      </c>
      <c r="Z2696" s="24">
        <v>187.5</v>
      </c>
      <c r="AA2696" s="39">
        <v>75</v>
      </c>
      <c r="AC2696" s="3">
        <v>0</v>
      </c>
      <c r="AD2696" s="3">
        <v>4460.3751415326506</v>
      </c>
      <c r="AE2696" s="3">
        <v>87567.426423583936</v>
      </c>
      <c r="AF2696" s="3">
        <v>5687.5</v>
      </c>
      <c r="AH2696" s="3">
        <v>93254.926423583936</v>
      </c>
      <c r="AK2696" s="3">
        <v>6107.1873780099913</v>
      </c>
      <c r="AL2696" t="s">
        <v>363</v>
      </c>
      <c r="AM2696" t="s">
        <v>364</v>
      </c>
      <c r="AN2696">
        <v>8.5000000000000006E-2</v>
      </c>
      <c r="AO2696" s="3">
        <v>99362.113801593921</v>
      </c>
      <c r="AP2696" s="3">
        <v>8445.7796731354847</v>
      </c>
      <c r="AQ2696" s="3">
        <v>29700</v>
      </c>
      <c r="AR2696" s="3">
        <v>2524.5</v>
      </c>
      <c r="AS2696" s="3">
        <v>140032.39347472941</v>
      </c>
      <c r="AT2696" s="26">
        <v>129062.11380159392</v>
      </c>
      <c r="AU2696" t="s">
        <v>170</v>
      </c>
      <c r="AV2696" t="s">
        <v>170</v>
      </c>
      <c r="AW2696" t="s">
        <v>171</v>
      </c>
      <c r="AX2696">
        <v>35802</v>
      </c>
      <c r="BF2696">
        <v>1</v>
      </c>
      <c r="CX2696" t="s">
        <v>5211</v>
      </c>
      <c r="CY2696" s="29"/>
      <c r="CZ2696" s="29"/>
      <c r="DA2696" s="29"/>
      <c r="DB2696" s="29"/>
      <c r="DC2696" s="29"/>
      <c r="DD2696" s="30"/>
      <c r="DE2696" s="30"/>
      <c r="DF2696" s="31"/>
      <c r="DG2696" s="32"/>
      <c r="DH2696" s="30"/>
      <c r="DI2696" s="30"/>
      <c r="DJ2696" s="26"/>
    </row>
    <row r="2697" spans="4:114" x14ac:dyDescent="0.25">
      <c r="D2697" t="s">
        <v>5212</v>
      </c>
      <c r="F2697" t="s">
        <v>3664</v>
      </c>
      <c r="G2697" t="s">
        <v>3665</v>
      </c>
      <c r="H2697" t="s">
        <v>5299</v>
      </c>
      <c r="K2697" t="s">
        <v>113</v>
      </c>
      <c r="M2697" t="s">
        <v>550</v>
      </c>
      <c r="N2697" t="s">
        <v>551</v>
      </c>
      <c r="O2697" t="s">
        <v>116</v>
      </c>
      <c r="P2697" t="s">
        <v>117</v>
      </c>
      <c r="Q2697" t="s">
        <v>5213</v>
      </c>
      <c r="R2697">
        <v>28</v>
      </c>
      <c r="T2697" s="3">
        <v>166666.66666666666</v>
      </c>
      <c r="X2697" s="3">
        <v>4006.4102564102559</v>
      </c>
      <c r="Y2697" s="3">
        <v>2314.8148148148148</v>
      </c>
      <c r="Z2697" s="24">
        <v>416.66666666666663</v>
      </c>
      <c r="AA2697" s="39">
        <v>75</v>
      </c>
      <c r="AC2697" s="3">
        <v>17073.785288770952</v>
      </c>
      <c r="AD2697" s="3">
        <v>4460.3751415326506</v>
      </c>
      <c r="AE2697" s="3">
        <v>195013.71883486197</v>
      </c>
      <c r="AF2697" s="3">
        <v>7046.666666666667</v>
      </c>
      <c r="AH2697" s="3">
        <v>202060.38550152862</v>
      </c>
      <c r="AK2697" s="3">
        <v>7875.5933865769939</v>
      </c>
      <c r="AL2697" t="s">
        <v>552</v>
      </c>
      <c r="AM2697" t="s">
        <v>553</v>
      </c>
      <c r="AN2697">
        <v>0.1</v>
      </c>
      <c r="AO2697" s="3">
        <v>209935.97888810563</v>
      </c>
      <c r="AP2697" s="3">
        <v>20993.597888810564</v>
      </c>
      <c r="AQ2697" s="3">
        <v>29700</v>
      </c>
      <c r="AR2697" s="3">
        <v>2970</v>
      </c>
      <c r="AS2697" s="3">
        <v>263599.57677691616</v>
      </c>
      <c r="AT2697" s="26">
        <v>239635.97888810563</v>
      </c>
      <c r="AU2697" t="s">
        <v>170</v>
      </c>
      <c r="AV2697" t="s">
        <v>170</v>
      </c>
      <c r="AW2697" t="s">
        <v>171</v>
      </c>
      <c r="AX2697">
        <v>90324</v>
      </c>
      <c r="BF2697">
        <v>1</v>
      </c>
      <c r="CX2697" t="s">
        <v>5211</v>
      </c>
      <c r="CY2697" s="29"/>
      <c r="CZ2697" s="29"/>
      <c r="DA2697" s="29"/>
      <c r="DB2697" s="29"/>
      <c r="DC2697" s="29"/>
      <c r="DD2697" s="30"/>
      <c r="DE2697" s="30"/>
      <c r="DF2697" s="31"/>
      <c r="DG2697" s="32"/>
      <c r="DH2697" s="30"/>
      <c r="DI2697" s="30"/>
      <c r="DJ2697" s="26"/>
    </row>
    <row r="2698" spans="4:114" x14ac:dyDescent="0.25">
      <c r="D2698" t="s">
        <v>5212</v>
      </c>
      <c r="F2698" t="s">
        <v>3667</v>
      </c>
      <c r="G2698" t="s">
        <v>3668</v>
      </c>
      <c r="H2698" t="s">
        <v>3669</v>
      </c>
      <c r="K2698" t="s">
        <v>207</v>
      </c>
      <c r="M2698" t="s">
        <v>182</v>
      </c>
      <c r="N2698" t="s">
        <v>183</v>
      </c>
      <c r="O2698" t="s">
        <v>116</v>
      </c>
      <c r="P2698" t="s">
        <v>117</v>
      </c>
      <c r="Q2698" t="s">
        <v>5213</v>
      </c>
      <c r="R2698">
        <v>28</v>
      </c>
      <c r="T2698" s="3">
        <v>51250</v>
      </c>
      <c r="X2698" s="3">
        <v>1231.9711538461538</v>
      </c>
      <c r="Y2698" s="3">
        <v>711.80555555555554</v>
      </c>
      <c r="Z2698" s="24">
        <v>128.125</v>
      </c>
      <c r="AA2698" s="39">
        <v>75</v>
      </c>
      <c r="AC2698" s="3">
        <v>0</v>
      </c>
      <c r="AD2698" s="3">
        <v>4460.3751415326506</v>
      </c>
      <c r="AE2698" s="3">
        <v>57857.276850934359</v>
      </c>
      <c r="AF2698" s="3">
        <v>4154.166666666667</v>
      </c>
      <c r="AH2698" s="3">
        <v>62011.443517601023</v>
      </c>
      <c r="AK2698" s="3">
        <v>4671.4236268028844</v>
      </c>
      <c r="AL2698" t="s">
        <v>227</v>
      </c>
      <c r="AM2698" t="s">
        <v>226</v>
      </c>
      <c r="AN2698">
        <v>0.05</v>
      </c>
      <c r="AO2698" s="3">
        <v>66682.867144403906</v>
      </c>
      <c r="AP2698" s="3">
        <v>3334.1433572201954</v>
      </c>
      <c r="AQ2698" s="3">
        <v>29700</v>
      </c>
      <c r="AR2698" s="3">
        <v>1485</v>
      </c>
      <c r="AS2698" s="3">
        <v>101202.0105016241</v>
      </c>
      <c r="AT2698" s="26">
        <v>96382.867144403906</v>
      </c>
      <c r="AU2698" t="s">
        <v>1178</v>
      </c>
      <c r="AV2698" t="s">
        <v>1178</v>
      </c>
      <c r="AW2698" t="s">
        <v>1179</v>
      </c>
      <c r="AX2698" t="s">
        <v>1180</v>
      </c>
      <c r="BF2698">
        <v>1</v>
      </c>
      <c r="CX2698" t="s">
        <v>5211</v>
      </c>
      <c r="CY2698" s="29"/>
    </row>
    <row r="2699" spans="4:114" x14ac:dyDescent="0.25">
      <c r="D2699" t="s">
        <v>5212</v>
      </c>
      <c r="F2699" t="s">
        <v>3670</v>
      </c>
      <c r="G2699" t="s">
        <v>3671</v>
      </c>
      <c r="H2699" t="s">
        <v>3672</v>
      </c>
      <c r="K2699" t="s">
        <v>113</v>
      </c>
      <c r="M2699" t="s">
        <v>292</v>
      </c>
      <c r="N2699" t="s">
        <v>293</v>
      </c>
      <c r="O2699" t="s">
        <v>116</v>
      </c>
      <c r="P2699" t="s">
        <v>117</v>
      </c>
      <c r="Q2699" t="s">
        <v>5213</v>
      </c>
      <c r="R2699">
        <v>28</v>
      </c>
      <c r="T2699" s="3">
        <v>154166.66666666666</v>
      </c>
      <c r="X2699" s="3">
        <v>3705.9294871794868</v>
      </c>
      <c r="Y2699" s="3">
        <v>2141.2037037037035</v>
      </c>
      <c r="Z2699" s="24">
        <v>385.41666666666663</v>
      </c>
      <c r="AA2699" s="39">
        <v>75</v>
      </c>
      <c r="AC2699" s="3">
        <v>0</v>
      </c>
      <c r="AD2699" s="3">
        <v>4460.3751415326506</v>
      </c>
      <c r="AE2699" s="3">
        <v>164934.59166574918</v>
      </c>
      <c r="AF2699" s="3">
        <v>23570.833333333332</v>
      </c>
      <c r="AH2699" s="3">
        <v>188505.42499908252</v>
      </c>
      <c r="AN2699">
        <v>8.5000000000000006E-2</v>
      </c>
      <c r="AO2699" s="3">
        <v>188505.42499908252</v>
      </c>
      <c r="AP2699" s="3">
        <v>16022.961124922016</v>
      </c>
      <c r="AQ2699" s="3">
        <v>29700</v>
      </c>
      <c r="AR2699" s="3">
        <v>2524.5</v>
      </c>
      <c r="AS2699" s="3">
        <v>236752.88612400452</v>
      </c>
      <c r="AT2699" s="26">
        <v>218205.42499908252</v>
      </c>
      <c r="AU2699" t="s">
        <v>765</v>
      </c>
      <c r="AV2699" t="s">
        <v>765</v>
      </c>
      <c r="AW2699" t="s">
        <v>766</v>
      </c>
      <c r="AX2699" t="s">
        <v>3421</v>
      </c>
      <c r="BF2699">
        <v>1</v>
      </c>
      <c r="CX2699" t="s">
        <v>5211</v>
      </c>
      <c r="CY2699" s="29"/>
      <c r="CZ2699" s="29"/>
      <c r="DA2699" s="29"/>
      <c r="DB2699" s="29"/>
      <c r="DC2699" s="29"/>
      <c r="DD2699" s="30"/>
      <c r="DE2699" s="30"/>
      <c r="DF2699" s="31"/>
      <c r="DG2699" s="32"/>
      <c r="DH2699" s="30"/>
      <c r="DI2699" s="30"/>
      <c r="DJ2699" s="26"/>
    </row>
    <row r="2700" spans="4:114" x14ac:dyDescent="0.25">
      <c r="D2700" t="s">
        <v>5212</v>
      </c>
      <c r="F2700" t="s">
        <v>3673</v>
      </c>
      <c r="G2700" t="s">
        <v>3674</v>
      </c>
      <c r="H2700" t="s">
        <v>3675</v>
      </c>
      <c r="K2700" t="s">
        <v>113</v>
      </c>
      <c r="M2700" t="s">
        <v>182</v>
      </c>
      <c r="N2700" t="s">
        <v>183</v>
      </c>
      <c r="O2700" t="s">
        <v>2066</v>
      </c>
      <c r="P2700" t="s">
        <v>117</v>
      </c>
      <c r="Q2700" t="s">
        <v>5213</v>
      </c>
      <c r="R2700">
        <v>28</v>
      </c>
      <c r="T2700" s="3">
        <v>125833.33333333334</v>
      </c>
      <c r="X2700" s="3">
        <v>2904.6474358974356</v>
      </c>
      <c r="Y2700" s="3">
        <v>1678.2407407407406</v>
      </c>
      <c r="Z2700" s="24">
        <v>302.08333333333331</v>
      </c>
      <c r="AA2700" s="39">
        <v>75</v>
      </c>
      <c r="AC2700" s="3">
        <v>0</v>
      </c>
      <c r="AD2700" s="3">
        <v>4460.3751415326506</v>
      </c>
      <c r="AE2700" s="3">
        <v>135253.67998483751</v>
      </c>
      <c r="AF2700" s="3">
        <v>4154.166666666667</v>
      </c>
      <c r="AH2700" s="3">
        <v>139407.84665150417</v>
      </c>
      <c r="AK2700" s="3">
        <v>4671.4236268028844</v>
      </c>
      <c r="AL2700" t="s">
        <v>227</v>
      </c>
      <c r="AM2700" t="s">
        <v>226</v>
      </c>
      <c r="AN2700">
        <v>0.05</v>
      </c>
      <c r="AO2700" s="3">
        <v>144079.27027830706</v>
      </c>
      <c r="AP2700" s="3">
        <v>7203.9635139153534</v>
      </c>
      <c r="AQ2700" s="3">
        <v>0</v>
      </c>
      <c r="AR2700" s="3">
        <v>0</v>
      </c>
      <c r="AS2700" s="3">
        <v>151283.2337922224</v>
      </c>
      <c r="AT2700" s="26">
        <v>144079.27027830706</v>
      </c>
      <c r="AU2700" t="s">
        <v>208</v>
      </c>
      <c r="AV2700" t="s">
        <v>2067</v>
      </c>
      <c r="AW2700" t="s">
        <v>2068</v>
      </c>
      <c r="AX2700" t="s">
        <v>2929</v>
      </c>
      <c r="BF2700">
        <v>1</v>
      </c>
      <c r="BO2700" t="s">
        <v>3676</v>
      </c>
      <c r="CX2700" t="s">
        <v>5211</v>
      </c>
      <c r="CY2700" s="29"/>
      <c r="CZ2700" s="29"/>
      <c r="DA2700" s="29"/>
      <c r="DB2700" s="29"/>
      <c r="DC2700" s="29"/>
      <c r="DD2700" s="30"/>
      <c r="DE2700" s="30"/>
      <c r="DF2700" s="31"/>
      <c r="DG2700" s="32"/>
      <c r="DH2700" s="30"/>
      <c r="DI2700" s="30"/>
      <c r="DJ2700" s="26"/>
    </row>
    <row r="2701" spans="4:114" x14ac:dyDescent="0.25">
      <c r="D2701" t="s">
        <v>5212</v>
      </c>
      <c r="F2701" t="s">
        <v>3677</v>
      </c>
      <c r="G2701" t="s">
        <v>3678</v>
      </c>
      <c r="H2701" t="s">
        <v>3679</v>
      </c>
      <c r="K2701" t="s">
        <v>207</v>
      </c>
      <c r="M2701" t="s">
        <v>182</v>
      </c>
      <c r="N2701" t="s">
        <v>962</v>
      </c>
      <c r="O2701" t="s">
        <v>2066</v>
      </c>
      <c r="P2701" t="s">
        <v>117</v>
      </c>
      <c r="Q2701" t="s">
        <v>5213</v>
      </c>
      <c r="R2701">
        <v>28</v>
      </c>
      <c r="T2701" s="3">
        <v>55000</v>
      </c>
      <c r="X2701" s="3">
        <v>1201.9230769230769</v>
      </c>
      <c r="Y2701" s="3">
        <v>694.44444444444457</v>
      </c>
      <c r="Z2701" s="24">
        <v>125</v>
      </c>
      <c r="AA2701" s="39">
        <v>75</v>
      </c>
      <c r="AC2701" s="3">
        <v>0</v>
      </c>
      <c r="AD2701" s="3">
        <v>4460.3751415326506</v>
      </c>
      <c r="AE2701" s="3">
        <v>61556.742662900171</v>
      </c>
      <c r="AF2701" s="3">
        <v>4154.166666666667</v>
      </c>
      <c r="AH2701" s="3">
        <v>65710.909329566843</v>
      </c>
      <c r="AK2701" s="3">
        <v>4671.4236268028844</v>
      </c>
      <c r="AL2701" t="s">
        <v>227</v>
      </c>
      <c r="AM2701" t="s">
        <v>226</v>
      </c>
      <c r="AN2701">
        <v>0.05</v>
      </c>
      <c r="AO2701" s="3">
        <v>70382.332956369733</v>
      </c>
      <c r="AP2701" s="3">
        <v>3519.1166478184869</v>
      </c>
      <c r="AQ2701" s="3">
        <v>0</v>
      </c>
      <c r="AR2701" s="3">
        <v>0</v>
      </c>
      <c r="AS2701" s="3">
        <v>73901.449604188223</v>
      </c>
      <c r="AT2701" s="26">
        <v>70382.332956369733</v>
      </c>
      <c r="AU2701" t="s">
        <v>208</v>
      </c>
      <c r="AV2701" t="s">
        <v>2067</v>
      </c>
      <c r="AW2701" t="s">
        <v>2068</v>
      </c>
      <c r="AX2701" t="s">
        <v>2929</v>
      </c>
      <c r="BF2701">
        <v>1</v>
      </c>
      <c r="BO2701" t="s">
        <v>3676</v>
      </c>
      <c r="CX2701" t="s">
        <v>5211</v>
      </c>
      <c r="CY2701" s="29"/>
      <c r="CZ2701" s="29"/>
      <c r="DA2701" s="29"/>
      <c r="DB2701" s="29"/>
      <c r="DC2701" s="29"/>
      <c r="DD2701" s="30"/>
      <c r="DE2701" s="30"/>
      <c r="DF2701" s="31"/>
      <c r="DG2701" s="32"/>
      <c r="DH2701" s="30"/>
      <c r="DI2701" s="30"/>
      <c r="DJ2701" s="26"/>
    </row>
    <row r="2702" spans="4:114" x14ac:dyDescent="0.25">
      <c r="D2702" t="s">
        <v>5212</v>
      </c>
      <c r="F2702" t="s">
        <v>3680</v>
      </c>
      <c r="G2702" t="s">
        <v>3681</v>
      </c>
      <c r="H2702" t="s">
        <v>3682</v>
      </c>
      <c r="K2702" t="s">
        <v>207</v>
      </c>
      <c r="M2702" t="s">
        <v>182</v>
      </c>
      <c r="N2702" t="s">
        <v>962</v>
      </c>
      <c r="O2702" t="s">
        <v>2066</v>
      </c>
      <c r="P2702" t="s">
        <v>117</v>
      </c>
      <c r="Q2702" t="s">
        <v>5213</v>
      </c>
      <c r="R2702">
        <v>28</v>
      </c>
      <c r="T2702" s="3">
        <v>55000</v>
      </c>
      <c r="X2702" s="3">
        <v>1201.9230769230769</v>
      </c>
      <c r="Y2702" s="3">
        <v>694.44444444444457</v>
      </c>
      <c r="Z2702" s="24">
        <v>125</v>
      </c>
      <c r="AA2702" s="39">
        <v>75</v>
      </c>
      <c r="AC2702" s="3">
        <v>5122.3404802504956</v>
      </c>
      <c r="AD2702" s="3">
        <v>4460.3751415326506</v>
      </c>
      <c r="AE2702" s="3">
        <v>66679.083143150667</v>
      </c>
      <c r="AF2702" s="3">
        <v>4154.166666666667</v>
      </c>
      <c r="AH2702" s="3">
        <v>70833.249809817338</v>
      </c>
      <c r="AK2702" s="3">
        <v>4671.4236268028844</v>
      </c>
      <c r="AL2702" t="s">
        <v>227</v>
      </c>
      <c r="AM2702" t="s">
        <v>226</v>
      </c>
      <c r="AN2702">
        <v>0.05</v>
      </c>
      <c r="AO2702" s="3">
        <v>75504.673436620229</v>
      </c>
      <c r="AP2702" s="3">
        <v>3775.2336718310116</v>
      </c>
      <c r="AQ2702" s="3">
        <v>0</v>
      </c>
      <c r="AR2702" s="3">
        <v>0</v>
      </c>
      <c r="AS2702" s="3">
        <v>79279.90710845124</v>
      </c>
      <c r="AT2702" s="26">
        <v>75504.673436620229</v>
      </c>
      <c r="AU2702" t="s">
        <v>208</v>
      </c>
      <c r="AV2702" t="s">
        <v>2067</v>
      </c>
      <c r="AW2702" t="s">
        <v>2068</v>
      </c>
      <c r="AX2702" t="s">
        <v>2929</v>
      </c>
      <c r="BF2702">
        <v>1</v>
      </c>
      <c r="BO2702" t="s">
        <v>3676</v>
      </c>
      <c r="CX2702" t="s">
        <v>5211</v>
      </c>
      <c r="CY2702" s="29"/>
      <c r="CZ2702" s="29"/>
      <c r="DA2702" s="29"/>
      <c r="DB2702" s="29"/>
      <c r="DC2702" s="29"/>
      <c r="DD2702" s="30"/>
      <c r="DE2702" s="30"/>
      <c r="DF2702" s="31"/>
      <c r="DG2702" s="32"/>
      <c r="DH2702" s="30"/>
      <c r="DI2702" s="30"/>
      <c r="DJ2702" s="26"/>
    </row>
    <row r="2703" spans="4:114" x14ac:dyDescent="0.25">
      <c r="D2703" t="s">
        <v>5212</v>
      </c>
      <c r="F2703" t="s">
        <v>3683</v>
      </c>
      <c r="G2703" t="s">
        <v>3684</v>
      </c>
      <c r="H2703" t="s">
        <v>5300</v>
      </c>
      <c r="K2703" t="s">
        <v>207</v>
      </c>
      <c r="M2703" t="s">
        <v>182</v>
      </c>
      <c r="N2703" t="s">
        <v>962</v>
      </c>
      <c r="O2703" t="s">
        <v>2066</v>
      </c>
      <c r="P2703" t="s">
        <v>117</v>
      </c>
      <c r="Q2703" t="s">
        <v>5213</v>
      </c>
      <c r="R2703">
        <v>28</v>
      </c>
      <c r="T2703" s="3">
        <v>55000</v>
      </c>
      <c r="X2703" s="3">
        <v>1201.9230769230769</v>
      </c>
      <c r="Y2703" s="3">
        <v>694.44444444444457</v>
      </c>
      <c r="Z2703" s="24">
        <v>125</v>
      </c>
      <c r="AA2703" s="39">
        <v>75</v>
      </c>
      <c r="AC2703" s="3">
        <v>0</v>
      </c>
      <c r="AD2703" s="3">
        <v>4460.3751415326506</v>
      </c>
      <c r="AE2703" s="3">
        <v>61556.742662900171</v>
      </c>
      <c r="AF2703" s="3">
        <v>4154.166666666667</v>
      </c>
      <c r="AH2703" s="3">
        <v>65710.909329566843</v>
      </c>
      <c r="AK2703" s="3">
        <v>4671.4236268028844</v>
      </c>
      <c r="AL2703" t="s">
        <v>227</v>
      </c>
      <c r="AM2703" t="s">
        <v>226</v>
      </c>
      <c r="AN2703">
        <v>0.05</v>
      </c>
      <c r="AO2703" s="3">
        <v>70382.332956369733</v>
      </c>
      <c r="AP2703" s="3">
        <v>3519.1166478184869</v>
      </c>
      <c r="AQ2703" s="3">
        <v>0</v>
      </c>
      <c r="AR2703" s="3">
        <v>0</v>
      </c>
      <c r="AS2703" s="3">
        <v>73901.449604188223</v>
      </c>
      <c r="AT2703" s="26">
        <v>70382.332956369733</v>
      </c>
      <c r="AU2703" t="s">
        <v>208</v>
      </c>
      <c r="AV2703" t="s">
        <v>2067</v>
      </c>
      <c r="AW2703" t="s">
        <v>2068</v>
      </c>
      <c r="AX2703" t="s">
        <v>2929</v>
      </c>
      <c r="BF2703">
        <v>1</v>
      </c>
      <c r="BO2703" t="s">
        <v>3676</v>
      </c>
      <c r="CX2703" t="s">
        <v>5211</v>
      </c>
      <c r="CY2703" s="29"/>
      <c r="CZ2703" s="29"/>
      <c r="DA2703" s="29"/>
      <c r="DB2703" s="29"/>
      <c r="DC2703" s="29"/>
      <c r="DD2703" s="30"/>
      <c r="DE2703" s="30"/>
      <c r="DF2703" s="31"/>
      <c r="DG2703" s="32"/>
      <c r="DH2703" s="30"/>
      <c r="DI2703" s="30"/>
      <c r="DJ2703" s="26"/>
    </row>
    <row r="2704" spans="4:114" x14ac:dyDescent="0.25">
      <c r="D2704" t="s">
        <v>5212</v>
      </c>
      <c r="F2704" t="s">
        <v>3686</v>
      </c>
      <c r="G2704" t="s">
        <v>3687</v>
      </c>
      <c r="H2704" t="s">
        <v>3688</v>
      </c>
      <c r="K2704" t="s">
        <v>113</v>
      </c>
      <c r="M2704" t="s">
        <v>292</v>
      </c>
      <c r="N2704" t="s">
        <v>293</v>
      </c>
      <c r="O2704" t="s">
        <v>116</v>
      </c>
      <c r="P2704" t="s">
        <v>117</v>
      </c>
      <c r="Q2704" t="s">
        <v>5213</v>
      </c>
      <c r="R2704">
        <v>28</v>
      </c>
      <c r="T2704" s="3">
        <v>159166.66666666666</v>
      </c>
      <c r="X2704" s="3">
        <v>3705.9294871794868</v>
      </c>
      <c r="Y2704" s="3">
        <v>2141.2037037037035</v>
      </c>
      <c r="Z2704" s="24">
        <v>385.41666666666663</v>
      </c>
      <c r="AA2704" s="39">
        <v>75</v>
      </c>
      <c r="AC2704" s="3">
        <v>0</v>
      </c>
      <c r="AD2704" s="3">
        <v>4460.3751415326506</v>
      </c>
      <c r="AE2704" s="3">
        <v>169934.59166574918</v>
      </c>
      <c r="AF2704" s="3">
        <v>23570.833333333332</v>
      </c>
      <c r="AH2704" s="3">
        <v>193505.42499908252</v>
      </c>
      <c r="AN2704">
        <v>8.5000000000000006E-2</v>
      </c>
      <c r="AO2704" s="3">
        <v>193505.42499908252</v>
      </c>
      <c r="AP2704" s="3">
        <v>16447.961124922014</v>
      </c>
      <c r="AQ2704" s="3">
        <v>29700</v>
      </c>
      <c r="AR2704" s="3">
        <v>2524.5</v>
      </c>
      <c r="AS2704" s="3">
        <v>242177.88612400452</v>
      </c>
      <c r="AT2704" s="26">
        <v>223205.42499908252</v>
      </c>
      <c r="AU2704" t="s">
        <v>170</v>
      </c>
      <c r="AV2704" t="s">
        <v>170</v>
      </c>
      <c r="AW2704" t="s">
        <v>171</v>
      </c>
      <c r="AX2704">
        <v>35921</v>
      </c>
      <c r="BF2704">
        <v>1</v>
      </c>
      <c r="CX2704" t="s">
        <v>5211</v>
      </c>
      <c r="CY2704" s="29"/>
      <c r="CZ2704" s="29"/>
      <c r="DA2704" s="29"/>
      <c r="DB2704" s="29"/>
      <c r="DC2704" s="29"/>
      <c r="DD2704" s="30"/>
      <c r="DE2704" s="30"/>
      <c r="DF2704" s="31"/>
      <c r="DG2704" s="32"/>
      <c r="DH2704" s="30"/>
      <c r="DI2704" s="30"/>
      <c r="DJ2704" s="26"/>
    </row>
    <row r="2705" spans="4:114" x14ac:dyDescent="0.25">
      <c r="D2705" t="s">
        <v>5212</v>
      </c>
      <c r="F2705" t="s">
        <v>3689</v>
      </c>
      <c r="G2705" t="s">
        <v>3690</v>
      </c>
      <c r="H2705" t="s">
        <v>3691</v>
      </c>
      <c r="K2705" t="s">
        <v>224</v>
      </c>
      <c r="M2705" t="s">
        <v>132</v>
      </c>
      <c r="N2705" t="s">
        <v>133</v>
      </c>
      <c r="O2705" t="s">
        <v>116</v>
      </c>
      <c r="P2705" t="s">
        <v>117</v>
      </c>
      <c r="Q2705" t="s">
        <v>5213</v>
      </c>
      <c r="R2705">
        <v>28</v>
      </c>
      <c r="T2705" s="3">
        <v>63750</v>
      </c>
      <c r="X2705" s="3">
        <v>1532.4519230769231</v>
      </c>
      <c r="Y2705" s="3">
        <v>885.41666666666663</v>
      </c>
      <c r="Z2705" s="24">
        <v>159.375</v>
      </c>
      <c r="AA2705" s="39">
        <v>75</v>
      </c>
      <c r="AC2705" s="3">
        <v>0</v>
      </c>
      <c r="AD2705" s="3">
        <v>4460.3751415326506</v>
      </c>
      <c r="AE2705" s="3">
        <v>70862.618731276249</v>
      </c>
      <c r="AF2705" s="3">
        <v>12402.5</v>
      </c>
      <c r="AH2705" s="3">
        <v>83265.118731276249</v>
      </c>
      <c r="AK2705" s="3">
        <v>33281</v>
      </c>
      <c r="AL2705" t="s">
        <v>168</v>
      </c>
      <c r="AM2705" t="s">
        <v>169</v>
      </c>
      <c r="AN2705">
        <v>0.05</v>
      </c>
      <c r="AO2705" s="3">
        <v>116546.11873127625</v>
      </c>
      <c r="AP2705" s="3">
        <v>5827.3059365638128</v>
      </c>
      <c r="AQ2705" s="3">
        <v>29700</v>
      </c>
      <c r="AR2705" s="3">
        <v>1485</v>
      </c>
      <c r="AS2705" s="3">
        <v>153558.42466784007</v>
      </c>
      <c r="AT2705" s="26">
        <v>146246.11873127625</v>
      </c>
      <c r="AU2705" t="s">
        <v>164</v>
      </c>
      <c r="AV2705" t="s">
        <v>241</v>
      </c>
      <c r="AW2705" t="s">
        <v>241</v>
      </c>
      <c r="AX2705" t="s">
        <v>242</v>
      </c>
      <c r="BF2705">
        <v>1</v>
      </c>
      <c r="CX2705" t="s">
        <v>5211</v>
      </c>
      <c r="CY2705" s="29"/>
      <c r="CZ2705" s="29"/>
      <c r="DA2705" s="29"/>
      <c r="DB2705" s="29"/>
      <c r="DC2705" s="29"/>
      <c r="DD2705" s="30"/>
      <c r="DE2705" s="30"/>
      <c r="DF2705" s="31"/>
      <c r="DG2705" s="32"/>
      <c r="DH2705" s="30"/>
      <c r="DI2705" s="30"/>
      <c r="DJ2705" s="26"/>
    </row>
    <row r="2706" spans="4:114" x14ac:dyDescent="0.25">
      <c r="D2706" t="s">
        <v>5212</v>
      </c>
      <c r="F2706" t="s">
        <v>3692</v>
      </c>
      <c r="G2706" t="s">
        <v>3693</v>
      </c>
      <c r="H2706" t="s">
        <v>3694</v>
      </c>
      <c r="K2706" t="s">
        <v>140</v>
      </c>
      <c r="M2706" t="s">
        <v>132</v>
      </c>
      <c r="N2706" t="s">
        <v>133</v>
      </c>
      <c r="O2706" t="s">
        <v>143</v>
      </c>
      <c r="P2706" t="s">
        <v>117</v>
      </c>
      <c r="Q2706" t="s">
        <v>5213</v>
      </c>
      <c r="R2706">
        <v>28</v>
      </c>
      <c r="T2706" s="3">
        <v>316666.66666666669</v>
      </c>
      <c r="V2706" s="3">
        <v>47500</v>
      </c>
      <c r="X2706" s="3">
        <v>7612.1794871794882</v>
      </c>
      <c r="Y2706" s="3">
        <v>4398.1481481481487</v>
      </c>
      <c r="Z2706" s="24">
        <v>791.66666666666674</v>
      </c>
      <c r="AA2706" s="39">
        <v>75</v>
      </c>
      <c r="AC2706" s="3">
        <v>0</v>
      </c>
      <c r="AD2706" s="3">
        <v>5460.3751415326506</v>
      </c>
      <c r="AE2706" s="3">
        <v>382504.03611019364</v>
      </c>
      <c r="AF2706" s="3">
        <v>12402.5</v>
      </c>
      <c r="AH2706" s="3">
        <v>394906.53611019364</v>
      </c>
      <c r="AN2706">
        <v>0.05</v>
      </c>
      <c r="AO2706" s="3">
        <v>394906.53611019364</v>
      </c>
      <c r="AP2706" s="3">
        <v>19745.326805509685</v>
      </c>
      <c r="AQ2706" s="3">
        <v>29700</v>
      </c>
      <c r="AR2706" s="3">
        <v>1485</v>
      </c>
      <c r="AS2706" s="3">
        <v>445836.86291570333</v>
      </c>
      <c r="AT2706" s="26">
        <v>424606.53611019364</v>
      </c>
      <c r="AU2706" t="s">
        <v>991</v>
      </c>
      <c r="AV2706" t="s">
        <v>991</v>
      </c>
      <c r="AW2706" t="s">
        <v>992</v>
      </c>
      <c r="AX2706" t="s">
        <v>1538</v>
      </c>
      <c r="BF2706">
        <v>1</v>
      </c>
      <c r="CX2706" t="s">
        <v>177</v>
      </c>
      <c r="CY2706" s="29" t="s">
        <v>5364</v>
      </c>
      <c r="CZ2706" s="29">
        <v>60015</v>
      </c>
      <c r="DA2706" s="29">
        <v>30001357</v>
      </c>
      <c r="DB2706" s="29" t="str">
        <f>F2706</f>
        <v>W0004766</v>
      </c>
      <c r="DC2706" s="29" t="s">
        <v>178</v>
      </c>
      <c r="DD2706" s="30">
        <f>SUM(T2706,V2706:W2706,Z2706:AD2706)</f>
        <v>370493.708474866</v>
      </c>
      <c r="DE2706" s="30">
        <f>SUM(AI2706:AK2706)</f>
        <v>0</v>
      </c>
      <c r="DF2706" s="31">
        <f>AF2706</f>
        <v>12402.5</v>
      </c>
      <c r="DG2706" s="32">
        <f>AQ2706</f>
        <v>29700</v>
      </c>
      <c r="DH2706" s="30">
        <f>SUM(X2706:Y2706)</f>
        <v>12010.327635327638</v>
      </c>
      <c r="DI2706" s="30">
        <f>SUM(AP2706,AR2706)</f>
        <v>21230.326805509685</v>
      </c>
      <c r="DJ2706" s="26">
        <f>SUM(DD2706:DI2706)-AS2706</f>
        <v>0</v>
      </c>
    </row>
    <row r="2707" spans="4:114" x14ac:dyDescent="0.25">
      <c r="D2707" t="s">
        <v>5212</v>
      </c>
      <c r="F2707" t="s">
        <v>3695</v>
      </c>
      <c r="G2707" t="s">
        <v>3696</v>
      </c>
      <c r="H2707" t="s">
        <v>3697</v>
      </c>
      <c r="K2707" t="s">
        <v>131</v>
      </c>
      <c r="M2707" t="s">
        <v>550</v>
      </c>
      <c r="N2707" t="s">
        <v>551</v>
      </c>
      <c r="O2707" t="s">
        <v>116</v>
      </c>
      <c r="P2707" t="s">
        <v>117</v>
      </c>
      <c r="Q2707" t="s">
        <v>5213</v>
      </c>
      <c r="R2707">
        <v>28</v>
      </c>
      <c r="T2707" s="3">
        <v>117000</v>
      </c>
      <c r="X2707" s="3">
        <v>2812.5</v>
      </c>
      <c r="Y2707" s="3">
        <v>1625</v>
      </c>
      <c r="Z2707" s="24">
        <v>292.5</v>
      </c>
      <c r="AA2707" s="39">
        <v>75</v>
      </c>
      <c r="AC2707" s="3">
        <v>0</v>
      </c>
      <c r="AD2707" s="3">
        <v>4460.3751415326506</v>
      </c>
      <c r="AE2707" s="3">
        <v>126265.37514153266</v>
      </c>
      <c r="AF2707" s="3">
        <v>7046.666666666667</v>
      </c>
      <c r="AH2707" s="3">
        <v>133312.04180819931</v>
      </c>
      <c r="AK2707" s="3">
        <v>7875.5933865769939</v>
      </c>
      <c r="AL2707" t="s">
        <v>552</v>
      </c>
      <c r="AM2707" t="s">
        <v>553</v>
      </c>
      <c r="AN2707">
        <v>0.1</v>
      </c>
      <c r="AO2707" s="3">
        <v>141187.63519477632</v>
      </c>
      <c r="AP2707" s="3">
        <v>14118.763519477632</v>
      </c>
      <c r="AQ2707" s="3">
        <v>29700</v>
      </c>
      <c r="AR2707" s="3">
        <v>2970</v>
      </c>
      <c r="AS2707" s="3">
        <v>187976.39871425394</v>
      </c>
      <c r="AT2707" s="26">
        <v>170887.63519477632</v>
      </c>
      <c r="AU2707" t="s">
        <v>170</v>
      </c>
      <c r="AV2707" t="s">
        <v>170</v>
      </c>
      <c r="AW2707" t="s">
        <v>171</v>
      </c>
      <c r="AX2707">
        <v>90324</v>
      </c>
      <c r="BF2707">
        <v>1</v>
      </c>
      <c r="CX2707" t="s">
        <v>5211</v>
      </c>
      <c r="CY2707" s="29"/>
    </row>
    <row r="2708" spans="4:114" x14ac:dyDescent="0.25">
      <c r="D2708" t="s">
        <v>5212</v>
      </c>
      <c r="F2708" t="s">
        <v>3698</v>
      </c>
      <c r="G2708" t="s">
        <v>3699</v>
      </c>
      <c r="H2708" t="s">
        <v>3700</v>
      </c>
      <c r="K2708" t="s">
        <v>131</v>
      </c>
      <c r="M2708" t="s">
        <v>550</v>
      </c>
      <c r="N2708" t="s">
        <v>551</v>
      </c>
      <c r="O2708" t="s">
        <v>116</v>
      </c>
      <c r="P2708" t="s">
        <v>117</v>
      </c>
      <c r="Q2708" t="s">
        <v>5213</v>
      </c>
      <c r="R2708">
        <v>28</v>
      </c>
      <c r="T2708" s="3">
        <v>191666.66666666666</v>
      </c>
      <c r="X2708" s="3">
        <v>4607.3717948717949</v>
      </c>
      <c r="Y2708" s="3">
        <v>2662.037037037037</v>
      </c>
      <c r="Z2708" s="24">
        <v>479.16666666666663</v>
      </c>
      <c r="AA2708" s="39">
        <v>75</v>
      </c>
      <c r="AC2708" s="3">
        <v>0</v>
      </c>
      <c r="AD2708" s="3">
        <v>4460.3751415326506</v>
      </c>
      <c r="AE2708" s="3">
        <v>203950.6173067748</v>
      </c>
      <c r="AF2708" s="3">
        <v>7046.666666666667</v>
      </c>
      <c r="AH2708" s="3">
        <v>210997.28397344146</v>
      </c>
      <c r="AK2708" s="3">
        <v>18123.592035816033</v>
      </c>
      <c r="AL2708" t="s">
        <v>666</v>
      </c>
      <c r="AM2708" t="s">
        <v>667</v>
      </c>
      <c r="AN2708">
        <v>0.1</v>
      </c>
      <c r="AO2708" s="3">
        <v>229120.87600925748</v>
      </c>
      <c r="AP2708" s="3">
        <v>22912.087600925748</v>
      </c>
      <c r="AQ2708" s="3">
        <v>29700</v>
      </c>
      <c r="AR2708" s="3">
        <v>2970</v>
      </c>
      <c r="AS2708" s="3">
        <v>284702.96361018321</v>
      </c>
      <c r="AT2708" s="26">
        <v>258820.87600925748</v>
      </c>
      <c r="AU2708" t="s">
        <v>170</v>
      </c>
      <c r="AV2708" t="s">
        <v>170</v>
      </c>
      <c r="AW2708" t="s">
        <v>171</v>
      </c>
      <c r="AX2708">
        <v>90324</v>
      </c>
      <c r="BF2708">
        <v>1</v>
      </c>
      <c r="CX2708" t="s">
        <v>5211</v>
      </c>
      <c r="CY2708" s="29"/>
      <c r="CZ2708" s="29"/>
      <c r="DA2708" s="29"/>
      <c r="DB2708" s="29"/>
      <c r="DC2708" s="29"/>
      <c r="DD2708" s="30"/>
      <c r="DE2708" s="30"/>
      <c r="DF2708" s="31"/>
      <c r="DG2708" s="32"/>
      <c r="DH2708" s="30"/>
      <c r="DI2708" s="30"/>
      <c r="DJ2708" s="26"/>
    </row>
    <row r="2709" spans="4:114" x14ac:dyDescent="0.25">
      <c r="D2709" t="s">
        <v>5212</v>
      </c>
      <c r="F2709" t="s">
        <v>3701</v>
      </c>
      <c r="G2709" t="s">
        <v>3702</v>
      </c>
      <c r="H2709" t="s">
        <v>3703</v>
      </c>
      <c r="K2709" t="s">
        <v>113</v>
      </c>
      <c r="M2709" t="s">
        <v>550</v>
      </c>
      <c r="N2709" t="s">
        <v>551</v>
      </c>
      <c r="O2709" t="s">
        <v>116</v>
      </c>
      <c r="P2709" t="s">
        <v>117</v>
      </c>
      <c r="Q2709" t="s">
        <v>5213</v>
      </c>
      <c r="R2709">
        <v>28</v>
      </c>
      <c r="T2709" s="3">
        <v>166666.66666666666</v>
      </c>
      <c r="X2709" s="3">
        <v>4006.4102564102559</v>
      </c>
      <c r="Y2709" s="3">
        <v>2314.8148148148148</v>
      </c>
      <c r="Z2709" s="24">
        <v>416.66666666666663</v>
      </c>
      <c r="AA2709" s="39">
        <v>75</v>
      </c>
      <c r="AC2709" s="3">
        <v>0</v>
      </c>
      <c r="AD2709" s="3">
        <v>4460.3751415326506</v>
      </c>
      <c r="AE2709" s="3">
        <v>177939.93354609102</v>
      </c>
      <c r="AF2709" s="3">
        <v>7046.666666666667</v>
      </c>
      <c r="AH2709" s="3">
        <v>184986.60021275768</v>
      </c>
      <c r="AN2709">
        <v>0.1</v>
      </c>
      <c r="AO2709" s="3">
        <v>184986.60021275768</v>
      </c>
      <c r="AP2709" s="3">
        <v>18498.660021275769</v>
      </c>
      <c r="AQ2709" s="3">
        <v>29700</v>
      </c>
      <c r="AR2709" s="3">
        <v>2970</v>
      </c>
      <c r="AS2709" s="3">
        <v>236155.26023403346</v>
      </c>
      <c r="AT2709" s="26">
        <v>214686.60021275768</v>
      </c>
      <c r="AU2709" t="s">
        <v>2428</v>
      </c>
      <c r="AV2709" t="s">
        <v>1840</v>
      </c>
      <c r="AW2709" t="s">
        <v>1840</v>
      </c>
      <c r="AX2709">
        <v>2061149</v>
      </c>
      <c r="BF2709">
        <v>1</v>
      </c>
      <c r="CX2709" t="s">
        <v>5211</v>
      </c>
      <c r="CY2709" s="29"/>
      <c r="CZ2709" s="29"/>
      <c r="DA2709" s="29"/>
      <c r="DB2709" s="29"/>
      <c r="DC2709" s="29"/>
      <c r="DD2709" s="30"/>
      <c r="DE2709" s="30"/>
      <c r="DF2709" s="31"/>
      <c r="DG2709" s="32"/>
      <c r="DH2709" s="30"/>
      <c r="DI2709" s="30"/>
      <c r="DJ2709" s="26"/>
    </row>
    <row r="2710" spans="4:114" x14ac:dyDescent="0.25">
      <c r="D2710" t="s">
        <v>5212</v>
      </c>
      <c r="F2710" t="s">
        <v>3704</v>
      </c>
      <c r="G2710" t="s">
        <v>3705</v>
      </c>
      <c r="H2710" t="s">
        <v>3706</v>
      </c>
      <c r="K2710" t="s">
        <v>131</v>
      </c>
      <c r="M2710" t="s">
        <v>2289</v>
      </c>
      <c r="N2710" t="s">
        <v>2290</v>
      </c>
      <c r="O2710" t="s">
        <v>116</v>
      </c>
      <c r="P2710" t="s">
        <v>117</v>
      </c>
      <c r="Q2710" t="s">
        <v>5213</v>
      </c>
      <c r="R2710">
        <v>28</v>
      </c>
      <c r="T2710" s="3">
        <v>112500</v>
      </c>
      <c r="V2710" s="3">
        <v>11250</v>
      </c>
      <c r="X2710" s="3">
        <v>2704.3269230769233</v>
      </c>
      <c r="Y2710" s="3">
        <v>1562.5</v>
      </c>
      <c r="Z2710" s="24">
        <v>281.25</v>
      </c>
      <c r="AA2710" s="39">
        <v>75</v>
      </c>
      <c r="AC2710" s="3">
        <v>0</v>
      </c>
      <c r="AD2710" s="3">
        <v>4460.3751415326506</v>
      </c>
      <c r="AE2710" s="3">
        <v>132833.45206460956</v>
      </c>
      <c r="AF2710" s="3">
        <v>13617.5</v>
      </c>
      <c r="AH2710" s="3">
        <v>146450.95206460956</v>
      </c>
      <c r="AN2710">
        <v>8.5000000000000006E-2</v>
      </c>
      <c r="AO2710" s="3">
        <v>146450.95206460956</v>
      </c>
      <c r="AP2710" s="3">
        <v>12448.330925491813</v>
      </c>
      <c r="AQ2710" s="3">
        <v>29700</v>
      </c>
      <c r="AR2710" s="3">
        <v>2524.5</v>
      </c>
      <c r="AS2710" s="3">
        <v>191123.78299010138</v>
      </c>
      <c r="AT2710" s="26">
        <v>176150.95206460956</v>
      </c>
      <c r="AU2710" t="s">
        <v>170</v>
      </c>
      <c r="AV2710" t="s">
        <v>170</v>
      </c>
      <c r="AW2710" t="s">
        <v>171</v>
      </c>
      <c r="AX2710">
        <v>37214</v>
      </c>
      <c r="BF2710">
        <v>1</v>
      </c>
      <c r="CX2710" t="s">
        <v>5211</v>
      </c>
      <c r="CY2710" s="29"/>
      <c r="CZ2710" s="29"/>
      <c r="DA2710" s="29"/>
      <c r="DB2710" s="29"/>
      <c r="DC2710" s="29"/>
      <c r="DD2710" s="30"/>
      <c r="DE2710" s="30"/>
      <c r="DF2710" s="31"/>
      <c r="DG2710" s="32"/>
      <c r="DH2710" s="30"/>
      <c r="DI2710" s="30"/>
      <c r="DJ2710" s="26"/>
    </row>
    <row r="2711" spans="4:114" x14ac:dyDescent="0.25">
      <c r="D2711" t="s">
        <v>5212</v>
      </c>
      <c r="F2711" t="s">
        <v>3707</v>
      </c>
      <c r="G2711" t="s">
        <v>3708</v>
      </c>
      <c r="H2711" t="s">
        <v>3709</v>
      </c>
      <c r="K2711" t="s">
        <v>207</v>
      </c>
      <c r="M2711" t="s">
        <v>182</v>
      </c>
      <c r="N2711" t="s">
        <v>183</v>
      </c>
      <c r="O2711" t="s">
        <v>116</v>
      </c>
      <c r="P2711" t="s">
        <v>117</v>
      </c>
      <c r="Q2711" t="s">
        <v>5213</v>
      </c>
      <c r="R2711">
        <v>28</v>
      </c>
      <c r="T2711" s="3">
        <v>53750</v>
      </c>
      <c r="X2711" s="3">
        <v>1171.875</v>
      </c>
      <c r="Y2711" s="3">
        <v>677.08333333333337</v>
      </c>
      <c r="Z2711" s="24">
        <v>121.875</v>
      </c>
      <c r="AA2711" s="39">
        <v>75</v>
      </c>
      <c r="AC2711" s="3">
        <v>0</v>
      </c>
      <c r="AD2711" s="3">
        <v>4460.3751415326506</v>
      </c>
      <c r="AE2711" s="3">
        <v>60256.208474865984</v>
      </c>
      <c r="AF2711" s="3">
        <v>4154.166666666667</v>
      </c>
      <c r="AH2711" s="3">
        <v>64410.375141532648</v>
      </c>
      <c r="AN2711">
        <v>0.05</v>
      </c>
      <c r="AO2711" s="3">
        <v>64410.375141532648</v>
      </c>
      <c r="AP2711" s="3">
        <v>3220.5187570766325</v>
      </c>
      <c r="AQ2711" s="3">
        <v>29700</v>
      </c>
      <c r="AR2711" s="3">
        <v>1485</v>
      </c>
      <c r="AS2711" s="3">
        <v>98815.893898609283</v>
      </c>
      <c r="AT2711" s="26">
        <v>94110.375141532655</v>
      </c>
      <c r="AU2711" t="s">
        <v>261</v>
      </c>
      <c r="AV2711" t="s">
        <v>262</v>
      </c>
      <c r="AW2711" t="s">
        <v>263</v>
      </c>
      <c r="AX2711" t="s">
        <v>3710</v>
      </c>
      <c r="BF2711">
        <v>1</v>
      </c>
      <c r="CX2711" t="s">
        <v>5211</v>
      </c>
      <c r="CY2711" s="29"/>
      <c r="CZ2711" s="29"/>
      <c r="DA2711" s="29"/>
      <c r="DB2711" s="29"/>
      <c r="DC2711" s="29"/>
      <c r="DD2711" s="30"/>
      <c r="DE2711" s="30"/>
      <c r="DF2711" s="31"/>
      <c r="DG2711" s="32"/>
      <c r="DH2711" s="30"/>
      <c r="DI2711" s="30"/>
      <c r="DJ2711" s="26"/>
    </row>
    <row r="2712" spans="4:114" x14ac:dyDescent="0.25">
      <c r="D2712" t="s">
        <v>5212</v>
      </c>
      <c r="F2712" t="s">
        <v>3711</v>
      </c>
      <c r="G2712" t="s">
        <v>3712</v>
      </c>
      <c r="H2712" t="s">
        <v>3713</v>
      </c>
      <c r="K2712" t="s">
        <v>224</v>
      </c>
      <c r="M2712" t="s">
        <v>114</v>
      </c>
      <c r="N2712" t="s">
        <v>962</v>
      </c>
      <c r="O2712" t="s">
        <v>2066</v>
      </c>
      <c r="P2712" t="s">
        <v>117</v>
      </c>
      <c r="Q2712" t="s">
        <v>5213</v>
      </c>
      <c r="R2712">
        <v>28</v>
      </c>
      <c r="T2712" s="3">
        <v>50250</v>
      </c>
      <c r="X2712" s="3">
        <v>1207.9326923076922</v>
      </c>
      <c r="Y2712" s="3">
        <v>697.91666666666663</v>
      </c>
      <c r="Z2712" s="24">
        <v>125.625</v>
      </c>
      <c r="AA2712" s="39">
        <v>75</v>
      </c>
      <c r="AC2712" s="3">
        <v>0</v>
      </c>
      <c r="AD2712" s="3">
        <v>4460.3751415326506</v>
      </c>
      <c r="AE2712" s="3">
        <v>56816.849500507007</v>
      </c>
      <c r="AF2712" s="3">
        <v>5687.5</v>
      </c>
      <c r="AH2712" s="3">
        <v>62504.349500507007</v>
      </c>
      <c r="AJ2712" s="3">
        <v>5310.8</v>
      </c>
      <c r="AK2712" s="3">
        <v>6107.1873780099913</v>
      </c>
      <c r="AL2712" t="s">
        <v>363</v>
      </c>
      <c r="AM2712" t="s">
        <v>364</v>
      </c>
      <c r="AN2712">
        <v>8.5000000000000006E-2</v>
      </c>
      <c r="AO2712" s="3">
        <v>73922.336878516988</v>
      </c>
      <c r="AP2712" s="3">
        <v>6283.3986346739457</v>
      </c>
      <c r="AQ2712" s="3">
        <v>0</v>
      </c>
      <c r="AR2712" s="3">
        <v>0</v>
      </c>
      <c r="AS2712" s="3">
        <v>80205.735513190928</v>
      </c>
      <c r="AT2712" s="26">
        <v>73922.336878516988</v>
      </c>
      <c r="AU2712" t="s">
        <v>765</v>
      </c>
      <c r="AV2712" t="s">
        <v>2067</v>
      </c>
      <c r="AW2712" t="s">
        <v>2068</v>
      </c>
      <c r="AX2712" t="s">
        <v>963</v>
      </c>
      <c r="BF2712">
        <v>1</v>
      </c>
      <c r="BO2712" t="s">
        <v>847</v>
      </c>
      <c r="CX2712" t="s">
        <v>5211</v>
      </c>
      <c r="CY2712" s="29"/>
      <c r="CZ2712" s="29"/>
      <c r="DA2712" s="29"/>
      <c r="DB2712" s="29"/>
      <c r="DC2712" s="29"/>
      <c r="DD2712" s="30"/>
      <c r="DE2712" s="30"/>
      <c r="DF2712" s="31"/>
      <c r="DG2712" s="32"/>
      <c r="DH2712" s="30"/>
      <c r="DI2712" s="30"/>
      <c r="DJ2712" s="26"/>
    </row>
    <row r="2713" spans="4:114" x14ac:dyDescent="0.25">
      <c r="D2713" t="s">
        <v>5212</v>
      </c>
      <c r="F2713" t="s">
        <v>3714</v>
      </c>
      <c r="G2713" t="s">
        <v>3715</v>
      </c>
      <c r="H2713" t="s">
        <v>3716</v>
      </c>
      <c r="K2713" t="s">
        <v>224</v>
      </c>
      <c r="M2713" t="s">
        <v>550</v>
      </c>
      <c r="N2713" t="s">
        <v>551</v>
      </c>
      <c r="O2713" t="s">
        <v>116</v>
      </c>
      <c r="P2713" t="s">
        <v>117</v>
      </c>
      <c r="Q2713" t="s">
        <v>5213</v>
      </c>
      <c r="R2713">
        <v>28</v>
      </c>
      <c r="T2713" s="3">
        <v>50000</v>
      </c>
      <c r="X2713" s="3">
        <v>1201.9230769230769</v>
      </c>
      <c r="Y2713" s="3">
        <v>694.44444444444457</v>
      </c>
      <c r="Z2713" s="24">
        <v>125</v>
      </c>
      <c r="AA2713" s="39">
        <v>75</v>
      </c>
      <c r="AC2713" s="3">
        <v>0</v>
      </c>
      <c r="AD2713" s="3">
        <v>4460.3751415326506</v>
      </c>
      <c r="AE2713" s="3">
        <v>56556.742662900171</v>
      </c>
      <c r="AF2713" s="3">
        <v>7046.666666666667</v>
      </c>
      <c r="AH2713" s="3">
        <v>63603.409329566835</v>
      </c>
      <c r="AN2713">
        <v>0.1</v>
      </c>
      <c r="AO2713" s="3">
        <v>63603.409329566835</v>
      </c>
      <c r="AP2713" s="3">
        <v>6360.3409329566839</v>
      </c>
      <c r="AQ2713" s="3">
        <v>29700</v>
      </c>
      <c r="AR2713" s="3">
        <v>2970</v>
      </c>
      <c r="AS2713" s="3">
        <v>102633.75026252352</v>
      </c>
      <c r="AT2713" s="26">
        <v>93303.409329566843</v>
      </c>
      <c r="AU2713" t="s">
        <v>262</v>
      </c>
      <c r="AV2713" t="s">
        <v>262</v>
      </c>
      <c r="AW2713" t="s">
        <v>263</v>
      </c>
      <c r="AX2713">
        <v>6006</v>
      </c>
      <c r="BF2713">
        <v>1</v>
      </c>
      <c r="CX2713" t="s">
        <v>5211</v>
      </c>
      <c r="CY2713" s="29"/>
      <c r="CZ2713" s="29"/>
      <c r="DA2713" s="29"/>
      <c r="DB2713" s="29"/>
      <c r="DC2713" s="29"/>
      <c r="DD2713" s="30"/>
      <c r="DE2713" s="30"/>
      <c r="DF2713" s="31"/>
      <c r="DG2713" s="32"/>
      <c r="DH2713" s="30"/>
      <c r="DI2713" s="30"/>
      <c r="DJ2713" s="26"/>
    </row>
    <row r="2714" spans="4:114" x14ac:dyDescent="0.25">
      <c r="D2714" t="s">
        <v>5212</v>
      </c>
      <c r="F2714" t="s">
        <v>3717</v>
      </c>
      <c r="G2714" t="s">
        <v>3718</v>
      </c>
      <c r="H2714" t="s">
        <v>3719</v>
      </c>
      <c r="K2714" t="s">
        <v>219</v>
      </c>
      <c r="M2714" t="s">
        <v>2289</v>
      </c>
      <c r="N2714" t="s">
        <v>2290</v>
      </c>
      <c r="O2714" t="s">
        <v>116</v>
      </c>
      <c r="P2714" t="s">
        <v>117</v>
      </c>
      <c r="Q2714" t="s">
        <v>5213</v>
      </c>
      <c r="R2714">
        <v>28</v>
      </c>
      <c r="T2714" s="3">
        <v>86702</v>
      </c>
      <c r="V2714" s="3">
        <v>8670.2000000000007</v>
      </c>
      <c r="X2714" s="3">
        <v>2084.1826923076924</v>
      </c>
      <c r="Y2714" s="3">
        <v>1204.1944444444446</v>
      </c>
      <c r="Z2714" s="24">
        <v>216.755</v>
      </c>
      <c r="AA2714" s="39">
        <v>75</v>
      </c>
      <c r="AC2714" s="3">
        <v>0</v>
      </c>
      <c r="AD2714" s="3">
        <v>4460.3751415326506</v>
      </c>
      <c r="AE2714" s="3">
        <v>103412.70727828478</v>
      </c>
      <c r="AF2714" s="3">
        <v>13617.5</v>
      </c>
      <c r="AH2714" s="3">
        <v>117030.20727828478</v>
      </c>
      <c r="AN2714">
        <v>8.5000000000000006E-2</v>
      </c>
      <c r="AO2714" s="3">
        <v>117030.20727828478</v>
      </c>
      <c r="AP2714" s="3">
        <v>9947.5676186542078</v>
      </c>
      <c r="AQ2714" s="3">
        <v>29700</v>
      </c>
      <c r="AR2714" s="3">
        <v>2524.5</v>
      </c>
      <c r="AS2714" s="3">
        <v>159202.27489693899</v>
      </c>
      <c r="AT2714" s="26">
        <v>146730.20727828477</v>
      </c>
      <c r="AU2714" t="s">
        <v>2428</v>
      </c>
      <c r="AV2714" t="s">
        <v>120</v>
      </c>
      <c r="AW2714" t="s">
        <v>120</v>
      </c>
      <c r="AX2714">
        <v>2046100</v>
      </c>
      <c r="BF2714">
        <v>1</v>
      </c>
      <c r="CX2714" t="s">
        <v>5211</v>
      </c>
      <c r="CY2714" s="29"/>
      <c r="CZ2714" s="29"/>
      <c r="DA2714" s="29"/>
      <c r="DB2714" s="29"/>
      <c r="DC2714" s="29"/>
      <c r="DD2714" s="30"/>
      <c r="DE2714" s="30"/>
      <c r="DF2714" s="31"/>
      <c r="DG2714" s="32"/>
      <c r="DH2714" s="30"/>
      <c r="DI2714" s="30"/>
      <c r="DJ2714" s="26"/>
    </row>
    <row r="2715" spans="4:114" x14ac:dyDescent="0.25">
      <c r="D2715" t="s">
        <v>5212</v>
      </c>
      <c r="F2715" t="s">
        <v>3720</v>
      </c>
      <c r="G2715" t="s">
        <v>3721</v>
      </c>
      <c r="H2715" t="s">
        <v>3722</v>
      </c>
      <c r="K2715" t="s">
        <v>224</v>
      </c>
      <c r="M2715" t="s">
        <v>114</v>
      </c>
      <c r="N2715" t="s">
        <v>962</v>
      </c>
      <c r="O2715" t="s">
        <v>2066</v>
      </c>
      <c r="P2715" t="s">
        <v>117</v>
      </c>
      <c r="Q2715" t="s">
        <v>5213</v>
      </c>
      <c r="R2715">
        <v>28</v>
      </c>
      <c r="T2715" s="3">
        <v>59333.333333333343</v>
      </c>
      <c r="X2715" s="3">
        <v>1426.282051282051</v>
      </c>
      <c r="Y2715" s="3">
        <v>824.07407407407413</v>
      </c>
      <c r="Z2715" s="24">
        <v>148.33333333333334</v>
      </c>
      <c r="AA2715" s="39">
        <v>75</v>
      </c>
      <c r="AC2715" s="3">
        <v>0</v>
      </c>
      <c r="AD2715" s="3">
        <v>4460.3751415326506</v>
      </c>
      <c r="AE2715" s="3">
        <v>66267.397933555461</v>
      </c>
      <c r="AF2715" s="3">
        <v>5687.5</v>
      </c>
      <c r="AH2715" s="3">
        <v>71954.897933555461</v>
      </c>
      <c r="AJ2715" s="3">
        <v>5310.8</v>
      </c>
      <c r="AK2715" s="3">
        <v>6107.1873780099913</v>
      </c>
      <c r="AL2715" t="s">
        <v>363</v>
      </c>
      <c r="AM2715" t="s">
        <v>364</v>
      </c>
      <c r="AN2715">
        <v>8.5000000000000006E-2</v>
      </c>
      <c r="AO2715" s="3">
        <v>83372.885311565449</v>
      </c>
      <c r="AP2715" s="3">
        <v>7086.6952514830637</v>
      </c>
      <c r="AQ2715" s="3">
        <v>0</v>
      </c>
      <c r="AR2715" s="3">
        <v>0</v>
      </c>
      <c r="AS2715" s="3">
        <v>90459.580563048512</v>
      </c>
      <c r="AT2715" s="26">
        <v>83372.885311565449</v>
      </c>
      <c r="AU2715" t="s">
        <v>765</v>
      </c>
      <c r="AV2715" t="s">
        <v>2067</v>
      </c>
      <c r="AW2715" t="s">
        <v>2068</v>
      </c>
      <c r="AX2715" t="s">
        <v>963</v>
      </c>
      <c r="BF2715">
        <v>1</v>
      </c>
      <c r="BO2715" t="s">
        <v>847</v>
      </c>
      <c r="CX2715" t="s">
        <v>5211</v>
      </c>
      <c r="CY2715" s="29"/>
    </row>
    <row r="2716" spans="4:114" x14ac:dyDescent="0.25">
      <c r="D2716" t="s">
        <v>5212</v>
      </c>
      <c r="F2716" t="s">
        <v>3723</v>
      </c>
      <c r="G2716" t="s">
        <v>3724</v>
      </c>
      <c r="H2716" t="s">
        <v>5301</v>
      </c>
      <c r="K2716" t="s">
        <v>207</v>
      </c>
      <c r="M2716" t="s">
        <v>114</v>
      </c>
      <c r="N2716" t="s">
        <v>962</v>
      </c>
      <c r="O2716" t="s">
        <v>2066</v>
      </c>
      <c r="P2716" t="s">
        <v>117</v>
      </c>
      <c r="Q2716" t="s">
        <v>5213</v>
      </c>
      <c r="R2716">
        <v>28</v>
      </c>
      <c r="T2716" s="3">
        <v>46666.666666666664</v>
      </c>
      <c r="X2716" s="3">
        <v>1121.7948717948718</v>
      </c>
      <c r="Y2716" s="3">
        <v>648.14814814814815</v>
      </c>
      <c r="Z2716" s="24">
        <v>116.66666666666666</v>
      </c>
      <c r="AA2716" s="39">
        <v>75</v>
      </c>
      <c r="AC2716" s="3">
        <v>4780.1681361697629</v>
      </c>
      <c r="AD2716" s="3">
        <v>4460.3751415326506</v>
      </c>
      <c r="AE2716" s="3">
        <v>57868.81963097876</v>
      </c>
      <c r="AF2716" s="3">
        <v>5687.5</v>
      </c>
      <c r="AH2716" s="3">
        <v>63556.31963097876</v>
      </c>
      <c r="AJ2716" s="3">
        <v>5310.8</v>
      </c>
      <c r="AK2716" s="3">
        <v>4292.2455565959208</v>
      </c>
      <c r="AL2716" t="s">
        <v>390</v>
      </c>
      <c r="AM2716" t="s">
        <v>391</v>
      </c>
      <c r="AN2716">
        <v>8.5000000000000006E-2</v>
      </c>
      <c r="AO2716" s="3">
        <v>73159.365187574687</v>
      </c>
      <c r="AP2716" s="3">
        <v>6218.5460409438492</v>
      </c>
      <c r="AQ2716" s="3">
        <v>0</v>
      </c>
      <c r="AR2716" s="3">
        <v>0</v>
      </c>
      <c r="AS2716" s="3">
        <v>79377.91122851854</v>
      </c>
      <c r="AT2716" s="26">
        <v>73159.365187574687</v>
      </c>
      <c r="AU2716" t="s">
        <v>765</v>
      </c>
      <c r="AV2716" t="s">
        <v>2067</v>
      </c>
      <c r="AW2716" t="s">
        <v>2068</v>
      </c>
      <c r="AX2716" t="s">
        <v>963</v>
      </c>
      <c r="BF2716">
        <v>1</v>
      </c>
      <c r="BO2716" t="s">
        <v>506</v>
      </c>
      <c r="CX2716" t="s">
        <v>5211</v>
      </c>
      <c r="CY2716" s="29"/>
      <c r="CZ2716" s="29"/>
      <c r="DA2716" s="29"/>
      <c r="DB2716" s="29"/>
      <c r="DC2716" s="29"/>
      <c r="DD2716" s="30"/>
      <c r="DE2716" s="30"/>
      <c r="DF2716" s="31"/>
      <c r="DG2716" s="32"/>
      <c r="DH2716" s="30"/>
      <c r="DI2716" s="30"/>
      <c r="DJ2716" s="26"/>
    </row>
    <row r="2717" spans="4:114" x14ac:dyDescent="0.25">
      <c r="D2717" t="s">
        <v>5212</v>
      </c>
      <c r="F2717" t="s">
        <v>3726</v>
      </c>
      <c r="G2717" t="s">
        <v>3727</v>
      </c>
      <c r="H2717" t="s">
        <v>3728</v>
      </c>
      <c r="K2717" t="s">
        <v>219</v>
      </c>
      <c r="M2717" t="s">
        <v>550</v>
      </c>
      <c r="N2717" t="s">
        <v>551</v>
      </c>
      <c r="O2717" t="s">
        <v>116</v>
      </c>
      <c r="P2717" t="s">
        <v>117</v>
      </c>
      <c r="Q2717" t="s">
        <v>5213</v>
      </c>
      <c r="R2717">
        <v>28</v>
      </c>
      <c r="T2717" s="3">
        <v>62500.000000000007</v>
      </c>
      <c r="X2717" s="3">
        <v>1502.403846153846</v>
      </c>
      <c r="Y2717" s="3">
        <v>868.05555555555554</v>
      </c>
      <c r="Z2717" s="24">
        <v>156.25</v>
      </c>
      <c r="AA2717" s="39">
        <v>75</v>
      </c>
      <c r="AC2717" s="3">
        <v>0</v>
      </c>
      <c r="AD2717" s="3">
        <v>4460.3751415326506</v>
      </c>
      <c r="AE2717" s="3">
        <v>69562.084543242061</v>
      </c>
      <c r="AF2717" s="3">
        <v>7046.666666666667</v>
      </c>
      <c r="AH2717" s="3">
        <v>76608.751209908733</v>
      </c>
      <c r="AN2717">
        <v>0.1</v>
      </c>
      <c r="AO2717" s="3">
        <v>76608.751209908733</v>
      </c>
      <c r="AP2717" s="3">
        <v>7660.8751209908733</v>
      </c>
      <c r="AQ2717" s="3">
        <v>29700</v>
      </c>
      <c r="AR2717" s="3">
        <v>2970</v>
      </c>
      <c r="AS2717" s="3">
        <v>116939.6263308996</v>
      </c>
      <c r="AT2717" s="26">
        <v>106308.75120990873</v>
      </c>
      <c r="AU2717" t="s">
        <v>2428</v>
      </c>
      <c r="AV2717" t="s">
        <v>1840</v>
      </c>
      <c r="AW2717" t="s">
        <v>1840</v>
      </c>
      <c r="AX2717">
        <v>2061149</v>
      </c>
      <c r="BF2717">
        <v>1</v>
      </c>
      <c r="CX2717" t="s">
        <v>5211</v>
      </c>
      <c r="CY2717" s="29"/>
      <c r="CZ2717" s="29"/>
      <c r="DA2717" s="29"/>
      <c r="DB2717" s="29"/>
      <c r="DC2717" s="29"/>
      <c r="DD2717" s="30"/>
      <c r="DE2717" s="30"/>
      <c r="DF2717" s="31"/>
      <c r="DG2717" s="32"/>
      <c r="DH2717" s="30"/>
      <c r="DI2717" s="30"/>
      <c r="DJ2717" s="26"/>
    </row>
    <row r="2718" spans="4:114" x14ac:dyDescent="0.25">
      <c r="D2718" t="s">
        <v>5212</v>
      </c>
      <c r="F2718" t="s">
        <v>3729</v>
      </c>
      <c r="G2718" t="s">
        <v>3730</v>
      </c>
      <c r="H2718" t="s">
        <v>3731</v>
      </c>
      <c r="K2718" t="s">
        <v>207</v>
      </c>
      <c r="M2718" t="s">
        <v>182</v>
      </c>
      <c r="N2718" t="s">
        <v>183</v>
      </c>
      <c r="O2718" t="s">
        <v>116</v>
      </c>
      <c r="P2718" t="s">
        <v>117</v>
      </c>
      <c r="Q2718" t="s">
        <v>5213</v>
      </c>
      <c r="R2718">
        <v>28</v>
      </c>
      <c r="T2718" s="3">
        <v>41666.666666666664</v>
      </c>
      <c r="X2718" s="3">
        <v>1010.0961538461538</v>
      </c>
      <c r="Y2718" s="3">
        <v>583.6111111111112</v>
      </c>
      <c r="Z2718" s="24">
        <v>105.05</v>
      </c>
      <c r="AA2718" s="39">
        <v>75</v>
      </c>
      <c r="AC2718" s="3">
        <v>0</v>
      </c>
      <c r="AD2718" s="3">
        <v>4460.3751415326506</v>
      </c>
      <c r="AE2718" s="3">
        <v>47900.799073156581</v>
      </c>
      <c r="AF2718" s="3">
        <v>4154.166666666667</v>
      </c>
      <c r="AH2718" s="3">
        <v>52054.965739823245</v>
      </c>
      <c r="AN2718">
        <v>0.05</v>
      </c>
      <c r="AO2718" s="3">
        <v>52054.965739823245</v>
      </c>
      <c r="AP2718" s="3">
        <v>2602.7482869911623</v>
      </c>
      <c r="AQ2718" s="3">
        <v>29700</v>
      </c>
      <c r="AR2718" s="3">
        <v>1485</v>
      </c>
      <c r="AS2718" s="3">
        <v>85842.714026814414</v>
      </c>
      <c r="AT2718" s="26">
        <v>81754.965739823238</v>
      </c>
      <c r="AU2718" t="s">
        <v>1696</v>
      </c>
      <c r="AV2718" t="s">
        <v>1696</v>
      </c>
      <c r="AW2718" t="s">
        <v>1697</v>
      </c>
      <c r="AX2718" t="s">
        <v>1698</v>
      </c>
      <c r="BF2718">
        <v>1</v>
      </c>
      <c r="CX2718" t="s">
        <v>5211</v>
      </c>
      <c r="CY2718" s="29"/>
      <c r="CZ2718" s="29"/>
      <c r="DA2718" s="29"/>
      <c r="DB2718" s="29"/>
      <c r="DC2718" s="29"/>
      <c r="DD2718" s="30"/>
      <c r="DE2718" s="30"/>
      <c r="DF2718" s="31"/>
      <c r="DG2718" s="32"/>
      <c r="DH2718" s="30"/>
      <c r="DI2718" s="30"/>
      <c r="DJ2718" s="26"/>
    </row>
    <row r="2719" spans="4:114" x14ac:dyDescent="0.25">
      <c r="D2719" t="s">
        <v>5212</v>
      </c>
      <c r="F2719" t="s">
        <v>3732</v>
      </c>
      <c r="G2719" t="s">
        <v>3733</v>
      </c>
      <c r="H2719" t="s">
        <v>3734</v>
      </c>
      <c r="K2719" t="s">
        <v>207</v>
      </c>
      <c r="M2719" t="s">
        <v>182</v>
      </c>
      <c r="N2719" t="s">
        <v>183</v>
      </c>
      <c r="O2719" t="s">
        <v>116</v>
      </c>
      <c r="P2719" t="s">
        <v>117</v>
      </c>
      <c r="Q2719" t="s">
        <v>5213</v>
      </c>
      <c r="R2719">
        <v>28</v>
      </c>
      <c r="T2719" s="3">
        <v>40761</v>
      </c>
      <c r="X2719" s="3">
        <v>1010.0961538461538</v>
      </c>
      <c r="Y2719" s="3">
        <v>583.6111111111112</v>
      </c>
      <c r="Z2719" s="24">
        <v>105.05</v>
      </c>
      <c r="AA2719" s="39">
        <v>75</v>
      </c>
      <c r="AC2719" s="3">
        <v>0</v>
      </c>
      <c r="AD2719" s="3">
        <v>4460.3751415326506</v>
      </c>
      <c r="AE2719" s="3">
        <v>46995.132406489916</v>
      </c>
      <c r="AF2719" s="3">
        <v>4154.166666666667</v>
      </c>
      <c r="AH2719" s="3">
        <v>51149.299073156581</v>
      </c>
      <c r="AN2719">
        <v>0.05</v>
      </c>
      <c r="AO2719" s="3">
        <v>51149.299073156581</v>
      </c>
      <c r="AP2719" s="3">
        <v>2557.464953657829</v>
      </c>
      <c r="AQ2719" s="3">
        <v>29700</v>
      </c>
      <c r="AR2719" s="3">
        <v>1485</v>
      </c>
      <c r="AS2719" s="3">
        <v>84891.764026814402</v>
      </c>
      <c r="AT2719" s="26">
        <v>80849.299073156581</v>
      </c>
      <c r="AU2719" t="s">
        <v>1696</v>
      </c>
      <c r="AV2719" t="s">
        <v>1696</v>
      </c>
      <c r="AW2719" t="s">
        <v>1697</v>
      </c>
      <c r="AX2719" t="s">
        <v>1698</v>
      </c>
      <c r="BF2719">
        <v>1</v>
      </c>
      <c r="CX2719" t="s">
        <v>5211</v>
      </c>
      <c r="CY2719" s="29"/>
    </row>
    <row r="2720" spans="4:114" x14ac:dyDescent="0.25">
      <c r="D2720" t="s">
        <v>5212</v>
      </c>
      <c r="F2720" t="s">
        <v>3735</v>
      </c>
      <c r="G2720" t="s">
        <v>3736</v>
      </c>
      <c r="H2720" t="s">
        <v>3737</v>
      </c>
      <c r="K2720" t="s">
        <v>207</v>
      </c>
      <c r="M2720" t="s">
        <v>182</v>
      </c>
      <c r="N2720" t="s">
        <v>183</v>
      </c>
      <c r="O2720" t="s">
        <v>116</v>
      </c>
      <c r="P2720" t="s">
        <v>117</v>
      </c>
      <c r="Q2720" t="s">
        <v>5213</v>
      </c>
      <c r="R2720">
        <v>28</v>
      </c>
      <c r="T2720" s="3">
        <v>40761</v>
      </c>
      <c r="X2720" s="3">
        <v>1010.0961538461538</v>
      </c>
      <c r="Y2720" s="3">
        <v>583.6111111111112</v>
      </c>
      <c r="Z2720" s="24">
        <v>105.05</v>
      </c>
      <c r="AA2720" s="39">
        <v>75</v>
      </c>
      <c r="AC2720" s="3">
        <v>0</v>
      </c>
      <c r="AD2720" s="3">
        <v>4460.3751415326506</v>
      </c>
      <c r="AE2720" s="3">
        <v>46995.132406489916</v>
      </c>
      <c r="AF2720" s="3">
        <v>4154.166666666667</v>
      </c>
      <c r="AH2720" s="3">
        <v>51149.299073156581</v>
      </c>
      <c r="AN2720">
        <v>0.05</v>
      </c>
      <c r="AO2720" s="3">
        <v>51149.299073156581</v>
      </c>
      <c r="AP2720" s="3">
        <v>2557.464953657829</v>
      </c>
      <c r="AQ2720" s="3">
        <v>29700</v>
      </c>
      <c r="AR2720" s="3">
        <v>1485</v>
      </c>
      <c r="AS2720" s="3">
        <v>84891.764026814402</v>
      </c>
      <c r="AT2720" s="26">
        <v>80849.299073156581</v>
      </c>
      <c r="AU2720" t="s">
        <v>262</v>
      </c>
      <c r="AV2720" t="s">
        <v>262</v>
      </c>
      <c r="AW2720" t="s">
        <v>263</v>
      </c>
      <c r="AX2720">
        <v>7071</v>
      </c>
      <c r="BF2720">
        <v>1</v>
      </c>
      <c r="CX2720" t="s">
        <v>5211</v>
      </c>
      <c r="CY2720" s="29"/>
      <c r="CZ2720" s="29"/>
      <c r="DA2720" s="29"/>
      <c r="DB2720" s="29"/>
      <c r="DC2720" s="29"/>
      <c r="DD2720" s="30"/>
      <c r="DE2720" s="30"/>
      <c r="DF2720" s="31"/>
      <c r="DG2720" s="32"/>
      <c r="DH2720" s="30"/>
      <c r="DI2720" s="30"/>
      <c r="DJ2720" s="26"/>
    </row>
    <row r="2721" spans="4:114" x14ac:dyDescent="0.25">
      <c r="D2721" t="s">
        <v>5212</v>
      </c>
      <c r="F2721" t="s">
        <v>3738</v>
      </c>
      <c r="G2721" t="s">
        <v>3739</v>
      </c>
      <c r="H2721" t="s">
        <v>3740</v>
      </c>
      <c r="K2721" t="s">
        <v>224</v>
      </c>
      <c r="M2721" t="s">
        <v>114</v>
      </c>
      <c r="N2721" t="s">
        <v>115</v>
      </c>
      <c r="O2721" t="s">
        <v>116</v>
      </c>
      <c r="P2721" t="s">
        <v>117</v>
      </c>
      <c r="Q2721" t="s">
        <v>5213</v>
      </c>
      <c r="R2721">
        <v>28</v>
      </c>
      <c r="T2721" s="3">
        <v>59583.333333333328</v>
      </c>
      <c r="X2721" s="3">
        <v>1432.2916666666667</v>
      </c>
      <c r="Y2721" s="3">
        <v>827.5462962962963</v>
      </c>
      <c r="Z2721" s="24">
        <v>148.95833333333334</v>
      </c>
      <c r="AA2721" s="39">
        <v>75</v>
      </c>
      <c r="AC2721" s="3">
        <v>0</v>
      </c>
      <c r="AD2721" s="3">
        <v>4460.3751415326506</v>
      </c>
      <c r="AE2721" s="3">
        <v>66527.504771162276</v>
      </c>
      <c r="AF2721" s="3">
        <v>5687.5</v>
      </c>
      <c r="AH2721" s="3">
        <v>72215.004771162276</v>
      </c>
      <c r="AK2721" s="3">
        <v>6107.1873780099913</v>
      </c>
      <c r="AL2721" t="s">
        <v>363</v>
      </c>
      <c r="AM2721" t="s">
        <v>364</v>
      </c>
      <c r="AN2721">
        <v>8.5000000000000006E-2</v>
      </c>
      <c r="AO2721" s="3">
        <v>78322.192149172261</v>
      </c>
      <c r="AP2721" s="3">
        <v>6657.3863326796427</v>
      </c>
      <c r="AQ2721" s="3">
        <v>29700</v>
      </c>
      <c r="AR2721" s="3">
        <v>2524.5</v>
      </c>
      <c r="AS2721" s="3">
        <v>117204.0784818519</v>
      </c>
      <c r="AT2721" s="26">
        <v>108022.19214917226</v>
      </c>
      <c r="AU2721" t="s">
        <v>170</v>
      </c>
      <c r="AV2721" t="s">
        <v>170</v>
      </c>
      <c r="AW2721" t="s">
        <v>171</v>
      </c>
      <c r="AX2721">
        <v>90129</v>
      </c>
      <c r="BF2721">
        <v>1</v>
      </c>
      <c r="CX2721" t="s">
        <v>5211</v>
      </c>
      <c r="CY2721" s="29"/>
      <c r="CZ2721" s="29"/>
      <c r="DA2721" s="29"/>
      <c r="DB2721" s="29"/>
      <c r="DC2721" s="29"/>
      <c r="DD2721" s="30"/>
      <c r="DE2721" s="30"/>
      <c r="DF2721" s="31"/>
      <c r="DG2721" s="32"/>
      <c r="DH2721" s="30"/>
      <c r="DI2721" s="30"/>
      <c r="DJ2721" s="26"/>
    </row>
    <row r="2722" spans="4:114" x14ac:dyDescent="0.25">
      <c r="D2722" t="s">
        <v>5212</v>
      </c>
      <c r="F2722" t="s">
        <v>3741</v>
      </c>
      <c r="G2722" t="s">
        <v>3742</v>
      </c>
      <c r="H2722" t="s">
        <v>3743</v>
      </c>
      <c r="K2722" t="s">
        <v>3317</v>
      </c>
      <c r="M2722" t="s">
        <v>240</v>
      </c>
      <c r="N2722" t="s">
        <v>3209</v>
      </c>
      <c r="O2722" t="s">
        <v>116</v>
      </c>
      <c r="P2722" t="s">
        <v>117</v>
      </c>
      <c r="Q2722" t="s">
        <v>5213</v>
      </c>
      <c r="R2722">
        <v>28</v>
      </c>
      <c r="T2722" s="3">
        <v>41666.666666666664</v>
      </c>
      <c r="X2722" s="3">
        <v>1010.0961538461538</v>
      </c>
      <c r="Y2722" s="3">
        <v>583.6111111111112</v>
      </c>
      <c r="Z2722" s="24">
        <v>105.05</v>
      </c>
      <c r="AA2722" s="39">
        <v>75</v>
      </c>
      <c r="AC2722" s="3">
        <v>0</v>
      </c>
      <c r="AD2722" s="3">
        <v>4460.3751415326506</v>
      </c>
      <c r="AE2722" s="3">
        <v>47900.799073156581</v>
      </c>
      <c r="AF2722" s="3">
        <v>0</v>
      </c>
      <c r="AH2722" s="3">
        <v>47900.799073156581</v>
      </c>
      <c r="AN2722">
        <v>0</v>
      </c>
      <c r="AO2722" s="3">
        <v>47900.799073156581</v>
      </c>
      <c r="AP2722" s="3">
        <v>0</v>
      </c>
      <c r="AQ2722" s="3">
        <v>29700</v>
      </c>
      <c r="AR2722" s="3">
        <v>0</v>
      </c>
      <c r="AS2722" s="3">
        <v>77600.799073156581</v>
      </c>
      <c r="AT2722" s="26">
        <v>77600.799073156581</v>
      </c>
      <c r="AU2722" t="s">
        <v>164</v>
      </c>
      <c r="AV2722" t="s">
        <v>241</v>
      </c>
      <c r="AW2722" t="s">
        <v>241</v>
      </c>
      <c r="AX2722" t="s">
        <v>164</v>
      </c>
      <c r="BF2722">
        <v>1</v>
      </c>
      <c r="CX2722" t="s">
        <v>5211</v>
      </c>
      <c r="CY2722" s="29"/>
    </row>
    <row r="2723" spans="4:114" x14ac:dyDescent="0.25">
      <c r="D2723" t="s">
        <v>5212</v>
      </c>
      <c r="F2723" t="s">
        <v>3744</v>
      </c>
      <c r="G2723" t="s">
        <v>3745</v>
      </c>
      <c r="H2723" t="s">
        <v>3746</v>
      </c>
      <c r="K2723" t="s">
        <v>219</v>
      </c>
      <c r="M2723" t="s">
        <v>550</v>
      </c>
      <c r="N2723" t="s">
        <v>551</v>
      </c>
      <c r="O2723" t="s">
        <v>116</v>
      </c>
      <c r="P2723" t="s">
        <v>117</v>
      </c>
      <c r="Q2723" t="s">
        <v>5213</v>
      </c>
      <c r="R2723">
        <v>28</v>
      </c>
      <c r="T2723" s="3">
        <v>79166.666666666672</v>
      </c>
      <c r="X2723" s="3">
        <v>1903.0448717948721</v>
      </c>
      <c r="Y2723" s="3">
        <v>1099.5370370370372</v>
      </c>
      <c r="Z2723" s="24">
        <v>197.91666666666669</v>
      </c>
      <c r="AA2723" s="39">
        <v>75</v>
      </c>
      <c r="AC2723" s="3">
        <v>0</v>
      </c>
      <c r="AD2723" s="3">
        <v>4460.3751415326506</v>
      </c>
      <c r="AE2723" s="3">
        <v>86902.540383697909</v>
      </c>
      <c r="AF2723" s="3">
        <v>7046.666666666667</v>
      </c>
      <c r="AH2723" s="3">
        <v>93949.207050364581</v>
      </c>
      <c r="AN2723">
        <v>0.1</v>
      </c>
      <c r="AO2723" s="3">
        <v>93949.207050364581</v>
      </c>
      <c r="AP2723" s="3">
        <v>9394.9207050364585</v>
      </c>
      <c r="AQ2723" s="3">
        <v>29700</v>
      </c>
      <c r="AR2723" s="3">
        <v>2970</v>
      </c>
      <c r="AS2723" s="3">
        <v>136014.12775540104</v>
      </c>
      <c r="AT2723" s="26">
        <v>123649.20705036458</v>
      </c>
      <c r="AU2723" t="s">
        <v>765</v>
      </c>
      <c r="AV2723" t="s">
        <v>765</v>
      </c>
      <c r="AW2723" t="s">
        <v>766</v>
      </c>
      <c r="AX2723" t="s">
        <v>1154</v>
      </c>
      <c r="BF2723">
        <v>1</v>
      </c>
      <c r="CX2723" t="s">
        <v>5211</v>
      </c>
      <c r="CY2723" s="29"/>
    </row>
    <row r="2724" spans="4:114" x14ac:dyDescent="0.25">
      <c r="D2724" t="s">
        <v>5212</v>
      </c>
      <c r="F2724" t="s">
        <v>3747</v>
      </c>
      <c r="G2724" t="s">
        <v>3748</v>
      </c>
      <c r="H2724" t="s">
        <v>3749</v>
      </c>
      <c r="K2724" t="s">
        <v>207</v>
      </c>
      <c r="M2724" t="s">
        <v>182</v>
      </c>
      <c r="N2724" t="s">
        <v>183</v>
      </c>
      <c r="O2724" t="s">
        <v>2066</v>
      </c>
      <c r="P2724" t="s">
        <v>117</v>
      </c>
      <c r="Q2724" t="s">
        <v>5213</v>
      </c>
      <c r="R2724">
        <v>28</v>
      </c>
      <c r="T2724" s="3">
        <v>50000</v>
      </c>
      <c r="X2724" s="3">
        <v>1201.9230769230769</v>
      </c>
      <c r="Y2724" s="3">
        <v>694.44444444444457</v>
      </c>
      <c r="Z2724" s="24">
        <v>125</v>
      </c>
      <c r="AA2724" s="39">
        <v>75</v>
      </c>
      <c r="AC2724" s="3">
        <v>0</v>
      </c>
      <c r="AD2724" s="3">
        <v>4460.3751415326506</v>
      </c>
      <c r="AE2724" s="3">
        <v>56556.742662900171</v>
      </c>
      <c r="AF2724" s="3">
        <v>4154.166666666667</v>
      </c>
      <c r="AH2724" s="3">
        <v>60710.909329566835</v>
      </c>
      <c r="AN2724">
        <v>0.05</v>
      </c>
      <c r="AO2724" s="3">
        <v>60710.909329566835</v>
      </c>
      <c r="AP2724" s="3">
        <v>3035.545466478342</v>
      </c>
      <c r="AQ2724" s="3">
        <v>0</v>
      </c>
      <c r="AR2724" s="3">
        <v>0</v>
      </c>
      <c r="AS2724" s="3">
        <v>63746.454796045175</v>
      </c>
      <c r="AT2724" s="26">
        <v>60710.909329566835</v>
      </c>
      <c r="AU2724" t="s">
        <v>261</v>
      </c>
      <c r="AV2724" t="s">
        <v>2067</v>
      </c>
      <c r="AW2724" t="s">
        <v>2068</v>
      </c>
      <c r="AX2724" t="s">
        <v>3710</v>
      </c>
      <c r="BF2724">
        <v>1</v>
      </c>
      <c r="BO2724" t="s">
        <v>3676</v>
      </c>
      <c r="CX2724" t="s">
        <v>5211</v>
      </c>
      <c r="CY2724" s="29"/>
    </row>
    <row r="2725" spans="4:114" x14ac:dyDescent="0.25">
      <c r="D2725" t="s">
        <v>5212</v>
      </c>
      <c r="F2725" t="s">
        <v>3751</v>
      </c>
      <c r="G2725" t="s">
        <v>3752</v>
      </c>
      <c r="H2725" t="s">
        <v>3753</v>
      </c>
      <c r="K2725" t="s">
        <v>207</v>
      </c>
      <c r="M2725" t="s">
        <v>182</v>
      </c>
      <c r="N2725" t="s">
        <v>183</v>
      </c>
      <c r="O2725" t="s">
        <v>116</v>
      </c>
      <c r="P2725" t="s">
        <v>117</v>
      </c>
      <c r="Q2725" t="s">
        <v>5213</v>
      </c>
      <c r="R2725">
        <v>28</v>
      </c>
      <c r="T2725" s="3">
        <v>40761</v>
      </c>
      <c r="X2725" s="3">
        <v>1010.0961538461538</v>
      </c>
      <c r="Y2725" s="3">
        <v>583.6111111111112</v>
      </c>
      <c r="Z2725" s="24">
        <v>105.05</v>
      </c>
      <c r="AA2725" s="39">
        <v>75</v>
      </c>
      <c r="AC2725" s="3">
        <v>0</v>
      </c>
      <c r="AD2725" s="3">
        <v>4460.3751415326506</v>
      </c>
      <c r="AE2725" s="3">
        <v>46995.132406489916</v>
      </c>
      <c r="AF2725" s="3">
        <v>4154.166666666667</v>
      </c>
      <c r="AH2725" s="3">
        <v>51149.299073156581</v>
      </c>
      <c r="AK2725" s="3">
        <v>4671.4236268028844</v>
      </c>
      <c r="AL2725" t="s">
        <v>227</v>
      </c>
      <c r="AM2725" t="s">
        <v>226</v>
      </c>
      <c r="AN2725">
        <v>0.05</v>
      </c>
      <c r="AO2725" s="3">
        <v>55820.722699959464</v>
      </c>
      <c r="AP2725" s="3">
        <v>2791.0361349979735</v>
      </c>
      <c r="AQ2725" s="3">
        <v>29700</v>
      </c>
      <c r="AR2725" s="3">
        <v>1485</v>
      </c>
      <c r="AS2725" s="3">
        <v>89796.758834957436</v>
      </c>
      <c r="AT2725" s="26">
        <v>85520.722699959471</v>
      </c>
      <c r="AU2725" t="s">
        <v>208</v>
      </c>
      <c r="AV2725" t="s">
        <v>208</v>
      </c>
      <c r="AW2725" t="s">
        <v>210</v>
      </c>
      <c r="AX2725" t="s">
        <v>3754</v>
      </c>
      <c r="BF2725">
        <v>1</v>
      </c>
      <c r="CX2725" t="s">
        <v>5211</v>
      </c>
      <c r="CY2725" s="29"/>
      <c r="CZ2725" s="29"/>
      <c r="DA2725" s="29"/>
      <c r="DB2725" s="29"/>
      <c r="DC2725" s="29"/>
      <c r="DD2725" s="30"/>
      <c r="DE2725" s="30"/>
      <c r="DF2725" s="31"/>
      <c r="DG2725" s="32"/>
      <c r="DH2725" s="30"/>
      <c r="DI2725" s="30"/>
      <c r="DJ2725" s="26"/>
    </row>
    <row r="2726" spans="4:114" x14ac:dyDescent="0.25">
      <c r="D2726" t="s">
        <v>5212</v>
      </c>
      <c r="F2726" t="s">
        <v>3755</v>
      </c>
      <c r="G2726" t="s">
        <v>3756</v>
      </c>
      <c r="H2726" t="s">
        <v>3757</v>
      </c>
      <c r="K2726" t="s">
        <v>140</v>
      </c>
      <c r="M2726" t="s">
        <v>292</v>
      </c>
      <c r="N2726" t="s">
        <v>293</v>
      </c>
      <c r="O2726" t="s">
        <v>116</v>
      </c>
      <c r="P2726" t="s">
        <v>117</v>
      </c>
      <c r="Q2726" t="s">
        <v>5213</v>
      </c>
      <c r="R2726">
        <v>28</v>
      </c>
      <c r="T2726" s="3">
        <v>316666.66666666669</v>
      </c>
      <c r="V2726" s="3">
        <v>47500</v>
      </c>
      <c r="X2726" s="3">
        <v>7612.1794871794882</v>
      </c>
      <c r="Y2726" s="3">
        <v>4398.1481481481487</v>
      </c>
      <c r="Z2726" s="24">
        <v>791.66666666666674</v>
      </c>
      <c r="AA2726" s="39">
        <v>75</v>
      </c>
      <c r="AC2726" s="3">
        <v>0</v>
      </c>
      <c r="AD2726" s="3">
        <v>5460.3751415326506</v>
      </c>
      <c r="AE2726" s="3">
        <v>382504.03611019364</v>
      </c>
      <c r="AF2726" s="3">
        <v>23570.833333333332</v>
      </c>
      <c r="AH2726" s="3">
        <v>406074.86944352696</v>
      </c>
      <c r="AN2726">
        <v>8.5000000000000006E-2</v>
      </c>
      <c r="AO2726" s="3">
        <v>406074.86944352696</v>
      </c>
      <c r="AP2726" s="3">
        <v>34516.363902699792</v>
      </c>
      <c r="AQ2726" s="3">
        <v>29700</v>
      </c>
      <c r="AR2726" s="3">
        <v>2524.5</v>
      </c>
      <c r="AS2726" s="3">
        <v>472815.73334622674</v>
      </c>
      <c r="AT2726" s="26">
        <v>435774.86944352696</v>
      </c>
      <c r="AU2726" t="s">
        <v>164</v>
      </c>
      <c r="AV2726" t="s">
        <v>241</v>
      </c>
      <c r="AW2726" t="s">
        <v>241</v>
      </c>
      <c r="AX2726" t="s">
        <v>3758</v>
      </c>
      <c r="BF2726">
        <v>1</v>
      </c>
      <c r="CX2726" t="s">
        <v>5211</v>
      </c>
      <c r="CY2726" s="29"/>
      <c r="CZ2726" s="29"/>
      <c r="DA2726" s="29"/>
      <c r="DB2726" s="29"/>
      <c r="DC2726" s="29"/>
      <c r="DD2726" s="30"/>
      <c r="DE2726" s="30"/>
      <c r="DF2726" s="31"/>
      <c r="DG2726" s="32"/>
      <c r="DH2726" s="30"/>
      <c r="DI2726" s="30"/>
      <c r="DJ2726" s="26"/>
    </row>
    <row r="2727" spans="4:114" x14ac:dyDescent="0.25">
      <c r="D2727" t="s">
        <v>5212</v>
      </c>
      <c r="F2727" t="s">
        <v>3759</v>
      </c>
      <c r="G2727" t="s">
        <v>3760</v>
      </c>
      <c r="H2727" t="s">
        <v>3761</v>
      </c>
      <c r="K2727" t="s">
        <v>131</v>
      </c>
      <c r="M2727" t="s">
        <v>550</v>
      </c>
      <c r="N2727" t="s">
        <v>551</v>
      </c>
      <c r="O2727" t="s">
        <v>116</v>
      </c>
      <c r="P2727" t="s">
        <v>117</v>
      </c>
      <c r="Q2727" t="s">
        <v>5213</v>
      </c>
      <c r="R2727">
        <v>28</v>
      </c>
      <c r="T2727" s="3">
        <v>216666.66666666666</v>
      </c>
      <c r="X2727" s="3">
        <v>5208.333333333333</v>
      </c>
      <c r="Y2727" s="3">
        <v>3009.2592592592596</v>
      </c>
      <c r="Z2727" s="24">
        <v>541.66666666666663</v>
      </c>
      <c r="AA2727" s="39">
        <v>75</v>
      </c>
      <c r="AC2727" s="3">
        <v>0</v>
      </c>
      <c r="AD2727" s="3">
        <v>4460.3751415326506</v>
      </c>
      <c r="AE2727" s="3">
        <v>229961.30106745858</v>
      </c>
      <c r="AF2727" s="3">
        <v>7046.666666666667</v>
      </c>
      <c r="AH2727" s="3">
        <v>237007.96773412524</v>
      </c>
      <c r="AK2727" s="3">
        <v>38600.004178537514</v>
      </c>
      <c r="AL2727" t="s">
        <v>1170</v>
      </c>
      <c r="AM2727" t="s">
        <v>1171</v>
      </c>
      <c r="AN2727">
        <v>0.1</v>
      </c>
      <c r="AO2727" s="3">
        <v>275607.97191266273</v>
      </c>
      <c r="AP2727" s="3">
        <v>27560.797191266276</v>
      </c>
      <c r="AQ2727" s="3">
        <v>29700</v>
      </c>
      <c r="AR2727" s="3">
        <v>2970</v>
      </c>
      <c r="AS2727" s="3">
        <v>335838.76910392899</v>
      </c>
      <c r="AT2727" s="26">
        <v>305307.97191266273</v>
      </c>
      <c r="AU2727" t="s">
        <v>170</v>
      </c>
      <c r="AV2727" t="s">
        <v>170</v>
      </c>
      <c r="AW2727" t="s">
        <v>171</v>
      </c>
      <c r="AX2727">
        <v>37208</v>
      </c>
      <c r="BF2727">
        <v>1</v>
      </c>
      <c r="CX2727" t="s">
        <v>5211</v>
      </c>
      <c r="CY2727" s="29"/>
      <c r="CZ2727" s="29"/>
      <c r="DA2727" s="29"/>
      <c r="DB2727" s="29"/>
      <c r="DC2727" s="29"/>
      <c r="DD2727" s="30"/>
      <c r="DE2727" s="30"/>
      <c r="DF2727" s="31"/>
      <c r="DG2727" s="32"/>
      <c r="DH2727" s="30"/>
      <c r="DI2727" s="30"/>
      <c r="DJ2727" s="26"/>
    </row>
    <row r="2728" spans="4:114" x14ac:dyDescent="0.25">
      <c r="D2728" t="s">
        <v>5212</v>
      </c>
      <c r="F2728" t="s">
        <v>3762</v>
      </c>
      <c r="G2728" t="s">
        <v>3763</v>
      </c>
      <c r="H2728" t="s">
        <v>3764</v>
      </c>
      <c r="K2728" t="s">
        <v>224</v>
      </c>
      <c r="M2728" t="s">
        <v>550</v>
      </c>
      <c r="N2728" t="s">
        <v>551</v>
      </c>
      <c r="O2728" t="s">
        <v>116</v>
      </c>
      <c r="P2728" t="s">
        <v>117</v>
      </c>
      <c r="Q2728" t="s">
        <v>5213</v>
      </c>
      <c r="R2728">
        <v>28</v>
      </c>
      <c r="T2728" s="3">
        <v>82916.666666666672</v>
      </c>
      <c r="X2728" s="3">
        <v>1872.9967948717947</v>
      </c>
      <c r="Y2728" s="3">
        <v>1082.1759259259261</v>
      </c>
      <c r="Z2728" s="24">
        <v>194.79166666666669</v>
      </c>
      <c r="AA2728" s="39">
        <v>75</v>
      </c>
      <c r="AC2728" s="3">
        <v>7982.6554044223722</v>
      </c>
      <c r="AD2728" s="3">
        <v>4460.3751415326506</v>
      </c>
      <c r="AE2728" s="3">
        <v>98584.661600086096</v>
      </c>
      <c r="AF2728" s="3">
        <v>7046.666666666667</v>
      </c>
      <c r="AH2728" s="3">
        <v>105631.32826675277</v>
      </c>
      <c r="AN2728">
        <v>0.1</v>
      </c>
      <c r="AO2728" s="3">
        <v>105631.32826675277</v>
      </c>
      <c r="AP2728" s="3">
        <v>10563.132826675277</v>
      </c>
      <c r="AQ2728" s="3">
        <v>29700</v>
      </c>
      <c r="AR2728" s="3">
        <v>2970</v>
      </c>
      <c r="AS2728" s="3">
        <v>148864.46109342805</v>
      </c>
      <c r="AT2728" s="26">
        <v>135331.32826675277</v>
      </c>
      <c r="AU2728" t="s">
        <v>170</v>
      </c>
      <c r="AV2728" t="s">
        <v>170</v>
      </c>
      <c r="AW2728" t="s">
        <v>171</v>
      </c>
      <c r="AX2728">
        <v>90324</v>
      </c>
      <c r="BF2728">
        <v>1</v>
      </c>
      <c r="CX2728" t="s">
        <v>5211</v>
      </c>
      <c r="CY2728" s="29"/>
      <c r="CZ2728" s="29"/>
      <c r="DA2728" s="29"/>
      <c r="DB2728" s="29"/>
      <c r="DC2728" s="29"/>
      <c r="DD2728" s="30"/>
      <c r="DE2728" s="30"/>
      <c r="DF2728" s="31"/>
      <c r="DG2728" s="32"/>
      <c r="DH2728" s="30"/>
      <c r="DI2728" s="30"/>
      <c r="DJ2728" s="26"/>
    </row>
    <row r="2729" spans="4:114" x14ac:dyDescent="0.25">
      <c r="D2729" t="s">
        <v>5212</v>
      </c>
      <c r="F2729" t="s">
        <v>3765</v>
      </c>
      <c r="G2729" t="s">
        <v>3766</v>
      </c>
      <c r="H2729" t="s">
        <v>3767</v>
      </c>
      <c r="K2729" t="s">
        <v>149</v>
      </c>
      <c r="M2729" t="s">
        <v>132</v>
      </c>
      <c r="N2729" t="s">
        <v>133</v>
      </c>
      <c r="O2729" t="s">
        <v>116</v>
      </c>
      <c r="P2729" t="s">
        <v>117</v>
      </c>
      <c r="Q2729" t="s">
        <v>5213</v>
      </c>
      <c r="R2729">
        <v>28</v>
      </c>
      <c r="T2729" s="3">
        <v>441666.66666666669</v>
      </c>
      <c r="V2729" s="3">
        <v>66250</v>
      </c>
      <c r="X2729" s="3">
        <v>10616.987179487178</v>
      </c>
      <c r="Y2729" s="3">
        <v>6134.2592592592591</v>
      </c>
      <c r="Z2729" s="24">
        <v>1104.1666666666667</v>
      </c>
      <c r="AA2729" s="39">
        <v>75</v>
      </c>
      <c r="AC2729" s="3">
        <v>45246.657930148678</v>
      </c>
      <c r="AD2729" s="3">
        <v>5460.3751415326506</v>
      </c>
      <c r="AE2729" s="3">
        <v>576554.11284376099</v>
      </c>
      <c r="AF2729" s="3">
        <v>12402.5</v>
      </c>
      <c r="AH2729" s="3">
        <v>588956.61284376099</v>
      </c>
      <c r="AK2729" s="3">
        <v>33281</v>
      </c>
      <c r="AL2729" t="s">
        <v>168</v>
      </c>
      <c r="AM2729" t="s">
        <v>169</v>
      </c>
      <c r="AN2729">
        <v>0.05</v>
      </c>
      <c r="AO2729" s="3">
        <v>622237.61284376099</v>
      </c>
      <c r="AP2729" s="3">
        <v>31111.880642188051</v>
      </c>
      <c r="AQ2729" s="3">
        <v>29700</v>
      </c>
      <c r="AR2729" s="3">
        <v>1485</v>
      </c>
      <c r="AS2729" s="3">
        <v>684534.493485949</v>
      </c>
      <c r="AT2729" s="26">
        <v>651937.61284376099</v>
      </c>
      <c r="AU2729" t="s">
        <v>164</v>
      </c>
      <c r="AV2729" t="s">
        <v>241</v>
      </c>
      <c r="AW2729" t="s">
        <v>241</v>
      </c>
      <c r="AX2729" t="s">
        <v>242</v>
      </c>
      <c r="BF2729">
        <v>1</v>
      </c>
      <c r="CX2729" t="s">
        <v>5211</v>
      </c>
      <c r="CY2729" s="29"/>
      <c r="CZ2729" s="29"/>
      <c r="DA2729" s="29"/>
      <c r="DB2729" s="29"/>
      <c r="DC2729" s="29"/>
      <c r="DD2729" s="30"/>
      <c r="DE2729" s="30"/>
      <c r="DF2729" s="31"/>
      <c r="DG2729" s="32"/>
      <c r="DH2729" s="30"/>
      <c r="DI2729" s="30"/>
      <c r="DJ2729" s="26"/>
    </row>
    <row r="2730" spans="4:114" x14ac:dyDescent="0.25">
      <c r="D2730" t="s">
        <v>5212</v>
      </c>
      <c r="F2730" t="s">
        <v>3768</v>
      </c>
      <c r="G2730" t="s">
        <v>3769</v>
      </c>
      <c r="H2730" t="s">
        <v>3770</v>
      </c>
      <c r="K2730" t="s">
        <v>3317</v>
      </c>
      <c r="M2730" t="s">
        <v>132</v>
      </c>
      <c r="N2730" t="s">
        <v>133</v>
      </c>
      <c r="O2730" t="s">
        <v>116</v>
      </c>
      <c r="P2730" t="s">
        <v>117</v>
      </c>
      <c r="Q2730" t="s">
        <v>5213</v>
      </c>
      <c r="R2730">
        <v>28</v>
      </c>
      <c r="T2730" s="3">
        <v>32760</v>
      </c>
      <c r="X2730" s="3">
        <v>1010.0961538461538</v>
      </c>
      <c r="Y2730" s="3">
        <v>583.6111111111112</v>
      </c>
      <c r="Z2730" s="24">
        <v>105.05</v>
      </c>
      <c r="AA2730" s="39">
        <v>75</v>
      </c>
      <c r="AC2730" s="3">
        <v>0</v>
      </c>
      <c r="AD2730" s="3">
        <v>4460.3751415326506</v>
      </c>
      <c r="AE2730" s="3">
        <v>38994.132406489916</v>
      </c>
      <c r="AF2730" s="3">
        <v>12402.5</v>
      </c>
      <c r="AH2730" s="3">
        <v>51396.632406489916</v>
      </c>
      <c r="AK2730" s="3">
        <v>33281</v>
      </c>
      <c r="AL2730" t="s">
        <v>168</v>
      </c>
      <c r="AM2730" t="s">
        <v>169</v>
      </c>
      <c r="AN2730">
        <v>0.05</v>
      </c>
      <c r="AO2730" s="3">
        <v>84677.632406489924</v>
      </c>
      <c r="AP2730" s="3">
        <v>4233.881620324496</v>
      </c>
      <c r="AQ2730" s="3">
        <v>29700</v>
      </c>
      <c r="AR2730" s="3">
        <v>1485</v>
      </c>
      <c r="AS2730" s="3">
        <v>120096.51402681442</v>
      </c>
      <c r="AT2730" s="26">
        <v>114377.63240648992</v>
      </c>
      <c r="AU2730" t="s">
        <v>164</v>
      </c>
      <c r="AV2730" t="s">
        <v>241</v>
      </c>
      <c r="AW2730" t="s">
        <v>241</v>
      </c>
      <c r="AX2730" t="s">
        <v>164</v>
      </c>
      <c r="BF2730">
        <v>1</v>
      </c>
      <c r="CX2730" t="s">
        <v>5211</v>
      </c>
      <c r="CY2730" s="29"/>
      <c r="CZ2730" s="29"/>
      <c r="DA2730" s="29"/>
      <c r="DB2730" s="29"/>
      <c r="DC2730" s="29"/>
      <c r="DD2730" s="30"/>
      <c r="DE2730" s="30"/>
      <c r="DF2730" s="31"/>
      <c r="DG2730" s="32"/>
      <c r="DH2730" s="30"/>
      <c r="DI2730" s="30"/>
      <c r="DJ2730" s="26"/>
    </row>
    <row r="2731" spans="4:114" x14ac:dyDescent="0.25">
      <c r="D2731" t="s">
        <v>5212</v>
      </c>
      <c r="F2731" t="s">
        <v>3771</v>
      </c>
      <c r="G2731" t="s">
        <v>3772</v>
      </c>
      <c r="H2731" t="s">
        <v>3773</v>
      </c>
      <c r="K2731" t="s">
        <v>3317</v>
      </c>
      <c r="M2731" t="s">
        <v>132</v>
      </c>
      <c r="N2731" t="s">
        <v>133</v>
      </c>
      <c r="O2731" t="s">
        <v>116</v>
      </c>
      <c r="P2731" t="s">
        <v>117</v>
      </c>
      <c r="Q2731" t="s">
        <v>5213</v>
      </c>
      <c r="R2731">
        <v>28</v>
      </c>
      <c r="T2731" s="3">
        <v>32760</v>
      </c>
      <c r="X2731" s="3">
        <v>1010.0961538461538</v>
      </c>
      <c r="Y2731" s="3">
        <v>583.6111111111112</v>
      </c>
      <c r="Z2731" s="24">
        <v>105.05</v>
      </c>
      <c r="AA2731" s="39">
        <v>75</v>
      </c>
      <c r="AC2731" s="3">
        <v>0</v>
      </c>
      <c r="AD2731" s="3">
        <v>4460.3751415326506</v>
      </c>
      <c r="AE2731" s="3">
        <v>38994.132406489916</v>
      </c>
      <c r="AF2731" s="3">
        <v>12402.5</v>
      </c>
      <c r="AH2731" s="3">
        <v>51396.632406489916</v>
      </c>
      <c r="AK2731" s="3">
        <v>33281</v>
      </c>
      <c r="AL2731" t="s">
        <v>168</v>
      </c>
      <c r="AM2731" t="s">
        <v>169</v>
      </c>
      <c r="AN2731">
        <v>0.05</v>
      </c>
      <c r="AO2731" s="3">
        <v>84677.632406489924</v>
      </c>
      <c r="AP2731" s="3">
        <v>4233.881620324496</v>
      </c>
      <c r="AQ2731" s="3">
        <v>29700</v>
      </c>
      <c r="AR2731" s="3">
        <v>1485</v>
      </c>
      <c r="AS2731" s="3">
        <v>120096.51402681442</v>
      </c>
      <c r="AT2731" s="26">
        <v>114377.63240648992</v>
      </c>
      <c r="AU2731" t="s">
        <v>164</v>
      </c>
      <c r="AV2731" t="s">
        <v>241</v>
      </c>
      <c r="AW2731" t="s">
        <v>241</v>
      </c>
      <c r="AX2731" t="s">
        <v>164</v>
      </c>
      <c r="BF2731">
        <v>1</v>
      </c>
      <c r="CX2731" t="s">
        <v>5211</v>
      </c>
      <c r="CY2731" s="29"/>
      <c r="CZ2731" s="29"/>
      <c r="DA2731" s="29"/>
      <c r="DB2731" s="29"/>
      <c r="DC2731" s="29"/>
      <c r="DD2731" s="30"/>
      <c r="DE2731" s="30"/>
      <c r="DF2731" s="31"/>
      <c r="DG2731" s="32"/>
      <c r="DH2731" s="30"/>
      <c r="DI2731" s="30"/>
      <c r="DJ2731" s="26"/>
    </row>
    <row r="2732" spans="4:114" x14ac:dyDescent="0.25">
      <c r="D2732" t="s">
        <v>5212</v>
      </c>
      <c r="F2732" t="s">
        <v>3774</v>
      </c>
      <c r="G2732" t="s">
        <v>3775</v>
      </c>
      <c r="H2732" t="s">
        <v>3776</v>
      </c>
      <c r="K2732" t="s">
        <v>207</v>
      </c>
      <c r="M2732" t="s">
        <v>182</v>
      </c>
      <c r="N2732" t="s">
        <v>183</v>
      </c>
      <c r="O2732" t="s">
        <v>116</v>
      </c>
      <c r="P2732" t="s">
        <v>117</v>
      </c>
      <c r="Q2732" t="s">
        <v>5213</v>
      </c>
      <c r="R2732">
        <v>28</v>
      </c>
      <c r="T2732" s="3">
        <v>40761</v>
      </c>
      <c r="X2732" s="3">
        <v>1010.0961538461538</v>
      </c>
      <c r="Y2732" s="3">
        <v>583.6111111111112</v>
      </c>
      <c r="Z2732" s="24">
        <v>105.05</v>
      </c>
      <c r="AA2732" s="39">
        <v>75</v>
      </c>
      <c r="AC2732" s="3">
        <v>4175.7319595002045</v>
      </c>
      <c r="AD2732" s="3">
        <v>4460.3751415326506</v>
      </c>
      <c r="AE2732" s="3">
        <v>51170.864365990121</v>
      </c>
      <c r="AF2732" s="3">
        <v>4154.166666666667</v>
      </c>
      <c r="AH2732" s="3">
        <v>55325.031032656785</v>
      </c>
      <c r="AN2732">
        <v>0.05</v>
      </c>
      <c r="AO2732" s="3">
        <v>55325.031032656785</v>
      </c>
      <c r="AP2732" s="3">
        <v>2766.2515516328394</v>
      </c>
      <c r="AQ2732" s="3">
        <v>29700</v>
      </c>
      <c r="AR2732" s="3">
        <v>1485</v>
      </c>
      <c r="AS2732" s="3">
        <v>89276.282584289627</v>
      </c>
      <c r="AT2732" s="26">
        <v>85025.031032656785</v>
      </c>
      <c r="AU2732" t="s">
        <v>1523</v>
      </c>
      <c r="AV2732" t="s">
        <v>3140</v>
      </c>
      <c r="AW2732" t="s">
        <v>1525</v>
      </c>
      <c r="AX2732">
        <v>1502337</v>
      </c>
      <c r="BF2732">
        <v>1</v>
      </c>
      <c r="CX2732" t="s">
        <v>5211</v>
      </c>
      <c r="CY2732" s="29"/>
      <c r="CZ2732" s="29"/>
      <c r="DA2732" s="29"/>
      <c r="DB2732" s="29"/>
      <c r="DC2732" s="29"/>
      <c r="DD2732" s="30"/>
      <c r="DE2732" s="30"/>
      <c r="DF2732" s="31"/>
      <c r="DG2732" s="32"/>
      <c r="DH2732" s="30"/>
      <c r="DI2732" s="30"/>
      <c r="DJ2732" s="26"/>
    </row>
    <row r="2733" spans="4:114" x14ac:dyDescent="0.25">
      <c r="D2733" t="s">
        <v>5212</v>
      </c>
      <c r="F2733" t="s">
        <v>3778</v>
      </c>
      <c r="G2733" t="s">
        <v>3779</v>
      </c>
      <c r="H2733" t="s">
        <v>3780</v>
      </c>
      <c r="K2733" t="s">
        <v>207</v>
      </c>
      <c r="M2733" t="s">
        <v>182</v>
      </c>
      <c r="N2733" t="s">
        <v>183</v>
      </c>
      <c r="O2733" t="s">
        <v>116</v>
      </c>
      <c r="P2733" t="s">
        <v>117</v>
      </c>
      <c r="Q2733" t="s">
        <v>5213</v>
      </c>
      <c r="R2733">
        <v>28</v>
      </c>
      <c r="T2733" s="3">
        <v>40761</v>
      </c>
      <c r="X2733" s="3">
        <v>1010.0961538461538</v>
      </c>
      <c r="Y2733" s="3">
        <v>583.6111111111112</v>
      </c>
      <c r="Z2733" s="24">
        <v>105.05</v>
      </c>
      <c r="AA2733" s="39">
        <v>75</v>
      </c>
      <c r="AC2733" s="3">
        <v>4175.7319595002045</v>
      </c>
      <c r="AD2733" s="3">
        <v>4460.3751415326506</v>
      </c>
      <c r="AE2733" s="3">
        <v>51170.864365990121</v>
      </c>
      <c r="AF2733" s="3">
        <v>4154.166666666667</v>
      </c>
      <c r="AH2733" s="3">
        <v>55325.031032656785</v>
      </c>
      <c r="AN2733">
        <v>0.05</v>
      </c>
      <c r="AO2733" s="3">
        <v>55325.031032656785</v>
      </c>
      <c r="AP2733" s="3">
        <v>2766.2515516328394</v>
      </c>
      <c r="AQ2733" s="3">
        <v>29700</v>
      </c>
      <c r="AR2733" s="3">
        <v>1485</v>
      </c>
      <c r="AS2733" s="3">
        <v>89276.282584289627</v>
      </c>
      <c r="AT2733" s="26">
        <v>85025.031032656785</v>
      </c>
      <c r="AU2733" t="s">
        <v>1523</v>
      </c>
      <c r="AV2733" t="s">
        <v>3781</v>
      </c>
      <c r="AW2733" t="s">
        <v>1525</v>
      </c>
      <c r="AX2733">
        <v>1501600</v>
      </c>
      <c r="BF2733">
        <v>1</v>
      </c>
      <c r="CX2733" t="s">
        <v>5211</v>
      </c>
      <c r="CY2733" s="29"/>
      <c r="CZ2733" s="29"/>
      <c r="DA2733" s="29"/>
      <c r="DB2733" s="29"/>
      <c r="DC2733" s="29"/>
      <c r="DD2733" s="30"/>
      <c r="DE2733" s="30"/>
      <c r="DF2733" s="31"/>
      <c r="DG2733" s="32"/>
      <c r="DH2733" s="30"/>
      <c r="DI2733" s="30"/>
      <c r="DJ2733" s="26"/>
    </row>
    <row r="2734" spans="4:114" x14ac:dyDescent="0.25">
      <c r="D2734" t="s">
        <v>5212</v>
      </c>
      <c r="F2734" t="s">
        <v>3783</v>
      </c>
      <c r="G2734" t="s">
        <v>3784</v>
      </c>
      <c r="H2734" t="s">
        <v>3785</v>
      </c>
      <c r="K2734" t="s">
        <v>207</v>
      </c>
      <c r="M2734" t="s">
        <v>182</v>
      </c>
      <c r="N2734" t="s">
        <v>183</v>
      </c>
      <c r="O2734" t="s">
        <v>116</v>
      </c>
      <c r="P2734" t="s">
        <v>117</v>
      </c>
      <c r="Q2734" t="s">
        <v>5213</v>
      </c>
      <c r="R2734">
        <v>28</v>
      </c>
      <c r="T2734" s="3">
        <v>40761</v>
      </c>
      <c r="X2734" s="3">
        <v>1010.0961538461538</v>
      </c>
      <c r="Y2734" s="3">
        <v>583.6111111111112</v>
      </c>
      <c r="Z2734" s="24">
        <v>105.05</v>
      </c>
      <c r="AA2734" s="39">
        <v>75</v>
      </c>
      <c r="AC2734" s="3">
        <v>0</v>
      </c>
      <c r="AD2734" s="3">
        <v>4460.3751415326506</v>
      </c>
      <c r="AE2734" s="3">
        <v>46995.132406489916</v>
      </c>
      <c r="AF2734" s="3">
        <v>4154.166666666667</v>
      </c>
      <c r="AH2734" s="3">
        <v>51149.299073156581</v>
      </c>
      <c r="AN2734">
        <v>0.05</v>
      </c>
      <c r="AO2734" s="3">
        <v>51149.299073156581</v>
      </c>
      <c r="AP2734" s="3">
        <v>2557.464953657829</v>
      </c>
      <c r="AQ2734" s="3">
        <v>29700</v>
      </c>
      <c r="AR2734" s="3">
        <v>1485</v>
      </c>
      <c r="AS2734" s="3">
        <v>84891.764026814402</v>
      </c>
      <c r="AT2734" s="26">
        <v>80849.299073156581</v>
      </c>
      <c r="AU2734" t="s">
        <v>1523</v>
      </c>
      <c r="AV2734" t="s">
        <v>3173</v>
      </c>
      <c r="AW2734" t="s">
        <v>1525</v>
      </c>
      <c r="AX2734">
        <v>1502334</v>
      </c>
      <c r="BF2734">
        <v>1</v>
      </c>
      <c r="CX2734" t="s">
        <v>5211</v>
      </c>
      <c r="CY2734" s="29"/>
      <c r="CZ2734" s="29"/>
      <c r="DA2734" s="29"/>
      <c r="DB2734" s="29"/>
      <c r="DC2734" s="29"/>
      <c r="DD2734" s="30"/>
      <c r="DE2734" s="30"/>
      <c r="DF2734" s="31"/>
      <c r="DG2734" s="32"/>
      <c r="DH2734" s="30"/>
      <c r="DI2734" s="30"/>
      <c r="DJ2734" s="26"/>
    </row>
    <row r="2735" spans="4:114" x14ac:dyDescent="0.25">
      <c r="D2735" t="s">
        <v>5212</v>
      </c>
      <c r="F2735" t="s">
        <v>3786</v>
      </c>
      <c r="G2735" t="s">
        <v>3787</v>
      </c>
      <c r="H2735" t="s">
        <v>3788</v>
      </c>
      <c r="K2735" t="s">
        <v>3317</v>
      </c>
      <c r="M2735" t="s">
        <v>182</v>
      </c>
      <c r="N2735" t="s">
        <v>183</v>
      </c>
      <c r="O2735" t="s">
        <v>116</v>
      </c>
      <c r="P2735" t="s">
        <v>117</v>
      </c>
      <c r="Q2735" t="s">
        <v>5213</v>
      </c>
      <c r="R2735">
        <v>28</v>
      </c>
      <c r="T2735" s="3">
        <v>35000</v>
      </c>
      <c r="X2735" s="3">
        <v>1010.0961538461538</v>
      </c>
      <c r="Y2735" s="3">
        <v>583.6111111111112</v>
      </c>
      <c r="Z2735" s="24">
        <v>105.05</v>
      </c>
      <c r="AA2735" s="39">
        <v>75</v>
      </c>
      <c r="AC2735" s="3">
        <v>0</v>
      </c>
      <c r="AD2735" s="3">
        <v>4460.3751415326506</v>
      </c>
      <c r="AE2735" s="3">
        <v>41234.132406489916</v>
      </c>
      <c r="AF2735" s="3">
        <v>4154.166666666667</v>
      </c>
      <c r="AH2735" s="3">
        <v>45388.299073156581</v>
      </c>
      <c r="AN2735">
        <v>0.05</v>
      </c>
      <c r="AO2735" s="3">
        <v>45388.299073156581</v>
      </c>
      <c r="AP2735" s="3">
        <v>2269.4149536578293</v>
      </c>
      <c r="AQ2735" s="3">
        <v>29700</v>
      </c>
      <c r="AR2735" s="3">
        <v>1485</v>
      </c>
      <c r="AS2735" s="3">
        <v>78842.714026814414</v>
      </c>
      <c r="AT2735" s="26">
        <v>75088.299073156581</v>
      </c>
      <c r="AU2735" t="s">
        <v>1523</v>
      </c>
      <c r="AV2735" t="s">
        <v>1616</v>
      </c>
      <c r="AW2735" t="s">
        <v>1525</v>
      </c>
      <c r="AX2735">
        <v>1501495</v>
      </c>
      <c r="BF2735">
        <v>1</v>
      </c>
      <c r="CX2735" t="s">
        <v>5211</v>
      </c>
      <c r="CY2735" s="29"/>
      <c r="CZ2735" s="29"/>
      <c r="DA2735" s="29"/>
      <c r="DB2735" s="29"/>
      <c r="DC2735" s="29"/>
      <c r="DD2735" s="30"/>
      <c r="DE2735" s="30"/>
      <c r="DF2735" s="31"/>
      <c r="DG2735" s="32"/>
      <c r="DH2735" s="30"/>
      <c r="DI2735" s="30"/>
      <c r="DJ2735" s="26"/>
    </row>
    <row r="2736" spans="4:114" x14ac:dyDescent="0.25">
      <c r="D2736" t="s">
        <v>5212</v>
      </c>
      <c r="F2736" t="s">
        <v>3789</v>
      </c>
      <c r="G2736" t="s">
        <v>3790</v>
      </c>
      <c r="H2736" t="s">
        <v>3791</v>
      </c>
      <c r="K2736" t="s">
        <v>131</v>
      </c>
      <c r="M2736" t="s">
        <v>550</v>
      </c>
      <c r="N2736" t="s">
        <v>551</v>
      </c>
      <c r="O2736" t="s">
        <v>116</v>
      </c>
      <c r="P2736" t="s">
        <v>117</v>
      </c>
      <c r="Q2736" t="s">
        <v>5213</v>
      </c>
      <c r="R2736">
        <v>28</v>
      </c>
      <c r="T2736" s="3">
        <v>91666.666666666672</v>
      </c>
      <c r="X2736" s="3">
        <v>2203.5256410256411</v>
      </c>
      <c r="Y2736" s="3">
        <v>1273.1481481481483</v>
      </c>
      <c r="Z2736" s="24">
        <v>229.16666666666669</v>
      </c>
      <c r="AA2736" s="39">
        <v>75</v>
      </c>
      <c r="AC2736" s="3">
        <v>0</v>
      </c>
      <c r="AD2736" s="3">
        <v>4460.3751415326506</v>
      </c>
      <c r="AE2736" s="3">
        <v>99907.882264039785</v>
      </c>
      <c r="AF2736" s="3">
        <v>7046.666666666667</v>
      </c>
      <c r="AH2736" s="3">
        <v>106954.54893070646</v>
      </c>
      <c r="AN2736">
        <v>0.1</v>
      </c>
      <c r="AO2736" s="3">
        <v>106954.54893070646</v>
      </c>
      <c r="AP2736" s="3">
        <v>10695.454893070646</v>
      </c>
      <c r="AQ2736" s="3">
        <v>29700</v>
      </c>
      <c r="AR2736" s="3">
        <v>2970</v>
      </c>
      <c r="AS2736" s="3">
        <v>150320.00382377711</v>
      </c>
      <c r="AT2736" s="26">
        <v>136654.54893070646</v>
      </c>
      <c r="AU2736" t="s">
        <v>2428</v>
      </c>
      <c r="AV2736" t="s">
        <v>1840</v>
      </c>
      <c r="AW2736" t="s">
        <v>1840</v>
      </c>
      <c r="AX2736">
        <v>2061149</v>
      </c>
      <c r="BF2736">
        <v>1</v>
      </c>
      <c r="CX2736" t="s">
        <v>5211</v>
      </c>
      <c r="CY2736" s="29"/>
      <c r="CZ2736" s="29"/>
      <c r="DA2736" s="29"/>
      <c r="DB2736" s="29"/>
      <c r="DC2736" s="29"/>
      <c r="DD2736" s="30"/>
      <c r="DE2736" s="30"/>
      <c r="DF2736" s="31"/>
      <c r="DG2736" s="32"/>
      <c r="DH2736" s="30"/>
      <c r="DI2736" s="30"/>
      <c r="DJ2736" s="26"/>
    </row>
    <row r="2737" spans="4:114" x14ac:dyDescent="0.25">
      <c r="D2737" t="s">
        <v>5212</v>
      </c>
      <c r="F2737" t="s">
        <v>3792</v>
      </c>
      <c r="G2737" t="s">
        <v>3793</v>
      </c>
      <c r="H2737" t="s">
        <v>3794</v>
      </c>
      <c r="K2737" t="s">
        <v>207</v>
      </c>
      <c r="M2737" t="s">
        <v>182</v>
      </c>
      <c r="N2737" t="s">
        <v>183</v>
      </c>
      <c r="O2737" t="s">
        <v>116</v>
      </c>
      <c r="P2737" t="s">
        <v>117</v>
      </c>
      <c r="Q2737" t="s">
        <v>5213</v>
      </c>
      <c r="R2737">
        <v>28</v>
      </c>
      <c r="T2737" s="3">
        <v>43750</v>
      </c>
      <c r="X2737" s="3">
        <v>1051.6826923076922</v>
      </c>
      <c r="Y2737" s="3">
        <v>607.63888888888891</v>
      </c>
      <c r="Z2737" s="24">
        <v>109.375</v>
      </c>
      <c r="AA2737" s="39">
        <v>75</v>
      </c>
      <c r="AC2737" s="3">
        <v>4483.0723883152341</v>
      </c>
      <c r="AD2737" s="3">
        <v>4460.3751415326506</v>
      </c>
      <c r="AE2737" s="3">
        <v>54537.144111044465</v>
      </c>
      <c r="AF2737" s="3">
        <v>4154.166666666667</v>
      </c>
      <c r="AH2737" s="3">
        <v>58691.310777711129</v>
      </c>
      <c r="AN2737">
        <v>0.05</v>
      </c>
      <c r="AO2737" s="3">
        <v>58691.310777711129</v>
      </c>
      <c r="AP2737" s="3">
        <v>2934.5655388855566</v>
      </c>
      <c r="AQ2737" s="3">
        <v>29700</v>
      </c>
      <c r="AR2737" s="3">
        <v>1485</v>
      </c>
      <c r="AS2737" s="3">
        <v>92810.876316596696</v>
      </c>
      <c r="AT2737" s="26">
        <v>88391.310777711129</v>
      </c>
      <c r="AU2737" t="s">
        <v>1523</v>
      </c>
      <c r="AV2737" t="s">
        <v>3173</v>
      </c>
      <c r="AW2737" t="s">
        <v>1525</v>
      </c>
      <c r="AX2737">
        <v>1502334</v>
      </c>
      <c r="BF2737">
        <v>1</v>
      </c>
      <c r="CX2737" t="s">
        <v>5211</v>
      </c>
      <c r="CY2737" s="29"/>
      <c r="CZ2737" s="29"/>
      <c r="DA2737" s="29"/>
      <c r="DB2737" s="29"/>
      <c r="DC2737" s="29"/>
      <c r="DD2737" s="30"/>
      <c r="DE2737" s="30"/>
      <c r="DF2737" s="31"/>
      <c r="DG2737" s="32"/>
      <c r="DH2737" s="30"/>
      <c r="DI2737" s="30"/>
      <c r="DJ2737" s="26"/>
    </row>
    <row r="2738" spans="4:114" x14ac:dyDescent="0.25">
      <c r="D2738" t="s">
        <v>5212</v>
      </c>
      <c r="F2738" t="s">
        <v>3795</v>
      </c>
      <c r="G2738" t="s">
        <v>3796</v>
      </c>
      <c r="H2738" t="s">
        <v>3797</v>
      </c>
      <c r="K2738" t="s">
        <v>207</v>
      </c>
      <c r="M2738" t="s">
        <v>182</v>
      </c>
      <c r="N2738" t="s">
        <v>183</v>
      </c>
      <c r="O2738" t="s">
        <v>116</v>
      </c>
      <c r="P2738" t="s">
        <v>117</v>
      </c>
      <c r="Q2738" t="s">
        <v>5213</v>
      </c>
      <c r="R2738">
        <v>28</v>
      </c>
      <c r="T2738" s="3">
        <v>45833.333333333336</v>
      </c>
      <c r="X2738" s="3">
        <v>1101.7628205128206</v>
      </c>
      <c r="Y2738" s="3">
        <v>636.57407407407413</v>
      </c>
      <c r="Z2738" s="24">
        <v>114.58333333333334</v>
      </c>
      <c r="AA2738" s="39">
        <v>75</v>
      </c>
      <c r="AC2738" s="3">
        <v>0</v>
      </c>
      <c r="AD2738" s="3">
        <v>4460.3751415326506</v>
      </c>
      <c r="AE2738" s="3">
        <v>52221.628702786213</v>
      </c>
      <c r="AF2738" s="3">
        <v>4154.166666666667</v>
      </c>
      <c r="AH2738" s="3">
        <v>56375.795369452877</v>
      </c>
      <c r="AN2738">
        <v>0.05</v>
      </c>
      <c r="AO2738" s="3">
        <v>56375.795369452877</v>
      </c>
      <c r="AP2738" s="3">
        <v>2818.789768472644</v>
      </c>
      <c r="AQ2738" s="3">
        <v>29700</v>
      </c>
      <c r="AR2738" s="3">
        <v>1485</v>
      </c>
      <c r="AS2738" s="3">
        <v>90379.585137925518</v>
      </c>
      <c r="AT2738" s="26">
        <v>86075.795369452884</v>
      </c>
      <c r="AU2738" t="s">
        <v>1523</v>
      </c>
      <c r="AV2738" t="s">
        <v>1524</v>
      </c>
      <c r="AW2738" t="s">
        <v>1525</v>
      </c>
      <c r="AX2738">
        <v>1507756</v>
      </c>
      <c r="BF2738">
        <v>1</v>
      </c>
      <c r="CX2738" t="s">
        <v>5211</v>
      </c>
      <c r="CY2738" s="29"/>
      <c r="CZ2738" s="29"/>
      <c r="DA2738" s="29"/>
      <c r="DB2738" s="29"/>
      <c r="DC2738" s="29"/>
      <c r="DD2738" s="30"/>
      <c r="DE2738" s="30"/>
      <c r="DF2738" s="31"/>
      <c r="DG2738" s="32"/>
      <c r="DH2738" s="30"/>
      <c r="DI2738" s="30"/>
      <c r="DJ2738" s="26"/>
    </row>
    <row r="2739" spans="4:114" x14ac:dyDescent="0.25">
      <c r="D2739" t="s">
        <v>5212</v>
      </c>
      <c r="F2739" t="s">
        <v>3798</v>
      </c>
      <c r="G2739" t="s">
        <v>3799</v>
      </c>
      <c r="H2739" t="s">
        <v>3800</v>
      </c>
      <c r="K2739" t="s">
        <v>224</v>
      </c>
      <c r="M2739" t="s">
        <v>182</v>
      </c>
      <c r="N2739" t="s">
        <v>183</v>
      </c>
      <c r="O2739" t="s">
        <v>116</v>
      </c>
      <c r="P2739" t="s">
        <v>117</v>
      </c>
      <c r="Q2739" t="s">
        <v>5213</v>
      </c>
      <c r="R2739">
        <v>28</v>
      </c>
      <c r="T2739" s="3">
        <v>59166.666666666664</v>
      </c>
      <c r="X2739" s="3">
        <v>1422.2756410256409</v>
      </c>
      <c r="Y2739" s="3">
        <v>821.75925925925924</v>
      </c>
      <c r="Z2739" s="24">
        <v>147.91666666666666</v>
      </c>
      <c r="AA2739" s="39">
        <v>75</v>
      </c>
      <c r="AC2739" s="3">
        <v>0</v>
      </c>
      <c r="AD2739" s="3">
        <v>4460.3751415326506</v>
      </c>
      <c r="AE2739" s="3">
        <v>66093.99337515088</v>
      </c>
      <c r="AF2739" s="3">
        <v>4154.166666666667</v>
      </c>
      <c r="AH2739" s="3">
        <v>70248.160041817551</v>
      </c>
      <c r="AN2739">
        <v>0.05</v>
      </c>
      <c r="AO2739" s="3">
        <v>70248.160041817551</v>
      </c>
      <c r="AP2739" s="3">
        <v>3512.4080020908777</v>
      </c>
      <c r="AQ2739" s="3">
        <v>29700</v>
      </c>
      <c r="AR2739" s="3">
        <v>1485</v>
      </c>
      <c r="AS2739" s="3">
        <v>104945.56804390842</v>
      </c>
      <c r="AT2739" s="26">
        <v>99948.160041817551</v>
      </c>
      <c r="AU2739" t="s">
        <v>261</v>
      </c>
      <c r="AV2739" t="s">
        <v>262</v>
      </c>
      <c r="AW2739" t="s">
        <v>263</v>
      </c>
      <c r="AX2739">
        <v>5185</v>
      </c>
      <c r="BF2739">
        <v>1</v>
      </c>
      <c r="CX2739" t="s">
        <v>5211</v>
      </c>
      <c r="CY2739" s="29"/>
      <c r="CZ2739" s="29"/>
      <c r="DA2739" s="29"/>
      <c r="DB2739" s="29"/>
      <c r="DC2739" s="29"/>
      <c r="DD2739" s="30"/>
      <c r="DE2739" s="30"/>
      <c r="DF2739" s="31"/>
      <c r="DG2739" s="32"/>
      <c r="DH2739" s="30"/>
      <c r="DI2739" s="30"/>
      <c r="DJ2739" s="26"/>
    </row>
    <row r="2740" spans="4:114" x14ac:dyDescent="0.25">
      <c r="D2740" t="s">
        <v>5212</v>
      </c>
      <c r="F2740" t="s">
        <v>3801</v>
      </c>
      <c r="G2740" t="s">
        <v>3802</v>
      </c>
      <c r="H2740" t="s">
        <v>3803</v>
      </c>
      <c r="K2740" t="s">
        <v>207</v>
      </c>
      <c r="M2740" t="s">
        <v>182</v>
      </c>
      <c r="N2740" t="s">
        <v>183</v>
      </c>
      <c r="O2740" t="s">
        <v>116</v>
      </c>
      <c r="P2740" t="s">
        <v>117</v>
      </c>
      <c r="Q2740" t="s">
        <v>5213</v>
      </c>
      <c r="R2740">
        <v>28</v>
      </c>
      <c r="T2740" s="3">
        <v>45833.333333333336</v>
      </c>
      <c r="X2740" s="3">
        <v>1101.7628205128206</v>
      </c>
      <c r="Y2740" s="3">
        <v>636.57407407407413</v>
      </c>
      <c r="Z2740" s="24">
        <v>114.58333333333334</v>
      </c>
      <c r="AA2740" s="39">
        <v>75</v>
      </c>
      <c r="AC2740" s="3">
        <v>4696.1617522936549</v>
      </c>
      <c r="AD2740" s="3">
        <v>4460.3751415326506</v>
      </c>
      <c r="AE2740" s="3">
        <v>56917.79045507987</v>
      </c>
      <c r="AF2740" s="3">
        <v>4154.166666666667</v>
      </c>
      <c r="AH2740" s="3">
        <v>61071.957121746535</v>
      </c>
      <c r="AN2740">
        <v>0.05</v>
      </c>
      <c r="AO2740" s="3">
        <v>61071.957121746535</v>
      </c>
      <c r="AP2740" s="3">
        <v>3053.5978560873268</v>
      </c>
      <c r="AQ2740" s="3">
        <v>29700</v>
      </c>
      <c r="AR2740" s="3">
        <v>1485</v>
      </c>
      <c r="AS2740" s="3">
        <v>95310.554977833861</v>
      </c>
      <c r="AT2740" s="26">
        <v>90771.957121746527</v>
      </c>
      <c r="AU2740" t="s">
        <v>1523</v>
      </c>
      <c r="AV2740" t="s">
        <v>2113</v>
      </c>
      <c r="AW2740" t="s">
        <v>1525</v>
      </c>
      <c r="AX2740">
        <v>1502348</v>
      </c>
      <c r="BF2740">
        <v>1</v>
      </c>
      <c r="CX2740" t="s">
        <v>5211</v>
      </c>
      <c r="CY2740" s="29"/>
      <c r="CZ2740" s="29"/>
      <c r="DA2740" s="29"/>
      <c r="DB2740" s="29"/>
      <c r="DC2740" s="29"/>
      <c r="DD2740" s="30"/>
      <c r="DE2740" s="30"/>
      <c r="DF2740" s="31"/>
      <c r="DG2740" s="32"/>
      <c r="DH2740" s="30"/>
      <c r="DI2740" s="30"/>
      <c r="DJ2740" s="26"/>
    </row>
    <row r="2741" spans="4:114" x14ac:dyDescent="0.25">
      <c r="D2741" t="s">
        <v>5212</v>
      </c>
      <c r="F2741" t="s">
        <v>3804</v>
      </c>
      <c r="G2741" t="s">
        <v>3805</v>
      </c>
      <c r="H2741" t="s">
        <v>3806</v>
      </c>
      <c r="K2741" t="s">
        <v>113</v>
      </c>
      <c r="M2741" t="s">
        <v>182</v>
      </c>
      <c r="N2741" t="s">
        <v>183</v>
      </c>
      <c r="O2741" t="s">
        <v>116</v>
      </c>
      <c r="P2741" t="s">
        <v>117</v>
      </c>
      <c r="Q2741" t="s">
        <v>5213</v>
      </c>
      <c r="R2741">
        <v>28</v>
      </c>
      <c r="T2741" s="3">
        <v>141666.66666666666</v>
      </c>
      <c r="X2741" s="3">
        <v>3405.4487179487182</v>
      </c>
      <c r="Y2741" s="3">
        <v>1967.5925925925924</v>
      </c>
      <c r="Z2741" s="24">
        <v>354.16666666666663</v>
      </c>
      <c r="AA2741" s="39">
        <v>75</v>
      </c>
      <c r="AC2741" s="3">
        <v>0</v>
      </c>
      <c r="AD2741" s="3">
        <v>4460.3751415326506</v>
      </c>
      <c r="AE2741" s="3">
        <v>151929.24978540727</v>
      </c>
      <c r="AF2741" s="3">
        <v>4154.166666666667</v>
      </c>
      <c r="AH2741" s="3">
        <v>156083.41645207393</v>
      </c>
      <c r="AK2741" s="3">
        <v>4671.4236268028844</v>
      </c>
      <c r="AL2741" t="s">
        <v>227</v>
      </c>
      <c r="AM2741" t="s">
        <v>226</v>
      </c>
      <c r="AN2741">
        <v>0.05</v>
      </c>
      <c r="AO2741" s="3">
        <v>160754.84007887682</v>
      </c>
      <c r="AP2741" s="3">
        <v>8037.7420039438412</v>
      </c>
      <c r="AQ2741" s="3">
        <v>29700</v>
      </c>
      <c r="AR2741" s="3">
        <v>1485</v>
      </c>
      <c r="AS2741" s="3">
        <v>199977.58208282065</v>
      </c>
      <c r="AT2741" s="26">
        <v>190454.84007887682</v>
      </c>
      <c r="AU2741" t="s">
        <v>208</v>
      </c>
      <c r="AV2741" t="s">
        <v>208</v>
      </c>
      <c r="AW2741" t="s">
        <v>210</v>
      </c>
      <c r="AX2741" t="s">
        <v>895</v>
      </c>
      <c r="BF2741">
        <v>1</v>
      </c>
      <c r="CX2741" t="s">
        <v>5211</v>
      </c>
      <c r="CY2741" s="29"/>
    </row>
    <row r="2742" spans="4:114" x14ac:dyDescent="0.25">
      <c r="D2742" t="s">
        <v>5212</v>
      </c>
      <c r="F2742" t="s">
        <v>3808</v>
      </c>
      <c r="G2742" t="s">
        <v>3809</v>
      </c>
      <c r="H2742" t="s">
        <v>3810</v>
      </c>
      <c r="K2742" t="s">
        <v>207</v>
      </c>
      <c r="M2742" t="s">
        <v>182</v>
      </c>
      <c r="N2742" t="s">
        <v>183</v>
      </c>
      <c r="O2742" t="s">
        <v>2066</v>
      </c>
      <c r="P2742" t="s">
        <v>117</v>
      </c>
      <c r="Q2742" t="s">
        <v>5213</v>
      </c>
      <c r="R2742">
        <v>28</v>
      </c>
      <c r="T2742" s="3">
        <v>48750</v>
      </c>
      <c r="X2742" s="3">
        <v>1051.6826923076922</v>
      </c>
      <c r="Y2742" s="3">
        <v>607.63888888888891</v>
      </c>
      <c r="Z2742" s="24">
        <v>109.375</v>
      </c>
      <c r="AA2742" s="39">
        <v>75</v>
      </c>
      <c r="AC2742" s="3">
        <v>0</v>
      </c>
      <c r="AD2742" s="3">
        <v>4460.3751415326506</v>
      </c>
      <c r="AE2742" s="3">
        <v>55054.071722729233</v>
      </c>
      <c r="AF2742" s="3">
        <v>4154.166666666667</v>
      </c>
      <c r="AH2742" s="3">
        <v>59208.238389395898</v>
      </c>
      <c r="AN2742">
        <v>0.05</v>
      </c>
      <c r="AO2742" s="3">
        <v>59208.238389395898</v>
      </c>
      <c r="AP2742" s="3">
        <v>2960.4119194697951</v>
      </c>
      <c r="AQ2742" s="3">
        <v>0</v>
      </c>
      <c r="AR2742" s="3">
        <v>0</v>
      </c>
      <c r="AS2742" s="3">
        <v>62168.65030886569</v>
      </c>
      <c r="AT2742" s="26">
        <v>59208.238389395898</v>
      </c>
      <c r="AU2742" t="s">
        <v>261</v>
      </c>
      <c r="AV2742" t="s">
        <v>2067</v>
      </c>
      <c r="AW2742" t="s">
        <v>2068</v>
      </c>
      <c r="AX2742" t="s">
        <v>3710</v>
      </c>
      <c r="BF2742">
        <v>1</v>
      </c>
      <c r="BO2742" t="s">
        <v>3676</v>
      </c>
      <c r="CX2742" t="s">
        <v>5211</v>
      </c>
      <c r="CY2742" s="29"/>
      <c r="CZ2742" s="29"/>
      <c r="DA2742" s="29"/>
      <c r="DB2742" s="29"/>
      <c r="DC2742" s="29"/>
      <c r="DD2742" s="30"/>
      <c r="DE2742" s="30"/>
      <c r="DF2742" s="31"/>
      <c r="DG2742" s="32"/>
      <c r="DH2742" s="30"/>
      <c r="DI2742" s="30"/>
      <c r="DJ2742" s="26"/>
    </row>
    <row r="2743" spans="4:114" x14ac:dyDescent="0.25">
      <c r="D2743" t="s">
        <v>5212</v>
      </c>
      <c r="F2743" t="s">
        <v>3811</v>
      </c>
      <c r="G2743" t="s">
        <v>3812</v>
      </c>
      <c r="H2743" t="s">
        <v>3813</v>
      </c>
      <c r="K2743" t="s">
        <v>207</v>
      </c>
      <c r="M2743" t="s">
        <v>182</v>
      </c>
      <c r="N2743" t="s">
        <v>183</v>
      </c>
      <c r="O2743" t="s">
        <v>2066</v>
      </c>
      <c r="P2743" t="s">
        <v>117</v>
      </c>
      <c r="Q2743" t="s">
        <v>5213</v>
      </c>
      <c r="R2743">
        <v>28</v>
      </c>
      <c r="T2743" s="3">
        <v>46666.666666666664</v>
      </c>
      <c r="X2743" s="3">
        <v>1010.0961538461538</v>
      </c>
      <c r="Y2743" s="3">
        <v>583.6111111111112</v>
      </c>
      <c r="Z2743" s="24">
        <v>105.05</v>
      </c>
      <c r="AA2743" s="39">
        <v>75</v>
      </c>
      <c r="AC2743" s="3">
        <v>0</v>
      </c>
      <c r="AD2743" s="3">
        <v>4460.3751415326506</v>
      </c>
      <c r="AE2743" s="3">
        <v>52900.799073156581</v>
      </c>
      <c r="AF2743" s="3">
        <v>4154.166666666667</v>
      </c>
      <c r="AH2743" s="3">
        <v>57054.965739823245</v>
      </c>
      <c r="AN2743">
        <v>0.05</v>
      </c>
      <c r="AO2743" s="3">
        <v>57054.965739823245</v>
      </c>
      <c r="AP2743" s="3">
        <v>2852.7482869911623</v>
      </c>
      <c r="AQ2743" s="3">
        <v>0</v>
      </c>
      <c r="AR2743" s="3">
        <v>0</v>
      </c>
      <c r="AS2743" s="3">
        <v>59907.714026814407</v>
      </c>
      <c r="AT2743" s="26">
        <v>57054.965739823245</v>
      </c>
      <c r="AU2743" t="s">
        <v>261</v>
      </c>
      <c r="AV2743" t="s">
        <v>2067</v>
      </c>
      <c r="AW2743" t="s">
        <v>2068</v>
      </c>
      <c r="AX2743" t="s">
        <v>3710</v>
      </c>
      <c r="BF2743">
        <v>1</v>
      </c>
      <c r="BO2743" t="s">
        <v>3676</v>
      </c>
      <c r="CX2743" t="s">
        <v>5211</v>
      </c>
      <c r="CY2743" s="29"/>
      <c r="CZ2743" s="29"/>
      <c r="DA2743" s="29"/>
      <c r="DB2743" s="29"/>
      <c r="DC2743" s="29"/>
      <c r="DD2743" s="30"/>
      <c r="DE2743" s="30"/>
      <c r="DF2743" s="31"/>
      <c r="DG2743" s="32"/>
      <c r="DH2743" s="30"/>
      <c r="DI2743" s="30"/>
      <c r="DJ2743" s="26"/>
    </row>
    <row r="2744" spans="4:114" x14ac:dyDescent="0.25">
      <c r="D2744" t="s">
        <v>5212</v>
      </c>
      <c r="F2744" t="s">
        <v>3814</v>
      </c>
      <c r="G2744" t="s">
        <v>3815</v>
      </c>
      <c r="H2744" t="s">
        <v>3816</v>
      </c>
      <c r="K2744" t="s">
        <v>207</v>
      </c>
      <c r="M2744" t="s">
        <v>182</v>
      </c>
      <c r="N2744" t="s">
        <v>183</v>
      </c>
      <c r="O2744" t="s">
        <v>116</v>
      </c>
      <c r="P2744" t="s">
        <v>117</v>
      </c>
      <c r="Q2744" t="s">
        <v>5213</v>
      </c>
      <c r="R2744">
        <v>28</v>
      </c>
      <c r="T2744" s="3">
        <v>40841.666666666664</v>
      </c>
      <c r="X2744" s="3">
        <v>1010.0961538461538</v>
      </c>
      <c r="Y2744" s="3">
        <v>583.6111111111112</v>
      </c>
      <c r="Z2744" s="24">
        <v>105.05</v>
      </c>
      <c r="AA2744" s="39">
        <v>75</v>
      </c>
      <c r="AC2744" s="3">
        <v>0</v>
      </c>
      <c r="AD2744" s="3">
        <v>4460.3751415326506</v>
      </c>
      <c r="AE2744" s="3">
        <v>47075.799073156581</v>
      </c>
      <c r="AF2744" s="3">
        <v>4154.166666666667</v>
      </c>
      <c r="AH2744" s="3">
        <v>51229.965739823245</v>
      </c>
      <c r="AK2744" s="3">
        <v>4671.4236268028844</v>
      </c>
      <c r="AL2744" t="s">
        <v>227</v>
      </c>
      <c r="AM2744" t="s">
        <v>226</v>
      </c>
      <c r="AN2744">
        <v>0.05</v>
      </c>
      <c r="AO2744" s="3">
        <v>55901.389366626128</v>
      </c>
      <c r="AP2744" s="3">
        <v>2795.0694683313068</v>
      </c>
      <c r="AQ2744" s="3">
        <v>29700</v>
      </c>
      <c r="AR2744" s="3">
        <v>1485</v>
      </c>
      <c r="AS2744" s="3">
        <v>89881.458834957433</v>
      </c>
      <c r="AT2744" s="26">
        <v>85601.389366626128</v>
      </c>
      <c r="AU2744" t="s">
        <v>208</v>
      </c>
      <c r="AV2744" t="s">
        <v>208</v>
      </c>
      <c r="AW2744" t="s">
        <v>210</v>
      </c>
      <c r="AX2744" t="s">
        <v>2059</v>
      </c>
      <c r="BF2744">
        <v>1</v>
      </c>
      <c r="CX2744" t="s">
        <v>5211</v>
      </c>
      <c r="CY2744" s="29"/>
      <c r="CZ2744" s="29"/>
      <c r="DA2744" s="29"/>
      <c r="DB2744" s="29"/>
      <c r="DC2744" s="29"/>
      <c r="DD2744" s="30"/>
      <c r="DE2744" s="30"/>
      <c r="DF2744" s="31"/>
      <c r="DG2744" s="32"/>
      <c r="DH2744" s="30"/>
      <c r="DI2744" s="30"/>
      <c r="DJ2744" s="26"/>
    </row>
    <row r="2745" spans="4:114" x14ac:dyDescent="0.25">
      <c r="D2745" t="s">
        <v>5212</v>
      </c>
      <c r="F2745" t="s">
        <v>3817</v>
      </c>
      <c r="G2745" t="s">
        <v>3818</v>
      </c>
      <c r="H2745" t="s">
        <v>3819</v>
      </c>
      <c r="K2745" t="s">
        <v>224</v>
      </c>
      <c r="M2745" t="s">
        <v>114</v>
      </c>
      <c r="N2745" t="s">
        <v>115</v>
      </c>
      <c r="O2745" t="s">
        <v>116</v>
      </c>
      <c r="P2745" t="s">
        <v>117</v>
      </c>
      <c r="Q2745" t="s">
        <v>5213</v>
      </c>
      <c r="R2745">
        <v>28</v>
      </c>
      <c r="T2745" s="3">
        <v>67500</v>
      </c>
      <c r="X2745" s="3">
        <v>1502.403846153846</v>
      </c>
      <c r="Y2745" s="3">
        <v>868.05555555555554</v>
      </c>
      <c r="Z2745" s="24">
        <v>156.25</v>
      </c>
      <c r="AA2745" s="39">
        <v>75</v>
      </c>
      <c r="AC2745" s="3">
        <v>0</v>
      </c>
      <c r="AD2745" s="3">
        <v>4460.3751415326506</v>
      </c>
      <c r="AE2745" s="3">
        <v>74562.084543242061</v>
      </c>
      <c r="AF2745" s="3">
        <v>5687.5</v>
      </c>
      <c r="AH2745" s="3">
        <v>80249.584543242061</v>
      </c>
      <c r="AK2745" s="3">
        <v>6107.1873780099913</v>
      </c>
      <c r="AL2745" t="s">
        <v>363</v>
      </c>
      <c r="AM2745" t="s">
        <v>364</v>
      </c>
      <c r="AN2745">
        <v>8.5000000000000006E-2</v>
      </c>
      <c r="AO2745" s="3">
        <v>86356.771921252046</v>
      </c>
      <c r="AP2745" s="3">
        <v>7340.3256133064242</v>
      </c>
      <c r="AQ2745" s="3">
        <v>29700</v>
      </c>
      <c r="AR2745" s="3">
        <v>2524.5</v>
      </c>
      <c r="AS2745" s="3">
        <v>125921.59753455847</v>
      </c>
      <c r="AT2745" s="26">
        <v>116056.77192125205</v>
      </c>
      <c r="AU2745" t="s">
        <v>170</v>
      </c>
      <c r="AV2745" t="s">
        <v>170</v>
      </c>
      <c r="AW2745" t="s">
        <v>171</v>
      </c>
      <c r="AX2745">
        <v>90129</v>
      </c>
      <c r="BF2745">
        <v>1</v>
      </c>
      <c r="CX2745" t="s">
        <v>5211</v>
      </c>
      <c r="CY2745" s="29"/>
      <c r="CZ2745" s="29"/>
      <c r="DA2745" s="29"/>
      <c r="DB2745" s="29"/>
      <c r="DC2745" s="29"/>
      <c r="DD2745" s="30"/>
      <c r="DE2745" s="30"/>
      <c r="DF2745" s="31"/>
      <c r="DG2745" s="32"/>
      <c r="DH2745" s="30"/>
      <c r="DI2745" s="30"/>
      <c r="DJ2745" s="26"/>
    </row>
    <row r="2746" spans="4:114" x14ac:dyDescent="0.25">
      <c r="D2746" t="s">
        <v>5212</v>
      </c>
      <c r="F2746" t="s">
        <v>3820</v>
      </c>
      <c r="G2746" t="s">
        <v>3821</v>
      </c>
      <c r="H2746" t="s">
        <v>3822</v>
      </c>
      <c r="K2746" t="s">
        <v>224</v>
      </c>
      <c r="M2746" t="s">
        <v>114</v>
      </c>
      <c r="N2746" t="s">
        <v>115</v>
      </c>
      <c r="O2746" t="s">
        <v>116</v>
      </c>
      <c r="P2746" t="s">
        <v>117</v>
      </c>
      <c r="Q2746" t="s">
        <v>5213</v>
      </c>
      <c r="R2746">
        <v>28</v>
      </c>
      <c r="T2746" s="3">
        <v>64583.333333333343</v>
      </c>
      <c r="X2746" s="3">
        <v>1432.2916666666667</v>
      </c>
      <c r="Y2746" s="3">
        <v>827.5462962962963</v>
      </c>
      <c r="Z2746" s="24">
        <v>148.95833333333334</v>
      </c>
      <c r="AA2746" s="39">
        <v>75</v>
      </c>
      <c r="AC2746" s="3">
        <v>0</v>
      </c>
      <c r="AD2746" s="3">
        <v>4460.3751415326506</v>
      </c>
      <c r="AE2746" s="3">
        <v>71527.50477116229</v>
      </c>
      <c r="AF2746" s="3">
        <v>5687.5</v>
      </c>
      <c r="AH2746" s="3">
        <v>77215.00477116229</v>
      </c>
      <c r="AK2746" s="3">
        <v>6107.1873780099913</v>
      </c>
      <c r="AL2746" t="s">
        <v>363</v>
      </c>
      <c r="AM2746" t="s">
        <v>364</v>
      </c>
      <c r="AN2746">
        <v>8.5000000000000006E-2</v>
      </c>
      <c r="AO2746" s="3">
        <v>83322.192149172275</v>
      </c>
      <c r="AP2746" s="3">
        <v>7082.3863326796436</v>
      </c>
      <c r="AQ2746" s="3">
        <v>29700</v>
      </c>
      <c r="AR2746" s="3">
        <v>2524.5</v>
      </c>
      <c r="AS2746" s="3">
        <v>122629.07848185192</v>
      </c>
      <c r="AT2746" s="26">
        <v>113022.19214917228</v>
      </c>
      <c r="AU2746" t="s">
        <v>170</v>
      </c>
      <c r="AV2746" t="s">
        <v>170</v>
      </c>
      <c r="AW2746" t="s">
        <v>171</v>
      </c>
      <c r="AX2746">
        <v>90129</v>
      </c>
      <c r="BF2746">
        <v>1</v>
      </c>
      <c r="CX2746" t="s">
        <v>5211</v>
      </c>
      <c r="CY2746" s="29"/>
    </row>
    <row r="2747" spans="4:114" x14ac:dyDescent="0.25">
      <c r="D2747" t="s">
        <v>5212</v>
      </c>
      <c r="F2747" t="s">
        <v>3823</v>
      </c>
      <c r="G2747" t="s">
        <v>3824</v>
      </c>
      <c r="H2747" t="s">
        <v>3825</v>
      </c>
      <c r="K2747" t="s">
        <v>224</v>
      </c>
      <c r="M2747" t="s">
        <v>132</v>
      </c>
      <c r="N2747" t="s">
        <v>133</v>
      </c>
      <c r="O2747" t="s">
        <v>116</v>
      </c>
      <c r="P2747" t="s">
        <v>117</v>
      </c>
      <c r="Q2747" t="s">
        <v>5213</v>
      </c>
      <c r="R2747">
        <v>28</v>
      </c>
      <c r="T2747" s="3">
        <v>64500</v>
      </c>
      <c r="X2747" s="3">
        <v>1430.2884615384617</v>
      </c>
      <c r="Y2747" s="3">
        <v>826.38888888888891</v>
      </c>
      <c r="Z2747" s="24">
        <v>148.75</v>
      </c>
      <c r="AA2747" s="39">
        <v>75</v>
      </c>
      <c r="AC2747" s="3">
        <v>0</v>
      </c>
      <c r="AD2747" s="3">
        <v>4460.3751415326506</v>
      </c>
      <c r="AE2747" s="3">
        <v>71440.802491960014</v>
      </c>
      <c r="AF2747" s="3">
        <v>12402.5</v>
      </c>
      <c r="AH2747" s="3">
        <v>83843.302491960014</v>
      </c>
      <c r="AN2747">
        <v>0.05</v>
      </c>
      <c r="AO2747" s="3">
        <v>83843.302491960014</v>
      </c>
      <c r="AP2747" s="3">
        <v>4192.1651245980011</v>
      </c>
      <c r="AQ2747" s="3">
        <v>29700</v>
      </c>
      <c r="AR2747" s="3">
        <v>1485</v>
      </c>
      <c r="AS2747" s="3">
        <v>119220.46761655802</v>
      </c>
      <c r="AT2747" s="26">
        <v>113543.30249196001</v>
      </c>
      <c r="AU2747" t="s">
        <v>170</v>
      </c>
      <c r="AV2747" t="s">
        <v>170</v>
      </c>
      <c r="AW2747" t="s">
        <v>171</v>
      </c>
      <c r="AX2747">
        <v>90342</v>
      </c>
      <c r="BF2747">
        <v>1</v>
      </c>
      <c r="CX2747" t="s">
        <v>5211</v>
      </c>
      <c r="CY2747" s="29"/>
      <c r="CZ2747" s="29"/>
      <c r="DA2747" s="29"/>
      <c r="DB2747" s="29"/>
      <c r="DC2747" s="29"/>
      <c r="DD2747" s="30"/>
      <c r="DE2747" s="30"/>
      <c r="DF2747" s="31"/>
      <c r="DG2747" s="32"/>
      <c r="DH2747" s="30"/>
      <c r="DI2747" s="30"/>
      <c r="DJ2747" s="26"/>
    </row>
    <row r="2748" spans="4:114" x14ac:dyDescent="0.25">
      <c r="D2748" t="s">
        <v>5212</v>
      </c>
      <c r="F2748" t="s">
        <v>3826</v>
      </c>
      <c r="G2748" t="s">
        <v>3827</v>
      </c>
      <c r="H2748" t="s">
        <v>3828</v>
      </c>
      <c r="K2748" t="s">
        <v>156</v>
      </c>
      <c r="M2748" t="s">
        <v>132</v>
      </c>
      <c r="N2748" t="s">
        <v>133</v>
      </c>
      <c r="O2748" t="s">
        <v>116</v>
      </c>
      <c r="P2748" t="s">
        <v>117</v>
      </c>
      <c r="Q2748" t="s">
        <v>5213</v>
      </c>
      <c r="R2748">
        <v>28</v>
      </c>
      <c r="T2748" s="3">
        <v>183333.33333333334</v>
      </c>
      <c r="V2748" s="3">
        <v>18333.333333333336</v>
      </c>
      <c r="X2748" s="3">
        <v>4407.0512820512822</v>
      </c>
      <c r="Y2748" s="3">
        <v>2546.2962962962965</v>
      </c>
      <c r="Z2748" s="24">
        <v>458.33333333333337</v>
      </c>
      <c r="AA2748" s="39">
        <v>75</v>
      </c>
      <c r="AC2748" s="3">
        <v>18440.425728901784</v>
      </c>
      <c r="AD2748" s="3">
        <v>4460.3751415326506</v>
      </c>
      <c r="AE2748" s="3">
        <v>232054.14844878204</v>
      </c>
      <c r="AF2748" s="3">
        <v>12402.5</v>
      </c>
      <c r="AH2748" s="3">
        <v>244456.64844878204</v>
      </c>
      <c r="AN2748">
        <v>0.05</v>
      </c>
      <c r="AO2748" s="3">
        <v>244456.64844878204</v>
      </c>
      <c r="AP2748" s="3">
        <v>12222.832422439104</v>
      </c>
      <c r="AQ2748" s="3">
        <v>29700</v>
      </c>
      <c r="AR2748" s="3">
        <v>1485</v>
      </c>
      <c r="AS2748" s="3">
        <v>287864.48087122117</v>
      </c>
      <c r="AT2748" s="26">
        <v>274156.64844878204</v>
      </c>
      <c r="AU2748" t="s">
        <v>2428</v>
      </c>
      <c r="AV2748" t="s">
        <v>120</v>
      </c>
      <c r="AW2748" t="s">
        <v>120</v>
      </c>
      <c r="AX2748">
        <v>2047200</v>
      </c>
      <c r="BF2748">
        <v>1</v>
      </c>
      <c r="CX2748" t="s">
        <v>5211</v>
      </c>
      <c r="CY2748" s="29"/>
    </row>
    <row r="2749" spans="4:114" x14ac:dyDescent="0.25">
      <c r="D2749" t="s">
        <v>5212</v>
      </c>
      <c r="F2749" t="s">
        <v>3829</v>
      </c>
      <c r="G2749" t="s">
        <v>3830</v>
      </c>
      <c r="H2749" t="s">
        <v>3831</v>
      </c>
      <c r="K2749" t="s">
        <v>219</v>
      </c>
      <c r="M2749" t="s">
        <v>550</v>
      </c>
      <c r="N2749" t="s">
        <v>551</v>
      </c>
      <c r="O2749" t="s">
        <v>116</v>
      </c>
      <c r="P2749" t="s">
        <v>117</v>
      </c>
      <c r="Q2749" t="s">
        <v>5213</v>
      </c>
      <c r="R2749">
        <v>28</v>
      </c>
      <c r="T2749" s="3">
        <v>122083.33333333334</v>
      </c>
      <c r="X2749" s="3">
        <v>2934.6955128205132</v>
      </c>
      <c r="Y2749" s="3">
        <v>1695.6018518518517</v>
      </c>
      <c r="Z2749" s="24">
        <v>305.20833333333331</v>
      </c>
      <c r="AA2749" s="39">
        <v>75</v>
      </c>
      <c r="AC2749" s="3">
        <v>0</v>
      </c>
      <c r="AD2749" s="3">
        <v>4460.3751415326506</v>
      </c>
      <c r="AE2749" s="3">
        <v>131554.2141728717</v>
      </c>
      <c r="AF2749" s="3">
        <v>7046.666666666667</v>
      </c>
      <c r="AH2749" s="3">
        <v>138600.88083953835</v>
      </c>
      <c r="AN2749">
        <v>0.1</v>
      </c>
      <c r="AO2749" s="3">
        <v>138600.88083953835</v>
      </c>
      <c r="AP2749" s="3">
        <v>13860.088083953837</v>
      </c>
      <c r="AQ2749" s="3">
        <v>29700</v>
      </c>
      <c r="AR2749" s="3">
        <v>2970</v>
      </c>
      <c r="AS2749" s="3">
        <v>185130.96892349218</v>
      </c>
      <c r="AT2749" s="26">
        <v>168300.88083953835</v>
      </c>
      <c r="AU2749" t="s">
        <v>170</v>
      </c>
      <c r="AV2749" t="s">
        <v>170</v>
      </c>
      <c r="AW2749" t="s">
        <v>171</v>
      </c>
      <c r="AX2749">
        <v>90324</v>
      </c>
      <c r="BF2749">
        <v>1</v>
      </c>
      <c r="CX2749" t="s">
        <v>5211</v>
      </c>
      <c r="CY2749" s="29"/>
      <c r="CZ2749" s="29"/>
      <c r="DA2749" s="29"/>
      <c r="DB2749" s="29"/>
      <c r="DC2749" s="29"/>
      <c r="DD2749" s="30"/>
      <c r="DE2749" s="30"/>
      <c r="DF2749" s="31"/>
      <c r="DG2749" s="32"/>
      <c r="DH2749" s="30"/>
      <c r="DI2749" s="30"/>
      <c r="DJ2749" s="26"/>
    </row>
    <row r="2750" spans="4:114" x14ac:dyDescent="0.25">
      <c r="D2750" t="s">
        <v>5212</v>
      </c>
      <c r="F2750" t="s">
        <v>3832</v>
      </c>
      <c r="G2750" t="s">
        <v>3833</v>
      </c>
      <c r="H2750" t="s">
        <v>3834</v>
      </c>
      <c r="K2750" t="s">
        <v>224</v>
      </c>
      <c r="M2750" t="s">
        <v>114</v>
      </c>
      <c r="N2750" t="s">
        <v>115</v>
      </c>
      <c r="O2750" t="s">
        <v>116</v>
      </c>
      <c r="P2750" t="s">
        <v>117</v>
      </c>
      <c r="Q2750" t="s">
        <v>5213</v>
      </c>
      <c r="R2750">
        <v>28</v>
      </c>
      <c r="T2750" s="3">
        <v>67500</v>
      </c>
      <c r="X2750" s="3">
        <v>1502.403846153846</v>
      </c>
      <c r="Y2750" s="3">
        <v>868.05555555555554</v>
      </c>
      <c r="Z2750" s="24">
        <v>156.25</v>
      </c>
      <c r="AA2750" s="39">
        <v>75</v>
      </c>
      <c r="AC2750" s="3">
        <v>0</v>
      </c>
      <c r="AD2750" s="3">
        <v>4460.3751415326506</v>
      </c>
      <c r="AE2750" s="3">
        <v>74562.084543242061</v>
      </c>
      <c r="AF2750" s="3">
        <v>5687.5</v>
      </c>
      <c r="AH2750" s="3">
        <v>80249.584543242061</v>
      </c>
      <c r="AN2750">
        <v>8.5000000000000006E-2</v>
      </c>
      <c r="AO2750" s="3">
        <v>80249.584543242061</v>
      </c>
      <c r="AP2750" s="3">
        <v>6821.2146861755755</v>
      </c>
      <c r="AQ2750" s="3">
        <v>29700</v>
      </c>
      <c r="AR2750" s="3">
        <v>2524.5</v>
      </c>
      <c r="AS2750" s="3">
        <v>119295.29922941764</v>
      </c>
      <c r="AT2750" s="26">
        <v>109949.58454324206</v>
      </c>
      <c r="AU2750" t="s">
        <v>170</v>
      </c>
      <c r="AV2750" t="s">
        <v>170</v>
      </c>
      <c r="AW2750" t="s">
        <v>171</v>
      </c>
      <c r="AX2750">
        <v>90349</v>
      </c>
      <c r="BF2750">
        <v>1</v>
      </c>
      <c r="CX2750" t="s">
        <v>5211</v>
      </c>
      <c r="CY2750" s="29"/>
      <c r="CZ2750" s="29"/>
      <c r="DA2750" s="29"/>
      <c r="DB2750" s="29"/>
      <c r="DC2750" s="29"/>
      <c r="DD2750" s="30"/>
      <c r="DE2750" s="30"/>
      <c r="DF2750" s="31"/>
      <c r="DG2750" s="32"/>
      <c r="DH2750" s="30"/>
      <c r="DI2750" s="30"/>
      <c r="DJ2750" s="26"/>
    </row>
    <row r="2751" spans="4:114" x14ac:dyDescent="0.25">
      <c r="D2751" t="s">
        <v>5212</v>
      </c>
      <c r="F2751" t="s">
        <v>3835</v>
      </c>
      <c r="G2751" t="s">
        <v>3836</v>
      </c>
      <c r="H2751" t="s">
        <v>3837</v>
      </c>
      <c r="K2751" t="s">
        <v>131</v>
      </c>
      <c r="M2751" t="s">
        <v>132</v>
      </c>
      <c r="N2751" t="s">
        <v>133</v>
      </c>
      <c r="O2751" t="s">
        <v>116</v>
      </c>
      <c r="P2751" t="s">
        <v>117</v>
      </c>
      <c r="Q2751" t="s">
        <v>5213</v>
      </c>
      <c r="R2751">
        <v>28</v>
      </c>
      <c r="T2751" s="3">
        <v>71666.666666666672</v>
      </c>
      <c r="X2751" s="3">
        <v>1722.7564102564102</v>
      </c>
      <c r="Y2751" s="3">
        <v>995.37037037037044</v>
      </c>
      <c r="Z2751" s="24">
        <v>179.16666666666669</v>
      </c>
      <c r="AA2751" s="39">
        <v>75</v>
      </c>
      <c r="AC2751" s="3">
        <v>0</v>
      </c>
      <c r="AD2751" s="3">
        <v>4460.3751415326506</v>
      </c>
      <c r="AE2751" s="3">
        <v>79099.33525549277</v>
      </c>
      <c r="AF2751" s="3">
        <v>12402.5</v>
      </c>
      <c r="AH2751" s="3">
        <v>91501.83525549277</v>
      </c>
      <c r="AN2751">
        <v>0.05</v>
      </c>
      <c r="AO2751" s="3">
        <v>91501.83525549277</v>
      </c>
      <c r="AP2751" s="3">
        <v>4575.0917627746385</v>
      </c>
      <c r="AQ2751" s="3">
        <v>29700</v>
      </c>
      <c r="AR2751" s="3">
        <v>1485</v>
      </c>
      <c r="AS2751" s="3">
        <v>127261.92701826741</v>
      </c>
      <c r="AT2751" s="26">
        <v>121201.83525549277</v>
      </c>
      <c r="AU2751" t="s">
        <v>991</v>
      </c>
      <c r="AV2751" t="s">
        <v>991</v>
      </c>
      <c r="AW2751" t="s">
        <v>992</v>
      </c>
      <c r="BF2751">
        <v>1</v>
      </c>
      <c r="CX2751" t="s">
        <v>177</v>
      </c>
      <c r="CY2751" s="29" t="s">
        <v>5364</v>
      </c>
      <c r="CZ2751" s="29">
        <v>60015</v>
      </c>
      <c r="DA2751" s="29">
        <v>30001357</v>
      </c>
      <c r="DB2751" s="29" t="str">
        <f>F2751</f>
        <v>W0004795</v>
      </c>
      <c r="DC2751" s="29" t="s">
        <v>178</v>
      </c>
      <c r="DD2751" s="30">
        <f>SUM(T2751,V2751:W2751,Z2751:AD2751)</f>
        <v>76381.208474865998</v>
      </c>
      <c r="DE2751" s="30">
        <f>SUM(AI2751:AK2751)</f>
        <v>0</v>
      </c>
      <c r="DF2751" s="31">
        <f>AF2751</f>
        <v>12402.5</v>
      </c>
      <c r="DG2751" s="32">
        <f>AQ2751</f>
        <v>29700</v>
      </c>
      <c r="DH2751" s="30">
        <f>SUM(X2751:Y2751)</f>
        <v>2718.1267806267806</v>
      </c>
      <c r="DI2751" s="30">
        <f>SUM(AP2751,AR2751)</f>
        <v>6060.0917627746385</v>
      </c>
      <c r="DJ2751" s="26">
        <f>SUM(DD2751:DI2751)-AS2751</f>
        <v>0</v>
      </c>
    </row>
    <row r="2752" spans="4:114" x14ac:dyDescent="0.25">
      <c r="D2752" t="s">
        <v>5212</v>
      </c>
      <c r="F2752" t="s">
        <v>5302</v>
      </c>
      <c r="G2752" t="s">
        <v>5303</v>
      </c>
      <c r="H2752" t="s">
        <v>5304</v>
      </c>
      <c r="K2752" t="s">
        <v>224</v>
      </c>
      <c r="M2752" t="s">
        <v>292</v>
      </c>
      <c r="N2752" t="s">
        <v>293</v>
      </c>
      <c r="O2752" t="s">
        <v>116</v>
      </c>
      <c r="P2752" t="s">
        <v>117</v>
      </c>
      <c r="Q2752" t="s">
        <v>5218</v>
      </c>
      <c r="R2752">
        <v>28</v>
      </c>
      <c r="T2752" s="3">
        <v>64500</v>
      </c>
      <c r="X2752" s="3">
        <v>1430.2884615384617</v>
      </c>
      <c r="Y2752" s="3">
        <v>826.38888888888891</v>
      </c>
      <c r="Z2752" s="24">
        <v>148.75</v>
      </c>
      <c r="AA2752" s="39">
        <v>75</v>
      </c>
      <c r="AC2752" s="3">
        <v>0</v>
      </c>
      <c r="AD2752" s="3">
        <v>4460.3751415326506</v>
      </c>
      <c r="AE2752" s="3">
        <v>71440.802491960014</v>
      </c>
      <c r="AF2752" s="3">
        <v>23570.833333333332</v>
      </c>
      <c r="AH2752" s="3">
        <v>95011.635825293342</v>
      </c>
      <c r="AN2752">
        <v>8.5000000000000006E-2</v>
      </c>
      <c r="AO2752" s="3">
        <v>95011.635825293342</v>
      </c>
      <c r="AP2752" s="3">
        <v>8075.989045149935</v>
      </c>
      <c r="AQ2752" s="3">
        <v>29700</v>
      </c>
      <c r="AR2752" s="3">
        <v>2524.5</v>
      </c>
      <c r="AS2752" s="3">
        <v>135312.12487044328</v>
      </c>
      <c r="AT2752" s="26">
        <v>124711.63582529334</v>
      </c>
      <c r="AU2752" t="s">
        <v>170</v>
      </c>
      <c r="AV2752" t="s">
        <v>170</v>
      </c>
      <c r="AW2752" t="s">
        <v>171</v>
      </c>
      <c r="AX2752" t="s">
        <v>5305</v>
      </c>
      <c r="BF2752">
        <v>1</v>
      </c>
      <c r="CX2752" t="s">
        <v>5211</v>
      </c>
      <c r="CY2752" s="29"/>
      <c r="CZ2752" s="29"/>
      <c r="DA2752" s="29"/>
      <c r="DB2752" s="29"/>
      <c r="DC2752" s="29"/>
      <c r="DD2752" s="30"/>
      <c r="DE2752" s="30"/>
      <c r="DF2752" s="31"/>
      <c r="DG2752" s="32"/>
      <c r="DH2752" s="30"/>
      <c r="DI2752" s="30"/>
      <c r="DJ2752" s="26"/>
    </row>
    <row r="2753" spans="4:114" x14ac:dyDescent="0.25">
      <c r="D2753" t="s">
        <v>5212</v>
      </c>
      <c r="F2753" t="s">
        <v>3839</v>
      </c>
      <c r="G2753" t="s">
        <v>3840</v>
      </c>
      <c r="H2753" t="s">
        <v>2290</v>
      </c>
      <c r="K2753" t="s">
        <v>149</v>
      </c>
      <c r="M2753" t="s">
        <v>2289</v>
      </c>
      <c r="N2753" t="s">
        <v>228</v>
      </c>
      <c r="O2753" t="s">
        <v>116</v>
      </c>
      <c r="P2753" t="s">
        <v>396</v>
      </c>
      <c r="Q2753" t="s">
        <v>5213</v>
      </c>
      <c r="R2753">
        <v>28</v>
      </c>
      <c r="T2753" s="3">
        <v>433333.33333333331</v>
      </c>
      <c r="V2753" s="3">
        <v>95333.333333333328</v>
      </c>
      <c r="X2753" s="3">
        <v>10416.666666666666</v>
      </c>
      <c r="Y2753" s="3">
        <v>6018.5185185185192</v>
      </c>
      <c r="Z2753" s="24">
        <v>1083.3333333333333</v>
      </c>
      <c r="AA2753" s="39">
        <v>75</v>
      </c>
      <c r="AC2753" s="3">
        <v>26636.170497302577</v>
      </c>
      <c r="AD2753" s="3">
        <v>5460.3751415326506</v>
      </c>
      <c r="AE2753" s="3">
        <v>578356.73082402034</v>
      </c>
      <c r="AF2753" s="3">
        <v>13617.5</v>
      </c>
      <c r="AH2753" s="3">
        <v>591974.23082402034</v>
      </c>
      <c r="AN2753">
        <v>8.5000000000000006E-2</v>
      </c>
      <c r="AO2753" s="3">
        <v>591974.23082402034</v>
      </c>
      <c r="AP2753" s="3">
        <v>50317.809620041735</v>
      </c>
      <c r="AQ2753" s="3">
        <v>29700</v>
      </c>
      <c r="AR2753" s="3">
        <v>2524.5</v>
      </c>
      <c r="AS2753" s="3">
        <v>674516.54044406209</v>
      </c>
      <c r="AT2753" s="26">
        <v>621674.23082402034</v>
      </c>
      <c r="AU2753" t="s">
        <v>398</v>
      </c>
      <c r="AV2753" t="s">
        <v>398</v>
      </c>
      <c r="AW2753" t="s">
        <v>241</v>
      </c>
      <c r="AX2753" t="s">
        <v>164</v>
      </c>
      <c r="BF2753">
        <v>1</v>
      </c>
      <c r="CX2753" t="s">
        <v>5211</v>
      </c>
      <c r="CY2753" s="29"/>
      <c r="CZ2753" s="29"/>
      <c r="DA2753" s="29"/>
      <c r="DB2753" s="29"/>
      <c r="DC2753" s="29"/>
      <c r="DD2753" s="30"/>
      <c r="DE2753" s="30"/>
      <c r="DF2753" s="31"/>
      <c r="DG2753" s="32"/>
      <c r="DH2753" s="30"/>
      <c r="DI2753" s="30"/>
      <c r="DJ2753" s="26"/>
    </row>
    <row r="2754" spans="4:114" x14ac:dyDescent="0.25">
      <c r="D2754" t="s">
        <v>5212</v>
      </c>
      <c r="F2754" t="s">
        <v>3841</v>
      </c>
      <c r="G2754" t="s">
        <v>3842</v>
      </c>
      <c r="H2754" t="s">
        <v>3843</v>
      </c>
      <c r="K2754" t="s">
        <v>207</v>
      </c>
      <c r="M2754" t="s">
        <v>132</v>
      </c>
      <c r="N2754" t="s">
        <v>133</v>
      </c>
      <c r="O2754" t="s">
        <v>116</v>
      </c>
      <c r="P2754" t="s">
        <v>117</v>
      </c>
      <c r="Q2754" t="s">
        <v>5213</v>
      </c>
      <c r="R2754">
        <v>28</v>
      </c>
      <c r="T2754" s="3">
        <v>63750</v>
      </c>
      <c r="X2754" s="3">
        <v>1532.4519230769231</v>
      </c>
      <c r="Y2754" s="3">
        <v>885.41666666666663</v>
      </c>
      <c r="Z2754" s="24">
        <v>159.375</v>
      </c>
      <c r="AA2754" s="39">
        <v>75</v>
      </c>
      <c r="AC2754" s="3">
        <v>6146.8085763005947</v>
      </c>
      <c r="AD2754" s="3">
        <v>4460.3751415326506</v>
      </c>
      <c r="AE2754" s="3">
        <v>77009.427307576843</v>
      </c>
      <c r="AF2754" s="3">
        <v>12402.5</v>
      </c>
      <c r="AH2754" s="3">
        <v>89411.927307576843</v>
      </c>
      <c r="AK2754" s="3">
        <v>33281</v>
      </c>
      <c r="AL2754" t="s">
        <v>168</v>
      </c>
      <c r="AM2754" t="s">
        <v>169</v>
      </c>
      <c r="AN2754">
        <v>0.05</v>
      </c>
      <c r="AO2754" s="3">
        <v>122692.92730757684</v>
      </c>
      <c r="AP2754" s="3">
        <v>6134.6463653788423</v>
      </c>
      <c r="AQ2754" s="3">
        <v>29700</v>
      </c>
      <c r="AR2754" s="3">
        <v>1485</v>
      </c>
      <c r="AS2754" s="3">
        <v>160012.57367295568</v>
      </c>
      <c r="AT2754" s="26">
        <v>152392.92730757684</v>
      </c>
      <c r="AU2754" t="s">
        <v>261</v>
      </c>
      <c r="AV2754" t="s">
        <v>262</v>
      </c>
      <c r="AW2754" t="s">
        <v>263</v>
      </c>
      <c r="AX2754">
        <v>6009</v>
      </c>
      <c r="BF2754">
        <v>1</v>
      </c>
      <c r="CX2754" t="s">
        <v>5211</v>
      </c>
      <c r="CY2754" s="29"/>
      <c r="CZ2754" s="29"/>
      <c r="DA2754" s="29"/>
      <c r="DB2754" s="29"/>
      <c r="DC2754" s="29"/>
      <c r="DD2754" s="30"/>
      <c r="DE2754" s="30"/>
      <c r="DF2754" s="31"/>
      <c r="DG2754" s="32"/>
      <c r="DH2754" s="30"/>
      <c r="DI2754" s="30"/>
      <c r="DJ2754" s="26"/>
    </row>
    <row r="2755" spans="4:114" x14ac:dyDescent="0.25">
      <c r="D2755" t="s">
        <v>5212</v>
      </c>
      <c r="F2755" t="s">
        <v>3844</v>
      </c>
      <c r="G2755" t="s">
        <v>3845</v>
      </c>
      <c r="H2755" t="s">
        <v>3846</v>
      </c>
      <c r="K2755" t="s">
        <v>131</v>
      </c>
      <c r="M2755" t="s">
        <v>2289</v>
      </c>
      <c r="N2755" t="s">
        <v>2290</v>
      </c>
      <c r="O2755" t="s">
        <v>116</v>
      </c>
      <c r="P2755" t="s">
        <v>117</v>
      </c>
      <c r="Q2755" t="s">
        <v>5213</v>
      </c>
      <c r="R2755">
        <v>28</v>
      </c>
      <c r="T2755" s="3">
        <v>111650</v>
      </c>
      <c r="V2755" s="3">
        <v>11165</v>
      </c>
      <c r="X2755" s="3">
        <v>2683.8942307692309</v>
      </c>
      <c r="Y2755" s="3">
        <v>1550.6944444444446</v>
      </c>
      <c r="Z2755" s="24">
        <v>279.125</v>
      </c>
      <c r="AA2755" s="39">
        <v>75</v>
      </c>
      <c r="AC2755" s="3">
        <v>0</v>
      </c>
      <c r="AD2755" s="3">
        <v>4460.3751415326506</v>
      </c>
      <c r="AE2755" s="3">
        <v>131864.08881674631</v>
      </c>
      <c r="AF2755" s="3">
        <v>13617.5</v>
      </c>
      <c r="AH2755" s="3">
        <v>145481.58881674631</v>
      </c>
      <c r="AN2755">
        <v>8.5000000000000006E-2</v>
      </c>
      <c r="AO2755" s="3">
        <v>145481.58881674631</v>
      </c>
      <c r="AP2755" s="3">
        <v>12365.935049423437</v>
      </c>
      <c r="AQ2755" s="3">
        <v>29700</v>
      </c>
      <c r="AR2755" s="3">
        <v>2524.5</v>
      </c>
      <c r="AS2755" s="3">
        <v>190072.02386616974</v>
      </c>
      <c r="AT2755" s="26">
        <v>175181.58881674631</v>
      </c>
      <c r="AU2755" t="s">
        <v>2428</v>
      </c>
      <c r="AV2755" t="s">
        <v>120</v>
      </c>
      <c r="AW2755" t="s">
        <v>120</v>
      </c>
      <c r="AX2755">
        <v>2046100</v>
      </c>
      <c r="BF2755">
        <v>1</v>
      </c>
      <c r="CX2755" t="s">
        <v>5211</v>
      </c>
      <c r="CY2755" s="29"/>
      <c r="CZ2755" s="29"/>
      <c r="DA2755" s="29"/>
      <c r="DB2755" s="29"/>
      <c r="DC2755" s="29"/>
      <c r="DD2755" s="30"/>
      <c r="DE2755" s="30"/>
      <c r="DF2755" s="31"/>
      <c r="DG2755" s="32"/>
      <c r="DH2755" s="30"/>
      <c r="DI2755" s="30"/>
      <c r="DJ2755" s="26"/>
    </row>
    <row r="2756" spans="4:114" x14ac:dyDescent="0.25">
      <c r="D2756" t="s">
        <v>5212</v>
      </c>
      <c r="F2756" t="s">
        <v>3847</v>
      </c>
      <c r="G2756" t="s">
        <v>3848</v>
      </c>
      <c r="H2756" t="s">
        <v>3849</v>
      </c>
      <c r="K2756" t="s">
        <v>113</v>
      </c>
      <c r="M2756" t="s">
        <v>550</v>
      </c>
      <c r="N2756" t="s">
        <v>551</v>
      </c>
      <c r="O2756" t="s">
        <v>116</v>
      </c>
      <c r="P2756" t="s">
        <v>117</v>
      </c>
      <c r="Q2756" t="s">
        <v>5213</v>
      </c>
      <c r="R2756">
        <v>28</v>
      </c>
      <c r="T2756" s="3">
        <v>216666.66666666666</v>
      </c>
      <c r="X2756" s="3">
        <v>5208.333333333333</v>
      </c>
      <c r="Y2756" s="3">
        <v>3009.2592592592596</v>
      </c>
      <c r="Z2756" s="24">
        <v>541.66666666666663</v>
      </c>
      <c r="AA2756" s="39">
        <v>75</v>
      </c>
      <c r="AC2756" s="3">
        <v>13318.085248651289</v>
      </c>
      <c r="AD2756" s="3">
        <v>4460.3751415326506</v>
      </c>
      <c r="AE2756" s="3">
        <v>243279.38631610989</v>
      </c>
      <c r="AF2756" s="3">
        <v>7046.666666666667</v>
      </c>
      <c r="AH2756" s="3">
        <v>250326.05298277654</v>
      </c>
      <c r="AK2756" s="3">
        <v>18123.592035816033</v>
      </c>
      <c r="AL2756" t="s">
        <v>666</v>
      </c>
      <c r="AM2756" t="s">
        <v>667</v>
      </c>
      <c r="AN2756">
        <v>0.1</v>
      </c>
      <c r="AO2756" s="3">
        <v>268449.64501859259</v>
      </c>
      <c r="AP2756" s="3">
        <v>26844.964501859256</v>
      </c>
      <c r="AQ2756" s="3">
        <v>29700</v>
      </c>
      <c r="AR2756" s="3">
        <v>2970</v>
      </c>
      <c r="AS2756" s="3">
        <v>327964.60952045186</v>
      </c>
      <c r="AT2756" s="26">
        <v>298149.64501859259</v>
      </c>
      <c r="AU2756" t="s">
        <v>765</v>
      </c>
      <c r="AV2756" t="s">
        <v>765</v>
      </c>
      <c r="AW2756" t="s">
        <v>766</v>
      </c>
      <c r="AX2756" t="s">
        <v>1154</v>
      </c>
      <c r="BF2756">
        <v>1</v>
      </c>
      <c r="CX2756" t="s">
        <v>5211</v>
      </c>
      <c r="CY2756" s="29"/>
      <c r="CZ2756" s="29"/>
      <c r="DA2756" s="29"/>
      <c r="DB2756" s="29"/>
      <c r="DC2756" s="29"/>
      <c r="DD2756" s="30"/>
      <c r="DE2756" s="30"/>
      <c r="DF2756" s="31"/>
      <c r="DG2756" s="32"/>
      <c r="DH2756" s="30"/>
      <c r="DI2756" s="30"/>
      <c r="DJ2756" s="26"/>
    </row>
    <row r="2757" spans="4:114" x14ac:dyDescent="0.25">
      <c r="D2757" t="s">
        <v>5212</v>
      </c>
      <c r="F2757" t="s">
        <v>3850</v>
      </c>
      <c r="G2757" t="s">
        <v>3851</v>
      </c>
      <c r="H2757" t="s">
        <v>3852</v>
      </c>
      <c r="K2757" t="s">
        <v>131</v>
      </c>
      <c r="M2757" t="s">
        <v>550</v>
      </c>
      <c r="N2757" t="s">
        <v>551</v>
      </c>
      <c r="O2757" t="s">
        <v>116</v>
      </c>
      <c r="P2757" t="s">
        <v>117</v>
      </c>
      <c r="Q2757" t="s">
        <v>5213</v>
      </c>
      <c r="R2757">
        <v>28</v>
      </c>
      <c r="T2757" s="3">
        <v>192333.33333333334</v>
      </c>
      <c r="X2757" s="3">
        <v>4623.3974358974356</v>
      </c>
      <c r="Y2757" s="3">
        <v>2671.2962962962965</v>
      </c>
      <c r="Z2757" s="24">
        <v>480.83333333333337</v>
      </c>
      <c r="AA2757" s="39">
        <v>75</v>
      </c>
      <c r="AC2757" s="3">
        <v>0</v>
      </c>
      <c r="AD2757" s="3">
        <v>4460.3751415326506</v>
      </c>
      <c r="AE2757" s="3">
        <v>204644.23554039307</v>
      </c>
      <c r="AF2757" s="3">
        <v>7046.666666666667</v>
      </c>
      <c r="AH2757" s="3">
        <v>211690.90220705973</v>
      </c>
      <c r="AN2757">
        <v>0.1</v>
      </c>
      <c r="AO2757" s="3">
        <v>211690.90220705973</v>
      </c>
      <c r="AP2757" s="3">
        <v>21169.090220705973</v>
      </c>
      <c r="AQ2757" s="3">
        <v>29700</v>
      </c>
      <c r="AR2757" s="3">
        <v>2970</v>
      </c>
      <c r="AS2757" s="3">
        <v>265529.99242776574</v>
      </c>
      <c r="AT2757" s="26">
        <v>241390.90220705973</v>
      </c>
      <c r="AU2757" t="s">
        <v>170</v>
      </c>
      <c r="AV2757" t="s">
        <v>170</v>
      </c>
      <c r="AW2757" t="s">
        <v>171</v>
      </c>
      <c r="AX2757">
        <v>90380</v>
      </c>
      <c r="BF2757">
        <v>1</v>
      </c>
      <c r="CX2757" t="s">
        <v>5211</v>
      </c>
      <c r="CY2757" s="29"/>
      <c r="CZ2757" s="29"/>
      <c r="DA2757" s="29"/>
      <c r="DB2757" s="29"/>
      <c r="DC2757" s="29"/>
      <c r="DD2757" s="30"/>
      <c r="DE2757" s="30"/>
      <c r="DF2757" s="31"/>
      <c r="DG2757" s="32"/>
      <c r="DH2757" s="30"/>
      <c r="DI2757" s="30"/>
      <c r="DJ2757" s="26"/>
    </row>
    <row r="2758" spans="4:114" x14ac:dyDescent="0.25">
      <c r="D2758" t="s">
        <v>5212</v>
      </c>
      <c r="F2758" t="s">
        <v>3853</v>
      </c>
      <c r="G2758" t="s">
        <v>3854</v>
      </c>
      <c r="H2758" t="s">
        <v>3855</v>
      </c>
      <c r="K2758" t="s">
        <v>207</v>
      </c>
      <c r="M2758" t="s">
        <v>182</v>
      </c>
      <c r="N2758" t="s">
        <v>183</v>
      </c>
      <c r="O2758" t="s">
        <v>2066</v>
      </c>
      <c r="P2758" t="s">
        <v>117</v>
      </c>
      <c r="Q2758" t="s">
        <v>5213</v>
      </c>
      <c r="R2758">
        <v>28</v>
      </c>
      <c r="T2758" s="3">
        <v>55000</v>
      </c>
      <c r="X2758" s="3">
        <v>1201.9230769230769</v>
      </c>
      <c r="Y2758" s="3">
        <v>694.44444444444457</v>
      </c>
      <c r="Z2758" s="24">
        <v>125</v>
      </c>
      <c r="AA2758" s="39">
        <v>75</v>
      </c>
      <c r="AC2758" s="3">
        <v>0</v>
      </c>
      <c r="AD2758" s="3">
        <v>4460.3751415326506</v>
      </c>
      <c r="AE2758" s="3">
        <v>61556.742662900171</v>
      </c>
      <c r="AF2758" s="3">
        <v>4154.166666666667</v>
      </c>
      <c r="AH2758" s="3">
        <v>65710.909329566843</v>
      </c>
      <c r="AN2758">
        <v>0.05</v>
      </c>
      <c r="AO2758" s="3">
        <v>65710.909329566843</v>
      </c>
      <c r="AP2758" s="3">
        <v>3285.5454664783424</v>
      </c>
      <c r="AQ2758" s="3">
        <v>0</v>
      </c>
      <c r="AR2758" s="3">
        <v>0</v>
      </c>
      <c r="AS2758" s="3">
        <v>68996.454796045189</v>
      </c>
      <c r="AT2758" s="26">
        <v>65710.909329566843</v>
      </c>
      <c r="AU2758" t="s">
        <v>261</v>
      </c>
      <c r="AV2758" t="s">
        <v>2067</v>
      </c>
      <c r="AW2758" t="s">
        <v>2068</v>
      </c>
      <c r="AX2758" t="s">
        <v>3710</v>
      </c>
      <c r="BF2758">
        <v>1</v>
      </c>
      <c r="BO2758" t="s">
        <v>3676</v>
      </c>
      <c r="CX2758" t="s">
        <v>5211</v>
      </c>
      <c r="CY2758" s="29"/>
      <c r="CZ2758" s="29"/>
      <c r="DA2758" s="29"/>
      <c r="DB2758" s="29"/>
      <c r="DC2758" s="29"/>
      <c r="DD2758" s="30"/>
      <c r="DE2758" s="30"/>
      <c r="DF2758" s="31"/>
      <c r="DG2758" s="32"/>
      <c r="DH2758" s="30"/>
      <c r="DI2758" s="30"/>
      <c r="DJ2758" s="26"/>
    </row>
    <row r="2759" spans="4:114" x14ac:dyDescent="0.25">
      <c r="D2759" t="s">
        <v>5212</v>
      </c>
      <c r="F2759" t="s">
        <v>3856</v>
      </c>
      <c r="G2759" t="s">
        <v>3857</v>
      </c>
      <c r="H2759" t="s">
        <v>3858</v>
      </c>
      <c r="K2759" t="s">
        <v>224</v>
      </c>
      <c r="M2759" t="s">
        <v>114</v>
      </c>
      <c r="N2759" t="s">
        <v>115</v>
      </c>
      <c r="O2759" t="s">
        <v>116</v>
      </c>
      <c r="P2759" t="s">
        <v>117</v>
      </c>
      <c r="Q2759" t="s">
        <v>5213</v>
      </c>
      <c r="R2759">
        <v>28</v>
      </c>
      <c r="T2759" s="3">
        <v>64583.333333333343</v>
      </c>
      <c r="X2759" s="3">
        <v>1432.2916666666667</v>
      </c>
      <c r="Y2759" s="3">
        <v>827.5462962962963</v>
      </c>
      <c r="Z2759" s="24">
        <v>148.95833333333334</v>
      </c>
      <c r="AA2759" s="39">
        <v>75</v>
      </c>
      <c r="AC2759" s="3">
        <v>0</v>
      </c>
      <c r="AD2759" s="3">
        <v>4460.3751415326506</v>
      </c>
      <c r="AE2759" s="3">
        <v>71527.50477116229</v>
      </c>
      <c r="AF2759" s="3">
        <v>5687.5</v>
      </c>
      <c r="AH2759" s="3">
        <v>77215.00477116229</v>
      </c>
      <c r="AN2759">
        <v>8.5000000000000006E-2</v>
      </c>
      <c r="AO2759" s="3">
        <v>77215.00477116229</v>
      </c>
      <c r="AP2759" s="3">
        <v>6563.2754055487949</v>
      </c>
      <c r="AQ2759" s="3">
        <v>29700</v>
      </c>
      <c r="AR2759" s="3">
        <v>2524.5</v>
      </c>
      <c r="AS2759" s="3">
        <v>116002.78017671108</v>
      </c>
      <c r="AT2759" s="26">
        <v>106915.00477116229</v>
      </c>
      <c r="AU2759" t="s">
        <v>170</v>
      </c>
      <c r="AV2759" t="s">
        <v>170</v>
      </c>
      <c r="AW2759" t="s">
        <v>171</v>
      </c>
      <c r="AX2759">
        <v>90129</v>
      </c>
      <c r="BF2759">
        <v>1</v>
      </c>
      <c r="CX2759" t="s">
        <v>5211</v>
      </c>
      <c r="CY2759" s="29"/>
      <c r="CZ2759" s="29"/>
      <c r="DA2759" s="29"/>
      <c r="DB2759" s="29"/>
      <c r="DC2759" s="29"/>
      <c r="DD2759" s="30"/>
      <c r="DE2759" s="30"/>
      <c r="DF2759" s="31"/>
      <c r="DG2759" s="32"/>
      <c r="DH2759" s="30"/>
      <c r="DI2759" s="30"/>
      <c r="DJ2759" s="26"/>
    </row>
    <row r="2760" spans="4:114" x14ac:dyDescent="0.25">
      <c r="D2760" t="s">
        <v>5212</v>
      </c>
      <c r="F2760" t="s">
        <v>3859</v>
      </c>
      <c r="G2760" t="s">
        <v>3860</v>
      </c>
      <c r="H2760" t="s">
        <v>3861</v>
      </c>
      <c r="K2760" t="s">
        <v>224</v>
      </c>
      <c r="M2760" t="s">
        <v>114</v>
      </c>
      <c r="N2760" t="s">
        <v>115</v>
      </c>
      <c r="O2760" t="s">
        <v>116</v>
      </c>
      <c r="P2760" t="s">
        <v>117</v>
      </c>
      <c r="Q2760" t="s">
        <v>5213</v>
      </c>
      <c r="R2760">
        <v>28</v>
      </c>
      <c r="T2760" s="3">
        <v>75833.333333333328</v>
      </c>
      <c r="X2760" s="3">
        <v>1702.7243589743591</v>
      </c>
      <c r="Y2760" s="3">
        <v>983.79629629629619</v>
      </c>
      <c r="Z2760" s="24">
        <v>177.08333333333331</v>
      </c>
      <c r="AA2760" s="39">
        <v>75</v>
      </c>
      <c r="AC2760" s="3">
        <v>0</v>
      </c>
      <c r="AD2760" s="3">
        <v>4460.3751415326506</v>
      </c>
      <c r="AE2760" s="3">
        <v>83232.312463469963</v>
      </c>
      <c r="AF2760" s="3">
        <v>5687.5</v>
      </c>
      <c r="AH2760" s="3">
        <v>88919.812463469963</v>
      </c>
      <c r="AN2760">
        <v>8.5000000000000006E-2</v>
      </c>
      <c r="AO2760" s="3">
        <v>88919.812463469963</v>
      </c>
      <c r="AP2760" s="3">
        <v>7558.1840593949473</v>
      </c>
      <c r="AQ2760" s="3">
        <v>29700</v>
      </c>
      <c r="AR2760" s="3">
        <v>2524.5</v>
      </c>
      <c r="AS2760" s="3">
        <v>128702.49652286491</v>
      </c>
      <c r="AT2760" s="26">
        <v>118619.81246346996</v>
      </c>
      <c r="AU2760" t="s">
        <v>170</v>
      </c>
      <c r="AV2760" t="s">
        <v>170</v>
      </c>
      <c r="AW2760" t="s">
        <v>171</v>
      </c>
      <c r="AX2760">
        <v>90373</v>
      </c>
      <c r="BF2760">
        <v>1</v>
      </c>
      <c r="CX2760" t="s">
        <v>5211</v>
      </c>
      <c r="CY2760" s="29"/>
      <c r="CZ2760" s="29"/>
      <c r="DA2760" s="29"/>
      <c r="DB2760" s="29"/>
      <c r="DC2760" s="29"/>
      <c r="DD2760" s="30"/>
      <c r="DE2760" s="30"/>
      <c r="DF2760" s="31"/>
      <c r="DG2760" s="32"/>
      <c r="DH2760" s="30"/>
      <c r="DI2760" s="30"/>
      <c r="DJ2760" s="26"/>
    </row>
    <row r="2761" spans="4:114" x14ac:dyDescent="0.25">
      <c r="D2761" t="s">
        <v>5212</v>
      </c>
      <c r="F2761" t="s">
        <v>3862</v>
      </c>
      <c r="G2761" t="s">
        <v>3863</v>
      </c>
      <c r="H2761" t="s">
        <v>3864</v>
      </c>
      <c r="K2761" t="s">
        <v>131</v>
      </c>
      <c r="M2761" t="s">
        <v>550</v>
      </c>
      <c r="N2761" t="s">
        <v>551</v>
      </c>
      <c r="O2761" t="s">
        <v>116</v>
      </c>
      <c r="P2761" t="s">
        <v>117</v>
      </c>
      <c r="Q2761" t="s">
        <v>5213</v>
      </c>
      <c r="R2761">
        <v>28</v>
      </c>
      <c r="T2761" s="3">
        <v>79166.666666666672</v>
      </c>
      <c r="X2761" s="3">
        <v>1903.0448717948721</v>
      </c>
      <c r="Y2761" s="3">
        <v>1099.5370370370372</v>
      </c>
      <c r="Z2761" s="24">
        <v>197.91666666666669</v>
      </c>
      <c r="AA2761" s="39">
        <v>75</v>
      </c>
      <c r="AC2761" s="3">
        <v>0</v>
      </c>
      <c r="AD2761" s="3">
        <v>4460.3751415326506</v>
      </c>
      <c r="AE2761" s="3">
        <v>86902.540383697909</v>
      </c>
      <c r="AF2761" s="3">
        <v>7046.666666666667</v>
      </c>
      <c r="AH2761" s="3">
        <v>93949.207050364581</v>
      </c>
      <c r="AN2761">
        <v>0.1</v>
      </c>
      <c r="AO2761" s="3">
        <v>93949.207050364581</v>
      </c>
      <c r="AP2761" s="3">
        <v>9394.9207050364585</v>
      </c>
      <c r="AQ2761" s="3">
        <v>29700</v>
      </c>
      <c r="AR2761" s="3">
        <v>2970</v>
      </c>
      <c r="AS2761" s="3">
        <v>136014.12775540104</v>
      </c>
      <c r="AT2761" s="26">
        <v>123649.20705036458</v>
      </c>
      <c r="AU2761" t="s">
        <v>2428</v>
      </c>
      <c r="AV2761" t="s">
        <v>1840</v>
      </c>
      <c r="AW2761" t="s">
        <v>1840</v>
      </c>
      <c r="AX2761">
        <v>2061149</v>
      </c>
      <c r="BF2761">
        <v>1</v>
      </c>
      <c r="CX2761" t="s">
        <v>5211</v>
      </c>
      <c r="CY2761" s="29"/>
      <c r="CZ2761" s="29"/>
      <c r="DA2761" s="29"/>
      <c r="DB2761" s="29"/>
      <c r="DC2761" s="29"/>
      <c r="DD2761" s="30"/>
      <c r="DE2761" s="30"/>
      <c r="DF2761" s="31"/>
      <c r="DG2761" s="32"/>
      <c r="DH2761" s="30"/>
      <c r="DI2761" s="30"/>
      <c r="DJ2761" s="26"/>
    </row>
    <row r="2762" spans="4:114" x14ac:dyDescent="0.25">
      <c r="D2762" t="s">
        <v>5212</v>
      </c>
      <c r="F2762" t="s">
        <v>3865</v>
      </c>
      <c r="G2762" t="s">
        <v>3866</v>
      </c>
      <c r="H2762" t="s">
        <v>3867</v>
      </c>
      <c r="K2762" t="s">
        <v>156</v>
      </c>
      <c r="M2762" t="s">
        <v>550</v>
      </c>
      <c r="N2762" t="s">
        <v>551</v>
      </c>
      <c r="O2762" t="s">
        <v>116</v>
      </c>
      <c r="P2762" t="s">
        <v>117</v>
      </c>
      <c r="Q2762" t="s">
        <v>5213</v>
      </c>
      <c r="R2762">
        <v>28</v>
      </c>
      <c r="T2762" s="3">
        <v>200250</v>
      </c>
      <c r="X2762" s="3">
        <v>4813.7019230769229</v>
      </c>
      <c r="Y2762" s="3">
        <v>2781.25</v>
      </c>
      <c r="Z2762" s="24">
        <v>500.625</v>
      </c>
      <c r="AA2762" s="39">
        <v>75</v>
      </c>
      <c r="AC2762" s="3">
        <v>0</v>
      </c>
      <c r="AD2762" s="3">
        <v>4460.3751415326506</v>
      </c>
      <c r="AE2762" s="3">
        <v>212880.95206460959</v>
      </c>
      <c r="AF2762" s="3">
        <v>7046.666666666667</v>
      </c>
      <c r="AH2762" s="3">
        <v>219927.61873127625</v>
      </c>
      <c r="AK2762" s="3">
        <v>18123.592035816033</v>
      </c>
      <c r="AL2762" t="s">
        <v>666</v>
      </c>
      <c r="AM2762" t="s">
        <v>667</v>
      </c>
      <c r="AN2762">
        <v>0.1</v>
      </c>
      <c r="AO2762" s="3">
        <v>238051.21076709227</v>
      </c>
      <c r="AP2762" s="3">
        <v>23805.121076709227</v>
      </c>
      <c r="AQ2762" s="3">
        <v>29700</v>
      </c>
      <c r="AR2762" s="3">
        <v>2970</v>
      </c>
      <c r="AS2762" s="3">
        <v>294526.33184380148</v>
      </c>
      <c r="AT2762" s="26">
        <v>267751.2107670923</v>
      </c>
      <c r="AU2762" t="s">
        <v>170</v>
      </c>
      <c r="AV2762" t="s">
        <v>170</v>
      </c>
      <c r="AW2762" t="s">
        <v>171</v>
      </c>
      <c r="AX2762">
        <v>90292</v>
      </c>
      <c r="BF2762">
        <v>1</v>
      </c>
      <c r="CX2762" t="s">
        <v>5211</v>
      </c>
      <c r="CY2762" s="29"/>
    </row>
    <row r="2763" spans="4:114" x14ac:dyDescent="0.25">
      <c r="D2763" t="s">
        <v>5212</v>
      </c>
      <c r="F2763" t="s">
        <v>3868</v>
      </c>
      <c r="G2763" t="s">
        <v>3869</v>
      </c>
      <c r="H2763" t="s">
        <v>3870</v>
      </c>
      <c r="K2763" t="s">
        <v>156</v>
      </c>
      <c r="M2763" t="s">
        <v>550</v>
      </c>
      <c r="N2763" t="s">
        <v>551</v>
      </c>
      <c r="O2763" t="s">
        <v>116</v>
      </c>
      <c r="P2763" t="s">
        <v>117</v>
      </c>
      <c r="Q2763" t="s">
        <v>5213</v>
      </c>
      <c r="R2763">
        <v>28</v>
      </c>
      <c r="T2763" s="3">
        <v>300000</v>
      </c>
      <c r="X2763" s="3">
        <v>7211.5384615384619</v>
      </c>
      <c r="Y2763" s="3">
        <v>4166.666666666667</v>
      </c>
      <c r="Z2763" s="24">
        <v>750</v>
      </c>
      <c r="AA2763" s="39">
        <v>75</v>
      </c>
      <c r="AC2763" s="3">
        <v>0</v>
      </c>
      <c r="AD2763" s="3">
        <v>4460.3751415326506</v>
      </c>
      <c r="AE2763" s="3">
        <v>316663.58026973775</v>
      </c>
      <c r="AF2763" s="3">
        <v>7046.666666666667</v>
      </c>
      <c r="AH2763" s="3">
        <v>323710.24693640444</v>
      </c>
      <c r="AK2763" s="3">
        <v>7875.5933865769939</v>
      </c>
      <c r="AL2763" t="s">
        <v>552</v>
      </c>
      <c r="AM2763" t="s">
        <v>553</v>
      </c>
      <c r="AN2763">
        <v>0.1</v>
      </c>
      <c r="AO2763" s="3">
        <v>331585.84032298141</v>
      </c>
      <c r="AP2763" s="3">
        <v>33158.584032298146</v>
      </c>
      <c r="AQ2763" s="3">
        <v>29700</v>
      </c>
      <c r="AR2763" s="3">
        <v>2970</v>
      </c>
      <c r="AS2763" s="3">
        <v>397414.42435527954</v>
      </c>
      <c r="AT2763" s="26">
        <v>361285.84032298141</v>
      </c>
      <c r="AU2763" t="s">
        <v>3871</v>
      </c>
      <c r="AV2763" t="s">
        <v>3871</v>
      </c>
      <c r="AW2763" t="s">
        <v>3871</v>
      </c>
      <c r="AX2763" t="s">
        <v>5306</v>
      </c>
      <c r="BF2763">
        <v>1</v>
      </c>
      <c r="CX2763" t="s">
        <v>5211</v>
      </c>
      <c r="CY2763" s="29"/>
      <c r="CZ2763" s="29"/>
      <c r="DA2763" s="29"/>
      <c r="DB2763" s="29"/>
      <c r="DC2763" s="29"/>
      <c r="DD2763" s="30"/>
      <c r="DE2763" s="30"/>
      <c r="DF2763" s="31"/>
      <c r="DG2763" s="32"/>
      <c r="DH2763" s="30"/>
      <c r="DI2763" s="30"/>
      <c r="DJ2763" s="26"/>
    </row>
    <row r="2764" spans="4:114" x14ac:dyDescent="0.25">
      <c r="D2764" t="s">
        <v>5212</v>
      </c>
      <c r="F2764" t="s">
        <v>3873</v>
      </c>
      <c r="G2764" t="s">
        <v>3874</v>
      </c>
      <c r="H2764" t="s">
        <v>3875</v>
      </c>
      <c r="K2764" t="s">
        <v>224</v>
      </c>
      <c r="M2764" t="s">
        <v>114</v>
      </c>
      <c r="N2764" t="s">
        <v>115</v>
      </c>
      <c r="O2764" t="s">
        <v>116</v>
      </c>
      <c r="P2764" t="s">
        <v>117</v>
      </c>
      <c r="Q2764" t="s">
        <v>5213</v>
      </c>
      <c r="R2764">
        <v>28</v>
      </c>
      <c r="T2764" s="3">
        <v>66666.666666666672</v>
      </c>
      <c r="X2764" s="3">
        <v>1602.5641025641025</v>
      </c>
      <c r="Y2764" s="3">
        <v>925.92592592592598</v>
      </c>
      <c r="Z2764" s="24">
        <v>166.66666666666669</v>
      </c>
      <c r="AA2764" s="39">
        <v>75</v>
      </c>
      <c r="AC2764" s="3">
        <v>0</v>
      </c>
      <c r="AD2764" s="3">
        <v>4460.3751415326506</v>
      </c>
      <c r="AE2764" s="3">
        <v>73897.198503356034</v>
      </c>
      <c r="AF2764" s="3">
        <v>5687.5</v>
      </c>
      <c r="AH2764" s="3">
        <v>79584.698503356034</v>
      </c>
      <c r="AN2764">
        <v>8.5000000000000006E-2</v>
      </c>
      <c r="AO2764" s="3">
        <v>79584.698503356034</v>
      </c>
      <c r="AP2764" s="3">
        <v>6764.6993727852632</v>
      </c>
      <c r="AQ2764" s="3">
        <v>29700</v>
      </c>
      <c r="AR2764" s="3">
        <v>2524.5</v>
      </c>
      <c r="AS2764" s="3">
        <v>118573.8978761413</v>
      </c>
      <c r="AT2764" s="26">
        <v>109284.69850335603</v>
      </c>
      <c r="AU2764" t="s">
        <v>262</v>
      </c>
      <c r="AV2764" t="s">
        <v>262</v>
      </c>
      <c r="AW2764" t="s">
        <v>263</v>
      </c>
      <c r="AX2764">
        <v>6391</v>
      </c>
      <c r="BF2764">
        <v>1</v>
      </c>
      <c r="CX2764" t="s">
        <v>5211</v>
      </c>
      <c r="CY2764" s="29"/>
      <c r="CZ2764" s="29"/>
      <c r="DA2764" s="29"/>
      <c r="DB2764" s="29"/>
      <c r="DC2764" s="29"/>
      <c r="DD2764" s="30"/>
      <c r="DE2764" s="30"/>
      <c r="DF2764" s="31"/>
      <c r="DG2764" s="32"/>
      <c r="DH2764" s="30"/>
      <c r="DI2764" s="30"/>
      <c r="DJ2764" s="26"/>
    </row>
    <row r="2765" spans="4:114" x14ac:dyDescent="0.25">
      <c r="D2765" t="s">
        <v>5212</v>
      </c>
      <c r="F2765" t="s">
        <v>3876</v>
      </c>
      <c r="G2765" t="s">
        <v>3877</v>
      </c>
      <c r="H2765" t="s">
        <v>3878</v>
      </c>
      <c r="K2765" t="s">
        <v>207</v>
      </c>
      <c r="M2765" t="s">
        <v>182</v>
      </c>
      <c r="N2765" t="s">
        <v>183</v>
      </c>
      <c r="O2765" t="s">
        <v>116</v>
      </c>
      <c r="P2765" t="s">
        <v>117</v>
      </c>
      <c r="Q2765" t="s">
        <v>5213</v>
      </c>
      <c r="R2765">
        <v>28</v>
      </c>
      <c r="T2765" s="3">
        <v>41666.666666666664</v>
      </c>
      <c r="X2765" s="3">
        <v>1010.0961538461538</v>
      </c>
      <c r="Y2765" s="3">
        <v>583.6111111111112</v>
      </c>
      <c r="Z2765" s="24">
        <v>105.05</v>
      </c>
      <c r="AA2765" s="39">
        <v>75</v>
      </c>
      <c r="AC2765" s="3">
        <v>0</v>
      </c>
      <c r="AD2765" s="3">
        <v>4460.3751415326506</v>
      </c>
      <c r="AE2765" s="3">
        <v>47900.799073156581</v>
      </c>
      <c r="AF2765" s="3">
        <v>4154.166666666667</v>
      </c>
      <c r="AH2765" s="3">
        <v>52054.965739823245</v>
      </c>
      <c r="AK2765" s="3">
        <v>4671.4236268028844</v>
      </c>
      <c r="AL2765" t="s">
        <v>227</v>
      </c>
      <c r="AM2765" t="s">
        <v>226</v>
      </c>
      <c r="AN2765">
        <v>0.05</v>
      </c>
      <c r="AO2765" s="3">
        <v>56726.389366626128</v>
      </c>
      <c r="AP2765" s="3">
        <v>2836.3194683313068</v>
      </c>
      <c r="AQ2765" s="3">
        <v>29700</v>
      </c>
      <c r="AR2765" s="3">
        <v>1485</v>
      </c>
      <c r="AS2765" s="3">
        <v>90747.708834957433</v>
      </c>
      <c r="AT2765" s="26">
        <v>86426.389366626128</v>
      </c>
      <c r="AU2765" t="s">
        <v>208</v>
      </c>
      <c r="AV2765" t="s">
        <v>208</v>
      </c>
      <c r="AW2765" t="s">
        <v>210</v>
      </c>
      <c r="AX2765" t="s">
        <v>2088</v>
      </c>
      <c r="BF2765">
        <v>1</v>
      </c>
      <c r="CX2765" t="s">
        <v>5211</v>
      </c>
      <c r="CY2765" s="29"/>
      <c r="CZ2765" s="29"/>
      <c r="DA2765" s="29"/>
      <c r="DB2765" s="29"/>
      <c r="DC2765" s="29"/>
      <c r="DD2765" s="30"/>
      <c r="DE2765" s="30"/>
      <c r="DF2765" s="31"/>
      <c r="DG2765" s="32"/>
      <c r="DH2765" s="30"/>
      <c r="DI2765" s="30"/>
      <c r="DJ2765" s="26"/>
    </row>
    <row r="2766" spans="4:114" x14ac:dyDescent="0.25">
      <c r="D2766" t="s">
        <v>5212</v>
      </c>
      <c r="F2766" t="s">
        <v>3879</v>
      </c>
      <c r="G2766" t="s">
        <v>3880</v>
      </c>
      <c r="H2766" t="s">
        <v>3881</v>
      </c>
      <c r="K2766" t="s">
        <v>207</v>
      </c>
      <c r="M2766" t="s">
        <v>182</v>
      </c>
      <c r="N2766" t="s">
        <v>183</v>
      </c>
      <c r="O2766" t="s">
        <v>116</v>
      </c>
      <c r="P2766" t="s">
        <v>117</v>
      </c>
      <c r="Q2766" t="s">
        <v>5213</v>
      </c>
      <c r="R2766">
        <v>28</v>
      </c>
      <c r="T2766" s="3">
        <v>48525</v>
      </c>
      <c r="X2766" s="3">
        <v>1166.4663461538462</v>
      </c>
      <c r="Y2766" s="3">
        <v>673.95833333333337</v>
      </c>
      <c r="Z2766" s="24">
        <v>121.3125</v>
      </c>
      <c r="AA2766" s="39">
        <v>75</v>
      </c>
      <c r="AC2766" s="3">
        <v>0</v>
      </c>
      <c r="AD2766" s="3">
        <v>4460.3751415326506</v>
      </c>
      <c r="AE2766" s="3">
        <v>55022.112321019828</v>
      </c>
      <c r="AF2766" s="3">
        <v>4154.166666666667</v>
      </c>
      <c r="AH2766" s="3">
        <v>59176.278987686492</v>
      </c>
      <c r="AK2766" s="3">
        <v>4671.4236268028844</v>
      </c>
      <c r="AL2766" t="s">
        <v>227</v>
      </c>
      <c r="AM2766" t="s">
        <v>226</v>
      </c>
      <c r="AN2766">
        <v>0.05</v>
      </c>
      <c r="AO2766" s="3">
        <v>63847.702614489375</v>
      </c>
      <c r="AP2766" s="3">
        <v>3192.385130724469</v>
      </c>
      <c r="AQ2766" s="3">
        <v>29700</v>
      </c>
      <c r="AR2766" s="3">
        <v>1485</v>
      </c>
      <c r="AS2766" s="3">
        <v>98225.087745213837</v>
      </c>
      <c r="AT2766" s="26">
        <v>93547.702614489375</v>
      </c>
      <c r="AU2766" t="s">
        <v>208</v>
      </c>
      <c r="AV2766" t="s">
        <v>208</v>
      </c>
      <c r="AW2766" t="s">
        <v>210</v>
      </c>
      <c r="AX2766" t="s">
        <v>2059</v>
      </c>
      <c r="BF2766">
        <v>1</v>
      </c>
      <c r="CX2766" t="s">
        <v>5211</v>
      </c>
      <c r="CY2766" s="29"/>
      <c r="CZ2766" s="29"/>
      <c r="DA2766" s="29"/>
      <c r="DB2766" s="29"/>
      <c r="DC2766" s="29"/>
      <c r="DD2766" s="30"/>
      <c r="DE2766" s="30"/>
      <c r="DF2766" s="31"/>
      <c r="DG2766" s="32"/>
      <c r="DH2766" s="30"/>
      <c r="DI2766" s="30"/>
      <c r="DJ2766" s="26"/>
    </row>
    <row r="2767" spans="4:114" x14ac:dyDescent="0.25">
      <c r="D2767" t="s">
        <v>5212</v>
      </c>
      <c r="F2767" t="s">
        <v>3882</v>
      </c>
      <c r="G2767" t="s">
        <v>3883</v>
      </c>
      <c r="H2767" t="s">
        <v>3884</v>
      </c>
      <c r="K2767" t="s">
        <v>224</v>
      </c>
      <c r="M2767" t="s">
        <v>132</v>
      </c>
      <c r="N2767" t="s">
        <v>133</v>
      </c>
      <c r="O2767" t="s">
        <v>116</v>
      </c>
      <c r="P2767" t="s">
        <v>117</v>
      </c>
      <c r="Q2767" t="s">
        <v>5213</v>
      </c>
      <c r="R2767">
        <v>28</v>
      </c>
      <c r="T2767" s="3">
        <v>62500.000000000007</v>
      </c>
      <c r="X2767" s="3">
        <v>1502.403846153846</v>
      </c>
      <c r="Y2767" s="3">
        <v>868.05555555555554</v>
      </c>
      <c r="Z2767" s="24">
        <v>156.25</v>
      </c>
      <c r="AA2767" s="39">
        <v>75</v>
      </c>
      <c r="AC2767" s="3">
        <v>0</v>
      </c>
      <c r="AD2767" s="3">
        <v>4460.3751415326506</v>
      </c>
      <c r="AE2767" s="3">
        <v>69562.084543242061</v>
      </c>
      <c r="AF2767" s="3">
        <v>12402.5</v>
      </c>
      <c r="AH2767" s="3">
        <v>81964.584543242061</v>
      </c>
      <c r="AK2767" s="3">
        <v>33281</v>
      </c>
      <c r="AL2767" t="s">
        <v>168</v>
      </c>
      <c r="AM2767" t="s">
        <v>169</v>
      </c>
      <c r="AN2767">
        <v>0.05</v>
      </c>
      <c r="AO2767" s="3">
        <v>115245.58454324206</v>
      </c>
      <c r="AP2767" s="3">
        <v>5762.2792271621038</v>
      </c>
      <c r="AQ2767" s="3">
        <v>29700</v>
      </c>
      <c r="AR2767" s="3">
        <v>1485</v>
      </c>
      <c r="AS2767" s="3">
        <v>152192.86377040416</v>
      </c>
      <c r="AT2767" s="26">
        <v>144945.58454324206</v>
      </c>
      <c r="AU2767" t="s">
        <v>170</v>
      </c>
      <c r="AV2767" t="s">
        <v>170</v>
      </c>
      <c r="AW2767" t="s">
        <v>171</v>
      </c>
      <c r="AX2767">
        <v>35801</v>
      </c>
      <c r="BF2767">
        <v>1</v>
      </c>
      <c r="CX2767" t="s">
        <v>5211</v>
      </c>
      <c r="CY2767" s="29"/>
      <c r="CZ2767" s="29"/>
      <c r="DA2767" s="29"/>
      <c r="DB2767" s="29"/>
      <c r="DC2767" s="29"/>
      <c r="DD2767" s="30"/>
      <c r="DE2767" s="30"/>
      <c r="DF2767" s="31"/>
      <c r="DG2767" s="32"/>
      <c r="DH2767" s="30"/>
      <c r="DI2767" s="30"/>
      <c r="DJ2767" s="26"/>
    </row>
    <row r="2768" spans="4:114" x14ac:dyDescent="0.25">
      <c r="D2768" t="s">
        <v>5212</v>
      </c>
      <c r="F2768" t="s">
        <v>3885</v>
      </c>
      <c r="G2768" t="s">
        <v>3886</v>
      </c>
      <c r="H2768" t="s">
        <v>3887</v>
      </c>
      <c r="K2768" t="s">
        <v>207</v>
      </c>
      <c r="M2768" t="s">
        <v>114</v>
      </c>
      <c r="N2768" t="s">
        <v>115</v>
      </c>
      <c r="O2768" t="s">
        <v>2066</v>
      </c>
      <c r="P2768" t="s">
        <v>117</v>
      </c>
      <c r="Q2768" t="s">
        <v>5213</v>
      </c>
      <c r="R2768">
        <v>28</v>
      </c>
      <c r="T2768" s="3">
        <v>42416.666666666664</v>
      </c>
      <c r="X2768" s="3">
        <v>1019.6314102564102</v>
      </c>
      <c r="Y2768" s="3">
        <v>589.12037037037032</v>
      </c>
      <c r="Z2768" s="24">
        <v>106.04166666666666</v>
      </c>
      <c r="AA2768" s="39">
        <v>75</v>
      </c>
      <c r="AC2768" s="3">
        <v>0</v>
      </c>
      <c r="AD2768" s="3">
        <v>4460.3751415326506</v>
      </c>
      <c r="AE2768" s="3">
        <v>48666.835255492762</v>
      </c>
      <c r="AF2768" s="3">
        <v>5687.5</v>
      </c>
      <c r="AH2768" s="3">
        <v>54354.335255492762</v>
      </c>
      <c r="AJ2768" s="3">
        <v>5310.8</v>
      </c>
      <c r="AN2768">
        <v>8.5000000000000006E-2</v>
      </c>
      <c r="AO2768" s="3">
        <v>59665.135255492765</v>
      </c>
      <c r="AP2768" s="3">
        <v>5071.5364967168853</v>
      </c>
      <c r="AQ2768" s="3">
        <v>0</v>
      </c>
      <c r="AR2768" s="3">
        <v>0</v>
      </c>
      <c r="AS2768" s="3">
        <v>64736.671752209651</v>
      </c>
      <c r="AT2768" s="26">
        <v>59665.135255492765</v>
      </c>
      <c r="AU2768" t="s">
        <v>262</v>
      </c>
      <c r="AV2768" t="s">
        <v>2067</v>
      </c>
      <c r="AW2768" t="s">
        <v>2068</v>
      </c>
      <c r="AX2768">
        <v>2169</v>
      </c>
      <c r="BF2768">
        <v>1</v>
      </c>
      <c r="BO2768" t="s">
        <v>431</v>
      </c>
      <c r="CX2768" t="s">
        <v>5211</v>
      </c>
      <c r="CY2768" s="29"/>
      <c r="CZ2768" s="29"/>
      <c r="DA2768" s="29"/>
      <c r="DB2768" s="29"/>
      <c r="DC2768" s="29"/>
      <c r="DD2768" s="30"/>
      <c r="DE2768" s="30"/>
      <c r="DF2768" s="31"/>
      <c r="DG2768" s="32"/>
      <c r="DH2768" s="30"/>
      <c r="DI2768" s="30"/>
      <c r="DJ2768" s="26"/>
    </row>
    <row r="2769" spans="2:114" x14ac:dyDescent="0.25">
      <c r="D2769" t="s">
        <v>5212</v>
      </c>
      <c r="F2769" t="s">
        <v>3888</v>
      </c>
      <c r="G2769" t="s">
        <v>169</v>
      </c>
      <c r="H2769" t="s">
        <v>3889</v>
      </c>
      <c r="K2769" t="s">
        <v>3890</v>
      </c>
      <c r="M2769" t="s">
        <v>132</v>
      </c>
      <c r="N2769" t="s">
        <v>133</v>
      </c>
      <c r="O2769" t="s">
        <v>116</v>
      </c>
      <c r="P2769" t="s">
        <v>117</v>
      </c>
      <c r="Q2769" t="s">
        <v>5213</v>
      </c>
      <c r="R2769">
        <v>28</v>
      </c>
      <c r="T2769" s="3">
        <v>833333.33333333337</v>
      </c>
      <c r="V2769" s="3">
        <v>125000</v>
      </c>
      <c r="X2769" s="3">
        <v>20032.051282051281</v>
      </c>
      <c r="Y2769" s="3">
        <v>11574.074074074075</v>
      </c>
      <c r="Z2769" s="24">
        <v>2083.3333333333335</v>
      </c>
      <c r="AA2769" s="39">
        <v>75</v>
      </c>
      <c r="AC2769" s="3">
        <v>0</v>
      </c>
      <c r="AD2769" s="3">
        <v>5460.3751415326506</v>
      </c>
      <c r="AE2769" s="3">
        <v>997558.16716432467</v>
      </c>
      <c r="AF2769" s="3">
        <v>12402.5</v>
      </c>
      <c r="AH2769" s="3">
        <v>1009960.6671643247</v>
      </c>
      <c r="AN2769">
        <v>0.05</v>
      </c>
      <c r="AO2769" s="3">
        <v>1009960.6671643247</v>
      </c>
      <c r="AP2769" s="3">
        <v>50498.033358216235</v>
      </c>
      <c r="AQ2769" s="3">
        <v>29700</v>
      </c>
      <c r="AR2769" s="3">
        <v>1485</v>
      </c>
      <c r="AS2769" s="3">
        <v>1091643.7005225408</v>
      </c>
      <c r="AT2769" s="26">
        <v>1039660.6671643247</v>
      </c>
      <c r="AU2769" t="s">
        <v>164</v>
      </c>
      <c r="AV2769" t="s">
        <v>241</v>
      </c>
      <c r="AW2769" t="s">
        <v>241</v>
      </c>
      <c r="AX2769" t="s">
        <v>164</v>
      </c>
      <c r="BF2769">
        <v>1</v>
      </c>
      <c r="CX2769" t="s">
        <v>5211</v>
      </c>
      <c r="CY2769" s="29"/>
      <c r="CZ2769" s="29"/>
      <c r="DA2769" s="29"/>
      <c r="DB2769" s="29"/>
      <c r="DC2769" s="29"/>
      <c r="DD2769" s="30"/>
      <c r="DE2769" s="30"/>
      <c r="DF2769" s="31"/>
      <c r="DG2769" s="32"/>
      <c r="DH2769" s="30"/>
      <c r="DI2769" s="30"/>
      <c r="DJ2769" s="26"/>
    </row>
    <row r="2770" spans="2:114" x14ac:dyDescent="0.25">
      <c r="B2770">
        <f>+COUNTIF(G2770:G5928,G2770)</f>
        <v>1</v>
      </c>
      <c r="D2770" t="s">
        <v>5212</v>
      </c>
      <c r="F2770" t="s">
        <v>3891</v>
      </c>
      <c r="G2770" t="s">
        <v>3892</v>
      </c>
      <c r="H2770" t="s">
        <v>3893</v>
      </c>
      <c r="K2770" t="s">
        <v>131</v>
      </c>
      <c r="M2770" t="s">
        <v>114</v>
      </c>
      <c r="N2770" t="s">
        <v>115</v>
      </c>
      <c r="O2770" t="s">
        <v>116</v>
      </c>
      <c r="P2770" t="s">
        <v>117</v>
      </c>
      <c r="Q2770" t="s">
        <v>5213</v>
      </c>
      <c r="R2770">
        <v>28</v>
      </c>
      <c r="T2770" s="3">
        <v>116666.66666666667</v>
      </c>
      <c r="X2770" s="3">
        <v>2804.4871794871797</v>
      </c>
      <c r="Y2770" s="3">
        <v>1620.3703703703707</v>
      </c>
      <c r="Z2770" s="24">
        <v>291.66666666666669</v>
      </c>
      <c r="AA2770" s="39">
        <v>75</v>
      </c>
      <c r="AC2770" s="3">
        <v>0</v>
      </c>
      <c r="AD2770" s="3">
        <v>4460.3751415326506</v>
      </c>
      <c r="AE2770" s="3">
        <v>125918.56602472354</v>
      </c>
      <c r="AF2770" s="3">
        <v>5687.5</v>
      </c>
      <c r="AH2770" s="3">
        <v>131606.06602472352</v>
      </c>
      <c r="AN2770">
        <v>8.5000000000000006E-2</v>
      </c>
      <c r="AO2770" s="3">
        <v>131606.06602472352</v>
      </c>
      <c r="AP2770" s="3">
        <v>11186.515612101501</v>
      </c>
      <c r="AQ2770" s="3">
        <v>29700</v>
      </c>
      <c r="AR2770" s="3">
        <v>2524.5</v>
      </c>
      <c r="AS2770" s="3">
        <v>175017.08163682502</v>
      </c>
      <c r="AT2770" s="26">
        <v>161306.06602472352</v>
      </c>
      <c r="AU2770" t="s">
        <v>170</v>
      </c>
      <c r="AV2770" t="s">
        <v>170</v>
      </c>
      <c r="AW2770" t="s">
        <v>171</v>
      </c>
      <c r="AX2770">
        <v>90218</v>
      </c>
      <c r="BF2770">
        <v>1</v>
      </c>
      <c r="CX2770" t="s">
        <v>5211</v>
      </c>
      <c r="CY2770" s="29"/>
      <c r="CZ2770" s="29"/>
      <c r="DA2770" s="29"/>
      <c r="DB2770" s="29"/>
      <c r="DC2770" s="29"/>
      <c r="DD2770" s="30"/>
      <c r="DE2770" s="30"/>
      <c r="DF2770" s="31"/>
      <c r="DG2770" s="32"/>
      <c r="DH2770" s="30"/>
      <c r="DI2770" s="30"/>
      <c r="DJ2770" s="26"/>
    </row>
    <row r="2771" spans="2:114" x14ac:dyDescent="0.25">
      <c r="D2771" t="s">
        <v>5212</v>
      </c>
      <c r="F2771" t="s">
        <v>3894</v>
      </c>
      <c r="G2771" t="s">
        <v>3895</v>
      </c>
      <c r="H2771" t="s">
        <v>3896</v>
      </c>
      <c r="K2771" t="s">
        <v>224</v>
      </c>
      <c r="M2771" t="s">
        <v>114</v>
      </c>
      <c r="N2771" t="s">
        <v>115</v>
      </c>
      <c r="O2771" t="s">
        <v>116</v>
      </c>
      <c r="P2771" t="s">
        <v>117</v>
      </c>
      <c r="Q2771" t="s">
        <v>5213</v>
      </c>
      <c r="R2771">
        <v>28</v>
      </c>
      <c r="T2771" s="3">
        <v>75833.333333333328</v>
      </c>
      <c r="X2771" s="3">
        <v>1702.7243589743591</v>
      </c>
      <c r="Y2771" s="3">
        <v>983.79629629629619</v>
      </c>
      <c r="Z2771" s="24">
        <v>177.08333333333331</v>
      </c>
      <c r="AA2771" s="39">
        <v>75</v>
      </c>
      <c r="AC2771" s="3">
        <v>0</v>
      </c>
      <c r="AD2771" s="3">
        <v>4460.3751415326506</v>
      </c>
      <c r="AE2771" s="3">
        <v>83232.312463469963</v>
      </c>
      <c r="AF2771" s="3">
        <v>5687.5</v>
      </c>
      <c r="AH2771" s="3">
        <v>88919.812463469963</v>
      </c>
      <c r="AN2771">
        <v>8.5000000000000006E-2</v>
      </c>
      <c r="AO2771" s="3">
        <v>88919.812463469963</v>
      </c>
      <c r="AP2771" s="3">
        <v>7558.1840593949473</v>
      </c>
      <c r="AQ2771" s="3">
        <v>29700</v>
      </c>
      <c r="AR2771" s="3">
        <v>2524.5</v>
      </c>
      <c r="AS2771" s="3">
        <v>128702.49652286491</v>
      </c>
      <c r="AT2771" s="26">
        <v>118619.81246346996</v>
      </c>
      <c r="AU2771" t="s">
        <v>170</v>
      </c>
      <c r="AV2771" t="s">
        <v>170</v>
      </c>
      <c r="AW2771" t="s">
        <v>171</v>
      </c>
      <c r="AX2771">
        <v>90264</v>
      </c>
      <c r="BF2771">
        <v>1</v>
      </c>
      <c r="CX2771" t="s">
        <v>5211</v>
      </c>
      <c r="CY2771" s="29"/>
      <c r="CZ2771" s="29"/>
      <c r="DA2771" s="29"/>
      <c r="DB2771" s="29"/>
      <c r="DC2771" s="29"/>
      <c r="DD2771" s="30"/>
      <c r="DE2771" s="30"/>
      <c r="DF2771" s="31"/>
      <c r="DG2771" s="32"/>
      <c r="DH2771" s="30"/>
      <c r="DI2771" s="30"/>
      <c r="DJ2771" s="26"/>
    </row>
    <row r="2772" spans="2:114" x14ac:dyDescent="0.25">
      <c r="D2772" t="s">
        <v>5212</v>
      </c>
      <c r="F2772" t="s">
        <v>3897</v>
      </c>
      <c r="G2772" t="s">
        <v>3898</v>
      </c>
      <c r="H2772" t="s">
        <v>3899</v>
      </c>
      <c r="K2772" t="s">
        <v>224</v>
      </c>
      <c r="M2772" t="s">
        <v>114</v>
      </c>
      <c r="N2772" t="s">
        <v>115</v>
      </c>
      <c r="O2772" t="s">
        <v>2066</v>
      </c>
      <c r="P2772" t="s">
        <v>117</v>
      </c>
      <c r="Q2772" t="s">
        <v>5213</v>
      </c>
      <c r="R2772">
        <v>28</v>
      </c>
      <c r="T2772" s="3">
        <v>61250</v>
      </c>
      <c r="X2772" s="3">
        <v>1472.3557692307693</v>
      </c>
      <c r="Y2772" s="3">
        <v>850.69444444444457</v>
      </c>
      <c r="Z2772" s="24">
        <v>153.125</v>
      </c>
      <c r="AA2772" s="39">
        <v>75</v>
      </c>
      <c r="AC2772" s="3">
        <v>0</v>
      </c>
      <c r="AD2772" s="3">
        <v>4460.3751415326506</v>
      </c>
      <c r="AE2772" s="3">
        <v>68261.550355207859</v>
      </c>
      <c r="AF2772" s="3">
        <v>5687.5</v>
      </c>
      <c r="AH2772" s="3">
        <v>73949.050355207859</v>
      </c>
      <c r="AN2772">
        <v>8.5000000000000006E-2</v>
      </c>
      <c r="AO2772" s="3">
        <v>73949.050355207859</v>
      </c>
      <c r="AP2772" s="3">
        <v>6285.6692801926683</v>
      </c>
      <c r="AQ2772" s="3">
        <v>0</v>
      </c>
      <c r="AR2772" s="3">
        <v>0</v>
      </c>
      <c r="AS2772" s="3">
        <v>80234.719635400528</v>
      </c>
      <c r="AT2772" s="26">
        <v>73949.050355207859</v>
      </c>
      <c r="AU2772" t="s">
        <v>765</v>
      </c>
      <c r="AV2772" t="s">
        <v>2067</v>
      </c>
      <c r="AW2772" t="s">
        <v>2068</v>
      </c>
      <c r="AX2772" t="s">
        <v>3197</v>
      </c>
      <c r="BF2772">
        <v>1</v>
      </c>
      <c r="BO2772" t="s">
        <v>451</v>
      </c>
      <c r="CX2772" t="s">
        <v>5211</v>
      </c>
      <c r="CY2772" s="29"/>
      <c r="CZ2772" s="29"/>
      <c r="DA2772" s="29"/>
      <c r="DB2772" s="29"/>
      <c r="DC2772" s="29"/>
      <c r="DD2772" s="30"/>
      <c r="DE2772" s="30"/>
      <c r="DF2772" s="31"/>
      <c r="DG2772" s="32"/>
      <c r="DH2772" s="30"/>
      <c r="DI2772" s="30"/>
      <c r="DJ2772" s="26"/>
    </row>
    <row r="2773" spans="2:114" x14ac:dyDescent="0.25">
      <c r="D2773" t="s">
        <v>5212</v>
      </c>
      <c r="F2773" t="s">
        <v>3900</v>
      </c>
      <c r="G2773" t="s">
        <v>3901</v>
      </c>
      <c r="H2773" t="s">
        <v>3902</v>
      </c>
      <c r="K2773" t="s">
        <v>156</v>
      </c>
      <c r="M2773" t="s">
        <v>550</v>
      </c>
      <c r="N2773" t="s">
        <v>551</v>
      </c>
      <c r="O2773" t="s">
        <v>116</v>
      </c>
      <c r="P2773" t="s">
        <v>117</v>
      </c>
      <c r="Q2773" t="s">
        <v>5213</v>
      </c>
      <c r="R2773">
        <v>28</v>
      </c>
      <c r="T2773" s="3">
        <v>308333.33333333331</v>
      </c>
      <c r="X2773" s="3">
        <v>7411.8589743589737</v>
      </c>
      <c r="Y2773" s="3">
        <v>4282.4074074074069</v>
      </c>
      <c r="Z2773" s="24">
        <v>770.83333333333326</v>
      </c>
      <c r="AA2773" s="39">
        <v>75</v>
      </c>
      <c r="AC2773" s="3">
        <v>0</v>
      </c>
      <c r="AD2773" s="3">
        <v>4460.3751415326506</v>
      </c>
      <c r="AE2773" s="3">
        <v>325333.80818996567</v>
      </c>
      <c r="AF2773" s="3">
        <v>7046.666666666667</v>
      </c>
      <c r="AH2773" s="3">
        <v>332380.47485663235</v>
      </c>
      <c r="AN2773">
        <v>0.1</v>
      </c>
      <c r="AO2773" s="3">
        <v>332380.47485663235</v>
      </c>
      <c r="AP2773" s="3">
        <v>33238.047485663235</v>
      </c>
      <c r="AQ2773" s="3">
        <v>29700</v>
      </c>
      <c r="AR2773" s="3">
        <v>2970</v>
      </c>
      <c r="AS2773" s="3">
        <v>398288.52234229562</v>
      </c>
      <c r="AT2773" s="26">
        <v>362080.47485663235</v>
      </c>
      <c r="AU2773" t="s">
        <v>262</v>
      </c>
      <c r="AV2773" t="s">
        <v>262</v>
      </c>
      <c r="AW2773" t="s">
        <v>263</v>
      </c>
      <c r="AX2773">
        <v>6006</v>
      </c>
      <c r="BF2773">
        <v>1</v>
      </c>
      <c r="CX2773" t="s">
        <v>5211</v>
      </c>
      <c r="CY2773" s="29"/>
      <c r="CZ2773" s="29"/>
      <c r="DA2773" s="29"/>
      <c r="DB2773" s="29"/>
      <c r="DC2773" s="29"/>
      <c r="DD2773" s="30"/>
      <c r="DE2773" s="30"/>
      <c r="DF2773" s="31"/>
      <c r="DG2773" s="32"/>
      <c r="DH2773" s="30"/>
      <c r="DI2773" s="30"/>
      <c r="DJ2773" s="26"/>
    </row>
    <row r="2774" spans="2:114" x14ac:dyDescent="0.25">
      <c r="D2774" t="s">
        <v>5212</v>
      </c>
      <c r="F2774" t="s">
        <v>3903</v>
      </c>
      <c r="G2774" t="s">
        <v>3904</v>
      </c>
      <c r="H2774" t="s">
        <v>3905</v>
      </c>
      <c r="K2774" t="s">
        <v>207</v>
      </c>
      <c r="M2774" t="s">
        <v>182</v>
      </c>
      <c r="N2774" t="s">
        <v>183</v>
      </c>
      <c r="O2774" t="s">
        <v>116</v>
      </c>
      <c r="P2774" t="s">
        <v>117</v>
      </c>
      <c r="Q2774" t="s">
        <v>5213</v>
      </c>
      <c r="R2774">
        <v>28</v>
      </c>
      <c r="T2774" s="3">
        <v>47916.666666666664</v>
      </c>
      <c r="X2774" s="3">
        <v>1151.8429487179487</v>
      </c>
      <c r="Y2774" s="3">
        <v>665.50925925925924</v>
      </c>
      <c r="Z2774" s="24">
        <v>119.79166666666666</v>
      </c>
      <c r="AA2774" s="39">
        <v>75</v>
      </c>
      <c r="AC2774" s="3">
        <v>0</v>
      </c>
      <c r="AD2774" s="3">
        <v>4460.3751415326506</v>
      </c>
      <c r="AE2774" s="3">
        <v>54389.185682843185</v>
      </c>
      <c r="AF2774" s="3">
        <v>4154.166666666667</v>
      </c>
      <c r="AH2774" s="3">
        <v>58543.352349509849</v>
      </c>
      <c r="AK2774" s="3">
        <v>4671.4236268028844</v>
      </c>
      <c r="AL2774" t="s">
        <v>227</v>
      </c>
      <c r="AM2774" t="s">
        <v>226</v>
      </c>
      <c r="AN2774">
        <v>0.05</v>
      </c>
      <c r="AO2774" s="3">
        <v>63214.775976312732</v>
      </c>
      <c r="AP2774" s="3">
        <v>3160.738798815637</v>
      </c>
      <c r="AQ2774" s="3">
        <v>29700</v>
      </c>
      <c r="AR2774" s="3">
        <v>1485</v>
      </c>
      <c r="AS2774" s="3">
        <v>97560.514775128366</v>
      </c>
      <c r="AT2774" s="26">
        <v>92914.775976312725</v>
      </c>
      <c r="AU2774" t="s">
        <v>1178</v>
      </c>
      <c r="AV2774" t="s">
        <v>1178</v>
      </c>
      <c r="AW2774" t="s">
        <v>1179</v>
      </c>
      <c r="AX2774" t="s">
        <v>1180</v>
      </c>
      <c r="BF2774">
        <v>1</v>
      </c>
      <c r="CX2774" t="s">
        <v>5211</v>
      </c>
      <c r="CY2774" s="29"/>
      <c r="CZ2774" s="29"/>
      <c r="DA2774" s="29"/>
      <c r="DB2774" s="29"/>
      <c r="DC2774" s="29"/>
      <c r="DD2774" s="30"/>
      <c r="DE2774" s="30"/>
      <c r="DF2774" s="31"/>
      <c r="DG2774" s="32"/>
      <c r="DH2774" s="30"/>
      <c r="DI2774" s="30"/>
      <c r="DJ2774" s="26"/>
    </row>
    <row r="2775" spans="2:114" x14ac:dyDescent="0.25">
      <c r="D2775" t="s">
        <v>5212</v>
      </c>
      <c r="F2775" t="s">
        <v>3906</v>
      </c>
      <c r="G2775" t="s">
        <v>3907</v>
      </c>
      <c r="H2775" t="s">
        <v>3908</v>
      </c>
      <c r="K2775" t="s">
        <v>3317</v>
      </c>
      <c r="M2775" t="s">
        <v>182</v>
      </c>
      <c r="N2775" t="s">
        <v>183</v>
      </c>
      <c r="O2775" t="s">
        <v>116</v>
      </c>
      <c r="P2775" t="s">
        <v>117</v>
      </c>
      <c r="Q2775" t="s">
        <v>5213</v>
      </c>
      <c r="R2775">
        <v>28</v>
      </c>
      <c r="T2775" s="3">
        <v>34628.75</v>
      </c>
      <c r="X2775" s="3">
        <v>1010.0961538461538</v>
      </c>
      <c r="Y2775" s="3">
        <v>583.6111111111112</v>
      </c>
      <c r="Z2775" s="24">
        <v>105.05</v>
      </c>
      <c r="AA2775" s="39">
        <v>75</v>
      </c>
      <c r="AC2775" s="3">
        <v>0</v>
      </c>
      <c r="AD2775" s="3">
        <v>4460.3751415326506</v>
      </c>
      <c r="AE2775" s="3">
        <v>40862.882406489916</v>
      </c>
      <c r="AF2775" s="3">
        <v>4154.166666666667</v>
      </c>
      <c r="AH2775" s="3">
        <v>45017.049073156581</v>
      </c>
      <c r="AK2775" s="3">
        <v>4671.4236268028844</v>
      </c>
      <c r="AL2775" t="s">
        <v>227</v>
      </c>
      <c r="AM2775" t="s">
        <v>226</v>
      </c>
      <c r="AN2775">
        <v>0.05</v>
      </c>
      <c r="AO2775" s="3">
        <v>49688.472699959464</v>
      </c>
      <c r="AP2775" s="3">
        <v>2484.4236349979733</v>
      </c>
      <c r="AQ2775" s="3">
        <v>29700</v>
      </c>
      <c r="AR2775" s="3">
        <v>1485</v>
      </c>
      <c r="AS2775" s="3">
        <v>83357.896334957448</v>
      </c>
      <c r="AT2775" s="26">
        <v>79388.472699959471</v>
      </c>
      <c r="AU2775" t="s">
        <v>1178</v>
      </c>
      <c r="AV2775" t="s">
        <v>1178</v>
      </c>
      <c r="AW2775" t="s">
        <v>1179</v>
      </c>
      <c r="AX2775" t="s">
        <v>1180</v>
      </c>
      <c r="BF2775">
        <v>1</v>
      </c>
      <c r="CX2775" t="s">
        <v>5211</v>
      </c>
      <c r="CY2775" s="29"/>
      <c r="CZ2775" s="29"/>
      <c r="DA2775" s="29"/>
      <c r="DB2775" s="29"/>
      <c r="DC2775" s="29"/>
      <c r="DD2775" s="30"/>
      <c r="DE2775" s="30"/>
      <c r="DF2775" s="31"/>
      <c r="DG2775" s="32"/>
      <c r="DH2775" s="30"/>
      <c r="DI2775" s="30"/>
      <c r="DJ2775" s="26"/>
    </row>
    <row r="2776" spans="2:114" x14ac:dyDescent="0.25">
      <c r="D2776" t="s">
        <v>5212</v>
      </c>
      <c r="F2776" t="s">
        <v>3909</v>
      </c>
      <c r="G2776" t="s">
        <v>3910</v>
      </c>
      <c r="H2776" t="s">
        <v>3911</v>
      </c>
      <c r="K2776" t="s">
        <v>207</v>
      </c>
      <c r="M2776" t="s">
        <v>182</v>
      </c>
      <c r="N2776" t="s">
        <v>183</v>
      </c>
      <c r="O2776" t="s">
        <v>116</v>
      </c>
      <c r="P2776" t="s">
        <v>117</v>
      </c>
      <c r="Q2776" t="s">
        <v>5213</v>
      </c>
      <c r="R2776">
        <v>28</v>
      </c>
      <c r="T2776" s="3">
        <v>48750</v>
      </c>
      <c r="X2776" s="3">
        <v>1051.6826923076922</v>
      </c>
      <c r="Y2776" s="3">
        <v>607.63888888888891</v>
      </c>
      <c r="Z2776" s="24">
        <v>109.375</v>
      </c>
      <c r="AA2776" s="39">
        <v>75</v>
      </c>
      <c r="AC2776" s="3">
        <v>0</v>
      </c>
      <c r="AD2776" s="3">
        <v>4460.3751415326506</v>
      </c>
      <c r="AE2776" s="3">
        <v>55054.071722729233</v>
      </c>
      <c r="AF2776" s="3">
        <v>4154.166666666667</v>
      </c>
      <c r="AH2776" s="3">
        <v>59208.238389395898</v>
      </c>
      <c r="AN2776">
        <v>0.05</v>
      </c>
      <c r="AO2776" s="3">
        <v>59208.238389395898</v>
      </c>
      <c r="AP2776" s="3">
        <v>2960.4119194697951</v>
      </c>
      <c r="AQ2776" s="3">
        <v>29700</v>
      </c>
      <c r="AR2776" s="3">
        <v>1485</v>
      </c>
      <c r="AS2776" s="3">
        <v>93353.65030886569</v>
      </c>
      <c r="AT2776" s="26">
        <v>88908.238389395905</v>
      </c>
      <c r="AU2776" t="s">
        <v>170</v>
      </c>
      <c r="AV2776" t="s">
        <v>170</v>
      </c>
      <c r="AW2776" t="s">
        <v>171</v>
      </c>
      <c r="AX2776">
        <v>35876</v>
      </c>
      <c r="BF2776">
        <v>1</v>
      </c>
      <c r="CX2776" t="s">
        <v>5211</v>
      </c>
      <c r="CY2776" s="29"/>
      <c r="CZ2776" s="29"/>
      <c r="DA2776" s="29"/>
      <c r="DB2776" s="29"/>
      <c r="DC2776" s="29"/>
      <c r="DD2776" s="30"/>
      <c r="DE2776" s="30"/>
      <c r="DF2776" s="31"/>
      <c r="DG2776" s="32"/>
      <c r="DH2776" s="30"/>
      <c r="DI2776" s="30"/>
      <c r="DJ2776" s="26"/>
    </row>
    <row r="2777" spans="2:114" x14ac:dyDescent="0.25">
      <c r="C2777">
        <v>1</v>
      </c>
      <c r="D2777" t="s">
        <v>5212</v>
      </c>
      <c r="F2777" t="s">
        <v>3912</v>
      </c>
      <c r="G2777" t="s">
        <v>3913</v>
      </c>
      <c r="H2777" t="s">
        <v>3914</v>
      </c>
      <c r="K2777" t="s">
        <v>207</v>
      </c>
      <c r="M2777" t="s">
        <v>182</v>
      </c>
      <c r="N2777" t="s">
        <v>183</v>
      </c>
      <c r="O2777" t="s">
        <v>116</v>
      </c>
      <c r="P2777" t="s">
        <v>117</v>
      </c>
      <c r="Q2777" t="s">
        <v>5213</v>
      </c>
      <c r="R2777">
        <v>28</v>
      </c>
      <c r="T2777" s="3">
        <v>48750</v>
      </c>
      <c r="X2777" s="3">
        <v>1051.6826923076922</v>
      </c>
      <c r="Y2777" s="3">
        <v>607.63888888888891</v>
      </c>
      <c r="Z2777" s="24">
        <v>109.375</v>
      </c>
      <c r="AA2777" s="39">
        <v>75</v>
      </c>
      <c r="AC2777" s="3">
        <v>0</v>
      </c>
      <c r="AD2777" s="3">
        <v>4460.3751415326506</v>
      </c>
      <c r="AE2777" s="3">
        <v>55054.071722729233</v>
      </c>
      <c r="AF2777" s="3">
        <v>4154.166666666667</v>
      </c>
      <c r="AH2777" s="3">
        <v>59208.238389395898</v>
      </c>
      <c r="AN2777">
        <v>0.05</v>
      </c>
      <c r="AO2777" s="3">
        <v>59208.238389395898</v>
      </c>
      <c r="AP2777" s="3">
        <v>2960.4119194697951</v>
      </c>
      <c r="AQ2777" s="3">
        <v>29700</v>
      </c>
      <c r="AR2777" s="3">
        <v>1485</v>
      </c>
      <c r="AS2777" s="3">
        <v>93353.65030886569</v>
      </c>
      <c r="AT2777" s="26">
        <v>88908.238389395905</v>
      </c>
      <c r="AU2777" t="s">
        <v>184</v>
      </c>
      <c r="AV2777" t="s">
        <v>184</v>
      </c>
      <c r="AW2777" t="s">
        <v>185</v>
      </c>
      <c r="AX2777">
        <v>2933</v>
      </c>
      <c r="BF2777">
        <v>1</v>
      </c>
      <c r="CX2777" t="s">
        <v>5211</v>
      </c>
      <c r="CY2777" s="29"/>
      <c r="CZ2777" s="29"/>
      <c r="DA2777" s="29"/>
      <c r="DB2777" s="29"/>
      <c r="DC2777" s="29"/>
      <c r="DD2777" s="30"/>
      <c r="DE2777" s="30"/>
      <c r="DF2777" s="31"/>
      <c r="DG2777" s="32"/>
      <c r="DH2777" s="30"/>
      <c r="DI2777" s="30"/>
      <c r="DJ2777" s="26"/>
    </row>
    <row r="2778" spans="2:114" x14ac:dyDescent="0.25">
      <c r="D2778" t="s">
        <v>5212</v>
      </c>
      <c r="F2778" t="s">
        <v>3916</v>
      </c>
      <c r="G2778" t="s">
        <v>3917</v>
      </c>
      <c r="H2778" t="s">
        <v>3918</v>
      </c>
      <c r="K2778" t="s">
        <v>3317</v>
      </c>
      <c r="M2778" t="s">
        <v>182</v>
      </c>
      <c r="N2778" t="s">
        <v>183</v>
      </c>
      <c r="O2778" t="s">
        <v>116</v>
      </c>
      <c r="P2778" t="s">
        <v>117</v>
      </c>
      <c r="Q2778" t="s">
        <v>5213</v>
      </c>
      <c r="R2778">
        <v>28</v>
      </c>
      <c r="T2778" s="3">
        <v>32760</v>
      </c>
      <c r="X2778" s="3">
        <v>1010.0961538461538</v>
      </c>
      <c r="Y2778" s="3">
        <v>583.6111111111112</v>
      </c>
      <c r="Z2778" s="24">
        <v>105.05</v>
      </c>
      <c r="AA2778" s="39">
        <v>75</v>
      </c>
      <c r="AC2778" s="3">
        <v>0</v>
      </c>
      <c r="AD2778" s="3">
        <v>4460.3751415326506</v>
      </c>
      <c r="AE2778" s="3">
        <v>38994.132406489916</v>
      </c>
      <c r="AF2778" s="3">
        <v>4154.166666666667</v>
      </c>
      <c r="AH2778" s="3">
        <v>43148.299073156581</v>
      </c>
      <c r="AK2778" s="3">
        <v>4671.4236268028844</v>
      </c>
      <c r="AL2778" t="s">
        <v>227</v>
      </c>
      <c r="AM2778" t="s">
        <v>226</v>
      </c>
      <c r="AN2778">
        <v>0.05</v>
      </c>
      <c r="AO2778" s="3">
        <v>47819.722699959464</v>
      </c>
      <c r="AP2778" s="3">
        <v>2390.9861349979733</v>
      </c>
      <c r="AQ2778" s="3">
        <v>29700</v>
      </c>
      <c r="AR2778" s="3">
        <v>1485</v>
      </c>
      <c r="AS2778" s="3">
        <v>81395.708834957448</v>
      </c>
      <c r="AT2778" s="26">
        <v>77519.722699959471</v>
      </c>
      <c r="AU2778" t="s">
        <v>1178</v>
      </c>
      <c r="AV2778" t="s">
        <v>1178</v>
      </c>
      <c r="AW2778" t="s">
        <v>1179</v>
      </c>
      <c r="AX2778" t="s">
        <v>1180</v>
      </c>
      <c r="BF2778">
        <v>1</v>
      </c>
      <c r="CX2778" t="s">
        <v>5211</v>
      </c>
      <c r="CY2778" s="29"/>
      <c r="CZ2778" s="29"/>
      <c r="DA2778" s="29"/>
      <c r="DB2778" s="29"/>
      <c r="DC2778" s="29"/>
      <c r="DD2778" s="30"/>
      <c r="DE2778" s="30"/>
      <c r="DF2778" s="31"/>
      <c r="DG2778" s="32"/>
      <c r="DH2778" s="30"/>
      <c r="DI2778" s="30"/>
      <c r="DJ2778" s="26"/>
    </row>
    <row r="2779" spans="2:114" x14ac:dyDescent="0.25">
      <c r="D2779" t="s">
        <v>5212</v>
      </c>
      <c r="F2779" t="s">
        <v>3919</v>
      </c>
      <c r="G2779" t="s">
        <v>3920</v>
      </c>
      <c r="H2779" t="s">
        <v>3921</v>
      </c>
      <c r="K2779" t="s">
        <v>3317</v>
      </c>
      <c r="M2779" t="s">
        <v>182</v>
      </c>
      <c r="N2779" t="s">
        <v>183</v>
      </c>
      <c r="O2779" t="s">
        <v>116</v>
      </c>
      <c r="P2779" t="s">
        <v>117</v>
      </c>
      <c r="Q2779" t="s">
        <v>5213</v>
      </c>
      <c r="R2779">
        <v>28</v>
      </c>
      <c r="T2779" s="3">
        <v>38698.75</v>
      </c>
      <c r="X2779" s="3">
        <v>1010.0961538461538</v>
      </c>
      <c r="Y2779" s="3">
        <v>583.6111111111112</v>
      </c>
      <c r="Z2779" s="24">
        <v>105.05</v>
      </c>
      <c r="AA2779" s="39">
        <v>75</v>
      </c>
      <c r="AC2779" s="3">
        <v>0</v>
      </c>
      <c r="AD2779" s="3">
        <v>4460.3751415326506</v>
      </c>
      <c r="AE2779" s="3">
        <v>44932.882406489916</v>
      </c>
      <c r="AF2779" s="3">
        <v>4154.166666666667</v>
      </c>
      <c r="AH2779" s="3">
        <v>49087.049073156581</v>
      </c>
      <c r="AK2779" s="3">
        <v>4671.4236268028844</v>
      </c>
      <c r="AL2779" t="s">
        <v>227</v>
      </c>
      <c r="AM2779" t="s">
        <v>226</v>
      </c>
      <c r="AN2779">
        <v>0.05</v>
      </c>
      <c r="AO2779" s="3">
        <v>53758.472699959464</v>
      </c>
      <c r="AP2779" s="3">
        <v>2687.9236349979733</v>
      </c>
      <c r="AQ2779" s="3">
        <v>29700</v>
      </c>
      <c r="AR2779" s="3">
        <v>1485</v>
      </c>
      <c r="AS2779" s="3">
        <v>87631.396334957448</v>
      </c>
      <c r="AT2779" s="26">
        <v>83458.472699959471</v>
      </c>
      <c r="AU2779" t="s">
        <v>208</v>
      </c>
      <c r="AV2779" t="s">
        <v>208</v>
      </c>
      <c r="AW2779" t="s">
        <v>210</v>
      </c>
      <c r="AX2779" t="s">
        <v>458</v>
      </c>
      <c r="BF2779">
        <v>1</v>
      </c>
      <c r="CX2779" t="s">
        <v>5211</v>
      </c>
      <c r="CY2779" s="29"/>
      <c r="CZ2779" s="29"/>
      <c r="DA2779" s="29"/>
      <c r="DB2779" s="29"/>
      <c r="DC2779" s="29"/>
      <c r="DD2779" s="30"/>
      <c r="DE2779" s="30"/>
      <c r="DF2779" s="31"/>
      <c r="DG2779" s="32"/>
      <c r="DH2779" s="30"/>
      <c r="DI2779" s="30"/>
      <c r="DJ2779" s="26"/>
    </row>
    <row r="2780" spans="2:114" x14ac:dyDescent="0.25">
      <c r="D2780" t="s">
        <v>5212</v>
      </c>
      <c r="F2780" t="s">
        <v>3922</v>
      </c>
      <c r="G2780" t="s">
        <v>3923</v>
      </c>
      <c r="H2780" t="s">
        <v>3924</v>
      </c>
      <c r="K2780" t="s">
        <v>224</v>
      </c>
      <c r="M2780" t="s">
        <v>182</v>
      </c>
      <c r="N2780" t="s">
        <v>183</v>
      </c>
      <c r="O2780" t="s">
        <v>116</v>
      </c>
      <c r="P2780" t="s">
        <v>117</v>
      </c>
      <c r="Q2780" t="s">
        <v>5213</v>
      </c>
      <c r="R2780">
        <v>28</v>
      </c>
      <c r="T2780" s="3">
        <v>68750</v>
      </c>
      <c r="X2780" s="3">
        <v>1532.4519230769231</v>
      </c>
      <c r="Y2780" s="3">
        <v>885.41666666666663</v>
      </c>
      <c r="Z2780" s="24">
        <v>159.375</v>
      </c>
      <c r="AA2780" s="39">
        <v>75</v>
      </c>
      <c r="AC2780" s="3">
        <v>0</v>
      </c>
      <c r="AD2780" s="3">
        <v>4460.3751415326506</v>
      </c>
      <c r="AE2780" s="3">
        <v>75862.618731276249</v>
      </c>
      <c r="AF2780" s="3">
        <v>4154.166666666667</v>
      </c>
      <c r="AH2780" s="3">
        <v>80016.78539794292</v>
      </c>
      <c r="AN2780">
        <v>0.05</v>
      </c>
      <c r="AO2780" s="3">
        <v>80016.78539794292</v>
      </c>
      <c r="AP2780" s="3">
        <v>4000.8392698971461</v>
      </c>
      <c r="AQ2780" s="3">
        <v>29700</v>
      </c>
      <c r="AR2780" s="3">
        <v>1485</v>
      </c>
      <c r="AS2780" s="3">
        <v>115202.62466784006</v>
      </c>
      <c r="AT2780" s="26">
        <v>109716.78539794292</v>
      </c>
      <c r="AU2780" t="s">
        <v>170</v>
      </c>
      <c r="AV2780" t="s">
        <v>170</v>
      </c>
      <c r="AW2780" t="s">
        <v>171</v>
      </c>
      <c r="AX2780">
        <v>35887</v>
      </c>
      <c r="BF2780">
        <v>1</v>
      </c>
      <c r="CX2780" t="s">
        <v>5211</v>
      </c>
      <c r="CY2780" s="29"/>
      <c r="CZ2780" s="29"/>
      <c r="DA2780" s="29"/>
      <c r="DB2780" s="29"/>
      <c r="DC2780" s="29"/>
      <c r="DD2780" s="30"/>
      <c r="DE2780" s="30"/>
      <c r="DF2780" s="31"/>
      <c r="DG2780" s="32"/>
      <c r="DH2780" s="30"/>
      <c r="DI2780" s="30"/>
      <c r="DJ2780" s="26"/>
    </row>
    <row r="2781" spans="2:114" x14ac:dyDescent="0.25">
      <c r="D2781" t="s">
        <v>5212</v>
      </c>
      <c r="F2781" t="s">
        <v>3925</v>
      </c>
      <c r="G2781" t="s">
        <v>3926</v>
      </c>
      <c r="H2781" t="s">
        <v>3927</v>
      </c>
      <c r="K2781" t="s">
        <v>207</v>
      </c>
      <c r="M2781" t="s">
        <v>182</v>
      </c>
      <c r="N2781" t="s">
        <v>183</v>
      </c>
      <c r="O2781" t="s">
        <v>116</v>
      </c>
      <c r="P2781" t="s">
        <v>117</v>
      </c>
      <c r="Q2781" t="s">
        <v>5213</v>
      </c>
      <c r="R2781">
        <v>28</v>
      </c>
      <c r="T2781" s="3">
        <v>32760</v>
      </c>
      <c r="X2781" s="3">
        <v>1010.0961538461538</v>
      </c>
      <c r="Y2781" s="3">
        <v>583.6111111111112</v>
      </c>
      <c r="Z2781" s="24">
        <v>105.05</v>
      </c>
      <c r="AA2781" s="39">
        <v>75</v>
      </c>
      <c r="AC2781" s="3">
        <v>0</v>
      </c>
      <c r="AD2781" s="3">
        <v>4460.3751415326506</v>
      </c>
      <c r="AE2781" s="3">
        <v>38994.132406489916</v>
      </c>
      <c r="AF2781" s="3">
        <v>4154.166666666667</v>
      </c>
      <c r="AH2781" s="3">
        <v>43148.299073156581</v>
      </c>
      <c r="AK2781" s="3">
        <v>4671.4236268028844</v>
      </c>
      <c r="AL2781" t="s">
        <v>227</v>
      </c>
      <c r="AM2781" t="s">
        <v>226</v>
      </c>
      <c r="AN2781">
        <v>0.05</v>
      </c>
      <c r="AO2781" s="3">
        <v>47819.722699959464</v>
      </c>
      <c r="AP2781" s="3">
        <v>2390.9861349979733</v>
      </c>
      <c r="AQ2781" s="3">
        <v>29700</v>
      </c>
      <c r="AR2781" s="3">
        <v>1485</v>
      </c>
      <c r="AS2781" s="3">
        <v>81395.708834957448</v>
      </c>
      <c r="AT2781" s="26">
        <v>77519.722699959471</v>
      </c>
      <c r="AU2781" t="s">
        <v>208</v>
      </c>
      <c r="AV2781" t="s">
        <v>208</v>
      </c>
      <c r="AW2781" t="s">
        <v>210</v>
      </c>
      <c r="AX2781" t="s">
        <v>458</v>
      </c>
      <c r="BF2781">
        <v>1</v>
      </c>
      <c r="CX2781" t="s">
        <v>5211</v>
      </c>
      <c r="CY2781" s="29"/>
    </row>
    <row r="2782" spans="2:114" x14ac:dyDescent="0.25">
      <c r="D2782" t="s">
        <v>5212</v>
      </c>
      <c r="F2782" t="s">
        <v>3928</v>
      </c>
      <c r="G2782" t="s">
        <v>3929</v>
      </c>
      <c r="H2782" t="s">
        <v>3930</v>
      </c>
      <c r="K2782" t="s">
        <v>3317</v>
      </c>
      <c r="M2782" t="s">
        <v>182</v>
      </c>
      <c r="N2782" t="s">
        <v>183</v>
      </c>
      <c r="O2782" t="s">
        <v>116</v>
      </c>
      <c r="P2782" t="s">
        <v>117</v>
      </c>
      <c r="Q2782" t="s">
        <v>5213</v>
      </c>
      <c r="R2782">
        <v>28</v>
      </c>
      <c r="T2782" s="3">
        <v>44000</v>
      </c>
      <c r="X2782" s="3">
        <v>1010.0961538461538</v>
      </c>
      <c r="Y2782" s="3">
        <v>583.6111111111112</v>
      </c>
      <c r="Z2782" s="24">
        <v>105.05</v>
      </c>
      <c r="AA2782" s="39">
        <v>75</v>
      </c>
      <c r="AC2782" s="3">
        <v>0</v>
      </c>
      <c r="AD2782" s="3">
        <v>4460.3751415326506</v>
      </c>
      <c r="AE2782" s="3">
        <v>50234.132406489916</v>
      </c>
      <c r="AF2782" s="3">
        <v>4154.166666666667</v>
      </c>
      <c r="AH2782" s="3">
        <v>54388.299073156581</v>
      </c>
      <c r="AN2782">
        <v>0.05</v>
      </c>
      <c r="AO2782" s="3">
        <v>54388.299073156581</v>
      </c>
      <c r="AP2782" s="3">
        <v>2719.4149536578293</v>
      </c>
      <c r="AQ2782" s="3">
        <v>29700</v>
      </c>
      <c r="AR2782" s="3">
        <v>1485</v>
      </c>
      <c r="AS2782" s="3">
        <v>88292.714026814414</v>
      </c>
      <c r="AT2782" s="26">
        <v>84088.299073156581</v>
      </c>
      <c r="AU2782" t="s">
        <v>170</v>
      </c>
      <c r="AV2782" t="s">
        <v>170</v>
      </c>
      <c r="AW2782" t="s">
        <v>171</v>
      </c>
      <c r="AX2782">
        <v>89079</v>
      </c>
      <c r="BF2782">
        <v>1</v>
      </c>
      <c r="CX2782" t="s">
        <v>5211</v>
      </c>
      <c r="CY2782" s="29"/>
      <c r="CZ2782" s="29"/>
      <c r="DA2782" s="29"/>
      <c r="DB2782" s="29"/>
      <c r="DC2782" s="29"/>
      <c r="DD2782" s="30"/>
      <c r="DE2782" s="30"/>
      <c r="DF2782" s="31"/>
      <c r="DG2782" s="32"/>
      <c r="DH2782" s="30"/>
      <c r="DI2782" s="30"/>
      <c r="DJ2782" s="26"/>
    </row>
    <row r="2783" spans="2:114" x14ac:dyDescent="0.25">
      <c r="D2783" t="s">
        <v>5212</v>
      </c>
      <c r="F2783" t="s">
        <v>3931</v>
      </c>
      <c r="G2783" t="s">
        <v>3932</v>
      </c>
      <c r="H2783" t="s">
        <v>3933</v>
      </c>
      <c r="K2783" t="s">
        <v>3317</v>
      </c>
      <c r="M2783" t="s">
        <v>182</v>
      </c>
      <c r="N2783" t="s">
        <v>183</v>
      </c>
      <c r="O2783" t="s">
        <v>116</v>
      </c>
      <c r="P2783" t="s">
        <v>117</v>
      </c>
      <c r="Q2783" t="s">
        <v>5213</v>
      </c>
      <c r="R2783">
        <v>28</v>
      </c>
      <c r="T2783" s="3">
        <v>38666.666666666664</v>
      </c>
      <c r="X2783" s="3">
        <v>1010.0961538461538</v>
      </c>
      <c r="Y2783" s="3">
        <v>583.6111111111112</v>
      </c>
      <c r="Z2783" s="24">
        <v>105.05</v>
      </c>
      <c r="AA2783" s="39">
        <v>75</v>
      </c>
      <c r="AC2783" s="3">
        <v>0</v>
      </c>
      <c r="AD2783" s="3">
        <v>4460.3751415326506</v>
      </c>
      <c r="AE2783" s="3">
        <v>44900.799073156581</v>
      </c>
      <c r="AF2783" s="3">
        <v>4154.166666666667</v>
      </c>
      <c r="AH2783" s="3">
        <v>49054.965739823245</v>
      </c>
      <c r="AN2783">
        <v>0.05</v>
      </c>
      <c r="AO2783" s="3">
        <v>49054.965739823245</v>
      </c>
      <c r="AP2783" s="3">
        <v>2452.7482869911623</v>
      </c>
      <c r="AQ2783" s="3">
        <v>29700</v>
      </c>
      <c r="AR2783" s="3">
        <v>1485</v>
      </c>
      <c r="AS2783" s="3">
        <v>82692.714026814414</v>
      </c>
      <c r="AT2783" s="26">
        <v>78754.965739823238</v>
      </c>
      <c r="AU2783" t="s">
        <v>261</v>
      </c>
      <c r="AV2783" t="s">
        <v>262</v>
      </c>
      <c r="AW2783" t="s">
        <v>263</v>
      </c>
      <c r="AX2783">
        <v>2410</v>
      </c>
      <c r="BF2783">
        <v>1</v>
      </c>
      <c r="CX2783" t="s">
        <v>5211</v>
      </c>
      <c r="CY2783" s="29"/>
      <c r="CZ2783" s="29"/>
      <c r="DA2783" s="29"/>
      <c r="DB2783" s="29"/>
      <c r="DC2783" s="29"/>
      <c r="DD2783" s="30"/>
      <c r="DE2783" s="30"/>
      <c r="DF2783" s="31"/>
      <c r="DG2783" s="32"/>
      <c r="DH2783" s="30"/>
      <c r="DI2783" s="30"/>
      <c r="DJ2783" s="26"/>
    </row>
    <row r="2784" spans="2:114" x14ac:dyDescent="0.25">
      <c r="B2784">
        <f t="shared" ref="B2784:B2785" si="266">+COUNTIF(G2784:G5942,G2784)</f>
        <v>1</v>
      </c>
      <c r="D2784" t="s">
        <v>5212</v>
      </c>
      <c r="F2784" t="s">
        <v>3934</v>
      </c>
      <c r="G2784" t="s">
        <v>3935</v>
      </c>
      <c r="H2784" t="s">
        <v>3936</v>
      </c>
      <c r="K2784" t="s">
        <v>224</v>
      </c>
      <c r="M2784" t="s">
        <v>114</v>
      </c>
      <c r="N2784" t="s">
        <v>115</v>
      </c>
      <c r="O2784" t="s">
        <v>116</v>
      </c>
      <c r="P2784" t="s">
        <v>117</v>
      </c>
      <c r="Q2784" t="s">
        <v>5213</v>
      </c>
      <c r="R2784">
        <v>28</v>
      </c>
      <c r="T2784" s="3">
        <v>75833.333333333328</v>
      </c>
      <c r="X2784" s="3">
        <v>1702.7243589743591</v>
      </c>
      <c r="Y2784" s="3">
        <v>983.79629629629619</v>
      </c>
      <c r="Z2784" s="24">
        <v>177.08333333333331</v>
      </c>
      <c r="AA2784" s="39">
        <v>75</v>
      </c>
      <c r="AC2784" s="3">
        <v>0</v>
      </c>
      <c r="AD2784" s="3">
        <v>4460.3751415326506</v>
      </c>
      <c r="AE2784" s="3">
        <v>83232.312463469963</v>
      </c>
      <c r="AF2784" s="3">
        <v>5687.5</v>
      </c>
      <c r="AH2784" s="3">
        <v>88919.812463469963</v>
      </c>
      <c r="AN2784">
        <v>8.5000000000000006E-2</v>
      </c>
      <c r="AO2784" s="3">
        <v>88919.812463469963</v>
      </c>
      <c r="AP2784" s="3">
        <v>7558.1840593949473</v>
      </c>
      <c r="AQ2784" s="3">
        <v>29700</v>
      </c>
      <c r="AR2784" s="3">
        <v>2524.5</v>
      </c>
      <c r="AS2784" s="3">
        <v>128702.49652286491</v>
      </c>
      <c r="AT2784" s="26">
        <v>118619.81246346996</v>
      </c>
      <c r="AU2784" t="s">
        <v>170</v>
      </c>
      <c r="AV2784" t="s">
        <v>170</v>
      </c>
      <c r="AW2784" t="s">
        <v>171</v>
      </c>
      <c r="AX2784">
        <v>90129</v>
      </c>
      <c r="BF2784">
        <v>1</v>
      </c>
      <c r="CX2784" t="s">
        <v>5211</v>
      </c>
      <c r="CY2784" s="29"/>
      <c r="CZ2784" s="29"/>
      <c r="DA2784" s="29"/>
      <c r="DB2784" s="29"/>
      <c r="DC2784" s="29"/>
      <c r="DD2784" s="30"/>
      <c r="DE2784" s="30"/>
      <c r="DF2784" s="31"/>
      <c r="DG2784" s="32"/>
      <c r="DH2784" s="30"/>
      <c r="DI2784" s="30"/>
      <c r="DJ2784" s="26"/>
    </row>
    <row r="2785" spans="2:114" x14ac:dyDescent="0.25">
      <c r="B2785">
        <f t="shared" si="266"/>
        <v>1</v>
      </c>
      <c r="D2785" t="s">
        <v>5212</v>
      </c>
      <c r="F2785" t="s">
        <v>3937</v>
      </c>
      <c r="G2785" t="s">
        <v>3938</v>
      </c>
      <c r="H2785" t="s">
        <v>3939</v>
      </c>
      <c r="K2785" t="s">
        <v>224</v>
      </c>
      <c r="M2785" t="s">
        <v>114</v>
      </c>
      <c r="N2785" t="s">
        <v>115</v>
      </c>
      <c r="O2785" t="s">
        <v>116</v>
      </c>
      <c r="P2785" t="s">
        <v>117</v>
      </c>
      <c r="Q2785" t="s">
        <v>5213</v>
      </c>
      <c r="R2785">
        <v>28</v>
      </c>
      <c r="T2785" s="3">
        <v>67500</v>
      </c>
      <c r="X2785" s="3">
        <v>1502.403846153846</v>
      </c>
      <c r="Y2785" s="3">
        <v>868.05555555555554</v>
      </c>
      <c r="Z2785" s="24">
        <v>156.25</v>
      </c>
      <c r="AA2785" s="39">
        <v>75</v>
      </c>
      <c r="AC2785" s="3">
        <v>0</v>
      </c>
      <c r="AD2785" s="3">
        <v>4460.3751415326506</v>
      </c>
      <c r="AE2785" s="3">
        <v>74562.084543242061</v>
      </c>
      <c r="AF2785" s="3">
        <v>5687.5</v>
      </c>
      <c r="AH2785" s="3">
        <v>80249.584543242061</v>
      </c>
      <c r="AN2785">
        <v>8.5000000000000006E-2</v>
      </c>
      <c r="AO2785" s="3">
        <v>80249.584543242061</v>
      </c>
      <c r="AP2785" s="3">
        <v>6821.2146861755755</v>
      </c>
      <c r="AQ2785" s="3">
        <v>29700</v>
      </c>
      <c r="AR2785" s="3">
        <v>2524.5</v>
      </c>
      <c r="AS2785" s="3">
        <v>119295.29922941764</v>
      </c>
      <c r="AT2785" s="26">
        <v>109949.58454324206</v>
      </c>
      <c r="AU2785" t="s">
        <v>170</v>
      </c>
      <c r="AV2785" t="s">
        <v>170</v>
      </c>
      <c r="AW2785" t="s">
        <v>171</v>
      </c>
      <c r="AX2785">
        <v>19452</v>
      </c>
      <c r="BF2785">
        <v>1</v>
      </c>
      <c r="CX2785" t="s">
        <v>5211</v>
      </c>
      <c r="CY2785" s="29"/>
      <c r="CZ2785" s="29"/>
      <c r="DA2785" s="29"/>
      <c r="DB2785" s="29"/>
      <c r="DC2785" s="29"/>
      <c r="DD2785" s="30"/>
      <c r="DE2785" s="30"/>
      <c r="DF2785" s="31"/>
      <c r="DG2785" s="32"/>
      <c r="DH2785" s="30"/>
      <c r="DI2785" s="30"/>
      <c r="DJ2785" s="26"/>
    </row>
    <row r="2786" spans="2:114" x14ac:dyDescent="0.25">
      <c r="D2786" t="s">
        <v>5212</v>
      </c>
      <c r="F2786" t="s">
        <v>3940</v>
      </c>
      <c r="G2786" t="s">
        <v>3941</v>
      </c>
      <c r="H2786" t="s">
        <v>3942</v>
      </c>
      <c r="K2786" t="s">
        <v>224</v>
      </c>
      <c r="M2786" t="s">
        <v>114</v>
      </c>
      <c r="N2786" t="s">
        <v>115</v>
      </c>
      <c r="O2786" t="s">
        <v>116</v>
      </c>
      <c r="P2786" t="s">
        <v>117</v>
      </c>
      <c r="Q2786" t="s">
        <v>5213</v>
      </c>
      <c r="R2786">
        <v>28</v>
      </c>
      <c r="T2786" s="3">
        <v>64583.333333333343</v>
      </c>
      <c r="X2786" s="3">
        <v>1432.2916666666667</v>
      </c>
      <c r="Y2786" s="3">
        <v>827.5462962962963</v>
      </c>
      <c r="Z2786" s="24">
        <v>148.95833333333334</v>
      </c>
      <c r="AA2786" s="39">
        <v>75</v>
      </c>
      <c r="AC2786" s="3">
        <v>0</v>
      </c>
      <c r="AD2786" s="3">
        <v>4460.3751415326506</v>
      </c>
      <c r="AE2786" s="3">
        <v>71527.50477116229</v>
      </c>
      <c r="AF2786" s="3">
        <v>5687.5</v>
      </c>
      <c r="AH2786" s="3">
        <v>77215.00477116229</v>
      </c>
      <c r="AN2786">
        <v>8.5000000000000006E-2</v>
      </c>
      <c r="AO2786" s="3">
        <v>77215.00477116229</v>
      </c>
      <c r="AP2786" s="3">
        <v>6563.2754055487949</v>
      </c>
      <c r="AQ2786" s="3">
        <v>29700</v>
      </c>
      <c r="AR2786" s="3">
        <v>2524.5</v>
      </c>
      <c r="AS2786" s="3">
        <v>116002.78017671108</v>
      </c>
      <c r="AT2786" s="26">
        <v>106915.00477116229</v>
      </c>
      <c r="AU2786" t="s">
        <v>170</v>
      </c>
      <c r="AV2786" t="s">
        <v>170</v>
      </c>
      <c r="AW2786" t="s">
        <v>171</v>
      </c>
      <c r="AX2786">
        <v>90129</v>
      </c>
      <c r="BF2786">
        <v>1</v>
      </c>
      <c r="CX2786" t="s">
        <v>5211</v>
      </c>
      <c r="CY2786" s="29"/>
      <c r="CZ2786" s="29"/>
      <c r="DA2786" s="29"/>
      <c r="DB2786" s="29"/>
      <c r="DC2786" s="29"/>
      <c r="DD2786" s="30"/>
      <c r="DE2786" s="30"/>
      <c r="DF2786" s="31"/>
      <c r="DG2786" s="32"/>
      <c r="DH2786" s="30"/>
      <c r="DI2786" s="30"/>
      <c r="DJ2786" s="26"/>
    </row>
    <row r="2787" spans="2:114" x14ac:dyDescent="0.25">
      <c r="D2787" t="s">
        <v>5212</v>
      </c>
      <c r="F2787" t="s">
        <v>3943</v>
      </c>
      <c r="G2787" t="s">
        <v>3944</v>
      </c>
      <c r="H2787" t="s">
        <v>3945</v>
      </c>
      <c r="K2787" t="s">
        <v>219</v>
      </c>
      <c r="M2787" t="s">
        <v>550</v>
      </c>
      <c r="N2787" t="s">
        <v>551</v>
      </c>
      <c r="O2787" t="s">
        <v>116</v>
      </c>
      <c r="P2787" t="s">
        <v>117</v>
      </c>
      <c r="Q2787" t="s">
        <v>5213</v>
      </c>
      <c r="R2787">
        <v>28</v>
      </c>
      <c r="T2787" s="3">
        <v>86708.333333333328</v>
      </c>
      <c r="X2787" s="3">
        <v>2084.334935897436</v>
      </c>
      <c r="Y2787" s="3">
        <v>1204.2824074074074</v>
      </c>
      <c r="Z2787" s="24">
        <v>216.77083333333331</v>
      </c>
      <c r="AA2787" s="39">
        <v>75</v>
      </c>
      <c r="AC2787" s="3">
        <v>0</v>
      </c>
      <c r="AD2787" s="3">
        <v>4460.3751415326506</v>
      </c>
      <c r="AE2787" s="3">
        <v>94749.096651504151</v>
      </c>
      <c r="AF2787" s="3">
        <v>7046.666666666667</v>
      </c>
      <c r="AH2787" s="3">
        <v>101795.76331817082</v>
      </c>
      <c r="AN2787">
        <v>0.1</v>
      </c>
      <c r="AO2787" s="3">
        <v>101795.76331817082</v>
      </c>
      <c r="AP2787" s="3">
        <v>10179.576331817083</v>
      </c>
      <c r="AQ2787" s="3">
        <v>29700</v>
      </c>
      <c r="AR2787" s="3">
        <v>2970</v>
      </c>
      <c r="AS2787" s="3">
        <v>144645.3396499879</v>
      </c>
      <c r="AT2787" s="26">
        <v>131495.76331817082</v>
      </c>
      <c r="AU2787" t="s">
        <v>170</v>
      </c>
      <c r="AV2787" t="s">
        <v>170</v>
      </c>
      <c r="AW2787" t="s">
        <v>171</v>
      </c>
      <c r="AX2787">
        <v>37208</v>
      </c>
      <c r="BF2787">
        <v>1</v>
      </c>
      <c r="CX2787" t="s">
        <v>5211</v>
      </c>
      <c r="CY2787" s="29"/>
      <c r="CZ2787" s="29"/>
      <c r="DA2787" s="29"/>
      <c r="DB2787" s="29"/>
      <c r="DC2787" s="29"/>
      <c r="DD2787" s="30"/>
      <c r="DE2787" s="30"/>
      <c r="DF2787" s="31"/>
      <c r="DG2787" s="32"/>
      <c r="DH2787" s="30"/>
      <c r="DI2787" s="30"/>
      <c r="DJ2787" s="26"/>
    </row>
    <row r="2788" spans="2:114" x14ac:dyDescent="0.25">
      <c r="D2788" t="s">
        <v>5212</v>
      </c>
      <c r="F2788" t="s">
        <v>3946</v>
      </c>
      <c r="G2788" t="s">
        <v>3947</v>
      </c>
      <c r="H2788" t="s">
        <v>3948</v>
      </c>
      <c r="K2788" t="s">
        <v>140</v>
      </c>
      <c r="M2788" t="s">
        <v>132</v>
      </c>
      <c r="N2788" t="s">
        <v>133</v>
      </c>
      <c r="O2788" t="s">
        <v>116</v>
      </c>
      <c r="P2788" t="s">
        <v>117</v>
      </c>
      <c r="Q2788" t="s">
        <v>5213</v>
      </c>
      <c r="R2788">
        <v>28</v>
      </c>
      <c r="T2788" s="3">
        <v>259798</v>
      </c>
      <c r="V2788" s="3">
        <v>38969.699999999997</v>
      </c>
      <c r="X2788" s="3">
        <v>6245.1442307692305</v>
      </c>
      <c r="Y2788" s="3">
        <v>3608.3055555555557</v>
      </c>
      <c r="Z2788" s="24">
        <v>649.495</v>
      </c>
      <c r="AA2788" s="39">
        <v>75</v>
      </c>
      <c r="AC2788" s="3">
        <v>0</v>
      </c>
      <c r="AD2788" s="3">
        <v>5460.3751415326506</v>
      </c>
      <c r="AE2788" s="3">
        <v>314806.01992785744</v>
      </c>
      <c r="AF2788" s="3">
        <v>12402.5</v>
      </c>
      <c r="AH2788" s="3">
        <v>327208.51992785744</v>
      </c>
      <c r="AN2788">
        <v>0.05</v>
      </c>
      <c r="AO2788" s="3">
        <v>327208.51992785744</v>
      </c>
      <c r="AP2788" s="3">
        <v>16360.425996392873</v>
      </c>
      <c r="AQ2788" s="3">
        <v>29700</v>
      </c>
      <c r="AR2788" s="3">
        <v>1485</v>
      </c>
      <c r="AS2788" s="3">
        <v>374753.94592425029</v>
      </c>
      <c r="AT2788" s="26">
        <v>356908.51992785744</v>
      </c>
      <c r="AU2788" t="s">
        <v>2428</v>
      </c>
      <c r="AV2788" t="s">
        <v>120</v>
      </c>
      <c r="AW2788" t="s">
        <v>120</v>
      </c>
      <c r="AX2788">
        <v>2047600</v>
      </c>
      <c r="BF2788">
        <v>1</v>
      </c>
      <c r="CX2788" t="s">
        <v>5211</v>
      </c>
      <c r="CY2788" s="29"/>
      <c r="CZ2788" s="29"/>
      <c r="DA2788" s="29"/>
      <c r="DB2788" s="29"/>
      <c r="DC2788" s="29"/>
      <c r="DD2788" s="30"/>
      <c r="DE2788" s="30"/>
      <c r="DF2788" s="31"/>
      <c r="DG2788" s="32"/>
      <c r="DH2788" s="30"/>
      <c r="DI2788" s="30"/>
      <c r="DJ2788" s="26"/>
    </row>
    <row r="2789" spans="2:114" x14ac:dyDescent="0.25">
      <c r="D2789" t="s">
        <v>5212</v>
      </c>
      <c r="F2789" t="s">
        <v>3950</v>
      </c>
      <c r="G2789" t="s">
        <v>3951</v>
      </c>
      <c r="H2789" t="s">
        <v>3952</v>
      </c>
      <c r="K2789" t="s">
        <v>207</v>
      </c>
      <c r="M2789" t="s">
        <v>182</v>
      </c>
      <c r="N2789" t="s">
        <v>183</v>
      </c>
      <c r="O2789" t="s">
        <v>116</v>
      </c>
      <c r="P2789" t="s">
        <v>117</v>
      </c>
      <c r="Q2789" t="s">
        <v>5213</v>
      </c>
      <c r="R2789">
        <v>28</v>
      </c>
      <c r="T2789" s="3">
        <v>49096.25</v>
      </c>
      <c r="X2789" s="3">
        <v>1060.0080128205129</v>
      </c>
      <c r="Y2789" s="3">
        <v>612.44907407407413</v>
      </c>
      <c r="Z2789" s="24">
        <v>110.24083333333334</v>
      </c>
      <c r="AA2789" s="39">
        <v>75</v>
      </c>
      <c r="AC2789" s="3">
        <v>0</v>
      </c>
      <c r="AD2789" s="3">
        <v>4460.3751415326506</v>
      </c>
      <c r="AE2789" s="3">
        <v>55414.323061760573</v>
      </c>
      <c r="AF2789" s="3">
        <v>4154.166666666667</v>
      </c>
      <c r="AH2789" s="3">
        <v>59568.489728427237</v>
      </c>
      <c r="AN2789">
        <v>0.05</v>
      </c>
      <c r="AO2789" s="3">
        <v>59568.489728427237</v>
      </c>
      <c r="AP2789" s="3">
        <v>2978.424486421362</v>
      </c>
      <c r="AQ2789" s="3">
        <v>29700</v>
      </c>
      <c r="AR2789" s="3">
        <v>1485</v>
      </c>
      <c r="AS2789" s="3">
        <v>93731.914214848599</v>
      </c>
      <c r="AT2789" s="26">
        <v>89268.48972842723</v>
      </c>
      <c r="AU2789" t="s">
        <v>170</v>
      </c>
      <c r="AV2789" t="s">
        <v>170</v>
      </c>
      <c r="AW2789" t="s">
        <v>171</v>
      </c>
      <c r="AX2789">
        <v>35887</v>
      </c>
      <c r="BF2789">
        <v>1</v>
      </c>
      <c r="CX2789" t="s">
        <v>5211</v>
      </c>
      <c r="CY2789" s="29"/>
      <c r="CZ2789" s="29"/>
      <c r="DA2789" s="29"/>
      <c r="DB2789" s="29"/>
      <c r="DC2789" s="29"/>
      <c r="DD2789" s="30"/>
      <c r="DE2789" s="30"/>
      <c r="DF2789" s="31"/>
      <c r="DG2789" s="32"/>
      <c r="DH2789" s="30"/>
      <c r="DI2789" s="30"/>
      <c r="DJ2789" s="26"/>
    </row>
    <row r="2790" spans="2:114" x14ac:dyDescent="0.25">
      <c r="D2790" t="s">
        <v>5212</v>
      </c>
      <c r="F2790" t="s">
        <v>3953</v>
      </c>
      <c r="G2790" t="s">
        <v>3954</v>
      </c>
      <c r="H2790" t="s">
        <v>3955</v>
      </c>
      <c r="K2790" t="s">
        <v>219</v>
      </c>
      <c r="M2790" t="s">
        <v>132</v>
      </c>
      <c r="N2790" t="s">
        <v>133</v>
      </c>
      <c r="O2790" t="s">
        <v>116</v>
      </c>
      <c r="P2790" t="s">
        <v>117</v>
      </c>
      <c r="Q2790" t="s">
        <v>5213</v>
      </c>
      <c r="R2790">
        <v>28</v>
      </c>
      <c r="T2790" s="3">
        <v>75000</v>
      </c>
      <c r="X2790" s="3">
        <v>1802.8846153846155</v>
      </c>
      <c r="Y2790" s="3">
        <v>1041.6666666666667</v>
      </c>
      <c r="Z2790" s="24">
        <v>187.5</v>
      </c>
      <c r="AA2790" s="39">
        <v>75</v>
      </c>
      <c r="AC2790" s="3">
        <v>0</v>
      </c>
      <c r="AD2790" s="3">
        <v>4460.3751415326506</v>
      </c>
      <c r="AE2790" s="3">
        <v>82567.426423583936</v>
      </c>
      <c r="AF2790" s="3">
        <v>12402.5</v>
      </c>
      <c r="AH2790" s="3">
        <v>94969.926423583936</v>
      </c>
      <c r="AK2790" s="3">
        <v>33281</v>
      </c>
      <c r="AL2790" t="s">
        <v>168</v>
      </c>
      <c r="AM2790" t="s">
        <v>169</v>
      </c>
      <c r="AN2790">
        <v>0.05</v>
      </c>
      <c r="AO2790" s="3">
        <v>128250.92642358394</v>
      </c>
      <c r="AP2790" s="3">
        <v>6412.5463211791975</v>
      </c>
      <c r="AQ2790" s="3">
        <v>29700</v>
      </c>
      <c r="AR2790" s="3">
        <v>1485</v>
      </c>
      <c r="AS2790" s="3">
        <v>165848.47274476313</v>
      </c>
      <c r="AT2790" s="26">
        <v>157950.92642358394</v>
      </c>
      <c r="AU2790" t="s">
        <v>170</v>
      </c>
      <c r="AV2790" t="s">
        <v>170</v>
      </c>
      <c r="AW2790" t="s">
        <v>171</v>
      </c>
      <c r="AX2790">
        <v>35801</v>
      </c>
      <c r="BF2790">
        <v>1</v>
      </c>
      <c r="CX2790" t="s">
        <v>5211</v>
      </c>
      <c r="CY2790" s="29"/>
      <c r="CZ2790" s="29"/>
      <c r="DA2790" s="29"/>
      <c r="DB2790" s="29"/>
      <c r="DC2790" s="29"/>
      <c r="DD2790" s="30"/>
      <c r="DE2790" s="30"/>
      <c r="DF2790" s="31"/>
      <c r="DG2790" s="32"/>
      <c r="DH2790" s="30"/>
      <c r="DI2790" s="30"/>
      <c r="DJ2790" s="26"/>
    </row>
    <row r="2791" spans="2:114" x14ac:dyDescent="0.25">
      <c r="C2791">
        <v>1</v>
      </c>
      <c r="D2791" t="s">
        <v>5212</v>
      </c>
      <c r="F2791" t="s">
        <v>3956</v>
      </c>
      <c r="G2791" t="s">
        <v>3957</v>
      </c>
      <c r="H2791" t="s">
        <v>3958</v>
      </c>
      <c r="K2791" t="s">
        <v>3317</v>
      </c>
      <c r="M2791" t="s">
        <v>182</v>
      </c>
      <c r="N2791" t="s">
        <v>183</v>
      </c>
      <c r="O2791" t="s">
        <v>116</v>
      </c>
      <c r="P2791" t="s">
        <v>117</v>
      </c>
      <c r="Q2791" t="s">
        <v>5213</v>
      </c>
      <c r="R2791">
        <v>28</v>
      </c>
      <c r="T2791" s="3">
        <v>42500</v>
      </c>
      <c r="X2791" s="3">
        <v>1010.0961538461538</v>
      </c>
      <c r="Y2791" s="3">
        <v>583.6111111111112</v>
      </c>
      <c r="Z2791" s="24">
        <v>105.05</v>
      </c>
      <c r="AA2791" s="39">
        <v>75</v>
      </c>
      <c r="AC2791" s="3">
        <v>0</v>
      </c>
      <c r="AD2791" s="3">
        <v>4460.3751415326506</v>
      </c>
      <c r="AE2791" s="3">
        <v>48734.132406489916</v>
      </c>
      <c r="AF2791" s="3">
        <v>4154.166666666667</v>
      </c>
      <c r="AH2791" s="3">
        <v>52888.299073156581</v>
      </c>
      <c r="AN2791">
        <v>0.05</v>
      </c>
      <c r="AO2791" s="3">
        <v>52888.299073156581</v>
      </c>
      <c r="AP2791" s="3">
        <v>2644.4149536578293</v>
      </c>
      <c r="AQ2791" s="3">
        <v>29700</v>
      </c>
      <c r="AR2791" s="3">
        <v>1485</v>
      </c>
      <c r="AS2791" s="3">
        <v>86717.714026814414</v>
      </c>
      <c r="AT2791" s="26">
        <v>82588.299073156581</v>
      </c>
      <c r="AU2791" t="s">
        <v>184</v>
      </c>
      <c r="AV2791" t="s">
        <v>184</v>
      </c>
      <c r="AW2791" t="s">
        <v>185</v>
      </c>
      <c r="AX2791">
        <v>2933</v>
      </c>
      <c r="BF2791">
        <v>1</v>
      </c>
      <c r="CX2791" t="s">
        <v>5211</v>
      </c>
      <c r="CY2791" s="29"/>
      <c r="CZ2791" s="29"/>
      <c r="DA2791" s="29"/>
      <c r="DB2791" s="29"/>
      <c r="DC2791" s="29"/>
      <c r="DD2791" s="30"/>
      <c r="DE2791" s="30"/>
      <c r="DF2791" s="31"/>
      <c r="DG2791" s="32"/>
      <c r="DH2791" s="30"/>
      <c r="DI2791" s="30"/>
      <c r="DJ2791" s="26"/>
    </row>
    <row r="2792" spans="2:114" x14ac:dyDescent="0.25">
      <c r="C2792">
        <v>1</v>
      </c>
      <c r="D2792" t="s">
        <v>5212</v>
      </c>
      <c r="F2792" t="s">
        <v>3959</v>
      </c>
      <c r="G2792" t="s">
        <v>3960</v>
      </c>
      <c r="H2792" t="s">
        <v>3961</v>
      </c>
      <c r="K2792" t="s">
        <v>224</v>
      </c>
      <c r="M2792" t="s">
        <v>182</v>
      </c>
      <c r="N2792" t="s">
        <v>183</v>
      </c>
      <c r="O2792" t="s">
        <v>116</v>
      </c>
      <c r="P2792" t="s">
        <v>117</v>
      </c>
      <c r="Q2792" t="s">
        <v>5213</v>
      </c>
      <c r="R2792">
        <v>28</v>
      </c>
      <c r="T2792" s="3">
        <v>58550</v>
      </c>
      <c r="X2792" s="3">
        <v>1287.2596153846155</v>
      </c>
      <c r="Y2792" s="3">
        <v>743.75</v>
      </c>
      <c r="Z2792" s="24">
        <v>133.875</v>
      </c>
      <c r="AA2792" s="39">
        <v>75</v>
      </c>
      <c r="AC2792" s="3">
        <v>0</v>
      </c>
      <c r="AD2792" s="3">
        <v>4460.3751415326506</v>
      </c>
      <c r="AE2792" s="3">
        <v>65250.259756917265</v>
      </c>
      <c r="AF2792" s="3">
        <v>4154.166666666667</v>
      </c>
      <c r="AH2792" s="3">
        <v>69404.426423583936</v>
      </c>
      <c r="AN2792">
        <v>0.05</v>
      </c>
      <c r="AO2792" s="3">
        <v>69404.426423583936</v>
      </c>
      <c r="AP2792" s="3">
        <v>3470.2213211791968</v>
      </c>
      <c r="AQ2792" s="3">
        <v>29700</v>
      </c>
      <c r="AR2792" s="3">
        <v>1485</v>
      </c>
      <c r="AS2792" s="3">
        <v>104059.64774476313</v>
      </c>
      <c r="AT2792" s="26">
        <v>99104.426423583936</v>
      </c>
      <c r="AU2792" t="s">
        <v>184</v>
      </c>
      <c r="AV2792" t="s">
        <v>184</v>
      </c>
      <c r="AW2792" t="s">
        <v>185</v>
      </c>
      <c r="AX2792">
        <v>2933</v>
      </c>
      <c r="BF2792">
        <v>1</v>
      </c>
      <c r="CX2792" t="s">
        <v>5211</v>
      </c>
      <c r="CY2792" s="29"/>
      <c r="CZ2792" s="29"/>
      <c r="DA2792" s="29"/>
      <c r="DB2792" s="29"/>
      <c r="DC2792" s="29"/>
      <c r="DD2792" s="30"/>
      <c r="DE2792" s="30"/>
      <c r="DF2792" s="31"/>
      <c r="DG2792" s="32"/>
      <c r="DH2792" s="30"/>
      <c r="DI2792" s="30"/>
      <c r="DJ2792" s="26"/>
    </row>
    <row r="2793" spans="2:114" x14ac:dyDescent="0.25">
      <c r="D2793" t="s">
        <v>5212</v>
      </c>
      <c r="F2793" t="s">
        <v>3962</v>
      </c>
      <c r="G2793" t="s">
        <v>3963</v>
      </c>
      <c r="H2793" t="s">
        <v>3964</v>
      </c>
      <c r="K2793" t="s">
        <v>207</v>
      </c>
      <c r="M2793" t="s">
        <v>182</v>
      </c>
      <c r="N2793" t="s">
        <v>183</v>
      </c>
      <c r="O2793" t="s">
        <v>116</v>
      </c>
      <c r="P2793" t="s">
        <v>117</v>
      </c>
      <c r="Q2793" t="s">
        <v>5213</v>
      </c>
      <c r="R2793">
        <v>28</v>
      </c>
      <c r="T2793" s="3">
        <v>48333.333333333336</v>
      </c>
      <c r="X2793" s="3">
        <v>1041.6666666666667</v>
      </c>
      <c r="Y2793" s="3">
        <v>601.85185185185196</v>
      </c>
      <c r="Z2793" s="24">
        <v>108.33333333333334</v>
      </c>
      <c r="AA2793" s="39">
        <v>75</v>
      </c>
      <c r="AC2793" s="3">
        <v>0</v>
      </c>
      <c r="AD2793" s="3">
        <v>4460.3751415326506</v>
      </c>
      <c r="AE2793" s="3">
        <v>54620.560326717838</v>
      </c>
      <c r="AF2793" s="3">
        <v>4154.166666666667</v>
      </c>
      <c r="AH2793" s="3">
        <v>58774.726993384502</v>
      </c>
      <c r="AN2793">
        <v>0.05</v>
      </c>
      <c r="AO2793" s="3">
        <v>58774.726993384502</v>
      </c>
      <c r="AP2793" s="3">
        <v>2938.7363496692251</v>
      </c>
      <c r="AQ2793" s="3">
        <v>29700</v>
      </c>
      <c r="AR2793" s="3">
        <v>1485</v>
      </c>
      <c r="AS2793" s="3">
        <v>92898.463343053736</v>
      </c>
      <c r="AT2793" s="26">
        <v>88474.726993384509</v>
      </c>
      <c r="AU2793" t="s">
        <v>170</v>
      </c>
      <c r="AV2793" t="s">
        <v>170</v>
      </c>
      <c r="AW2793" t="s">
        <v>171</v>
      </c>
      <c r="AX2793">
        <v>35876</v>
      </c>
      <c r="BF2793">
        <v>1</v>
      </c>
      <c r="CX2793" t="s">
        <v>5211</v>
      </c>
      <c r="CY2793" s="29"/>
      <c r="CZ2793" s="29"/>
      <c r="DA2793" s="29"/>
      <c r="DB2793" s="29"/>
      <c r="DC2793" s="29"/>
      <c r="DD2793" s="30"/>
      <c r="DE2793" s="30"/>
      <c r="DF2793" s="31"/>
      <c r="DG2793" s="32"/>
      <c r="DH2793" s="30"/>
      <c r="DI2793" s="30"/>
      <c r="DJ2793" s="26"/>
    </row>
    <row r="2794" spans="2:114" x14ac:dyDescent="0.25">
      <c r="B2794">
        <f>+COUNTIF(G2794:G5952,G2794)</f>
        <v>1</v>
      </c>
      <c r="D2794" t="s">
        <v>5212</v>
      </c>
      <c r="F2794" t="s">
        <v>3965</v>
      </c>
      <c r="G2794" t="s">
        <v>3966</v>
      </c>
      <c r="H2794" t="s">
        <v>3967</v>
      </c>
      <c r="K2794" t="s">
        <v>207</v>
      </c>
      <c r="M2794" t="s">
        <v>182</v>
      </c>
      <c r="N2794" t="s">
        <v>183</v>
      </c>
      <c r="O2794" t="s">
        <v>116</v>
      </c>
      <c r="P2794" t="s">
        <v>117</v>
      </c>
      <c r="Q2794" t="s">
        <v>5213</v>
      </c>
      <c r="R2794">
        <v>28</v>
      </c>
      <c r="T2794" s="3">
        <v>50833.333333333336</v>
      </c>
      <c r="X2794" s="3">
        <v>1101.7628205128206</v>
      </c>
      <c r="Y2794" s="3">
        <v>636.57407407407413</v>
      </c>
      <c r="Z2794" s="24">
        <v>114.58333333333334</v>
      </c>
      <c r="AA2794" s="39">
        <v>75</v>
      </c>
      <c r="AC2794" s="3">
        <v>0</v>
      </c>
      <c r="AD2794" s="3">
        <v>4460.3751415326506</v>
      </c>
      <c r="AE2794" s="3">
        <v>57221.628702786213</v>
      </c>
      <c r="AF2794" s="3">
        <v>4154.166666666667</v>
      </c>
      <c r="AH2794" s="3">
        <v>61375.795369452877</v>
      </c>
      <c r="AN2794">
        <v>0.05</v>
      </c>
      <c r="AO2794" s="3">
        <v>61375.795369452877</v>
      </c>
      <c r="AP2794" s="3">
        <v>3068.789768472644</v>
      </c>
      <c r="AQ2794" s="3">
        <v>29700</v>
      </c>
      <c r="AR2794" s="3">
        <v>1485</v>
      </c>
      <c r="AS2794" s="3">
        <v>95629.585137925518</v>
      </c>
      <c r="AT2794" s="26">
        <v>91075.795369452884</v>
      </c>
      <c r="AU2794" t="s">
        <v>170</v>
      </c>
      <c r="AV2794" t="s">
        <v>170</v>
      </c>
      <c r="AW2794" t="s">
        <v>171</v>
      </c>
      <c r="AX2794">
        <v>35876</v>
      </c>
      <c r="BF2794">
        <v>1</v>
      </c>
      <c r="CX2794" t="s">
        <v>5211</v>
      </c>
      <c r="CY2794" s="29"/>
      <c r="CZ2794" s="29"/>
      <c r="DA2794" s="29"/>
      <c r="DB2794" s="29"/>
      <c r="DC2794" s="29"/>
      <c r="DD2794" s="30"/>
      <c r="DE2794" s="30"/>
      <c r="DF2794" s="31"/>
      <c r="DG2794" s="32"/>
      <c r="DH2794" s="30"/>
      <c r="DI2794" s="30"/>
      <c r="DJ2794" s="26"/>
    </row>
    <row r="2795" spans="2:114" x14ac:dyDescent="0.25">
      <c r="D2795" t="s">
        <v>5212</v>
      </c>
      <c r="F2795" t="s">
        <v>3968</v>
      </c>
      <c r="G2795" t="s">
        <v>3969</v>
      </c>
      <c r="H2795" t="s">
        <v>3970</v>
      </c>
      <c r="K2795" t="s">
        <v>207</v>
      </c>
      <c r="M2795" t="s">
        <v>182</v>
      </c>
      <c r="N2795" t="s">
        <v>183</v>
      </c>
      <c r="O2795" t="s">
        <v>116</v>
      </c>
      <c r="P2795" t="s">
        <v>117</v>
      </c>
      <c r="Q2795" t="s">
        <v>5213</v>
      </c>
      <c r="R2795">
        <v>28</v>
      </c>
      <c r="T2795" s="3">
        <v>53333.333333333336</v>
      </c>
      <c r="X2795" s="3">
        <v>1161.8589743589744</v>
      </c>
      <c r="Y2795" s="3">
        <v>671.2962962962963</v>
      </c>
      <c r="Z2795" s="24">
        <v>120.83333333333334</v>
      </c>
      <c r="AA2795" s="39">
        <v>75</v>
      </c>
      <c r="AC2795" s="3">
        <v>0</v>
      </c>
      <c r="AD2795" s="3">
        <v>4460.3751415326506</v>
      </c>
      <c r="AE2795" s="3">
        <v>59822.697078854595</v>
      </c>
      <c r="AF2795" s="3">
        <v>4154.166666666667</v>
      </c>
      <c r="AH2795" s="3">
        <v>63976.863745521259</v>
      </c>
      <c r="AN2795">
        <v>0.05</v>
      </c>
      <c r="AO2795" s="3">
        <v>63976.863745521259</v>
      </c>
      <c r="AP2795" s="3">
        <v>3198.843187276063</v>
      </c>
      <c r="AQ2795" s="3">
        <v>29700</v>
      </c>
      <c r="AR2795" s="3">
        <v>1485</v>
      </c>
      <c r="AS2795" s="3">
        <v>98360.70693279733</v>
      </c>
      <c r="AT2795" s="26">
        <v>93676.863745521259</v>
      </c>
      <c r="AU2795" t="s">
        <v>170</v>
      </c>
      <c r="AV2795" t="s">
        <v>170</v>
      </c>
      <c r="AW2795" t="s">
        <v>171</v>
      </c>
      <c r="AX2795">
        <v>35875</v>
      </c>
      <c r="BF2795">
        <v>1</v>
      </c>
      <c r="CX2795" t="s">
        <v>5211</v>
      </c>
      <c r="CY2795" s="29"/>
      <c r="CZ2795" s="29"/>
      <c r="DA2795" s="29"/>
      <c r="DB2795" s="29"/>
      <c r="DC2795" s="29"/>
      <c r="DD2795" s="30"/>
      <c r="DE2795" s="30"/>
      <c r="DF2795" s="31"/>
      <c r="DG2795" s="32"/>
      <c r="DH2795" s="30"/>
      <c r="DI2795" s="30"/>
      <c r="DJ2795" s="26"/>
    </row>
    <row r="2796" spans="2:114" x14ac:dyDescent="0.25">
      <c r="D2796" t="s">
        <v>5212</v>
      </c>
      <c r="F2796" t="s">
        <v>3971</v>
      </c>
      <c r="G2796" t="s">
        <v>3972</v>
      </c>
      <c r="H2796" t="s">
        <v>3973</v>
      </c>
      <c r="K2796" t="s">
        <v>224</v>
      </c>
      <c r="M2796" t="s">
        <v>114</v>
      </c>
      <c r="N2796" t="s">
        <v>115</v>
      </c>
      <c r="O2796" t="s">
        <v>2066</v>
      </c>
      <c r="P2796" t="s">
        <v>117</v>
      </c>
      <c r="Q2796" t="s">
        <v>5213</v>
      </c>
      <c r="R2796">
        <v>28</v>
      </c>
      <c r="T2796" s="3">
        <v>72833.333333333328</v>
      </c>
      <c r="X2796" s="3">
        <v>1750.8012820512822</v>
      </c>
      <c r="Y2796" s="3">
        <v>1011.5740740740741</v>
      </c>
      <c r="Z2796" s="24">
        <v>182.08333333333331</v>
      </c>
      <c r="AA2796" s="39">
        <v>75</v>
      </c>
      <c r="AC2796" s="3">
        <v>0</v>
      </c>
      <c r="AD2796" s="3">
        <v>4460.3751415326506</v>
      </c>
      <c r="AE2796" s="3">
        <v>80313.167164324666</v>
      </c>
      <c r="AF2796" s="3">
        <v>5687.5</v>
      </c>
      <c r="AH2796" s="3">
        <v>86000.667164324666</v>
      </c>
      <c r="AN2796">
        <v>8.5000000000000006E-2</v>
      </c>
      <c r="AO2796" s="3">
        <v>86000.667164324666</v>
      </c>
      <c r="AP2796" s="3">
        <v>7310.0567089675969</v>
      </c>
      <c r="AQ2796" s="3">
        <v>0</v>
      </c>
      <c r="AR2796" s="3">
        <v>0</v>
      </c>
      <c r="AS2796" s="3">
        <v>93310.723873292271</v>
      </c>
      <c r="AT2796" s="26">
        <v>86000.667164324666</v>
      </c>
      <c r="AU2796" t="s">
        <v>765</v>
      </c>
      <c r="AV2796" t="s">
        <v>2067</v>
      </c>
      <c r="AW2796" t="s">
        <v>2068</v>
      </c>
      <c r="AX2796" t="s">
        <v>3197</v>
      </c>
      <c r="BF2796">
        <v>1</v>
      </c>
      <c r="BO2796" t="s">
        <v>3974</v>
      </c>
      <c r="CX2796" t="s">
        <v>5211</v>
      </c>
      <c r="CY2796" s="29"/>
      <c r="CZ2796" s="29"/>
      <c r="DA2796" s="29"/>
      <c r="DB2796" s="29"/>
      <c r="DC2796" s="29"/>
      <c r="DD2796" s="30"/>
      <c r="DE2796" s="30"/>
      <c r="DF2796" s="31"/>
      <c r="DG2796" s="32"/>
      <c r="DH2796" s="30"/>
      <c r="DI2796" s="30"/>
      <c r="DJ2796" s="26"/>
    </row>
    <row r="2797" spans="2:114" x14ac:dyDescent="0.25">
      <c r="D2797" t="s">
        <v>5212</v>
      </c>
      <c r="F2797" t="s">
        <v>3975</v>
      </c>
      <c r="G2797" t="s">
        <v>3976</v>
      </c>
      <c r="H2797" t="s">
        <v>3977</v>
      </c>
      <c r="K2797" t="s">
        <v>131</v>
      </c>
      <c r="M2797" t="s">
        <v>550</v>
      </c>
      <c r="N2797" t="s">
        <v>551</v>
      </c>
      <c r="O2797" t="s">
        <v>116</v>
      </c>
      <c r="P2797" t="s">
        <v>117</v>
      </c>
      <c r="Q2797" t="s">
        <v>5213</v>
      </c>
      <c r="R2797">
        <v>28</v>
      </c>
      <c r="T2797" s="3">
        <v>125000.00000000001</v>
      </c>
      <c r="X2797" s="3">
        <v>3004.8076923076919</v>
      </c>
      <c r="Y2797" s="3">
        <v>1736.1111111111111</v>
      </c>
      <c r="Z2797" s="24">
        <v>312.5</v>
      </c>
      <c r="AA2797" s="39">
        <v>75</v>
      </c>
      <c r="AC2797" s="3">
        <v>0</v>
      </c>
      <c r="AD2797" s="3">
        <v>4460.3751415326506</v>
      </c>
      <c r="AE2797" s="3">
        <v>134588.79394495147</v>
      </c>
      <c r="AF2797" s="3">
        <v>7046.666666666667</v>
      </c>
      <c r="AH2797" s="3">
        <v>141635.46061161812</v>
      </c>
      <c r="AN2797">
        <v>0.1</v>
      </c>
      <c r="AO2797" s="3">
        <v>141635.46061161812</v>
      </c>
      <c r="AP2797" s="3">
        <v>14163.546061161813</v>
      </c>
      <c r="AQ2797" s="3">
        <v>29700</v>
      </c>
      <c r="AR2797" s="3">
        <v>2970</v>
      </c>
      <c r="AS2797" s="3">
        <v>188469.00667277994</v>
      </c>
      <c r="AT2797" s="26">
        <v>171335.46061161812</v>
      </c>
      <c r="AU2797" t="s">
        <v>261</v>
      </c>
      <c r="AV2797" t="s">
        <v>262</v>
      </c>
      <c r="AW2797" t="s">
        <v>263</v>
      </c>
      <c r="AX2797">
        <v>6006</v>
      </c>
      <c r="BF2797">
        <v>1</v>
      </c>
      <c r="CX2797" t="s">
        <v>5211</v>
      </c>
      <c r="CY2797" s="29"/>
      <c r="CZ2797" s="29"/>
      <c r="DA2797" s="29"/>
      <c r="DB2797" s="29"/>
      <c r="DC2797" s="29"/>
      <c r="DD2797" s="30"/>
      <c r="DE2797" s="30"/>
      <c r="DF2797" s="31"/>
      <c r="DG2797" s="32"/>
      <c r="DH2797" s="30"/>
      <c r="DI2797" s="30"/>
      <c r="DJ2797" s="26"/>
    </row>
    <row r="2798" spans="2:114" x14ac:dyDescent="0.25">
      <c r="D2798" t="s">
        <v>5212</v>
      </c>
      <c r="F2798" t="s">
        <v>3978</v>
      </c>
      <c r="G2798" t="s">
        <v>3979</v>
      </c>
      <c r="H2798" t="s">
        <v>3980</v>
      </c>
      <c r="K2798" t="s">
        <v>113</v>
      </c>
      <c r="M2798" t="s">
        <v>550</v>
      </c>
      <c r="N2798" t="s">
        <v>551</v>
      </c>
      <c r="O2798" t="s">
        <v>116</v>
      </c>
      <c r="P2798" t="s">
        <v>117</v>
      </c>
      <c r="Q2798" t="s">
        <v>5213</v>
      </c>
      <c r="R2798">
        <v>28</v>
      </c>
      <c r="T2798" s="3">
        <v>150000</v>
      </c>
      <c r="X2798" s="3">
        <v>3605.7692307692309</v>
      </c>
      <c r="Y2798" s="3">
        <v>2083.3333333333335</v>
      </c>
      <c r="Z2798" s="24">
        <v>375</v>
      </c>
      <c r="AA2798" s="39">
        <v>75</v>
      </c>
      <c r="AC2798" s="3">
        <v>0</v>
      </c>
      <c r="AD2798" s="3">
        <v>4460.3751415326506</v>
      </c>
      <c r="AE2798" s="3">
        <v>160599.47770563522</v>
      </c>
      <c r="AF2798" s="3">
        <v>7046.666666666667</v>
      </c>
      <c r="AH2798" s="3">
        <v>167646.14437230187</v>
      </c>
      <c r="AN2798">
        <v>0.1</v>
      </c>
      <c r="AO2798" s="3">
        <v>167646.14437230187</v>
      </c>
      <c r="AP2798" s="3">
        <v>16764.61443723019</v>
      </c>
      <c r="AQ2798" s="3">
        <v>29700</v>
      </c>
      <c r="AR2798" s="3">
        <v>2970</v>
      </c>
      <c r="AS2798" s="3">
        <v>217080.75880953207</v>
      </c>
      <c r="AT2798" s="26">
        <v>197346.14437230187</v>
      </c>
      <c r="AU2798" t="s">
        <v>765</v>
      </c>
      <c r="AV2798" t="s">
        <v>765</v>
      </c>
      <c r="AW2798" t="s">
        <v>766</v>
      </c>
      <c r="AX2798" t="s">
        <v>3981</v>
      </c>
      <c r="BF2798">
        <v>1</v>
      </c>
      <c r="CX2798" t="s">
        <v>5211</v>
      </c>
      <c r="CY2798" s="29"/>
      <c r="CZ2798" s="29"/>
      <c r="DA2798" s="29"/>
      <c r="DB2798" s="29"/>
      <c r="DC2798" s="29"/>
      <c r="DD2798" s="30"/>
      <c r="DE2798" s="30"/>
      <c r="DF2798" s="31"/>
      <c r="DG2798" s="32"/>
      <c r="DH2798" s="30"/>
      <c r="DI2798" s="30"/>
      <c r="DJ2798" s="26"/>
    </row>
    <row r="2799" spans="2:114" x14ac:dyDescent="0.25">
      <c r="D2799" t="s">
        <v>5212</v>
      </c>
      <c r="F2799" t="s">
        <v>3982</v>
      </c>
      <c r="G2799" t="s">
        <v>3983</v>
      </c>
      <c r="H2799" t="s">
        <v>3984</v>
      </c>
      <c r="K2799" t="s">
        <v>207</v>
      </c>
      <c r="M2799" t="s">
        <v>182</v>
      </c>
      <c r="N2799" t="s">
        <v>183</v>
      </c>
      <c r="O2799" t="s">
        <v>116</v>
      </c>
      <c r="P2799" t="s">
        <v>117</v>
      </c>
      <c r="Q2799" t="s">
        <v>5213</v>
      </c>
      <c r="R2799">
        <v>28</v>
      </c>
      <c r="T2799" s="3">
        <v>48525</v>
      </c>
      <c r="X2799" s="3">
        <v>1166.4663461538462</v>
      </c>
      <c r="Y2799" s="3">
        <v>673.95833333333337</v>
      </c>
      <c r="Z2799" s="24">
        <v>121.3125</v>
      </c>
      <c r="AA2799" s="39">
        <v>75</v>
      </c>
      <c r="AC2799" s="3">
        <v>0</v>
      </c>
      <c r="AD2799" s="3">
        <v>4460.3751415326506</v>
      </c>
      <c r="AE2799" s="3">
        <v>55022.112321019828</v>
      </c>
      <c r="AF2799" s="3">
        <v>4154.166666666667</v>
      </c>
      <c r="AH2799" s="3">
        <v>59176.278987686492</v>
      </c>
      <c r="AK2799" s="3">
        <v>4671.4236268028844</v>
      </c>
      <c r="AL2799" t="s">
        <v>227</v>
      </c>
      <c r="AM2799" t="s">
        <v>226</v>
      </c>
      <c r="AN2799">
        <v>0.05</v>
      </c>
      <c r="AO2799" s="3">
        <v>63847.702614489375</v>
      </c>
      <c r="AP2799" s="3">
        <v>3192.385130724469</v>
      </c>
      <c r="AQ2799" s="3">
        <v>29700</v>
      </c>
      <c r="AR2799" s="3">
        <v>1485</v>
      </c>
      <c r="AS2799" s="3">
        <v>98225.087745213837</v>
      </c>
      <c r="AT2799" s="26">
        <v>93547.702614489375</v>
      </c>
      <c r="AU2799" t="s">
        <v>208</v>
      </c>
      <c r="AV2799" t="s">
        <v>208</v>
      </c>
      <c r="AW2799" t="s">
        <v>210</v>
      </c>
      <c r="AX2799" t="s">
        <v>1287</v>
      </c>
      <c r="BF2799">
        <v>1</v>
      </c>
      <c r="CX2799" t="s">
        <v>5211</v>
      </c>
      <c r="CY2799" s="29"/>
      <c r="CZ2799" s="29"/>
      <c r="DA2799" s="29"/>
      <c r="DB2799" s="29"/>
      <c r="DC2799" s="29"/>
      <c r="DD2799" s="30"/>
      <c r="DE2799" s="30"/>
      <c r="DF2799" s="31"/>
      <c r="DG2799" s="32"/>
      <c r="DH2799" s="30"/>
      <c r="DI2799" s="30"/>
      <c r="DJ2799" s="26"/>
    </row>
    <row r="2800" spans="2:114" x14ac:dyDescent="0.25">
      <c r="D2800" t="s">
        <v>5212</v>
      </c>
      <c r="F2800" t="s">
        <v>3985</v>
      </c>
      <c r="G2800" t="s">
        <v>3986</v>
      </c>
      <c r="H2800" t="s">
        <v>3987</v>
      </c>
      <c r="K2800" t="s">
        <v>207</v>
      </c>
      <c r="M2800" t="s">
        <v>182</v>
      </c>
      <c r="N2800" t="s">
        <v>183</v>
      </c>
      <c r="O2800" t="s">
        <v>116</v>
      </c>
      <c r="P2800" t="s">
        <v>117</v>
      </c>
      <c r="Q2800" t="s">
        <v>5213</v>
      </c>
      <c r="R2800">
        <v>28</v>
      </c>
      <c r="T2800" s="3">
        <v>48525</v>
      </c>
      <c r="X2800" s="3">
        <v>1166.4663461538462</v>
      </c>
      <c r="Y2800" s="3">
        <v>673.95833333333337</v>
      </c>
      <c r="Z2800" s="24">
        <v>121.3125</v>
      </c>
      <c r="AA2800" s="39">
        <v>75</v>
      </c>
      <c r="AC2800" s="3">
        <v>0</v>
      </c>
      <c r="AD2800" s="3">
        <v>4460.3751415326506</v>
      </c>
      <c r="AE2800" s="3">
        <v>55022.112321019828</v>
      </c>
      <c r="AF2800" s="3">
        <v>4154.166666666667</v>
      </c>
      <c r="AH2800" s="3">
        <v>59176.278987686492</v>
      </c>
      <c r="AK2800" s="3">
        <v>4671.4236268028844</v>
      </c>
      <c r="AL2800" t="s">
        <v>227</v>
      </c>
      <c r="AM2800" t="s">
        <v>226</v>
      </c>
      <c r="AN2800">
        <v>0.05</v>
      </c>
      <c r="AO2800" s="3">
        <v>63847.702614489375</v>
      </c>
      <c r="AP2800" s="3">
        <v>3192.385130724469</v>
      </c>
      <c r="AQ2800" s="3">
        <v>29700</v>
      </c>
      <c r="AR2800" s="3">
        <v>1485</v>
      </c>
      <c r="AS2800" s="3">
        <v>98225.087745213837</v>
      </c>
      <c r="AT2800" s="26">
        <v>93547.702614489375</v>
      </c>
      <c r="AU2800" t="s">
        <v>208</v>
      </c>
      <c r="AV2800" t="s">
        <v>208</v>
      </c>
      <c r="AW2800" t="s">
        <v>210</v>
      </c>
      <c r="AX2800" t="s">
        <v>1287</v>
      </c>
      <c r="BF2800">
        <v>1</v>
      </c>
      <c r="CX2800" t="s">
        <v>5211</v>
      </c>
      <c r="CY2800" s="29"/>
      <c r="CZ2800" s="29"/>
      <c r="DA2800" s="29"/>
      <c r="DB2800" s="29"/>
      <c r="DC2800" s="29"/>
      <c r="DD2800" s="30"/>
      <c r="DE2800" s="30"/>
      <c r="DF2800" s="31"/>
      <c r="DG2800" s="32"/>
      <c r="DH2800" s="30"/>
      <c r="DI2800" s="30"/>
      <c r="DJ2800" s="26"/>
    </row>
    <row r="2801" spans="3:114" x14ac:dyDescent="0.25">
      <c r="C2801">
        <v>1</v>
      </c>
      <c r="D2801" t="s">
        <v>5212</v>
      </c>
      <c r="F2801" t="s">
        <v>3988</v>
      </c>
      <c r="G2801" t="s">
        <v>3989</v>
      </c>
      <c r="H2801" t="s">
        <v>3990</v>
      </c>
      <c r="K2801" t="s">
        <v>224</v>
      </c>
      <c r="M2801" t="s">
        <v>182</v>
      </c>
      <c r="N2801" t="s">
        <v>183</v>
      </c>
      <c r="O2801" t="s">
        <v>116</v>
      </c>
      <c r="P2801" t="s">
        <v>117</v>
      </c>
      <c r="Q2801" t="s">
        <v>5213</v>
      </c>
      <c r="R2801">
        <v>28</v>
      </c>
      <c r="T2801" s="3">
        <v>59166.666666666664</v>
      </c>
      <c r="X2801" s="3">
        <v>1302.0833333333333</v>
      </c>
      <c r="Y2801" s="3">
        <v>752.31481481481489</v>
      </c>
      <c r="Z2801" s="24">
        <v>135.41666666666666</v>
      </c>
      <c r="AA2801" s="39">
        <v>75</v>
      </c>
      <c r="AC2801" s="3">
        <v>0</v>
      </c>
      <c r="AD2801" s="3">
        <v>4460.3751415326506</v>
      </c>
      <c r="AE2801" s="3">
        <v>65891.85662301413</v>
      </c>
      <c r="AF2801" s="3">
        <v>4154.166666666667</v>
      </c>
      <c r="AH2801" s="3">
        <v>70046.023289680801</v>
      </c>
      <c r="AN2801">
        <v>0.05</v>
      </c>
      <c r="AO2801" s="3">
        <v>70046.023289680801</v>
      </c>
      <c r="AP2801" s="3">
        <v>3502.3011644840403</v>
      </c>
      <c r="AQ2801" s="3">
        <v>29700</v>
      </c>
      <c r="AR2801" s="3">
        <v>1485</v>
      </c>
      <c r="AS2801" s="3">
        <v>104733.32445416485</v>
      </c>
      <c r="AT2801" s="26">
        <v>99746.023289680801</v>
      </c>
      <c r="AU2801" t="s">
        <v>184</v>
      </c>
      <c r="AV2801" t="s">
        <v>184</v>
      </c>
      <c r="AW2801" t="s">
        <v>185</v>
      </c>
      <c r="AX2801">
        <v>2933</v>
      </c>
      <c r="BF2801">
        <v>1</v>
      </c>
      <c r="CX2801" t="s">
        <v>5211</v>
      </c>
      <c r="CY2801" s="29"/>
      <c r="CZ2801" s="29"/>
      <c r="DA2801" s="29"/>
      <c r="DB2801" s="29"/>
      <c r="DC2801" s="29"/>
      <c r="DD2801" s="30"/>
      <c r="DE2801" s="30"/>
      <c r="DF2801" s="31"/>
      <c r="DG2801" s="32"/>
      <c r="DH2801" s="30"/>
      <c r="DI2801" s="30"/>
      <c r="DJ2801" s="26"/>
    </row>
    <row r="2802" spans="3:114" x14ac:dyDescent="0.25">
      <c r="D2802" t="s">
        <v>5212</v>
      </c>
      <c r="F2802" t="s">
        <v>3991</v>
      </c>
      <c r="G2802" t="s">
        <v>3992</v>
      </c>
      <c r="H2802" t="s">
        <v>3993</v>
      </c>
      <c r="K2802" t="s">
        <v>207</v>
      </c>
      <c r="M2802" t="s">
        <v>182</v>
      </c>
      <c r="N2802" t="s">
        <v>183</v>
      </c>
      <c r="O2802" t="s">
        <v>116</v>
      </c>
      <c r="P2802" t="s">
        <v>117</v>
      </c>
      <c r="Q2802" t="s">
        <v>5213</v>
      </c>
      <c r="R2802">
        <v>28</v>
      </c>
      <c r="T2802" s="3">
        <v>48333.333333333336</v>
      </c>
      <c r="X2802" s="3">
        <v>1161.8589743589744</v>
      </c>
      <c r="Y2802" s="3">
        <v>671.2962962962963</v>
      </c>
      <c r="Z2802" s="24">
        <v>120.83333333333334</v>
      </c>
      <c r="AA2802" s="39">
        <v>75</v>
      </c>
      <c r="AC2802" s="3">
        <v>0</v>
      </c>
      <c r="AD2802" s="3">
        <v>4460.3751415326506</v>
      </c>
      <c r="AE2802" s="3">
        <v>54822.697078854595</v>
      </c>
      <c r="AF2802" s="3">
        <v>4154.166666666667</v>
      </c>
      <c r="AH2802" s="3">
        <v>58976.863745521259</v>
      </c>
      <c r="AK2802" s="3">
        <v>4671.4236268028844</v>
      </c>
      <c r="AL2802" t="s">
        <v>227</v>
      </c>
      <c r="AM2802" t="s">
        <v>226</v>
      </c>
      <c r="AN2802">
        <v>0.05</v>
      </c>
      <c r="AO2802" s="3">
        <v>63648.287372324143</v>
      </c>
      <c r="AP2802" s="3">
        <v>3182.4143686162074</v>
      </c>
      <c r="AQ2802" s="3">
        <v>29700</v>
      </c>
      <c r="AR2802" s="3">
        <v>1485</v>
      </c>
      <c r="AS2802" s="3">
        <v>98015.701740940349</v>
      </c>
      <c r="AT2802" s="26">
        <v>93348.28737232415</v>
      </c>
      <c r="AU2802" t="s">
        <v>208</v>
      </c>
      <c r="AV2802" t="s">
        <v>208</v>
      </c>
      <c r="AW2802" t="s">
        <v>210</v>
      </c>
      <c r="AX2802" t="s">
        <v>2221</v>
      </c>
      <c r="BF2802">
        <v>1</v>
      </c>
      <c r="CX2802" t="s">
        <v>5211</v>
      </c>
      <c r="CY2802" s="29"/>
      <c r="CZ2802" s="29"/>
      <c r="DA2802" s="29"/>
      <c r="DB2802" s="29"/>
      <c r="DC2802" s="29"/>
      <c r="DD2802" s="30"/>
      <c r="DE2802" s="30"/>
      <c r="DF2802" s="31"/>
      <c r="DG2802" s="32"/>
      <c r="DH2802" s="30"/>
      <c r="DI2802" s="30"/>
      <c r="DJ2802" s="26"/>
    </row>
    <row r="2803" spans="3:114" x14ac:dyDescent="0.25">
      <c r="D2803" t="s">
        <v>5212</v>
      </c>
      <c r="F2803" t="s">
        <v>3994</v>
      </c>
      <c r="G2803" t="s">
        <v>3995</v>
      </c>
      <c r="H2803" t="s">
        <v>3996</v>
      </c>
      <c r="K2803" t="s">
        <v>3317</v>
      </c>
      <c r="M2803" t="s">
        <v>182</v>
      </c>
      <c r="N2803" t="s">
        <v>183</v>
      </c>
      <c r="O2803" t="s">
        <v>116</v>
      </c>
      <c r="P2803" t="s">
        <v>117</v>
      </c>
      <c r="Q2803" t="s">
        <v>5213</v>
      </c>
      <c r="R2803">
        <v>28</v>
      </c>
      <c r="T2803" s="3">
        <v>37500</v>
      </c>
      <c r="X2803" s="3">
        <v>1010.0961538461538</v>
      </c>
      <c r="Y2803" s="3">
        <v>583.6111111111112</v>
      </c>
      <c r="Z2803" s="24">
        <v>105.05</v>
      </c>
      <c r="AA2803" s="39">
        <v>75</v>
      </c>
      <c r="AC2803" s="3">
        <v>0</v>
      </c>
      <c r="AD2803" s="3">
        <v>4460.3751415326506</v>
      </c>
      <c r="AE2803" s="3">
        <v>43734.132406489916</v>
      </c>
      <c r="AF2803" s="3">
        <v>4154.166666666667</v>
      </c>
      <c r="AH2803" s="3">
        <v>47888.299073156581</v>
      </c>
      <c r="AN2803">
        <v>0.05</v>
      </c>
      <c r="AO2803" s="3">
        <v>47888.299073156581</v>
      </c>
      <c r="AP2803" s="3">
        <v>2394.4149536578293</v>
      </c>
      <c r="AQ2803" s="3">
        <v>29700</v>
      </c>
      <c r="AR2803" s="3">
        <v>1485</v>
      </c>
      <c r="AS2803" s="3">
        <v>81467.714026814414</v>
      </c>
      <c r="AT2803" s="26">
        <v>77588.299073156581</v>
      </c>
      <c r="AU2803" t="s">
        <v>261</v>
      </c>
      <c r="AV2803" t="s">
        <v>262</v>
      </c>
      <c r="AW2803" t="s">
        <v>263</v>
      </c>
      <c r="AX2803">
        <v>7071</v>
      </c>
      <c r="BF2803">
        <v>1</v>
      </c>
      <c r="CX2803" t="s">
        <v>5211</v>
      </c>
      <c r="CY2803" s="29"/>
      <c r="CZ2803" s="29"/>
      <c r="DA2803" s="29"/>
      <c r="DB2803" s="29"/>
      <c r="DC2803" s="29"/>
      <c r="DD2803" s="30"/>
      <c r="DE2803" s="30"/>
      <c r="DF2803" s="31"/>
      <c r="DG2803" s="32"/>
      <c r="DH2803" s="30"/>
      <c r="DI2803" s="30"/>
      <c r="DJ2803" s="26"/>
    </row>
    <row r="2804" spans="3:114" x14ac:dyDescent="0.25">
      <c r="D2804" t="s">
        <v>5212</v>
      </c>
      <c r="F2804" t="s">
        <v>3997</v>
      </c>
      <c r="G2804" t="s">
        <v>3998</v>
      </c>
      <c r="H2804" t="s">
        <v>3999</v>
      </c>
      <c r="K2804" t="s">
        <v>207</v>
      </c>
      <c r="M2804" t="s">
        <v>182</v>
      </c>
      <c r="N2804" t="s">
        <v>183</v>
      </c>
      <c r="O2804" t="s">
        <v>116</v>
      </c>
      <c r="P2804" t="s">
        <v>117</v>
      </c>
      <c r="Q2804" t="s">
        <v>5213</v>
      </c>
      <c r="R2804">
        <v>28</v>
      </c>
      <c r="T2804" s="3">
        <v>41666.666666666664</v>
      </c>
      <c r="X2804" s="3">
        <v>1010.0961538461538</v>
      </c>
      <c r="Y2804" s="3">
        <v>583.6111111111112</v>
      </c>
      <c r="Z2804" s="24">
        <v>105.05</v>
      </c>
      <c r="AA2804" s="39">
        <v>75</v>
      </c>
      <c r="AC2804" s="3">
        <v>0</v>
      </c>
      <c r="AD2804" s="3">
        <v>4460.3751415326506</v>
      </c>
      <c r="AE2804" s="3">
        <v>47900.799073156581</v>
      </c>
      <c r="AF2804" s="3">
        <v>4154.166666666667</v>
      </c>
      <c r="AH2804" s="3">
        <v>52054.965739823245</v>
      </c>
      <c r="AK2804" s="3">
        <v>4671.4236268028844</v>
      </c>
      <c r="AL2804" t="s">
        <v>227</v>
      </c>
      <c r="AM2804" t="s">
        <v>226</v>
      </c>
      <c r="AN2804">
        <v>0.05</v>
      </c>
      <c r="AO2804" s="3">
        <v>56726.389366626128</v>
      </c>
      <c r="AP2804" s="3">
        <v>2836.3194683313068</v>
      </c>
      <c r="AQ2804" s="3">
        <v>29700</v>
      </c>
      <c r="AR2804" s="3">
        <v>1485</v>
      </c>
      <c r="AS2804" s="3">
        <v>90747.708834957433</v>
      </c>
      <c r="AT2804" s="26">
        <v>86426.389366626128</v>
      </c>
      <c r="AU2804" t="s">
        <v>208</v>
      </c>
      <c r="AV2804" t="s">
        <v>208</v>
      </c>
      <c r="AW2804" t="s">
        <v>210</v>
      </c>
      <c r="AX2804" t="s">
        <v>1772</v>
      </c>
      <c r="BF2804">
        <v>1</v>
      </c>
      <c r="CX2804" t="s">
        <v>5211</v>
      </c>
      <c r="CY2804" s="29"/>
      <c r="CZ2804" s="29"/>
      <c r="DA2804" s="29"/>
      <c r="DB2804" s="29"/>
      <c r="DC2804" s="29"/>
      <c r="DD2804" s="30"/>
      <c r="DE2804" s="30"/>
      <c r="DF2804" s="31"/>
      <c r="DG2804" s="32"/>
      <c r="DH2804" s="30"/>
      <c r="DI2804" s="30"/>
      <c r="DJ2804" s="26"/>
    </row>
    <row r="2805" spans="3:114" x14ac:dyDescent="0.25">
      <c r="D2805" t="s">
        <v>5212</v>
      </c>
      <c r="F2805" t="s">
        <v>4000</v>
      </c>
      <c r="G2805" t="s">
        <v>4001</v>
      </c>
      <c r="H2805" t="s">
        <v>4002</v>
      </c>
      <c r="K2805" t="s">
        <v>3317</v>
      </c>
      <c r="M2805" t="s">
        <v>182</v>
      </c>
      <c r="N2805" t="s">
        <v>183</v>
      </c>
      <c r="O2805" t="s">
        <v>116</v>
      </c>
      <c r="P2805" t="s">
        <v>117</v>
      </c>
      <c r="Q2805" t="s">
        <v>5213</v>
      </c>
      <c r="R2805">
        <v>28</v>
      </c>
      <c r="T2805" s="3">
        <v>33333.333333333336</v>
      </c>
      <c r="X2805" s="3">
        <v>1010.0961538461538</v>
      </c>
      <c r="Y2805" s="3">
        <v>583.6111111111112</v>
      </c>
      <c r="Z2805" s="24">
        <v>105.05</v>
      </c>
      <c r="AA2805" s="39">
        <v>75</v>
      </c>
      <c r="AC2805" s="3">
        <v>0</v>
      </c>
      <c r="AD2805" s="3">
        <v>4460.3751415326506</v>
      </c>
      <c r="AE2805" s="3">
        <v>39567.465739823252</v>
      </c>
      <c r="AF2805" s="3">
        <v>4154.166666666667</v>
      </c>
      <c r="AH2805" s="3">
        <v>43721.632406489916</v>
      </c>
      <c r="AK2805" s="3">
        <v>4671.4236268028844</v>
      </c>
      <c r="AL2805" t="s">
        <v>227</v>
      </c>
      <c r="AM2805" t="s">
        <v>226</v>
      </c>
      <c r="AN2805">
        <v>0.05</v>
      </c>
      <c r="AO2805" s="3">
        <v>48393.0560332928</v>
      </c>
      <c r="AP2805" s="3">
        <v>2419.6528016646403</v>
      </c>
      <c r="AQ2805" s="3">
        <v>29700</v>
      </c>
      <c r="AR2805" s="3">
        <v>1485</v>
      </c>
      <c r="AS2805" s="3">
        <v>81997.708834957448</v>
      </c>
      <c r="AT2805" s="26">
        <v>78093.0560332928</v>
      </c>
      <c r="AU2805" t="s">
        <v>208</v>
      </c>
      <c r="AV2805" t="s">
        <v>208</v>
      </c>
      <c r="AW2805" t="s">
        <v>210</v>
      </c>
      <c r="AX2805" t="s">
        <v>1542</v>
      </c>
      <c r="BF2805">
        <v>1</v>
      </c>
      <c r="CX2805" t="s">
        <v>5211</v>
      </c>
      <c r="CY2805" s="29"/>
      <c r="CZ2805" s="29"/>
      <c r="DA2805" s="29"/>
      <c r="DB2805" s="29"/>
      <c r="DC2805" s="29"/>
      <c r="DD2805" s="30"/>
      <c r="DE2805" s="30"/>
      <c r="DF2805" s="31"/>
      <c r="DG2805" s="32"/>
      <c r="DH2805" s="30"/>
      <c r="DI2805" s="30"/>
      <c r="DJ2805" s="26"/>
    </row>
    <row r="2806" spans="3:114" x14ac:dyDescent="0.25">
      <c r="D2806" t="s">
        <v>5212</v>
      </c>
      <c r="F2806" t="s">
        <v>4003</v>
      </c>
      <c r="G2806" t="s">
        <v>4004</v>
      </c>
      <c r="H2806" t="s">
        <v>4005</v>
      </c>
      <c r="K2806" t="s">
        <v>224</v>
      </c>
      <c r="M2806" t="s">
        <v>114</v>
      </c>
      <c r="N2806" t="s">
        <v>115</v>
      </c>
      <c r="O2806" t="s">
        <v>116</v>
      </c>
      <c r="P2806" t="s">
        <v>117</v>
      </c>
      <c r="Q2806" t="s">
        <v>5213</v>
      </c>
      <c r="R2806">
        <v>28</v>
      </c>
      <c r="T2806" s="3">
        <v>66666.666666666672</v>
      </c>
      <c r="X2806" s="3">
        <v>1482.3717948717949</v>
      </c>
      <c r="Y2806" s="3">
        <v>856.48148148148152</v>
      </c>
      <c r="Z2806" s="24">
        <v>154.16666666666666</v>
      </c>
      <c r="AA2806" s="39">
        <v>75</v>
      </c>
      <c r="AC2806" s="3">
        <v>0</v>
      </c>
      <c r="AD2806" s="3">
        <v>4460.3751415326506</v>
      </c>
      <c r="AE2806" s="3">
        <v>73695.061751219269</v>
      </c>
      <c r="AF2806" s="3">
        <v>5687.5</v>
      </c>
      <c r="AH2806" s="3">
        <v>79382.561751219269</v>
      </c>
      <c r="AN2806">
        <v>8.5000000000000006E-2</v>
      </c>
      <c r="AO2806" s="3">
        <v>79382.561751219269</v>
      </c>
      <c r="AP2806" s="3">
        <v>6747.5177488536383</v>
      </c>
      <c r="AQ2806" s="3">
        <v>29700</v>
      </c>
      <c r="AR2806" s="3">
        <v>2524.5</v>
      </c>
      <c r="AS2806" s="3">
        <v>118354.57950007291</v>
      </c>
      <c r="AT2806" s="26">
        <v>109082.56175121927</v>
      </c>
      <c r="AU2806" t="s">
        <v>170</v>
      </c>
      <c r="AV2806" t="s">
        <v>170</v>
      </c>
      <c r="AW2806" t="s">
        <v>171</v>
      </c>
      <c r="AX2806">
        <v>90271</v>
      </c>
      <c r="BF2806">
        <v>1</v>
      </c>
      <c r="CX2806" t="s">
        <v>5211</v>
      </c>
      <c r="CY2806" s="29"/>
      <c r="CZ2806" s="29"/>
      <c r="DA2806" s="29"/>
      <c r="DB2806" s="29"/>
      <c r="DC2806" s="29"/>
      <c r="DD2806" s="30"/>
      <c r="DE2806" s="30"/>
      <c r="DF2806" s="31"/>
      <c r="DG2806" s="32"/>
      <c r="DH2806" s="30"/>
      <c r="DI2806" s="30"/>
      <c r="DJ2806" s="26"/>
    </row>
    <row r="2807" spans="3:114" x14ac:dyDescent="0.25">
      <c r="D2807" t="s">
        <v>5212</v>
      </c>
      <c r="F2807" t="s">
        <v>4006</v>
      </c>
      <c r="G2807" t="s">
        <v>4007</v>
      </c>
      <c r="H2807" t="s">
        <v>5307</v>
      </c>
      <c r="K2807" t="s">
        <v>3317</v>
      </c>
      <c r="M2807" t="s">
        <v>182</v>
      </c>
      <c r="N2807" t="s">
        <v>183</v>
      </c>
      <c r="O2807" t="s">
        <v>116</v>
      </c>
      <c r="P2807" t="s">
        <v>117</v>
      </c>
      <c r="Q2807" t="s">
        <v>5213</v>
      </c>
      <c r="R2807">
        <v>28</v>
      </c>
      <c r="T2807" s="3">
        <v>37760</v>
      </c>
      <c r="X2807" s="3">
        <v>1010.0961538461538</v>
      </c>
      <c r="Y2807" s="3">
        <v>583.6111111111112</v>
      </c>
      <c r="Z2807" s="24">
        <v>105.05</v>
      </c>
      <c r="AA2807" s="39">
        <v>75</v>
      </c>
      <c r="AC2807" s="3">
        <v>0</v>
      </c>
      <c r="AD2807" s="3">
        <v>4460.3751415326506</v>
      </c>
      <c r="AE2807" s="3">
        <v>43994.132406489916</v>
      </c>
      <c r="AF2807" s="3">
        <v>4154.166666666667</v>
      </c>
      <c r="AH2807" s="3">
        <v>48148.299073156581</v>
      </c>
      <c r="AN2807">
        <v>0.05</v>
      </c>
      <c r="AO2807" s="3">
        <v>48148.299073156581</v>
      </c>
      <c r="AP2807" s="3">
        <v>2407.4149536578293</v>
      </c>
      <c r="AQ2807" s="3">
        <v>29700</v>
      </c>
      <c r="AR2807" s="3">
        <v>1485</v>
      </c>
      <c r="AS2807" s="3">
        <v>81740.714026814414</v>
      </c>
      <c r="AT2807" s="26">
        <v>77848.299073156581</v>
      </c>
      <c r="AU2807" t="s">
        <v>170</v>
      </c>
      <c r="AV2807" t="s">
        <v>170</v>
      </c>
      <c r="AW2807" t="s">
        <v>171</v>
      </c>
      <c r="AX2807">
        <v>35875</v>
      </c>
      <c r="BF2807">
        <v>1</v>
      </c>
      <c r="CX2807" t="s">
        <v>5211</v>
      </c>
      <c r="CY2807" s="29"/>
      <c r="CZ2807" s="29"/>
      <c r="DA2807" s="29"/>
      <c r="DB2807" s="29"/>
      <c r="DC2807" s="29"/>
      <c r="DD2807" s="30"/>
      <c r="DE2807" s="30"/>
      <c r="DF2807" s="31"/>
      <c r="DG2807" s="32"/>
      <c r="DH2807" s="30"/>
      <c r="DI2807" s="30"/>
      <c r="DJ2807" s="26"/>
    </row>
    <row r="2808" spans="3:114" x14ac:dyDescent="0.25">
      <c r="D2808" t="s">
        <v>5212</v>
      </c>
      <c r="F2808" t="s">
        <v>4012</v>
      </c>
      <c r="G2808" t="s">
        <v>4013</v>
      </c>
      <c r="H2808" t="s">
        <v>4014</v>
      </c>
      <c r="K2808" t="s">
        <v>156</v>
      </c>
      <c r="M2808" t="s">
        <v>114</v>
      </c>
      <c r="N2808" t="s">
        <v>115</v>
      </c>
      <c r="O2808" t="s">
        <v>116</v>
      </c>
      <c r="P2808" t="s">
        <v>117</v>
      </c>
      <c r="Q2808" t="s">
        <v>5213</v>
      </c>
      <c r="R2808">
        <v>28</v>
      </c>
      <c r="T2808" s="3">
        <v>213333.33333333334</v>
      </c>
      <c r="X2808" s="3">
        <v>5008.0128205128203</v>
      </c>
      <c r="Y2808" s="3">
        <v>2893.5185185185187</v>
      </c>
      <c r="Z2808" s="24">
        <v>520.83333333333337</v>
      </c>
      <c r="AA2808" s="39">
        <v>75</v>
      </c>
      <c r="AC2808" s="3">
        <v>0</v>
      </c>
      <c r="AD2808" s="3">
        <v>4460.3751415326506</v>
      </c>
      <c r="AE2808" s="3">
        <v>226291.07314723067</v>
      </c>
      <c r="AF2808" s="3">
        <v>5687.5</v>
      </c>
      <c r="AH2808" s="3">
        <v>231978.57314723067</v>
      </c>
      <c r="AN2808">
        <v>8.5000000000000006E-2</v>
      </c>
      <c r="AO2808" s="3">
        <v>231978.57314723067</v>
      </c>
      <c r="AP2808" s="3">
        <v>19718.178717514609</v>
      </c>
      <c r="AQ2808" s="3">
        <v>29700</v>
      </c>
      <c r="AR2808" s="3">
        <v>2524.5</v>
      </c>
      <c r="AS2808" s="3">
        <v>283921.25186474528</v>
      </c>
      <c r="AT2808" s="26">
        <v>261678.57314723067</v>
      </c>
      <c r="AU2808" t="s">
        <v>170</v>
      </c>
      <c r="AV2808" t="s">
        <v>170</v>
      </c>
      <c r="AW2808" t="s">
        <v>171</v>
      </c>
      <c r="AX2808">
        <v>90272</v>
      </c>
      <c r="BF2808">
        <v>1</v>
      </c>
      <c r="CX2808" t="s">
        <v>5211</v>
      </c>
      <c r="CY2808" s="29"/>
      <c r="CZ2808" s="29"/>
      <c r="DA2808" s="29"/>
      <c r="DB2808" s="29"/>
      <c r="DC2808" s="29"/>
      <c r="DD2808" s="30"/>
      <c r="DE2808" s="30"/>
      <c r="DF2808" s="31"/>
      <c r="DG2808" s="32"/>
      <c r="DH2808" s="30"/>
      <c r="DI2808" s="30"/>
      <c r="DJ2808" s="26"/>
    </row>
    <row r="2809" spans="3:114" x14ac:dyDescent="0.25">
      <c r="D2809" t="s">
        <v>5212</v>
      </c>
      <c r="F2809" t="s">
        <v>4015</v>
      </c>
      <c r="G2809" t="s">
        <v>4016</v>
      </c>
      <c r="H2809" t="s">
        <v>4017</v>
      </c>
      <c r="K2809" t="s">
        <v>224</v>
      </c>
      <c r="M2809" t="s">
        <v>292</v>
      </c>
      <c r="N2809" t="s">
        <v>293</v>
      </c>
      <c r="O2809" t="s">
        <v>143</v>
      </c>
      <c r="P2809" t="s">
        <v>117</v>
      </c>
      <c r="Q2809" t="s">
        <v>5213</v>
      </c>
      <c r="R2809">
        <v>28</v>
      </c>
      <c r="T2809" s="3">
        <v>74672.5</v>
      </c>
      <c r="X2809" s="3">
        <v>1795.0120192307693</v>
      </c>
      <c r="Y2809" s="3">
        <v>1037.1180555555557</v>
      </c>
      <c r="Z2809" s="24">
        <v>186.68125000000001</v>
      </c>
      <c r="AA2809" s="39">
        <v>75</v>
      </c>
      <c r="AC2809" s="3">
        <v>0</v>
      </c>
      <c r="AD2809" s="3">
        <v>4460.3751415326506</v>
      </c>
      <c r="AE2809" s="3">
        <v>82226.686466318977</v>
      </c>
      <c r="AF2809" s="3">
        <v>23570.833333333332</v>
      </c>
      <c r="AH2809" s="3">
        <v>105797.51979965231</v>
      </c>
      <c r="AN2809">
        <v>8.5000000000000006E-2</v>
      </c>
      <c r="AO2809" s="3">
        <v>105797.51979965231</v>
      </c>
      <c r="AP2809" s="3">
        <v>8992.7891829704458</v>
      </c>
      <c r="AQ2809" s="3">
        <v>29700</v>
      </c>
      <c r="AR2809" s="3">
        <v>2524.5</v>
      </c>
      <c r="AS2809" s="3">
        <v>147014.80898262275</v>
      </c>
      <c r="AT2809" s="26">
        <v>135497.51979965231</v>
      </c>
      <c r="AU2809" t="s">
        <v>2067</v>
      </c>
      <c r="AV2809" t="s">
        <v>2067</v>
      </c>
      <c r="AW2809" t="s">
        <v>2068</v>
      </c>
      <c r="AX2809" t="s">
        <v>2067</v>
      </c>
      <c r="BF2809">
        <v>1</v>
      </c>
      <c r="BO2809" t="s">
        <v>4018</v>
      </c>
      <c r="CX2809" t="s">
        <v>5211</v>
      </c>
      <c r="CY2809" s="29"/>
      <c r="CZ2809" s="29"/>
      <c r="DA2809" s="29"/>
      <c r="DB2809" s="29"/>
      <c r="DC2809" s="29"/>
      <c r="DD2809" s="30"/>
      <c r="DE2809" s="30"/>
      <c r="DF2809" s="31"/>
      <c r="DG2809" s="32"/>
      <c r="DH2809" s="30"/>
      <c r="DI2809" s="30"/>
      <c r="DJ2809" s="26"/>
    </row>
    <row r="2810" spans="3:114" x14ac:dyDescent="0.25">
      <c r="D2810" t="s">
        <v>5212</v>
      </c>
      <c r="F2810" t="s">
        <v>4020</v>
      </c>
      <c r="G2810" t="s">
        <v>4021</v>
      </c>
      <c r="H2810" t="s">
        <v>4022</v>
      </c>
      <c r="K2810" t="s">
        <v>219</v>
      </c>
      <c r="M2810" t="s">
        <v>550</v>
      </c>
      <c r="N2810" t="s">
        <v>551</v>
      </c>
      <c r="O2810" t="s">
        <v>116</v>
      </c>
      <c r="P2810" t="s">
        <v>117</v>
      </c>
      <c r="Q2810" t="s">
        <v>5213</v>
      </c>
      <c r="R2810">
        <v>28</v>
      </c>
      <c r="T2810" s="3">
        <v>75000</v>
      </c>
      <c r="X2810" s="3">
        <v>1802.8846153846155</v>
      </c>
      <c r="Y2810" s="3">
        <v>1041.6666666666667</v>
      </c>
      <c r="Z2810" s="24">
        <v>187.5</v>
      </c>
      <c r="AA2810" s="39">
        <v>75</v>
      </c>
      <c r="AC2810" s="3">
        <v>0</v>
      </c>
      <c r="AD2810" s="3">
        <v>4460.3751415326506</v>
      </c>
      <c r="AE2810" s="3">
        <v>82567.426423583936</v>
      </c>
      <c r="AF2810" s="3">
        <v>7046.666666666667</v>
      </c>
      <c r="AH2810" s="3">
        <v>89614.093090250608</v>
      </c>
      <c r="AN2810">
        <v>0.1</v>
      </c>
      <c r="AO2810" s="3">
        <v>89614.093090250608</v>
      </c>
      <c r="AP2810" s="3">
        <v>8961.4093090250608</v>
      </c>
      <c r="AQ2810" s="3">
        <v>29700</v>
      </c>
      <c r="AR2810" s="3">
        <v>2970</v>
      </c>
      <c r="AS2810" s="3">
        <v>131245.50239927566</v>
      </c>
      <c r="AT2810" s="26">
        <v>119314.09309025061</v>
      </c>
      <c r="AU2810" t="s">
        <v>765</v>
      </c>
      <c r="AV2810" t="s">
        <v>765</v>
      </c>
      <c r="AW2810" t="s">
        <v>766</v>
      </c>
      <c r="AX2810" t="s">
        <v>3981</v>
      </c>
      <c r="BF2810">
        <v>1</v>
      </c>
      <c r="CX2810" t="s">
        <v>5211</v>
      </c>
      <c r="CY2810" s="29"/>
      <c r="CZ2810" s="29"/>
      <c r="DA2810" s="29"/>
      <c r="DB2810" s="29"/>
      <c r="DC2810" s="29"/>
      <c r="DD2810" s="30"/>
      <c r="DE2810" s="30"/>
      <c r="DF2810" s="31"/>
      <c r="DG2810" s="32"/>
      <c r="DH2810" s="30"/>
      <c r="DI2810" s="30"/>
      <c r="DJ2810" s="26"/>
    </row>
    <row r="2811" spans="3:114" x14ac:dyDescent="0.25">
      <c r="D2811" t="s">
        <v>5212</v>
      </c>
      <c r="F2811" t="s">
        <v>4023</v>
      </c>
      <c r="G2811" t="s">
        <v>4024</v>
      </c>
      <c r="H2811" t="s">
        <v>4025</v>
      </c>
      <c r="K2811" t="s">
        <v>156</v>
      </c>
      <c r="M2811" t="s">
        <v>550</v>
      </c>
      <c r="N2811" t="s">
        <v>551</v>
      </c>
      <c r="O2811" t="s">
        <v>116</v>
      </c>
      <c r="P2811" t="s">
        <v>117</v>
      </c>
      <c r="Q2811" t="s">
        <v>5213</v>
      </c>
      <c r="R2811">
        <v>28</v>
      </c>
      <c r="T2811" s="3">
        <v>208333.33333333334</v>
      </c>
      <c r="X2811" s="3">
        <v>5008.0128205128203</v>
      </c>
      <c r="Y2811" s="3">
        <v>2893.5185185185187</v>
      </c>
      <c r="Z2811" s="24">
        <v>520.83333333333337</v>
      </c>
      <c r="AA2811" s="39">
        <v>75</v>
      </c>
      <c r="AC2811" s="3">
        <v>0</v>
      </c>
      <c r="AD2811" s="3">
        <v>4460.3751415326506</v>
      </c>
      <c r="AE2811" s="3">
        <v>221291.07314723067</v>
      </c>
      <c r="AF2811" s="3">
        <v>7046.666666666667</v>
      </c>
      <c r="AH2811" s="3">
        <v>228337.73981389732</v>
      </c>
      <c r="AN2811">
        <v>0.1</v>
      </c>
      <c r="AO2811" s="3">
        <v>228337.73981389732</v>
      </c>
      <c r="AP2811" s="3">
        <v>22833.773981389735</v>
      </c>
      <c r="AQ2811" s="3">
        <v>29700</v>
      </c>
      <c r="AR2811" s="3">
        <v>2970</v>
      </c>
      <c r="AS2811" s="3">
        <v>283841.51379528706</v>
      </c>
      <c r="AT2811" s="26">
        <v>258037.73981389732</v>
      </c>
      <c r="AU2811" t="s">
        <v>170</v>
      </c>
      <c r="AV2811" t="s">
        <v>170</v>
      </c>
      <c r="AW2811" t="s">
        <v>171</v>
      </c>
      <c r="AX2811">
        <v>37208</v>
      </c>
      <c r="BF2811">
        <v>1</v>
      </c>
      <c r="CX2811" t="s">
        <v>5211</v>
      </c>
      <c r="CY2811" s="29"/>
      <c r="CZ2811" s="29"/>
      <c r="DA2811" s="29"/>
      <c r="DB2811" s="29"/>
      <c r="DC2811" s="29"/>
      <c r="DD2811" s="30"/>
      <c r="DE2811" s="30"/>
      <c r="DF2811" s="31"/>
      <c r="DG2811" s="32"/>
      <c r="DH2811" s="30"/>
      <c r="DI2811" s="30"/>
      <c r="DJ2811" s="26"/>
    </row>
    <row r="2812" spans="3:114" x14ac:dyDescent="0.25">
      <c r="D2812" t="s">
        <v>5212</v>
      </c>
      <c r="F2812" t="s">
        <v>4026</v>
      </c>
      <c r="G2812" t="s">
        <v>4027</v>
      </c>
      <c r="H2812" t="s">
        <v>4028</v>
      </c>
      <c r="K2812" t="s">
        <v>207</v>
      </c>
      <c r="M2812" t="s">
        <v>114</v>
      </c>
      <c r="N2812" t="s">
        <v>962</v>
      </c>
      <c r="O2812" t="s">
        <v>2066</v>
      </c>
      <c r="P2812" t="s">
        <v>117</v>
      </c>
      <c r="Q2812" t="s">
        <v>5213</v>
      </c>
      <c r="R2812">
        <v>28</v>
      </c>
      <c r="T2812" s="3">
        <v>45833.333333333336</v>
      </c>
      <c r="X2812" s="3">
        <v>1101.7628205128206</v>
      </c>
      <c r="Y2812" s="3">
        <v>636.57407407407413</v>
      </c>
      <c r="Z2812" s="24">
        <v>114.58333333333334</v>
      </c>
      <c r="AA2812" s="39">
        <v>75</v>
      </c>
      <c r="AC2812" s="3">
        <v>0</v>
      </c>
      <c r="AD2812" s="3">
        <v>4460.3751415326506</v>
      </c>
      <c r="AE2812" s="3">
        <v>52221.628702786213</v>
      </c>
      <c r="AF2812" s="3">
        <v>5687.5</v>
      </c>
      <c r="AH2812" s="3">
        <v>57909.128702786213</v>
      </c>
      <c r="AJ2812" s="3">
        <v>5310.8</v>
      </c>
      <c r="AN2812">
        <v>8.5000000000000006E-2</v>
      </c>
      <c r="AO2812" s="3">
        <v>63219.928702786216</v>
      </c>
      <c r="AP2812" s="3">
        <v>5373.6939397368287</v>
      </c>
      <c r="AQ2812" s="3">
        <v>0</v>
      </c>
      <c r="AR2812" s="3">
        <v>0</v>
      </c>
      <c r="AS2812" s="3">
        <v>68593.622642523042</v>
      </c>
      <c r="AT2812" s="26">
        <v>63219.928702786216</v>
      </c>
      <c r="AU2812" t="s">
        <v>262</v>
      </c>
      <c r="AV2812" t="s">
        <v>2067</v>
      </c>
      <c r="AW2812" t="s">
        <v>2068</v>
      </c>
      <c r="AX2812">
        <v>2169</v>
      </c>
      <c r="BF2812">
        <v>1</v>
      </c>
      <c r="BO2812" t="s">
        <v>431</v>
      </c>
      <c r="CX2812" t="s">
        <v>5211</v>
      </c>
      <c r="CY2812" s="29"/>
      <c r="CZ2812" s="29"/>
      <c r="DA2812" s="29"/>
      <c r="DB2812" s="29"/>
      <c r="DC2812" s="29"/>
      <c r="DD2812" s="30"/>
      <c r="DE2812" s="30"/>
      <c r="DF2812" s="31"/>
      <c r="DG2812" s="32"/>
      <c r="DH2812" s="30"/>
      <c r="DI2812" s="30"/>
      <c r="DJ2812" s="26"/>
    </row>
    <row r="2813" spans="3:114" x14ac:dyDescent="0.25">
      <c r="D2813" t="s">
        <v>5212</v>
      </c>
      <c r="F2813" t="s">
        <v>4029</v>
      </c>
      <c r="G2813" t="s">
        <v>4030</v>
      </c>
      <c r="H2813" t="s">
        <v>4031</v>
      </c>
      <c r="K2813" t="s">
        <v>207</v>
      </c>
      <c r="M2813" t="s">
        <v>114</v>
      </c>
      <c r="N2813" t="s">
        <v>115</v>
      </c>
      <c r="O2813" t="s">
        <v>2066</v>
      </c>
      <c r="P2813" t="s">
        <v>117</v>
      </c>
      <c r="Q2813" t="s">
        <v>5213</v>
      </c>
      <c r="R2813">
        <v>28</v>
      </c>
      <c r="T2813" s="3">
        <v>45000</v>
      </c>
      <c r="X2813" s="3">
        <v>1081.7307692307693</v>
      </c>
      <c r="Y2813" s="3">
        <v>625</v>
      </c>
      <c r="Z2813" s="24">
        <v>112.5</v>
      </c>
      <c r="AA2813" s="39">
        <v>75</v>
      </c>
      <c r="AC2813" s="3">
        <v>0</v>
      </c>
      <c r="AD2813" s="3">
        <v>4460.3751415326506</v>
      </c>
      <c r="AE2813" s="3">
        <v>51354.605910763414</v>
      </c>
      <c r="AF2813" s="3">
        <v>5687.5</v>
      </c>
      <c r="AH2813" s="3">
        <v>57042.105910763414</v>
      </c>
      <c r="AJ2813" s="3">
        <v>5310.8</v>
      </c>
      <c r="AN2813">
        <v>8.5000000000000006E-2</v>
      </c>
      <c r="AO2813" s="3">
        <v>62352.905910763417</v>
      </c>
      <c r="AP2813" s="3">
        <v>5299.9970024148906</v>
      </c>
      <c r="AQ2813" s="3">
        <v>0</v>
      </c>
      <c r="AR2813" s="3">
        <v>0</v>
      </c>
      <c r="AS2813" s="3">
        <v>67652.902913178303</v>
      </c>
      <c r="AT2813" s="26">
        <v>62352.905910763417</v>
      </c>
      <c r="AU2813" t="s">
        <v>262</v>
      </c>
      <c r="AV2813" t="s">
        <v>2067</v>
      </c>
      <c r="AW2813" t="s">
        <v>2068</v>
      </c>
      <c r="AX2813">
        <v>2169</v>
      </c>
      <c r="BF2813">
        <v>1</v>
      </c>
      <c r="BO2813" t="s">
        <v>431</v>
      </c>
      <c r="CX2813" t="s">
        <v>5211</v>
      </c>
      <c r="CY2813" s="29"/>
      <c r="CZ2813" s="29"/>
      <c r="DA2813" s="29"/>
      <c r="DB2813" s="29"/>
      <c r="DC2813" s="29"/>
      <c r="DD2813" s="30"/>
      <c r="DE2813" s="30"/>
      <c r="DF2813" s="31"/>
      <c r="DG2813" s="32"/>
      <c r="DH2813" s="30"/>
      <c r="DI2813" s="30"/>
      <c r="DJ2813" s="26"/>
    </row>
    <row r="2814" spans="3:114" x14ac:dyDescent="0.25">
      <c r="D2814" t="s">
        <v>5212</v>
      </c>
      <c r="F2814" t="s">
        <v>4032</v>
      </c>
      <c r="G2814" t="s">
        <v>4033</v>
      </c>
      <c r="H2814" t="s">
        <v>4034</v>
      </c>
      <c r="K2814" t="s">
        <v>207</v>
      </c>
      <c r="M2814" t="s">
        <v>114</v>
      </c>
      <c r="N2814" t="s">
        <v>962</v>
      </c>
      <c r="O2814" t="s">
        <v>2066</v>
      </c>
      <c r="P2814" t="s">
        <v>117</v>
      </c>
      <c r="Q2814" t="s">
        <v>5213</v>
      </c>
      <c r="R2814">
        <v>28</v>
      </c>
      <c r="T2814" s="3">
        <v>54166.666666666664</v>
      </c>
      <c r="X2814" s="3">
        <v>1302.0833333333333</v>
      </c>
      <c r="Y2814" s="3">
        <v>752.31481481481489</v>
      </c>
      <c r="Z2814" s="24">
        <v>135.41666666666666</v>
      </c>
      <c r="AA2814" s="39">
        <v>75</v>
      </c>
      <c r="AC2814" s="3">
        <v>0</v>
      </c>
      <c r="AD2814" s="3">
        <v>4460.3751415326506</v>
      </c>
      <c r="AE2814" s="3">
        <v>60891.85662301413</v>
      </c>
      <c r="AF2814" s="3">
        <v>5687.5</v>
      </c>
      <c r="AH2814" s="3">
        <v>66579.35662301413</v>
      </c>
      <c r="AJ2814" s="3">
        <v>5310.8</v>
      </c>
      <c r="AN2814">
        <v>8.5000000000000006E-2</v>
      </c>
      <c r="AO2814" s="3">
        <v>71890.156623014132</v>
      </c>
      <c r="AP2814" s="3">
        <v>6110.6633129562015</v>
      </c>
      <c r="AQ2814" s="3">
        <v>0</v>
      </c>
      <c r="AR2814" s="3">
        <v>0</v>
      </c>
      <c r="AS2814" s="3">
        <v>78000.819935970329</v>
      </c>
      <c r="AT2814" s="26">
        <v>71890.156623014132</v>
      </c>
      <c r="AU2814" t="s">
        <v>765</v>
      </c>
      <c r="AV2814" t="s">
        <v>2067</v>
      </c>
      <c r="AW2814" t="s">
        <v>2068</v>
      </c>
      <c r="AX2814" t="s">
        <v>963</v>
      </c>
      <c r="BF2814">
        <v>1</v>
      </c>
      <c r="BO2814" t="s">
        <v>431</v>
      </c>
      <c r="CX2814" t="s">
        <v>5211</v>
      </c>
      <c r="CY2814" s="29"/>
      <c r="CZ2814" s="29"/>
      <c r="DA2814" s="29"/>
      <c r="DB2814" s="29"/>
      <c r="DC2814" s="29"/>
      <c r="DD2814" s="30"/>
      <c r="DE2814" s="30"/>
      <c r="DF2814" s="31"/>
      <c r="DG2814" s="32"/>
      <c r="DH2814" s="30"/>
      <c r="DI2814" s="30"/>
      <c r="DJ2814" s="26"/>
    </row>
    <row r="2815" spans="3:114" x14ac:dyDescent="0.25">
      <c r="D2815" t="s">
        <v>5212</v>
      </c>
      <c r="F2815" t="s">
        <v>4035</v>
      </c>
      <c r="G2815" t="s">
        <v>4036</v>
      </c>
      <c r="H2815" t="s">
        <v>4037</v>
      </c>
      <c r="K2815" t="s">
        <v>207</v>
      </c>
      <c r="M2815" t="s">
        <v>182</v>
      </c>
      <c r="N2815" t="s">
        <v>183</v>
      </c>
      <c r="O2815" t="s">
        <v>116</v>
      </c>
      <c r="P2815" t="s">
        <v>117</v>
      </c>
      <c r="Q2815" t="s">
        <v>5213</v>
      </c>
      <c r="R2815">
        <v>28</v>
      </c>
      <c r="T2815" s="3">
        <v>45833.333333333336</v>
      </c>
      <c r="X2815" s="3">
        <v>1101.7628205128206</v>
      </c>
      <c r="Y2815" s="3">
        <v>636.57407407407413</v>
      </c>
      <c r="Z2815" s="24">
        <v>114.58333333333334</v>
      </c>
      <c r="AA2815" s="39">
        <v>75</v>
      </c>
      <c r="AC2815" s="3">
        <v>0</v>
      </c>
      <c r="AD2815" s="3">
        <v>4460.3751415326506</v>
      </c>
      <c r="AE2815" s="3">
        <v>52221.628702786213</v>
      </c>
      <c r="AF2815" s="3">
        <v>4154.166666666667</v>
      </c>
      <c r="AH2815" s="3">
        <v>56375.795369452877</v>
      </c>
      <c r="AK2815" s="3">
        <v>4671.4236268028844</v>
      </c>
      <c r="AL2815" t="s">
        <v>227</v>
      </c>
      <c r="AM2815" t="s">
        <v>226</v>
      </c>
      <c r="AN2815">
        <v>0.05</v>
      </c>
      <c r="AO2815" s="3">
        <v>61047.21899625576</v>
      </c>
      <c r="AP2815" s="3">
        <v>3052.360949812788</v>
      </c>
      <c r="AQ2815" s="3">
        <v>29700</v>
      </c>
      <c r="AR2815" s="3">
        <v>1485</v>
      </c>
      <c r="AS2815" s="3">
        <v>95284.579946068552</v>
      </c>
      <c r="AT2815" s="26">
        <v>90747.21899625576</v>
      </c>
      <c r="AU2815" t="s">
        <v>1178</v>
      </c>
      <c r="AV2815" t="s">
        <v>1178</v>
      </c>
      <c r="AW2815" t="s">
        <v>1179</v>
      </c>
      <c r="AX2815" t="s">
        <v>1180</v>
      </c>
      <c r="BF2815">
        <v>1</v>
      </c>
      <c r="CX2815" t="s">
        <v>5211</v>
      </c>
      <c r="CY2815" s="29"/>
      <c r="CZ2815" s="29"/>
      <c r="DA2815" s="29"/>
      <c r="DB2815" s="29"/>
      <c r="DC2815" s="29"/>
      <c r="DD2815" s="30"/>
      <c r="DE2815" s="30"/>
      <c r="DF2815" s="31"/>
      <c r="DG2815" s="32"/>
      <c r="DH2815" s="30"/>
      <c r="DI2815" s="30"/>
      <c r="DJ2815" s="26"/>
    </row>
    <row r="2816" spans="3:114" x14ac:dyDescent="0.25">
      <c r="D2816" t="s">
        <v>5212</v>
      </c>
      <c r="F2816" t="s">
        <v>4038</v>
      </c>
      <c r="G2816" t="s">
        <v>4039</v>
      </c>
      <c r="H2816" t="s">
        <v>4040</v>
      </c>
      <c r="K2816" t="s">
        <v>207</v>
      </c>
      <c r="M2816" t="s">
        <v>182</v>
      </c>
      <c r="N2816" t="s">
        <v>183</v>
      </c>
      <c r="O2816" t="s">
        <v>116</v>
      </c>
      <c r="P2816" t="s">
        <v>117</v>
      </c>
      <c r="Q2816" t="s">
        <v>5213</v>
      </c>
      <c r="R2816">
        <v>28</v>
      </c>
      <c r="T2816" s="3">
        <v>43333.333333333336</v>
      </c>
      <c r="X2816" s="3">
        <v>1041.6666666666667</v>
      </c>
      <c r="Y2816" s="3">
        <v>601.85185185185196</v>
      </c>
      <c r="Z2816" s="24">
        <v>108.33333333333334</v>
      </c>
      <c r="AA2816" s="39">
        <v>75</v>
      </c>
      <c r="AC2816" s="3">
        <v>0</v>
      </c>
      <c r="AD2816" s="3">
        <v>4460.3751415326506</v>
      </c>
      <c r="AE2816" s="3">
        <v>49620.560326717838</v>
      </c>
      <c r="AF2816" s="3">
        <v>4154.166666666667</v>
      </c>
      <c r="AH2816" s="3">
        <v>53774.726993384502</v>
      </c>
      <c r="AN2816">
        <v>0.05</v>
      </c>
      <c r="AO2816" s="3">
        <v>53774.726993384502</v>
      </c>
      <c r="AP2816" s="3">
        <v>2688.7363496692251</v>
      </c>
      <c r="AQ2816" s="3">
        <v>29700</v>
      </c>
      <c r="AR2816" s="3">
        <v>1485</v>
      </c>
      <c r="AS2816" s="3">
        <v>87648.463343053736</v>
      </c>
      <c r="AT2816" s="26">
        <v>83474.726993384509</v>
      </c>
      <c r="AU2816" t="s">
        <v>1523</v>
      </c>
      <c r="AV2816" t="s">
        <v>3781</v>
      </c>
      <c r="AW2816" t="s">
        <v>1525</v>
      </c>
      <c r="AX2816">
        <v>1501600</v>
      </c>
      <c r="BF2816">
        <v>1</v>
      </c>
      <c r="CX2816" t="s">
        <v>5211</v>
      </c>
      <c r="CY2816" s="29"/>
      <c r="CZ2816" s="29"/>
      <c r="DA2816" s="29"/>
      <c r="DB2816" s="29"/>
      <c r="DC2816" s="29"/>
      <c r="DD2816" s="30"/>
      <c r="DE2816" s="30"/>
      <c r="DF2816" s="31"/>
      <c r="DG2816" s="32"/>
      <c r="DH2816" s="30"/>
      <c r="DI2816" s="30"/>
      <c r="DJ2816" s="26"/>
    </row>
    <row r="2817" spans="4:114" x14ac:dyDescent="0.25">
      <c r="D2817" t="s">
        <v>5212</v>
      </c>
      <c r="F2817" t="s">
        <v>4041</v>
      </c>
      <c r="G2817" t="s">
        <v>4042</v>
      </c>
      <c r="H2817" t="s">
        <v>4043</v>
      </c>
      <c r="K2817" t="s">
        <v>224</v>
      </c>
      <c r="M2817" t="s">
        <v>182</v>
      </c>
      <c r="N2817" t="s">
        <v>183</v>
      </c>
      <c r="O2817" t="s">
        <v>116</v>
      </c>
      <c r="P2817" t="s">
        <v>117</v>
      </c>
      <c r="Q2817" t="s">
        <v>5213</v>
      </c>
      <c r="R2817">
        <v>28</v>
      </c>
      <c r="T2817" s="3">
        <v>62500.000000000007</v>
      </c>
      <c r="X2817" s="3">
        <v>1382.2115384615383</v>
      </c>
      <c r="Y2817" s="3">
        <v>798.6111111111112</v>
      </c>
      <c r="Z2817" s="24">
        <v>143.75</v>
      </c>
      <c r="AA2817" s="39">
        <v>75</v>
      </c>
      <c r="AC2817" s="3">
        <v>0</v>
      </c>
      <c r="AD2817" s="3">
        <v>4460.3751415326506</v>
      </c>
      <c r="AE2817" s="3">
        <v>69359.947791105311</v>
      </c>
      <c r="AF2817" s="3">
        <v>4154.166666666667</v>
      </c>
      <c r="AH2817" s="3">
        <v>73514.114457771982</v>
      </c>
      <c r="AN2817">
        <v>0.05</v>
      </c>
      <c r="AO2817" s="3">
        <v>73514.114457771982</v>
      </c>
      <c r="AP2817" s="3">
        <v>3675.7057228885992</v>
      </c>
      <c r="AQ2817" s="3">
        <v>29700</v>
      </c>
      <c r="AR2817" s="3">
        <v>1485</v>
      </c>
      <c r="AS2817" s="3">
        <v>108374.82018066058</v>
      </c>
      <c r="AT2817" s="26">
        <v>103214.11445777198</v>
      </c>
      <c r="AU2817" t="s">
        <v>170</v>
      </c>
      <c r="AV2817" t="s">
        <v>170</v>
      </c>
      <c r="AW2817" t="s">
        <v>171</v>
      </c>
      <c r="AX2817">
        <v>35885</v>
      </c>
      <c r="BF2817">
        <v>1</v>
      </c>
      <c r="CX2817" t="s">
        <v>5211</v>
      </c>
      <c r="CY2817" s="29"/>
      <c r="CZ2817" s="29"/>
      <c r="DA2817" s="29"/>
      <c r="DB2817" s="29"/>
      <c r="DC2817" s="29"/>
      <c r="DD2817" s="30"/>
      <c r="DE2817" s="30"/>
      <c r="DF2817" s="31"/>
      <c r="DG2817" s="32"/>
      <c r="DH2817" s="30"/>
      <c r="DI2817" s="30"/>
      <c r="DJ2817" s="26"/>
    </row>
    <row r="2818" spans="4:114" x14ac:dyDescent="0.25">
      <c r="D2818" t="s">
        <v>5212</v>
      </c>
      <c r="F2818" t="s">
        <v>4044</v>
      </c>
      <c r="G2818" t="s">
        <v>4045</v>
      </c>
      <c r="H2818" t="s">
        <v>4046</v>
      </c>
      <c r="K2818" t="s">
        <v>207</v>
      </c>
      <c r="M2818" t="s">
        <v>182</v>
      </c>
      <c r="N2818" t="s">
        <v>183</v>
      </c>
      <c r="O2818" t="s">
        <v>116</v>
      </c>
      <c r="P2818" t="s">
        <v>117</v>
      </c>
      <c r="Q2818" t="s">
        <v>5213</v>
      </c>
      <c r="R2818">
        <v>28</v>
      </c>
      <c r="T2818" s="3">
        <v>53525</v>
      </c>
      <c r="X2818" s="3">
        <v>1166.4663461538462</v>
      </c>
      <c r="Y2818" s="3">
        <v>673.95833333333337</v>
      </c>
      <c r="Z2818" s="24">
        <v>121.3125</v>
      </c>
      <c r="AA2818" s="39">
        <v>75</v>
      </c>
      <c r="AC2818" s="3">
        <v>0</v>
      </c>
      <c r="AD2818" s="3">
        <v>4460.3751415326506</v>
      </c>
      <c r="AE2818" s="3">
        <v>60022.112321019828</v>
      </c>
      <c r="AF2818" s="3">
        <v>4154.166666666667</v>
      </c>
      <c r="AH2818" s="3">
        <v>64176.278987686492</v>
      </c>
      <c r="AN2818">
        <v>0.05</v>
      </c>
      <c r="AO2818" s="3">
        <v>64176.278987686492</v>
      </c>
      <c r="AP2818" s="3">
        <v>3208.8139493843246</v>
      </c>
      <c r="AQ2818" s="3">
        <v>29700</v>
      </c>
      <c r="AR2818" s="3">
        <v>1485</v>
      </c>
      <c r="AS2818" s="3">
        <v>98570.092937070818</v>
      </c>
      <c r="AT2818" s="26">
        <v>93876.278987686499</v>
      </c>
      <c r="AU2818" t="s">
        <v>170</v>
      </c>
      <c r="AV2818" t="s">
        <v>170</v>
      </c>
      <c r="AW2818" t="s">
        <v>171</v>
      </c>
      <c r="AX2818">
        <v>35885</v>
      </c>
      <c r="BF2818">
        <v>1</v>
      </c>
      <c r="CX2818" t="s">
        <v>5211</v>
      </c>
      <c r="CY2818" s="29"/>
      <c r="CZ2818" s="29"/>
      <c r="DA2818" s="29"/>
      <c r="DB2818" s="29"/>
      <c r="DC2818" s="29"/>
      <c r="DD2818" s="30"/>
      <c r="DE2818" s="30"/>
      <c r="DF2818" s="31"/>
      <c r="DG2818" s="32"/>
      <c r="DH2818" s="30"/>
      <c r="DI2818" s="30"/>
      <c r="DJ2818" s="26"/>
    </row>
    <row r="2819" spans="4:114" x14ac:dyDescent="0.25">
      <c r="D2819" t="s">
        <v>5212</v>
      </c>
      <c r="F2819" t="s">
        <v>4047</v>
      </c>
      <c r="G2819" t="s">
        <v>4048</v>
      </c>
      <c r="H2819" t="s">
        <v>4049</v>
      </c>
      <c r="K2819" t="s">
        <v>207</v>
      </c>
      <c r="M2819" t="s">
        <v>182</v>
      </c>
      <c r="N2819" t="s">
        <v>183</v>
      </c>
      <c r="O2819" t="s">
        <v>116</v>
      </c>
      <c r="P2819" t="s">
        <v>117</v>
      </c>
      <c r="Q2819" t="s">
        <v>5213</v>
      </c>
      <c r="R2819">
        <v>28</v>
      </c>
      <c r="T2819" s="3">
        <v>48333.333333333336</v>
      </c>
      <c r="X2819" s="3">
        <v>1041.6666666666667</v>
      </c>
      <c r="Y2819" s="3">
        <v>601.85185185185196</v>
      </c>
      <c r="Z2819" s="24">
        <v>108.33333333333334</v>
      </c>
      <c r="AA2819" s="39">
        <v>75</v>
      </c>
      <c r="AC2819" s="3">
        <v>0</v>
      </c>
      <c r="AD2819" s="3">
        <v>4460.3751415326506</v>
      </c>
      <c r="AE2819" s="3">
        <v>54620.560326717838</v>
      </c>
      <c r="AF2819" s="3">
        <v>4154.166666666667</v>
      </c>
      <c r="AH2819" s="3">
        <v>58774.726993384502</v>
      </c>
      <c r="AN2819">
        <v>0.05</v>
      </c>
      <c r="AO2819" s="3">
        <v>58774.726993384502</v>
      </c>
      <c r="AP2819" s="3">
        <v>2938.7363496692251</v>
      </c>
      <c r="AQ2819" s="3">
        <v>29700</v>
      </c>
      <c r="AR2819" s="3">
        <v>1485</v>
      </c>
      <c r="AS2819" s="3">
        <v>92898.463343053736</v>
      </c>
      <c r="AT2819" s="26">
        <v>88474.726993384509</v>
      </c>
      <c r="AU2819" t="s">
        <v>261</v>
      </c>
      <c r="AV2819" t="s">
        <v>262</v>
      </c>
      <c r="AW2819" t="s">
        <v>263</v>
      </c>
      <c r="AX2819">
        <v>2750</v>
      </c>
      <c r="BF2819">
        <v>1</v>
      </c>
      <c r="CX2819" t="s">
        <v>5211</v>
      </c>
      <c r="CY2819" s="29"/>
      <c r="CZ2819" s="29"/>
      <c r="DA2819" s="29"/>
      <c r="DB2819" s="29"/>
      <c r="DC2819" s="29"/>
      <c r="DD2819" s="30"/>
      <c r="DE2819" s="30"/>
      <c r="DF2819" s="31"/>
      <c r="DG2819" s="32"/>
      <c r="DH2819" s="30"/>
      <c r="DI2819" s="30"/>
      <c r="DJ2819" s="26"/>
    </row>
    <row r="2820" spans="4:114" x14ac:dyDescent="0.25">
      <c r="D2820" t="s">
        <v>5212</v>
      </c>
      <c r="F2820" t="s">
        <v>4050</v>
      </c>
      <c r="G2820" t="s">
        <v>4051</v>
      </c>
      <c r="H2820" t="s">
        <v>4052</v>
      </c>
      <c r="K2820" t="s">
        <v>131</v>
      </c>
      <c r="M2820" t="s">
        <v>114</v>
      </c>
      <c r="N2820" t="s">
        <v>115</v>
      </c>
      <c r="O2820" t="s">
        <v>116</v>
      </c>
      <c r="P2820" t="s">
        <v>117</v>
      </c>
      <c r="Q2820" t="s">
        <v>5213</v>
      </c>
      <c r="R2820">
        <v>28</v>
      </c>
      <c r="T2820" s="3">
        <v>116666.66666666667</v>
      </c>
      <c r="X2820" s="3">
        <v>2804.4871794871797</v>
      </c>
      <c r="Y2820" s="3">
        <v>1620.3703703703707</v>
      </c>
      <c r="Z2820" s="24">
        <v>291.66666666666669</v>
      </c>
      <c r="AA2820" s="39">
        <v>75</v>
      </c>
      <c r="AC2820" s="3">
        <v>0</v>
      </c>
      <c r="AD2820" s="3">
        <v>4460.3751415326506</v>
      </c>
      <c r="AE2820" s="3">
        <v>125918.56602472354</v>
      </c>
      <c r="AF2820" s="3">
        <v>5687.5</v>
      </c>
      <c r="AH2820" s="3">
        <v>131606.06602472352</v>
      </c>
      <c r="AN2820">
        <v>8.5000000000000006E-2</v>
      </c>
      <c r="AO2820" s="3">
        <v>131606.06602472352</v>
      </c>
      <c r="AP2820" s="3">
        <v>11186.515612101501</v>
      </c>
      <c r="AQ2820" s="3">
        <v>29700</v>
      </c>
      <c r="AR2820" s="3">
        <v>2524.5</v>
      </c>
      <c r="AS2820" s="3">
        <v>175017.08163682502</v>
      </c>
      <c r="AT2820" s="26">
        <v>161306.06602472352</v>
      </c>
      <c r="AU2820" t="s">
        <v>170</v>
      </c>
      <c r="AV2820" t="s">
        <v>170</v>
      </c>
      <c r="AW2820" t="s">
        <v>171</v>
      </c>
      <c r="AX2820">
        <v>90291</v>
      </c>
      <c r="BF2820">
        <v>1</v>
      </c>
      <c r="CX2820" t="s">
        <v>5211</v>
      </c>
      <c r="CY2820" s="29"/>
      <c r="CZ2820" s="29"/>
      <c r="DA2820" s="29"/>
      <c r="DB2820" s="29"/>
      <c r="DC2820" s="29"/>
      <c r="DD2820" s="30"/>
      <c r="DE2820" s="30"/>
      <c r="DF2820" s="31"/>
      <c r="DG2820" s="32"/>
      <c r="DH2820" s="30"/>
      <c r="DI2820" s="30"/>
      <c r="DJ2820" s="26"/>
    </row>
    <row r="2821" spans="4:114" x14ac:dyDescent="0.25">
      <c r="D2821" t="s">
        <v>5212</v>
      </c>
      <c r="F2821" t="s">
        <v>4053</v>
      </c>
      <c r="G2821" t="s">
        <v>4054</v>
      </c>
      <c r="H2821" t="s">
        <v>4055</v>
      </c>
      <c r="K2821" t="s">
        <v>131</v>
      </c>
      <c r="M2821" t="s">
        <v>114</v>
      </c>
      <c r="N2821" t="s">
        <v>115</v>
      </c>
      <c r="O2821" t="s">
        <v>2066</v>
      </c>
      <c r="P2821" t="s">
        <v>117</v>
      </c>
      <c r="Q2821" t="s">
        <v>5213</v>
      </c>
      <c r="R2821">
        <v>28</v>
      </c>
      <c r="T2821" s="3">
        <v>109583.33333333333</v>
      </c>
      <c r="X2821" s="3">
        <v>2514.022435897436</v>
      </c>
      <c r="Y2821" s="3">
        <v>1452.5462962962963</v>
      </c>
      <c r="Z2821" s="24">
        <v>261.45833333333331</v>
      </c>
      <c r="AA2821" s="39">
        <v>75</v>
      </c>
      <c r="AC2821" s="3">
        <v>0</v>
      </c>
      <c r="AD2821" s="3">
        <v>4460.3751415326506</v>
      </c>
      <c r="AE2821" s="3">
        <v>118346.73554039304</v>
      </c>
      <c r="AF2821" s="3">
        <v>5687.5</v>
      </c>
      <c r="AH2821" s="3">
        <v>124034.23554039304</v>
      </c>
      <c r="AN2821">
        <v>8.5000000000000006E-2</v>
      </c>
      <c r="AO2821" s="3">
        <v>124034.23554039304</v>
      </c>
      <c r="AP2821" s="3">
        <v>10542.91002093341</v>
      </c>
      <c r="AQ2821" s="3">
        <v>0</v>
      </c>
      <c r="AR2821" s="3">
        <v>0</v>
      </c>
      <c r="AS2821" s="3">
        <v>134577.14556132644</v>
      </c>
      <c r="AT2821" s="26">
        <v>124034.23554039304</v>
      </c>
      <c r="AU2821" t="s">
        <v>765</v>
      </c>
      <c r="AV2821" t="s">
        <v>2067</v>
      </c>
      <c r="AW2821" t="s">
        <v>2068</v>
      </c>
      <c r="AX2821" t="s">
        <v>3121</v>
      </c>
      <c r="BF2821">
        <v>1</v>
      </c>
      <c r="BO2821" t="s">
        <v>659</v>
      </c>
      <c r="CX2821" t="s">
        <v>5211</v>
      </c>
      <c r="CY2821" s="29"/>
      <c r="CZ2821" s="29"/>
      <c r="DA2821" s="29"/>
      <c r="DB2821" s="29"/>
      <c r="DC2821" s="29"/>
      <c r="DD2821" s="30"/>
      <c r="DE2821" s="30"/>
      <c r="DF2821" s="31"/>
      <c r="DG2821" s="32"/>
      <c r="DH2821" s="30"/>
      <c r="DI2821" s="30"/>
      <c r="DJ2821" s="26"/>
    </row>
    <row r="2822" spans="4:114" x14ac:dyDescent="0.25">
      <c r="D2822" t="s">
        <v>5212</v>
      </c>
      <c r="F2822" t="s">
        <v>4056</v>
      </c>
      <c r="G2822" t="s">
        <v>4057</v>
      </c>
      <c r="H2822" t="s">
        <v>4058</v>
      </c>
      <c r="K2822" t="s">
        <v>219</v>
      </c>
      <c r="M2822" t="s">
        <v>114</v>
      </c>
      <c r="N2822" t="s">
        <v>115</v>
      </c>
      <c r="O2822" t="s">
        <v>2066</v>
      </c>
      <c r="P2822" t="s">
        <v>117</v>
      </c>
      <c r="Q2822" t="s">
        <v>5213</v>
      </c>
      <c r="R2822">
        <v>28</v>
      </c>
      <c r="T2822" s="3">
        <v>81166.666666666672</v>
      </c>
      <c r="X2822" s="3">
        <v>1951.1217948717947</v>
      </c>
      <c r="Y2822" s="3">
        <v>1127.3148148148148</v>
      </c>
      <c r="Z2822" s="24">
        <v>202.91666666666669</v>
      </c>
      <c r="AA2822" s="39">
        <v>75</v>
      </c>
      <c r="AC2822" s="3">
        <v>0</v>
      </c>
      <c r="AD2822" s="3">
        <v>4460.3751415326506</v>
      </c>
      <c r="AE2822" s="3">
        <v>88983.395084552612</v>
      </c>
      <c r="AF2822" s="3">
        <v>5687.5</v>
      </c>
      <c r="AH2822" s="3">
        <v>94670.895084552612</v>
      </c>
      <c r="AN2822">
        <v>8.5000000000000006E-2</v>
      </c>
      <c r="AO2822" s="3">
        <v>94670.895084552612</v>
      </c>
      <c r="AP2822" s="3">
        <v>8047.0260821869724</v>
      </c>
      <c r="AQ2822" s="3">
        <v>0</v>
      </c>
      <c r="AR2822" s="3">
        <v>0</v>
      </c>
      <c r="AS2822" s="3">
        <v>102717.92116673959</v>
      </c>
      <c r="AT2822" s="26">
        <v>94670.895084552612</v>
      </c>
      <c r="AU2822" t="s">
        <v>262</v>
      </c>
      <c r="AV2822" t="s">
        <v>2067</v>
      </c>
      <c r="AW2822" t="s">
        <v>2068</v>
      </c>
      <c r="AX2822">
        <v>6390</v>
      </c>
      <c r="BF2822">
        <v>1</v>
      </c>
      <c r="BO2822" t="s">
        <v>659</v>
      </c>
      <c r="CX2822" t="s">
        <v>5211</v>
      </c>
      <c r="CY2822" s="29"/>
      <c r="CZ2822" s="29"/>
      <c r="DA2822" s="29"/>
      <c r="DB2822" s="29"/>
      <c r="DC2822" s="29"/>
      <c r="DD2822" s="30"/>
      <c r="DE2822" s="30"/>
      <c r="DF2822" s="31"/>
      <c r="DG2822" s="32"/>
      <c r="DH2822" s="30"/>
      <c r="DI2822" s="30"/>
      <c r="DJ2822" s="26"/>
    </row>
    <row r="2823" spans="4:114" x14ac:dyDescent="0.25">
      <c r="D2823" t="s">
        <v>5212</v>
      </c>
      <c r="F2823" t="s">
        <v>4059</v>
      </c>
      <c r="G2823" t="s">
        <v>4060</v>
      </c>
      <c r="H2823" t="s">
        <v>4061</v>
      </c>
      <c r="K2823" t="s">
        <v>113</v>
      </c>
      <c r="M2823" t="s">
        <v>550</v>
      </c>
      <c r="N2823" t="s">
        <v>551</v>
      </c>
      <c r="O2823" t="s">
        <v>116</v>
      </c>
      <c r="P2823" t="s">
        <v>117</v>
      </c>
      <c r="Q2823" t="s">
        <v>5213</v>
      </c>
      <c r="R2823">
        <v>28</v>
      </c>
      <c r="T2823" s="3">
        <v>141666.66666666666</v>
      </c>
      <c r="X2823" s="3">
        <v>3405.4487179487182</v>
      </c>
      <c r="Y2823" s="3">
        <v>1967.5925925925924</v>
      </c>
      <c r="Z2823" s="24">
        <v>354.16666666666663</v>
      </c>
      <c r="AA2823" s="39">
        <v>75</v>
      </c>
      <c r="AC2823" s="3">
        <v>0</v>
      </c>
      <c r="AD2823" s="3">
        <v>4460.3751415326506</v>
      </c>
      <c r="AE2823" s="3">
        <v>151929.24978540727</v>
      </c>
      <c r="AF2823" s="3">
        <v>7046.666666666667</v>
      </c>
      <c r="AH2823" s="3">
        <v>158975.91645207393</v>
      </c>
      <c r="AN2823">
        <v>0.1</v>
      </c>
      <c r="AO2823" s="3">
        <v>158975.91645207393</v>
      </c>
      <c r="AP2823" s="3">
        <v>15897.591645207394</v>
      </c>
      <c r="AQ2823" s="3">
        <v>29700</v>
      </c>
      <c r="AR2823" s="3">
        <v>2970</v>
      </c>
      <c r="AS2823" s="3">
        <v>207543.50809728133</v>
      </c>
      <c r="AT2823" s="26">
        <v>188675.91645207393</v>
      </c>
      <c r="AU2823" t="s">
        <v>2428</v>
      </c>
      <c r="AV2823" t="s">
        <v>1840</v>
      </c>
      <c r="AW2823" t="s">
        <v>1840</v>
      </c>
      <c r="AX2823">
        <v>2061149</v>
      </c>
      <c r="BF2823">
        <v>1</v>
      </c>
      <c r="CX2823" t="s">
        <v>5211</v>
      </c>
      <c r="CY2823" s="29"/>
    </row>
    <row r="2824" spans="4:114" x14ac:dyDescent="0.25">
      <c r="D2824" t="s">
        <v>5212</v>
      </c>
      <c r="F2824" t="s">
        <v>4062</v>
      </c>
      <c r="G2824" t="s">
        <v>4063</v>
      </c>
      <c r="H2824" t="s">
        <v>4064</v>
      </c>
      <c r="K2824" t="s">
        <v>113</v>
      </c>
      <c r="M2824" t="s">
        <v>550</v>
      </c>
      <c r="N2824" t="s">
        <v>551</v>
      </c>
      <c r="O2824" t="s">
        <v>116</v>
      </c>
      <c r="P2824" t="s">
        <v>117</v>
      </c>
      <c r="Q2824" t="s">
        <v>5213</v>
      </c>
      <c r="R2824">
        <v>28</v>
      </c>
      <c r="T2824" s="3">
        <v>220833.33333333334</v>
      </c>
      <c r="X2824" s="3">
        <v>5308.4935897435889</v>
      </c>
      <c r="Y2824" s="3">
        <v>3067.1296296296296</v>
      </c>
      <c r="Z2824" s="24">
        <v>552.08333333333337</v>
      </c>
      <c r="AA2824" s="39">
        <v>75</v>
      </c>
      <c r="AC2824" s="3">
        <v>0</v>
      </c>
      <c r="AD2824" s="3">
        <v>4460.3751415326506</v>
      </c>
      <c r="AE2824" s="3">
        <v>234296.41502757257</v>
      </c>
      <c r="AF2824" s="3">
        <v>7046.666666666667</v>
      </c>
      <c r="AH2824" s="3">
        <v>241343.08169423923</v>
      </c>
      <c r="AN2824">
        <v>0.1</v>
      </c>
      <c r="AO2824" s="3">
        <v>241343.08169423923</v>
      </c>
      <c r="AP2824" s="3">
        <v>24134.308169423923</v>
      </c>
      <c r="AQ2824" s="3">
        <v>29700</v>
      </c>
      <c r="AR2824" s="3">
        <v>2970</v>
      </c>
      <c r="AS2824" s="3">
        <v>298147.38986366312</v>
      </c>
      <c r="AT2824" s="26">
        <v>271043.08169423923</v>
      </c>
      <c r="AU2824" t="s">
        <v>3871</v>
      </c>
      <c r="AV2824" t="s">
        <v>3871</v>
      </c>
      <c r="AW2824" t="s">
        <v>3871</v>
      </c>
      <c r="AX2824">
        <v>7500</v>
      </c>
      <c r="BF2824">
        <v>1</v>
      </c>
      <c r="CX2824" t="s">
        <v>5211</v>
      </c>
      <c r="CY2824" s="29"/>
      <c r="CZ2824" s="29"/>
      <c r="DA2824" s="29"/>
      <c r="DB2824" s="29"/>
      <c r="DC2824" s="29"/>
      <c r="DD2824" s="30"/>
      <c r="DE2824" s="30"/>
      <c r="DF2824" s="31"/>
      <c r="DG2824" s="32"/>
      <c r="DH2824" s="30"/>
      <c r="DI2824" s="30"/>
      <c r="DJ2824" s="26"/>
    </row>
    <row r="2825" spans="4:114" x14ac:dyDescent="0.25">
      <c r="D2825" t="s">
        <v>5212</v>
      </c>
      <c r="F2825" t="s">
        <v>4065</v>
      </c>
      <c r="G2825" t="s">
        <v>4066</v>
      </c>
      <c r="H2825" t="s">
        <v>4067</v>
      </c>
      <c r="K2825" t="s">
        <v>131</v>
      </c>
      <c r="M2825" t="s">
        <v>550</v>
      </c>
      <c r="N2825" t="s">
        <v>551</v>
      </c>
      <c r="O2825" t="s">
        <v>116</v>
      </c>
      <c r="P2825" t="s">
        <v>117</v>
      </c>
      <c r="Q2825" t="s">
        <v>5213</v>
      </c>
      <c r="R2825">
        <v>28</v>
      </c>
      <c r="T2825" s="3">
        <v>150000</v>
      </c>
      <c r="X2825" s="3">
        <v>3605.7692307692309</v>
      </c>
      <c r="Y2825" s="3">
        <v>2083.3333333333335</v>
      </c>
      <c r="Z2825" s="24">
        <v>375</v>
      </c>
      <c r="AA2825" s="39">
        <v>75</v>
      </c>
      <c r="AC2825" s="3">
        <v>0</v>
      </c>
      <c r="AD2825" s="3">
        <v>4460.3751415326506</v>
      </c>
      <c r="AE2825" s="3">
        <v>160599.47770563522</v>
      </c>
      <c r="AF2825" s="3">
        <v>7046.666666666667</v>
      </c>
      <c r="AH2825" s="3">
        <v>167646.14437230187</v>
      </c>
      <c r="AN2825">
        <v>0.1</v>
      </c>
      <c r="AO2825" s="3">
        <v>167646.14437230187</v>
      </c>
      <c r="AP2825" s="3">
        <v>16764.61443723019</v>
      </c>
      <c r="AQ2825" s="3">
        <v>29700</v>
      </c>
      <c r="AR2825" s="3">
        <v>2970</v>
      </c>
      <c r="AS2825" s="3">
        <v>217080.75880953207</v>
      </c>
      <c r="AT2825" s="26">
        <v>197346.14437230187</v>
      </c>
      <c r="AU2825" t="s">
        <v>765</v>
      </c>
      <c r="AV2825" t="s">
        <v>765</v>
      </c>
      <c r="AW2825" t="s">
        <v>766</v>
      </c>
      <c r="AX2825" t="s">
        <v>3981</v>
      </c>
      <c r="BF2825">
        <v>1</v>
      </c>
      <c r="CX2825" t="s">
        <v>5211</v>
      </c>
      <c r="CY2825" s="29"/>
      <c r="CZ2825" s="29"/>
      <c r="DA2825" s="29"/>
      <c r="DB2825" s="29"/>
      <c r="DC2825" s="29"/>
      <c r="DD2825" s="30"/>
      <c r="DE2825" s="30"/>
      <c r="DF2825" s="31"/>
      <c r="DG2825" s="32"/>
      <c r="DH2825" s="30"/>
      <c r="DI2825" s="30"/>
      <c r="DJ2825" s="26"/>
    </row>
    <row r="2826" spans="4:114" x14ac:dyDescent="0.25">
      <c r="D2826" t="s">
        <v>5212</v>
      </c>
      <c r="F2826" t="s">
        <v>4068</v>
      </c>
      <c r="G2826" t="s">
        <v>4069</v>
      </c>
      <c r="H2826" t="s">
        <v>4070</v>
      </c>
      <c r="K2826" t="s">
        <v>113</v>
      </c>
      <c r="M2826" t="s">
        <v>2289</v>
      </c>
      <c r="N2826" t="s">
        <v>2290</v>
      </c>
      <c r="O2826" t="s">
        <v>116</v>
      </c>
      <c r="P2826" t="s">
        <v>117</v>
      </c>
      <c r="Q2826" t="s">
        <v>5213</v>
      </c>
      <c r="R2826">
        <v>28</v>
      </c>
      <c r="T2826" s="3">
        <v>116666.66666666667</v>
      </c>
      <c r="V2826" s="3">
        <v>11666.666666666668</v>
      </c>
      <c r="X2826" s="3">
        <v>2804.4871794871797</v>
      </c>
      <c r="Y2826" s="3">
        <v>1620.3703703703707</v>
      </c>
      <c r="Z2826" s="24">
        <v>291.66666666666669</v>
      </c>
      <c r="AA2826" s="39">
        <v>75</v>
      </c>
      <c r="AC2826" s="3">
        <v>0</v>
      </c>
      <c r="AD2826" s="3">
        <v>4460.3751415326506</v>
      </c>
      <c r="AE2826" s="3">
        <v>137585.23269139021</v>
      </c>
      <c r="AF2826" s="3">
        <v>13617.5</v>
      </c>
      <c r="AH2826" s="3">
        <v>151202.73269139021</v>
      </c>
      <c r="AN2826">
        <v>8.5000000000000006E-2</v>
      </c>
      <c r="AO2826" s="3">
        <v>151202.73269139021</v>
      </c>
      <c r="AP2826" s="3">
        <v>12852.232278768168</v>
      </c>
      <c r="AQ2826" s="3">
        <v>29700</v>
      </c>
      <c r="AR2826" s="3">
        <v>2524.5</v>
      </c>
      <c r="AS2826" s="3">
        <v>196279.46497015838</v>
      </c>
      <c r="AT2826" s="26">
        <v>180902.73269139021</v>
      </c>
      <c r="AU2826" t="s">
        <v>170</v>
      </c>
      <c r="AV2826" t="s">
        <v>170</v>
      </c>
      <c r="AW2826" t="s">
        <v>171</v>
      </c>
      <c r="AX2826">
        <v>37214</v>
      </c>
      <c r="BF2826">
        <v>1</v>
      </c>
      <c r="CX2826" t="s">
        <v>5211</v>
      </c>
      <c r="CY2826" s="29"/>
      <c r="CZ2826" s="29"/>
      <c r="DA2826" s="29"/>
      <c r="DB2826" s="29"/>
      <c r="DC2826" s="29"/>
      <c r="DD2826" s="30"/>
      <c r="DE2826" s="30"/>
      <c r="DF2826" s="31"/>
      <c r="DG2826" s="32"/>
      <c r="DH2826" s="30"/>
      <c r="DI2826" s="30"/>
      <c r="DJ2826" s="26"/>
    </row>
    <row r="2827" spans="4:114" x14ac:dyDescent="0.25">
      <c r="D2827" t="s">
        <v>5212</v>
      </c>
      <c r="F2827" t="s">
        <v>4071</v>
      </c>
      <c r="G2827" t="s">
        <v>4072</v>
      </c>
      <c r="H2827" t="s">
        <v>4073</v>
      </c>
      <c r="K2827" t="s">
        <v>131</v>
      </c>
      <c r="M2827" t="s">
        <v>2289</v>
      </c>
      <c r="N2827" t="s">
        <v>2290</v>
      </c>
      <c r="O2827" t="s">
        <v>116</v>
      </c>
      <c r="P2827" t="s">
        <v>117</v>
      </c>
      <c r="Q2827" t="s">
        <v>5213</v>
      </c>
      <c r="R2827">
        <v>28</v>
      </c>
      <c r="T2827" s="3">
        <v>116666.66666666667</v>
      </c>
      <c r="V2827" s="3">
        <v>11666.666666666668</v>
      </c>
      <c r="X2827" s="3">
        <v>2804.4871794871797</v>
      </c>
      <c r="Y2827" s="3">
        <v>1620.3703703703707</v>
      </c>
      <c r="Z2827" s="24">
        <v>291.66666666666669</v>
      </c>
      <c r="AA2827" s="39">
        <v>75</v>
      </c>
      <c r="AC2827" s="3">
        <v>0</v>
      </c>
      <c r="AD2827" s="3">
        <v>4460.3751415326506</v>
      </c>
      <c r="AE2827" s="3">
        <v>137585.23269139021</v>
      </c>
      <c r="AF2827" s="3">
        <v>13617.5</v>
      </c>
      <c r="AH2827" s="3">
        <v>151202.73269139021</v>
      </c>
      <c r="AN2827">
        <v>8.5000000000000006E-2</v>
      </c>
      <c r="AO2827" s="3">
        <v>151202.73269139021</v>
      </c>
      <c r="AP2827" s="3">
        <v>12852.232278768168</v>
      </c>
      <c r="AQ2827" s="3">
        <v>29700</v>
      </c>
      <c r="AR2827" s="3">
        <v>2524.5</v>
      </c>
      <c r="AS2827" s="3">
        <v>196279.46497015838</v>
      </c>
      <c r="AT2827" s="26">
        <v>180902.73269139021</v>
      </c>
      <c r="AU2827" t="s">
        <v>170</v>
      </c>
      <c r="AV2827" t="s">
        <v>170</v>
      </c>
      <c r="AW2827" t="s">
        <v>171</v>
      </c>
      <c r="AX2827">
        <v>37214</v>
      </c>
      <c r="BF2827">
        <v>1</v>
      </c>
      <c r="CX2827" t="s">
        <v>5211</v>
      </c>
      <c r="CY2827" s="29"/>
      <c r="CZ2827" s="29"/>
      <c r="DA2827" s="29"/>
      <c r="DB2827" s="29"/>
      <c r="DC2827" s="29"/>
      <c r="DD2827" s="30"/>
      <c r="DE2827" s="30"/>
      <c r="DF2827" s="31"/>
      <c r="DG2827" s="32"/>
      <c r="DH2827" s="30"/>
      <c r="DI2827" s="30"/>
      <c r="DJ2827" s="26"/>
    </row>
    <row r="2828" spans="4:114" x14ac:dyDescent="0.25">
      <c r="D2828" t="s">
        <v>5212</v>
      </c>
      <c r="F2828" t="s">
        <v>4074</v>
      </c>
      <c r="G2828" t="s">
        <v>4075</v>
      </c>
      <c r="H2828" t="s">
        <v>4076</v>
      </c>
      <c r="K2828" t="s">
        <v>131</v>
      </c>
      <c r="M2828" t="s">
        <v>114</v>
      </c>
      <c r="N2828" t="s">
        <v>115</v>
      </c>
      <c r="O2828" t="s">
        <v>2066</v>
      </c>
      <c r="P2828" t="s">
        <v>117</v>
      </c>
      <c r="Q2828" t="s">
        <v>5213</v>
      </c>
      <c r="R2828">
        <v>28</v>
      </c>
      <c r="T2828" s="3">
        <v>137916.66666666666</v>
      </c>
      <c r="X2828" s="3">
        <v>3195.1121794871797</v>
      </c>
      <c r="Y2828" s="3">
        <v>1846.0648148148148</v>
      </c>
      <c r="Z2828" s="24">
        <v>332.29166666666663</v>
      </c>
      <c r="AA2828" s="39">
        <v>75</v>
      </c>
      <c r="AC2828" s="3">
        <v>0</v>
      </c>
      <c r="AD2828" s="3">
        <v>4460.3751415326506</v>
      </c>
      <c r="AE2828" s="3">
        <v>147825.51046916796</v>
      </c>
      <c r="AF2828" s="3">
        <v>5687.5</v>
      </c>
      <c r="AH2828" s="3">
        <v>153513.01046916796</v>
      </c>
      <c r="AN2828">
        <v>8.5000000000000006E-2</v>
      </c>
      <c r="AO2828" s="3">
        <v>153513.01046916796</v>
      </c>
      <c r="AP2828" s="3">
        <v>13048.605889879278</v>
      </c>
      <c r="AQ2828" s="3">
        <v>0</v>
      </c>
      <c r="AR2828" s="3">
        <v>0</v>
      </c>
      <c r="AS2828" s="3">
        <v>166561.61635904724</v>
      </c>
      <c r="AT2828" s="26">
        <v>153513.01046916796</v>
      </c>
      <c r="AU2828" t="s">
        <v>765</v>
      </c>
      <c r="AV2828" t="s">
        <v>2067</v>
      </c>
      <c r="AW2828" t="s">
        <v>2068</v>
      </c>
      <c r="AX2828" t="s">
        <v>3121</v>
      </c>
      <c r="BF2828">
        <v>1</v>
      </c>
      <c r="BO2828" t="s">
        <v>659</v>
      </c>
      <c r="CX2828" t="s">
        <v>5211</v>
      </c>
      <c r="CY2828" s="29"/>
    </row>
    <row r="2829" spans="4:114" x14ac:dyDescent="0.25">
      <c r="D2829" t="s">
        <v>5212</v>
      </c>
      <c r="F2829" t="s">
        <v>4077</v>
      </c>
      <c r="G2829" t="s">
        <v>4078</v>
      </c>
      <c r="H2829" t="s">
        <v>4079</v>
      </c>
      <c r="K2829" t="s">
        <v>224</v>
      </c>
      <c r="M2829" t="s">
        <v>114</v>
      </c>
      <c r="N2829" t="s">
        <v>115</v>
      </c>
      <c r="O2829" t="s">
        <v>116</v>
      </c>
      <c r="P2829" t="s">
        <v>117</v>
      </c>
      <c r="Q2829" t="s">
        <v>5213</v>
      </c>
      <c r="R2829">
        <v>28</v>
      </c>
      <c r="T2829" s="3">
        <v>75833.333333333328</v>
      </c>
      <c r="X2829" s="3">
        <v>1702.7243589743591</v>
      </c>
      <c r="Y2829" s="3">
        <v>983.79629629629619</v>
      </c>
      <c r="Z2829" s="24">
        <v>177.08333333333331</v>
      </c>
      <c r="AA2829" s="39">
        <v>75</v>
      </c>
      <c r="AC2829" s="3">
        <v>0</v>
      </c>
      <c r="AD2829" s="3">
        <v>4460.3751415326506</v>
      </c>
      <c r="AE2829" s="3">
        <v>83232.312463469963</v>
      </c>
      <c r="AF2829" s="3">
        <v>5687.5</v>
      </c>
      <c r="AH2829" s="3">
        <v>88919.812463469963</v>
      </c>
      <c r="AN2829">
        <v>8.5000000000000006E-2</v>
      </c>
      <c r="AO2829" s="3">
        <v>88919.812463469963</v>
      </c>
      <c r="AP2829" s="3">
        <v>7558.1840593949473</v>
      </c>
      <c r="AQ2829" s="3">
        <v>29700</v>
      </c>
      <c r="AR2829" s="3">
        <v>2524.5</v>
      </c>
      <c r="AS2829" s="3">
        <v>128702.49652286491</v>
      </c>
      <c r="AT2829" s="26">
        <v>118619.81246346996</v>
      </c>
      <c r="AU2829" t="s">
        <v>170</v>
      </c>
      <c r="AV2829" t="s">
        <v>170</v>
      </c>
      <c r="AW2829" t="s">
        <v>171</v>
      </c>
      <c r="AX2829">
        <v>19452</v>
      </c>
      <c r="BF2829">
        <v>1</v>
      </c>
      <c r="CX2829" t="s">
        <v>5211</v>
      </c>
      <c r="CY2829" s="29"/>
      <c r="CZ2829" s="29"/>
      <c r="DA2829" s="29"/>
      <c r="DB2829" s="29"/>
      <c r="DC2829" s="29"/>
      <c r="DD2829" s="30"/>
      <c r="DE2829" s="30"/>
      <c r="DF2829" s="31"/>
      <c r="DG2829" s="32"/>
      <c r="DH2829" s="30"/>
      <c r="DI2829" s="30"/>
      <c r="DJ2829" s="26"/>
    </row>
    <row r="2830" spans="4:114" x14ac:dyDescent="0.25">
      <c r="D2830" t="s">
        <v>5212</v>
      </c>
      <c r="F2830" t="s">
        <v>4080</v>
      </c>
      <c r="G2830" t="s">
        <v>4081</v>
      </c>
      <c r="H2830" t="s">
        <v>4082</v>
      </c>
      <c r="K2830" t="s">
        <v>219</v>
      </c>
      <c r="M2830" t="s">
        <v>2289</v>
      </c>
      <c r="N2830" t="s">
        <v>2290</v>
      </c>
      <c r="O2830" t="s">
        <v>116</v>
      </c>
      <c r="P2830" t="s">
        <v>117</v>
      </c>
      <c r="Q2830" t="s">
        <v>5213</v>
      </c>
      <c r="R2830">
        <v>28</v>
      </c>
      <c r="T2830" s="3">
        <v>91666.666666666672</v>
      </c>
      <c r="V2830" s="3">
        <v>9166.6666666666679</v>
      </c>
      <c r="X2830" s="3">
        <v>2203.5256410256411</v>
      </c>
      <c r="Y2830" s="3">
        <v>1273.1481481481483</v>
      </c>
      <c r="Z2830" s="24">
        <v>229.16666666666669</v>
      </c>
      <c r="AA2830" s="39">
        <v>75</v>
      </c>
      <c r="AC2830" s="3">
        <v>0</v>
      </c>
      <c r="AD2830" s="3">
        <v>4460.3751415326506</v>
      </c>
      <c r="AE2830" s="3">
        <v>109074.54893070646</v>
      </c>
      <c r="AF2830" s="3">
        <v>13617.5</v>
      </c>
      <c r="AH2830" s="3">
        <v>122692.04893070646</v>
      </c>
      <c r="AN2830">
        <v>8.5000000000000006E-2</v>
      </c>
      <c r="AO2830" s="3">
        <v>122692.04893070646</v>
      </c>
      <c r="AP2830" s="3">
        <v>10428.824159110049</v>
      </c>
      <c r="AQ2830" s="3">
        <v>29700</v>
      </c>
      <c r="AR2830" s="3">
        <v>2524.5</v>
      </c>
      <c r="AS2830" s="3">
        <v>165345.37308981651</v>
      </c>
      <c r="AT2830" s="26">
        <v>152392.04893070646</v>
      </c>
      <c r="AU2830" t="s">
        <v>2428</v>
      </c>
      <c r="AV2830" t="s">
        <v>120</v>
      </c>
      <c r="AW2830" t="s">
        <v>120</v>
      </c>
      <c r="AX2830">
        <v>2046100</v>
      </c>
      <c r="BF2830">
        <v>1</v>
      </c>
      <c r="CX2830" t="s">
        <v>5211</v>
      </c>
      <c r="CY2830" s="29"/>
      <c r="CZ2830" s="29"/>
      <c r="DA2830" s="29"/>
      <c r="DB2830" s="29"/>
      <c r="DC2830" s="29"/>
      <c r="DD2830" s="30"/>
      <c r="DE2830" s="30"/>
      <c r="DF2830" s="31"/>
      <c r="DG2830" s="32"/>
      <c r="DH2830" s="30"/>
      <c r="DI2830" s="30"/>
      <c r="DJ2830" s="26"/>
    </row>
    <row r="2831" spans="4:114" x14ac:dyDescent="0.25">
      <c r="D2831" t="s">
        <v>5212</v>
      </c>
      <c r="F2831" t="s">
        <v>4083</v>
      </c>
      <c r="G2831" t="s">
        <v>4084</v>
      </c>
      <c r="H2831" t="s">
        <v>4085</v>
      </c>
      <c r="K2831" t="s">
        <v>219</v>
      </c>
      <c r="M2831" t="s">
        <v>292</v>
      </c>
      <c r="N2831" t="s">
        <v>293</v>
      </c>
      <c r="O2831" t="s">
        <v>116</v>
      </c>
      <c r="P2831" t="s">
        <v>117</v>
      </c>
      <c r="Q2831" t="s">
        <v>5213</v>
      </c>
      <c r="R2831">
        <v>28</v>
      </c>
      <c r="T2831" s="3">
        <v>79166.666666666672</v>
      </c>
      <c r="X2831" s="3">
        <v>1903.0448717948721</v>
      </c>
      <c r="Y2831" s="3">
        <v>1099.5370370370372</v>
      </c>
      <c r="Z2831" s="24">
        <v>197.91666666666669</v>
      </c>
      <c r="AA2831" s="39">
        <v>75</v>
      </c>
      <c r="AC2831" s="3">
        <v>0</v>
      </c>
      <c r="AD2831" s="3">
        <v>4460.3751415326506</v>
      </c>
      <c r="AE2831" s="3">
        <v>86902.540383697909</v>
      </c>
      <c r="AF2831" s="3">
        <v>23570.833333333332</v>
      </c>
      <c r="AH2831" s="3">
        <v>110473.37371703124</v>
      </c>
      <c r="AN2831">
        <v>8.5000000000000006E-2</v>
      </c>
      <c r="AO2831" s="3">
        <v>110473.37371703124</v>
      </c>
      <c r="AP2831" s="3">
        <v>9390.2367659476567</v>
      </c>
      <c r="AQ2831" s="3">
        <v>29700</v>
      </c>
      <c r="AR2831" s="3">
        <v>2524.5</v>
      </c>
      <c r="AS2831" s="3">
        <v>152088.1104829789</v>
      </c>
      <c r="AT2831" s="26">
        <v>140173.37371703124</v>
      </c>
      <c r="AU2831" t="s">
        <v>765</v>
      </c>
      <c r="AV2831" t="s">
        <v>765</v>
      </c>
      <c r="AW2831" t="s">
        <v>766</v>
      </c>
      <c r="AX2831" t="s">
        <v>3421</v>
      </c>
      <c r="BF2831">
        <v>1</v>
      </c>
      <c r="CX2831" t="s">
        <v>5211</v>
      </c>
      <c r="CY2831" s="29"/>
    </row>
    <row r="2832" spans="4:114" x14ac:dyDescent="0.25">
      <c r="D2832" t="s">
        <v>5212</v>
      </c>
      <c r="F2832" t="s">
        <v>4086</v>
      </c>
      <c r="G2832" t="s">
        <v>4087</v>
      </c>
      <c r="H2832" t="s">
        <v>4088</v>
      </c>
      <c r="K2832" t="s">
        <v>131</v>
      </c>
      <c r="M2832" t="s">
        <v>2289</v>
      </c>
      <c r="N2832" t="s">
        <v>2290</v>
      </c>
      <c r="O2832" t="s">
        <v>116</v>
      </c>
      <c r="P2832" t="s">
        <v>117</v>
      </c>
      <c r="Q2832" t="s">
        <v>5213</v>
      </c>
      <c r="R2832">
        <v>28</v>
      </c>
      <c r="T2832" s="3">
        <v>147333.33333333334</v>
      </c>
      <c r="V2832" s="3">
        <v>14733.333333333336</v>
      </c>
      <c r="X2832" s="3">
        <v>3541.6666666666665</v>
      </c>
      <c r="Y2832" s="3">
        <v>2046.2962962962965</v>
      </c>
      <c r="Z2832" s="24">
        <v>368.33333333333337</v>
      </c>
      <c r="AA2832" s="39">
        <v>75</v>
      </c>
      <c r="AC2832" s="3">
        <v>0</v>
      </c>
      <c r="AD2832" s="3">
        <v>4460.3751415326506</v>
      </c>
      <c r="AE2832" s="3">
        <v>172558.33810449563</v>
      </c>
      <c r="AF2832" s="3">
        <v>13617.5</v>
      </c>
      <c r="AH2832" s="3">
        <v>186175.83810449563</v>
      </c>
      <c r="AN2832">
        <v>8.5000000000000006E-2</v>
      </c>
      <c r="AO2832" s="3">
        <v>186175.83810449563</v>
      </c>
      <c r="AP2832" s="3">
        <v>15824.94623888213</v>
      </c>
      <c r="AQ2832" s="3">
        <v>29700</v>
      </c>
      <c r="AR2832" s="3">
        <v>2524.5</v>
      </c>
      <c r="AS2832" s="3">
        <v>234225.28434337777</v>
      </c>
      <c r="AT2832" s="26">
        <v>215875.83810449563</v>
      </c>
      <c r="AU2832" t="s">
        <v>170</v>
      </c>
      <c r="AV2832" t="s">
        <v>170</v>
      </c>
      <c r="AW2832" t="s">
        <v>171</v>
      </c>
      <c r="AX2832">
        <v>37214</v>
      </c>
      <c r="BF2832">
        <v>1</v>
      </c>
      <c r="CX2832" t="s">
        <v>5211</v>
      </c>
      <c r="CY2832" s="29"/>
      <c r="CZ2832" s="29"/>
      <c r="DA2832" s="29"/>
      <c r="DB2832" s="29"/>
      <c r="DC2832" s="29"/>
      <c r="DD2832" s="30"/>
      <c r="DE2832" s="30"/>
      <c r="DF2832" s="31"/>
      <c r="DG2832" s="32"/>
      <c r="DH2832" s="30"/>
      <c r="DI2832" s="30"/>
      <c r="DJ2832" s="26"/>
    </row>
    <row r="2833" spans="4:114" x14ac:dyDescent="0.25">
      <c r="D2833" t="s">
        <v>5212</v>
      </c>
      <c r="F2833" t="s">
        <v>4089</v>
      </c>
      <c r="G2833" t="s">
        <v>4090</v>
      </c>
      <c r="H2833" t="s">
        <v>4091</v>
      </c>
      <c r="K2833" t="s">
        <v>224</v>
      </c>
      <c r="M2833" t="s">
        <v>182</v>
      </c>
      <c r="N2833" t="s">
        <v>183</v>
      </c>
      <c r="O2833" t="s">
        <v>116</v>
      </c>
      <c r="P2833" t="s">
        <v>117</v>
      </c>
      <c r="Q2833" t="s">
        <v>5213</v>
      </c>
      <c r="R2833">
        <v>28</v>
      </c>
      <c r="T2833" s="3">
        <v>66666.666666666672</v>
      </c>
      <c r="X2833" s="3">
        <v>1482.3717948717949</v>
      </c>
      <c r="Y2833" s="3">
        <v>856.48148148148152</v>
      </c>
      <c r="Z2833" s="24">
        <v>154.16666666666666</v>
      </c>
      <c r="AA2833" s="39">
        <v>75</v>
      </c>
      <c r="AC2833" s="3">
        <v>0</v>
      </c>
      <c r="AD2833" s="3">
        <v>4460.3751415326506</v>
      </c>
      <c r="AE2833" s="3">
        <v>73695.061751219269</v>
      </c>
      <c r="AF2833" s="3">
        <v>4154.166666666667</v>
      </c>
      <c r="AH2833" s="3">
        <v>77849.228417885941</v>
      </c>
      <c r="AN2833">
        <v>0.05</v>
      </c>
      <c r="AO2833" s="3">
        <v>77849.228417885941</v>
      </c>
      <c r="AP2833" s="3">
        <v>3892.4614208942971</v>
      </c>
      <c r="AQ2833" s="3">
        <v>29700</v>
      </c>
      <c r="AR2833" s="3">
        <v>1485</v>
      </c>
      <c r="AS2833" s="3">
        <v>112926.68983878024</v>
      </c>
      <c r="AT2833" s="26">
        <v>107549.22841788594</v>
      </c>
      <c r="AU2833" t="s">
        <v>170</v>
      </c>
      <c r="AV2833" t="s">
        <v>170</v>
      </c>
      <c r="AW2833" t="s">
        <v>171</v>
      </c>
      <c r="AX2833">
        <v>35875</v>
      </c>
      <c r="BF2833">
        <v>1</v>
      </c>
      <c r="CX2833" t="s">
        <v>5211</v>
      </c>
      <c r="CY2833" s="29"/>
      <c r="CZ2833" s="29"/>
      <c r="DA2833" s="29"/>
      <c r="DB2833" s="29"/>
      <c r="DC2833" s="29"/>
      <c r="DD2833" s="30"/>
      <c r="DE2833" s="30"/>
      <c r="DF2833" s="31"/>
      <c r="DG2833" s="32"/>
      <c r="DH2833" s="30"/>
      <c r="DI2833" s="30"/>
      <c r="DJ2833" s="26"/>
    </row>
    <row r="2834" spans="4:114" x14ac:dyDescent="0.25">
      <c r="D2834" t="s">
        <v>5212</v>
      </c>
      <c r="F2834" t="s">
        <v>4092</v>
      </c>
      <c r="G2834" t="s">
        <v>4093</v>
      </c>
      <c r="H2834" t="s">
        <v>4094</v>
      </c>
      <c r="K2834" t="s">
        <v>113</v>
      </c>
      <c r="M2834" t="s">
        <v>550</v>
      </c>
      <c r="N2834" t="s">
        <v>551</v>
      </c>
      <c r="O2834" t="s">
        <v>116</v>
      </c>
      <c r="P2834" t="s">
        <v>117</v>
      </c>
      <c r="Q2834" t="s">
        <v>5213</v>
      </c>
      <c r="R2834">
        <v>28</v>
      </c>
      <c r="T2834" s="3">
        <v>191666.66666666666</v>
      </c>
      <c r="X2834" s="3">
        <v>4607.3717948717949</v>
      </c>
      <c r="Y2834" s="3">
        <v>2662.037037037037</v>
      </c>
      <c r="Z2834" s="24">
        <v>479.16666666666663</v>
      </c>
      <c r="AA2834" s="39">
        <v>75</v>
      </c>
      <c r="AC2834" s="3">
        <v>0</v>
      </c>
      <c r="AD2834" s="3">
        <v>4460.3751415326506</v>
      </c>
      <c r="AE2834" s="3">
        <v>203950.6173067748</v>
      </c>
      <c r="AF2834" s="3">
        <v>7046.666666666667</v>
      </c>
      <c r="AH2834" s="3">
        <v>210997.28397344146</v>
      </c>
      <c r="AN2834">
        <v>0.1</v>
      </c>
      <c r="AO2834" s="3">
        <v>210997.28397344146</v>
      </c>
      <c r="AP2834" s="3">
        <v>21099.728397344148</v>
      </c>
      <c r="AQ2834" s="3">
        <v>29700</v>
      </c>
      <c r="AR2834" s="3">
        <v>2970</v>
      </c>
      <c r="AS2834" s="3">
        <v>264767.01237078558</v>
      </c>
      <c r="AT2834" s="26">
        <v>240697.28397344146</v>
      </c>
      <c r="AU2834" t="s">
        <v>262</v>
      </c>
      <c r="AV2834" t="s">
        <v>262</v>
      </c>
      <c r="AW2834" t="s">
        <v>263</v>
      </c>
      <c r="AX2834">
        <v>6006</v>
      </c>
      <c r="BF2834">
        <v>1</v>
      </c>
      <c r="CX2834" t="s">
        <v>5211</v>
      </c>
      <c r="CY2834" s="29"/>
      <c r="CZ2834" s="29"/>
      <c r="DA2834" s="29"/>
      <c r="DB2834" s="29"/>
      <c r="DC2834" s="29"/>
      <c r="DD2834" s="30"/>
      <c r="DE2834" s="30"/>
      <c r="DF2834" s="31"/>
      <c r="DG2834" s="32"/>
      <c r="DH2834" s="30"/>
      <c r="DI2834" s="30"/>
      <c r="DJ2834" s="26"/>
    </row>
    <row r="2835" spans="4:114" x14ac:dyDescent="0.25">
      <c r="D2835" t="s">
        <v>5212</v>
      </c>
      <c r="F2835" t="s">
        <v>4095</v>
      </c>
      <c r="G2835" t="s">
        <v>4096</v>
      </c>
      <c r="H2835" t="s">
        <v>4097</v>
      </c>
      <c r="K2835" t="s">
        <v>156</v>
      </c>
      <c r="M2835" t="s">
        <v>292</v>
      </c>
      <c r="N2835" t="s">
        <v>293</v>
      </c>
      <c r="O2835" t="s">
        <v>116</v>
      </c>
      <c r="P2835" t="s">
        <v>117</v>
      </c>
      <c r="Q2835" t="s">
        <v>5213</v>
      </c>
      <c r="R2835">
        <v>28</v>
      </c>
      <c r="T2835" s="3">
        <v>208333.33333333334</v>
      </c>
      <c r="X2835" s="3">
        <v>5008.0128205128203</v>
      </c>
      <c r="Y2835" s="3">
        <v>2893.5185185185187</v>
      </c>
      <c r="Z2835" s="24">
        <v>520.83333333333337</v>
      </c>
      <c r="AA2835" s="39">
        <v>75</v>
      </c>
      <c r="AC2835" s="3">
        <v>0</v>
      </c>
      <c r="AD2835" s="3">
        <v>4460.3751415326506</v>
      </c>
      <c r="AE2835" s="3">
        <v>221291.07314723067</v>
      </c>
      <c r="AF2835" s="3">
        <v>23570.833333333332</v>
      </c>
      <c r="AH2835" s="3">
        <v>244861.90648056401</v>
      </c>
      <c r="AN2835">
        <v>8.5000000000000006E-2</v>
      </c>
      <c r="AO2835" s="3">
        <v>244861.90648056401</v>
      </c>
      <c r="AP2835" s="3">
        <v>20813.262050847941</v>
      </c>
      <c r="AQ2835" s="3">
        <v>29700</v>
      </c>
      <c r="AR2835" s="3">
        <v>2524.5</v>
      </c>
      <c r="AS2835" s="3">
        <v>297899.66853141197</v>
      </c>
      <c r="AT2835" s="26">
        <v>274561.90648056404</v>
      </c>
      <c r="AU2835" t="s">
        <v>164</v>
      </c>
      <c r="AV2835" t="s">
        <v>241</v>
      </c>
      <c r="AW2835" t="s">
        <v>241</v>
      </c>
      <c r="AX2835" t="s">
        <v>164</v>
      </c>
      <c r="BF2835">
        <v>1</v>
      </c>
      <c r="CX2835" t="s">
        <v>5211</v>
      </c>
      <c r="CY2835" s="29"/>
      <c r="CZ2835" s="29"/>
      <c r="DA2835" s="29"/>
      <c r="DB2835" s="29"/>
      <c r="DC2835" s="29"/>
      <c r="DD2835" s="30"/>
      <c r="DE2835" s="30"/>
      <c r="DF2835" s="31"/>
      <c r="DG2835" s="32"/>
      <c r="DH2835" s="30"/>
      <c r="DI2835" s="30"/>
      <c r="DJ2835" s="26"/>
    </row>
    <row r="2836" spans="4:114" x14ac:dyDescent="0.25">
      <c r="D2836" t="s">
        <v>5212</v>
      </c>
      <c r="F2836" t="s">
        <v>4098</v>
      </c>
      <c r="G2836" t="s">
        <v>4099</v>
      </c>
      <c r="H2836" t="s">
        <v>4100</v>
      </c>
      <c r="K2836" t="s">
        <v>131</v>
      </c>
      <c r="M2836" t="s">
        <v>550</v>
      </c>
      <c r="N2836" t="s">
        <v>551</v>
      </c>
      <c r="O2836" t="s">
        <v>116</v>
      </c>
      <c r="P2836" t="s">
        <v>117</v>
      </c>
      <c r="Q2836" t="s">
        <v>5213</v>
      </c>
      <c r="R2836">
        <v>28</v>
      </c>
      <c r="T2836" s="3">
        <v>133333.33333333334</v>
      </c>
      <c r="X2836" s="3">
        <v>3205.1282051282051</v>
      </c>
      <c r="Y2836" s="3">
        <v>1851.851851851852</v>
      </c>
      <c r="Z2836" s="24">
        <v>333.33333333333337</v>
      </c>
      <c r="AA2836" s="39">
        <v>75</v>
      </c>
      <c r="AC2836" s="3">
        <v>0</v>
      </c>
      <c r="AD2836" s="3">
        <v>4460.3751415326506</v>
      </c>
      <c r="AE2836" s="3">
        <v>143259.02186517941</v>
      </c>
      <c r="AF2836" s="3">
        <v>7046.666666666667</v>
      </c>
      <c r="AH2836" s="3">
        <v>150305.68853184607</v>
      </c>
      <c r="AN2836">
        <v>0.1</v>
      </c>
      <c r="AO2836" s="3">
        <v>150305.68853184607</v>
      </c>
      <c r="AP2836" s="3">
        <v>15030.568853184608</v>
      </c>
      <c r="AQ2836" s="3">
        <v>29700</v>
      </c>
      <c r="AR2836" s="3">
        <v>2970</v>
      </c>
      <c r="AS2836" s="3">
        <v>198006.25738503068</v>
      </c>
      <c r="AT2836" s="26">
        <v>180005.68853184607</v>
      </c>
      <c r="AU2836" t="s">
        <v>261</v>
      </c>
      <c r="AV2836" t="s">
        <v>262</v>
      </c>
      <c r="AW2836" t="s">
        <v>263</v>
      </c>
      <c r="AX2836">
        <v>6006</v>
      </c>
      <c r="BF2836">
        <v>1</v>
      </c>
      <c r="CX2836" t="s">
        <v>5211</v>
      </c>
      <c r="CY2836" s="29"/>
    </row>
    <row r="2837" spans="4:114" x14ac:dyDescent="0.25">
      <c r="D2837" t="s">
        <v>5212</v>
      </c>
      <c r="F2837" t="s">
        <v>4101</v>
      </c>
      <c r="G2837" t="s">
        <v>4102</v>
      </c>
      <c r="H2837" t="s">
        <v>4103</v>
      </c>
      <c r="K2837" t="s">
        <v>207</v>
      </c>
      <c r="M2837" t="s">
        <v>182</v>
      </c>
      <c r="N2837" t="s">
        <v>183</v>
      </c>
      <c r="O2837" t="s">
        <v>2066</v>
      </c>
      <c r="P2837" t="s">
        <v>117</v>
      </c>
      <c r="Q2837" t="s">
        <v>5213</v>
      </c>
      <c r="R2837">
        <v>28</v>
      </c>
      <c r="T2837" s="3">
        <v>53525</v>
      </c>
      <c r="X2837" s="3">
        <v>1166.4663461538462</v>
      </c>
      <c r="Y2837" s="3">
        <v>673.95833333333337</v>
      </c>
      <c r="Z2837" s="24">
        <v>121.3125</v>
      </c>
      <c r="AA2837" s="39">
        <v>75</v>
      </c>
      <c r="AC2837" s="3">
        <v>0</v>
      </c>
      <c r="AD2837" s="3">
        <v>4460.3751415326506</v>
      </c>
      <c r="AE2837" s="3">
        <v>60022.112321019828</v>
      </c>
      <c r="AF2837" s="3">
        <v>4154.166666666667</v>
      </c>
      <c r="AH2837" s="3">
        <v>64176.278987686492</v>
      </c>
      <c r="AN2837">
        <v>0.05</v>
      </c>
      <c r="AO2837" s="3">
        <v>64176.278987686492</v>
      </c>
      <c r="AP2837" s="3">
        <v>3208.8139493843246</v>
      </c>
      <c r="AQ2837" s="3">
        <v>0</v>
      </c>
      <c r="AR2837" s="3">
        <v>0</v>
      </c>
      <c r="AS2837" s="3">
        <v>67385.092937070818</v>
      </c>
      <c r="AT2837" s="26">
        <v>64176.278987686492</v>
      </c>
      <c r="AU2837" t="s">
        <v>261</v>
      </c>
      <c r="AV2837" t="s">
        <v>2067</v>
      </c>
      <c r="AW2837" t="s">
        <v>2068</v>
      </c>
      <c r="AX2837" t="s">
        <v>3710</v>
      </c>
      <c r="BF2837">
        <v>1</v>
      </c>
      <c r="BO2837" t="s">
        <v>190</v>
      </c>
      <c r="CX2837" t="s">
        <v>5211</v>
      </c>
      <c r="CY2837" s="29"/>
    </row>
    <row r="2838" spans="4:114" x14ac:dyDescent="0.25">
      <c r="D2838" t="s">
        <v>5212</v>
      </c>
      <c r="F2838" t="s">
        <v>4104</v>
      </c>
      <c r="G2838" t="s">
        <v>4105</v>
      </c>
      <c r="H2838" t="s">
        <v>4106</v>
      </c>
      <c r="K2838" t="s">
        <v>131</v>
      </c>
      <c r="M2838" t="s">
        <v>2289</v>
      </c>
      <c r="N2838" t="s">
        <v>2290</v>
      </c>
      <c r="O2838" t="s">
        <v>116</v>
      </c>
      <c r="P2838" t="s">
        <v>117</v>
      </c>
      <c r="Q2838" t="s">
        <v>5213</v>
      </c>
      <c r="R2838">
        <v>28</v>
      </c>
      <c r="T2838" s="3">
        <v>154166.66666666666</v>
      </c>
      <c r="V2838" s="3">
        <v>15416.666666666666</v>
      </c>
      <c r="X2838" s="3">
        <v>3705.9294871794868</v>
      </c>
      <c r="Y2838" s="3">
        <v>2141.2037037037035</v>
      </c>
      <c r="Z2838" s="24">
        <v>385.41666666666663</v>
      </c>
      <c r="AA2838" s="39">
        <v>75</v>
      </c>
      <c r="AC2838" s="3">
        <v>0</v>
      </c>
      <c r="AD2838" s="3">
        <v>4460.3751415326506</v>
      </c>
      <c r="AE2838" s="3">
        <v>180351.25833241583</v>
      </c>
      <c r="AF2838" s="3">
        <v>13617.5</v>
      </c>
      <c r="AH2838" s="3">
        <v>193968.75833241583</v>
      </c>
      <c r="AN2838">
        <v>8.5000000000000006E-2</v>
      </c>
      <c r="AO2838" s="3">
        <v>193968.75833241583</v>
      </c>
      <c r="AP2838" s="3">
        <v>16487.344458255346</v>
      </c>
      <c r="AQ2838" s="3">
        <v>29700</v>
      </c>
      <c r="AR2838" s="3">
        <v>2524.5</v>
      </c>
      <c r="AS2838" s="3">
        <v>242680.60279067117</v>
      </c>
      <c r="AT2838" s="26">
        <v>223668.75833241583</v>
      </c>
      <c r="AU2838" t="s">
        <v>2428</v>
      </c>
      <c r="AV2838" t="s">
        <v>120</v>
      </c>
      <c r="AW2838" t="s">
        <v>120</v>
      </c>
      <c r="AX2838">
        <v>2046100</v>
      </c>
      <c r="BF2838">
        <v>1</v>
      </c>
      <c r="CX2838" t="s">
        <v>5211</v>
      </c>
      <c r="CY2838" s="29"/>
      <c r="CZ2838" s="29"/>
      <c r="DA2838" s="29"/>
      <c r="DB2838" s="29"/>
      <c r="DC2838" s="29"/>
      <c r="DD2838" s="30"/>
      <c r="DE2838" s="30"/>
      <c r="DF2838" s="31"/>
      <c r="DG2838" s="32"/>
      <c r="DH2838" s="30"/>
      <c r="DI2838" s="30"/>
      <c r="DJ2838" s="26"/>
    </row>
    <row r="2839" spans="4:114" x14ac:dyDescent="0.25">
      <c r="D2839" t="s">
        <v>5212</v>
      </c>
      <c r="F2839" t="s">
        <v>4107</v>
      </c>
      <c r="G2839" t="s">
        <v>4108</v>
      </c>
      <c r="H2839" t="s">
        <v>4109</v>
      </c>
      <c r="K2839" t="s">
        <v>3317</v>
      </c>
      <c r="M2839" t="s">
        <v>182</v>
      </c>
      <c r="N2839" t="s">
        <v>183</v>
      </c>
      <c r="O2839" t="s">
        <v>116</v>
      </c>
      <c r="P2839" t="s">
        <v>117</v>
      </c>
      <c r="Q2839" t="s">
        <v>5213</v>
      </c>
      <c r="R2839">
        <v>28</v>
      </c>
      <c r="T2839" s="3">
        <v>37760</v>
      </c>
      <c r="X2839" s="3">
        <v>1010.0961538461538</v>
      </c>
      <c r="Y2839" s="3">
        <v>583.6111111111112</v>
      </c>
      <c r="Z2839" s="24">
        <v>105.05</v>
      </c>
      <c r="AA2839" s="39">
        <v>75</v>
      </c>
      <c r="AC2839" s="3">
        <v>0</v>
      </c>
      <c r="AD2839" s="3">
        <v>4460.3751415326506</v>
      </c>
      <c r="AE2839" s="3">
        <v>43994.132406489916</v>
      </c>
      <c r="AF2839" s="3">
        <v>4154.166666666667</v>
      </c>
      <c r="AH2839" s="3">
        <v>48148.299073156581</v>
      </c>
      <c r="AN2839">
        <v>0.05</v>
      </c>
      <c r="AO2839" s="3">
        <v>48148.299073156581</v>
      </c>
      <c r="AP2839" s="3">
        <v>2407.4149536578293</v>
      </c>
      <c r="AQ2839" s="3">
        <v>29700</v>
      </c>
      <c r="AR2839" s="3">
        <v>1485</v>
      </c>
      <c r="AS2839" s="3">
        <v>81740.714026814414</v>
      </c>
      <c r="AT2839" s="26">
        <v>77848.299073156581</v>
      </c>
      <c r="AU2839" t="s">
        <v>170</v>
      </c>
      <c r="AV2839" t="s">
        <v>170</v>
      </c>
      <c r="AW2839" t="s">
        <v>171</v>
      </c>
      <c r="AX2839">
        <v>35875</v>
      </c>
      <c r="BF2839">
        <v>1</v>
      </c>
      <c r="CX2839" t="s">
        <v>5211</v>
      </c>
      <c r="CY2839" s="29"/>
      <c r="CZ2839" s="29"/>
      <c r="DA2839" s="29"/>
      <c r="DB2839" s="29"/>
      <c r="DC2839" s="29"/>
      <c r="DD2839" s="30"/>
      <c r="DE2839" s="30"/>
      <c r="DF2839" s="31"/>
      <c r="DG2839" s="32"/>
      <c r="DH2839" s="30"/>
      <c r="DI2839" s="30"/>
      <c r="DJ2839" s="26"/>
    </row>
    <row r="2840" spans="4:114" x14ac:dyDescent="0.25">
      <c r="D2840" t="s">
        <v>5212</v>
      </c>
      <c r="F2840" t="s">
        <v>4110</v>
      </c>
      <c r="G2840" t="s">
        <v>4111</v>
      </c>
      <c r="H2840" t="s">
        <v>4112</v>
      </c>
      <c r="K2840" t="s">
        <v>113</v>
      </c>
      <c r="M2840" t="s">
        <v>550</v>
      </c>
      <c r="N2840" t="s">
        <v>551</v>
      </c>
      <c r="O2840" t="s">
        <v>116</v>
      </c>
      <c r="P2840" t="s">
        <v>117</v>
      </c>
      <c r="Q2840" t="s">
        <v>5213</v>
      </c>
      <c r="R2840">
        <v>28</v>
      </c>
      <c r="T2840" s="3">
        <v>157905</v>
      </c>
      <c r="X2840" s="3">
        <v>3795.7932692307691</v>
      </c>
      <c r="Y2840" s="3">
        <v>2193.125</v>
      </c>
      <c r="Z2840" s="24">
        <v>394.76249999999999</v>
      </c>
      <c r="AA2840" s="39">
        <v>75</v>
      </c>
      <c r="AC2840" s="3">
        <v>0</v>
      </c>
      <c r="AD2840" s="3">
        <v>4460.3751415326506</v>
      </c>
      <c r="AE2840" s="3">
        <v>168824.05591076345</v>
      </c>
      <c r="AF2840" s="3">
        <v>7046.666666666667</v>
      </c>
      <c r="AH2840" s="3">
        <v>175870.7225774301</v>
      </c>
      <c r="AN2840">
        <v>0.1</v>
      </c>
      <c r="AO2840" s="3">
        <v>175870.7225774301</v>
      </c>
      <c r="AP2840" s="3">
        <v>17587.07225774301</v>
      </c>
      <c r="AQ2840" s="3">
        <v>29700</v>
      </c>
      <c r="AR2840" s="3">
        <v>2970</v>
      </c>
      <c r="AS2840" s="3">
        <v>226127.79483517312</v>
      </c>
      <c r="AT2840" s="26">
        <v>205570.7225774301</v>
      </c>
      <c r="AU2840" t="s">
        <v>262</v>
      </c>
      <c r="AV2840" t="s">
        <v>262</v>
      </c>
      <c r="AW2840" t="s">
        <v>263</v>
      </c>
      <c r="AX2840">
        <v>6006</v>
      </c>
      <c r="BF2840">
        <v>1</v>
      </c>
      <c r="CX2840" t="s">
        <v>5211</v>
      </c>
      <c r="CY2840" s="29"/>
      <c r="CZ2840" s="29"/>
      <c r="DA2840" s="29"/>
      <c r="DB2840" s="29"/>
      <c r="DC2840" s="29"/>
      <c r="DD2840" s="30"/>
      <c r="DE2840" s="30"/>
      <c r="DF2840" s="31"/>
      <c r="DG2840" s="32"/>
      <c r="DH2840" s="30"/>
      <c r="DI2840" s="30"/>
      <c r="DJ2840" s="26"/>
    </row>
    <row r="2841" spans="4:114" x14ac:dyDescent="0.25">
      <c r="D2841" t="s">
        <v>5212</v>
      </c>
      <c r="F2841" t="s">
        <v>4113</v>
      </c>
      <c r="G2841" t="s">
        <v>4114</v>
      </c>
      <c r="H2841" t="s">
        <v>4115</v>
      </c>
      <c r="K2841" t="s">
        <v>224</v>
      </c>
      <c r="M2841" t="s">
        <v>182</v>
      </c>
      <c r="N2841" t="s">
        <v>183</v>
      </c>
      <c r="O2841" t="s">
        <v>116</v>
      </c>
      <c r="P2841" t="s">
        <v>117</v>
      </c>
      <c r="Q2841" t="s">
        <v>5213</v>
      </c>
      <c r="R2841">
        <v>28</v>
      </c>
      <c r="T2841" s="3">
        <v>59166.666666666664</v>
      </c>
      <c r="X2841" s="3">
        <v>1302.0833333333333</v>
      </c>
      <c r="Y2841" s="3">
        <v>752.31481481481489</v>
      </c>
      <c r="Z2841" s="24">
        <v>135.41666666666666</v>
      </c>
      <c r="AA2841" s="39">
        <v>75</v>
      </c>
      <c r="AC2841" s="3">
        <v>0</v>
      </c>
      <c r="AD2841" s="3">
        <v>4460.3751415326506</v>
      </c>
      <c r="AE2841" s="3">
        <v>65891.85662301413</v>
      </c>
      <c r="AF2841" s="3">
        <v>4154.166666666667</v>
      </c>
      <c r="AH2841" s="3">
        <v>70046.023289680801</v>
      </c>
      <c r="AN2841">
        <v>0.05</v>
      </c>
      <c r="AO2841" s="3">
        <v>70046.023289680801</v>
      </c>
      <c r="AP2841" s="3">
        <v>3502.3011644840403</v>
      </c>
      <c r="AQ2841" s="3">
        <v>29700</v>
      </c>
      <c r="AR2841" s="3">
        <v>1485</v>
      </c>
      <c r="AS2841" s="3">
        <v>104733.32445416485</v>
      </c>
      <c r="AT2841" s="26">
        <v>99746.023289680801</v>
      </c>
      <c r="AU2841" t="s">
        <v>170</v>
      </c>
      <c r="AV2841" t="s">
        <v>170</v>
      </c>
      <c r="AW2841" t="s">
        <v>171</v>
      </c>
      <c r="AX2841">
        <v>35875</v>
      </c>
      <c r="BF2841">
        <v>1</v>
      </c>
      <c r="CX2841" t="s">
        <v>5211</v>
      </c>
      <c r="CY2841" s="29"/>
      <c r="CZ2841" s="29"/>
      <c r="DA2841" s="29"/>
      <c r="DB2841" s="29"/>
      <c r="DC2841" s="29"/>
      <c r="DD2841" s="30"/>
      <c r="DE2841" s="30"/>
      <c r="DF2841" s="31"/>
      <c r="DG2841" s="32"/>
      <c r="DH2841" s="30"/>
      <c r="DI2841" s="30"/>
      <c r="DJ2841" s="26"/>
    </row>
    <row r="2842" spans="4:114" x14ac:dyDescent="0.25">
      <c r="D2842" t="s">
        <v>5212</v>
      </c>
      <c r="F2842" t="s">
        <v>4116</v>
      </c>
      <c r="G2842" t="s">
        <v>4117</v>
      </c>
      <c r="H2842" t="s">
        <v>4118</v>
      </c>
      <c r="K2842" t="s">
        <v>219</v>
      </c>
      <c r="M2842" t="s">
        <v>2289</v>
      </c>
      <c r="N2842" t="s">
        <v>2290</v>
      </c>
      <c r="O2842" t="s">
        <v>116</v>
      </c>
      <c r="P2842" t="s">
        <v>117</v>
      </c>
      <c r="Q2842" t="s">
        <v>5213</v>
      </c>
      <c r="R2842">
        <v>28</v>
      </c>
      <c r="T2842" s="3">
        <v>86666.666666666672</v>
      </c>
      <c r="V2842" s="3">
        <v>8666.6666666666679</v>
      </c>
      <c r="X2842" s="3">
        <v>2083.3333333333335</v>
      </c>
      <c r="Y2842" s="3">
        <v>1203.7037037037039</v>
      </c>
      <c r="Z2842" s="24">
        <v>216.66666666666669</v>
      </c>
      <c r="AA2842" s="39">
        <v>75</v>
      </c>
      <c r="AC2842" s="3">
        <v>0</v>
      </c>
      <c r="AD2842" s="3">
        <v>4460.3751415326506</v>
      </c>
      <c r="AE2842" s="3">
        <v>103372.41217856971</v>
      </c>
      <c r="AF2842" s="3">
        <v>13617.5</v>
      </c>
      <c r="AH2842" s="3">
        <v>116989.91217856971</v>
      </c>
      <c r="AN2842">
        <v>8.5000000000000006E-2</v>
      </c>
      <c r="AO2842" s="3">
        <v>116989.91217856971</v>
      </c>
      <c r="AP2842" s="3">
        <v>9944.1425351784255</v>
      </c>
      <c r="AQ2842" s="3">
        <v>29700</v>
      </c>
      <c r="AR2842" s="3">
        <v>2524.5</v>
      </c>
      <c r="AS2842" s="3">
        <v>159158.55471374813</v>
      </c>
      <c r="AT2842" s="26">
        <v>146689.91217856971</v>
      </c>
      <c r="AU2842" t="s">
        <v>170</v>
      </c>
      <c r="AV2842" t="s">
        <v>170</v>
      </c>
      <c r="AW2842" t="s">
        <v>171</v>
      </c>
      <c r="AX2842">
        <v>37214</v>
      </c>
      <c r="BF2842">
        <v>1</v>
      </c>
      <c r="CX2842" t="s">
        <v>5211</v>
      </c>
      <c r="CY2842" s="29"/>
      <c r="CZ2842" s="29"/>
      <c r="DA2842" s="29"/>
      <c r="DB2842" s="29"/>
      <c r="DC2842" s="29"/>
      <c r="DD2842" s="30"/>
      <c r="DE2842" s="30"/>
      <c r="DF2842" s="31"/>
      <c r="DG2842" s="32"/>
      <c r="DH2842" s="30"/>
      <c r="DI2842" s="30"/>
      <c r="DJ2842" s="26"/>
    </row>
    <row r="2843" spans="4:114" x14ac:dyDescent="0.25">
      <c r="D2843" t="s">
        <v>5212</v>
      </c>
      <c r="F2843" t="s">
        <v>4119</v>
      </c>
      <c r="G2843" t="s">
        <v>4120</v>
      </c>
      <c r="H2843" t="s">
        <v>4121</v>
      </c>
      <c r="K2843" t="s">
        <v>219</v>
      </c>
      <c r="M2843" t="s">
        <v>2289</v>
      </c>
      <c r="N2843" t="s">
        <v>2290</v>
      </c>
      <c r="O2843" t="s">
        <v>116</v>
      </c>
      <c r="P2843" t="s">
        <v>117</v>
      </c>
      <c r="Q2843" t="s">
        <v>5213</v>
      </c>
      <c r="R2843">
        <v>28</v>
      </c>
      <c r="T2843" s="3">
        <v>86666.666666666672</v>
      </c>
      <c r="V2843" s="3">
        <v>8666.6666666666679</v>
      </c>
      <c r="X2843" s="3">
        <v>2083.3333333333335</v>
      </c>
      <c r="Y2843" s="3">
        <v>1203.7037037037039</v>
      </c>
      <c r="Z2843" s="24">
        <v>216.66666666666669</v>
      </c>
      <c r="AA2843" s="39">
        <v>75</v>
      </c>
      <c r="AC2843" s="3">
        <v>0</v>
      </c>
      <c r="AD2843" s="3">
        <v>4460.3751415326506</v>
      </c>
      <c r="AE2843" s="3">
        <v>103372.41217856971</v>
      </c>
      <c r="AF2843" s="3">
        <v>13617.5</v>
      </c>
      <c r="AH2843" s="3">
        <v>116989.91217856971</v>
      </c>
      <c r="AN2843">
        <v>8.5000000000000006E-2</v>
      </c>
      <c r="AO2843" s="3">
        <v>116989.91217856971</v>
      </c>
      <c r="AP2843" s="3">
        <v>9944.1425351784255</v>
      </c>
      <c r="AQ2843" s="3">
        <v>29700</v>
      </c>
      <c r="AR2843" s="3">
        <v>2524.5</v>
      </c>
      <c r="AS2843" s="3">
        <v>159158.55471374813</v>
      </c>
      <c r="AT2843" s="26">
        <v>146689.91217856971</v>
      </c>
      <c r="AU2843" t="s">
        <v>2428</v>
      </c>
      <c r="AV2843" t="s">
        <v>120</v>
      </c>
      <c r="AW2843" t="s">
        <v>120</v>
      </c>
      <c r="AX2843">
        <v>2046100</v>
      </c>
      <c r="BF2843">
        <v>1</v>
      </c>
      <c r="CX2843" t="s">
        <v>5211</v>
      </c>
      <c r="CY2843" s="29"/>
      <c r="CZ2843" s="29"/>
      <c r="DA2843" s="29"/>
      <c r="DB2843" s="29"/>
      <c r="DC2843" s="29"/>
      <c r="DD2843" s="30"/>
      <c r="DE2843" s="30"/>
      <c r="DF2843" s="31"/>
      <c r="DG2843" s="32"/>
      <c r="DH2843" s="30"/>
      <c r="DI2843" s="30"/>
      <c r="DJ2843" s="26"/>
    </row>
    <row r="2844" spans="4:114" x14ac:dyDescent="0.25">
      <c r="D2844" t="s">
        <v>5212</v>
      </c>
      <c r="F2844" t="s">
        <v>4122</v>
      </c>
      <c r="G2844" t="s">
        <v>4123</v>
      </c>
      <c r="H2844" t="s">
        <v>4124</v>
      </c>
      <c r="K2844" t="s">
        <v>131</v>
      </c>
      <c r="M2844" t="s">
        <v>2289</v>
      </c>
      <c r="N2844" t="s">
        <v>2290</v>
      </c>
      <c r="O2844" t="s">
        <v>116</v>
      </c>
      <c r="P2844" t="s">
        <v>117</v>
      </c>
      <c r="Q2844" t="s">
        <v>5213</v>
      </c>
      <c r="R2844">
        <v>28</v>
      </c>
      <c r="T2844" s="3">
        <v>166666.66666666666</v>
      </c>
      <c r="V2844" s="3">
        <v>16666.666666666668</v>
      </c>
      <c r="X2844" s="3">
        <v>4006.4102564102559</v>
      </c>
      <c r="Y2844" s="3">
        <v>2314.8148148148148</v>
      </c>
      <c r="Z2844" s="24">
        <v>416.66666666666663</v>
      </c>
      <c r="AA2844" s="39">
        <v>75</v>
      </c>
      <c r="AC2844" s="3">
        <v>0</v>
      </c>
      <c r="AD2844" s="3">
        <v>4460.3751415326506</v>
      </c>
      <c r="AE2844" s="3">
        <v>194606.60021275768</v>
      </c>
      <c r="AF2844" s="3">
        <v>13617.5</v>
      </c>
      <c r="AH2844" s="3">
        <v>208224.10021275768</v>
      </c>
      <c r="AN2844">
        <v>8.5000000000000006E-2</v>
      </c>
      <c r="AO2844" s="3">
        <v>208224.10021275768</v>
      </c>
      <c r="AP2844" s="3">
        <v>17699.048518084404</v>
      </c>
      <c r="AQ2844" s="3">
        <v>29700</v>
      </c>
      <c r="AR2844" s="3">
        <v>2524.5</v>
      </c>
      <c r="AS2844" s="3">
        <v>258147.64873084208</v>
      </c>
      <c r="AT2844" s="26">
        <v>237924.10021275768</v>
      </c>
      <c r="AU2844" t="s">
        <v>2428</v>
      </c>
      <c r="AV2844" t="s">
        <v>120</v>
      </c>
      <c r="AW2844" t="s">
        <v>120</v>
      </c>
      <c r="AX2844">
        <v>2047500</v>
      </c>
      <c r="BF2844">
        <v>1</v>
      </c>
      <c r="CX2844" t="s">
        <v>5211</v>
      </c>
      <c r="CY2844" s="29"/>
      <c r="CZ2844" s="29"/>
      <c r="DA2844" s="29"/>
      <c r="DB2844" s="29"/>
      <c r="DC2844" s="29"/>
      <c r="DD2844" s="30"/>
      <c r="DE2844" s="30"/>
      <c r="DF2844" s="31"/>
      <c r="DG2844" s="32"/>
      <c r="DH2844" s="30"/>
      <c r="DI2844" s="30"/>
      <c r="DJ2844" s="26"/>
    </row>
    <row r="2845" spans="4:114" x14ac:dyDescent="0.25">
      <c r="D2845" t="s">
        <v>5212</v>
      </c>
      <c r="F2845" t="s">
        <v>4125</v>
      </c>
      <c r="G2845" t="s">
        <v>4126</v>
      </c>
      <c r="H2845" t="s">
        <v>4127</v>
      </c>
      <c r="K2845" t="s">
        <v>113</v>
      </c>
      <c r="M2845" t="s">
        <v>550</v>
      </c>
      <c r="N2845" t="s">
        <v>551</v>
      </c>
      <c r="O2845" t="s">
        <v>116</v>
      </c>
      <c r="P2845" t="s">
        <v>117</v>
      </c>
      <c r="Q2845" t="s">
        <v>5213</v>
      </c>
      <c r="R2845">
        <v>28</v>
      </c>
      <c r="T2845" s="3">
        <v>216666.66666666666</v>
      </c>
      <c r="X2845" s="3">
        <v>5208.333333333333</v>
      </c>
      <c r="Y2845" s="3">
        <v>3009.2592592592596</v>
      </c>
      <c r="Z2845" s="24">
        <v>541.66666666666663</v>
      </c>
      <c r="AA2845" s="39">
        <v>75</v>
      </c>
      <c r="AC2845" s="3">
        <v>0</v>
      </c>
      <c r="AD2845" s="3">
        <v>4460.3751415326506</v>
      </c>
      <c r="AE2845" s="3">
        <v>229961.30106745858</v>
      </c>
      <c r="AF2845" s="3">
        <v>7046.666666666667</v>
      </c>
      <c r="AH2845" s="3">
        <v>237007.96773412524</v>
      </c>
      <c r="AN2845">
        <v>0.1</v>
      </c>
      <c r="AO2845" s="3">
        <v>237007.96773412524</v>
      </c>
      <c r="AP2845" s="3">
        <v>23700.796773412527</v>
      </c>
      <c r="AQ2845" s="3">
        <v>29700</v>
      </c>
      <c r="AR2845" s="3">
        <v>2970</v>
      </c>
      <c r="AS2845" s="3">
        <v>293378.76450753777</v>
      </c>
      <c r="AT2845" s="26">
        <v>266707.96773412521</v>
      </c>
      <c r="AU2845" t="s">
        <v>262</v>
      </c>
      <c r="AV2845" t="s">
        <v>262</v>
      </c>
      <c r="AW2845" t="s">
        <v>263</v>
      </c>
      <c r="AX2845">
        <v>6006</v>
      </c>
      <c r="BF2845">
        <v>1</v>
      </c>
      <c r="CX2845" t="s">
        <v>5211</v>
      </c>
      <c r="CY2845" s="29"/>
      <c r="CZ2845" s="29"/>
      <c r="DA2845" s="29"/>
      <c r="DB2845" s="29"/>
      <c r="DC2845" s="29"/>
      <c r="DD2845" s="30"/>
      <c r="DE2845" s="30"/>
      <c r="DF2845" s="31"/>
      <c r="DG2845" s="32"/>
      <c r="DH2845" s="30"/>
      <c r="DI2845" s="30"/>
      <c r="DJ2845" s="26"/>
    </row>
    <row r="2846" spans="4:114" x14ac:dyDescent="0.25">
      <c r="D2846" t="s">
        <v>5212</v>
      </c>
      <c r="F2846" t="s">
        <v>4128</v>
      </c>
      <c r="G2846" t="s">
        <v>4129</v>
      </c>
      <c r="H2846" t="s">
        <v>4130</v>
      </c>
      <c r="K2846" t="s">
        <v>156</v>
      </c>
      <c r="M2846" t="s">
        <v>114</v>
      </c>
      <c r="N2846" t="s">
        <v>115</v>
      </c>
      <c r="O2846" t="s">
        <v>116</v>
      </c>
      <c r="P2846" t="s">
        <v>117</v>
      </c>
      <c r="Q2846" t="s">
        <v>5213</v>
      </c>
      <c r="R2846">
        <v>28</v>
      </c>
      <c r="T2846" s="3">
        <v>220833.33333333334</v>
      </c>
      <c r="X2846" s="3">
        <v>5308.4935897435889</v>
      </c>
      <c r="Y2846" s="3">
        <v>3067.1296296296296</v>
      </c>
      <c r="Z2846" s="24">
        <v>552.08333333333337</v>
      </c>
      <c r="AA2846" s="39">
        <v>75</v>
      </c>
      <c r="AC2846" s="3">
        <v>0</v>
      </c>
      <c r="AD2846" s="3">
        <v>4460.3751415326506</v>
      </c>
      <c r="AE2846" s="3">
        <v>234296.41502757257</v>
      </c>
      <c r="AF2846" s="3">
        <v>5687.5</v>
      </c>
      <c r="AH2846" s="3">
        <v>239983.91502757257</v>
      </c>
      <c r="AN2846">
        <v>8.5000000000000006E-2</v>
      </c>
      <c r="AO2846" s="3">
        <v>239983.91502757257</v>
      </c>
      <c r="AP2846" s="3">
        <v>20398.632777343671</v>
      </c>
      <c r="AQ2846" s="3">
        <v>29700</v>
      </c>
      <c r="AR2846" s="3">
        <v>2524.5</v>
      </c>
      <c r="AS2846" s="3">
        <v>292607.04780491628</v>
      </c>
      <c r="AT2846" s="26">
        <v>269683.91502757254</v>
      </c>
      <c r="AU2846" t="s">
        <v>765</v>
      </c>
      <c r="AV2846" t="s">
        <v>765</v>
      </c>
      <c r="AW2846" t="s">
        <v>766</v>
      </c>
      <c r="AX2846" t="s">
        <v>4131</v>
      </c>
      <c r="BF2846">
        <v>1</v>
      </c>
      <c r="CX2846" t="s">
        <v>5211</v>
      </c>
      <c r="CY2846" s="29"/>
      <c r="CZ2846" s="29"/>
      <c r="DA2846" s="29"/>
      <c r="DB2846" s="29"/>
      <c r="DC2846" s="29"/>
      <c r="DD2846" s="30"/>
      <c r="DE2846" s="30"/>
      <c r="DF2846" s="31"/>
      <c r="DG2846" s="32"/>
      <c r="DH2846" s="30"/>
      <c r="DI2846" s="30"/>
      <c r="DJ2846" s="26"/>
    </row>
    <row r="2847" spans="4:114" x14ac:dyDescent="0.25">
      <c r="D2847" t="s">
        <v>5212</v>
      </c>
      <c r="F2847" t="s">
        <v>4132</v>
      </c>
      <c r="G2847" t="s">
        <v>4133</v>
      </c>
      <c r="H2847" t="s">
        <v>4134</v>
      </c>
      <c r="K2847" t="s">
        <v>224</v>
      </c>
      <c r="M2847" t="s">
        <v>114</v>
      </c>
      <c r="N2847" t="s">
        <v>115</v>
      </c>
      <c r="O2847" t="s">
        <v>116</v>
      </c>
      <c r="P2847" t="s">
        <v>117</v>
      </c>
      <c r="Q2847" t="s">
        <v>5213</v>
      </c>
      <c r="R2847">
        <v>28</v>
      </c>
      <c r="T2847" s="3">
        <v>75833.333333333328</v>
      </c>
      <c r="X2847" s="3">
        <v>1702.7243589743591</v>
      </c>
      <c r="Y2847" s="3">
        <v>983.79629629629619</v>
      </c>
      <c r="Z2847" s="24">
        <v>177.08333333333331</v>
      </c>
      <c r="AA2847" s="39">
        <v>75</v>
      </c>
      <c r="AC2847" s="3">
        <v>0</v>
      </c>
      <c r="AD2847" s="3">
        <v>4460.3751415326506</v>
      </c>
      <c r="AE2847" s="3">
        <v>83232.312463469963</v>
      </c>
      <c r="AF2847" s="3">
        <v>5687.5</v>
      </c>
      <c r="AH2847" s="3">
        <v>88919.812463469963</v>
      </c>
      <c r="AN2847">
        <v>8.5000000000000006E-2</v>
      </c>
      <c r="AO2847" s="3">
        <v>88919.812463469963</v>
      </c>
      <c r="AP2847" s="3">
        <v>7558.1840593949473</v>
      </c>
      <c r="AQ2847" s="3">
        <v>29700</v>
      </c>
      <c r="AR2847" s="3">
        <v>2524.5</v>
      </c>
      <c r="AS2847" s="3">
        <v>128702.49652286491</v>
      </c>
      <c r="AT2847" s="26">
        <v>118619.81246346996</v>
      </c>
      <c r="AU2847" t="s">
        <v>170</v>
      </c>
      <c r="AV2847" t="s">
        <v>170</v>
      </c>
      <c r="AW2847" t="s">
        <v>171</v>
      </c>
      <c r="AX2847">
        <v>35803</v>
      </c>
      <c r="BF2847">
        <v>1</v>
      </c>
      <c r="CX2847" t="s">
        <v>5211</v>
      </c>
      <c r="CY2847" s="29"/>
    </row>
    <row r="2848" spans="4:114" x14ac:dyDescent="0.25">
      <c r="D2848" t="s">
        <v>5212</v>
      </c>
      <c r="F2848" t="s">
        <v>4135</v>
      </c>
      <c r="G2848" t="s">
        <v>4136</v>
      </c>
      <c r="H2848" t="s">
        <v>4137</v>
      </c>
      <c r="K2848" t="s">
        <v>224</v>
      </c>
      <c r="M2848" t="s">
        <v>114</v>
      </c>
      <c r="N2848" t="s">
        <v>115</v>
      </c>
      <c r="O2848" t="s">
        <v>116</v>
      </c>
      <c r="P2848" t="s">
        <v>117</v>
      </c>
      <c r="Q2848" t="s">
        <v>5213</v>
      </c>
      <c r="R2848">
        <v>28</v>
      </c>
      <c r="T2848" s="3">
        <v>54166.666666666664</v>
      </c>
      <c r="X2848" s="3">
        <v>1302.0833333333333</v>
      </c>
      <c r="Y2848" s="3">
        <v>752.31481481481489</v>
      </c>
      <c r="Z2848" s="24">
        <v>135.41666666666666</v>
      </c>
      <c r="AA2848" s="39">
        <v>75</v>
      </c>
      <c r="AC2848" s="3">
        <v>0</v>
      </c>
      <c r="AD2848" s="3">
        <v>4460.3751415326506</v>
      </c>
      <c r="AE2848" s="3">
        <v>60891.85662301413</v>
      </c>
      <c r="AF2848" s="3">
        <v>5687.5</v>
      </c>
      <c r="AH2848" s="3">
        <v>66579.35662301413</v>
      </c>
      <c r="AN2848">
        <v>8.5000000000000006E-2</v>
      </c>
      <c r="AO2848" s="3">
        <v>66579.35662301413</v>
      </c>
      <c r="AP2848" s="3">
        <v>5659.2453129562018</v>
      </c>
      <c r="AQ2848" s="3">
        <v>29700</v>
      </c>
      <c r="AR2848" s="3">
        <v>2524.5</v>
      </c>
      <c r="AS2848" s="3">
        <v>104463.10193597034</v>
      </c>
      <c r="AT2848" s="26">
        <v>96279.35662301413</v>
      </c>
      <c r="AU2848" t="s">
        <v>2512</v>
      </c>
      <c r="AV2848" t="s">
        <v>2512</v>
      </c>
      <c r="AW2848" t="s">
        <v>2512</v>
      </c>
      <c r="AX2848">
        <v>29105</v>
      </c>
      <c r="BF2848">
        <v>1</v>
      </c>
      <c r="CX2848" t="s">
        <v>5211</v>
      </c>
      <c r="CY2848" s="29"/>
    </row>
    <row r="2849" spans="2:114" x14ac:dyDescent="0.25">
      <c r="D2849" t="s">
        <v>5212</v>
      </c>
      <c r="F2849" t="s">
        <v>4138</v>
      </c>
      <c r="G2849" t="s">
        <v>4139</v>
      </c>
      <c r="H2849" t="s">
        <v>4140</v>
      </c>
      <c r="K2849" t="s">
        <v>224</v>
      </c>
      <c r="M2849" t="s">
        <v>114</v>
      </c>
      <c r="N2849" t="s">
        <v>115</v>
      </c>
      <c r="O2849" t="s">
        <v>116</v>
      </c>
      <c r="P2849" t="s">
        <v>117</v>
      </c>
      <c r="Q2849" t="s">
        <v>5213</v>
      </c>
      <c r="R2849">
        <v>28</v>
      </c>
      <c r="T2849" s="3">
        <v>80000</v>
      </c>
      <c r="X2849" s="3">
        <v>1802.8846153846155</v>
      </c>
      <c r="Y2849" s="3">
        <v>1041.6666666666667</v>
      </c>
      <c r="Z2849" s="24">
        <v>187.5</v>
      </c>
      <c r="AA2849" s="39">
        <v>75</v>
      </c>
      <c r="AC2849" s="3">
        <v>0</v>
      </c>
      <c r="AD2849" s="3">
        <v>4460.3751415326506</v>
      </c>
      <c r="AE2849" s="3">
        <v>87567.426423583936</v>
      </c>
      <c r="AF2849" s="3">
        <v>5687.5</v>
      </c>
      <c r="AH2849" s="3">
        <v>93254.926423583936</v>
      </c>
      <c r="AN2849">
        <v>8.5000000000000006E-2</v>
      </c>
      <c r="AO2849" s="3">
        <v>93254.926423583936</v>
      </c>
      <c r="AP2849" s="3">
        <v>7926.6687460046351</v>
      </c>
      <c r="AQ2849" s="3">
        <v>29700</v>
      </c>
      <c r="AR2849" s="3">
        <v>2524.5</v>
      </c>
      <c r="AS2849" s="3">
        <v>133406.09516958857</v>
      </c>
      <c r="AT2849" s="26">
        <v>122954.92642358394</v>
      </c>
      <c r="AU2849" t="s">
        <v>170</v>
      </c>
      <c r="AV2849" t="s">
        <v>170</v>
      </c>
      <c r="AW2849" t="s">
        <v>171</v>
      </c>
      <c r="AX2849">
        <v>35802</v>
      </c>
      <c r="BF2849">
        <v>1</v>
      </c>
      <c r="CX2849" t="s">
        <v>5211</v>
      </c>
      <c r="CY2849" s="29"/>
    </row>
    <row r="2850" spans="2:114" x14ac:dyDescent="0.25">
      <c r="D2850" t="s">
        <v>5212</v>
      </c>
      <c r="F2850" t="s">
        <v>4141</v>
      </c>
      <c r="G2850" t="s">
        <v>4142</v>
      </c>
      <c r="H2850" t="s">
        <v>4143</v>
      </c>
      <c r="K2850" t="s">
        <v>156</v>
      </c>
      <c r="M2850" t="s">
        <v>550</v>
      </c>
      <c r="N2850" t="s">
        <v>551</v>
      </c>
      <c r="O2850" t="s">
        <v>116</v>
      </c>
      <c r="P2850" t="s">
        <v>117</v>
      </c>
      <c r="Q2850" t="s">
        <v>5213</v>
      </c>
      <c r="R2850">
        <v>28</v>
      </c>
      <c r="T2850" s="3">
        <v>221666.66666666666</v>
      </c>
      <c r="X2850" s="3">
        <v>5208.333333333333</v>
      </c>
      <c r="Y2850" s="3">
        <v>3009.2592592592596</v>
      </c>
      <c r="Z2850" s="24">
        <v>541.66666666666663</v>
      </c>
      <c r="AA2850" s="39">
        <v>75</v>
      </c>
      <c r="AC2850" s="3">
        <v>0</v>
      </c>
      <c r="AD2850" s="3">
        <v>4460.3751415326506</v>
      </c>
      <c r="AE2850" s="3">
        <v>234961.30106745858</v>
      </c>
      <c r="AF2850" s="3">
        <v>7046.666666666667</v>
      </c>
      <c r="AH2850" s="3">
        <v>242007.96773412524</v>
      </c>
      <c r="AN2850">
        <v>0.1</v>
      </c>
      <c r="AO2850" s="3">
        <v>242007.96773412524</v>
      </c>
      <c r="AP2850" s="3">
        <v>24200.796773412527</v>
      </c>
      <c r="AQ2850" s="3">
        <v>29700</v>
      </c>
      <c r="AR2850" s="3">
        <v>2970</v>
      </c>
      <c r="AS2850" s="3">
        <v>298878.76450753777</v>
      </c>
      <c r="AT2850" s="26">
        <v>271707.96773412521</v>
      </c>
      <c r="AU2850" t="s">
        <v>170</v>
      </c>
      <c r="AV2850" t="s">
        <v>170</v>
      </c>
      <c r="AW2850" t="s">
        <v>171</v>
      </c>
      <c r="AX2850">
        <v>90326</v>
      </c>
      <c r="BF2850">
        <v>1</v>
      </c>
      <c r="CX2850" t="s">
        <v>5211</v>
      </c>
      <c r="CY2850" s="29"/>
      <c r="CZ2850" s="29"/>
      <c r="DA2850" s="29"/>
      <c r="DB2850" s="29"/>
      <c r="DC2850" s="29"/>
      <c r="DD2850" s="30"/>
      <c r="DE2850" s="30"/>
      <c r="DF2850" s="31"/>
      <c r="DG2850" s="32"/>
      <c r="DH2850" s="30"/>
      <c r="DI2850" s="30"/>
      <c r="DJ2850" s="26"/>
    </row>
    <row r="2851" spans="2:114" x14ac:dyDescent="0.25">
      <c r="D2851" t="s">
        <v>5212</v>
      </c>
      <c r="F2851" t="s">
        <v>4144</v>
      </c>
      <c r="G2851" t="s">
        <v>4145</v>
      </c>
      <c r="H2851" t="s">
        <v>4146</v>
      </c>
      <c r="K2851" t="s">
        <v>219</v>
      </c>
      <c r="M2851" t="s">
        <v>550</v>
      </c>
      <c r="N2851" t="s">
        <v>551</v>
      </c>
      <c r="O2851" t="s">
        <v>116</v>
      </c>
      <c r="P2851" t="s">
        <v>117</v>
      </c>
      <c r="Q2851" t="s">
        <v>5213</v>
      </c>
      <c r="R2851">
        <v>28</v>
      </c>
      <c r="T2851" s="3">
        <v>107500</v>
      </c>
      <c r="X2851" s="3">
        <v>2463.9423076923076</v>
      </c>
      <c r="Y2851" s="3">
        <v>1423.6111111111111</v>
      </c>
      <c r="Z2851" s="24">
        <v>256.25</v>
      </c>
      <c r="AA2851" s="39">
        <v>75</v>
      </c>
      <c r="AC2851" s="3">
        <v>0</v>
      </c>
      <c r="AD2851" s="3">
        <v>4460.3751415326506</v>
      </c>
      <c r="AE2851" s="3">
        <v>116179.17856033608</v>
      </c>
      <c r="AF2851" s="3">
        <v>7046.666666666667</v>
      </c>
      <c r="AH2851" s="3">
        <v>123225.84522700275</v>
      </c>
      <c r="AN2851">
        <v>0.1</v>
      </c>
      <c r="AO2851" s="3">
        <v>123225.84522700275</v>
      </c>
      <c r="AP2851" s="3">
        <v>12322.584522700276</v>
      </c>
      <c r="AQ2851" s="3">
        <v>29700</v>
      </c>
      <c r="AR2851" s="3">
        <v>2970</v>
      </c>
      <c r="AS2851" s="3">
        <v>168218.42974970303</v>
      </c>
      <c r="AT2851" s="26">
        <v>152925.84522700275</v>
      </c>
      <c r="AU2851" t="s">
        <v>170</v>
      </c>
      <c r="AV2851" t="s">
        <v>170</v>
      </c>
      <c r="AW2851" t="s">
        <v>171</v>
      </c>
      <c r="AX2851">
        <v>90324</v>
      </c>
      <c r="BF2851">
        <v>1</v>
      </c>
      <c r="CX2851" t="s">
        <v>5211</v>
      </c>
      <c r="CY2851" s="29"/>
      <c r="CZ2851" s="29"/>
      <c r="DA2851" s="29"/>
      <c r="DB2851" s="29"/>
      <c r="DC2851" s="29"/>
      <c r="DD2851" s="30"/>
      <c r="DE2851" s="30"/>
      <c r="DF2851" s="31"/>
      <c r="DG2851" s="32"/>
      <c r="DH2851" s="30"/>
      <c r="DI2851" s="30"/>
      <c r="DJ2851" s="26"/>
    </row>
    <row r="2852" spans="2:114" x14ac:dyDescent="0.25">
      <c r="D2852" t="s">
        <v>5212</v>
      </c>
      <c r="F2852" t="s">
        <v>4147</v>
      </c>
      <c r="G2852" t="s">
        <v>4148</v>
      </c>
      <c r="H2852" t="s">
        <v>4149</v>
      </c>
      <c r="K2852" t="s">
        <v>224</v>
      </c>
      <c r="M2852" t="s">
        <v>550</v>
      </c>
      <c r="N2852" t="s">
        <v>551</v>
      </c>
      <c r="O2852" t="s">
        <v>143</v>
      </c>
      <c r="P2852" t="s">
        <v>117</v>
      </c>
      <c r="Q2852" t="s">
        <v>5213</v>
      </c>
      <c r="R2852">
        <v>28</v>
      </c>
      <c r="T2852" s="3">
        <v>71666.666666666672</v>
      </c>
      <c r="X2852" s="3">
        <v>1722.7564102564102</v>
      </c>
      <c r="Y2852" s="3">
        <v>995.37037037037044</v>
      </c>
      <c r="Z2852" s="24">
        <v>179.16666666666669</v>
      </c>
      <c r="AA2852" s="39">
        <v>75</v>
      </c>
      <c r="AC2852" s="3">
        <v>0</v>
      </c>
      <c r="AD2852" s="3">
        <v>4460.3751415326506</v>
      </c>
      <c r="AE2852" s="3">
        <v>79099.33525549277</v>
      </c>
      <c r="AF2852" s="3">
        <v>7046.666666666667</v>
      </c>
      <c r="AH2852" s="3">
        <v>86146.001922159441</v>
      </c>
      <c r="AN2852">
        <v>0.1</v>
      </c>
      <c r="AO2852" s="3">
        <v>86146.001922159441</v>
      </c>
      <c r="AP2852" s="3">
        <v>8614.6001922159448</v>
      </c>
      <c r="AQ2852" s="3">
        <v>29700</v>
      </c>
      <c r="AR2852" s="3">
        <v>2970</v>
      </c>
      <c r="AS2852" s="3">
        <v>127430.60211437539</v>
      </c>
      <c r="AT2852" s="26">
        <v>115846.00192215944</v>
      </c>
      <c r="AU2852" t="s">
        <v>170</v>
      </c>
      <c r="AV2852" t="s">
        <v>170</v>
      </c>
      <c r="AW2852" t="s">
        <v>171</v>
      </c>
      <c r="AX2852">
        <v>37208</v>
      </c>
      <c r="BF2852">
        <v>1</v>
      </c>
      <c r="CX2852" t="s">
        <v>5211</v>
      </c>
      <c r="CY2852" s="29"/>
      <c r="CZ2852" s="29"/>
      <c r="DA2852" s="29"/>
      <c r="DB2852" s="29"/>
      <c r="DC2852" s="29"/>
      <c r="DD2852" s="30"/>
      <c r="DE2852" s="30"/>
      <c r="DF2852" s="31"/>
      <c r="DG2852" s="32"/>
      <c r="DH2852" s="30"/>
      <c r="DI2852" s="30"/>
      <c r="DJ2852" s="26"/>
    </row>
    <row r="2853" spans="2:114" x14ac:dyDescent="0.25">
      <c r="D2853" t="s">
        <v>5212</v>
      </c>
      <c r="F2853" t="s">
        <v>4150</v>
      </c>
      <c r="G2853" t="s">
        <v>4151</v>
      </c>
      <c r="H2853" t="s">
        <v>4152</v>
      </c>
      <c r="K2853" t="s">
        <v>224</v>
      </c>
      <c r="M2853" t="s">
        <v>114</v>
      </c>
      <c r="N2853" t="s">
        <v>115</v>
      </c>
      <c r="O2853" t="s">
        <v>116</v>
      </c>
      <c r="P2853" t="s">
        <v>117</v>
      </c>
      <c r="Q2853" t="s">
        <v>5213</v>
      </c>
      <c r="R2853">
        <v>28</v>
      </c>
      <c r="T2853" s="3">
        <v>82500</v>
      </c>
      <c r="X2853" s="3">
        <v>1862.9807692307693</v>
      </c>
      <c r="Y2853" s="3">
        <v>1076.3888888888889</v>
      </c>
      <c r="Z2853" s="24">
        <v>193.75</v>
      </c>
      <c r="AA2853" s="39">
        <v>75</v>
      </c>
      <c r="AC2853" s="3">
        <v>0</v>
      </c>
      <c r="AD2853" s="3">
        <v>4460.3751415326506</v>
      </c>
      <c r="AE2853" s="3">
        <v>90168.494799652311</v>
      </c>
      <c r="AF2853" s="3">
        <v>5687.5</v>
      </c>
      <c r="AH2853" s="3">
        <v>95855.994799652311</v>
      </c>
      <c r="AN2853">
        <v>8.5000000000000006E-2</v>
      </c>
      <c r="AO2853" s="3">
        <v>95855.994799652311</v>
      </c>
      <c r="AP2853" s="3">
        <v>8147.7595579704466</v>
      </c>
      <c r="AQ2853" s="3">
        <v>29700</v>
      </c>
      <c r="AR2853" s="3">
        <v>2524.5</v>
      </c>
      <c r="AS2853" s="3">
        <v>136228.25435762276</v>
      </c>
      <c r="AT2853" s="26">
        <v>125555.99479965231</v>
      </c>
      <c r="AU2853" t="s">
        <v>170</v>
      </c>
      <c r="AV2853" t="s">
        <v>170</v>
      </c>
      <c r="AW2853" t="s">
        <v>171</v>
      </c>
      <c r="AX2853">
        <v>35802</v>
      </c>
      <c r="BF2853">
        <v>1</v>
      </c>
      <c r="CX2853" t="s">
        <v>5211</v>
      </c>
      <c r="CY2853" s="29"/>
    </row>
    <row r="2854" spans="2:114" x14ac:dyDescent="0.25">
      <c r="D2854" t="s">
        <v>5212</v>
      </c>
      <c r="F2854" t="s">
        <v>4153</v>
      </c>
      <c r="G2854" t="s">
        <v>4154</v>
      </c>
      <c r="H2854" t="s">
        <v>4155</v>
      </c>
      <c r="K2854" t="s">
        <v>131</v>
      </c>
      <c r="M2854" t="s">
        <v>132</v>
      </c>
      <c r="N2854" t="s">
        <v>133</v>
      </c>
      <c r="O2854" t="s">
        <v>116</v>
      </c>
      <c r="P2854" t="s">
        <v>117</v>
      </c>
      <c r="Q2854" t="s">
        <v>5213</v>
      </c>
      <c r="R2854">
        <v>28</v>
      </c>
      <c r="T2854" s="3">
        <v>108333.33333333333</v>
      </c>
      <c r="X2854" s="3">
        <v>2604.1666666666665</v>
      </c>
      <c r="Y2854" s="3">
        <v>1504.6296296296298</v>
      </c>
      <c r="Z2854" s="24">
        <v>270.83333333333331</v>
      </c>
      <c r="AA2854" s="39">
        <v>75</v>
      </c>
      <c r="AC2854" s="3">
        <v>0</v>
      </c>
      <c r="AD2854" s="3">
        <v>4460.3751415326506</v>
      </c>
      <c r="AE2854" s="3">
        <v>117248.33810449562</v>
      </c>
      <c r="AF2854" s="3">
        <v>12402.5</v>
      </c>
      <c r="AH2854" s="3">
        <v>129650.83810449562</v>
      </c>
      <c r="AK2854" s="3">
        <v>33281</v>
      </c>
      <c r="AL2854" t="s">
        <v>168</v>
      </c>
      <c r="AM2854" t="s">
        <v>169</v>
      </c>
      <c r="AN2854">
        <v>0.05</v>
      </c>
      <c r="AO2854" s="3">
        <v>162931.8381044956</v>
      </c>
      <c r="AP2854" s="3">
        <v>8146.5919052247809</v>
      </c>
      <c r="AQ2854" s="3">
        <v>29700</v>
      </c>
      <c r="AR2854" s="3">
        <v>1485</v>
      </c>
      <c r="AS2854" s="3">
        <v>202263.43000972038</v>
      </c>
      <c r="AT2854" s="26">
        <v>192631.8381044956</v>
      </c>
      <c r="AU2854" t="s">
        <v>164</v>
      </c>
      <c r="AV2854" t="s">
        <v>241</v>
      </c>
      <c r="AW2854" t="s">
        <v>241</v>
      </c>
      <c r="AX2854" t="s">
        <v>242</v>
      </c>
      <c r="BF2854">
        <v>1</v>
      </c>
      <c r="CX2854" t="s">
        <v>5211</v>
      </c>
      <c r="CY2854" s="29"/>
      <c r="CZ2854" s="29"/>
      <c r="DA2854" s="29"/>
      <c r="DB2854" s="29"/>
      <c r="DC2854" s="29"/>
      <c r="DD2854" s="30"/>
      <c r="DE2854" s="30"/>
      <c r="DF2854" s="31"/>
      <c r="DG2854" s="32"/>
      <c r="DH2854" s="30"/>
      <c r="DI2854" s="30"/>
      <c r="DJ2854" s="26"/>
    </row>
    <row r="2855" spans="2:114" x14ac:dyDescent="0.25">
      <c r="D2855" t="s">
        <v>5212</v>
      </c>
      <c r="F2855" t="s">
        <v>4156</v>
      </c>
      <c r="G2855" t="s">
        <v>4157</v>
      </c>
      <c r="H2855" t="s">
        <v>4158</v>
      </c>
      <c r="K2855" t="s">
        <v>219</v>
      </c>
      <c r="M2855" t="s">
        <v>550</v>
      </c>
      <c r="N2855" t="s">
        <v>551</v>
      </c>
      <c r="O2855" t="s">
        <v>116</v>
      </c>
      <c r="P2855" t="s">
        <v>117</v>
      </c>
      <c r="Q2855" t="s">
        <v>5213</v>
      </c>
      <c r="R2855">
        <v>28</v>
      </c>
      <c r="T2855" s="3">
        <v>86702</v>
      </c>
      <c r="X2855" s="3">
        <v>2084.1826923076924</v>
      </c>
      <c r="Y2855" s="3">
        <v>1204.1944444444446</v>
      </c>
      <c r="Z2855" s="24">
        <v>216.755</v>
      </c>
      <c r="AA2855" s="39">
        <v>75</v>
      </c>
      <c r="AC2855" s="3">
        <v>0</v>
      </c>
      <c r="AD2855" s="3">
        <v>4460.3751415326506</v>
      </c>
      <c r="AE2855" s="3">
        <v>94742.507278284786</v>
      </c>
      <c r="AF2855" s="3">
        <v>7046.666666666667</v>
      </c>
      <c r="AH2855" s="3">
        <v>101789.17394495146</v>
      </c>
      <c r="AN2855">
        <v>0.1</v>
      </c>
      <c r="AO2855" s="3">
        <v>101789.17394495146</v>
      </c>
      <c r="AP2855" s="3">
        <v>10178.917394495147</v>
      </c>
      <c r="AQ2855" s="3">
        <v>29700</v>
      </c>
      <c r="AR2855" s="3">
        <v>2970</v>
      </c>
      <c r="AS2855" s="3">
        <v>144638.0913394466</v>
      </c>
      <c r="AT2855" s="26">
        <v>131489.17394495144</v>
      </c>
      <c r="AU2855" t="s">
        <v>2428</v>
      </c>
      <c r="AV2855" t="s">
        <v>120</v>
      </c>
      <c r="AW2855" t="s">
        <v>120</v>
      </c>
      <c r="AX2855">
        <v>2041090</v>
      </c>
      <c r="BF2855">
        <v>1</v>
      </c>
      <c r="CX2855" t="s">
        <v>5211</v>
      </c>
      <c r="CY2855" s="29"/>
      <c r="CZ2855" s="29"/>
      <c r="DA2855" s="29"/>
      <c r="DB2855" s="29"/>
      <c r="DC2855" s="29"/>
      <c r="DD2855" s="30"/>
      <c r="DE2855" s="30"/>
      <c r="DF2855" s="31"/>
      <c r="DG2855" s="32"/>
      <c r="DH2855" s="30"/>
      <c r="DI2855" s="30"/>
      <c r="DJ2855" s="26"/>
    </row>
    <row r="2856" spans="2:114" x14ac:dyDescent="0.25">
      <c r="D2856" t="s">
        <v>5212</v>
      </c>
      <c r="F2856" t="s">
        <v>4160</v>
      </c>
      <c r="G2856" t="s">
        <v>4161</v>
      </c>
      <c r="H2856" t="s">
        <v>4162</v>
      </c>
      <c r="K2856" t="s">
        <v>219</v>
      </c>
      <c r="M2856" t="s">
        <v>550</v>
      </c>
      <c r="N2856" t="s">
        <v>551</v>
      </c>
      <c r="O2856" t="s">
        <v>116</v>
      </c>
      <c r="P2856" t="s">
        <v>117</v>
      </c>
      <c r="Q2856" t="s">
        <v>5213</v>
      </c>
      <c r="R2856">
        <v>28</v>
      </c>
      <c r="T2856" s="3">
        <v>94166.666666666672</v>
      </c>
      <c r="X2856" s="3">
        <v>2263.6217948717945</v>
      </c>
      <c r="Y2856" s="3">
        <v>1307.8703703703707</v>
      </c>
      <c r="Z2856" s="24">
        <v>235.41666666666669</v>
      </c>
      <c r="AA2856" s="39">
        <v>75</v>
      </c>
      <c r="AC2856" s="3">
        <v>0</v>
      </c>
      <c r="AD2856" s="3">
        <v>4460.3751415326506</v>
      </c>
      <c r="AE2856" s="3">
        <v>102508.95064010816</v>
      </c>
      <c r="AF2856" s="3">
        <v>7046.666666666667</v>
      </c>
      <c r="AH2856" s="3">
        <v>109555.61730677483</v>
      </c>
      <c r="AN2856">
        <v>0.1</v>
      </c>
      <c r="AO2856" s="3">
        <v>109555.61730677483</v>
      </c>
      <c r="AP2856" s="3">
        <v>10955.561730677484</v>
      </c>
      <c r="AQ2856" s="3">
        <v>29700</v>
      </c>
      <c r="AR2856" s="3">
        <v>2970</v>
      </c>
      <c r="AS2856" s="3">
        <v>153181.17903745233</v>
      </c>
      <c r="AT2856" s="26">
        <v>139255.61730677483</v>
      </c>
      <c r="AU2856" t="s">
        <v>2428</v>
      </c>
      <c r="AV2856" t="s">
        <v>120</v>
      </c>
      <c r="AW2856" t="s">
        <v>120</v>
      </c>
      <c r="AX2856">
        <v>2041090</v>
      </c>
      <c r="BF2856">
        <v>1</v>
      </c>
      <c r="CX2856" t="s">
        <v>5211</v>
      </c>
      <c r="CY2856" s="29"/>
    </row>
    <row r="2857" spans="2:114" x14ac:dyDescent="0.25">
      <c r="D2857" t="s">
        <v>5212</v>
      </c>
      <c r="F2857" t="s">
        <v>4163</v>
      </c>
      <c r="G2857" t="s">
        <v>4164</v>
      </c>
      <c r="H2857" t="s">
        <v>4165</v>
      </c>
      <c r="K2857" t="s">
        <v>224</v>
      </c>
      <c r="M2857" t="s">
        <v>114</v>
      </c>
      <c r="N2857" t="s">
        <v>115</v>
      </c>
      <c r="O2857" t="s">
        <v>116</v>
      </c>
      <c r="P2857" t="s">
        <v>117</v>
      </c>
      <c r="Q2857" t="s">
        <v>5213</v>
      </c>
      <c r="R2857">
        <v>28</v>
      </c>
      <c r="T2857" s="3">
        <v>75833.333333333328</v>
      </c>
      <c r="X2857" s="3">
        <v>1702.7243589743591</v>
      </c>
      <c r="Y2857" s="3">
        <v>983.79629629629619</v>
      </c>
      <c r="Z2857" s="24">
        <v>177.08333333333331</v>
      </c>
      <c r="AA2857" s="39">
        <v>75</v>
      </c>
      <c r="AC2857" s="3">
        <v>0</v>
      </c>
      <c r="AD2857" s="3">
        <v>5460.3751415326506</v>
      </c>
      <c r="AE2857" s="3">
        <v>84232.312463469963</v>
      </c>
      <c r="AF2857" s="3">
        <v>5687.5</v>
      </c>
      <c r="AH2857" s="3">
        <v>89919.812463469963</v>
      </c>
      <c r="AN2857">
        <v>8.5000000000000006E-2</v>
      </c>
      <c r="AO2857" s="3">
        <v>89919.812463469963</v>
      </c>
      <c r="AP2857" s="3">
        <v>7643.1840593949473</v>
      </c>
      <c r="AQ2857" s="3">
        <v>29700</v>
      </c>
      <c r="AR2857" s="3">
        <v>2524.5</v>
      </c>
      <c r="AS2857" s="3">
        <v>129787.49652286491</v>
      </c>
      <c r="AT2857" s="26">
        <v>119619.81246346996</v>
      </c>
      <c r="AU2857" t="s">
        <v>170</v>
      </c>
      <c r="AV2857" t="s">
        <v>170</v>
      </c>
      <c r="AW2857" t="s">
        <v>171</v>
      </c>
      <c r="AX2857">
        <v>35802</v>
      </c>
      <c r="BF2857">
        <v>1</v>
      </c>
      <c r="CX2857" t="s">
        <v>5211</v>
      </c>
      <c r="CY2857" s="29"/>
      <c r="CZ2857" s="29"/>
      <c r="DA2857" s="29"/>
      <c r="DB2857" s="29"/>
      <c r="DC2857" s="29"/>
      <c r="DD2857" s="30"/>
      <c r="DE2857" s="30"/>
      <c r="DF2857" s="31"/>
      <c r="DG2857" s="32"/>
      <c r="DH2857" s="30"/>
      <c r="DI2857" s="30"/>
      <c r="DJ2857" s="26"/>
    </row>
    <row r="2858" spans="2:114" x14ac:dyDescent="0.25">
      <c r="B2858">
        <f>+COUNTIF(G2858:G6016,G2858)</f>
        <v>1</v>
      </c>
      <c r="D2858" t="s">
        <v>5212</v>
      </c>
      <c r="F2858" t="s">
        <v>4166</v>
      </c>
      <c r="G2858" t="s">
        <v>4167</v>
      </c>
      <c r="H2858" t="s">
        <v>4168</v>
      </c>
      <c r="K2858" t="s">
        <v>224</v>
      </c>
      <c r="M2858" t="s">
        <v>114</v>
      </c>
      <c r="N2858" t="s">
        <v>115</v>
      </c>
      <c r="O2858" t="s">
        <v>116</v>
      </c>
      <c r="P2858" t="s">
        <v>117</v>
      </c>
      <c r="Q2858" t="s">
        <v>5213</v>
      </c>
      <c r="R2858">
        <v>28</v>
      </c>
      <c r="T2858" s="3">
        <v>67500</v>
      </c>
      <c r="X2858" s="3">
        <v>1502.403846153846</v>
      </c>
      <c r="Y2858" s="3">
        <v>868.05555555555554</v>
      </c>
      <c r="Z2858" s="24">
        <v>156.25</v>
      </c>
      <c r="AA2858" s="39">
        <v>75</v>
      </c>
      <c r="AC2858" s="3">
        <v>0</v>
      </c>
      <c r="AD2858" s="3">
        <v>4460.3751415326506</v>
      </c>
      <c r="AE2858" s="3">
        <v>74562.084543242061</v>
      </c>
      <c r="AF2858" s="3">
        <v>5687.5</v>
      </c>
      <c r="AH2858" s="3">
        <v>80249.584543242061</v>
      </c>
      <c r="AN2858">
        <v>8.5000000000000006E-2</v>
      </c>
      <c r="AO2858" s="3">
        <v>80249.584543242061</v>
      </c>
      <c r="AP2858" s="3">
        <v>6821.2146861755755</v>
      </c>
      <c r="AQ2858" s="3">
        <v>29700</v>
      </c>
      <c r="AR2858" s="3">
        <v>2524.5</v>
      </c>
      <c r="AS2858" s="3">
        <v>119295.29922941764</v>
      </c>
      <c r="AT2858" s="26">
        <v>109949.58454324206</v>
      </c>
      <c r="AU2858" t="s">
        <v>170</v>
      </c>
      <c r="AV2858" t="s">
        <v>170</v>
      </c>
      <c r="AW2858" t="s">
        <v>171</v>
      </c>
      <c r="AX2858">
        <v>35802</v>
      </c>
      <c r="BF2858">
        <v>1</v>
      </c>
      <c r="CX2858" t="s">
        <v>5211</v>
      </c>
      <c r="CY2858" s="29"/>
      <c r="CZ2858" s="29"/>
      <c r="DA2858" s="29"/>
      <c r="DB2858" s="29"/>
      <c r="DC2858" s="29"/>
      <c r="DD2858" s="30"/>
      <c r="DE2858" s="30"/>
      <c r="DF2858" s="31"/>
      <c r="DG2858" s="32"/>
      <c r="DH2858" s="30"/>
      <c r="DI2858" s="30"/>
      <c r="DJ2858" s="26"/>
    </row>
    <row r="2859" spans="2:114" x14ac:dyDescent="0.25">
      <c r="D2859" t="s">
        <v>5212</v>
      </c>
      <c r="F2859" t="s">
        <v>4169</v>
      </c>
      <c r="G2859" t="s">
        <v>4170</v>
      </c>
      <c r="H2859" t="s">
        <v>4171</v>
      </c>
      <c r="K2859" t="s">
        <v>207</v>
      </c>
      <c r="M2859" t="s">
        <v>114</v>
      </c>
      <c r="N2859" t="s">
        <v>115</v>
      </c>
      <c r="O2859" t="s">
        <v>2066</v>
      </c>
      <c r="P2859" t="s">
        <v>117</v>
      </c>
      <c r="Q2859" t="s">
        <v>5213</v>
      </c>
      <c r="R2859">
        <v>28</v>
      </c>
      <c r="T2859" s="3">
        <v>46666.666666666664</v>
      </c>
      <c r="X2859" s="3">
        <v>1121.7948717948718</v>
      </c>
      <c r="Y2859" s="3">
        <v>648.14814814814815</v>
      </c>
      <c r="Z2859" s="24">
        <v>116.66666666666666</v>
      </c>
      <c r="AA2859" s="39">
        <v>75</v>
      </c>
      <c r="AC2859" s="3">
        <v>0</v>
      </c>
      <c r="AD2859" s="3">
        <v>4460.3751415326506</v>
      </c>
      <c r="AE2859" s="3">
        <v>53088.651494808997</v>
      </c>
      <c r="AF2859" s="3">
        <v>5687.5</v>
      </c>
      <c r="AH2859" s="3">
        <v>58776.151494808997</v>
      </c>
      <c r="AN2859">
        <v>8.5000000000000006E-2</v>
      </c>
      <c r="AO2859" s="3">
        <v>58776.151494808997</v>
      </c>
      <c r="AP2859" s="3">
        <v>4995.9728770587653</v>
      </c>
      <c r="AQ2859" s="3">
        <v>0</v>
      </c>
      <c r="AR2859" s="3">
        <v>0</v>
      </c>
      <c r="AS2859" s="3">
        <v>63772.124371867765</v>
      </c>
      <c r="AT2859" s="26">
        <v>58776.151494808997</v>
      </c>
      <c r="AU2859" t="s">
        <v>765</v>
      </c>
      <c r="AV2859" t="s">
        <v>2067</v>
      </c>
      <c r="AW2859" t="s">
        <v>2068</v>
      </c>
      <c r="AX2859" t="s">
        <v>3321</v>
      </c>
      <c r="BF2859">
        <v>1</v>
      </c>
      <c r="BO2859" t="s">
        <v>506</v>
      </c>
      <c r="CX2859" t="s">
        <v>5211</v>
      </c>
      <c r="CY2859" s="29"/>
      <c r="CZ2859" s="29"/>
      <c r="DA2859" s="29"/>
      <c r="DB2859" s="29"/>
      <c r="DC2859" s="29"/>
      <c r="DD2859" s="30"/>
      <c r="DE2859" s="30"/>
      <c r="DF2859" s="31"/>
      <c r="DG2859" s="32"/>
      <c r="DH2859" s="30"/>
      <c r="DI2859" s="30"/>
      <c r="DJ2859" s="26"/>
    </row>
    <row r="2860" spans="2:114" x14ac:dyDescent="0.25">
      <c r="D2860" t="s">
        <v>5212</v>
      </c>
      <c r="F2860" t="s">
        <v>4172</v>
      </c>
      <c r="G2860" t="s">
        <v>4173</v>
      </c>
      <c r="H2860" t="s">
        <v>4174</v>
      </c>
      <c r="K2860" t="s">
        <v>3317</v>
      </c>
      <c r="M2860" t="s">
        <v>132</v>
      </c>
      <c r="N2860" t="s">
        <v>133</v>
      </c>
      <c r="O2860" t="s">
        <v>116</v>
      </c>
      <c r="P2860" t="s">
        <v>117</v>
      </c>
      <c r="Q2860" t="s">
        <v>5213</v>
      </c>
      <c r="R2860">
        <v>28</v>
      </c>
      <c r="T2860" s="3">
        <v>33750</v>
      </c>
      <c r="X2860" s="3">
        <v>1010.0961538461538</v>
      </c>
      <c r="Y2860" s="3">
        <v>583.6111111111112</v>
      </c>
      <c r="Z2860" s="24">
        <v>105.05</v>
      </c>
      <c r="AA2860" s="39">
        <v>75</v>
      </c>
      <c r="AC2860" s="3">
        <v>0</v>
      </c>
      <c r="AD2860" s="3">
        <v>4460.3751415326506</v>
      </c>
      <c r="AE2860" s="3">
        <v>39984.132406489916</v>
      </c>
      <c r="AF2860" s="3">
        <v>12402.5</v>
      </c>
      <c r="AH2860" s="3">
        <v>52386.632406489916</v>
      </c>
      <c r="AN2860">
        <v>0.05</v>
      </c>
      <c r="AO2860" s="3">
        <v>52386.632406489916</v>
      </c>
      <c r="AP2860" s="3">
        <v>2619.3316203244958</v>
      </c>
      <c r="AQ2860" s="3">
        <v>29700</v>
      </c>
      <c r="AR2860" s="3">
        <v>1485</v>
      </c>
      <c r="AS2860" s="3">
        <v>86190.964026814414</v>
      </c>
      <c r="AT2860" s="26">
        <v>82086.632406489924</v>
      </c>
      <c r="AU2860" t="s">
        <v>164</v>
      </c>
      <c r="AV2860" t="s">
        <v>241</v>
      </c>
      <c r="AW2860" t="s">
        <v>241</v>
      </c>
      <c r="AX2860" t="s">
        <v>164</v>
      </c>
      <c r="BF2860">
        <v>1</v>
      </c>
      <c r="CX2860" t="s">
        <v>5211</v>
      </c>
      <c r="CY2860" s="29"/>
    </row>
    <row r="2861" spans="2:114" x14ac:dyDescent="0.25">
      <c r="D2861" t="s">
        <v>5212</v>
      </c>
      <c r="F2861" t="s">
        <v>4175</v>
      </c>
      <c r="G2861" t="s">
        <v>4176</v>
      </c>
      <c r="H2861" t="s">
        <v>4177</v>
      </c>
      <c r="K2861" t="s">
        <v>131</v>
      </c>
      <c r="M2861" t="s">
        <v>114</v>
      </c>
      <c r="N2861" t="s">
        <v>115</v>
      </c>
      <c r="O2861" t="s">
        <v>116</v>
      </c>
      <c r="P2861" t="s">
        <v>117</v>
      </c>
      <c r="Q2861" t="s">
        <v>5213</v>
      </c>
      <c r="R2861">
        <v>28</v>
      </c>
      <c r="T2861" s="3">
        <v>113333.33333333333</v>
      </c>
      <c r="X2861" s="3">
        <v>2604.1666666666665</v>
      </c>
      <c r="Y2861" s="3">
        <v>1504.6296296296298</v>
      </c>
      <c r="Z2861" s="24">
        <v>270.83333333333331</v>
      </c>
      <c r="AA2861" s="39">
        <v>75</v>
      </c>
      <c r="AC2861" s="3">
        <v>0</v>
      </c>
      <c r="AD2861" s="3">
        <v>4460.3751415326506</v>
      </c>
      <c r="AE2861" s="3">
        <v>122248.33810449562</v>
      </c>
      <c r="AF2861" s="3">
        <v>5687.5</v>
      </c>
      <c r="AH2861" s="3">
        <v>127935.83810449562</v>
      </c>
      <c r="AN2861">
        <v>8.5000000000000006E-2</v>
      </c>
      <c r="AO2861" s="3">
        <v>127935.83810449562</v>
      </c>
      <c r="AP2861" s="3">
        <v>10874.546238882129</v>
      </c>
      <c r="AQ2861" s="3">
        <v>29700</v>
      </c>
      <c r="AR2861" s="3">
        <v>2524.5</v>
      </c>
      <c r="AS2861" s="3">
        <v>171034.88434337775</v>
      </c>
      <c r="AT2861" s="26">
        <v>157635.8381044956</v>
      </c>
      <c r="AU2861" t="s">
        <v>170</v>
      </c>
      <c r="AV2861" t="s">
        <v>170</v>
      </c>
      <c r="AW2861" t="s">
        <v>171</v>
      </c>
      <c r="AX2861">
        <v>35803</v>
      </c>
      <c r="BF2861">
        <v>1</v>
      </c>
      <c r="CX2861" t="s">
        <v>5211</v>
      </c>
      <c r="CY2861" s="29"/>
      <c r="CZ2861" s="29"/>
      <c r="DA2861" s="29"/>
      <c r="DB2861" s="29"/>
      <c r="DC2861" s="29"/>
      <c r="DD2861" s="30"/>
      <c r="DE2861" s="30"/>
      <c r="DF2861" s="31"/>
      <c r="DG2861" s="32"/>
      <c r="DH2861" s="30"/>
      <c r="DI2861" s="30"/>
      <c r="DJ2861" s="26"/>
    </row>
    <row r="2862" spans="2:114" x14ac:dyDescent="0.25">
      <c r="D2862" t="s">
        <v>5212</v>
      </c>
      <c r="F2862" t="s">
        <v>4178</v>
      </c>
      <c r="G2862" t="s">
        <v>4179</v>
      </c>
      <c r="H2862" t="s">
        <v>4180</v>
      </c>
      <c r="K2862" t="s">
        <v>113</v>
      </c>
      <c r="M2862" t="s">
        <v>114</v>
      </c>
      <c r="N2862" t="s">
        <v>115</v>
      </c>
      <c r="O2862" t="s">
        <v>116</v>
      </c>
      <c r="P2862" t="s">
        <v>117</v>
      </c>
      <c r="Q2862" t="s">
        <v>5213</v>
      </c>
      <c r="R2862">
        <v>28</v>
      </c>
      <c r="T2862" s="3">
        <v>158333.33333333334</v>
      </c>
      <c r="X2862" s="3">
        <v>3806.0897435897441</v>
      </c>
      <c r="Y2862" s="3">
        <v>2199.0740740740744</v>
      </c>
      <c r="Z2862" s="24">
        <v>395.83333333333337</v>
      </c>
      <c r="AA2862" s="39">
        <v>75</v>
      </c>
      <c r="AC2862" s="3">
        <v>0</v>
      </c>
      <c r="AD2862" s="3">
        <v>4460.3751415326506</v>
      </c>
      <c r="AE2862" s="3">
        <v>169269.70562586316</v>
      </c>
      <c r="AF2862" s="3">
        <v>5687.5</v>
      </c>
      <c r="AH2862" s="3">
        <v>174957.20562586316</v>
      </c>
      <c r="AN2862">
        <v>8.5000000000000006E-2</v>
      </c>
      <c r="AO2862" s="3">
        <v>174957.20562586316</v>
      </c>
      <c r="AP2862" s="3">
        <v>14871.362478198371</v>
      </c>
      <c r="AQ2862" s="3">
        <v>29700</v>
      </c>
      <c r="AR2862" s="3">
        <v>2524.5</v>
      </c>
      <c r="AS2862" s="3">
        <v>222053.06810406153</v>
      </c>
      <c r="AT2862" s="26">
        <v>204657.20562586316</v>
      </c>
      <c r="AU2862" t="s">
        <v>2512</v>
      </c>
      <c r="AV2862" t="s">
        <v>2512</v>
      </c>
      <c r="AW2862" t="s">
        <v>2512</v>
      </c>
      <c r="AX2862">
        <v>29105</v>
      </c>
      <c r="BF2862">
        <v>1</v>
      </c>
      <c r="CX2862" t="s">
        <v>5211</v>
      </c>
      <c r="CY2862" s="29"/>
      <c r="CZ2862" s="29"/>
      <c r="DA2862" s="29"/>
      <c r="DB2862" s="29"/>
      <c r="DC2862" s="29"/>
      <c r="DD2862" s="30"/>
      <c r="DE2862" s="30"/>
      <c r="DF2862" s="31"/>
      <c r="DG2862" s="32"/>
      <c r="DH2862" s="30"/>
      <c r="DI2862" s="30"/>
      <c r="DJ2862" s="26"/>
    </row>
    <row r="2863" spans="2:114" x14ac:dyDescent="0.25">
      <c r="D2863" t="s">
        <v>5212</v>
      </c>
      <c r="F2863" t="s">
        <v>4181</v>
      </c>
      <c r="G2863" t="s">
        <v>4182</v>
      </c>
      <c r="H2863" t="s">
        <v>4183</v>
      </c>
      <c r="K2863" t="s">
        <v>131</v>
      </c>
      <c r="M2863" t="s">
        <v>114</v>
      </c>
      <c r="N2863" t="s">
        <v>115</v>
      </c>
      <c r="O2863" t="s">
        <v>116</v>
      </c>
      <c r="P2863" t="s">
        <v>117</v>
      </c>
      <c r="Q2863" t="s">
        <v>5213</v>
      </c>
      <c r="R2863">
        <v>28</v>
      </c>
      <c r="T2863" s="3">
        <v>175000</v>
      </c>
      <c r="X2863" s="3">
        <v>4206.7307692307686</v>
      </c>
      <c r="Y2863" s="3">
        <v>2430.5555555555557</v>
      </c>
      <c r="Z2863" s="24">
        <v>437.5</v>
      </c>
      <c r="AA2863" s="39">
        <v>75</v>
      </c>
      <c r="AC2863" s="3">
        <v>0</v>
      </c>
      <c r="AD2863" s="3">
        <v>4460.3751415326506</v>
      </c>
      <c r="AE2863" s="3">
        <v>186610.161466319</v>
      </c>
      <c r="AF2863" s="3">
        <v>5687.5</v>
      </c>
      <c r="AH2863" s="3">
        <v>192297.661466319</v>
      </c>
      <c r="AN2863">
        <v>8.5000000000000006E-2</v>
      </c>
      <c r="AO2863" s="3">
        <v>192297.661466319</v>
      </c>
      <c r="AP2863" s="3">
        <v>16345.301224637116</v>
      </c>
      <c r="AQ2863" s="3">
        <v>29700</v>
      </c>
      <c r="AR2863" s="3">
        <v>2524.5</v>
      </c>
      <c r="AS2863" s="3">
        <v>240867.4626909561</v>
      </c>
      <c r="AT2863" s="26">
        <v>221997.661466319</v>
      </c>
      <c r="AU2863" t="s">
        <v>2428</v>
      </c>
      <c r="AV2863" t="s">
        <v>120</v>
      </c>
      <c r="AW2863" t="s">
        <v>120</v>
      </c>
      <c r="AX2863">
        <v>2045200</v>
      </c>
      <c r="BF2863">
        <v>1</v>
      </c>
      <c r="CX2863" t="s">
        <v>5211</v>
      </c>
      <c r="CY2863" s="29"/>
    </row>
    <row r="2864" spans="2:114" x14ac:dyDescent="0.25">
      <c r="D2864" t="s">
        <v>5212</v>
      </c>
      <c r="F2864" t="s">
        <v>5308</v>
      </c>
      <c r="G2864" t="s">
        <v>5309</v>
      </c>
      <c r="H2864" t="s">
        <v>5310</v>
      </c>
      <c r="K2864" t="s">
        <v>224</v>
      </c>
      <c r="M2864" t="s">
        <v>114</v>
      </c>
      <c r="N2864" t="s">
        <v>115</v>
      </c>
      <c r="O2864" t="s">
        <v>116</v>
      </c>
      <c r="P2864" t="s">
        <v>117</v>
      </c>
      <c r="Q2864" t="s">
        <v>5213</v>
      </c>
      <c r="R2864">
        <v>28</v>
      </c>
      <c r="T2864" s="3">
        <v>67500</v>
      </c>
      <c r="X2864" s="3">
        <v>1502.403846153846</v>
      </c>
      <c r="Y2864" s="3">
        <v>868.05555555555554</v>
      </c>
      <c r="Z2864" s="24">
        <v>156.25</v>
      </c>
      <c r="AA2864" s="39">
        <v>75</v>
      </c>
      <c r="AC2864" s="3">
        <v>0</v>
      </c>
      <c r="AD2864" s="3">
        <v>4460.3751415326506</v>
      </c>
      <c r="AE2864" s="3">
        <v>74562.084543242061</v>
      </c>
      <c r="AF2864" s="3">
        <v>5687.5</v>
      </c>
      <c r="AH2864" s="3">
        <v>80249.584543242061</v>
      </c>
      <c r="AN2864">
        <v>8.5000000000000006E-2</v>
      </c>
      <c r="AO2864" s="3">
        <v>80249.584543242061</v>
      </c>
      <c r="AP2864" s="3">
        <v>6821.2146861755755</v>
      </c>
      <c r="AQ2864" s="3">
        <v>29700</v>
      </c>
      <c r="AR2864" s="3">
        <v>2524.5</v>
      </c>
      <c r="AS2864" s="3">
        <v>119295.29922941764</v>
      </c>
      <c r="AT2864" s="26">
        <v>109949.58454324206</v>
      </c>
      <c r="AU2864" t="s">
        <v>170</v>
      </c>
      <c r="AV2864" t="s">
        <v>170</v>
      </c>
      <c r="AW2864" t="s">
        <v>171</v>
      </c>
      <c r="AX2864">
        <v>35802</v>
      </c>
      <c r="BF2864">
        <v>1</v>
      </c>
      <c r="CX2864" t="s">
        <v>5211</v>
      </c>
      <c r="CY2864" s="29"/>
      <c r="CZ2864" s="29"/>
      <c r="DA2864" s="29"/>
      <c r="DB2864" s="29"/>
      <c r="DC2864" s="29"/>
      <c r="DD2864" s="30"/>
      <c r="DE2864" s="30"/>
      <c r="DF2864" s="31"/>
      <c r="DG2864" s="32"/>
      <c r="DH2864" s="30"/>
      <c r="DI2864" s="30"/>
      <c r="DJ2864" s="26"/>
    </row>
    <row r="2865" spans="3:114" x14ac:dyDescent="0.25">
      <c r="C2865">
        <v>1</v>
      </c>
      <c r="D2865" t="s">
        <v>5212</v>
      </c>
      <c r="F2865" t="s">
        <v>4184</v>
      </c>
      <c r="G2865" t="s">
        <v>4185</v>
      </c>
      <c r="H2865" t="s">
        <v>5311</v>
      </c>
      <c r="K2865" t="s">
        <v>131</v>
      </c>
      <c r="M2865" t="s">
        <v>114</v>
      </c>
      <c r="N2865" t="s">
        <v>115</v>
      </c>
      <c r="O2865" t="s">
        <v>116</v>
      </c>
      <c r="P2865" t="s">
        <v>117</v>
      </c>
      <c r="Q2865" t="s">
        <v>5213</v>
      </c>
      <c r="R2865">
        <v>28</v>
      </c>
      <c r="T2865" s="3">
        <v>137916.66666666666</v>
      </c>
      <c r="X2865" s="3">
        <v>3195.1121794871797</v>
      </c>
      <c r="Y2865" s="3">
        <v>1846.0648148148148</v>
      </c>
      <c r="Z2865" s="24">
        <v>332.29166666666663</v>
      </c>
      <c r="AA2865" s="39">
        <v>75</v>
      </c>
      <c r="AC2865" s="3">
        <v>0</v>
      </c>
      <c r="AD2865" s="3">
        <v>4460.3751415326506</v>
      </c>
      <c r="AE2865" s="3">
        <v>147825.51046916796</v>
      </c>
      <c r="AF2865" s="3">
        <v>5687.5</v>
      </c>
      <c r="AH2865" s="3">
        <v>153513.01046916796</v>
      </c>
      <c r="AN2865">
        <v>8.5000000000000006E-2</v>
      </c>
      <c r="AO2865" s="3">
        <v>153513.01046916796</v>
      </c>
      <c r="AP2865" s="3">
        <v>13048.605889879278</v>
      </c>
      <c r="AQ2865" s="3">
        <v>29700</v>
      </c>
      <c r="AR2865" s="3">
        <v>2524.5</v>
      </c>
      <c r="AS2865" s="3">
        <v>198786.11635904724</v>
      </c>
      <c r="AT2865" s="26">
        <v>183213.01046916796</v>
      </c>
      <c r="AU2865" t="s">
        <v>184</v>
      </c>
      <c r="AV2865" t="s">
        <v>184</v>
      </c>
      <c r="AW2865" t="s">
        <v>185</v>
      </c>
      <c r="AX2865">
        <v>1201</v>
      </c>
      <c r="BF2865">
        <v>1</v>
      </c>
      <c r="CX2865" t="s">
        <v>5211</v>
      </c>
      <c r="CY2865" s="29"/>
      <c r="CZ2865" s="29"/>
      <c r="DA2865" s="29"/>
      <c r="DB2865" s="29"/>
      <c r="DC2865" s="29"/>
      <c r="DD2865" s="30"/>
      <c r="DE2865" s="30"/>
      <c r="DF2865" s="31"/>
      <c r="DG2865" s="32"/>
      <c r="DH2865" s="30"/>
      <c r="DI2865" s="30"/>
      <c r="DJ2865" s="26"/>
    </row>
    <row r="2866" spans="3:114" x14ac:dyDescent="0.25">
      <c r="D2866" t="s">
        <v>5212</v>
      </c>
      <c r="F2866" t="s">
        <v>4187</v>
      </c>
      <c r="G2866" t="s">
        <v>4188</v>
      </c>
      <c r="H2866" t="s">
        <v>4189</v>
      </c>
      <c r="K2866" t="s">
        <v>156</v>
      </c>
      <c r="M2866" t="s">
        <v>114</v>
      </c>
      <c r="N2866" t="s">
        <v>115</v>
      </c>
      <c r="O2866" t="s">
        <v>116</v>
      </c>
      <c r="P2866" t="s">
        <v>117</v>
      </c>
      <c r="Q2866" t="s">
        <v>5213</v>
      </c>
      <c r="R2866">
        <v>28</v>
      </c>
      <c r="T2866" s="3">
        <v>238333.33333333331</v>
      </c>
      <c r="X2866" s="3">
        <v>5729.166666666667</v>
      </c>
      <c r="Y2866" s="3">
        <v>3310.1851851851852</v>
      </c>
      <c r="Z2866" s="24">
        <v>595.83333333333337</v>
      </c>
      <c r="AA2866" s="39">
        <v>75</v>
      </c>
      <c r="AC2866" s="3">
        <v>0</v>
      </c>
      <c r="AD2866" s="3">
        <v>4460.3751415326506</v>
      </c>
      <c r="AE2866" s="3">
        <v>252503.89366005117</v>
      </c>
      <c r="AF2866" s="3">
        <v>5687.5</v>
      </c>
      <c r="AH2866" s="3">
        <v>258191.39366005117</v>
      </c>
      <c r="AN2866">
        <v>8.5000000000000006E-2</v>
      </c>
      <c r="AO2866" s="3">
        <v>258191.39366005117</v>
      </c>
      <c r="AP2866" s="3">
        <v>21946.268461104351</v>
      </c>
      <c r="AQ2866" s="3">
        <v>29700</v>
      </c>
      <c r="AR2866" s="3">
        <v>2524.5</v>
      </c>
      <c r="AS2866" s="3">
        <v>312362.16212115553</v>
      </c>
      <c r="AT2866" s="26">
        <v>287891.39366005117</v>
      </c>
      <c r="AU2866" t="s">
        <v>4190</v>
      </c>
      <c r="AV2866" t="s">
        <v>4190</v>
      </c>
      <c r="AW2866" t="s">
        <v>3389</v>
      </c>
      <c r="AX2866">
        <v>50020</v>
      </c>
      <c r="BF2866">
        <v>1</v>
      </c>
      <c r="CX2866" t="s">
        <v>5211</v>
      </c>
      <c r="CY2866" s="29"/>
      <c r="CZ2866" s="29"/>
      <c r="DA2866" s="29"/>
      <c r="DB2866" s="29"/>
      <c r="DC2866" s="29"/>
      <c r="DD2866" s="30"/>
      <c r="DE2866" s="30"/>
      <c r="DF2866" s="31"/>
      <c r="DG2866" s="32"/>
      <c r="DH2866" s="30"/>
      <c r="DI2866" s="30"/>
      <c r="DJ2866" s="26"/>
    </row>
    <row r="2867" spans="3:114" x14ac:dyDescent="0.25">
      <c r="D2867" t="s">
        <v>5212</v>
      </c>
      <c r="F2867" t="s">
        <v>4192</v>
      </c>
      <c r="G2867" t="s">
        <v>4193</v>
      </c>
      <c r="H2867" t="s">
        <v>4194</v>
      </c>
      <c r="K2867" t="s">
        <v>131</v>
      </c>
      <c r="M2867" t="s">
        <v>132</v>
      </c>
      <c r="N2867" t="s">
        <v>133</v>
      </c>
      <c r="O2867" t="s">
        <v>116</v>
      </c>
      <c r="P2867" t="s">
        <v>117</v>
      </c>
      <c r="Q2867" t="s">
        <v>5213</v>
      </c>
      <c r="R2867">
        <v>28</v>
      </c>
      <c r="T2867" s="3">
        <v>108333.33333333333</v>
      </c>
      <c r="X2867" s="3">
        <v>2604.1666666666665</v>
      </c>
      <c r="Y2867" s="3">
        <v>1504.6296296296298</v>
      </c>
      <c r="Z2867" s="24">
        <v>270.83333333333331</v>
      </c>
      <c r="AA2867" s="39">
        <v>75</v>
      </c>
      <c r="AC2867" s="3">
        <v>0</v>
      </c>
      <c r="AD2867" s="3">
        <v>4460.3751415326506</v>
      </c>
      <c r="AE2867" s="3">
        <v>117248.33810449562</v>
      </c>
      <c r="AF2867" s="3">
        <v>12402.5</v>
      </c>
      <c r="AH2867" s="3">
        <v>129650.83810449562</v>
      </c>
      <c r="AK2867" s="3">
        <v>33281</v>
      </c>
      <c r="AL2867" t="s">
        <v>168</v>
      </c>
      <c r="AM2867" t="s">
        <v>169</v>
      </c>
      <c r="AN2867">
        <v>0.05</v>
      </c>
      <c r="AO2867" s="3">
        <v>162931.8381044956</v>
      </c>
      <c r="AP2867" s="3">
        <v>8146.5919052247809</v>
      </c>
      <c r="AQ2867" s="3">
        <v>29700</v>
      </c>
      <c r="AR2867" s="3">
        <v>1485</v>
      </c>
      <c r="AS2867" s="3">
        <v>202263.43000972038</v>
      </c>
      <c r="AT2867" s="26">
        <v>192631.8381044956</v>
      </c>
      <c r="AU2867" t="s">
        <v>164</v>
      </c>
      <c r="AV2867" t="s">
        <v>241</v>
      </c>
      <c r="AW2867" t="s">
        <v>241</v>
      </c>
      <c r="AX2867" t="s">
        <v>164</v>
      </c>
      <c r="BF2867">
        <v>1</v>
      </c>
      <c r="CX2867" t="s">
        <v>5211</v>
      </c>
      <c r="CY2867" s="29"/>
      <c r="CZ2867" s="29"/>
      <c r="DA2867" s="29"/>
      <c r="DB2867" s="29"/>
      <c r="DC2867" s="29"/>
      <c r="DD2867" s="30"/>
      <c r="DE2867" s="30"/>
      <c r="DF2867" s="31"/>
      <c r="DG2867" s="32"/>
      <c r="DH2867" s="30"/>
      <c r="DI2867" s="30"/>
      <c r="DJ2867" s="26"/>
    </row>
    <row r="2868" spans="3:114" x14ac:dyDescent="0.25">
      <c r="D2868" t="s">
        <v>5212</v>
      </c>
      <c r="F2868" t="s">
        <v>4195</v>
      </c>
      <c r="G2868" t="s">
        <v>4196</v>
      </c>
      <c r="H2868" t="s">
        <v>4197</v>
      </c>
      <c r="K2868" t="s">
        <v>131</v>
      </c>
      <c r="M2868" t="s">
        <v>114</v>
      </c>
      <c r="N2868" t="s">
        <v>115</v>
      </c>
      <c r="O2868" t="s">
        <v>116</v>
      </c>
      <c r="P2868" t="s">
        <v>117</v>
      </c>
      <c r="Q2868" t="s">
        <v>5213</v>
      </c>
      <c r="R2868">
        <v>28</v>
      </c>
      <c r="T2868" s="3">
        <v>175000</v>
      </c>
      <c r="X2868" s="3">
        <v>4206.7307692307686</v>
      </c>
      <c r="Y2868" s="3">
        <v>2430.5555555555557</v>
      </c>
      <c r="Z2868" s="24">
        <v>437.5</v>
      </c>
      <c r="AA2868" s="39">
        <v>75</v>
      </c>
      <c r="AC2868" s="3">
        <v>0</v>
      </c>
      <c r="AD2868" s="3">
        <v>4460.3751415326506</v>
      </c>
      <c r="AE2868" s="3">
        <v>186610.161466319</v>
      </c>
      <c r="AF2868" s="3">
        <v>5687.5</v>
      </c>
      <c r="AH2868" s="3">
        <v>192297.661466319</v>
      </c>
      <c r="AN2868">
        <v>8.5000000000000006E-2</v>
      </c>
      <c r="AO2868" s="3">
        <v>192297.661466319</v>
      </c>
      <c r="AP2868" s="3">
        <v>16345.301224637116</v>
      </c>
      <c r="AQ2868" s="3">
        <v>29700</v>
      </c>
      <c r="AR2868" s="3">
        <v>2524.5</v>
      </c>
      <c r="AS2868" s="3">
        <v>240867.4626909561</v>
      </c>
      <c r="AT2868" s="26">
        <v>221997.661466319</v>
      </c>
      <c r="AU2868" t="s">
        <v>4190</v>
      </c>
      <c r="AV2868" t="s">
        <v>4190</v>
      </c>
      <c r="AW2868" t="s">
        <v>3389</v>
      </c>
      <c r="AX2868">
        <v>50020</v>
      </c>
      <c r="BF2868">
        <v>1</v>
      </c>
      <c r="CX2868" t="s">
        <v>5211</v>
      </c>
      <c r="CY2868" s="29"/>
      <c r="CZ2868" s="29"/>
      <c r="DA2868" s="29"/>
      <c r="DB2868" s="29"/>
      <c r="DC2868" s="29"/>
      <c r="DD2868" s="30"/>
      <c r="DE2868" s="30"/>
      <c r="DF2868" s="31"/>
      <c r="DG2868" s="32"/>
      <c r="DH2868" s="30"/>
      <c r="DI2868" s="30"/>
      <c r="DJ2868" s="26"/>
    </row>
    <row r="2869" spans="3:114" x14ac:dyDescent="0.25">
      <c r="D2869" t="s">
        <v>5212</v>
      </c>
      <c r="F2869" t="s">
        <v>4198</v>
      </c>
      <c r="G2869" t="s">
        <v>4199</v>
      </c>
      <c r="H2869" t="s">
        <v>4200</v>
      </c>
      <c r="K2869" t="s">
        <v>131</v>
      </c>
      <c r="M2869" t="s">
        <v>114</v>
      </c>
      <c r="N2869" t="s">
        <v>115</v>
      </c>
      <c r="O2869" t="s">
        <v>116</v>
      </c>
      <c r="P2869" t="s">
        <v>117</v>
      </c>
      <c r="Q2869" t="s">
        <v>5213</v>
      </c>
      <c r="R2869">
        <v>28</v>
      </c>
      <c r="T2869" s="3">
        <v>106666.66666666667</v>
      </c>
      <c r="X2869" s="3">
        <v>2443.9102564102564</v>
      </c>
      <c r="Y2869" s="3">
        <v>1412.0370370370372</v>
      </c>
      <c r="Z2869" s="24">
        <v>254.16666666666669</v>
      </c>
      <c r="AA2869" s="39">
        <v>75</v>
      </c>
      <c r="AC2869" s="3">
        <v>0</v>
      </c>
      <c r="AD2869" s="3">
        <v>4460.3751415326506</v>
      </c>
      <c r="AE2869" s="3">
        <v>115312.15576831329</v>
      </c>
      <c r="AF2869" s="3">
        <v>5687.5</v>
      </c>
      <c r="AH2869" s="3">
        <v>120999.65576831329</v>
      </c>
      <c r="AN2869">
        <v>8.5000000000000006E-2</v>
      </c>
      <c r="AO2869" s="3">
        <v>120999.65576831329</v>
      </c>
      <c r="AP2869" s="3">
        <v>10284.97074030663</v>
      </c>
      <c r="AQ2869" s="3">
        <v>29700</v>
      </c>
      <c r="AR2869" s="3">
        <v>2524.5</v>
      </c>
      <c r="AS2869" s="3">
        <v>163509.12650861993</v>
      </c>
      <c r="AT2869" s="26">
        <v>150699.65576831327</v>
      </c>
      <c r="AU2869" t="s">
        <v>170</v>
      </c>
      <c r="AV2869" t="s">
        <v>170</v>
      </c>
      <c r="AW2869" t="s">
        <v>171</v>
      </c>
      <c r="AX2869">
        <v>35803</v>
      </c>
      <c r="BF2869">
        <v>1</v>
      </c>
      <c r="CX2869" t="s">
        <v>5211</v>
      </c>
      <c r="CY2869" s="29"/>
      <c r="CZ2869" s="29"/>
      <c r="DA2869" s="29"/>
      <c r="DB2869" s="29"/>
      <c r="DC2869" s="29"/>
      <c r="DD2869" s="30"/>
      <c r="DE2869" s="30"/>
      <c r="DF2869" s="31"/>
      <c r="DG2869" s="32"/>
      <c r="DH2869" s="30"/>
      <c r="DI2869" s="30"/>
      <c r="DJ2869" s="26"/>
    </row>
    <row r="2870" spans="3:114" x14ac:dyDescent="0.25">
      <c r="D2870" t="s">
        <v>5212</v>
      </c>
      <c r="F2870" t="s">
        <v>4201</v>
      </c>
      <c r="G2870" t="s">
        <v>4202</v>
      </c>
      <c r="H2870" t="s">
        <v>4203</v>
      </c>
      <c r="K2870" t="s">
        <v>140</v>
      </c>
      <c r="M2870" t="s">
        <v>132</v>
      </c>
      <c r="N2870" t="s">
        <v>133</v>
      </c>
      <c r="O2870" t="s">
        <v>116</v>
      </c>
      <c r="P2870" t="s">
        <v>117</v>
      </c>
      <c r="Q2870" t="s">
        <v>5213</v>
      </c>
      <c r="R2870">
        <v>28</v>
      </c>
      <c r="T2870" s="3">
        <v>250000.00000000003</v>
      </c>
      <c r="V2870" s="3">
        <v>37500</v>
      </c>
      <c r="X2870" s="3">
        <v>6009.6153846153838</v>
      </c>
      <c r="Y2870" s="3">
        <v>3472.2222222222222</v>
      </c>
      <c r="Z2870" s="24">
        <v>625</v>
      </c>
      <c r="AA2870" s="39">
        <v>75</v>
      </c>
      <c r="AC2870" s="3">
        <v>0</v>
      </c>
      <c r="AD2870" s="3">
        <v>5460.3751415326506</v>
      </c>
      <c r="AE2870" s="3">
        <v>303142.21274837025</v>
      </c>
      <c r="AF2870" s="3">
        <v>12402.5</v>
      </c>
      <c r="AH2870" s="3">
        <v>315544.71274837025</v>
      </c>
      <c r="AN2870">
        <v>0.05</v>
      </c>
      <c r="AO2870" s="3">
        <v>315544.71274837025</v>
      </c>
      <c r="AP2870" s="3">
        <v>15777.235637418513</v>
      </c>
      <c r="AQ2870" s="3">
        <v>29700</v>
      </c>
      <c r="AR2870" s="3">
        <v>1485</v>
      </c>
      <c r="AS2870" s="3">
        <v>362506.94838578877</v>
      </c>
      <c r="AT2870" s="26">
        <v>345244.71274837025</v>
      </c>
      <c r="AU2870" t="s">
        <v>2428</v>
      </c>
      <c r="AV2870" t="s">
        <v>120</v>
      </c>
      <c r="AW2870" t="s">
        <v>120</v>
      </c>
      <c r="AX2870">
        <v>2047200</v>
      </c>
      <c r="BF2870">
        <v>1</v>
      </c>
      <c r="CX2870" t="s">
        <v>5211</v>
      </c>
      <c r="CY2870" s="29"/>
      <c r="CZ2870" s="29"/>
      <c r="DA2870" s="29"/>
      <c r="DB2870" s="29"/>
      <c r="DC2870" s="29"/>
      <c r="DD2870" s="30"/>
      <c r="DE2870" s="30"/>
      <c r="DF2870" s="31"/>
      <c r="DG2870" s="32"/>
      <c r="DH2870" s="30"/>
      <c r="DI2870" s="30"/>
      <c r="DJ2870" s="26"/>
    </row>
    <row r="2871" spans="3:114" x14ac:dyDescent="0.25">
      <c r="D2871" t="s">
        <v>5212</v>
      </c>
      <c r="F2871" t="s">
        <v>4204</v>
      </c>
      <c r="G2871" t="s">
        <v>4205</v>
      </c>
      <c r="H2871" t="s">
        <v>4206</v>
      </c>
      <c r="K2871" t="s">
        <v>219</v>
      </c>
      <c r="M2871" t="s">
        <v>550</v>
      </c>
      <c r="N2871" t="s">
        <v>551</v>
      </c>
      <c r="O2871" t="s">
        <v>116</v>
      </c>
      <c r="P2871" t="s">
        <v>117</v>
      </c>
      <c r="Q2871" t="s">
        <v>5213</v>
      </c>
      <c r="R2871">
        <v>28</v>
      </c>
      <c r="T2871" s="3">
        <v>103333.33333333333</v>
      </c>
      <c r="X2871" s="3">
        <v>2483.9743589743589</v>
      </c>
      <c r="Y2871" s="3">
        <v>1435.1851851851852</v>
      </c>
      <c r="Z2871" s="24">
        <v>258.33333333333331</v>
      </c>
      <c r="AA2871" s="39">
        <v>75</v>
      </c>
      <c r="AC2871" s="3">
        <v>0</v>
      </c>
      <c r="AD2871" s="3">
        <v>4460.3751415326506</v>
      </c>
      <c r="AE2871" s="3">
        <v>112046.20135235885</v>
      </c>
      <c r="AF2871" s="3">
        <v>7046.666666666667</v>
      </c>
      <c r="AH2871" s="3">
        <v>119092.86801902553</v>
      </c>
      <c r="AN2871">
        <v>0.1</v>
      </c>
      <c r="AO2871" s="3">
        <v>119092.86801902553</v>
      </c>
      <c r="AP2871" s="3">
        <v>11909.286801902554</v>
      </c>
      <c r="AQ2871" s="3">
        <v>29700</v>
      </c>
      <c r="AR2871" s="3">
        <v>2970</v>
      </c>
      <c r="AS2871" s="3">
        <v>163672.15482092806</v>
      </c>
      <c r="AT2871" s="26">
        <v>148792.86801902554</v>
      </c>
      <c r="AU2871" t="s">
        <v>170</v>
      </c>
      <c r="AV2871" t="s">
        <v>170</v>
      </c>
      <c r="AW2871" t="s">
        <v>171</v>
      </c>
      <c r="AX2871">
        <v>90324</v>
      </c>
      <c r="BF2871">
        <v>1</v>
      </c>
      <c r="CX2871" t="s">
        <v>5211</v>
      </c>
      <c r="CY2871" s="29"/>
      <c r="CZ2871" s="29"/>
      <c r="DA2871" s="29"/>
      <c r="DB2871" s="29"/>
      <c r="DC2871" s="29"/>
      <c r="DD2871" s="30"/>
      <c r="DE2871" s="30"/>
      <c r="DF2871" s="31"/>
      <c r="DG2871" s="32"/>
      <c r="DH2871" s="30"/>
      <c r="DI2871" s="30"/>
      <c r="DJ2871" s="26"/>
    </row>
    <row r="2872" spans="3:114" x14ac:dyDescent="0.25">
      <c r="D2872" t="s">
        <v>5212</v>
      </c>
      <c r="F2872" t="s">
        <v>4207</v>
      </c>
      <c r="G2872" t="s">
        <v>4208</v>
      </c>
      <c r="H2872" t="s">
        <v>4209</v>
      </c>
      <c r="K2872" t="s">
        <v>219</v>
      </c>
      <c r="M2872" t="s">
        <v>550</v>
      </c>
      <c r="N2872" t="s">
        <v>551</v>
      </c>
      <c r="O2872" t="s">
        <v>116</v>
      </c>
      <c r="P2872" t="s">
        <v>117</v>
      </c>
      <c r="Q2872" t="s">
        <v>5213</v>
      </c>
      <c r="R2872">
        <v>28</v>
      </c>
      <c r="T2872" s="3">
        <v>103333.33333333333</v>
      </c>
      <c r="X2872" s="3">
        <v>2483.9743589743589</v>
      </c>
      <c r="Y2872" s="3">
        <v>1435.1851851851852</v>
      </c>
      <c r="Z2872" s="24">
        <v>258.33333333333331</v>
      </c>
      <c r="AA2872" s="39">
        <v>75</v>
      </c>
      <c r="AC2872" s="3">
        <v>0</v>
      </c>
      <c r="AD2872" s="3">
        <v>4460.3751415326506</v>
      </c>
      <c r="AE2872" s="3">
        <v>112046.20135235885</v>
      </c>
      <c r="AF2872" s="3">
        <v>7046.666666666667</v>
      </c>
      <c r="AH2872" s="3">
        <v>119092.86801902553</v>
      </c>
      <c r="AN2872">
        <v>0.1</v>
      </c>
      <c r="AO2872" s="3">
        <v>119092.86801902553</v>
      </c>
      <c r="AP2872" s="3">
        <v>11909.286801902554</v>
      </c>
      <c r="AQ2872" s="3">
        <v>29700</v>
      </c>
      <c r="AR2872" s="3">
        <v>2970</v>
      </c>
      <c r="AS2872" s="3">
        <v>163672.15482092806</v>
      </c>
      <c r="AT2872" s="26">
        <v>148792.86801902554</v>
      </c>
      <c r="AU2872" t="s">
        <v>170</v>
      </c>
      <c r="AV2872" t="s">
        <v>170</v>
      </c>
      <c r="AW2872" t="s">
        <v>171</v>
      </c>
      <c r="AX2872">
        <v>37208</v>
      </c>
      <c r="BF2872">
        <v>1</v>
      </c>
      <c r="CX2872" t="s">
        <v>5211</v>
      </c>
      <c r="CY2872" s="29"/>
      <c r="CZ2872" s="29"/>
      <c r="DA2872" s="29"/>
      <c r="DB2872" s="29"/>
      <c r="DC2872" s="29"/>
      <c r="DD2872" s="30"/>
      <c r="DE2872" s="30"/>
      <c r="DF2872" s="31"/>
      <c r="DG2872" s="32"/>
      <c r="DH2872" s="30"/>
      <c r="DI2872" s="30"/>
      <c r="DJ2872" s="26"/>
    </row>
    <row r="2873" spans="3:114" x14ac:dyDescent="0.25">
      <c r="D2873" t="s">
        <v>5212</v>
      </c>
      <c r="F2873" t="s">
        <v>4210</v>
      </c>
      <c r="G2873" t="s">
        <v>4211</v>
      </c>
      <c r="H2873" t="s">
        <v>4212</v>
      </c>
      <c r="K2873" t="s">
        <v>113</v>
      </c>
      <c r="M2873" t="s">
        <v>550</v>
      </c>
      <c r="N2873" t="s">
        <v>551</v>
      </c>
      <c r="O2873" t="s">
        <v>116</v>
      </c>
      <c r="P2873" t="s">
        <v>117</v>
      </c>
      <c r="Q2873" t="s">
        <v>5213</v>
      </c>
      <c r="R2873">
        <v>28</v>
      </c>
      <c r="T2873" s="3">
        <v>175000</v>
      </c>
      <c r="X2873" s="3">
        <v>4206.7307692307686</v>
      </c>
      <c r="Y2873" s="3">
        <v>2430.5555555555557</v>
      </c>
      <c r="Z2873" s="24">
        <v>437.5</v>
      </c>
      <c r="AA2873" s="39">
        <v>75</v>
      </c>
      <c r="AC2873" s="3">
        <v>0</v>
      </c>
      <c r="AD2873" s="3">
        <v>4460.3751415326506</v>
      </c>
      <c r="AE2873" s="3">
        <v>186610.161466319</v>
      </c>
      <c r="AF2873" s="3">
        <v>7046.666666666667</v>
      </c>
      <c r="AH2873" s="3">
        <v>193656.82813298565</v>
      </c>
      <c r="AN2873">
        <v>0.1</v>
      </c>
      <c r="AO2873" s="3">
        <v>193656.82813298565</v>
      </c>
      <c r="AP2873" s="3">
        <v>19365.682813298565</v>
      </c>
      <c r="AQ2873" s="3">
        <v>29700</v>
      </c>
      <c r="AR2873" s="3">
        <v>2970</v>
      </c>
      <c r="AS2873" s="3">
        <v>245692.51094628422</v>
      </c>
      <c r="AT2873" s="26">
        <v>223356.82813298565</v>
      </c>
      <c r="AU2873" t="s">
        <v>170</v>
      </c>
      <c r="AV2873" t="s">
        <v>170</v>
      </c>
      <c r="AW2873" t="s">
        <v>171</v>
      </c>
      <c r="AX2873">
        <v>37208</v>
      </c>
      <c r="BF2873">
        <v>1</v>
      </c>
      <c r="CX2873" t="s">
        <v>5211</v>
      </c>
      <c r="CY2873" s="29"/>
      <c r="CZ2873" s="29"/>
      <c r="DA2873" s="29"/>
      <c r="DB2873" s="29"/>
      <c r="DC2873" s="29"/>
      <c r="DD2873" s="30"/>
      <c r="DE2873" s="30"/>
      <c r="DF2873" s="31"/>
      <c r="DG2873" s="32"/>
      <c r="DH2873" s="30"/>
      <c r="DI2873" s="30"/>
      <c r="DJ2873" s="26"/>
    </row>
    <row r="2874" spans="3:114" x14ac:dyDescent="0.25">
      <c r="D2874" t="s">
        <v>5212</v>
      </c>
      <c r="F2874" t="s">
        <v>4213</v>
      </c>
      <c r="G2874" t="s">
        <v>4214</v>
      </c>
      <c r="H2874" t="s">
        <v>4215</v>
      </c>
      <c r="K2874" t="s">
        <v>219</v>
      </c>
      <c r="M2874" t="s">
        <v>292</v>
      </c>
      <c r="N2874" t="s">
        <v>293</v>
      </c>
      <c r="O2874" t="s">
        <v>116</v>
      </c>
      <c r="P2874" t="s">
        <v>117</v>
      </c>
      <c r="Q2874" t="s">
        <v>5213</v>
      </c>
      <c r="R2874">
        <v>28</v>
      </c>
      <c r="T2874" s="3">
        <v>85416.666666666672</v>
      </c>
      <c r="X2874" s="3">
        <v>2053.2852564102564</v>
      </c>
      <c r="Y2874" s="3">
        <v>1186.3425925925926</v>
      </c>
      <c r="Z2874" s="24">
        <v>213.54166666666669</v>
      </c>
      <c r="AA2874" s="39">
        <v>75</v>
      </c>
      <c r="AC2874" s="3">
        <v>0</v>
      </c>
      <c r="AD2874" s="3">
        <v>4460.3751415326506</v>
      </c>
      <c r="AE2874" s="3">
        <v>93405.211323868847</v>
      </c>
      <c r="AF2874" s="3">
        <v>23570.833333333332</v>
      </c>
      <c r="AH2874" s="3">
        <v>116976.04465720218</v>
      </c>
      <c r="AN2874">
        <v>8.5000000000000006E-2</v>
      </c>
      <c r="AO2874" s="3">
        <v>116976.04465720218</v>
      </c>
      <c r="AP2874" s="3">
        <v>9942.9637958621861</v>
      </c>
      <c r="AQ2874" s="3">
        <v>29700</v>
      </c>
      <c r="AR2874" s="3">
        <v>2524.5</v>
      </c>
      <c r="AS2874" s="3">
        <v>159143.50845306437</v>
      </c>
      <c r="AT2874" s="26">
        <v>146676.04465720218</v>
      </c>
      <c r="AU2874" t="s">
        <v>4216</v>
      </c>
      <c r="AV2874" t="s">
        <v>4216</v>
      </c>
      <c r="AW2874" t="s">
        <v>4217</v>
      </c>
      <c r="AX2874" t="s">
        <v>4218</v>
      </c>
      <c r="BF2874">
        <v>1</v>
      </c>
      <c r="CX2874" t="s">
        <v>5211</v>
      </c>
      <c r="CY2874" s="29"/>
    </row>
    <row r="2875" spans="3:114" x14ac:dyDescent="0.25">
      <c r="D2875" t="s">
        <v>5212</v>
      </c>
      <c r="F2875" t="s">
        <v>4220</v>
      </c>
      <c r="G2875" t="s">
        <v>4221</v>
      </c>
      <c r="H2875" t="s">
        <v>4222</v>
      </c>
      <c r="K2875" t="s">
        <v>131</v>
      </c>
      <c r="M2875" t="s">
        <v>114</v>
      </c>
      <c r="N2875" t="s">
        <v>115</v>
      </c>
      <c r="O2875" t="s">
        <v>2066</v>
      </c>
      <c r="P2875" t="s">
        <v>117</v>
      </c>
      <c r="Q2875" t="s">
        <v>5213</v>
      </c>
      <c r="R2875">
        <v>28</v>
      </c>
      <c r="T2875" s="3">
        <v>129166.66666666669</v>
      </c>
      <c r="X2875" s="3">
        <v>2984.7756410256411</v>
      </c>
      <c r="Y2875" s="3">
        <v>1724.5370370370372</v>
      </c>
      <c r="Z2875" s="24">
        <v>310.41666666666669</v>
      </c>
      <c r="AA2875" s="39">
        <v>75</v>
      </c>
      <c r="AC2875" s="3">
        <v>0</v>
      </c>
      <c r="AD2875" s="3">
        <v>4460.3751415326506</v>
      </c>
      <c r="AE2875" s="3">
        <v>138721.7711529287</v>
      </c>
      <c r="AF2875" s="3">
        <v>5687.5</v>
      </c>
      <c r="AH2875" s="3">
        <v>144409.2711529287</v>
      </c>
      <c r="AN2875">
        <v>8.5000000000000006E-2</v>
      </c>
      <c r="AO2875" s="3">
        <v>144409.2711529287</v>
      </c>
      <c r="AP2875" s="3">
        <v>12274.78804799894</v>
      </c>
      <c r="AQ2875" s="3">
        <v>0</v>
      </c>
      <c r="AR2875" s="3">
        <v>0</v>
      </c>
      <c r="AS2875" s="3">
        <v>156684.05920092764</v>
      </c>
      <c r="AT2875" s="26">
        <v>144409.2711529287</v>
      </c>
      <c r="AU2875" t="s">
        <v>765</v>
      </c>
      <c r="AV2875" t="s">
        <v>2067</v>
      </c>
      <c r="AW2875" t="s">
        <v>2068</v>
      </c>
      <c r="AX2875" t="s">
        <v>3121</v>
      </c>
      <c r="BF2875">
        <v>1</v>
      </c>
      <c r="BO2875" t="s">
        <v>659</v>
      </c>
      <c r="CX2875" t="s">
        <v>5211</v>
      </c>
      <c r="CY2875" s="29"/>
    </row>
    <row r="2876" spans="3:114" x14ac:dyDescent="0.25">
      <c r="D2876" t="s">
        <v>5212</v>
      </c>
      <c r="F2876" t="s">
        <v>4223</v>
      </c>
      <c r="G2876" t="s">
        <v>4224</v>
      </c>
      <c r="H2876" t="s">
        <v>4225</v>
      </c>
      <c r="K2876" t="s">
        <v>113</v>
      </c>
      <c r="M2876" t="s">
        <v>550</v>
      </c>
      <c r="N2876" t="s">
        <v>551</v>
      </c>
      <c r="O2876" t="s">
        <v>116</v>
      </c>
      <c r="P2876" t="s">
        <v>117</v>
      </c>
      <c r="Q2876" t="s">
        <v>5213</v>
      </c>
      <c r="R2876">
        <v>28</v>
      </c>
      <c r="T2876" s="3">
        <v>137500</v>
      </c>
      <c r="X2876" s="3">
        <v>3305.2884615384614</v>
      </c>
      <c r="Y2876" s="3">
        <v>1909.7222222222224</v>
      </c>
      <c r="Z2876" s="24">
        <v>343.75</v>
      </c>
      <c r="AA2876" s="39">
        <v>75</v>
      </c>
      <c r="AC2876" s="3">
        <v>0</v>
      </c>
      <c r="AD2876" s="3">
        <v>4460.3751415326506</v>
      </c>
      <c r="AE2876" s="3">
        <v>147594.13582529334</v>
      </c>
      <c r="AF2876" s="3">
        <v>7046.666666666667</v>
      </c>
      <c r="AH2876" s="3">
        <v>154640.80249196</v>
      </c>
      <c r="AN2876">
        <v>0.1</v>
      </c>
      <c r="AO2876" s="3">
        <v>154640.80249196</v>
      </c>
      <c r="AP2876" s="3">
        <v>15464.080249196</v>
      </c>
      <c r="AQ2876" s="3">
        <v>29700</v>
      </c>
      <c r="AR2876" s="3">
        <v>2970</v>
      </c>
      <c r="AS2876" s="3">
        <v>202774.88274115601</v>
      </c>
      <c r="AT2876" s="26">
        <v>184340.80249196</v>
      </c>
      <c r="AU2876" t="s">
        <v>2428</v>
      </c>
      <c r="AV2876" t="s">
        <v>1840</v>
      </c>
      <c r="AW2876" t="s">
        <v>1840</v>
      </c>
      <c r="AX2876">
        <v>2061149</v>
      </c>
      <c r="BF2876">
        <v>1</v>
      </c>
      <c r="CX2876" t="s">
        <v>5211</v>
      </c>
      <c r="CY2876" s="29"/>
      <c r="CZ2876" s="29"/>
      <c r="DA2876" s="29"/>
      <c r="DB2876" s="29"/>
      <c r="DC2876" s="29"/>
      <c r="DD2876" s="30"/>
      <c r="DE2876" s="30"/>
      <c r="DF2876" s="31"/>
      <c r="DG2876" s="32"/>
      <c r="DH2876" s="30"/>
      <c r="DI2876" s="30"/>
      <c r="DJ2876" s="26"/>
    </row>
    <row r="2877" spans="3:114" x14ac:dyDescent="0.25">
      <c r="D2877" t="s">
        <v>5212</v>
      </c>
      <c r="F2877" t="s">
        <v>4226</v>
      </c>
      <c r="G2877" t="s">
        <v>4227</v>
      </c>
      <c r="H2877" t="s">
        <v>4228</v>
      </c>
      <c r="K2877" t="s">
        <v>219</v>
      </c>
      <c r="M2877" t="s">
        <v>550</v>
      </c>
      <c r="N2877" t="s">
        <v>551</v>
      </c>
      <c r="O2877" t="s">
        <v>116</v>
      </c>
      <c r="P2877" t="s">
        <v>117</v>
      </c>
      <c r="Q2877" t="s">
        <v>5213</v>
      </c>
      <c r="R2877">
        <v>28</v>
      </c>
      <c r="T2877" s="3">
        <v>96666.666666666672</v>
      </c>
      <c r="X2877" s="3">
        <v>2203.5256410256411</v>
      </c>
      <c r="Y2877" s="3">
        <v>1273.1481481481483</v>
      </c>
      <c r="Z2877" s="24">
        <v>229.16666666666669</v>
      </c>
      <c r="AA2877" s="39">
        <v>75</v>
      </c>
      <c r="AC2877" s="3">
        <v>0</v>
      </c>
      <c r="AD2877" s="3">
        <v>4460.3751415326506</v>
      </c>
      <c r="AE2877" s="3">
        <v>104907.88226403978</v>
      </c>
      <c r="AF2877" s="3">
        <v>7046.666666666667</v>
      </c>
      <c r="AH2877" s="3">
        <v>111954.54893070646</v>
      </c>
      <c r="AN2877">
        <v>0.1</v>
      </c>
      <c r="AO2877" s="3">
        <v>111954.54893070646</v>
      </c>
      <c r="AP2877" s="3">
        <v>11195.454893070646</v>
      </c>
      <c r="AQ2877" s="3">
        <v>29700</v>
      </c>
      <c r="AR2877" s="3">
        <v>2970</v>
      </c>
      <c r="AS2877" s="3">
        <v>155820.00382377711</v>
      </c>
      <c r="AT2877" s="26">
        <v>141654.54893070646</v>
      </c>
      <c r="AU2877" t="s">
        <v>170</v>
      </c>
      <c r="AV2877" t="s">
        <v>170</v>
      </c>
      <c r="AW2877" t="s">
        <v>171</v>
      </c>
      <c r="AX2877">
        <v>90326</v>
      </c>
      <c r="BF2877">
        <v>1</v>
      </c>
      <c r="CX2877" t="s">
        <v>5211</v>
      </c>
      <c r="CY2877" s="29"/>
      <c r="CZ2877" s="29"/>
      <c r="DA2877" s="29"/>
      <c r="DB2877" s="29"/>
      <c r="DC2877" s="29"/>
      <c r="DD2877" s="30"/>
      <c r="DE2877" s="30"/>
      <c r="DF2877" s="31"/>
      <c r="DG2877" s="32"/>
      <c r="DH2877" s="30"/>
      <c r="DI2877" s="30"/>
      <c r="DJ2877" s="26"/>
    </row>
    <row r="2878" spans="3:114" x14ac:dyDescent="0.25">
      <c r="D2878" t="s">
        <v>5212</v>
      </c>
      <c r="F2878" t="s">
        <v>4229</v>
      </c>
      <c r="G2878" t="s">
        <v>4230</v>
      </c>
      <c r="H2878" t="s">
        <v>4231</v>
      </c>
      <c r="K2878" t="s">
        <v>224</v>
      </c>
      <c r="M2878" t="s">
        <v>114</v>
      </c>
      <c r="N2878" t="s">
        <v>115</v>
      </c>
      <c r="O2878" t="s">
        <v>2066</v>
      </c>
      <c r="P2878" t="s">
        <v>117</v>
      </c>
      <c r="Q2878" t="s">
        <v>5213</v>
      </c>
      <c r="R2878">
        <v>28</v>
      </c>
      <c r="T2878" s="3">
        <v>59583.333333333328</v>
      </c>
      <c r="X2878" s="3">
        <v>1432.2916666666667</v>
      </c>
      <c r="Y2878" s="3">
        <v>827.5462962962963</v>
      </c>
      <c r="Z2878" s="24">
        <v>148.95833333333334</v>
      </c>
      <c r="AA2878" s="39">
        <v>75</v>
      </c>
      <c r="AC2878" s="3">
        <v>0</v>
      </c>
      <c r="AD2878" s="3">
        <v>4460.3751415326506</v>
      </c>
      <c r="AE2878" s="3">
        <v>66527.504771162276</v>
      </c>
      <c r="AF2878" s="3">
        <v>5687.5</v>
      </c>
      <c r="AH2878" s="3">
        <v>72215.004771162276</v>
      </c>
      <c r="AJ2878" s="3">
        <v>5310.8</v>
      </c>
      <c r="AN2878">
        <v>8.5000000000000006E-2</v>
      </c>
      <c r="AO2878" s="3">
        <v>77525.804771162278</v>
      </c>
      <c r="AP2878" s="3">
        <v>6589.6934055487945</v>
      </c>
      <c r="AQ2878" s="3">
        <v>0</v>
      </c>
      <c r="AR2878" s="3">
        <v>0</v>
      </c>
      <c r="AS2878" s="3">
        <v>84115.498176711073</v>
      </c>
      <c r="AT2878" s="26">
        <v>77525.804771162278</v>
      </c>
      <c r="AU2878" t="s">
        <v>2067</v>
      </c>
      <c r="AV2878" t="s">
        <v>2067</v>
      </c>
      <c r="AW2878" t="s">
        <v>2068</v>
      </c>
      <c r="AX2878">
        <v>2132004</v>
      </c>
      <c r="BF2878">
        <v>1</v>
      </c>
      <c r="BO2878" t="s">
        <v>431</v>
      </c>
      <c r="CX2878" t="s">
        <v>5211</v>
      </c>
      <c r="CY2878" s="29"/>
      <c r="CZ2878" s="29"/>
      <c r="DA2878" s="29"/>
      <c r="DB2878" s="29"/>
      <c r="DC2878" s="29"/>
      <c r="DD2878" s="30"/>
      <c r="DE2878" s="30"/>
      <c r="DF2878" s="31"/>
      <c r="DG2878" s="32"/>
      <c r="DH2878" s="30"/>
      <c r="DI2878" s="30"/>
      <c r="DJ2878" s="26"/>
    </row>
    <row r="2879" spans="3:114" x14ac:dyDescent="0.25">
      <c r="D2879" t="s">
        <v>5212</v>
      </c>
      <c r="F2879" t="s">
        <v>4234</v>
      </c>
      <c r="G2879" t="s">
        <v>4235</v>
      </c>
      <c r="H2879" t="s">
        <v>4236</v>
      </c>
      <c r="K2879" t="s">
        <v>113</v>
      </c>
      <c r="M2879" t="s">
        <v>550</v>
      </c>
      <c r="N2879" t="s">
        <v>551</v>
      </c>
      <c r="O2879" t="s">
        <v>116</v>
      </c>
      <c r="P2879" t="s">
        <v>117</v>
      </c>
      <c r="Q2879" t="s">
        <v>5213</v>
      </c>
      <c r="R2879">
        <v>28</v>
      </c>
      <c r="T2879" s="3">
        <v>159500</v>
      </c>
      <c r="X2879" s="3">
        <v>3834.1346153846152</v>
      </c>
      <c r="Y2879" s="3">
        <v>2215.2777777777783</v>
      </c>
      <c r="Z2879" s="24">
        <v>398.75</v>
      </c>
      <c r="AA2879" s="39">
        <v>75</v>
      </c>
      <c r="AC2879" s="3">
        <v>0</v>
      </c>
      <c r="AD2879" s="3">
        <v>4460.3751415326506</v>
      </c>
      <c r="AE2879" s="3">
        <v>170483.53753469506</v>
      </c>
      <c r="AF2879" s="3">
        <v>7046.666666666667</v>
      </c>
      <c r="AH2879" s="3">
        <v>177530.20420136172</v>
      </c>
      <c r="AN2879">
        <v>0.1</v>
      </c>
      <c r="AO2879" s="3">
        <v>177530.20420136172</v>
      </c>
      <c r="AP2879" s="3">
        <v>17753.020420136174</v>
      </c>
      <c r="AQ2879" s="3">
        <v>29700</v>
      </c>
      <c r="AR2879" s="3">
        <v>2970</v>
      </c>
      <c r="AS2879" s="3">
        <v>227953.22462149788</v>
      </c>
      <c r="AT2879" s="26">
        <v>207230.20420136172</v>
      </c>
      <c r="AU2879" t="s">
        <v>170</v>
      </c>
      <c r="AV2879" t="s">
        <v>170</v>
      </c>
      <c r="AW2879" t="s">
        <v>171</v>
      </c>
      <c r="AX2879">
        <v>90375</v>
      </c>
      <c r="BF2879">
        <v>1</v>
      </c>
      <c r="CX2879" t="s">
        <v>5211</v>
      </c>
      <c r="CY2879" s="29"/>
      <c r="CZ2879" s="29"/>
      <c r="DA2879" s="29"/>
      <c r="DB2879" s="29"/>
      <c r="DC2879" s="29"/>
      <c r="DD2879" s="30"/>
      <c r="DE2879" s="30"/>
      <c r="DF2879" s="31"/>
      <c r="DG2879" s="32"/>
      <c r="DH2879" s="30"/>
      <c r="DI2879" s="30"/>
      <c r="DJ2879" s="26"/>
    </row>
    <row r="2880" spans="3:114" x14ac:dyDescent="0.25">
      <c r="D2880" t="s">
        <v>5212</v>
      </c>
      <c r="F2880" t="s">
        <v>4237</v>
      </c>
      <c r="G2880" t="s">
        <v>4238</v>
      </c>
      <c r="H2880" t="s">
        <v>4239</v>
      </c>
      <c r="K2880" t="s">
        <v>140</v>
      </c>
      <c r="M2880" t="s">
        <v>2289</v>
      </c>
      <c r="N2880" t="s">
        <v>2290</v>
      </c>
      <c r="O2880" t="s">
        <v>116</v>
      </c>
      <c r="P2880" t="s">
        <v>117</v>
      </c>
      <c r="Q2880" t="s">
        <v>5213</v>
      </c>
      <c r="R2880">
        <v>28</v>
      </c>
      <c r="T2880" s="3">
        <v>304166.66666666669</v>
      </c>
      <c r="V2880" s="3">
        <v>45625</v>
      </c>
      <c r="X2880" s="3">
        <v>7311.6987179487187</v>
      </c>
      <c r="Y2880" s="3">
        <v>4224.5370370370374</v>
      </c>
      <c r="Z2880" s="24">
        <v>760.41666666666674</v>
      </c>
      <c r="AA2880" s="39">
        <v>75</v>
      </c>
      <c r="AC2880" s="3">
        <v>0</v>
      </c>
      <c r="AD2880" s="3">
        <v>5460.3751415326506</v>
      </c>
      <c r="AE2880" s="3">
        <v>367623.69422985171</v>
      </c>
      <c r="AF2880" s="3">
        <v>13617.5</v>
      </c>
      <c r="AH2880" s="3">
        <v>381241.19422985171</v>
      </c>
      <c r="AN2880">
        <v>8.5000000000000006E-2</v>
      </c>
      <c r="AO2880" s="3">
        <v>381241.19422985171</v>
      </c>
      <c r="AP2880" s="3">
        <v>32405.501509537396</v>
      </c>
      <c r="AQ2880" s="3">
        <v>29700</v>
      </c>
      <c r="AR2880" s="3">
        <v>2524.5</v>
      </c>
      <c r="AS2880" s="3">
        <v>445871.19573938911</v>
      </c>
      <c r="AT2880" s="26">
        <v>410941.19422985171</v>
      </c>
      <c r="AU2880" t="s">
        <v>170</v>
      </c>
      <c r="AV2880" t="s">
        <v>170</v>
      </c>
      <c r="AW2880" t="s">
        <v>171</v>
      </c>
      <c r="AX2880">
        <v>37214</v>
      </c>
      <c r="BF2880">
        <v>1</v>
      </c>
      <c r="CX2880" t="s">
        <v>5211</v>
      </c>
      <c r="CY2880" s="29"/>
      <c r="CZ2880" s="29"/>
      <c r="DA2880" s="29"/>
      <c r="DB2880" s="29"/>
      <c r="DC2880" s="29"/>
      <c r="DD2880" s="30"/>
      <c r="DE2880" s="30"/>
      <c r="DF2880" s="31"/>
      <c r="DG2880" s="32"/>
      <c r="DH2880" s="30"/>
      <c r="DI2880" s="30"/>
      <c r="DJ2880" s="26"/>
    </row>
    <row r="2881" spans="4:114" x14ac:dyDescent="0.25">
      <c r="D2881" t="s">
        <v>5212</v>
      </c>
      <c r="F2881" t="s">
        <v>4240</v>
      </c>
      <c r="G2881" t="s">
        <v>4241</v>
      </c>
      <c r="H2881" t="s">
        <v>4242</v>
      </c>
      <c r="K2881" t="s">
        <v>219</v>
      </c>
      <c r="M2881" t="s">
        <v>2289</v>
      </c>
      <c r="N2881" t="s">
        <v>2290</v>
      </c>
      <c r="O2881" t="s">
        <v>116</v>
      </c>
      <c r="P2881" t="s">
        <v>117</v>
      </c>
      <c r="Q2881" t="s">
        <v>5213</v>
      </c>
      <c r="R2881">
        <v>28</v>
      </c>
      <c r="T2881" s="3">
        <v>86666.666666666672</v>
      </c>
      <c r="X2881" s="3">
        <v>2083.3333333333335</v>
      </c>
      <c r="Y2881" s="3">
        <v>1203.7037037037039</v>
      </c>
      <c r="Z2881" s="24">
        <v>216.66666666666669</v>
      </c>
      <c r="AA2881" s="39">
        <v>75</v>
      </c>
      <c r="AC2881" s="3">
        <v>0</v>
      </c>
      <c r="AD2881" s="3">
        <v>4460.3751415326506</v>
      </c>
      <c r="AE2881" s="3">
        <v>94705.745511903035</v>
      </c>
      <c r="AF2881" s="3">
        <v>13617.5</v>
      </c>
      <c r="AH2881" s="3">
        <v>108323.24551190303</v>
      </c>
      <c r="AN2881">
        <v>8.5000000000000006E-2</v>
      </c>
      <c r="AO2881" s="3">
        <v>108323.24551190303</v>
      </c>
      <c r="AP2881" s="3">
        <v>9207.4758685117595</v>
      </c>
      <c r="AQ2881" s="3">
        <v>29700</v>
      </c>
      <c r="AR2881" s="3">
        <v>2524.5</v>
      </c>
      <c r="AS2881" s="3">
        <v>149755.22138041479</v>
      </c>
      <c r="AT2881" s="26">
        <v>138023.24551190302</v>
      </c>
      <c r="AU2881" t="s">
        <v>2428</v>
      </c>
      <c r="AV2881" t="s">
        <v>120</v>
      </c>
      <c r="AW2881" t="s">
        <v>120</v>
      </c>
      <c r="AX2881">
        <v>2046100</v>
      </c>
      <c r="BF2881">
        <v>1</v>
      </c>
      <c r="CX2881" t="s">
        <v>5211</v>
      </c>
      <c r="CY2881" s="29"/>
      <c r="CZ2881" s="29"/>
      <c r="DA2881" s="29"/>
      <c r="DB2881" s="29"/>
      <c r="DC2881" s="29"/>
      <c r="DD2881" s="30"/>
      <c r="DE2881" s="30"/>
      <c r="DF2881" s="31"/>
      <c r="DG2881" s="32"/>
      <c r="DH2881" s="30"/>
      <c r="DI2881" s="30"/>
      <c r="DJ2881" s="26"/>
    </row>
    <row r="2882" spans="4:114" x14ac:dyDescent="0.25">
      <c r="D2882" t="s">
        <v>5212</v>
      </c>
      <c r="F2882" t="s">
        <v>4243</v>
      </c>
      <c r="G2882" t="s">
        <v>4244</v>
      </c>
      <c r="H2882" t="s">
        <v>4245</v>
      </c>
      <c r="K2882" t="s">
        <v>131</v>
      </c>
      <c r="M2882" t="s">
        <v>292</v>
      </c>
      <c r="N2882" t="s">
        <v>293</v>
      </c>
      <c r="O2882" t="s">
        <v>116</v>
      </c>
      <c r="P2882" t="s">
        <v>117</v>
      </c>
      <c r="Q2882" t="s">
        <v>5213</v>
      </c>
      <c r="R2882">
        <v>28</v>
      </c>
      <c r="T2882" s="3">
        <v>96666.666666666672</v>
      </c>
      <c r="X2882" s="3">
        <v>2323.7179487179487</v>
      </c>
      <c r="Y2882" s="3">
        <v>1342.5925925925926</v>
      </c>
      <c r="Z2882" s="24">
        <v>241.66666666666669</v>
      </c>
      <c r="AA2882" s="39">
        <v>75</v>
      </c>
      <c r="AC2882" s="3">
        <v>0</v>
      </c>
      <c r="AD2882" s="3">
        <v>4460.3751415326506</v>
      </c>
      <c r="AE2882" s="3">
        <v>105110.01901617655</v>
      </c>
      <c r="AF2882" s="3">
        <v>23570.833333333332</v>
      </c>
      <c r="AH2882" s="3">
        <v>128680.85234950988</v>
      </c>
      <c r="AN2882">
        <v>8.5000000000000006E-2</v>
      </c>
      <c r="AO2882" s="3">
        <v>128680.85234950988</v>
      </c>
      <c r="AP2882" s="3">
        <v>10937.87244970834</v>
      </c>
      <c r="AQ2882" s="3">
        <v>29700</v>
      </c>
      <c r="AR2882" s="3">
        <v>2524.5</v>
      </c>
      <c r="AS2882" s="3">
        <v>171843.22479921821</v>
      </c>
      <c r="AT2882" s="26">
        <v>158380.85234950989</v>
      </c>
      <c r="AU2882" t="s">
        <v>2428</v>
      </c>
      <c r="AV2882" t="s">
        <v>120</v>
      </c>
      <c r="AW2882" t="s">
        <v>120</v>
      </c>
      <c r="AX2882">
        <v>2045220</v>
      </c>
      <c r="BF2882">
        <v>1</v>
      </c>
      <c r="CX2882" t="s">
        <v>5211</v>
      </c>
      <c r="CY2882" s="29"/>
      <c r="CZ2882" s="29"/>
      <c r="DA2882" s="29"/>
      <c r="DB2882" s="29"/>
      <c r="DC2882" s="29"/>
      <c r="DD2882" s="30"/>
      <c r="DE2882" s="30"/>
      <c r="DF2882" s="31"/>
      <c r="DG2882" s="32"/>
      <c r="DH2882" s="30"/>
      <c r="DI2882" s="30"/>
      <c r="DJ2882" s="26"/>
    </row>
    <row r="2883" spans="4:114" x14ac:dyDescent="0.25">
      <c r="D2883" t="s">
        <v>5212</v>
      </c>
      <c r="F2883" t="s">
        <v>4247</v>
      </c>
      <c r="G2883" t="s">
        <v>4248</v>
      </c>
      <c r="H2883" t="s">
        <v>4249</v>
      </c>
      <c r="K2883" t="s">
        <v>224</v>
      </c>
      <c r="M2883" t="s">
        <v>114</v>
      </c>
      <c r="N2883" t="s">
        <v>115</v>
      </c>
      <c r="O2883" t="s">
        <v>116</v>
      </c>
      <c r="P2883" t="s">
        <v>117</v>
      </c>
      <c r="Q2883" t="s">
        <v>5213</v>
      </c>
      <c r="R2883">
        <v>28</v>
      </c>
      <c r="T2883" s="3">
        <v>64583.333333333343</v>
      </c>
      <c r="X2883" s="3">
        <v>1432.2916666666667</v>
      </c>
      <c r="Y2883" s="3">
        <v>827.5462962962963</v>
      </c>
      <c r="Z2883" s="24">
        <v>148.95833333333334</v>
      </c>
      <c r="AA2883" s="39">
        <v>75</v>
      </c>
      <c r="AC2883" s="3">
        <v>0</v>
      </c>
      <c r="AD2883" s="3">
        <v>4460.3751415326506</v>
      </c>
      <c r="AE2883" s="3">
        <v>71527.50477116229</v>
      </c>
      <c r="AF2883" s="3">
        <v>5687.5</v>
      </c>
      <c r="AH2883" s="3">
        <v>77215.00477116229</v>
      </c>
      <c r="AN2883">
        <v>8.5000000000000006E-2</v>
      </c>
      <c r="AO2883" s="3">
        <v>77215.00477116229</v>
      </c>
      <c r="AP2883" s="3">
        <v>6563.2754055487949</v>
      </c>
      <c r="AQ2883" s="3">
        <v>29700</v>
      </c>
      <c r="AR2883" s="3">
        <v>2524.5</v>
      </c>
      <c r="AS2883" s="3">
        <v>116002.78017671108</v>
      </c>
      <c r="AT2883" s="26">
        <v>106915.00477116229</v>
      </c>
      <c r="AU2883" t="s">
        <v>170</v>
      </c>
      <c r="AV2883" t="s">
        <v>170</v>
      </c>
      <c r="AW2883" t="s">
        <v>171</v>
      </c>
      <c r="AX2883">
        <v>35802</v>
      </c>
      <c r="BF2883">
        <v>1</v>
      </c>
      <c r="CX2883" t="s">
        <v>5211</v>
      </c>
      <c r="CY2883" s="29"/>
      <c r="CZ2883" s="29"/>
      <c r="DA2883" s="29"/>
      <c r="DB2883" s="29"/>
      <c r="DC2883" s="29"/>
      <c r="DD2883" s="30"/>
      <c r="DE2883" s="30"/>
      <c r="DF2883" s="31"/>
      <c r="DG2883" s="32"/>
      <c r="DH2883" s="30"/>
      <c r="DI2883" s="30"/>
      <c r="DJ2883" s="26"/>
    </row>
    <row r="2884" spans="4:114" x14ac:dyDescent="0.25">
      <c r="D2884" t="s">
        <v>5212</v>
      </c>
      <c r="F2884" t="s">
        <v>4250</v>
      </c>
      <c r="G2884" t="s">
        <v>4251</v>
      </c>
      <c r="H2884" t="s">
        <v>4252</v>
      </c>
      <c r="K2884" t="s">
        <v>224</v>
      </c>
      <c r="M2884" t="s">
        <v>114</v>
      </c>
      <c r="N2884" t="s">
        <v>115</v>
      </c>
      <c r="O2884" t="s">
        <v>116</v>
      </c>
      <c r="P2884" t="s">
        <v>117</v>
      </c>
      <c r="Q2884" t="s">
        <v>5213</v>
      </c>
      <c r="R2884">
        <v>28</v>
      </c>
      <c r="T2884" s="3">
        <v>71666.666666666672</v>
      </c>
      <c r="X2884" s="3">
        <v>1602.5641025641025</v>
      </c>
      <c r="Y2884" s="3">
        <v>925.92592592592598</v>
      </c>
      <c r="Z2884" s="24">
        <v>166.66666666666669</v>
      </c>
      <c r="AA2884" s="39">
        <v>75</v>
      </c>
      <c r="AC2884" s="3">
        <v>0</v>
      </c>
      <c r="AD2884" s="3">
        <v>4460.3751415326506</v>
      </c>
      <c r="AE2884" s="3">
        <v>78897.198503356034</v>
      </c>
      <c r="AF2884" s="3">
        <v>5687.5</v>
      </c>
      <c r="AH2884" s="3">
        <v>84584.698503356034</v>
      </c>
      <c r="AN2884">
        <v>8.5000000000000006E-2</v>
      </c>
      <c r="AO2884" s="3">
        <v>84584.698503356034</v>
      </c>
      <c r="AP2884" s="3">
        <v>7189.6993727852632</v>
      </c>
      <c r="AQ2884" s="3">
        <v>29700</v>
      </c>
      <c r="AR2884" s="3">
        <v>2524.5</v>
      </c>
      <c r="AS2884" s="3">
        <v>123998.8978761413</v>
      </c>
      <c r="AT2884" s="26">
        <v>114284.69850335603</v>
      </c>
      <c r="AU2884" t="s">
        <v>170</v>
      </c>
      <c r="AV2884" t="s">
        <v>170</v>
      </c>
      <c r="AW2884" t="s">
        <v>171</v>
      </c>
      <c r="AX2884" t="s">
        <v>1844</v>
      </c>
      <c r="BF2884">
        <v>1</v>
      </c>
      <c r="CX2884" t="s">
        <v>5211</v>
      </c>
      <c r="CY2884" s="29"/>
      <c r="CZ2884" s="29"/>
      <c r="DA2884" s="29"/>
      <c r="DB2884" s="29"/>
      <c r="DC2884" s="29"/>
      <c r="DD2884" s="30"/>
      <c r="DE2884" s="30"/>
      <c r="DF2884" s="31"/>
      <c r="DG2884" s="32"/>
      <c r="DH2884" s="30"/>
      <c r="DI2884" s="30"/>
      <c r="DJ2884" s="26"/>
    </row>
    <row r="2885" spans="4:114" x14ac:dyDescent="0.25">
      <c r="D2885" t="s">
        <v>5212</v>
      </c>
      <c r="F2885" t="s">
        <v>4253</v>
      </c>
      <c r="G2885" t="s">
        <v>4254</v>
      </c>
      <c r="H2885" t="s">
        <v>4255</v>
      </c>
      <c r="K2885" t="s">
        <v>224</v>
      </c>
      <c r="M2885" t="s">
        <v>114</v>
      </c>
      <c r="N2885" t="s">
        <v>115</v>
      </c>
      <c r="O2885" t="s">
        <v>116</v>
      </c>
      <c r="P2885" t="s">
        <v>117</v>
      </c>
      <c r="Q2885" t="s">
        <v>5213</v>
      </c>
      <c r="R2885">
        <v>28</v>
      </c>
      <c r="T2885" s="3">
        <v>75833.333333333328</v>
      </c>
      <c r="X2885" s="3">
        <v>1702.7243589743591</v>
      </c>
      <c r="Y2885" s="3">
        <v>983.79629629629619</v>
      </c>
      <c r="Z2885" s="24">
        <v>177.08333333333331</v>
      </c>
      <c r="AA2885" s="39">
        <v>75</v>
      </c>
      <c r="AC2885" s="3">
        <v>0</v>
      </c>
      <c r="AD2885" s="3">
        <v>4460.3751415326506</v>
      </c>
      <c r="AE2885" s="3">
        <v>83232.312463469963</v>
      </c>
      <c r="AF2885" s="3">
        <v>5687.5</v>
      </c>
      <c r="AH2885" s="3">
        <v>88919.812463469963</v>
      </c>
      <c r="AN2885">
        <v>8.5000000000000006E-2</v>
      </c>
      <c r="AO2885" s="3">
        <v>88919.812463469963</v>
      </c>
      <c r="AP2885" s="3">
        <v>7558.1840593949473</v>
      </c>
      <c r="AQ2885" s="3">
        <v>29700</v>
      </c>
      <c r="AR2885" s="3">
        <v>2524.5</v>
      </c>
      <c r="AS2885" s="3">
        <v>128702.49652286491</v>
      </c>
      <c r="AT2885" s="26">
        <v>118619.81246346996</v>
      </c>
      <c r="AU2885" t="s">
        <v>170</v>
      </c>
      <c r="AV2885" t="s">
        <v>170</v>
      </c>
      <c r="AW2885" t="s">
        <v>171</v>
      </c>
      <c r="AX2885" t="s">
        <v>1844</v>
      </c>
      <c r="BF2885">
        <v>1</v>
      </c>
      <c r="CX2885" t="s">
        <v>5211</v>
      </c>
      <c r="CY2885" s="29"/>
      <c r="CZ2885" s="29"/>
      <c r="DA2885" s="29"/>
      <c r="DB2885" s="29"/>
      <c r="DC2885" s="29"/>
      <c r="DD2885" s="30"/>
      <c r="DE2885" s="30"/>
      <c r="DF2885" s="31"/>
      <c r="DG2885" s="32"/>
      <c r="DH2885" s="30"/>
      <c r="DI2885" s="30"/>
      <c r="DJ2885" s="26"/>
    </row>
    <row r="2886" spans="4:114" x14ac:dyDescent="0.25">
      <c r="D2886" t="s">
        <v>5212</v>
      </c>
      <c r="F2886" t="s">
        <v>4256</v>
      </c>
      <c r="G2886" t="s">
        <v>4257</v>
      </c>
      <c r="H2886" t="s">
        <v>4258</v>
      </c>
      <c r="K2886" t="s">
        <v>224</v>
      </c>
      <c r="M2886" t="s">
        <v>114</v>
      </c>
      <c r="N2886" t="s">
        <v>115</v>
      </c>
      <c r="O2886" t="s">
        <v>116</v>
      </c>
      <c r="P2886" t="s">
        <v>117</v>
      </c>
      <c r="Q2886" t="s">
        <v>5213</v>
      </c>
      <c r="R2886">
        <v>28</v>
      </c>
      <c r="T2886" s="3">
        <v>69583.333333333328</v>
      </c>
      <c r="X2886" s="3">
        <v>1552.4839743589744</v>
      </c>
      <c r="Y2886" s="3">
        <v>896.99074074074076</v>
      </c>
      <c r="Z2886" s="24">
        <v>161.45833333333334</v>
      </c>
      <c r="AA2886" s="39">
        <v>75</v>
      </c>
      <c r="AC2886" s="3">
        <v>0</v>
      </c>
      <c r="AD2886" s="3">
        <v>4460.3751415326506</v>
      </c>
      <c r="AE2886" s="3">
        <v>76729.641523299026</v>
      </c>
      <c r="AF2886" s="3">
        <v>5687.5</v>
      </c>
      <c r="AH2886" s="3">
        <v>82417.141523299026</v>
      </c>
      <c r="AN2886">
        <v>8.5000000000000006E-2</v>
      </c>
      <c r="AO2886" s="3">
        <v>82417.141523299026</v>
      </c>
      <c r="AP2886" s="3">
        <v>7005.457029480418</v>
      </c>
      <c r="AQ2886" s="3">
        <v>29700</v>
      </c>
      <c r="AR2886" s="3">
        <v>2524.5</v>
      </c>
      <c r="AS2886" s="3">
        <v>121647.09855277944</v>
      </c>
      <c r="AT2886" s="26">
        <v>112117.14152329903</v>
      </c>
      <c r="AU2886" t="s">
        <v>170</v>
      </c>
      <c r="AV2886" t="s">
        <v>170</v>
      </c>
      <c r="AW2886" t="s">
        <v>171</v>
      </c>
      <c r="AX2886" t="s">
        <v>1844</v>
      </c>
      <c r="BF2886">
        <v>1</v>
      </c>
      <c r="CX2886" t="s">
        <v>5211</v>
      </c>
      <c r="CY2886" s="29"/>
      <c r="CZ2886" s="29"/>
      <c r="DA2886" s="29"/>
      <c r="DB2886" s="29"/>
      <c r="DC2886" s="29"/>
      <c r="DD2886" s="30"/>
      <c r="DE2886" s="30"/>
      <c r="DF2886" s="31"/>
      <c r="DG2886" s="32"/>
      <c r="DH2886" s="30"/>
      <c r="DI2886" s="30"/>
      <c r="DJ2886" s="26"/>
    </row>
    <row r="2887" spans="4:114" x14ac:dyDescent="0.25">
      <c r="D2887" t="s">
        <v>5212</v>
      </c>
      <c r="F2887" t="s">
        <v>4259</v>
      </c>
      <c r="G2887" t="s">
        <v>4260</v>
      </c>
      <c r="H2887" t="s">
        <v>4261</v>
      </c>
      <c r="K2887" t="s">
        <v>224</v>
      </c>
      <c r="M2887" t="s">
        <v>114</v>
      </c>
      <c r="N2887" t="s">
        <v>115</v>
      </c>
      <c r="O2887" t="s">
        <v>116</v>
      </c>
      <c r="P2887" t="s">
        <v>117</v>
      </c>
      <c r="Q2887" t="s">
        <v>5213</v>
      </c>
      <c r="R2887">
        <v>28</v>
      </c>
      <c r="T2887" s="3">
        <v>75833.333333333328</v>
      </c>
      <c r="X2887" s="3">
        <v>1702.7243589743591</v>
      </c>
      <c r="Y2887" s="3">
        <v>983.79629629629619</v>
      </c>
      <c r="Z2887" s="24">
        <v>177.08333333333331</v>
      </c>
      <c r="AA2887" s="39">
        <v>75</v>
      </c>
      <c r="AC2887" s="3">
        <v>0</v>
      </c>
      <c r="AD2887" s="3">
        <v>4460.3751415326506</v>
      </c>
      <c r="AE2887" s="3">
        <v>83232.312463469963</v>
      </c>
      <c r="AF2887" s="3">
        <v>5687.5</v>
      </c>
      <c r="AH2887" s="3">
        <v>88919.812463469963</v>
      </c>
      <c r="AN2887">
        <v>8.5000000000000006E-2</v>
      </c>
      <c r="AO2887" s="3">
        <v>88919.812463469963</v>
      </c>
      <c r="AP2887" s="3">
        <v>7558.1840593949473</v>
      </c>
      <c r="AQ2887" s="3">
        <v>29700</v>
      </c>
      <c r="AR2887" s="3">
        <v>2524.5</v>
      </c>
      <c r="AS2887" s="3">
        <v>128702.49652286491</v>
      </c>
      <c r="AT2887" s="26">
        <v>118619.81246346996</v>
      </c>
      <c r="AU2887" t="s">
        <v>170</v>
      </c>
      <c r="AV2887" t="s">
        <v>170</v>
      </c>
      <c r="AW2887" t="s">
        <v>171</v>
      </c>
      <c r="AX2887" t="s">
        <v>1844</v>
      </c>
      <c r="BF2887">
        <v>1</v>
      </c>
      <c r="CX2887" t="s">
        <v>5211</v>
      </c>
      <c r="CY2887" s="29"/>
      <c r="CZ2887" s="29"/>
      <c r="DA2887" s="29"/>
      <c r="DB2887" s="29"/>
      <c r="DC2887" s="29"/>
      <c r="DD2887" s="30"/>
      <c r="DE2887" s="30"/>
      <c r="DF2887" s="31"/>
      <c r="DG2887" s="32"/>
      <c r="DH2887" s="30"/>
      <c r="DI2887" s="30"/>
      <c r="DJ2887" s="26"/>
    </row>
    <row r="2888" spans="4:114" x14ac:dyDescent="0.25">
      <c r="D2888" t="s">
        <v>5212</v>
      </c>
      <c r="F2888" t="s">
        <v>4262</v>
      </c>
      <c r="G2888" t="s">
        <v>4263</v>
      </c>
      <c r="H2888" t="s">
        <v>4264</v>
      </c>
      <c r="K2888" t="s">
        <v>224</v>
      </c>
      <c r="M2888" t="s">
        <v>114</v>
      </c>
      <c r="N2888" t="s">
        <v>115</v>
      </c>
      <c r="O2888" t="s">
        <v>116</v>
      </c>
      <c r="P2888" t="s">
        <v>117</v>
      </c>
      <c r="Q2888" t="s">
        <v>5213</v>
      </c>
      <c r="R2888">
        <v>28</v>
      </c>
      <c r="T2888" s="3">
        <v>75833.333333333328</v>
      </c>
      <c r="X2888" s="3">
        <v>1702.7243589743591</v>
      </c>
      <c r="Y2888" s="3">
        <v>983.79629629629619</v>
      </c>
      <c r="Z2888" s="24">
        <v>177.08333333333331</v>
      </c>
      <c r="AA2888" s="39">
        <v>75</v>
      </c>
      <c r="AC2888" s="3">
        <v>0</v>
      </c>
      <c r="AD2888" s="3">
        <v>4460.3751415326506</v>
      </c>
      <c r="AE2888" s="3">
        <v>83232.312463469963</v>
      </c>
      <c r="AF2888" s="3">
        <v>5687.5</v>
      </c>
      <c r="AH2888" s="3">
        <v>88919.812463469963</v>
      </c>
      <c r="AN2888">
        <v>8.5000000000000006E-2</v>
      </c>
      <c r="AO2888" s="3">
        <v>88919.812463469963</v>
      </c>
      <c r="AP2888" s="3">
        <v>7558.1840593949473</v>
      </c>
      <c r="AQ2888" s="3">
        <v>29700</v>
      </c>
      <c r="AR2888" s="3">
        <v>2524.5</v>
      </c>
      <c r="AS2888" s="3">
        <v>128702.49652286491</v>
      </c>
      <c r="AT2888" s="26">
        <v>118619.81246346996</v>
      </c>
      <c r="AU2888" t="s">
        <v>170</v>
      </c>
      <c r="AV2888" t="s">
        <v>170</v>
      </c>
      <c r="AW2888" t="s">
        <v>171</v>
      </c>
      <c r="AX2888" t="s">
        <v>1844</v>
      </c>
      <c r="BF2888">
        <v>1</v>
      </c>
      <c r="CX2888" t="s">
        <v>5211</v>
      </c>
      <c r="CY2888" s="29"/>
      <c r="CZ2888" s="29"/>
      <c r="DA2888" s="29"/>
      <c r="DB2888" s="29"/>
      <c r="DC2888" s="29"/>
      <c r="DD2888" s="30"/>
      <c r="DE2888" s="30"/>
      <c r="DF2888" s="31"/>
      <c r="DG2888" s="32"/>
      <c r="DH2888" s="30"/>
      <c r="DI2888" s="30"/>
      <c r="DJ2888" s="26"/>
    </row>
    <row r="2889" spans="4:114" x14ac:dyDescent="0.25">
      <c r="D2889" t="s">
        <v>5212</v>
      </c>
      <c r="F2889" t="s">
        <v>4265</v>
      </c>
      <c r="G2889" t="s">
        <v>4266</v>
      </c>
      <c r="H2889" t="s">
        <v>4267</v>
      </c>
      <c r="K2889" t="s">
        <v>113</v>
      </c>
      <c r="M2889" t="s">
        <v>550</v>
      </c>
      <c r="N2889" t="s">
        <v>551</v>
      </c>
      <c r="O2889" t="s">
        <v>116</v>
      </c>
      <c r="P2889" t="s">
        <v>117</v>
      </c>
      <c r="Q2889" t="s">
        <v>5213</v>
      </c>
      <c r="R2889">
        <v>28</v>
      </c>
      <c r="T2889" s="3">
        <v>175833.33333333334</v>
      </c>
      <c r="X2889" s="3">
        <v>4106.5705128205127</v>
      </c>
      <c r="Y2889" s="3">
        <v>2372.6851851851852</v>
      </c>
      <c r="Z2889" s="24">
        <v>427.08333333333337</v>
      </c>
      <c r="AA2889" s="39">
        <v>75</v>
      </c>
      <c r="AC2889" s="3">
        <v>0</v>
      </c>
      <c r="AD2889" s="3">
        <v>4460.3751415326506</v>
      </c>
      <c r="AE2889" s="3">
        <v>187275.04750620504</v>
      </c>
      <c r="AF2889" s="3">
        <v>7046.666666666667</v>
      </c>
      <c r="AH2889" s="3">
        <v>194321.7141728717</v>
      </c>
      <c r="AN2889">
        <v>0.1</v>
      </c>
      <c r="AO2889" s="3">
        <v>194321.7141728717</v>
      </c>
      <c r="AP2889" s="3">
        <v>19432.171417287169</v>
      </c>
      <c r="AQ2889" s="3">
        <v>29700</v>
      </c>
      <c r="AR2889" s="3">
        <v>2970</v>
      </c>
      <c r="AS2889" s="3">
        <v>246423.88559015887</v>
      </c>
      <c r="AT2889" s="26">
        <v>224021.7141728717</v>
      </c>
      <c r="AU2889" t="s">
        <v>170</v>
      </c>
      <c r="AV2889" t="s">
        <v>170</v>
      </c>
      <c r="AW2889" t="s">
        <v>171</v>
      </c>
      <c r="AX2889">
        <v>90326</v>
      </c>
      <c r="BF2889">
        <v>1</v>
      </c>
      <c r="CX2889" t="s">
        <v>5211</v>
      </c>
      <c r="CY2889" s="29"/>
      <c r="CZ2889" s="29"/>
      <c r="DA2889" s="29"/>
      <c r="DB2889" s="29"/>
      <c r="DC2889" s="29"/>
      <c r="DD2889" s="30"/>
      <c r="DE2889" s="30"/>
      <c r="DF2889" s="31"/>
      <c r="DG2889" s="32"/>
      <c r="DH2889" s="30"/>
      <c r="DI2889" s="30"/>
      <c r="DJ2889" s="26"/>
    </row>
    <row r="2890" spans="4:114" x14ac:dyDescent="0.25">
      <c r="D2890" t="s">
        <v>5212</v>
      </c>
      <c r="F2890" t="s">
        <v>4268</v>
      </c>
      <c r="G2890" t="s">
        <v>4269</v>
      </c>
      <c r="H2890" t="s">
        <v>4270</v>
      </c>
      <c r="K2890" t="s">
        <v>207</v>
      </c>
      <c r="M2890" t="s">
        <v>292</v>
      </c>
      <c r="N2890" t="s">
        <v>293</v>
      </c>
      <c r="O2890" t="s">
        <v>116</v>
      </c>
      <c r="P2890" t="s">
        <v>117</v>
      </c>
      <c r="Q2890" t="s">
        <v>5213</v>
      </c>
      <c r="R2890">
        <v>28</v>
      </c>
      <c r="T2890" s="3">
        <v>53916.666666666664</v>
      </c>
      <c r="X2890" s="3">
        <v>1296.073717948718</v>
      </c>
      <c r="Y2890" s="3">
        <v>748.84259259259261</v>
      </c>
      <c r="Z2890" s="24">
        <v>134.79166666666666</v>
      </c>
      <c r="AA2890" s="39">
        <v>75</v>
      </c>
      <c r="AC2890" s="3">
        <v>0</v>
      </c>
      <c r="AD2890" s="3">
        <v>4460.3751415326506</v>
      </c>
      <c r="AE2890" s="3">
        <v>60631.749785407286</v>
      </c>
      <c r="AF2890" s="3">
        <v>23570.833333333332</v>
      </c>
      <c r="AH2890" s="3">
        <v>84202.583118740615</v>
      </c>
      <c r="AN2890">
        <v>8.5000000000000006E-2</v>
      </c>
      <c r="AO2890" s="3">
        <v>84202.583118740615</v>
      </c>
      <c r="AP2890" s="3">
        <v>7157.2195650929525</v>
      </c>
      <c r="AQ2890" s="3">
        <v>29700</v>
      </c>
      <c r="AR2890" s="3">
        <v>2524.5</v>
      </c>
      <c r="AS2890" s="3">
        <v>123584.30268383356</v>
      </c>
      <c r="AT2890" s="26">
        <v>113902.58311874061</v>
      </c>
      <c r="AU2890" t="s">
        <v>2512</v>
      </c>
      <c r="AV2890" t="s">
        <v>2512</v>
      </c>
      <c r="AW2890" t="s">
        <v>2512</v>
      </c>
      <c r="AX2890" t="s">
        <v>4271</v>
      </c>
      <c r="BF2890">
        <v>1</v>
      </c>
      <c r="CX2890" t="s">
        <v>5211</v>
      </c>
      <c r="CY2890" s="29"/>
      <c r="CZ2890" s="29"/>
      <c r="DA2890" s="29"/>
      <c r="DB2890" s="29"/>
      <c r="DC2890" s="29"/>
      <c r="DD2890" s="30"/>
      <c r="DE2890" s="30"/>
      <c r="DF2890" s="31"/>
      <c r="DG2890" s="32"/>
      <c r="DH2890" s="30"/>
      <c r="DI2890" s="30"/>
      <c r="DJ2890" s="26"/>
    </row>
    <row r="2891" spans="4:114" x14ac:dyDescent="0.25">
      <c r="D2891" t="s">
        <v>5212</v>
      </c>
      <c r="F2891" t="s">
        <v>4272</v>
      </c>
      <c r="G2891" t="s">
        <v>4273</v>
      </c>
      <c r="H2891" t="s">
        <v>4274</v>
      </c>
      <c r="K2891" t="s">
        <v>131</v>
      </c>
      <c r="M2891" t="s">
        <v>114</v>
      </c>
      <c r="N2891" t="s">
        <v>115</v>
      </c>
      <c r="O2891" t="s">
        <v>116</v>
      </c>
      <c r="P2891" t="s">
        <v>117</v>
      </c>
      <c r="Q2891" t="s">
        <v>5213</v>
      </c>
      <c r="R2891">
        <v>28</v>
      </c>
      <c r="T2891" s="3">
        <v>121666.66666666667</v>
      </c>
      <c r="X2891" s="3">
        <v>2804.4871794871797</v>
      </c>
      <c r="Y2891" s="3">
        <v>1620.3703703703707</v>
      </c>
      <c r="Z2891" s="24">
        <v>291.66666666666669</v>
      </c>
      <c r="AA2891" s="39">
        <v>75</v>
      </c>
      <c r="AC2891" s="3">
        <v>0</v>
      </c>
      <c r="AD2891" s="3">
        <v>4460.3751415326506</v>
      </c>
      <c r="AE2891" s="3">
        <v>130918.56602472354</v>
      </c>
      <c r="AF2891" s="3">
        <v>5687.5</v>
      </c>
      <c r="AH2891" s="3">
        <v>136606.06602472352</v>
      </c>
      <c r="AN2891">
        <v>8.5000000000000006E-2</v>
      </c>
      <c r="AO2891" s="3">
        <v>136606.06602472352</v>
      </c>
      <c r="AP2891" s="3">
        <v>11611.515612101501</v>
      </c>
      <c r="AQ2891" s="3">
        <v>29700</v>
      </c>
      <c r="AR2891" s="3">
        <v>2524.5</v>
      </c>
      <c r="AS2891" s="3">
        <v>180442.08163682502</v>
      </c>
      <c r="AT2891" s="26">
        <v>166306.06602472352</v>
      </c>
      <c r="AU2891" t="s">
        <v>170</v>
      </c>
      <c r="AV2891" t="s">
        <v>170</v>
      </c>
      <c r="AW2891" t="s">
        <v>171</v>
      </c>
      <c r="AX2891">
        <v>90030</v>
      </c>
      <c r="BF2891">
        <v>1</v>
      </c>
      <c r="CX2891" t="s">
        <v>5211</v>
      </c>
      <c r="CY2891" s="29"/>
      <c r="CZ2891" s="29"/>
      <c r="DA2891" s="29"/>
      <c r="DB2891" s="29"/>
      <c r="DC2891" s="29"/>
      <c r="DD2891" s="30"/>
      <c r="DE2891" s="30"/>
      <c r="DF2891" s="31"/>
      <c r="DG2891" s="32"/>
      <c r="DH2891" s="30"/>
      <c r="DI2891" s="30"/>
      <c r="DJ2891" s="26"/>
    </row>
    <row r="2892" spans="4:114" x14ac:dyDescent="0.25">
      <c r="D2892" t="s">
        <v>5212</v>
      </c>
      <c r="F2892" t="s">
        <v>4275</v>
      </c>
      <c r="G2892" t="s">
        <v>4276</v>
      </c>
      <c r="H2892" t="s">
        <v>4277</v>
      </c>
      <c r="K2892" t="s">
        <v>113</v>
      </c>
      <c r="M2892" t="s">
        <v>114</v>
      </c>
      <c r="N2892" t="s">
        <v>115</v>
      </c>
      <c r="O2892" t="s">
        <v>116</v>
      </c>
      <c r="P2892" t="s">
        <v>117</v>
      </c>
      <c r="Q2892" t="s">
        <v>5213</v>
      </c>
      <c r="R2892">
        <v>28</v>
      </c>
      <c r="T2892" s="3">
        <v>139166.66666666666</v>
      </c>
      <c r="X2892" s="3">
        <v>3225.1602564102564</v>
      </c>
      <c r="Y2892" s="3">
        <v>1863.4259259259259</v>
      </c>
      <c r="Z2892" s="24">
        <v>335.41666666666663</v>
      </c>
      <c r="AA2892" s="39">
        <v>75</v>
      </c>
      <c r="AC2892" s="3">
        <v>0</v>
      </c>
      <c r="AD2892" s="3">
        <v>4460.3751415326506</v>
      </c>
      <c r="AE2892" s="3">
        <v>149126.04465720215</v>
      </c>
      <c r="AF2892" s="3">
        <v>5687.5</v>
      </c>
      <c r="AH2892" s="3">
        <v>154813.54465720215</v>
      </c>
      <c r="AN2892">
        <v>8.5000000000000006E-2</v>
      </c>
      <c r="AO2892" s="3">
        <v>154813.54465720215</v>
      </c>
      <c r="AP2892" s="3">
        <v>13159.151295862184</v>
      </c>
      <c r="AQ2892" s="3">
        <v>29700</v>
      </c>
      <c r="AR2892" s="3">
        <v>2524.5</v>
      </c>
      <c r="AS2892" s="3">
        <v>200197.19595306434</v>
      </c>
      <c r="AT2892" s="26">
        <v>184513.54465720215</v>
      </c>
      <c r="AU2892" t="s">
        <v>170</v>
      </c>
      <c r="AV2892" t="s">
        <v>170</v>
      </c>
      <c r="AW2892" t="s">
        <v>171</v>
      </c>
      <c r="AX2892">
        <v>35803</v>
      </c>
      <c r="BF2892">
        <v>1</v>
      </c>
      <c r="CX2892" t="s">
        <v>5211</v>
      </c>
      <c r="CY2892" s="29"/>
      <c r="CZ2892" s="29"/>
      <c r="DA2892" s="29"/>
      <c r="DB2892" s="29"/>
      <c r="DC2892" s="29"/>
      <c r="DD2892" s="30"/>
      <c r="DE2892" s="30"/>
      <c r="DF2892" s="31"/>
      <c r="DG2892" s="32"/>
      <c r="DH2892" s="30"/>
      <c r="DI2892" s="30"/>
      <c r="DJ2892" s="26"/>
    </row>
    <row r="2893" spans="4:114" x14ac:dyDescent="0.25">
      <c r="D2893" t="s">
        <v>5212</v>
      </c>
      <c r="F2893" t="s">
        <v>4278</v>
      </c>
      <c r="G2893" t="s">
        <v>4279</v>
      </c>
      <c r="H2893" t="s">
        <v>4280</v>
      </c>
      <c r="K2893" t="s">
        <v>219</v>
      </c>
      <c r="M2893" t="s">
        <v>114</v>
      </c>
      <c r="N2893" t="s">
        <v>115</v>
      </c>
      <c r="O2893" t="s">
        <v>116</v>
      </c>
      <c r="P2893" t="s">
        <v>117</v>
      </c>
      <c r="Q2893" t="s">
        <v>5213</v>
      </c>
      <c r="R2893">
        <v>28</v>
      </c>
      <c r="T2893" s="3">
        <v>98833.333333333328</v>
      </c>
      <c r="X2893" s="3">
        <v>2255.6089743589741</v>
      </c>
      <c r="Y2893" s="3">
        <v>1303.2407407407406</v>
      </c>
      <c r="Z2893" s="24">
        <v>234.58333333333331</v>
      </c>
      <c r="AA2893" s="39">
        <v>75</v>
      </c>
      <c r="AC2893" s="3">
        <v>0</v>
      </c>
      <c r="AD2893" s="3">
        <v>4460.3751415326506</v>
      </c>
      <c r="AE2893" s="3">
        <v>107162.14152329903</v>
      </c>
      <c r="AF2893" s="3">
        <v>5687.5</v>
      </c>
      <c r="AH2893" s="3">
        <v>112849.64152329903</v>
      </c>
      <c r="AN2893">
        <v>8.5000000000000006E-2</v>
      </c>
      <c r="AO2893" s="3">
        <v>112849.64152329903</v>
      </c>
      <c r="AP2893" s="3">
        <v>9592.2195294804187</v>
      </c>
      <c r="AQ2893" s="3">
        <v>29700</v>
      </c>
      <c r="AR2893" s="3">
        <v>2524.5</v>
      </c>
      <c r="AS2893" s="3">
        <v>154666.36105277945</v>
      </c>
      <c r="AT2893" s="26">
        <v>142549.64152329904</v>
      </c>
      <c r="AU2893" t="s">
        <v>170</v>
      </c>
      <c r="AV2893" t="s">
        <v>170</v>
      </c>
      <c r="AW2893" t="s">
        <v>171</v>
      </c>
      <c r="AX2893">
        <v>35803</v>
      </c>
      <c r="BF2893">
        <v>1</v>
      </c>
      <c r="CX2893" t="s">
        <v>5211</v>
      </c>
      <c r="CY2893" s="29"/>
      <c r="CZ2893" s="29"/>
      <c r="DA2893" s="29"/>
      <c r="DB2893" s="29"/>
      <c r="DC2893" s="29"/>
      <c r="DD2893" s="30"/>
      <c r="DE2893" s="30"/>
      <c r="DF2893" s="31"/>
      <c r="DG2893" s="32"/>
      <c r="DH2893" s="30"/>
      <c r="DI2893" s="30"/>
      <c r="DJ2893" s="26"/>
    </row>
    <row r="2894" spans="4:114" x14ac:dyDescent="0.25">
      <c r="D2894" t="s">
        <v>5212</v>
      </c>
      <c r="F2894" t="s">
        <v>4281</v>
      </c>
      <c r="G2894" t="s">
        <v>4282</v>
      </c>
      <c r="H2894" t="s">
        <v>4283</v>
      </c>
      <c r="K2894" t="s">
        <v>224</v>
      </c>
      <c r="M2894" t="s">
        <v>114</v>
      </c>
      <c r="N2894" t="s">
        <v>115</v>
      </c>
      <c r="O2894" t="s">
        <v>116</v>
      </c>
      <c r="P2894" t="s">
        <v>117</v>
      </c>
      <c r="Q2894" t="s">
        <v>5213</v>
      </c>
      <c r="R2894">
        <v>28</v>
      </c>
      <c r="T2894" s="3">
        <v>75833.333333333328</v>
      </c>
      <c r="X2894" s="3">
        <v>1702.7243589743591</v>
      </c>
      <c r="Y2894" s="3">
        <v>983.79629629629619</v>
      </c>
      <c r="Z2894" s="24">
        <v>177.08333333333331</v>
      </c>
      <c r="AA2894" s="39">
        <v>75</v>
      </c>
      <c r="AC2894" s="3">
        <v>0</v>
      </c>
      <c r="AD2894" s="3">
        <v>4460.3751415326506</v>
      </c>
      <c r="AE2894" s="3">
        <v>83232.312463469963</v>
      </c>
      <c r="AF2894" s="3">
        <v>5687.5</v>
      </c>
      <c r="AH2894" s="3">
        <v>88919.812463469963</v>
      </c>
      <c r="AN2894">
        <v>8.5000000000000006E-2</v>
      </c>
      <c r="AO2894" s="3">
        <v>88919.812463469963</v>
      </c>
      <c r="AP2894" s="3">
        <v>7558.1840593949473</v>
      </c>
      <c r="AQ2894" s="3">
        <v>29700</v>
      </c>
      <c r="AR2894" s="3">
        <v>2524.5</v>
      </c>
      <c r="AS2894" s="3">
        <v>128702.49652286491</v>
      </c>
      <c r="AT2894" s="26">
        <v>118619.81246346996</v>
      </c>
      <c r="AU2894" t="s">
        <v>170</v>
      </c>
      <c r="AV2894" t="s">
        <v>170</v>
      </c>
      <c r="AW2894" t="s">
        <v>171</v>
      </c>
      <c r="AX2894" t="s">
        <v>1844</v>
      </c>
      <c r="BF2894">
        <v>1</v>
      </c>
      <c r="CX2894" t="s">
        <v>5211</v>
      </c>
      <c r="CY2894" s="29"/>
      <c r="CZ2894" s="29"/>
      <c r="DA2894" s="29"/>
      <c r="DB2894" s="29"/>
      <c r="DC2894" s="29"/>
      <c r="DD2894" s="30"/>
      <c r="DE2894" s="30"/>
      <c r="DF2894" s="31"/>
      <c r="DG2894" s="32"/>
      <c r="DH2894" s="30"/>
      <c r="DI2894" s="30"/>
      <c r="DJ2894" s="26"/>
    </row>
    <row r="2895" spans="4:114" x14ac:dyDescent="0.25">
      <c r="D2895" t="s">
        <v>5212</v>
      </c>
      <c r="F2895" t="s">
        <v>4284</v>
      </c>
      <c r="G2895" t="s">
        <v>4285</v>
      </c>
      <c r="H2895" t="s">
        <v>4286</v>
      </c>
      <c r="K2895" t="s">
        <v>224</v>
      </c>
      <c r="M2895" t="s">
        <v>114</v>
      </c>
      <c r="N2895" t="s">
        <v>115</v>
      </c>
      <c r="O2895" t="s">
        <v>116</v>
      </c>
      <c r="P2895" t="s">
        <v>117</v>
      </c>
      <c r="Q2895" t="s">
        <v>5213</v>
      </c>
      <c r="R2895">
        <v>28</v>
      </c>
      <c r="T2895" s="3">
        <v>75833.333333333328</v>
      </c>
      <c r="X2895" s="3">
        <v>1702.7243589743591</v>
      </c>
      <c r="Y2895" s="3">
        <v>983.79629629629619</v>
      </c>
      <c r="Z2895" s="24">
        <v>177.08333333333331</v>
      </c>
      <c r="AA2895" s="39">
        <v>75</v>
      </c>
      <c r="AC2895" s="3">
        <v>0</v>
      </c>
      <c r="AD2895" s="3">
        <v>4460.3751415326506</v>
      </c>
      <c r="AE2895" s="3">
        <v>83232.312463469963</v>
      </c>
      <c r="AF2895" s="3">
        <v>5687.5</v>
      </c>
      <c r="AH2895" s="3">
        <v>88919.812463469963</v>
      </c>
      <c r="AN2895">
        <v>8.5000000000000006E-2</v>
      </c>
      <c r="AO2895" s="3">
        <v>88919.812463469963</v>
      </c>
      <c r="AP2895" s="3">
        <v>7558.1840593949473</v>
      </c>
      <c r="AQ2895" s="3">
        <v>29700</v>
      </c>
      <c r="AR2895" s="3">
        <v>2524.5</v>
      </c>
      <c r="AS2895" s="3">
        <v>128702.49652286491</v>
      </c>
      <c r="AT2895" s="26">
        <v>118619.81246346996</v>
      </c>
      <c r="AU2895" t="s">
        <v>170</v>
      </c>
      <c r="AV2895" t="s">
        <v>170</v>
      </c>
      <c r="AW2895" t="s">
        <v>171</v>
      </c>
      <c r="AX2895">
        <v>35802</v>
      </c>
      <c r="BF2895">
        <v>1</v>
      </c>
      <c r="CX2895" t="s">
        <v>5211</v>
      </c>
      <c r="CY2895" s="29"/>
      <c r="CZ2895" s="29"/>
      <c r="DA2895" s="29"/>
      <c r="DB2895" s="29"/>
      <c r="DC2895" s="29"/>
      <c r="DD2895" s="30"/>
      <c r="DE2895" s="30"/>
      <c r="DF2895" s="31"/>
      <c r="DG2895" s="32"/>
      <c r="DH2895" s="30"/>
      <c r="DI2895" s="30"/>
      <c r="DJ2895" s="26"/>
    </row>
    <row r="2896" spans="4:114" x14ac:dyDescent="0.25">
      <c r="D2896" t="s">
        <v>5212</v>
      </c>
      <c r="F2896" t="s">
        <v>4287</v>
      </c>
      <c r="G2896" t="s">
        <v>4288</v>
      </c>
      <c r="H2896" t="s">
        <v>4289</v>
      </c>
      <c r="K2896" t="s">
        <v>219</v>
      </c>
      <c r="M2896" t="s">
        <v>550</v>
      </c>
      <c r="N2896" t="s">
        <v>551</v>
      </c>
      <c r="O2896" t="s">
        <v>116</v>
      </c>
      <c r="P2896" t="s">
        <v>117</v>
      </c>
      <c r="Q2896" t="s">
        <v>5213</v>
      </c>
      <c r="R2896">
        <v>28</v>
      </c>
      <c r="T2896" s="3">
        <v>108333.33333333333</v>
      </c>
      <c r="X2896" s="3">
        <v>2483.9743589743589</v>
      </c>
      <c r="Y2896" s="3">
        <v>1435.1851851851852</v>
      </c>
      <c r="Z2896" s="24">
        <v>258.33333333333331</v>
      </c>
      <c r="AA2896" s="39">
        <v>75</v>
      </c>
      <c r="AC2896" s="3">
        <v>0</v>
      </c>
      <c r="AD2896" s="3">
        <v>4460.3751415326506</v>
      </c>
      <c r="AE2896" s="3">
        <v>117046.20135235885</v>
      </c>
      <c r="AF2896" s="3">
        <v>7046.666666666667</v>
      </c>
      <c r="AH2896" s="3">
        <v>124092.86801902553</v>
      </c>
      <c r="AN2896">
        <v>0.1</v>
      </c>
      <c r="AO2896" s="3">
        <v>124092.86801902553</v>
      </c>
      <c r="AP2896" s="3">
        <v>12409.286801902554</v>
      </c>
      <c r="AQ2896" s="3">
        <v>29700</v>
      </c>
      <c r="AR2896" s="3">
        <v>2970</v>
      </c>
      <c r="AS2896" s="3">
        <v>169172.15482092809</v>
      </c>
      <c r="AT2896" s="26">
        <v>153792.86801902554</v>
      </c>
      <c r="AU2896" t="s">
        <v>170</v>
      </c>
      <c r="AV2896" t="s">
        <v>170</v>
      </c>
      <c r="AW2896" t="s">
        <v>171</v>
      </c>
      <c r="AX2896">
        <v>37208</v>
      </c>
      <c r="BF2896">
        <v>1</v>
      </c>
      <c r="CX2896" t="s">
        <v>5211</v>
      </c>
      <c r="CY2896" s="29"/>
      <c r="CZ2896" s="29"/>
      <c r="DA2896" s="29"/>
      <c r="DB2896" s="29"/>
      <c r="DC2896" s="29"/>
      <c r="DD2896" s="30"/>
      <c r="DE2896" s="30"/>
      <c r="DF2896" s="31"/>
      <c r="DG2896" s="32"/>
      <c r="DH2896" s="30"/>
      <c r="DI2896" s="30"/>
      <c r="DJ2896" s="26"/>
    </row>
    <row r="2897" spans="4:114" x14ac:dyDescent="0.25">
      <c r="D2897" t="s">
        <v>5212</v>
      </c>
      <c r="F2897" t="s">
        <v>4290</v>
      </c>
      <c r="G2897" t="s">
        <v>4291</v>
      </c>
      <c r="H2897" t="s">
        <v>4292</v>
      </c>
      <c r="K2897" t="s">
        <v>224</v>
      </c>
      <c r="M2897" t="s">
        <v>114</v>
      </c>
      <c r="N2897" t="s">
        <v>115</v>
      </c>
      <c r="O2897" t="s">
        <v>116</v>
      </c>
      <c r="P2897" t="s">
        <v>117</v>
      </c>
      <c r="Q2897" t="s">
        <v>5213</v>
      </c>
      <c r="R2897">
        <v>28</v>
      </c>
      <c r="T2897" s="3">
        <v>75833.333333333328</v>
      </c>
      <c r="X2897" s="3">
        <v>1702.7243589743591</v>
      </c>
      <c r="Y2897" s="3">
        <v>983.79629629629619</v>
      </c>
      <c r="Z2897" s="24">
        <v>177.08333333333331</v>
      </c>
      <c r="AA2897" s="39">
        <v>75</v>
      </c>
      <c r="AC2897" s="3">
        <v>0</v>
      </c>
      <c r="AD2897" s="3">
        <v>4460.3751415326506</v>
      </c>
      <c r="AE2897" s="3">
        <v>83232.312463469963</v>
      </c>
      <c r="AF2897" s="3">
        <v>5687.5</v>
      </c>
      <c r="AH2897" s="3">
        <v>88919.812463469963</v>
      </c>
      <c r="AN2897">
        <v>8.5000000000000006E-2</v>
      </c>
      <c r="AO2897" s="3">
        <v>88919.812463469963</v>
      </c>
      <c r="AP2897" s="3">
        <v>7558.1840593949473</v>
      </c>
      <c r="AQ2897" s="3">
        <v>29700</v>
      </c>
      <c r="AR2897" s="3">
        <v>2524.5</v>
      </c>
      <c r="AS2897" s="3">
        <v>128702.49652286491</v>
      </c>
      <c r="AT2897" s="26">
        <v>118619.81246346996</v>
      </c>
      <c r="AU2897" t="s">
        <v>170</v>
      </c>
      <c r="AV2897" t="s">
        <v>170</v>
      </c>
      <c r="AW2897" t="s">
        <v>171</v>
      </c>
      <c r="AX2897">
        <v>35802</v>
      </c>
      <c r="BF2897">
        <v>1</v>
      </c>
      <c r="CX2897" t="s">
        <v>5211</v>
      </c>
      <c r="CY2897" s="29"/>
      <c r="CZ2897" s="29"/>
      <c r="DA2897" s="29"/>
      <c r="DB2897" s="29"/>
      <c r="DC2897" s="29"/>
      <c r="DD2897" s="30"/>
      <c r="DE2897" s="30"/>
      <c r="DF2897" s="31"/>
      <c r="DG2897" s="32"/>
      <c r="DH2897" s="30"/>
      <c r="DI2897" s="30"/>
      <c r="DJ2897" s="26"/>
    </row>
    <row r="2898" spans="4:114" x14ac:dyDescent="0.25">
      <c r="D2898" t="s">
        <v>5212</v>
      </c>
      <c r="F2898" t="s">
        <v>4293</v>
      </c>
      <c r="G2898" t="s">
        <v>4294</v>
      </c>
      <c r="H2898" t="s">
        <v>4295</v>
      </c>
      <c r="K2898" t="s">
        <v>131</v>
      </c>
      <c r="M2898" t="s">
        <v>114</v>
      </c>
      <c r="N2898" t="s">
        <v>115</v>
      </c>
      <c r="O2898" t="s">
        <v>116</v>
      </c>
      <c r="P2898" t="s">
        <v>117</v>
      </c>
      <c r="Q2898" t="s">
        <v>5213</v>
      </c>
      <c r="R2898">
        <v>28</v>
      </c>
      <c r="T2898" s="3">
        <v>171666.66666666666</v>
      </c>
      <c r="X2898" s="3">
        <v>4006.4102564102559</v>
      </c>
      <c r="Y2898" s="3">
        <v>2314.8148148148148</v>
      </c>
      <c r="Z2898" s="24">
        <v>416.66666666666663</v>
      </c>
      <c r="AA2898" s="39">
        <v>75</v>
      </c>
      <c r="AC2898" s="3">
        <v>0</v>
      </c>
      <c r="AD2898" s="3">
        <v>4460.3751415326506</v>
      </c>
      <c r="AE2898" s="3">
        <v>182939.93354609102</v>
      </c>
      <c r="AF2898" s="3">
        <v>5687.5</v>
      </c>
      <c r="AH2898" s="3">
        <v>188627.43354609102</v>
      </c>
      <c r="AN2898">
        <v>8.5000000000000006E-2</v>
      </c>
      <c r="AO2898" s="3">
        <v>188627.43354609102</v>
      </c>
      <c r="AP2898" s="3">
        <v>16033.331851417737</v>
      </c>
      <c r="AQ2898" s="3">
        <v>29700</v>
      </c>
      <c r="AR2898" s="3">
        <v>2524.5</v>
      </c>
      <c r="AS2898" s="3">
        <v>236885.26539750875</v>
      </c>
      <c r="AT2898" s="26">
        <v>218327.43354609102</v>
      </c>
      <c r="AU2898" t="s">
        <v>170</v>
      </c>
      <c r="AV2898" t="s">
        <v>170</v>
      </c>
      <c r="AW2898" t="s">
        <v>171</v>
      </c>
      <c r="AX2898">
        <v>94643</v>
      </c>
      <c r="BF2898">
        <v>1</v>
      </c>
      <c r="CX2898" t="s">
        <v>5211</v>
      </c>
      <c r="CY2898" s="29"/>
    </row>
    <row r="2899" spans="4:114" x14ac:dyDescent="0.25">
      <c r="D2899" t="s">
        <v>5212</v>
      </c>
      <c r="F2899" t="s">
        <v>4296</v>
      </c>
      <c r="G2899" t="s">
        <v>4297</v>
      </c>
      <c r="H2899" t="s">
        <v>4298</v>
      </c>
      <c r="K2899" t="s">
        <v>224</v>
      </c>
      <c r="M2899" t="s">
        <v>550</v>
      </c>
      <c r="N2899" t="s">
        <v>551</v>
      </c>
      <c r="O2899" t="s">
        <v>116</v>
      </c>
      <c r="P2899" t="s">
        <v>117</v>
      </c>
      <c r="Q2899" t="s">
        <v>5213</v>
      </c>
      <c r="R2899">
        <v>28</v>
      </c>
      <c r="T2899" s="3">
        <v>66666.666666666672</v>
      </c>
      <c r="X2899" s="3">
        <v>1602.5641025641025</v>
      </c>
      <c r="Y2899" s="3">
        <v>925.92592592592598</v>
      </c>
      <c r="Z2899" s="24">
        <v>166.66666666666669</v>
      </c>
      <c r="AA2899" s="39">
        <v>75</v>
      </c>
      <c r="AC2899" s="3">
        <v>0</v>
      </c>
      <c r="AD2899" s="3">
        <v>4460.3751415326506</v>
      </c>
      <c r="AE2899" s="3">
        <v>73897.198503356034</v>
      </c>
      <c r="AF2899" s="3">
        <v>7046.666666666667</v>
      </c>
      <c r="AH2899" s="3">
        <v>80943.865170022706</v>
      </c>
      <c r="AN2899">
        <v>0.1</v>
      </c>
      <c r="AO2899" s="3">
        <v>80943.865170022706</v>
      </c>
      <c r="AP2899" s="3">
        <v>8094.3865170022709</v>
      </c>
      <c r="AQ2899" s="3">
        <v>29700</v>
      </c>
      <c r="AR2899" s="3">
        <v>2970</v>
      </c>
      <c r="AS2899" s="3">
        <v>121708.25168702498</v>
      </c>
      <c r="AT2899" s="26">
        <v>110643.86517002271</v>
      </c>
      <c r="AU2899" t="s">
        <v>170</v>
      </c>
      <c r="AV2899" t="s">
        <v>170</v>
      </c>
      <c r="AW2899" t="s">
        <v>171</v>
      </c>
      <c r="AX2899">
        <v>90292</v>
      </c>
      <c r="BF2899">
        <v>1</v>
      </c>
      <c r="CX2899" t="s">
        <v>5211</v>
      </c>
      <c r="CY2899" s="29"/>
      <c r="CZ2899" s="29"/>
      <c r="DA2899" s="29"/>
      <c r="DB2899" s="29"/>
      <c r="DC2899" s="29"/>
      <c r="DD2899" s="30"/>
      <c r="DE2899" s="30"/>
      <c r="DF2899" s="31"/>
      <c r="DG2899" s="32"/>
      <c r="DH2899" s="30"/>
      <c r="DI2899" s="30"/>
      <c r="DJ2899" s="26"/>
    </row>
    <row r="2900" spans="4:114" x14ac:dyDescent="0.25">
      <c r="D2900" t="s">
        <v>5212</v>
      </c>
      <c r="F2900" t="s">
        <v>4299</v>
      </c>
      <c r="G2900" t="s">
        <v>4300</v>
      </c>
      <c r="H2900" t="s">
        <v>4301</v>
      </c>
      <c r="K2900" t="s">
        <v>113</v>
      </c>
      <c r="M2900" t="s">
        <v>114</v>
      </c>
      <c r="N2900" t="s">
        <v>115</v>
      </c>
      <c r="O2900" t="s">
        <v>2066</v>
      </c>
      <c r="P2900" t="s">
        <v>117</v>
      </c>
      <c r="Q2900" t="s">
        <v>5213</v>
      </c>
      <c r="R2900">
        <v>28</v>
      </c>
      <c r="T2900" s="3">
        <v>160833.33333333334</v>
      </c>
      <c r="X2900" s="3">
        <v>3745.9935897435894</v>
      </c>
      <c r="Y2900" s="3">
        <v>2164.3518518518522</v>
      </c>
      <c r="Z2900" s="24">
        <v>389.58333333333337</v>
      </c>
      <c r="AA2900" s="39">
        <v>75</v>
      </c>
      <c r="AC2900" s="3">
        <v>0</v>
      </c>
      <c r="AD2900" s="3">
        <v>4460.3751415326506</v>
      </c>
      <c r="AE2900" s="3">
        <v>171668.63724979479</v>
      </c>
      <c r="AF2900" s="3">
        <v>5687.5</v>
      </c>
      <c r="AH2900" s="3">
        <v>177356.13724979479</v>
      </c>
      <c r="AN2900">
        <v>8.5000000000000006E-2</v>
      </c>
      <c r="AO2900" s="3">
        <v>177356.13724979479</v>
      </c>
      <c r="AP2900" s="3">
        <v>15075.271666232558</v>
      </c>
      <c r="AQ2900" s="3">
        <v>0</v>
      </c>
      <c r="AR2900" s="3">
        <v>0</v>
      </c>
      <c r="AS2900" s="3">
        <v>192431.40891602734</v>
      </c>
      <c r="AT2900" s="26">
        <v>177356.13724979479</v>
      </c>
      <c r="AU2900" t="s">
        <v>765</v>
      </c>
      <c r="AV2900" t="s">
        <v>2067</v>
      </c>
      <c r="AW2900" t="s">
        <v>2068</v>
      </c>
      <c r="AX2900" t="s">
        <v>3121</v>
      </c>
      <c r="BF2900">
        <v>1</v>
      </c>
      <c r="BO2900" t="s">
        <v>659</v>
      </c>
      <c r="CX2900" t="s">
        <v>5211</v>
      </c>
      <c r="CY2900" s="29"/>
      <c r="CZ2900" s="29"/>
      <c r="DA2900" s="29"/>
      <c r="DB2900" s="29"/>
      <c r="DC2900" s="29"/>
      <c r="DD2900" s="30"/>
      <c r="DE2900" s="30"/>
      <c r="DF2900" s="31"/>
      <c r="DG2900" s="32"/>
      <c r="DH2900" s="30"/>
      <c r="DI2900" s="30"/>
      <c r="DJ2900" s="26"/>
    </row>
    <row r="2901" spans="4:114" x14ac:dyDescent="0.25">
      <c r="D2901" t="s">
        <v>5212</v>
      </c>
      <c r="F2901" t="s">
        <v>4302</v>
      </c>
      <c r="G2901" t="s">
        <v>4303</v>
      </c>
      <c r="H2901" t="s">
        <v>4304</v>
      </c>
      <c r="K2901" t="s">
        <v>224</v>
      </c>
      <c r="M2901" t="s">
        <v>114</v>
      </c>
      <c r="N2901" t="s">
        <v>115</v>
      </c>
      <c r="O2901" t="s">
        <v>2066</v>
      </c>
      <c r="P2901" t="s">
        <v>117</v>
      </c>
      <c r="Q2901" t="s">
        <v>5213</v>
      </c>
      <c r="R2901">
        <v>28</v>
      </c>
      <c r="T2901" s="3">
        <v>58333.333333333336</v>
      </c>
      <c r="X2901" s="3">
        <v>1402.2435897435898</v>
      </c>
      <c r="Y2901" s="3">
        <v>810.18518518518533</v>
      </c>
      <c r="Z2901" s="24">
        <v>145.83333333333334</v>
      </c>
      <c r="AA2901" s="39">
        <v>75</v>
      </c>
      <c r="AC2901" s="3">
        <v>0</v>
      </c>
      <c r="AD2901" s="3">
        <v>4460.3751415326506</v>
      </c>
      <c r="AE2901" s="3">
        <v>65226.970583128088</v>
      </c>
      <c r="AF2901" s="3">
        <v>5687.5</v>
      </c>
      <c r="AH2901" s="3">
        <v>70914.470583128088</v>
      </c>
      <c r="AJ2901" s="3">
        <v>5310.8</v>
      </c>
      <c r="AN2901">
        <v>8.5000000000000006E-2</v>
      </c>
      <c r="AO2901" s="3">
        <v>76225.270583128091</v>
      </c>
      <c r="AP2901" s="3">
        <v>6479.1479995658883</v>
      </c>
      <c r="AQ2901" s="3">
        <v>0</v>
      </c>
      <c r="AR2901" s="3">
        <v>0</v>
      </c>
      <c r="AS2901" s="3">
        <v>82704.418582693979</v>
      </c>
      <c r="AT2901" s="26">
        <v>76225.270583128091</v>
      </c>
      <c r="AU2901" t="s">
        <v>765</v>
      </c>
      <c r="AV2901" t="s">
        <v>2067</v>
      </c>
      <c r="AW2901" t="s">
        <v>2068</v>
      </c>
      <c r="AX2901" t="s">
        <v>3455</v>
      </c>
      <c r="BF2901">
        <v>1</v>
      </c>
      <c r="BO2901" t="s">
        <v>847</v>
      </c>
      <c r="CX2901" t="s">
        <v>5211</v>
      </c>
      <c r="CY2901" s="29"/>
      <c r="CZ2901" s="29"/>
      <c r="DA2901" s="29"/>
      <c r="DB2901" s="29"/>
      <c r="DC2901" s="29"/>
      <c r="DD2901" s="30"/>
      <c r="DE2901" s="30"/>
      <c r="DF2901" s="31"/>
      <c r="DG2901" s="32"/>
      <c r="DH2901" s="30"/>
      <c r="DI2901" s="30"/>
      <c r="DJ2901" s="26"/>
    </row>
    <row r="2902" spans="4:114" x14ac:dyDescent="0.25">
      <c r="D2902" t="s">
        <v>5212</v>
      </c>
      <c r="F2902" t="s">
        <v>4305</v>
      </c>
      <c r="G2902" t="s">
        <v>4306</v>
      </c>
      <c r="H2902" t="s">
        <v>4307</v>
      </c>
      <c r="K2902" t="s">
        <v>131</v>
      </c>
      <c r="M2902" t="s">
        <v>2289</v>
      </c>
      <c r="N2902" t="s">
        <v>2290</v>
      </c>
      <c r="O2902" t="s">
        <v>116</v>
      </c>
      <c r="P2902" t="s">
        <v>117</v>
      </c>
      <c r="Q2902" t="s">
        <v>5213</v>
      </c>
      <c r="R2902">
        <v>28</v>
      </c>
      <c r="T2902" s="3">
        <v>111666.66666666667</v>
      </c>
      <c r="X2902" s="3">
        <v>2684.2948717948721</v>
      </c>
      <c r="Y2902" s="3">
        <v>1550.9259259259261</v>
      </c>
      <c r="Z2902" s="24">
        <v>279.16666666666669</v>
      </c>
      <c r="AA2902" s="39">
        <v>75</v>
      </c>
      <c r="AC2902" s="3">
        <v>0</v>
      </c>
      <c r="AD2902" s="3">
        <v>4460.3751415326506</v>
      </c>
      <c r="AE2902" s="3">
        <v>120716.4292725868</v>
      </c>
      <c r="AF2902" s="3">
        <v>13617.5</v>
      </c>
      <c r="AH2902" s="3">
        <v>134333.9292725868</v>
      </c>
      <c r="AN2902">
        <v>8.5000000000000006E-2</v>
      </c>
      <c r="AO2902" s="3">
        <v>134333.9292725868</v>
      </c>
      <c r="AP2902" s="3">
        <v>11418.383988169879</v>
      </c>
      <c r="AQ2902" s="3">
        <v>29700</v>
      </c>
      <c r="AR2902" s="3">
        <v>2524.5</v>
      </c>
      <c r="AS2902" s="3">
        <v>177976.81326075667</v>
      </c>
      <c r="AT2902" s="26">
        <v>164033.9292725868</v>
      </c>
      <c r="AU2902" t="s">
        <v>170</v>
      </c>
      <c r="AV2902" t="s">
        <v>170</v>
      </c>
      <c r="AW2902" t="s">
        <v>171</v>
      </c>
      <c r="AX2902">
        <v>37214</v>
      </c>
      <c r="BF2902">
        <v>1</v>
      </c>
      <c r="CX2902" t="s">
        <v>5211</v>
      </c>
      <c r="CY2902" s="29"/>
      <c r="CZ2902" s="29"/>
      <c r="DA2902" s="29"/>
      <c r="DB2902" s="29"/>
      <c r="DC2902" s="29"/>
      <c r="DD2902" s="30"/>
      <c r="DE2902" s="30"/>
      <c r="DF2902" s="31"/>
      <c r="DG2902" s="32"/>
      <c r="DH2902" s="30"/>
      <c r="DI2902" s="30"/>
      <c r="DJ2902" s="26"/>
    </row>
    <row r="2903" spans="4:114" x14ac:dyDescent="0.25">
      <c r="D2903" t="s">
        <v>5212</v>
      </c>
      <c r="F2903" t="s">
        <v>4308</v>
      </c>
      <c r="G2903" t="s">
        <v>4309</v>
      </c>
      <c r="H2903" t="s">
        <v>4310</v>
      </c>
      <c r="K2903" t="s">
        <v>207</v>
      </c>
      <c r="M2903" t="s">
        <v>182</v>
      </c>
      <c r="N2903" t="s">
        <v>183</v>
      </c>
      <c r="O2903" t="s">
        <v>116</v>
      </c>
      <c r="P2903" t="s">
        <v>117</v>
      </c>
      <c r="Q2903" t="s">
        <v>5213</v>
      </c>
      <c r="R2903">
        <v>28</v>
      </c>
      <c r="T2903" s="3">
        <v>45000</v>
      </c>
      <c r="X2903" s="3">
        <v>1081.7307692307693</v>
      </c>
      <c r="Y2903" s="3">
        <v>625</v>
      </c>
      <c r="Z2903" s="24">
        <v>112.5</v>
      </c>
      <c r="AA2903" s="39">
        <v>75</v>
      </c>
      <c r="AC2903" s="3">
        <v>0</v>
      </c>
      <c r="AD2903" s="3">
        <v>4460.3751415326506</v>
      </c>
      <c r="AE2903" s="3">
        <v>51354.605910763414</v>
      </c>
      <c r="AF2903" s="3">
        <v>4154.166666666667</v>
      </c>
      <c r="AH2903" s="3">
        <v>55508.772577430078</v>
      </c>
      <c r="AN2903">
        <v>0.05</v>
      </c>
      <c r="AO2903" s="3">
        <v>55508.772577430078</v>
      </c>
      <c r="AP2903" s="3">
        <v>2775.4386288715041</v>
      </c>
      <c r="AQ2903" s="3">
        <v>29700</v>
      </c>
      <c r="AR2903" s="3">
        <v>1485</v>
      </c>
      <c r="AS2903" s="3">
        <v>89469.211206301581</v>
      </c>
      <c r="AT2903" s="26">
        <v>85208.772577430078</v>
      </c>
      <c r="AU2903" t="s">
        <v>261</v>
      </c>
      <c r="AV2903" t="s">
        <v>262</v>
      </c>
      <c r="AW2903" t="s">
        <v>263</v>
      </c>
      <c r="AX2903">
        <v>2750</v>
      </c>
      <c r="BF2903">
        <v>1</v>
      </c>
      <c r="CX2903" t="s">
        <v>5211</v>
      </c>
      <c r="CY2903" s="29"/>
      <c r="CZ2903" s="29"/>
      <c r="DA2903" s="29"/>
      <c r="DB2903" s="29"/>
      <c r="DC2903" s="29"/>
      <c r="DD2903" s="30"/>
      <c r="DE2903" s="30"/>
      <c r="DF2903" s="31"/>
      <c r="DG2903" s="32"/>
      <c r="DH2903" s="30"/>
      <c r="DI2903" s="30"/>
      <c r="DJ2903" s="26"/>
    </row>
    <row r="2904" spans="4:114" x14ac:dyDescent="0.25">
      <c r="D2904" t="s">
        <v>5212</v>
      </c>
      <c r="F2904" t="s">
        <v>4311</v>
      </c>
      <c r="G2904" t="s">
        <v>4312</v>
      </c>
      <c r="H2904" t="s">
        <v>4313</v>
      </c>
      <c r="K2904" t="s">
        <v>207</v>
      </c>
      <c r="M2904" t="s">
        <v>182</v>
      </c>
      <c r="N2904" t="s">
        <v>183</v>
      </c>
      <c r="O2904" t="s">
        <v>116</v>
      </c>
      <c r="P2904" t="s">
        <v>117</v>
      </c>
      <c r="Q2904" t="s">
        <v>5213</v>
      </c>
      <c r="R2904">
        <v>28</v>
      </c>
      <c r="T2904" s="3">
        <v>48525</v>
      </c>
      <c r="X2904" s="3">
        <v>1166.4663461538462</v>
      </c>
      <c r="Y2904" s="3">
        <v>673.95833333333337</v>
      </c>
      <c r="Z2904" s="24">
        <v>121.3125</v>
      </c>
      <c r="AA2904" s="39">
        <v>75</v>
      </c>
      <c r="AC2904" s="3">
        <v>0</v>
      </c>
      <c r="AD2904" s="3">
        <v>4460.3751415326506</v>
      </c>
      <c r="AE2904" s="3">
        <v>55022.112321019828</v>
      </c>
      <c r="AF2904" s="3">
        <v>4154.166666666667</v>
      </c>
      <c r="AH2904" s="3">
        <v>59176.278987686492</v>
      </c>
      <c r="AN2904">
        <v>0.05</v>
      </c>
      <c r="AO2904" s="3">
        <v>59176.278987686492</v>
      </c>
      <c r="AP2904" s="3">
        <v>2958.8139493843246</v>
      </c>
      <c r="AQ2904" s="3">
        <v>29700</v>
      </c>
      <c r="AR2904" s="3">
        <v>1485</v>
      </c>
      <c r="AS2904" s="3">
        <v>93320.092937070818</v>
      </c>
      <c r="AT2904" s="26">
        <v>88876.278987686499</v>
      </c>
      <c r="AU2904" t="s">
        <v>261</v>
      </c>
      <c r="AV2904" t="s">
        <v>262</v>
      </c>
      <c r="AW2904" t="s">
        <v>263</v>
      </c>
      <c r="AX2904">
        <v>2750</v>
      </c>
      <c r="BF2904">
        <v>1</v>
      </c>
      <c r="CX2904" t="s">
        <v>5211</v>
      </c>
      <c r="CY2904" s="29"/>
      <c r="CZ2904" s="29"/>
      <c r="DA2904" s="29"/>
      <c r="DB2904" s="29"/>
      <c r="DC2904" s="29"/>
      <c r="DD2904" s="30"/>
      <c r="DE2904" s="30"/>
      <c r="DF2904" s="31"/>
      <c r="DG2904" s="32"/>
      <c r="DH2904" s="30"/>
      <c r="DI2904" s="30"/>
      <c r="DJ2904" s="26"/>
    </row>
    <row r="2905" spans="4:114" x14ac:dyDescent="0.25">
      <c r="D2905" t="s">
        <v>5212</v>
      </c>
      <c r="F2905" t="s">
        <v>4314</v>
      </c>
      <c r="G2905" t="s">
        <v>4315</v>
      </c>
      <c r="H2905" t="s">
        <v>183</v>
      </c>
      <c r="K2905" t="s">
        <v>3890</v>
      </c>
      <c r="M2905" t="s">
        <v>182</v>
      </c>
      <c r="N2905" t="s">
        <v>228</v>
      </c>
      <c r="O2905" t="s">
        <v>116</v>
      </c>
      <c r="P2905" t="s">
        <v>396</v>
      </c>
      <c r="Q2905" t="s">
        <v>5213</v>
      </c>
      <c r="R2905">
        <v>28</v>
      </c>
      <c r="T2905" s="3">
        <v>750000</v>
      </c>
      <c r="V2905" s="3">
        <v>165000</v>
      </c>
      <c r="X2905" s="3">
        <v>18028.846153846152</v>
      </c>
      <c r="Y2905" s="3">
        <v>10416.666666666666</v>
      </c>
      <c r="Z2905" s="24">
        <v>1875</v>
      </c>
      <c r="AA2905" s="39">
        <v>75</v>
      </c>
      <c r="AC2905" s="3">
        <v>0</v>
      </c>
      <c r="AD2905" s="3">
        <v>5460.3751415326506</v>
      </c>
      <c r="AE2905" s="3">
        <v>950855.88796204538</v>
      </c>
      <c r="AF2905" s="3">
        <v>4154.166666666667</v>
      </c>
      <c r="AH2905" s="3">
        <v>955010.05462871201</v>
      </c>
      <c r="AN2905">
        <v>0.05</v>
      </c>
      <c r="AO2905" s="3">
        <v>955010.05462871201</v>
      </c>
      <c r="AP2905" s="3">
        <v>47750.502731435605</v>
      </c>
      <c r="AQ2905" s="3">
        <v>29700</v>
      </c>
      <c r="AR2905" s="3">
        <v>1485</v>
      </c>
      <c r="AS2905" s="3">
        <v>1033945.5573601476</v>
      </c>
      <c r="AT2905" s="26">
        <v>984710.05462871201</v>
      </c>
      <c r="AU2905" t="s">
        <v>230</v>
      </c>
      <c r="AV2905" t="s">
        <v>398</v>
      </c>
      <c r="AW2905" t="s">
        <v>241</v>
      </c>
      <c r="AX2905" t="s">
        <v>232</v>
      </c>
      <c r="BF2905">
        <v>1</v>
      </c>
      <c r="CX2905" t="s">
        <v>5211</v>
      </c>
      <c r="CY2905" s="29"/>
      <c r="CZ2905" s="29"/>
      <c r="DA2905" s="29"/>
      <c r="DB2905" s="29"/>
      <c r="DC2905" s="29"/>
      <c r="DD2905" s="30"/>
      <c r="DE2905" s="30"/>
      <c r="DF2905" s="31"/>
      <c r="DG2905" s="32"/>
      <c r="DH2905" s="30"/>
      <c r="DI2905" s="30"/>
      <c r="DJ2905" s="26"/>
    </row>
    <row r="2906" spans="4:114" x14ac:dyDescent="0.25">
      <c r="D2906" t="s">
        <v>5212</v>
      </c>
      <c r="F2906" t="s">
        <v>4316</v>
      </c>
      <c r="G2906" t="s">
        <v>4317</v>
      </c>
      <c r="H2906" t="s">
        <v>4318</v>
      </c>
      <c r="K2906" t="s">
        <v>219</v>
      </c>
      <c r="M2906" t="s">
        <v>550</v>
      </c>
      <c r="N2906" t="s">
        <v>551</v>
      </c>
      <c r="O2906" t="s">
        <v>116</v>
      </c>
      <c r="P2906" t="s">
        <v>117</v>
      </c>
      <c r="Q2906" t="s">
        <v>5213</v>
      </c>
      <c r="R2906">
        <v>28</v>
      </c>
      <c r="T2906" s="3">
        <v>103216.66666666667</v>
      </c>
      <c r="X2906" s="3">
        <v>2481.1698717948721</v>
      </c>
      <c r="Y2906" s="3">
        <v>1433.5648148148148</v>
      </c>
      <c r="Z2906" s="24">
        <v>258.04166666666669</v>
      </c>
      <c r="AA2906" s="39">
        <v>75</v>
      </c>
      <c r="AC2906" s="3">
        <v>0</v>
      </c>
      <c r="AD2906" s="3">
        <v>4460.3751415326506</v>
      </c>
      <c r="AE2906" s="3">
        <v>111924.81816147569</v>
      </c>
      <c r="AF2906" s="3">
        <v>7046.666666666667</v>
      </c>
      <c r="AH2906" s="3">
        <v>118971.48482814236</v>
      </c>
      <c r="AN2906">
        <v>0.1</v>
      </c>
      <c r="AO2906" s="3">
        <v>118971.48482814236</v>
      </c>
      <c r="AP2906" s="3">
        <v>11897.148482814237</v>
      </c>
      <c r="AQ2906" s="3">
        <v>29700</v>
      </c>
      <c r="AR2906" s="3">
        <v>2970</v>
      </c>
      <c r="AS2906" s="3">
        <v>163538.63331095659</v>
      </c>
      <c r="AT2906" s="26">
        <v>148671.48482814236</v>
      </c>
      <c r="AU2906" t="s">
        <v>170</v>
      </c>
      <c r="AV2906" t="s">
        <v>170</v>
      </c>
      <c r="AW2906" t="s">
        <v>171</v>
      </c>
      <c r="AX2906">
        <v>90324</v>
      </c>
      <c r="BF2906">
        <v>1</v>
      </c>
      <c r="CX2906" t="s">
        <v>5211</v>
      </c>
      <c r="CY2906" s="29"/>
      <c r="CZ2906" s="29"/>
      <c r="DA2906" s="29"/>
      <c r="DB2906" s="29"/>
      <c r="DC2906" s="29"/>
      <c r="DD2906" s="30"/>
      <c r="DE2906" s="30"/>
      <c r="DF2906" s="31"/>
      <c r="DG2906" s="32"/>
      <c r="DH2906" s="30"/>
      <c r="DI2906" s="30"/>
      <c r="DJ2906" s="26"/>
    </row>
    <row r="2907" spans="4:114" x14ac:dyDescent="0.25">
      <c r="D2907" t="s">
        <v>5212</v>
      </c>
      <c r="F2907" t="s">
        <v>4319</v>
      </c>
      <c r="G2907" t="s">
        <v>4320</v>
      </c>
      <c r="H2907" t="s">
        <v>4321</v>
      </c>
      <c r="K2907" t="s">
        <v>224</v>
      </c>
      <c r="M2907" t="s">
        <v>114</v>
      </c>
      <c r="N2907" t="s">
        <v>115</v>
      </c>
      <c r="O2907" t="s">
        <v>116</v>
      </c>
      <c r="P2907" t="s">
        <v>117</v>
      </c>
      <c r="Q2907" t="s">
        <v>5213</v>
      </c>
      <c r="R2907">
        <v>28</v>
      </c>
      <c r="T2907" s="3">
        <v>88333.333333333328</v>
      </c>
      <c r="X2907" s="3">
        <v>2003.2051282051279</v>
      </c>
      <c r="Y2907" s="3">
        <v>1157.4074074074074</v>
      </c>
      <c r="Z2907" s="24">
        <v>208.33333333333331</v>
      </c>
      <c r="AA2907" s="39">
        <v>75</v>
      </c>
      <c r="AC2907" s="3">
        <v>0</v>
      </c>
      <c r="AD2907" s="3">
        <v>4460.3751415326506</v>
      </c>
      <c r="AE2907" s="3">
        <v>96237.654343811839</v>
      </c>
      <c r="AF2907" s="3">
        <v>5687.5</v>
      </c>
      <c r="AH2907" s="3">
        <v>101925.15434381184</v>
      </c>
      <c r="AN2907">
        <v>8.5000000000000006E-2</v>
      </c>
      <c r="AO2907" s="3">
        <v>101925.15434381184</v>
      </c>
      <c r="AP2907" s="3">
        <v>8663.6381192240078</v>
      </c>
      <c r="AQ2907" s="3">
        <v>29700</v>
      </c>
      <c r="AR2907" s="3">
        <v>2524.5</v>
      </c>
      <c r="AS2907" s="3">
        <v>142813.29246303585</v>
      </c>
      <c r="AT2907" s="26">
        <v>131625.15434381185</v>
      </c>
      <c r="AU2907" t="s">
        <v>170</v>
      </c>
      <c r="AV2907" t="s">
        <v>170</v>
      </c>
      <c r="AW2907" t="s">
        <v>171</v>
      </c>
      <c r="AX2907">
        <v>35802</v>
      </c>
      <c r="BF2907">
        <v>1</v>
      </c>
      <c r="CX2907" t="s">
        <v>5211</v>
      </c>
      <c r="CY2907" s="29"/>
      <c r="CZ2907" s="29"/>
      <c r="DA2907" s="29"/>
      <c r="DB2907" s="29"/>
      <c r="DC2907" s="29"/>
      <c r="DD2907" s="30"/>
      <c r="DE2907" s="30"/>
      <c r="DF2907" s="31"/>
      <c r="DG2907" s="32"/>
      <c r="DH2907" s="30"/>
      <c r="DI2907" s="30"/>
      <c r="DJ2907" s="26"/>
    </row>
    <row r="2908" spans="4:114" x14ac:dyDescent="0.25">
      <c r="D2908" t="s">
        <v>5212</v>
      </c>
      <c r="F2908" t="s">
        <v>4322</v>
      </c>
      <c r="G2908" t="s">
        <v>4323</v>
      </c>
      <c r="H2908" t="s">
        <v>4324</v>
      </c>
      <c r="K2908" t="s">
        <v>131</v>
      </c>
      <c r="M2908" t="s">
        <v>114</v>
      </c>
      <c r="N2908" t="s">
        <v>115</v>
      </c>
      <c r="O2908" t="s">
        <v>116</v>
      </c>
      <c r="P2908" t="s">
        <v>117</v>
      </c>
      <c r="Q2908" t="s">
        <v>5213</v>
      </c>
      <c r="R2908">
        <v>28</v>
      </c>
      <c r="T2908" s="3">
        <v>138333.33333333334</v>
      </c>
      <c r="X2908" s="3">
        <v>3205.1282051282051</v>
      </c>
      <c r="Y2908" s="3">
        <v>1851.851851851852</v>
      </c>
      <c r="Z2908" s="24">
        <v>333.33333333333337</v>
      </c>
      <c r="AA2908" s="39">
        <v>75</v>
      </c>
      <c r="AC2908" s="3">
        <v>0</v>
      </c>
      <c r="AD2908" s="3">
        <v>4460.3751415326506</v>
      </c>
      <c r="AE2908" s="3">
        <v>148259.02186517941</v>
      </c>
      <c r="AF2908" s="3">
        <v>5687.5</v>
      </c>
      <c r="AH2908" s="3">
        <v>153946.52186517941</v>
      </c>
      <c r="AN2908">
        <v>8.5000000000000006E-2</v>
      </c>
      <c r="AO2908" s="3">
        <v>153946.52186517941</v>
      </c>
      <c r="AP2908" s="3">
        <v>13085.454358540252</v>
      </c>
      <c r="AQ2908" s="3">
        <v>29700</v>
      </c>
      <c r="AR2908" s="3">
        <v>2524.5</v>
      </c>
      <c r="AS2908" s="3">
        <v>199256.47622371966</v>
      </c>
      <c r="AT2908" s="26">
        <v>183646.52186517941</v>
      </c>
      <c r="AU2908" t="s">
        <v>765</v>
      </c>
      <c r="AV2908" t="s">
        <v>765</v>
      </c>
      <c r="AW2908" t="s">
        <v>766</v>
      </c>
      <c r="AX2908" t="s">
        <v>3121</v>
      </c>
      <c r="BF2908">
        <v>1</v>
      </c>
      <c r="CX2908" t="s">
        <v>5211</v>
      </c>
      <c r="CY2908" s="29"/>
      <c r="CZ2908" s="29"/>
      <c r="DA2908" s="29"/>
      <c r="DB2908" s="29"/>
      <c r="DC2908" s="29"/>
      <c r="DD2908" s="30"/>
      <c r="DE2908" s="30"/>
      <c r="DF2908" s="31"/>
      <c r="DG2908" s="32"/>
      <c r="DH2908" s="30"/>
      <c r="DI2908" s="30"/>
      <c r="DJ2908" s="26"/>
    </row>
    <row r="2909" spans="4:114" x14ac:dyDescent="0.25">
      <c r="D2909" t="s">
        <v>5212</v>
      </c>
      <c r="F2909" t="s">
        <v>4325</v>
      </c>
      <c r="G2909" t="s">
        <v>4326</v>
      </c>
      <c r="H2909" t="s">
        <v>4327</v>
      </c>
      <c r="K2909" t="s">
        <v>224</v>
      </c>
      <c r="M2909" t="s">
        <v>114</v>
      </c>
      <c r="N2909" t="s">
        <v>115</v>
      </c>
      <c r="O2909" t="s">
        <v>116</v>
      </c>
      <c r="P2909" t="s">
        <v>117</v>
      </c>
      <c r="Q2909" t="s">
        <v>5213</v>
      </c>
      <c r="R2909">
        <v>28</v>
      </c>
      <c r="T2909" s="3">
        <v>65000</v>
      </c>
      <c r="X2909" s="3">
        <v>1442.3076923076924</v>
      </c>
      <c r="Y2909" s="3">
        <v>833.33333333333337</v>
      </c>
      <c r="Z2909" s="24">
        <v>150</v>
      </c>
      <c r="AA2909" s="39">
        <v>75</v>
      </c>
      <c r="AC2909" s="3">
        <v>0</v>
      </c>
      <c r="AD2909" s="3">
        <v>4460.3751415326506</v>
      </c>
      <c r="AE2909" s="3">
        <v>71961.016167173671</v>
      </c>
      <c r="AF2909" s="3">
        <v>5687.5</v>
      </c>
      <c r="AH2909" s="3">
        <v>77648.516167173671</v>
      </c>
      <c r="AN2909">
        <v>8.5000000000000006E-2</v>
      </c>
      <c r="AO2909" s="3">
        <v>77648.516167173671</v>
      </c>
      <c r="AP2909" s="3">
        <v>6600.1238742097621</v>
      </c>
      <c r="AQ2909" s="3">
        <v>29700</v>
      </c>
      <c r="AR2909" s="3">
        <v>2524.5</v>
      </c>
      <c r="AS2909" s="3">
        <v>116473.14004138343</v>
      </c>
      <c r="AT2909" s="26">
        <v>107348.51616717367</v>
      </c>
      <c r="AU2909" t="s">
        <v>170</v>
      </c>
      <c r="AV2909" t="s">
        <v>170</v>
      </c>
      <c r="AW2909" t="s">
        <v>171</v>
      </c>
      <c r="AX2909">
        <v>35802</v>
      </c>
      <c r="BF2909">
        <v>1</v>
      </c>
      <c r="CX2909" t="s">
        <v>5211</v>
      </c>
      <c r="CY2909" s="29"/>
      <c r="CZ2909" s="29"/>
      <c r="DA2909" s="29"/>
      <c r="DB2909" s="29"/>
      <c r="DC2909" s="29"/>
      <c r="DD2909" s="30"/>
      <c r="DE2909" s="30"/>
      <c r="DF2909" s="31"/>
      <c r="DG2909" s="32"/>
      <c r="DH2909" s="30"/>
      <c r="DI2909" s="30"/>
      <c r="DJ2909" s="26"/>
    </row>
    <row r="2910" spans="4:114" x14ac:dyDescent="0.25">
      <c r="D2910" t="s">
        <v>5212</v>
      </c>
      <c r="F2910" t="s">
        <v>4328</v>
      </c>
      <c r="G2910" t="s">
        <v>4329</v>
      </c>
      <c r="H2910" t="s">
        <v>4330</v>
      </c>
      <c r="K2910" t="s">
        <v>224</v>
      </c>
      <c r="M2910" t="s">
        <v>114</v>
      </c>
      <c r="N2910" t="s">
        <v>115</v>
      </c>
      <c r="O2910" t="s">
        <v>2066</v>
      </c>
      <c r="P2910" t="s">
        <v>117</v>
      </c>
      <c r="Q2910" t="s">
        <v>5213</v>
      </c>
      <c r="R2910">
        <v>28</v>
      </c>
      <c r="T2910" s="3">
        <v>59750</v>
      </c>
      <c r="X2910" s="3">
        <v>1436.2980769230769</v>
      </c>
      <c r="Y2910" s="3">
        <v>829.8611111111112</v>
      </c>
      <c r="Z2910" s="24">
        <v>149.375</v>
      </c>
      <c r="AA2910" s="39">
        <v>75</v>
      </c>
      <c r="AC2910" s="3">
        <v>0</v>
      </c>
      <c r="AD2910" s="3">
        <v>4460.3751415326506</v>
      </c>
      <c r="AE2910" s="3">
        <v>66700.909329566843</v>
      </c>
      <c r="AF2910" s="3">
        <v>5687.5</v>
      </c>
      <c r="AH2910" s="3">
        <v>72388.409329566843</v>
      </c>
      <c r="AI2910" s="3">
        <v>19852</v>
      </c>
      <c r="AN2910">
        <v>8.5000000000000006E-2</v>
      </c>
      <c r="AO2910" s="3">
        <v>92240.409329566843</v>
      </c>
      <c r="AP2910" s="3">
        <v>7840.4347930131826</v>
      </c>
      <c r="AQ2910" s="3">
        <v>0</v>
      </c>
      <c r="AR2910" s="3">
        <v>0</v>
      </c>
      <c r="AS2910" s="3">
        <v>100080.84412258002</v>
      </c>
      <c r="AT2910" s="26">
        <v>92240.409329566843</v>
      </c>
      <c r="AU2910" t="s">
        <v>2067</v>
      </c>
      <c r="AV2910" t="s">
        <v>2067</v>
      </c>
      <c r="AW2910" t="s">
        <v>2068</v>
      </c>
      <c r="AX2910" t="s">
        <v>4331</v>
      </c>
      <c r="BF2910">
        <v>1</v>
      </c>
      <c r="BO2910">
        <v>0</v>
      </c>
      <c r="CX2910" t="s">
        <v>5211</v>
      </c>
      <c r="CY2910" s="29"/>
    </row>
    <row r="2911" spans="4:114" x14ac:dyDescent="0.25">
      <c r="D2911" t="s">
        <v>5212</v>
      </c>
      <c r="F2911" t="s">
        <v>4332</v>
      </c>
      <c r="G2911" t="s">
        <v>4333</v>
      </c>
      <c r="H2911" t="s">
        <v>4334</v>
      </c>
      <c r="K2911" t="s">
        <v>224</v>
      </c>
      <c r="M2911" t="s">
        <v>292</v>
      </c>
      <c r="N2911" t="s">
        <v>293</v>
      </c>
      <c r="O2911" t="s">
        <v>116</v>
      </c>
      <c r="P2911" t="s">
        <v>117</v>
      </c>
      <c r="Q2911" t="s">
        <v>5213</v>
      </c>
      <c r="R2911">
        <v>28</v>
      </c>
      <c r="T2911" s="3">
        <v>70833.333333333328</v>
      </c>
      <c r="X2911" s="3">
        <v>1702.7243589743591</v>
      </c>
      <c r="Y2911" s="3">
        <v>983.79629629629619</v>
      </c>
      <c r="Z2911" s="24">
        <v>177.08333333333331</v>
      </c>
      <c r="AA2911" s="39">
        <v>75</v>
      </c>
      <c r="AC2911" s="3">
        <v>0</v>
      </c>
      <c r="AD2911" s="3">
        <v>4460.3751415326506</v>
      </c>
      <c r="AE2911" s="3">
        <v>78232.312463469963</v>
      </c>
      <c r="AF2911" s="3">
        <v>23570.833333333332</v>
      </c>
      <c r="AH2911" s="3">
        <v>101803.14579680329</v>
      </c>
      <c r="AN2911">
        <v>8.5000000000000006E-2</v>
      </c>
      <c r="AO2911" s="3">
        <v>101803.14579680329</v>
      </c>
      <c r="AP2911" s="3">
        <v>8653.2673927282813</v>
      </c>
      <c r="AQ2911" s="3">
        <v>29700</v>
      </c>
      <c r="AR2911" s="3">
        <v>2524.5</v>
      </c>
      <c r="AS2911" s="3">
        <v>142680.91318953157</v>
      </c>
      <c r="AT2911" s="26">
        <v>131503.14579680329</v>
      </c>
      <c r="AU2911" t="s">
        <v>208</v>
      </c>
      <c r="AV2911" t="s">
        <v>209</v>
      </c>
      <c r="AW2911" t="s">
        <v>210</v>
      </c>
      <c r="AX2911" t="s">
        <v>211</v>
      </c>
      <c r="BF2911">
        <v>1</v>
      </c>
      <c r="CX2911" t="s">
        <v>5211</v>
      </c>
      <c r="CY2911" s="29"/>
      <c r="CZ2911" s="29"/>
      <c r="DA2911" s="29"/>
      <c r="DB2911" s="29"/>
      <c r="DC2911" s="29"/>
      <c r="DD2911" s="30"/>
      <c r="DE2911" s="30"/>
      <c r="DF2911" s="31"/>
      <c r="DG2911" s="32"/>
      <c r="DH2911" s="30"/>
      <c r="DI2911" s="30"/>
      <c r="DJ2911" s="26"/>
    </row>
    <row r="2912" spans="4:114" x14ac:dyDescent="0.25">
      <c r="D2912" t="s">
        <v>5212</v>
      </c>
      <c r="F2912" t="s">
        <v>4335</v>
      </c>
      <c r="G2912" t="s">
        <v>4336</v>
      </c>
      <c r="H2912" t="s">
        <v>4337</v>
      </c>
      <c r="K2912" t="s">
        <v>131</v>
      </c>
      <c r="M2912" t="s">
        <v>114</v>
      </c>
      <c r="N2912" t="s">
        <v>115</v>
      </c>
      <c r="O2912" t="s">
        <v>116</v>
      </c>
      <c r="P2912" t="s">
        <v>117</v>
      </c>
      <c r="Q2912" t="s">
        <v>5213</v>
      </c>
      <c r="R2912">
        <v>28</v>
      </c>
      <c r="T2912" s="3">
        <v>174666.66666666666</v>
      </c>
      <c r="X2912" s="3">
        <v>4078.5256410256407</v>
      </c>
      <c r="Y2912" s="3">
        <v>2356.4814814814813</v>
      </c>
      <c r="Z2912" s="24">
        <v>424.16666666666663</v>
      </c>
      <c r="AA2912" s="39">
        <v>75</v>
      </c>
      <c r="AC2912" s="3">
        <v>0</v>
      </c>
      <c r="AD2912" s="3">
        <v>4460.3751415326506</v>
      </c>
      <c r="AE2912" s="3">
        <v>186061.21559737311</v>
      </c>
      <c r="AF2912" s="3">
        <v>5687.5</v>
      </c>
      <c r="AH2912" s="3">
        <v>191748.71559737311</v>
      </c>
      <c r="AN2912">
        <v>8.5000000000000006E-2</v>
      </c>
      <c r="AO2912" s="3">
        <v>191748.71559737311</v>
      </c>
      <c r="AP2912" s="3">
        <v>16298.640825776716</v>
      </c>
      <c r="AQ2912" s="3">
        <v>29700</v>
      </c>
      <c r="AR2912" s="3">
        <v>2524.5</v>
      </c>
      <c r="AS2912" s="3">
        <v>240271.85642314982</v>
      </c>
      <c r="AT2912" s="26">
        <v>221448.71559737311</v>
      </c>
      <c r="AU2912" t="s">
        <v>170</v>
      </c>
      <c r="AV2912" t="s">
        <v>170</v>
      </c>
      <c r="AW2912" t="s">
        <v>171</v>
      </c>
      <c r="AX2912">
        <v>35803</v>
      </c>
      <c r="BF2912">
        <v>1</v>
      </c>
      <c r="CX2912" t="s">
        <v>5211</v>
      </c>
      <c r="CY2912" s="29"/>
    </row>
    <row r="2913" spans="4:114" x14ac:dyDescent="0.25">
      <c r="D2913" t="s">
        <v>5212</v>
      </c>
      <c r="F2913" t="s">
        <v>4338</v>
      </c>
      <c r="G2913" t="s">
        <v>4339</v>
      </c>
      <c r="H2913" t="s">
        <v>4340</v>
      </c>
      <c r="K2913" t="s">
        <v>131</v>
      </c>
      <c r="M2913" t="s">
        <v>114</v>
      </c>
      <c r="N2913" t="s">
        <v>115</v>
      </c>
      <c r="O2913" t="s">
        <v>116</v>
      </c>
      <c r="P2913" t="s">
        <v>117</v>
      </c>
      <c r="Q2913" t="s">
        <v>5213</v>
      </c>
      <c r="R2913">
        <v>28</v>
      </c>
      <c r="T2913" s="3">
        <v>121666.66666666667</v>
      </c>
      <c r="X2913" s="3">
        <v>2804.4871794871797</v>
      </c>
      <c r="Y2913" s="3">
        <v>1620.3703703703707</v>
      </c>
      <c r="Z2913" s="24">
        <v>291.66666666666669</v>
      </c>
      <c r="AA2913" s="39">
        <v>75</v>
      </c>
      <c r="AC2913" s="3">
        <v>0</v>
      </c>
      <c r="AD2913" s="3">
        <v>4460.3751415326506</v>
      </c>
      <c r="AE2913" s="3">
        <v>130918.56602472354</v>
      </c>
      <c r="AF2913" s="3">
        <v>5687.5</v>
      </c>
      <c r="AH2913" s="3">
        <v>136606.06602472352</v>
      </c>
      <c r="AN2913">
        <v>8.5000000000000006E-2</v>
      </c>
      <c r="AO2913" s="3">
        <v>136606.06602472352</v>
      </c>
      <c r="AP2913" s="3">
        <v>11611.515612101501</v>
      </c>
      <c r="AQ2913" s="3">
        <v>29700</v>
      </c>
      <c r="AR2913" s="3">
        <v>2524.5</v>
      </c>
      <c r="AS2913" s="3">
        <v>180442.08163682502</v>
      </c>
      <c r="AT2913" s="26">
        <v>166306.06602472352</v>
      </c>
      <c r="AU2913" t="s">
        <v>170</v>
      </c>
      <c r="AV2913" t="s">
        <v>170</v>
      </c>
      <c r="AW2913" t="s">
        <v>171</v>
      </c>
      <c r="AX2913">
        <v>35803</v>
      </c>
      <c r="BF2913">
        <v>1</v>
      </c>
      <c r="CX2913" t="s">
        <v>5211</v>
      </c>
      <c r="CY2913" s="29"/>
    </row>
    <row r="2914" spans="4:114" x14ac:dyDescent="0.25">
      <c r="D2914" t="s">
        <v>5212</v>
      </c>
      <c r="F2914" t="s">
        <v>4341</v>
      </c>
      <c r="G2914" t="s">
        <v>4342</v>
      </c>
      <c r="H2914" t="s">
        <v>4343</v>
      </c>
      <c r="K2914" t="s">
        <v>224</v>
      </c>
      <c r="M2914" t="s">
        <v>114</v>
      </c>
      <c r="N2914" t="s">
        <v>115</v>
      </c>
      <c r="O2914" t="s">
        <v>116</v>
      </c>
      <c r="P2914" t="s">
        <v>117</v>
      </c>
      <c r="Q2914" t="s">
        <v>5213</v>
      </c>
      <c r="R2914">
        <v>28</v>
      </c>
      <c r="T2914" s="3">
        <v>69583.333333333328</v>
      </c>
      <c r="X2914" s="3">
        <v>1552.4839743589744</v>
      </c>
      <c r="Y2914" s="3">
        <v>896.99074074074076</v>
      </c>
      <c r="Z2914" s="24">
        <v>161.45833333333334</v>
      </c>
      <c r="AA2914" s="39">
        <v>75</v>
      </c>
      <c r="AC2914" s="3">
        <v>0</v>
      </c>
      <c r="AD2914" s="3">
        <v>4460.3751415326506</v>
      </c>
      <c r="AE2914" s="3">
        <v>76729.641523299026</v>
      </c>
      <c r="AF2914" s="3">
        <v>5687.5</v>
      </c>
      <c r="AH2914" s="3">
        <v>82417.141523299026</v>
      </c>
      <c r="AN2914">
        <v>8.5000000000000006E-2</v>
      </c>
      <c r="AO2914" s="3">
        <v>82417.141523299026</v>
      </c>
      <c r="AP2914" s="3">
        <v>7005.457029480418</v>
      </c>
      <c r="AQ2914" s="3">
        <v>29700</v>
      </c>
      <c r="AR2914" s="3">
        <v>2524.5</v>
      </c>
      <c r="AS2914" s="3">
        <v>121647.09855277944</v>
      </c>
      <c r="AT2914" s="26">
        <v>112117.14152329903</v>
      </c>
      <c r="AU2914" t="s">
        <v>170</v>
      </c>
      <c r="AV2914" t="s">
        <v>170</v>
      </c>
      <c r="AW2914" t="s">
        <v>171</v>
      </c>
      <c r="AX2914" t="s">
        <v>1844</v>
      </c>
      <c r="BF2914">
        <v>1</v>
      </c>
      <c r="CX2914" t="s">
        <v>5211</v>
      </c>
      <c r="CY2914" s="29"/>
      <c r="CZ2914" s="29"/>
      <c r="DA2914" s="29"/>
      <c r="DB2914" s="29"/>
      <c r="DC2914" s="29"/>
      <c r="DD2914" s="30"/>
      <c r="DE2914" s="30"/>
      <c r="DF2914" s="31"/>
      <c r="DG2914" s="32"/>
      <c r="DH2914" s="30"/>
      <c r="DI2914" s="30"/>
      <c r="DJ2914" s="26"/>
    </row>
    <row r="2915" spans="4:114" x14ac:dyDescent="0.25">
      <c r="D2915" t="s">
        <v>5212</v>
      </c>
      <c r="F2915" t="s">
        <v>4344</v>
      </c>
      <c r="G2915" t="s">
        <v>4345</v>
      </c>
      <c r="H2915" t="s">
        <v>4346</v>
      </c>
      <c r="K2915" t="s">
        <v>224</v>
      </c>
      <c r="M2915" t="s">
        <v>114</v>
      </c>
      <c r="N2915" t="s">
        <v>115</v>
      </c>
      <c r="O2915" t="s">
        <v>116</v>
      </c>
      <c r="P2915" t="s">
        <v>117</v>
      </c>
      <c r="Q2915" t="s">
        <v>5213</v>
      </c>
      <c r="R2915">
        <v>28</v>
      </c>
      <c r="T2915" s="3">
        <v>67500</v>
      </c>
      <c r="X2915" s="3">
        <v>1502.403846153846</v>
      </c>
      <c r="Y2915" s="3">
        <v>868.05555555555554</v>
      </c>
      <c r="Z2915" s="24">
        <v>156.25</v>
      </c>
      <c r="AA2915" s="39">
        <v>75</v>
      </c>
      <c r="AC2915" s="3">
        <v>0</v>
      </c>
      <c r="AD2915" s="3">
        <v>4460.3751415326506</v>
      </c>
      <c r="AE2915" s="3">
        <v>74562.084543242061</v>
      </c>
      <c r="AF2915" s="3">
        <v>5687.5</v>
      </c>
      <c r="AH2915" s="3">
        <v>80249.584543242061</v>
      </c>
      <c r="AN2915">
        <v>8.5000000000000006E-2</v>
      </c>
      <c r="AO2915" s="3">
        <v>80249.584543242061</v>
      </c>
      <c r="AP2915" s="3">
        <v>6821.2146861755755</v>
      </c>
      <c r="AQ2915" s="3">
        <v>29700</v>
      </c>
      <c r="AR2915" s="3">
        <v>2524.5</v>
      </c>
      <c r="AS2915" s="3">
        <v>119295.29922941764</v>
      </c>
      <c r="AT2915" s="26">
        <v>109949.58454324206</v>
      </c>
      <c r="AU2915" t="s">
        <v>170</v>
      </c>
      <c r="AV2915" t="s">
        <v>170</v>
      </c>
      <c r="AW2915" t="s">
        <v>171</v>
      </c>
      <c r="AX2915" t="s">
        <v>1844</v>
      </c>
      <c r="BF2915">
        <v>1</v>
      </c>
      <c r="CX2915" t="s">
        <v>5211</v>
      </c>
      <c r="CY2915" s="29"/>
    </row>
    <row r="2916" spans="4:114" x14ac:dyDescent="0.25">
      <c r="D2916" t="s">
        <v>5212</v>
      </c>
      <c r="F2916" t="s">
        <v>4347</v>
      </c>
      <c r="G2916" t="s">
        <v>4348</v>
      </c>
      <c r="H2916" t="s">
        <v>4349</v>
      </c>
      <c r="K2916" t="s">
        <v>224</v>
      </c>
      <c r="M2916" t="s">
        <v>114</v>
      </c>
      <c r="N2916" t="s">
        <v>115</v>
      </c>
      <c r="O2916" t="s">
        <v>116</v>
      </c>
      <c r="P2916" t="s">
        <v>117</v>
      </c>
      <c r="Q2916" t="s">
        <v>5213</v>
      </c>
      <c r="R2916">
        <v>28</v>
      </c>
      <c r="T2916" s="3">
        <v>71666.666666666672</v>
      </c>
      <c r="X2916" s="3">
        <v>1602.5641025641025</v>
      </c>
      <c r="Y2916" s="3">
        <v>925.92592592592598</v>
      </c>
      <c r="Z2916" s="24">
        <v>166.66666666666669</v>
      </c>
      <c r="AA2916" s="39">
        <v>75</v>
      </c>
      <c r="AC2916" s="3">
        <v>0</v>
      </c>
      <c r="AD2916" s="3">
        <v>4460.3751415326506</v>
      </c>
      <c r="AE2916" s="3">
        <v>78897.198503356034</v>
      </c>
      <c r="AF2916" s="3">
        <v>5687.5</v>
      </c>
      <c r="AH2916" s="3">
        <v>84584.698503356034</v>
      </c>
      <c r="AN2916">
        <v>8.5000000000000006E-2</v>
      </c>
      <c r="AO2916" s="3">
        <v>84584.698503356034</v>
      </c>
      <c r="AP2916" s="3">
        <v>7189.6993727852632</v>
      </c>
      <c r="AQ2916" s="3">
        <v>29700</v>
      </c>
      <c r="AR2916" s="3">
        <v>2524.5</v>
      </c>
      <c r="AS2916" s="3">
        <v>123998.8978761413</v>
      </c>
      <c r="AT2916" s="26">
        <v>114284.69850335603</v>
      </c>
      <c r="AU2916" t="s">
        <v>170</v>
      </c>
      <c r="AV2916" t="s">
        <v>170</v>
      </c>
      <c r="AW2916" t="s">
        <v>171</v>
      </c>
      <c r="AX2916" t="s">
        <v>1844</v>
      </c>
      <c r="BF2916">
        <v>1</v>
      </c>
      <c r="CX2916" t="s">
        <v>5211</v>
      </c>
      <c r="CY2916" s="29"/>
      <c r="CZ2916" s="29"/>
      <c r="DA2916" s="29"/>
      <c r="DB2916" s="29"/>
      <c r="DC2916" s="29"/>
      <c r="DD2916" s="30"/>
      <c r="DE2916" s="30"/>
      <c r="DF2916" s="31"/>
      <c r="DG2916" s="32"/>
      <c r="DH2916" s="30"/>
      <c r="DI2916" s="30"/>
      <c r="DJ2916" s="26"/>
    </row>
    <row r="2917" spans="4:114" x14ac:dyDescent="0.25">
      <c r="D2917" t="s">
        <v>5212</v>
      </c>
      <c r="F2917" t="s">
        <v>4350</v>
      </c>
      <c r="G2917" t="s">
        <v>4351</v>
      </c>
      <c r="H2917" t="s">
        <v>4352</v>
      </c>
      <c r="K2917" t="s">
        <v>131</v>
      </c>
      <c r="M2917" t="s">
        <v>2289</v>
      </c>
      <c r="N2917" t="s">
        <v>2290</v>
      </c>
      <c r="O2917" t="s">
        <v>116</v>
      </c>
      <c r="P2917" t="s">
        <v>117</v>
      </c>
      <c r="Q2917" t="s">
        <v>5213</v>
      </c>
      <c r="R2917">
        <v>28</v>
      </c>
      <c r="T2917" s="3">
        <v>125000.00000000001</v>
      </c>
      <c r="X2917" s="3">
        <v>3004.8076923076919</v>
      </c>
      <c r="Y2917" s="3">
        <v>1736.1111111111111</v>
      </c>
      <c r="Z2917" s="24">
        <v>312.5</v>
      </c>
      <c r="AA2917" s="39">
        <v>75</v>
      </c>
      <c r="AC2917" s="3">
        <v>0</v>
      </c>
      <c r="AD2917" s="3">
        <v>4460.3751415326506</v>
      </c>
      <c r="AE2917" s="3">
        <v>134588.79394495147</v>
      </c>
      <c r="AF2917" s="3">
        <v>13617.5</v>
      </c>
      <c r="AH2917" s="3">
        <v>148206.29394495147</v>
      </c>
      <c r="AN2917">
        <v>8.5000000000000006E-2</v>
      </c>
      <c r="AO2917" s="3">
        <v>148206.29394495147</v>
      </c>
      <c r="AP2917" s="3">
        <v>12597.534985320875</v>
      </c>
      <c r="AQ2917" s="3">
        <v>29700</v>
      </c>
      <c r="AR2917" s="3">
        <v>2524.5</v>
      </c>
      <c r="AS2917" s="3">
        <v>193028.32893027234</v>
      </c>
      <c r="AT2917" s="26">
        <v>177906.29394495147</v>
      </c>
      <c r="AU2917" t="s">
        <v>2428</v>
      </c>
      <c r="AV2917" t="s">
        <v>120</v>
      </c>
      <c r="AW2917" t="s">
        <v>120</v>
      </c>
      <c r="AX2917">
        <v>2046100</v>
      </c>
      <c r="BF2917">
        <v>1</v>
      </c>
      <c r="CX2917" t="s">
        <v>5211</v>
      </c>
      <c r="CY2917" s="29"/>
      <c r="CZ2917" s="29"/>
      <c r="DA2917" s="29"/>
      <c r="DB2917" s="29"/>
      <c r="DC2917" s="29"/>
      <c r="DD2917" s="30"/>
      <c r="DE2917" s="30"/>
      <c r="DF2917" s="31"/>
      <c r="DG2917" s="32"/>
      <c r="DH2917" s="30"/>
      <c r="DI2917" s="30"/>
      <c r="DJ2917" s="26"/>
    </row>
    <row r="2918" spans="4:114" x14ac:dyDescent="0.25">
      <c r="D2918" t="s">
        <v>5212</v>
      </c>
      <c r="F2918" t="s">
        <v>4353</v>
      </c>
      <c r="G2918" t="s">
        <v>4354</v>
      </c>
      <c r="H2918" t="s">
        <v>4355</v>
      </c>
      <c r="K2918" t="s">
        <v>219</v>
      </c>
      <c r="M2918" t="s">
        <v>550</v>
      </c>
      <c r="N2918" t="s">
        <v>551</v>
      </c>
      <c r="O2918" t="s">
        <v>116</v>
      </c>
      <c r="P2918" t="s">
        <v>117</v>
      </c>
      <c r="Q2918" t="s">
        <v>5213</v>
      </c>
      <c r="R2918">
        <v>28</v>
      </c>
      <c r="T2918" s="3">
        <v>103333.33333333333</v>
      </c>
      <c r="X2918" s="3">
        <v>2483.9743589743589</v>
      </c>
      <c r="Y2918" s="3">
        <v>1435.1851851851852</v>
      </c>
      <c r="Z2918" s="24">
        <v>258.33333333333331</v>
      </c>
      <c r="AA2918" s="39">
        <v>75</v>
      </c>
      <c r="AC2918" s="3">
        <v>0</v>
      </c>
      <c r="AD2918" s="3">
        <v>4460.3751415326506</v>
      </c>
      <c r="AE2918" s="3">
        <v>112046.20135235885</v>
      </c>
      <c r="AF2918" s="3">
        <v>7046.666666666667</v>
      </c>
      <c r="AH2918" s="3">
        <v>119092.86801902553</v>
      </c>
      <c r="AN2918">
        <v>0.1</v>
      </c>
      <c r="AO2918" s="3">
        <v>119092.86801902553</v>
      </c>
      <c r="AP2918" s="3">
        <v>11909.286801902554</v>
      </c>
      <c r="AQ2918" s="3">
        <v>29700</v>
      </c>
      <c r="AR2918" s="3">
        <v>2970</v>
      </c>
      <c r="AS2918" s="3">
        <v>163672.15482092806</v>
      </c>
      <c r="AT2918" s="26">
        <v>148792.86801902554</v>
      </c>
      <c r="AU2918" t="s">
        <v>170</v>
      </c>
      <c r="AV2918" t="s">
        <v>170</v>
      </c>
      <c r="AW2918" t="s">
        <v>171</v>
      </c>
      <c r="AX2918">
        <v>90324</v>
      </c>
      <c r="BF2918">
        <v>1</v>
      </c>
      <c r="CX2918" t="s">
        <v>5211</v>
      </c>
      <c r="CY2918" s="29"/>
      <c r="CZ2918" s="29"/>
      <c r="DA2918" s="29"/>
      <c r="DB2918" s="29"/>
      <c r="DC2918" s="29"/>
      <c r="DD2918" s="30"/>
      <c r="DE2918" s="30"/>
      <c r="DF2918" s="31"/>
      <c r="DG2918" s="32"/>
      <c r="DH2918" s="30"/>
      <c r="DI2918" s="30"/>
      <c r="DJ2918" s="26"/>
    </row>
    <row r="2919" spans="4:114" x14ac:dyDescent="0.25">
      <c r="D2919" t="s">
        <v>5212</v>
      </c>
      <c r="F2919" t="s">
        <v>4356</v>
      </c>
      <c r="G2919" t="s">
        <v>4357</v>
      </c>
      <c r="H2919" t="s">
        <v>4358</v>
      </c>
      <c r="K2919" t="s">
        <v>219</v>
      </c>
      <c r="M2919" t="s">
        <v>2289</v>
      </c>
      <c r="N2919" t="s">
        <v>2290</v>
      </c>
      <c r="O2919" t="s">
        <v>116</v>
      </c>
      <c r="P2919" t="s">
        <v>117</v>
      </c>
      <c r="Q2919" t="s">
        <v>5213</v>
      </c>
      <c r="R2919">
        <v>28</v>
      </c>
      <c r="T2919" s="3">
        <v>86666.666666666672</v>
      </c>
      <c r="X2919" s="3">
        <v>2083.3333333333335</v>
      </c>
      <c r="Y2919" s="3">
        <v>1203.7037037037039</v>
      </c>
      <c r="Z2919" s="24">
        <v>216.66666666666669</v>
      </c>
      <c r="AA2919" s="39">
        <v>75</v>
      </c>
      <c r="AC2919" s="3">
        <v>0</v>
      </c>
      <c r="AD2919" s="3">
        <v>4460.3751415326506</v>
      </c>
      <c r="AE2919" s="3">
        <v>94705.745511903035</v>
      </c>
      <c r="AF2919" s="3">
        <v>13617.5</v>
      </c>
      <c r="AH2919" s="3">
        <v>108323.24551190303</v>
      </c>
      <c r="AN2919">
        <v>8.5000000000000006E-2</v>
      </c>
      <c r="AO2919" s="3">
        <v>108323.24551190303</v>
      </c>
      <c r="AP2919" s="3">
        <v>9207.4758685117595</v>
      </c>
      <c r="AQ2919" s="3">
        <v>29700</v>
      </c>
      <c r="AR2919" s="3">
        <v>2524.5</v>
      </c>
      <c r="AS2919" s="3">
        <v>149755.22138041479</v>
      </c>
      <c r="AT2919" s="26">
        <v>138023.24551190302</v>
      </c>
      <c r="AU2919" t="s">
        <v>2428</v>
      </c>
      <c r="AV2919" t="s">
        <v>120</v>
      </c>
      <c r="AW2919" t="s">
        <v>120</v>
      </c>
      <c r="AX2919">
        <v>2046100</v>
      </c>
      <c r="BF2919">
        <v>1</v>
      </c>
      <c r="CX2919" t="s">
        <v>5211</v>
      </c>
      <c r="CY2919" s="29"/>
    </row>
    <row r="2920" spans="4:114" x14ac:dyDescent="0.25">
      <c r="D2920" t="s">
        <v>5212</v>
      </c>
      <c r="F2920" t="s">
        <v>4359</v>
      </c>
      <c r="G2920" t="s">
        <v>4360</v>
      </c>
      <c r="H2920" t="s">
        <v>4361</v>
      </c>
      <c r="K2920" t="s">
        <v>131</v>
      </c>
      <c r="M2920" t="s">
        <v>2289</v>
      </c>
      <c r="N2920" t="s">
        <v>2290</v>
      </c>
      <c r="O2920" t="s">
        <v>116</v>
      </c>
      <c r="P2920" t="s">
        <v>117</v>
      </c>
      <c r="Q2920" t="s">
        <v>5213</v>
      </c>
      <c r="R2920">
        <v>28</v>
      </c>
      <c r="T2920" s="3">
        <v>120833.33333333331</v>
      </c>
      <c r="X2920" s="3">
        <v>2904.6474358974356</v>
      </c>
      <c r="Y2920" s="3">
        <v>1678.2407407407406</v>
      </c>
      <c r="Z2920" s="24">
        <v>302.08333333333331</v>
      </c>
      <c r="AA2920" s="39">
        <v>75</v>
      </c>
      <c r="AC2920" s="3">
        <v>0</v>
      </c>
      <c r="AD2920" s="3">
        <v>4460.3751415326506</v>
      </c>
      <c r="AE2920" s="3">
        <v>130253.67998483748</v>
      </c>
      <c r="AF2920" s="3">
        <v>13617.5</v>
      </c>
      <c r="AH2920" s="3">
        <v>143871.17998483748</v>
      </c>
      <c r="AN2920">
        <v>8.5000000000000006E-2</v>
      </c>
      <c r="AO2920" s="3">
        <v>143871.17998483748</v>
      </c>
      <c r="AP2920" s="3">
        <v>12229.050298711187</v>
      </c>
      <c r="AQ2920" s="3">
        <v>29700</v>
      </c>
      <c r="AR2920" s="3">
        <v>2524.5</v>
      </c>
      <c r="AS2920" s="3">
        <v>188324.73028354868</v>
      </c>
      <c r="AT2920" s="26">
        <v>173571.17998483748</v>
      </c>
      <c r="AU2920" t="s">
        <v>2428</v>
      </c>
      <c r="AV2920" t="s">
        <v>120</v>
      </c>
      <c r="AW2920" t="s">
        <v>120</v>
      </c>
      <c r="AX2920">
        <v>2046100</v>
      </c>
      <c r="BF2920">
        <v>1</v>
      </c>
      <c r="CX2920" t="s">
        <v>5211</v>
      </c>
      <c r="CY2920" s="29"/>
      <c r="CZ2920" s="29"/>
      <c r="DA2920" s="29"/>
      <c r="DB2920" s="29"/>
      <c r="DC2920" s="29"/>
      <c r="DD2920" s="30"/>
      <c r="DE2920" s="30"/>
      <c r="DF2920" s="31"/>
      <c r="DG2920" s="32"/>
      <c r="DH2920" s="30"/>
      <c r="DI2920" s="30"/>
      <c r="DJ2920" s="26"/>
    </row>
    <row r="2921" spans="4:114" x14ac:dyDescent="0.25">
      <c r="D2921" t="s">
        <v>5212</v>
      </c>
      <c r="F2921" t="s">
        <v>4362</v>
      </c>
      <c r="G2921" t="s">
        <v>4363</v>
      </c>
      <c r="H2921" t="s">
        <v>4364</v>
      </c>
      <c r="K2921" t="s">
        <v>207</v>
      </c>
      <c r="M2921" t="s">
        <v>182</v>
      </c>
      <c r="N2921" t="s">
        <v>183</v>
      </c>
      <c r="O2921" t="s">
        <v>116</v>
      </c>
      <c r="P2921" t="s">
        <v>117</v>
      </c>
      <c r="Q2921" t="s">
        <v>5213</v>
      </c>
      <c r="R2921">
        <v>28</v>
      </c>
      <c r="T2921" s="3">
        <v>48525</v>
      </c>
      <c r="X2921" s="3">
        <v>1166.4663461538462</v>
      </c>
      <c r="Y2921" s="3">
        <v>673.95833333333337</v>
      </c>
      <c r="Z2921" s="24">
        <v>121.3125</v>
      </c>
      <c r="AA2921" s="39">
        <v>75</v>
      </c>
      <c r="AC2921" s="3">
        <v>0</v>
      </c>
      <c r="AD2921" s="3">
        <v>4460.3751415326506</v>
      </c>
      <c r="AE2921" s="3">
        <v>55022.112321019828</v>
      </c>
      <c r="AF2921" s="3">
        <v>4154.166666666667</v>
      </c>
      <c r="AH2921" s="3">
        <v>59176.278987686492</v>
      </c>
      <c r="AN2921">
        <v>0.05</v>
      </c>
      <c r="AO2921" s="3">
        <v>59176.278987686492</v>
      </c>
      <c r="AP2921" s="3">
        <v>2958.8139493843246</v>
      </c>
      <c r="AQ2921" s="3">
        <v>29700</v>
      </c>
      <c r="AR2921" s="3">
        <v>1485</v>
      </c>
      <c r="AS2921" s="3">
        <v>93320.092937070818</v>
      </c>
      <c r="AT2921" s="26">
        <v>88876.278987686499</v>
      </c>
      <c r="AU2921" t="s">
        <v>261</v>
      </c>
      <c r="AV2921" t="s">
        <v>262</v>
      </c>
      <c r="AW2921" t="s">
        <v>263</v>
      </c>
      <c r="AX2921">
        <v>5185</v>
      </c>
      <c r="BF2921">
        <v>1</v>
      </c>
      <c r="CX2921" t="s">
        <v>5211</v>
      </c>
      <c r="CY2921" s="29"/>
    </row>
    <row r="2922" spans="4:114" x14ac:dyDescent="0.25">
      <c r="D2922" t="s">
        <v>5212</v>
      </c>
      <c r="F2922" t="s">
        <v>4365</v>
      </c>
      <c r="G2922" t="s">
        <v>4366</v>
      </c>
      <c r="H2922" t="s">
        <v>4367</v>
      </c>
      <c r="K2922" t="s">
        <v>131</v>
      </c>
      <c r="M2922" t="s">
        <v>132</v>
      </c>
      <c r="N2922" t="s">
        <v>133</v>
      </c>
      <c r="O2922" t="s">
        <v>116</v>
      </c>
      <c r="P2922" t="s">
        <v>117</v>
      </c>
      <c r="Q2922" t="s">
        <v>5213</v>
      </c>
      <c r="R2922">
        <v>28</v>
      </c>
      <c r="T2922" s="3">
        <v>108750</v>
      </c>
      <c r="X2922" s="3">
        <v>2614.1826923076924</v>
      </c>
      <c r="Y2922" s="3">
        <v>1510.4166666666667</v>
      </c>
      <c r="Z2922" s="24">
        <v>271.875</v>
      </c>
      <c r="AA2922" s="39">
        <v>75</v>
      </c>
      <c r="AC2922" s="3">
        <v>0</v>
      </c>
      <c r="AD2922" s="3">
        <v>4460.3751415326506</v>
      </c>
      <c r="AE2922" s="3">
        <v>117681.84950050701</v>
      </c>
      <c r="AF2922" s="3">
        <v>12402.5</v>
      </c>
      <c r="AH2922" s="3">
        <v>130084.34950050701</v>
      </c>
      <c r="AK2922" s="3">
        <v>33281</v>
      </c>
      <c r="AL2922" t="s">
        <v>168</v>
      </c>
      <c r="AM2922" t="s">
        <v>169</v>
      </c>
      <c r="AN2922">
        <v>0.05</v>
      </c>
      <c r="AO2922" s="3">
        <v>163365.349500507</v>
      </c>
      <c r="AP2922" s="3">
        <v>8168.26747502535</v>
      </c>
      <c r="AQ2922" s="3">
        <v>29700</v>
      </c>
      <c r="AR2922" s="3">
        <v>1485</v>
      </c>
      <c r="AS2922" s="3">
        <v>202718.61697553235</v>
      </c>
      <c r="AT2922" s="26">
        <v>193065.349500507</v>
      </c>
      <c r="AU2922" t="s">
        <v>164</v>
      </c>
      <c r="AV2922" t="s">
        <v>241</v>
      </c>
      <c r="AW2922" t="s">
        <v>241</v>
      </c>
      <c r="AX2922" t="s">
        <v>242</v>
      </c>
      <c r="BF2922">
        <v>1</v>
      </c>
      <c r="CX2922" t="s">
        <v>5211</v>
      </c>
      <c r="CY2922" s="29"/>
      <c r="CZ2922" s="29"/>
      <c r="DA2922" s="29"/>
      <c r="DB2922" s="29"/>
      <c r="DC2922" s="29"/>
      <c r="DD2922" s="30"/>
      <c r="DE2922" s="30"/>
      <c r="DF2922" s="31"/>
      <c r="DG2922" s="32"/>
      <c r="DH2922" s="30"/>
      <c r="DI2922" s="30"/>
      <c r="DJ2922" s="26"/>
    </row>
    <row r="2923" spans="4:114" x14ac:dyDescent="0.25">
      <c r="D2923" t="s">
        <v>5212</v>
      </c>
      <c r="F2923" t="s">
        <v>4368</v>
      </c>
      <c r="G2923" t="s">
        <v>4369</v>
      </c>
      <c r="H2923" t="s">
        <v>4370</v>
      </c>
      <c r="K2923" t="s">
        <v>131</v>
      </c>
      <c r="M2923" t="s">
        <v>2289</v>
      </c>
      <c r="N2923" t="s">
        <v>2290</v>
      </c>
      <c r="O2923" t="s">
        <v>116</v>
      </c>
      <c r="P2923" t="s">
        <v>117</v>
      </c>
      <c r="Q2923" t="s">
        <v>5213</v>
      </c>
      <c r="R2923">
        <v>28</v>
      </c>
      <c r="T2923" s="3">
        <v>125000.00000000001</v>
      </c>
      <c r="X2923" s="3">
        <v>3004.8076923076919</v>
      </c>
      <c r="Y2923" s="3">
        <v>1736.1111111111111</v>
      </c>
      <c r="Z2923" s="24">
        <v>312.5</v>
      </c>
      <c r="AA2923" s="39">
        <v>75</v>
      </c>
      <c r="AC2923" s="3">
        <v>0</v>
      </c>
      <c r="AD2923" s="3">
        <v>4460.3751415326506</v>
      </c>
      <c r="AE2923" s="3">
        <v>134588.79394495147</v>
      </c>
      <c r="AF2923" s="3">
        <v>13617.5</v>
      </c>
      <c r="AH2923" s="3">
        <v>148206.29394495147</v>
      </c>
      <c r="AN2923">
        <v>8.5000000000000006E-2</v>
      </c>
      <c r="AO2923" s="3">
        <v>148206.29394495147</v>
      </c>
      <c r="AP2923" s="3">
        <v>12597.534985320875</v>
      </c>
      <c r="AQ2923" s="3">
        <v>29700</v>
      </c>
      <c r="AR2923" s="3">
        <v>2524.5</v>
      </c>
      <c r="AS2923" s="3">
        <v>193028.32893027234</v>
      </c>
      <c r="AT2923" s="26">
        <v>177906.29394495147</v>
      </c>
      <c r="AU2923" t="s">
        <v>170</v>
      </c>
      <c r="AV2923" t="s">
        <v>170</v>
      </c>
      <c r="AW2923" t="s">
        <v>171</v>
      </c>
      <c r="AX2923">
        <v>37214</v>
      </c>
      <c r="BF2923">
        <v>1</v>
      </c>
      <c r="CX2923" t="s">
        <v>5211</v>
      </c>
      <c r="CY2923" s="29"/>
    </row>
    <row r="2924" spans="4:114" x14ac:dyDescent="0.25">
      <c r="D2924" t="s">
        <v>5212</v>
      </c>
      <c r="F2924" t="s">
        <v>4371</v>
      </c>
      <c r="G2924" t="s">
        <v>4372</v>
      </c>
      <c r="H2924" t="s">
        <v>4373</v>
      </c>
      <c r="K2924" t="s">
        <v>219</v>
      </c>
      <c r="M2924" t="s">
        <v>2289</v>
      </c>
      <c r="N2924" t="s">
        <v>2290</v>
      </c>
      <c r="O2924" t="s">
        <v>116</v>
      </c>
      <c r="P2924" t="s">
        <v>117</v>
      </c>
      <c r="Q2924" t="s">
        <v>5213</v>
      </c>
      <c r="R2924">
        <v>28</v>
      </c>
      <c r="T2924" s="3">
        <v>87500</v>
      </c>
      <c r="X2924" s="3">
        <v>2103.3653846153843</v>
      </c>
      <c r="Y2924" s="3">
        <v>1215.2777777777778</v>
      </c>
      <c r="Z2924" s="24">
        <v>218.75</v>
      </c>
      <c r="AA2924" s="39">
        <v>75</v>
      </c>
      <c r="AC2924" s="3">
        <v>0</v>
      </c>
      <c r="AD2924" s="3">
        <v>4460.3751415326506</v>
      </c>
      <c r="AE2924" s="3">
        <v>95572.768303925826</v>
      </c>
      <c r="AF2924" s="3">
        <v>13617.5</v>
      </c>
      <c r="AH2924" s="3">
        <v>109190.26830392583</v>
      </c>
      <c r="AN2924">
        <v>8.5000000000000006E-2</v>
      </c>
      <c r="AO2924" s="3">
        <v>109190.26830392583</v>
      </c>
      <c r="AP2924" s="3">
        <v>9281.1728058336957</v>
      </c>
      <c r="AQ2924" s="3">
        <v>29700</v>
      </c>
      <c r="AR2924" s="3">
        <v>2524.5</v>
      </c>
      <c r="AS2924" s="3">
        <v>150695.94110975953</v>
      </c>
      <c r="AT2924" s="26">
        <v>138890.26830392581</v>
      </c>
      <c r="AU2924" t="s">
        <v>170</v>
      </c>
      <c r="AV2924" t="s">
        <v>170</v>
      </c>
      <c r="AW2924" t="s">
        <v>171</v>
      </c>
      <c r="AX2924">
        <v>37214</v>
      </c>
      <c r="BF2924">
        <v>1</v>
      </c>
      <c r="CX2924" t="s">
        <v>5211</v>
      </c>
      <c r="CY2924" s="29"/>
    </row>
    <row r="2925" spans="4:114" x14ac:dyDescent="0.25">
      <c r="D2925" t="s">
        <v>5212</v>
      </c>
      <c r="F2925" t="s">
        <v>4374</v>
      </c>
      <c r="G2925" t="s">
        <v>4375</v>
      </c>
      <c r="H2925" t="s">
        <v>4376</v>
      </c>
      <c r="K2925" t="s">
        <v>224</v>
      </c>
      <c r="M2925" t="s">
        <v>114</v>
      </c>
      <c r="N2925" t="s">
        <v>115</v>
      </c>
      <c r="O2925" t="s">
        <v>116</v>
      </c>
      <c r="P2925" t="s">
        <v>117</v>
      </c>
      <c r="Q2925" t="s">
        <v>5213</v>
      </c>
      <c r="R2925">
        <v>28</v>
      </c>
      <c r="T2925" s="3">
        <v>65833.333333333328</v>
      </c>
      <c r="X2925" s="3">
        <v>1462.3397435897434</v>
      </c>
      <c r="Y2925" s="3">
        <v>844.90740740740739</v>
      </c>
      <c r="Z2925" s="24">
        <v>152.08333333333334</v>
      </c>
      <c r="AA2925" s="39">
        <v>75</v>
      </c>
      <c r="AC2925" s="3">
        <v>0</v>
      </c>
      <c r="AD2925" s="3">
        <v>4460.3751415326506</v>
      </c>
      <c r="AE2925" s="3">
        <v>72828.038959196463</v>
      </c>
      <c r="AF2925" s="3">
        <v>5687.5</v>
      </c>
      <c r="AH2925" s="3">
        <v>78515.538959196463</v>
      </c>
      <c r="AN2925">
        <v>8.5000000000000006E-2</v>
      </c>
      <c r="AO2925" s="3">
        <v>78515.538959196463</v>
      </c>
      <c r="AP2925" s="3">
        <v>6673.8208115317002</v>
      </c>
      <c r="AQ2925" s="3">
        <v>29700</v>
      </c>
      <c r="AR2925" s="3">
        <v>2524.5</v>
      </c>
      <c r="AS2925" s="3">
        <v>117413.85977072816</v>
      </c>
      <c r="AT2925" s="26">
        <v>108215.53895919646</v>
      </c>
      <c r="AU2925" t="s">
        <v>170</v>
      </c>
      <c r="AV2925" t="s">
        <v>170</v>
      </c>
      <c r="AW2925" t="s">
        <v>171</v>
      </c>
      <c r="AX2925" t="s">
        <v>1844</v>
      </c>
      <c r="BF2925">
        <v>1</v>
      </c>
      <c r="CX2925" t="s">
        <v>5211</v>
      </c>
      <c r="CY2925" s="29"/>
      <c r="CZ2925" s="29"/>
      <c r="DA2925" s="29"/>
      <c r="DB2925" s="29"/>
      <c r="DC2925" s="29"/>
      <c r="DD2925" s="30"/>
      <c r="DE2925" s="30"/>
      <c r="DF2925" s="31"/>
      <c r="DG2925" s="32"/>
      <c r="DH2925" s="30"/>
      <c r="DI2925" s="30"/>
      <c r="DJ2925" s="26"/>
    </row>
    <row r="2926" spans="4:114" x14ac:dyDescent="0.25">
      <c r="D2926" t="s">
        <v>5212</v>
      </c>
      <c r="F2926" t="s">
        <v>4377</v>
      </c>
      <c r="G2926" t="s">
        <v>4378</v>
      </c>
      <c r="H2926" t="s">
        <v>4379</v>
      </c>
      <c r="K2926" t="s">
        <v>113</v>
      </c>
      <c r="M2926" t="s">
        <v>2289</v>
      </c>
      <c r="N2926" t="s">
        <v>2290</v>
      </c>
      <c r="O2926" t="s">
        <v>116</v>
      </c>
      <c r="P2926" t="s">
        <v>117</v>
      </c>
      <c r="Q2926" t="s">
        <v>5213</v>
      </c>
      <c r="R2926">
        <v>28</v>
      </c>
      <c r="T2926" s="3">
        <v>166666.66666666666</v>
      </c>
      <c r="X2926" s="3">
        <v>4006.4102564102559</v>
      </c>
      <c r="Y2926" s="3">
        <v>2314.8148148148148</v>
      </c>
      <c r="Z2926" s="24">
        <v>416.66666666666663</v>
      </c>
      <c r="AA2926" s="39">
        <v>75</v>
      </c>
      <c r="AC2926" s="3">
        <v>0</v>
      </c>
      <c r="AD2926" s="3">
        <v>4460.3751415326506</v>
      </c>
      <c r="AE2926" s="3">
        <v>177939.93354609102</v>
      </c>
      <c r="AF2926" s="3">
        <v>13617.5</v>
      </c>
      <c r="AH2926" s="3">
        <v>191557.43354609102</v>
      </c>
      <c r="AN2926">
        <v>8.5000000000000006E-2</v>
      </c>
      <c r="AO2926" s="3">
        <v>191557.43354609102</v>
      </c>
      <c r="AP2926" s="3">
        <v>16282.381851417738</v>
      </c>
      <c r="AQ2926" s="3">
        <v>29700</v>
      </c>
      <c r="AR2926" s="3">
        <v>2524.5</v>
      </c>
      <c r="AS2926" s="3">
        <v>240064.31539750876</v>
      </c>
      <c r="AT2926" s="26">
        <v>221257.43354609102</v>
      </c>
      <c r="AU2926" t="s">
        <v>2428</v>
      </c>
      <c r="AV2926" t="s">
        <v>120</v>
      </c>
      <c r="AW2926" t="s">
        <v>120</v>
      </c>
      <c r="AX2926">
        <v>2046100</v>
      </c>
      <c r="BF2926">
        <v>1</v>
      </c>
      <c r="CX2926" t="s">
        <v>5211</v>
      </c>
      <c r="CY2926" s="29"/>
      <c r="CZ2926" s="29"/>
      <c r="DA2926" s="29"/>
      <c r="DB2926" s="29"/>
      <c r="DC2926" s="29"/>
      <c r="DD2926" s="30"/>
      <c r="DE2926" s="30"/>
      <c r="DF2926" s="31"/>
      <c r="DG2926" s="32"/>
      <c r="DH2926" s="30"/>
      <c r="DI2926" s="30"/>
      <c r="DJ2926" s="26"/>
    </row>
    <row r="2927" spans="4:114" x14ac:dyDescent="0.25">
      <c r="D2927" t="s">
        <v>5212</v>
      </c>
      <c r="F2927" t="s">
        <v>4380</v>
      </c>
      <c r="G2927" t="s">
        <v>4381</v>
      </c>
      <c r="H2927" t="s">
        <v>4382</v>
      </c>
      <c r="K2927" t="s">
        <v>113</v>
      </c>
      <c r="M2927" t="s">
        <v>132</v>
      </c>
      <c r="N2927" t="s">
        <v>133</v>
      </c>
      <c r="O2927" t="s">
        <v>116</v>
      </c>
      <c r="P2927" t="s">
        <v>117</v>
      </c>
      <c r="Q2927" t="s">
        <v>5213</v>
      </c>
      <c r="R2927">
        <v>28</v>
      </c>
      <c r="T2927" s="3">
        <v>143550</v>
      </c>
      <c r="X2927" s="3">
        <v>3450.7211538461538</v>
      </c>
      <c r="Y2927" s="3">
        <v>1993.75</v>
      </c>
      <c r="Z2927" s="24">
        <v>358.875</v>
      </c>
      <c r="AA2927" s="39">
        <v>75</v>
      </c>
      <c r="AC2927" s="3">
        <v>0</v>
      </c>
      <c r="AD2927" s="3">
        <v>4460.3751415326506</v>
      </c>
      <c r="AE2927" s="3">
        <v>153888.72129537881</v>
      </c>
      <c r="AF2927" s="3">
        <v>12402.5</v>
      </c>
      <c r="AH2927" s="3">
        <v>166291.22129537881</v>
      </c>
      <c r="AK2927" s="3">
        <v>33281</v>
      </c>
      <c r="AL2927" t="s">
        <v>168</v>
      </c>
      <c r="AM2927" t="s">
        <v>169</v>
      </c>
      <c r="AN2927">
        <v>0.05</v>
      </c>
      <c r="AO2927" s="3">
        <v>199572.22129537881</v>
      </c>
      <c r="AP2927" s="3">
        <v>9978.611064768942</v>
      </c>
      <c r="AQ2927" s="3">
        <v>29700</v>
      </c>
      <c r="AR2927" s="3">
        <v>1485</v>
      </c>
      <c r="AS2927" s="3">
        <v>240735.83236014776</v>
      </c>
      <c r="AT2927" s="26">
        <v>229272.22129537881</v>
      </c>
      <c r="AU2927" t="s">
        <v>170</v>
      </c>
      <c r="AV2927" t="s">
        <v>170</v>
      </c>
      <c r="AW2927" t="s">
        <v>171</v>
      </c>
      <c r="AX2927">
        <v>90208</v>
      </c>
      <c r="BF2927">
        <v>1</v>
      </c>
      <c r="CX2927" t="s">
        <v>5211</v>
      </c>
      <c r="CY2927" s="29"/>
      <c r="CZ2927" s="29"/>
      <c r="DA2927" s="29"/>
      <c r="DB2927" s="29"/>
      <c r="DC2927" s="29"/>
      <c r="DD2927" s="30"/>
      <c r="DE2927" s="30"/>
      <c r="DF2927" s="31"/>
      <c r="DG2927" s="32"/>
      <c r="DH2927" s="30"/>
      <c r="DI2927" s="30"/>
      <c r="DJ2927" s="26"/>
    </row>
    <row r="2928" spans="4:114" x14ac:dyDescent="0.25">
      <c r="D2928" t="s">
        <v>5212</v>
      </c>
      <c r="F2928" t="s">
        <v>4383</v>
      </c>
      <c r="G2928" t="s">
        <v>4384</v>
      </c>
      <c r="H2928" t="s">
        <v>4385</v>
      </c>
      <c r="K2928" t="s">
        <v>131</v>
      </c>
      <c r="M2928" t="s">
        <v>132</v>
      </c>
      <c r="N2928" t="s">
        <v>133</v>
      </c>
      <c r="O2928" t="s">
        <v>116</v>
      </c>
      <c r="P2928" t="s">
        <v>117</v>
      </c>
      <c r="Q2928" t="s">
        <v>5213</v>
      </c>
      <c r="R2928">
        <v>28</v>
      </c>
      <c r="T2928" s="3">
        <v>104166.66666666667</v>
      </c>
      <c r="X2928" s="3">
        <v>2504.0064102564102</v>
      </c>
      <c r="Y2928" s="3">
        <v>1446.7592592592594</v>
      </c>
      <c r="Z2928" s="24">
        <v>260.41666666666669</v>
      </c>
      <c r="AA2928" s="39">
        <v>75</v>
      </c>
      <c r="AC2928" s="3">
        <v>0</v>
      </c>
      <c r="AD2928" s="3">
        <v>4460.3751415326506</v>
      </c>
      <c r="AE2928" s="3">
        <v>112913.22414438166</v>
      </c>
      <c r="AF2928" s="3">
        <v>12402.5</v>
      </c>
      <c r="AH2928" s="3">
        <v>125315.72414438166</v>
      </c>
      <c r="AK2928" s="3">
        <v>33281</v>
      </c>
      <c r="AL2928" t="s">
        <v>168</v>
      </c>
      <c r="AM2928" t="s">
        <v>169</v>
      </c>
      <c r="AN2928">
        <v>0.05</v>
      </c>
      <c r="AO2928" s="3">
        <v>158596.72414438165</v>
      </c>
      <c r="AP2928" s="3">
        <v>7929.836207219083</v>
      </c>
      <c r="AQ2928" s="3">
        <v>29700</v>
      </c>
      <c r="AR2928" s="3">
        <v>1485</v>
      </c>
      <c r="AS2928" s="3">
        <v>197711.56035160072</v>
      </c>
      <c r="AT2928" s="26">
        <v>188296.72414438165</v>
      </c>
      <c r="AU2928" t="s">
        <v>164</v>
      </c>
      <c r="AV2928" t="s">
        <v>241</v>
      </c>
      <c r="AW2928" t="s">
        <v>241</v>
      </c>
      <c r="AX2928" t="s">
        <v>242</v>
      </c>
      <c r="BF2928">
        <v>1</v>
      </c>
      <c r="CX2928" t="s">
        <v>5211</v>
      </c>
      <c r="CY2928" s="29"/>
      <c r="CZ2928" s="29"/>
      <c r="DA2928" s="29"/>
      <c r="DB2928" s="29"/>
      <c r="DC2928" s="29"/>
      <c r="DD2928" s="30"/>
      <c r="DE2928" s="30"/>
      <c r="DF2928" s="31"/>
      <c r="DG2928" s="32"/>
      <c r="DH2928" s="30"/>
      <c r="DI2928" s="30"/>
      <c r="DJ2928" s="26"/>
    </row>
    <row r="2929" spans="4:114" x14ac:dyDescent="0.25">
      <c r="D2929" t="s">
        <v>5212</v>
      </c>
      <c r="F2929" t="s">
        <v>4386</v>
      </c>
      <c r="G2929" t="s">
        <v>4387</v>
      </c>
      <c r="H2929" t="s">
        <v>4388</v>
      </c>
      <c r="K2929" t="s">
        <v>224</v>
      </c>
      <c r="M2929" t="s">
        <v>114</v>
      </c>
      <c r="N2929" t="s">
        <v>115</v>
      </c>
      <c r="O2929" t="s">
        <v>116</v>
      </c>
      <c r="P2929" t="s">
        <v>117</v>
      </c>
      <c r="Q2929" t="s">
        <v>5213</v>
      </c>
      <c r="R2929">
        <v>28</v>
      </c>
      <c r="T2929" s="3">
        <v>65833.333333333328</v>
      </c>
      <c r="X2929" s="3">
        <v>1462.3397435897434</v>
      </c>
      <c r="Y2929" s="3">
        <v>844.90740740740739</v>
      </c>
      <c r="Z2929" s="24">
        <v>152.08333333333334</v>
      </c>
      <c r="AA2929" s="39">
        <v>75</v>
      </c>
      <c r="AC2929" s="3">
        <v>0</v>
      </c>
      <c r="AD2929" s="3">
        <v>4460.3751415326506</v>
      </c>
      <c r="AE2929" s="3">
        <v>72828.038959196463</v>
      </c>
      <c r="AF2929" s="3">
        <v>5687.5</v>
      </c>
      <c r="AH2929" s="3">
        <v>78515.538959196463</v>
      </c>
      <c r="AN2929">
        <v>8.5000000000000006E-2</v>
      </c>
      <c r="AO2929" s="3">
        <v>78515.538959196463</v>
      </c>
      <c r="AP2929" s="3">
        <v>6673.8208115317002</v>
      </c>
      <c r="AQ2929" s="3">
        <v>29700</v>
      </c>
      <c r="AR2929" s="3">
        <v>2524.5</v>
      </c>
      <c r="AS2929" s="3">
        <v>117413.85977072816</v>
      </c>
      <c r="AT2929" s="26">
        <v>108215.53895919646</v>
      </c>
      <c r="AU2929" t="s">
        <v>170</v>
      </c>
      <c r="AV2929" t="s">
        <v>170</v>
      </c>
      <c r="AW2929" t="s">
        <v>171</v>
      </c>
      <c r="AX2929">
        <v>35802</v>
      </c>
      <c r="BF2929">
        <v>1</v>
      </c>
      <c r="CX2929" t="s">
        <v>5211</v>
      </c>
      <c r="CY2929" s="29"/>
      <c r="CZ2929" s="29"/>
      <c r="DA2929" s="29"/>
      <c r="DB2929" s="29"/>
      <c r="DC2929" s="29"/>
      <c r="DD2929" s="30"/>
      <c r="DE2929" s="30"/>
      <c r="DF2929" s="31"/>
      <c r="DG2929" s="32"/>
      <c r="DH2929" s="30"/>
      <c r="DI2929" s="30"/>
      <c r="DJ2929" s="26"/>
    </row>
    <row r="2930" spans="4:114" x14ac:dyDescent="0.25">
      <c r="D2930" t="s">
        <v>5212</v>
      </c>
      <c r="F2930" t="s">
        <v>4389</v>
      </c>
      <c r="G2930" t="s">
        <v>4390</v>
      </c>
      <c r="H2930" t="s">
        <v>4391</v>
      </c>
      <c r="K2930" t="s">
        <v>131</v>
      </c>
      <c r="M2930" t="s">
        <v>132</v>
      </c>
      <c r="N2930" t="s">
        <v>133</v>
      </c>
      <c r="O2930" t="s">
        <v>116</v>
      </c>
      <c r="P2930" t="s">
        <v>117</v>
      </c>
      <c r="Q2930" t="s">
        <v>5213</v>
      </c>
      <c r="R2930">
        <v>28</v>
      </c>
      <c r="T2930" s="3">
        <v>100000</v>
      </c>
      <c r="X2930" s="3">
        <v>2403.8461538461538</v>
      </c>
      <c r="Y2930" s="3">
        <v>1388.8888888888891</v>
      </c>
      <c r="Z2930" s="24">
        <v>250</v>
      </c>
      <c r="AA2930" s="39">
        <v>75</v>
      </c>
      <c r="AC2930" s="3">
        <v>0</v>
      </c>
      <c r="AD2930" s="3">
        <v>4460.3751415326506</v>
      </c>
      <c r="AE2930" s="3">
        <v>108578.1101842677</v>
      </c>
      <c r="AF2930" s="3">
        <v>12402.5</v>
      </c>
      <c r="AH2930" s="3">
        <v>120980.6101842677</v>
      </c>
      <c r="AK2930" s="3">
        <v>33281</v>
      </c>
      <c r="AL2930" t="s">
        <v>168</v>
      </c>
      <c r="AM2930" t="s">
        <v>169</v>
      </c>
      <c r="AN2930">
        <v>0.05</v>
      </c>
      <c r="AO2930" s="3">
        <v>154261.61018426769</v>
      </c>
      <c r="AP2930" s="3">
        <v>7713.0805092133851</v>
      </c>
      <c r="AQ2930" s="3">
        <v>29700</v>
      </c>
      <c r="AR2930" s="3">
        <v>1485</v>
      </c>
      <c r="AS2930" s="3">
        <v>193159.69069348107</v>
      </c>
      <c r="AT2930" s="26">
        <v>183961.61018426769</v>
      </c>
      <c r="AU2930" t="s">
        <v>164</v>
      </c>
      <c r="AV2930" t="s">
        <v>241</v>
      </c>
      <c r="AW2930" t="s">
        <v>241</v>
      </c>
      <c r="AX2930" t="s">
        <v>164</v>
      </c>
      <c r="BF2930">
        <v>1</v>
      </c>
      <c r="CX2930" t="s">
        <v>5211</v>
      </c>
      <c r="CY2930" s="29"/>
    </row>
    <row r="2931" spans="4:114" x14ac:dyDescent="0.25">
      <c r="D2931" t="s">
        <v>5212</v>
      </c>
      <c r="F2931" t="s">
        <v>4392</v>
      </c>
      <c r="G2931" t="s">
        <v>4393</v>
      </c>
      <c r="H2931" t="s">
        <v>4394</v>
      </c>
      <c r="K2931" t="s">
        <v>113</v>
      </c>
      <c r="M2931" t="s">
        <v>2289</v>
      </c>
      <c r="N2931" t="s">
        <v>2290</v>
      </c>
      <c r="O2931" t="s">
        <v>116</v>
      </c>
      <c r="P2931" t="s">
        <v>117</v>
      </c>
      <c r="Q2931" t="s">
        <v>5213</v>
      </c>
      <c r="R2931">
        <v>28</v>
      </c>
      <c r="T2931" s="3">
        <v>154166.66666666666</v>
      </c>
      <c r="X2931" s="3">
        <v>3705.9294871794868</v>
      </c>
      <c r="Y2931" s="3">
        <v>2141.2037037037035</v>
      </c>
      <c r="Z2931" s="24">
        <v>385.41666666666663</v>
      </c>
      <c r="AA2931" s="39">
        <v>75</v>
      </c>
      <c r="AC2931" s="3">
        <v>0</v>
      </c>
      <c r="AD2931" s="3">
        <v>4460.3751415326506</v>
      </c>
      <c r="AE2931" s="3">
        <v>164934.59166574918</v>
      </c>
      <c r="AF2931" s="3">
        <v>13617.5</v>
      </c>
      <c r="AH2931" s="3">
        <v>178552.09166574918</v>
      </c>
      <c r="AN2931">
        <v>8.5000000000000006E-2</v>
      </c>
      <c r="AO2931" s="3">
        <v>178552.09166574918</v>
      </c>
      <c r="AP2931" s="3">
        <v>15176.927791588681</v>
      </c>
      <c r="AQ2931" s="3">
        <v>29700</v>
      </c>
      <c r="AR2931" s="3">
        <v>2524.5</v>
      </c>
      <c r="AS2931" s="3">
        <v>225953.51945733785</v>
      </c>
      <c r="AT2931" s="26">
        <v>208252.09166574918</v>
      </c>
      <c r="AU2931" t="s">
        <v>2428</v>
      </c>
      <c r="AV2931" t="s">
        <v>120</v>
      </c>
      <c r="AW2931" t="s">
        <v>120</v>
      </c>
      <c r="AX2931">
        <v>2046100</v>
      </c>
      <c r="BF2931">
        <v>1</v>
      </c>
      <c r="CX2931" t="s">
        <v>5211</v>
      </c>
      <c r="CY2931" s="29"/>
      <c r="CZ2931" s="29"/>
      <c r="DA2931" s="29"/>
      <c r="DB2931" s="29"/>
      <c r="DC2931" s="29"/>
      <c r="DD2931" s="30"/>
      <c r="DE2931" s="30"/>
      <c r="DF2931" s="31"/>
      <c r="DG2931" s="32"/>
      <c r="DH2931" s="30"/>
      <c r="DI2931" s="30"/>
      <c r="DJ2931" s="26"/>
    </row>
    <row r="2932" spans="4:114" x14ac:dyDescent="0.25">
      <c r="D2932" t="s">
        <v>5212</v>
      </c>
      <c r="F2932" t="s">
        <v>4395</v>
      </c>
      <c r="G2932" t="s">
        <v>4396</v>
      </c>
      <c r="H2932" t="s">
        <v>4397</v>
      </c>
      <c r="K2932" t="s">
        <v>224</v>
      </c>
      <c r="M2932" t="s">
        <v>114</v>
      </c>
      <c r="N2932" t="s">
        <v>115</v>
      </c>
      <c r="O2932" t="s">
        <v>116</v>
      </c>
      <c r="P2932" t="s">
        <v>117</v>
      </c>
      <c r="Q2932" t="s">
        <v>5213</v>
      </c>
      <c r="R2932">
        <v>28</v>
      </c>
      <c r="T2932" s="3">
        <v>67500</v>
      </c>
      <c r="X2932" s="3">
        <v>1502.403846153846</v>
      </c>
      <c r="Y2932" s="3">
        <v>868.05555555555554</v>
      </c>
      <c r="Z2932" s="24">
        <v>156.25</v>
      </c>
      <c r="AA2932" s="39">
        <v>75</v>
      </c>
      <c r="AC2932" s="3">
        <v>0</v>
      </c>
      <c r="AD2932" s="3">
        <v>4460.3751415326506</v>
      </c>
      <c r="AE2932" s="3">
        <v>74562.084543242061</v>
      </c>
      <c r="AF2932" s="3">
        <v>5687.5</v>
      </c>
      <c r="AH2932" s="3">
        <v>80249.584543242061</v>
      </c>
      <c r="AN2932">
        <v>8.5000000000000006E-2</v>
      </c>
      <c r="AO2932" s="3">
        <v>80249.584543242061</v>
      </c>
      <c r="AP2932" s="3">
        <v>6821.2146861755755</v>
      </c>
      <c r="AQ2932" s="3">
        <v>29700</v>
      </c>
      <c r="AR2932" s="3">
        <v>2524.5</v>
      </c>
      <c r="AS2932" s="3">
        <v>119295.29922941764</v>
      </c>
      <c r="AT2932" s="26">
        <v>109949.58454324206</v>
      </c>
      <c r="AU2932" t="s">
        <v>170</v>
      </c>
      <c r="AV2932" t="s">
        <v>170</v>
      </c>
      <c r="AW2932" t="s">
        <v>171</v>
      </c>
      <c r="AX2932" t="s">
        <v>1844</v>
      </c>
      <c r="BF2932">
        <v>1</v>
      </c>
      <c r="CX2932" t="s">
        <v>5211</v>
      </c>
      <c r="CY2932" s="29"/>
      <c r="CZ2932" s="29"/>
      <c r="DA2932" s="29"/>
      <c r="DB2932" s="29"/>
      <c r="DC2932" s="29"/>
      <c r="DD2932" s="30"/>
      <c r="DE2932" s="30"/>
      <c r="DF2932" s="31"/>
      <c r="DG2932" s="32"/>
      <c r="DH2932" s="30"/>
      <c r="DI2932" s="30"/>
      <c r="DJ2932" s="26"/>
    </row>
    <row r="2933" spans="4:114" x14ac:dyDescent="0.25">
      <c r="D2933" t="s">
        <v>5212</v>
      </c>
      <c r="F2933" t="s">
        <v>4398</v>
      </c>
      <c r="G2933" t="s">
        <v>4399</v>
      </c>
      <c r="H2933" t="s">
        <v>4400</v>
      </c>
      <c r="K2933" t="s">
        <v>3317</v>
      </c>
      <c r="M2933" t="s">
        <v>182</v>
      </c>
      <c r="N2933" t="s">
        <v>183</v>
      </c>
      <c r="O2933" t="s">
        <v>116</v>
      </c>
      <c r="P2933" t="s">
        <v>117</v>
      </c>
      <c r="Q2933" t="s">
        <v>5213</v>
      </c>
      <c r="R2933">
        <v>28</v>
      </c>
      <c r="T2933" s="3">
        <v>38750</v>
      </c>
      <c r="X2933" s="3">
        <v>1010.0961538461538</v>
      </c>
      <c r="Y2933" s="3">
        <v>583.6111111111112</v>
      </c>
      <c r="Z2933" s="24">
        <v>105.05</v>
      </c>
      <c r="AA2933" s="39">
        <v>75</v>
      </c>
      <c r="AC2933" s="3">
        <v>0</v>
      </c>
      <c r="AD2933" s="3">
        <v>4460.3751415326506</v>
      </c>
      <c r="AE2933" s="3">
        <v>44984.132406489916</v>
      </c>
      <c r="AF2933" s="3">
        <v>4154.166666666667</v>
      </c>
      <c r="AH2933" s="3">
        <v>49138.299073156581</v>
      </c>
      <c r="AN2933">
        <v>0.05</v>
      </c>
      <c r="AO2933" s="3">
        <v>49138.299073156581</v>
      </c>
      <c r="AP2933" s="3">
        <v>2456.9149536578293</v>
      </c>
      <c r="AQ2933" s="3">
        <v>29700</v>
      </c>
      <c r="AR2933" s="3">
        <v>1485</v>
      </c>
      <c r="AS2933" s="3">
        <v>82780.214026814414</v>
      </c>
      <c r="AT2933" s="26">
        <v>78838.299073156581</v>
      </c>
      <c r="AU2933" t="s">
        <v>261</v>
      </c>
      <c r="AV2933" t="s">
        <v>262</v>
      </c>
      <c r="AW2933" t="s">
        <v>263</v>
      </c>
      <c r="AX2933">
        <v>2750</v>
      </c>
      <c r="BF2933">
        <v>1</v>
      </c>
      <c r="CX2933" t="s">
        <v>5211</v>
      </c>
      <c r="CY2933" s="29"/>
    </row>
    <row r="2934" spans="4:114" x14ac:dyDescent="0.25">
      <c r="D2934" t="s">
        <v>5212</v>
      </c>
      <c r="F2934" t="s">
        <v>4401</v>
      </c>
      <c r="G2934" t="s">
        <v>4402</v>
      </c>
      <c r="H2934" t="s">
        <v>4403</v>
      </c>
      <c r="K2934" t="s">
        <v>207</v>
      </c>
      <c r="M2934" t="s">
        <v>182</v>
      </c>
      <c r="N2934" t="s">
        <v>183</v>
      </c>
      <c r="O2934" t="s">
        <v>116</v>
      </c>
      <c r="P2934" t="s">
        <v>117</v>
      </c>
      <c r="Q2934" t="s">
        <v>5213</v>
      </c>
      <c r="R2934">
        <v>28</v>
      </c>
      <c r="T2934" s="3">
        <v>45833.333333333336</v>
      </c>
      <c r="X2934" s="3">
        <v>1101.7628205128206</v>
      </c>
      <c r="Y2934" s="3">
        <v>636.57407407407413</v>
      </c>
      <c r="Z2934" s="24">
        <v>114.58333333333334</v>
      </c>
      <c r="AA2934" s="39">
        <v>75</v>
      </c>
      <c r="AC2934" s="3">
        <v>0</v>
      </c>
      <c r="AD2934" s="3">
        <v>4460.3751415326506</v>
      </c>
      <c r="AE2934" s="3">
        <v>52221.628702786213</v>
      </c>
      <c r="AF2934" s="3">
        <v>4154.166666666667</v>
      </c>
      <c r="AH2934" s="3">
        <v>56375.795369452877</v>
      </c>
      <c r="AN2934">
        <v>0.05</v>
      </c>
      <c r="AO2934" s="3">
        <v>56375.795369452877</v>
      </c>
      <c r="AP2934" s="3">
        <v>2818.789768472644</v>
      </c>
      <c r="AQ2934" s="3">
        <v>29700</v>
      </c>
      <c r="AR2934" s="3">
        <v>1485</v>
      </c>
      <c r="AS2934" s="3">
        <v>90379.585137925518</v>
      </c>
      <c r="AT2934" s="26">
        <v>86075.795369452884</v>
      </c>
      <c r="AU2934" t="s">
        <v>261</v>
      </c>
      <c r="AV2934" t="s">
        <v>262</v>
      </c>
      <c r="AW2934" t="s">
        <v>263</v>
      </c>
      <c r="AX2934">
        <v>2750</v>
      </c>
      <c r="BF2934">
        <v>1</v>
      </c>
      <c r="CX2934" t="s">
        <v>5211</v>
      </c>
      <c r="CY2934" s="29"/>
    </row>
    <row r="2935" spans="4:114" x14ac:dyDescent="0.25">
      <c r="D2935" t="s">
        <v>5212</v>
      </c>
      <c r="F2935" t="s">
        <v>4404</v>
      </c>
      <c r="G2935" t="s">
        <v>4405</v>
      </c>
      <c r="H2935" t="s">
        <v>4406</v>
      </c>
      <c r="K2935" t="s">
        <v>207</v>
      </c>
      <c r="M2935" t="s">
        <v>182</v>
      </c>
      <c r="N2935" t="s">
        <v>183</v>
      </c>
      <c r="O2935" t="s">
        <v>116</v>
      </c>
      <c r="P2935" t="s">
        <v>117</v>
      </c>
      <c r="Q2935" t="s">
        <v>5213</v>
      </c>
      <c r="R2935">
        <v>28</v>
      </c>
      <c r="T2935" s="3">
        <v>38820</v>
      </c>
      <c r="X2935" s="3">
        <v>1010.0961538461538</v>
      </c>
      <c r="Y2935" s="3">
        <v>583.6111111111112</v>
      </c>
      <c r="Z2935" s="24">
        <v>105.05</v>
      </c>
      <c r="AA2935" s="39">
        <v>75</v>
      </c>
      <c r="AC2935" s="3">
        <v>0</v>
      </c>
      <c r="AD2935" s="3">
        <v>4460.3751415326506</v>
      </c>
      <c r="AE2935" s="3">
        <v>45054.132406489916</v>
      </c>
      <c r="AF2935" s="3">
        <v>4154.166666666667</v>
      </c>
      <c r="AH2935" s="3">
        <v>49208.299073156581</v>
      </c>
      <c r="AN2935">
        <v>0.05</v>
      </c>
      <c r="AO2935" s="3">
        <v>49208.299073156581</v>
      </c>
      <c r="AP2935" s="3">
        <v>2460.4149536578293</v>
      </c>
      <c r="AQ2935" s="3">
        <v>29700</v>
      </c>
      <c r="AR2935" s="3">
        <v>1485</v>
      </c>
      <c r="AS2935" s="3">
        <v>82853.714026814414</v>
      </c>
      <c r="AT2935" s="26">
        <v>78908.299073156581</v>
      </c>
      <c r="AU2935" t="s">
        <v>262</v>
      </c>
      <c r="AV2935" t="s">
        <v>262</v>
      </c>
      <c r="AW2935" t="s">
        <v>263</v>
      </c>
      <c r="AX2935">
        <v>7826</v>
      </c>
      <c r="BF2935">
        <v>1</v>
      </c>
      <c r="CX2935" t="s">
        <v>5211</v>
      </c>
      <c r="CY2935" s="29"/>
    </row>
    <row r="2936" spans="4:114" x14ac:dyDescent="0.25">
      <c r="D2936" t="s">
        <v>5212</v>
      </c>
      <c r="F2936" t="s">
        <v>4407</v>
      </c>
      <c r="G2936" t="s">
        <v>4408</v>
      </c>
      <c r="H2936" t="s">
        <v>4409</v>
      </c>
      <c r="K2936" t="s">
        <v>224</v>
      </c>
      <c r="M2936" t="s">
        <v>114</v>
      </c>
      <c r="N2936" t="s">
        <v>115</v>
      </c>
      <c r="O2936" t="s">
        <v>116</v>
      </c>
      <c r="P2936" t="s">
        <v>117</v>
      </c>
      <c r="Q2936" t="s">
        <v>5213</v>
      </c>
      <c r="R2936">
        <v>28</v>
      </c>
      <c r="T2936" s="3">
        <v>75833.333333333328</v>
      </c>
      <c r="X2936" s="3">
        <v>1702.7243589743591</v>
      </c>
      <c r="Y2936" s="3">
        <v>983.79629629629619</v>
      </c>
      <c r="Z2936" s="24">
        <v>177.08333333333331</v>
      </c>
      <c r="AA2936" s="39">
        <v>75</v>
      </c>
      <c r="AC2936" s="3">
        <v>0</v>
      </c>
      <c r="AD2936" s="3">
        <v>4460.3751415326506</v>
      </c>
      <c r="AE2936" s="3">
        <v>83232.312463469963</v>
      </c>
      <c r="AF2936" s="3">
        <v>5687.5</v>
      </c>
      <c r="AH2936" s="3">
        <v>88919.812463469963</v>
      </c>
      <c r="AN2936">
        <v>8.5000000000000006E-2</v>
      </c>
      <c r="AO2936" s="3">
        <v>88919.812463469963</v>
      </c>
      <c r="AP2936" s="3">
        <v>7558.1840593949473</v>
      </c>
      <c r="AQ2936" s="3">
        <v>29700</v>
      </c>
      <c r="AR2936" s="3">
        <v>2524.5</v>
      </c>
      <c r="AS2936" s="3">
        <v>128702.49652286491</v>
      </c>
      <c r="AT2936" s="26">
        <v>118619.81246346996</v>
      </c>
      <c r="AU2936" t="s">
        <v>170</v>
      </c>
      <c r="AV2936" t="s">
        <v>170</v>
      </c>
      <c r="AW2936" t="s">
        <v>171</v>
      </c>
      <c r="AX2936" t="s">
        <v>1844</v>
      </c>
      <c r="BF2936">
        <v>1</v>
      </c>
      <c r="CX2936" t="s">
        <v>5211</v>
      </c>
      <c r="CY2936" s="29"/>
    </row>
    <row r="2937" spans="4:114" x14ac:dyDescent="0.25">
      <c r="D2937" t="s">
        <v>5212</v>
      </c>
      <c r="F2937" t="s">
        <v>4410</v>
      </c>
      <c r="G2937" t="s">
        <v>4411</v>
      </c>
      <c r="H2937" t="s">
        <v>4412</v>
      </c>
      <c r="K2937" t="s">
        <v>224</v>
      </c>
      <c r="M2937" t="s">
        <v>550</v>
      </c>
      <c r="N2937" t="s">
        <v>4011</v>
      </c>
      <c r="O2937" t="s">
        <v>116</v>
      </c>
      <c r="P2937" t="s">
        <v>117</v>
      </c>
      <c r="Q2937" t="s">
        <v>5213</v>
      </c>
      <c r="R2937">
        <v>28</v>
      </c>
      <c r="T2937" s="3">
        <v>73750</v>
      </c>
      <c r="X2937" s="3">
        <v>1772.8365384615383</v>
      </c>
      <c r="Y2937" s="3">
        <v>1024.3055555555557</v>
      </c>
      <c r="Z2937" s="24">
        <v>184.375</v>
      </c>
      <c r="AA2937" s="39">
        <v>75</v>
      </c>
      <c r="AC2937" s="3">
        <v>0</v>
      </c>
      <c r="AD2937" s="3">
        <v>4460.3751415326506</v>
      </c>
      <c r="AE2937" s="3">
        <v>81266.892235549749</v>
      </c>
      <c r="AF2937" s="3">
        <v>7046.666666666667</v>
      </c>
      <c r="AH2937" s="3">
        <v>88313.55890221642</v>
      </c>
      <c r="AN2937">
        <v>0.1</v>
      </c>
      <c r="AO2937" s="3">
        <v>88313.55890221642</v>
      </c>
      <c r="AP2937" s="3">
        <v>8831.3558902216428</v>
      </c>
      <c r="AQ2937" s="3">
        <v>29700</v>
      </c>
      <c r="AR2937" s="3">
        <v>2970</v>
      </c>
      <c r="AS2937" s="3">
        <v>129814.91479243807</v>
      </c>
      <c r="AT2937" s="26">
        <v>118013.55890221642</v>
      </c>
      <c r="AU2937" t="s">
        <v>2428</v>
      </c>
      <c r="AV2937" t="s">
        <v>120</v>
      </c>
      <c r="AW2937" t="s">
        <v>120</v>
      </c>
      <c r="AX2937">
        <v>2048086</v>
      </c>
      <c r="BF2937">
        <v>1</v>
      </c>
      <c r="CX2937" t="s">
        <v>5211</v>
      </c>
      <c r="CY2937" s="29"/>
      <c r="CZ2937" s="29"/>
      <c r="DA2937" s="29"/>
      <c r="DB2937" s="29"/>
      <c r="DC2937" s="29"/>
      <c r="DD2937" s="30"/>
      <c r="DE2937" s="30"/>
      <c r="DF2937" s="31"/>
      <c r="DG2937" s="32"/>
      <c r="DH2937" s="30"/>
      <c r="DI2937" s="30"/>
      <c r="DJ2937" s="26"/>
    </row>
    <row r="2938" spans="4:114" x14ac:dyDescent="0.25">
      <c r="D2938" t="s">
        <v>5212</v>
      </c>
      <c r="F2938" t="s">
        <v>4413</v>
      </c>
      <c r="G2938" t="s">
        <v>4414</v>
      </c>
      <c r="H2938" t="s">
        <v>4415</v>
      </c>
      <c r="K2938" t="s">
        <v>131</v>
      </c>
      <c r="M2938" t="s">
        <v>550</v>
      </c>
      <c r="N2938" t="s">
        <v>551</v>
      </c>
      <c r="O2938" t="s">
        <v>143</v>
      </c>
      <c r="P2938" t="s">
        <v>117</v>
      </c>
      <c r="Q2938" t="s">
        <v>5213</v>
      </c>
      <c r="R2938">
        <v>28</v>
      </c>
      <c r="T2938" s="3">
        <v>133333.33333333334</v>
      </c>
      <c r="X2938" s="3">
        <v>3205.1282051282051</v>
      </c>
      <c r="Y2938" s="3">
        <v>1851.851851851852</v>
      </c>
      <c r="Z2938" s="24">
        <v>333.33333333333337</v>
      </c>
      <c r="AA2938" s="39">
        <v>75</v>
      </c>
      <c r="AC2938" s="3">
        <v>0</v>
      </c>
      <c r="AD2938" s="3">
        <v>4460.3751415326506</v>
      </c>
      <c r="AE2938" s="3">
        <v>143259.02186517941</v>
      </c>
      <c r="AF2938" s="3">
        <v>7046.666666666667</v>
      </c>
      <c r="AH2938" s="3">
        <v>150305.68853184607</v>
      </c>
      <c r="AN2938">
        <v>0.1</v>
      </c>
      <c r="AO2938" s="3">
        <v>150305.68853184607</v>
      </c>
      <c r="AP2938" s="3">
        <v>15030.568853184608</v>
      </c>
      <c r="AQ2938" s="3">
        <v>29700</v>
      </c>
      <c r="AR2938" s="3">
        <v>2970</v>
      </c>
      <c r="AS2938" s="3">
        <v>198006.25738503068</v>
      </c>
      <c r="AT2938" s="26">
        <v>180005.68853184607</v>
      </c>
      <c r="AU2938" t="s">
        <v>170</v>
      </c>
      <c r="AV2938" t="s">
        <v>170</v>
      </c>
      <c r="AW2938" t="s">
        <v>171</v>
      </c>
      <c r="AX2938">
        <v>37208</v>
      </c>
      <c r="BF2938">
        <v>1</v>
      </c>
      <c r="CX2938" t="s">
        <v>5211</v>
      </c>
      <c r="CY2938" s="29"/>
      <c r="CZ2938" s="29"/>
      <c r="DA2938" s="29"/>
      <c r="DB2938" s="29"/>
      <c r="DC2938" s="29"/>
      <c r="DD2938" s="30"/>
      <c r="DE2938" s="30"/>
      <c r="DF2938" s="31"/>
      <c r="DG2938" s="32"/>
      <c r="DH2938" s="30"/>
      <c r="DI2938" s="30"/>
      <c r="DJ2938" s="26"/>
    </row>
    <row r="2939" spans="4:114" x14ac:dyDescent="0.25">
      <c r="D2939" t="s">
        <v>5212</v>
      </c>
      <c r="F2939" t="s">
        <v>4416</v>
      </c>
      <c r="G2939" t="s">
        <v>4417</v>
      </c>
      <c r="H2939" t="s">
        <v>4418</v>
      </c>
      <c r="K2939" t="s">
        <v>224</v>
      </c>
      <c r="M2939" t="s">
        <v>114</v>
      </c>
      <c r="N2939" t="s">
        <v>115</v>
      </c>
      <c r="O2939" t="s">
        <v>116</v>
      </c>
      <c r="P2939" t="s">
        <v>117</v>
      </c>
      <c r="Q2939" t="s">
        <v>5213</v>
      </c>
      <c r="R2939">
        <v>28</v>
      </c>
      <c r="T2939" s="3">
        <v>75833.333333333328</v>
      </c>
      <c r="X2939" s="3">
        <v>1702.7243589743591</v>
      </c>
      <c r="Y2939" s="3">
        <v>983.79629629629619</v>
      </c>
      <c r="Z2939" s="24">
        <v>177.08333333333331</v>
      </c>
      <c r="AA2939" s="39">
        <v>75</v>
      </c>
      <c r="AC2939" s="3">
        <v>0</v>
      </c>
      <c r="AD2939" s="3">
        <v>4460.3751415326506</v>
      </c>
      <c r="AE2939" s="3">
        <v>83232.312463469963</v>
      </c>
      <c r="AF2939" s="3">
        <v>5687.5</v>
      </c>
      <c r="AH2939" s="3">
        <v>88919.812463469963</v>
      </c>
      <c r="AN2939">
        <v>8.5000000000000006E-2</v>
      </c>
      <c r="AO2939" s="3">
        <v>88919.812463469963</v>
      </c>
      <c r="AP2939" s="3">
        <v>7558.1840593949473</v>
      </c>
      <c r="AQ2939" s="3">
        <v>29700</v>
      </c>
      <c r="AR2939" s="3">
        <v>2524.5</v>
      </c>
      <c r="AS2939" s="3">
        <v>128702.49652286491</v>
      </c>
      <c r="AT2939" s="26">
        <v>118619.81246346996</v>
      </c>
      <c r="AU2939" t="s">
        <v>170</v>
      </c>
      <c r="AV2939" t="s">
        <v>170</v>
      </c>
      <c r="AW2939" t="s">
        <v>171</v>
      </c>
      <c r="AX2939">
        <v>35803</v>
      </c>
      <c r="BF2939">
        <v>1</v>
      </c>
      <c r="CX2939" t="s">
        <v>5211</v>
      </c>
      <c r="CY2939" s="29"/>
      <c r="CZ2939" s="29"/>
      <c r="DA2939" s="29"/>
      <c r="DB2939" s="29"/>
      <c r="DC2939" s="29"/>
      <c r="DD2939" s="30"/>
      <c r="DE2939" s="30"/>
      <c r="DF2939" s="31"/>
      <c r="DG2939" s="32"/>
      <c r="DH2939" s="30"/>
      <c r="DI2939" s="30"/>
      <c r="DJ2939" s="26"/>
    </row>
    <row r="2940" spans="4:114" x14ac:dyDescent="0.25">
      <c r="D2940" t="s">
        <v>5212</v>
      </c>
      <c r="F2940" t="s">
        <v>4419</v>
      </c>
      <c r="G2940" t="s">
        <v>4420</v>
      </c>
      <c r="H2940" t="s">
        <v>4421</v>
      </c>
      <c r="K2940" t="s">
        <v>131</v>
      </c>
      <c r="M2940" t="s">
        <v>550</v>
      </c>
      <c r="N2940" t="s">
        <v>551</v>
      </c>
      <c r="O2940" t="s">
        <v>116</v>
      </c>
      <c r="P2940" t="s">
        <v>117</v>
      </c>
      <c r="Q2940" t="s">
        <v>5213</v>
      </c>
      <c r="R2940">
        <v>28</v>
      </c>
      <c r="T2940" s="3">
        <v>158333.33333333334</v>
      </c>
      <c r="X2940" s="3">
        <v>3806.0897435897441</v>
      </c>
      <c r="Y2940" s="3">
        <v>2199.0740740740744</v>
      </c>
      <c r="Z2940" s="24">
        <v>395.83333333333337</v>
      </c>
      <c r="AA2940" s="39">
        <v>75</v>
      </c>
      <c r="AC2940" s="3">
        <v>0</v>
      </c>
      <c r="AD2940" s="3">
        <v>4460.3751415326506</v>
      </c>
      <c r="AE2940" s="3">
        <v>169269.70562586316</v>
      </c>
      <c r="AF2940" s="3">
        <v>7046.666666666667</v>
      </c>
      <c r="AH2940" s="3">
        <v>176316.37229252982</v>
      </c>
      <c r="AN2940">
        <v>0.1</v>
      </c>
      <c r="AO2940" s="3">
        <v>176316.37229252982</v>
      </c>
      <c r="AP2940" s="3">
        <v>17631.637229252981</v>
      </c>
      <c r="AQ2940" s="3">
        <v>29700</v>
      </c>
      <c r="AR2940" s="3">
        <v>2970</v>
      </c>
      <c r="AS2940" s="3">
        <v>226618.00952178281</v>
      </c>
      <c r="AT2940" s="26">
        <v>206016.37229252982</v>
      </c>
      <c r="AU2940" t="s">
        <v>2428</v>
      </c>
      <c r="AV2940" t="s">
        <v>120</v>
      </c>
      <c r="AW2940" t="s">
        <v>120</v>
      </c>
      <c r="AX2940">
        <v>2051062</v>
      </c>
      <c r="BF2940">
        <v>1</v>
      </c>
      <c r="CX2940" t="s">
        <v>5211</v>
      </c>
      <c r="CY2940" s="29"/>
      <c r="CZ2940" s="29"/>
      <c r="DA2940" s="29"/>
      <c r="DB2940" s="29"/>
      <c r="DC2940" s="29"/>
      <c r="DD2940" s="30"/>
      <c r="DE2940" s="30"/>
      <c r="DF2940" s="31"/>
      <c r="DG2940" s="32"/>
      <c r="DH2940" s="30"/>
      <c r="DI2940" s="30"/>
      <c r="DJ2940" s="26"/>
    </row>
    <row r="2941" spans="4:114" x14ac:dyDescent="0.25">
      <c r="D2941" t="s">
        <v>5212</v>
      </c>
      <c r="F2941" t="s">
        <v>4423</v>
      </c>
      <c r="G2941" t="s">
        <v>4424</v>
      </c>
      <c r="H2941" t="s">
        <v>4425</v>
      </c>
      <c r="K2941" t="s">
        <v>140</v>
      </c>
      <c r="M2941" t="s">
        <v>132</v>
      </c>
      <c r="N2941" t="s">
        <v>133</v>
      </c>
      <c r="O2941" t="s">
        <v>116</v>
      </c>
      <c r="P2941" t="s">
        <v>117</v>
      </c>
      <c r="Q2941" t="s">
        <v>5213</v>
      </c>
      <c r="R2941">
        <v>28</v>
      </c>
      <c r="T2941" s="3">
        <v>333333.33333333331</v>
      </c>
      <c r="V2941" s="3">
        <v>49999.999999999993</v>
      </c>
      <c r="X2941" s="3">
        <v>8012.8205128205118</v>
      </c>
      <c r="Y2941" s="3">
        <v>4629.6296296296296</v>
      </c>
      <c r="Z2941" s="24">
        <v>833.33333333333326</v>
      </c>
      <c r="AA2941" s="39">
        <v>75</v>
      </c>
      <c r="AC2941" s="3">
        <v>0</v>
      </c>
      <c r="AD2941" s="3">
        <v>5460.3751415326506</v>
      </c>
      <c r="AE2941" s="3">
        <v>402344.49195064936</v>
      </c>
      <c r="AF2941" s="3">
        <v>12402.5</v>
      </c>
      <c r="AH2941" s="3">
        <v>414746.99195064936</v>
      </c>
      <c r="AN2941">
        <v>0.05</v>
      </c>
      <c r="AO2941" s="3">
        <v>414746.99195064936</v>
      </c>
      <c r="AP2941" s="3">
        <v>20737.349597532469</v>
      </c>
      <c r="AQ2941" s="3">
        <v>29700</v>
      </c>
      <c r="AR2941" s="3">
        <v>1485</v>
      </c>
      <c r="AS2941" s="3">
        <v>466669.34154818184</v>
      </c>
      <c r="AT2941" s="26">
        <v>444446.99195064936</v>
      </c>
      <c r="AU2941" t="s">
        <v>2428</v>
      </c>
      <c r="AV2941" t="s">
        <v>120</v>
      </c>
      <c r="AW2941" t="s">
        <v>120</v>
      </c>
      <c r="AX2941">
        <v>2047600</v>
      </c>
      <c r="BF2941">
        <v>1</v>
      </c>
      <c r="CX2941" t="s">
        <v>5211</v>
      </c>
      <c r="CY2941" s="29"/>
      <c r="CZ2941" s="29"/>
      <c r="DA2941" s="29"/>
      <c r="DB2941" s="29"/>
      <c r="DC2941" s="29"/>
      <c r="DD2941" s="30"/>
      <c r="DE2941" s="30"/>
      <c r="DF2941" s="31"/>
      <c r="DG2941" s="32"/>
      <c r="DH2941" s="30"/>
      <c r="DI2941" s="30"/>
      <c r="DJ2941" s="26"/>
    </row>
    <row r="2942" spans="4:114" x14ac:dyDescent="0.25">
      <c r="D2942" t="s">
        <v>5212</v>
      </c>
      <c r="F2942" t="s">
        <v>4426</v>
      </c>
      <c r="G2942" t="s">
        <v>4427</v>
      </c>
      <c r="H2942" t="s">
        <v>4428</v>
      </c>
      <c r="K2942" t="s">
        <v>131</v>
      </c>
      <c r="M2942" t="s">
        <v>2289</v>
      </c>
      <c r="N2942" t="s">
        <v>2290</v>
      </c>
      <c r="O2942" t="s">
        <v>116</v>
      </c>
      <c r="P2942" t="s">
        <v>117</v>
      </c>
      <c r="Q2942" t="s">
        <v>5213</v>
      </c>
      <c r="R2942">
        <v>28</v>
      </c>
      <c r="T2942" s="3">
        <v>111666.66666666667</v>
      </c>
      <c r="X2942" s="3">
        <v>2684.2948717948721</v>
      </c>
      <c r="Y2942" s="3">
        <v>1550.9259259259261</v>
      </c>
      <c r="Z2942" s="24">
        <v>279.16666666666669</v>
      </c>
      <c r="AA2942" s="39">
        <v>75</v>
      </c>
      <c r="AC2942" s="3">
        <v>0</v>
      </c>
      <c r="AD2942" s="3">
        <v>4460.3751415326506</v>
      </c>
      <c r="AE2942" s="3">
        <v>120716.4292725868</v>
      </c>
      <c r="AF2942" s="3">
        <v>13617.5</v>
      </c>
      <c r="AH2942" s="3">
        <v>134333.9292725868</v>
      </c>
      <c r="AN2942">
        <v>8.5000000000000006E-2</v>
      </c>
      <c r="AO2942" s="3">
        <v>134333.9292725868</v>
      </c>
      <c r="AP2942" s="3">
        <v>11418.383988169879</v>
      </c>
      <c r="AQ2942" s="3">
        <v>29700</v>
      </c>
      <c r="AR2942" s="3">
        <v>2524.5</v>
      </c>
      <c r="AS2942" s="3">
        <v>177976.81326075667</v>
      </c>
      <c r="AT2942" s="26">
        <v>164033.9292725868</v>
      </c>
      <c r="AU2942" t="s">
        <v>2428</v>
      </c>
      <c r="AV2942" t="s">
        <v>120</v>
      </c>
      <c r="AW2942" t="s">
        <v>120</v>
      </c>
      <c r="AX2942">
        <v>2047500</v>
      </c>
      <c r="BF2942">
        <v>1</v>
      </c>
      <c r="CX2942" t="s">
        <v>5211</v>
      </c>
      <c r="CY2942" s="29"/>
      <c r="CZ2942" s="29"/>
      <c r="DA2942" s="29"/>
      <c r="DB2942" s="29"/>
      <c r="DC2942" s="29"/>
      <c r="DD2942" s="30"/>
      <c r="DE2942" s="30"/>
      <c r="DF2942" s="31"/>
      <c r="DG2942" s="32"/>
      <c r="DH2942" s="30"/>
      <c r="DI2942" s="30"/>
      <c r="DJ2942" s="26"/>
    </row>
    <row r="2943" spans="4:114" x14ac:dyDescent="0.25">
      <c r="D2943" t="s">
        <v>5212</v>
      </c>
      <c r="F2943" t="s">
        <v>4429</v>
      </c>
      <c r="G2943" t="s">
        <v>4430</v>
      </c>
      <c r="H2943" t="s">
        <v>4431</v>
      </c>
      <c r="K2943" t="s">
        <v>219</v>
      </c>
      <c r="M2943" t="s">
        <v>240</v>
      </c>
      <c r="N2943" t="s">
        <v>228</v>
      </c>
      <c r="O2943" t="s">
        <v>116</v>
      </c>
      <c r="P2943" t="s">
        <v>117</v>
      </c>
      <c r="Q2943" t="s">
        <v>5213</v>
      </c>
      <c r="R2943">
        <v>28</v>
      </c>
      <c r="T2943" s="3">
        <v>83333.333333333328</v>
      </c>
      <c r="X2943" s="3">
        <v>2003.2051282051279</v>
      </c>
      <c r="Y2943" s="3">
        <v>1157.4074074074074</v>
      </c>
      <c r="Z2943" s="24">
        <v>208.33333333333331</v>
      </c>
      <c r="AA2943" s="39">
        <v>75</v>
      </c>
      <c r="AC2943" s="3">
        <v>0</v>
      </c>
      <c r="AD2943" s="3">
        <v>4460.3751415326506</v>
      </c>
      <c r="AE2943" s="3">
        <v>91237.654343811839</v>
      </c>
      <c r="AF2943" s="3">
        <v>0</v>
      </c>
      <c r="AH2943" s="3">
        <v>91237.654343811839</v>
      </c>
      <c r="AN2943">
        <v>0</v>
      </c>
      <c r="AO2943" s="3">
        <v>91237.654343811839</v>
      </c>
      <c r="AP2943" s="3">
        <v>0</v>
      </c>
      <c r="AQ2943" s="3">
        <v>29700</v>
      </c>
      <c r="AR2943" s="3">
        <v>0</v>
      </c>
      <c r="AS2943" s="3">
        <v>120937.65434381184</v>
      </c>
      <c r="AT2943" s="26">
        <v>120937.65434381184</v>
      </c>
      <c r="AU2943" t="s">
        <v>164</v>
      </c>
      <c r="AV2943" t="s">
        <v>241</v>
      </c>
      <c r="AW2943" t="s">
        <v>241</v>
      </c>
      <c r="AX2943" t="s">
        <v>164</v>
      </c>
      <c r="BF2943">
        <v>1</v>
      </c>
      <c r="CX2943" t="s">
        <v>5211</v>
      </c>
      <c r="CY2943" s="29"/>
      <c r="CZ2943" s="29"/>
      <c r="DA2943" s="29"/>
      <c r="DB2943" s="29"/>
      <c r="DC2943" s="29"/>
      <c r="DD2943" s="30"/>
      <c r="DE2943" s="30"/>
      <c r="DF2943" s="31"/>
      <c r="DG2943" s="32"/>
      <c r="DH2943" s="30"/>
      <c r="DI2943" s="30"/>
      <c r="DJ2943" s="26"/>
    </row>
    <row r="2944" spans="4:114" x14ac:dyDescent="0.25">
      <c r="D2944" t="s">
        <v>5212</v>
      </c>
      <c r="F2944" t="s">
        <v>4432</v>
      </c>
      <c r="G2944" t="s">
        <v>4433</v>
      </c>
      <c r="H2944" t="s">
        <v>4434</v>
      </c>
      <c r="K2944" t="s">
        <v>207</v>
      </c>
      <c r="M2944" t="s">
        <v>182</v>
      </c>
      <c r="N2944" t="s">
        <v>183</v>
      </c>
      <c r="O2944" t="s">
        <v>116</v>
      </c>
      <c r="P2944" t="s">
        <v>117</v>
      </c>
      <c r="Q2944" t="s">
        <v>5213</v>
      </c>
      <c r="R2944">
        <v>28</v>
      </c>
      <c r="T2944" s="3">
        <v>45833.333333333336</v>
      </c>
      <c r="X2944" s="3">
        <v>1101.7628205128206</v>
      </c>
      <c r="Y2944" s="3">
        <v>636.57407407407413</v>
      </c>
      <c r="Z2944" s="24">
        <v>114.58333333333334</v>
      </c>
      <c r="AA2944" s="39">
        <v>75</v>
      </c>
      <c r="AC2944" s="3">
        <v>0</v>
      </c>
      <c r="AD2944" s="3">
        <v>4460.3751415326506</v>
      </c>
      <c r="AE2944" s="3">
        <v>52221.628702786213</v>
      </c>
      <c r="AF2944" s="3">
        <v>4154.166666666667</v>
      </c>
      <c r="AH2944" s="3">
        <v>56375.795369452877</v>
      </c>
      <c r="AN2944">
        <v>0.05</v>
      </c>
      <c r="AO2944" s="3">
        <v>56375.795369452877</v>
      </c>
      <c r="AP2944" s="3">
        <v>2818.789768472644</v>
      </c>
      <c r="AQ2944" s="3">
        <v>29700</v>
      </c>
      <c r="AR2944" s="3">
        <v>1485</v>
      </c>
      <c r="AS2944" s="3">
        <v>90379.585137925518</v>
      </c>
      <c r="AT2944" s="26">
        <v>86075.795369452884</v>
      </c>
      <c r="AU2944" t="s">
        <v>261</v>
      </c>
      <c r="AV2944" t="s">
        <v>262</v>
      </c>
      <c r="AW2944" t="s">
        <v>263</v>
      </c>
      <c r="AX2944">
        <v>5520</v>
      </c>
      <c r="BF2944">
        <v>1</v>
      </c>
      <c r="CX2944" t="s">
        <v>5211</v>
      </c>
      <c r="CY2944" s="29"/>
      <c r="CZ2944" s="29"/>
      <c r="DA2944" s="29"/>
      <c r="DB2944" s="29"/>
      <c r="DC2944" s="29"/>
      <c r="DD2944" s="30"/>
      <c r="DE2944" s="30"/>
      <c r="DF2944" s="31"/>
      <c r="DG2944" s="32"/>
      <c r="DH2944" s="30"/>
      <c r="DI2944" s="30"/>
      <c r="DJ2944" s="26"/>
    </row>
    <row r="2945" spans="4:114" x14ac:dyDescent="0.25">
      <c r="D2945" t="s">
        <v>5212</v>
      </c>
      <c r="F2945" t="s">
        <v>4435</v>
      </c>
      <c r="G2945" t="s">
        <v>4436</v>
      </c>
      <c r="H2945" t="s">
        <v>4437</v>
      </c>
      <c r="K2945" t="s">
        <v>207</v>
      </c>
      <c r="M2945" t="s">
        <v>182</v>
      </c>
      <c r="N2945" t="s">
        <v>183</v>
      </c>
      <c r="O2945" t="s">
        <v>116</v>
      </c>
      <c r="P2945" t="s">
        <v>117</v>
      </c>
      <c r="Q2945" t="s">
        <v>5213</v>
      </c>
      <c r="R2945">
        <v>28</v>
      </c>
      <c r="T2945" s="3">
        <v>38820</v>
      </c>
      <c r="X2945" s="3">
        <v>1010.0961538461538</v>
      </c>
      <c r="Y2945" s="3">
        <v>583.6111111111112</v>
      </c>
      <c r="Z2945" s="24">
        <v>105.05</v>
      </c>
      <c r="AA2945" s="39">
        <v>75</v>
      </c>
      <c r="AC2945" s="3">
        <v>0</v>
      </c>
      <c r="AD2945" s="3">
        <v>4460.3751415326506</v>
      </c>
      <c r="AE2945" s="3">
        <v>45054.132406489916</v>
      </c>
      <c r="AF2945" s="3">
        <v>4154.166666666667</v>
      </c>
      <c r="AH2945" s="3">
        <v>49208.299073156581</v>
      </c>
      <c r="AN2945">
        <v>0.05</v>
      </c>
      <c r="AO2945" s="3">
        <v>49208.299073156581</v>
      </c>
      <c r="AP2945" s="3">
        <v>2460.4149536578293</v>
      </c>
      <c r="AQ2945" s="3">
        <v>29700</v>
      </c>
      <c r="AR2945" s="3">
        <v>1485</v>
      </c>
      <c r="AS2945" s="3">
        <v>82853.714026814414</v>
      </c>
      <c r="AT2945" s="26">
        <v>78908.299073156581</v>
      </c>
      <c r="AU2945" t="s">
        <v>261</v>
      </c>
      <c r="AV2945" t="s">
        <v>262</v>
      </c>
      <c r="AW2945" t="s">
        <v>263</v>
      </c>
      <c r="AX2945">
        <v>7071</v>
      </c>
      <c r="BF2945">
        <v>1</v>
      </c>
      <c r="CX2945" t="s">
        <v>5211</v>
      </c>
      <c r="CY2945" s="29"/>
      <c r="CZ2945" s="29"/>
      <c r="DA2945" s="29"/>
      <c r="DB2945" s="29"/>
      <c r="DC2945" s="29"/>
      <c r="DD2945" s="30"/>
      <c r="DE2945" s="30"/>
      <c r="DF2945" s="31"/>
      <c r="DG2945" s="32"/>
      <c r="DH2945" s="30"/>
      <c r="DI2945" s="30"/>
      <c r="DJ2945" s="26"/>
    </row>
    <row r="2946" spans="4:114" x14ac:dyDescent="0.25">
      <c r="D2946" t="s">
        <v>5212</v>
      </c>
      <c r="F2946" t="s">
        <v>4438</v>
      </c>
      <c r="G2946" t="s">
        <v>4439</v>
      </c>
      <c r="H2946" t="s">
        <v>4440</v>
      </c>
      <c r="K2946" t="s">
        <v>113</v>
      </c>
      <c r="M2946" t="s">
        <v>550</v>
      </c>
      <c r="N2946" t="s">
        <v>551</v>
      </c>
      <c r="O2946" t="s">
        <v>116</v>
      </c>
      <c r="P2946" t="s">
        <v>117</v>
      </c>
      <c r="Q2946" t="s">
        <v>5213</v>
      </c>
      <c r="R2946">
        <v>28</v>
      </c>
      <c r="T2946" s="3">
        <v>154166.66666666666</v>
      </c>
      <c r="X2946" s="3">
        <v>3705.9294871794868</v>
      </c>
      <c r="Y2946" s="3">
        <v>2141.2037037037035</v>
      </c>
      <c r="Z2946" s="24">
        <v>385.41666666666663</v>
      </c>
      <c r="AA2946" s="39">
        <v>75</v>
      </c>
      <c r="AC2946" s="3">
        <v>0</v>
      </c>
      <c r="AD2946" s="3">
        <v>4460.3751415326506</v>
      </c>
      <c r="AE2946" s="3">
        <v>164934.59166574918</v>
      </c>
      <c r="AF2946" s="3">
        <v>7046.666666666667</v>
      </c>
      <c r="AH2946" s="3">
        <v>171981.25833241583</v>
      </c>
      <c r="AN2946">
        <v>0.1</v>
      </c>
      <c r="AO2946" s="3">
        <v>171981.25833241583</v>
      </c>
      <c r="AP2946" s="3">
        <v>17198.125833241585</v>
      </c>
      <c r="AQ2946" s="3">
        <v>29700</v>
      </c>
      <c r="AR2946" s="3">
        <v>2970</v>
      </c>
      <c r="AS2946" s="3">
        <v>221849.38416565742</v>
      </c>
      <c r="AT2946" s="26">
        <v>201681.25833241583</v>
      </c>
      <c r="AU2946" t="s">
        <v>170</v>
      </c>
      <c r="AV2946" t="s">
        <v>170</v>
      </c>
      <c r="AW2946" t="s">
        <v>171</v>
      </c>
      <c r="AX2946">
        <v>37208</v>
      </c>
      <c r="BF2946">
        <v>1</v>
      </c>
      <c r="CX2946" t="s">
        <v>5211</v>
      </c>
      <c r="CY2946" s="29"/>
      <c r="CZ2946" s="29"/>
      <c r="DA2946" s="29"/>
      <c r="DB2946" s="29"/>
      <c r="DC2946" s="29"/>
      <c r="DD2946" s="30"/>
      <c r="DE2946" s="30"/>
      <c r="DF2946" s="31"/>
      <c r="DG2946" s="32"/>
      <c r="DH2946" s="30"/>
      <c r="DI2946" s="30"/>
      <c r="DJ2946" s="26"/>
    </row>
    <row r="2947" spans="4:114" x14ac:dyDescent="0.25">
      <c r="D2947" t="s">
        <v>5212</v>
      </c>
      <c r="F2947" t="s">
        <v>4441</v>
      </c>
      <c r="G2947" t="s">
        <v>4442</v>
      </c>
      <c r="H2947" t="s">
        <v>4443</v>
      </c>
      <c r="K2947" t="s">
        <v>131</v>
      </c>
      <c r="M2947" t="s">
        <v>550</v>
      </c>
      <c r="N2947" t="s">
        <v>551</v>
      </c>
      <c r="O2947" t="s">
        <v>116</v>
      </c>
      <c r="P2947" t="s">
        <v>117</v>
      </c>
      <c r="Q2947" t="s">
        <v>5213</v>
      </c>
      <c r="R2947">
        <v>28</v>
      </c>
      <c r="T2947" s="3">
        <v>120833.33333333331</v>
      </c>
      <c r="X2947" s="3">
        <v>2904.6474358974356</v>
      </c>
      <c r="Y2947" s="3">
        <v>1678.2407407407406</v>
      </c>
      <c r="Z2947" s="24">
        <v>302.08333333333331</v>
      </c>
      <c r="AA2947" s="39">
        <v>75</v>
      </c>
      <c r="AC2947" s="3">
        <v>0</v>
      </c>
      <c r="AD2947" s="3">
        <v>4460.3751415326506</v>
      </c>
      <c r="AE2947" s="3">
        <v>130253.67998483748</v>
      </c>
      <c r="AF2947" s="3">
        <v>7046.666666666667</v>
      </c>
      <c r="AH2947" s="3">
        <v>137300.34665150414</v>
      </c>
      <c r="AN2947">
        <v>0.1</v>
      </c>
      <c r="AO2947" s="3">
        <v>137300.34665150414</v>
      </c>
      <c r="AP2947" s="3">
        <v>13730.034665150415</v>
      </c>
      <c r="AQ2947" s="3">
        <v>29700</v>
      </c>
      <c r="AR2947" s="3">
        <v>2970</v>
      </c>
      <c r="AS2947" s="3">
        <v>183700.38131665456</v>
      </c>
      <c r="AT2947" s="26">
        <v>167000.34665150414</v>
      </c>
      <c r="AU2947" t="s">
        <v>2428</v>
      </c>
      <c r="AV2947" t="s">
        <v>1840</v>
      </c>
      <c r="AW2947" t="s">
        <v>1840</v>
      </c>
      <c r="AX2947">
        <v>2061149</v>
      </c>
      <c r="BF2947">
        <v>1</v>
      </c>
      <c r="CX2947" t="s">
        <v>5211</v>
      </c>
      <c r="CY2947" s="29"/>
      <c r="CZ2947" s="29"/>
      <c r="DA2947" s="29"/>
      <c r="DB2947" s="29"/>
      <c r="DC2947" s="29"/>
      <c r="DD2947" s="30"/>
      <c r="DE2947" s="30"/>
      <c r="DF2947" s="31"/>
      <c r="DG2947" s="32"/>
      <c r="DH2947" s="30"/>
      <c r="DI2947" s="30"/>
      <c r="DJ2947" s="26"/>
    </row>
    <row r="2948" spans="4:114" x14ac:dyDescent="0.25">
      <c r="D2948" t="s">
        <v>5212</v>
      </c>
      <c r="F2948" t="s">
        <v>4444</v>
      </c>
      <c r="G2948" t="s">
        <v>4445</v>
      </c>
      <c r="H2948" t="s">
        <v>4446</v>
      </c>
      <c r="K2948" t="s">
        <v>207</v>
      </c>
      <c r="M2948" t="s">
        <v>182</v>
      </c>
      <c r="N2948" t="s">
        <v>183</v>
      </c>
      <c r="O2948" t="s">
        <v>116</v>
      </c>
      <c r="P2948" t="s">
        <v>117</v>
      </c>
      <c r="Q2948" t="s">
        <v>5213</v>
      </c>
      <c r="R2948">
        <v>28</v>
      </c>
      <c r="T2948" s="3">
        <v>41666.666666666664</v>
      </c>
      <c r="X2948" s="3">
        <v>1010.0961538461538</v>
      </c>
      <c r="Y2948" s="3">
        <v>583.6111111111112</v>
      </c>
      <c r="Z2948" s="24">
        <v>105.05</v>
      </c>
      <c r="AA2948" s="39">
        <v>75</v>
      </c>
      <c r="AC2948" s="3">
        <v>0</v>
      </c>
      <c r="AD2948" s="3">
        <v>4460.3751415326506</v>
      </c>
      <c r="AE2948" s="3">
        <v>47900.799073156581</v>
      </c>
      <c r="AF2948" s="3">
        <v>4154.166666666667</v>
      </c>
      <c r="AH2948" s="3">
        <v>52054.965739823245</v>
      </c>
      <c r="AN2948">
        <v>0.05</v>
      </c>
      <c r="AO2948" s="3">
        <v>52054.965739823245</v>
      </c>
      <c r="AP2948" s="3">
        <v>2602.7482869911623</v>
      </c>
      <c r="AQ2948" s="3">
        <v>29700</v>
      </c>
      <c r="AR2948" s="3">
        <v>1485</v>
      </c>
      <c r="AS2948" s="3">
        <v>85842.714026814414</v>
      </c>
      <c r="AT2948" s="26">
        <v>81754.965739823238</v>
      </c>
      <c r="AU2948" t="s">
        <v>261</v>
      </c>
      <c r="AV2948" t="s">
        <v>262</v>
      </c>
      <c r="AW2948" t="s">
        <v>263</v>
      </c>
      <c r="AX2948" t="s">
        <v>4447</v>
      </c>
      <c r="BF2948">
        <v>1</v>
      </c>
      <c r="CX2948" t="s">
        <v>5211</v>
      </c>
      <c r="CY2948" s="29"/>
      <c r="CZ2948" s="29"/>
      <c r="DA2948" s="29"/>
      <c r="DB2948" s="29"/>
      <c r="DC2948" s="29"/>
      <c r="DD2948" s="30"/>
      <c r="DE2948" s="30"/>
      <c r="DF2948" s="31"/>
      <c r="DG2948" s="32"/>
      <c r="DH2948" s="30"/>
      <c r="DI2948" s="30"/>
      <c r="DJ2948" s="26"/>
    </row>
    <row r="2949" spans="4:114" x14ac:dyDescent="0.25">
      <c r="D2949" t="s">
        <v>5212</v>
      </c>
      <c r="F2949" t="s">
        <v>4449</v>
      </c>
      <c r="G2949" t="s">
        <v>4450</v>
      </c>
      <c r="H2949" t="s">
        <v>4451</v>
      </c>
      <c r="K2949" t="s">
        <v>113</v>
      </c>
      <c r="M2949" t="s">
        <v>114</v>
      </c>
      <c r="N2949" t="s">
        <v>115</v>
      </c>
      <c r="O2949" t="s">
        <v>116</v>
      </c>
      <c r="P2949" t="s">
        <v>117</v>
      </c>
      <c r="Q2949" t="s">
        <v>5213</v>
      </c>
      <c r="R2949">
        <v>28</v>
      </c>
      <c r="T2949" s="3">
        <v>141666.66666666666</v>
      </c>
      <c r="X2949" s="3">
        <v>3405.4487179487182</v>
      </c>
      <c r="Y2949" s="3">
        <v>1967.5925925925924</v>
      </c>
      <c r="Z2949" s="24">
        <v>354.16666666666663</v>
      </c>
      <c r="AA2949" s="39">
        <v>75</v>
      </c>
      <c r="AC2949" s="3">
        <v>0</v>
      </c>
      <c r="AD2949" s="3">
        <v>4460.3751415326506</v>
      </c>
      <c r="AE2949" s="3">
        <v>151929.24978540727</v>
      </c>
      <c r="AF2949" s="3">
        <v>5687.5</v>
      </c>
      <c r="AH2949" s="3">
        <v>157616.74978540727</v>
      </c>
      <c r="AN2949">
        <v>8.5000000000000006E-2</v>
      </c>
      <c r="AO2949" s="3">
        <v>157616.74978540727</v>
      </c>
      <c r="AP2949" s="3">
        <v>13397.42373175962</v>
      </c>
      <c r="AQ2949" s="3">
        <v>29700</v>
      </c>
      <c r="AR2949" s="3">
        <v>2524.5</v>
      </c>
      <c r="AS2949" s="3">
        <v>203238.6735171669</v>
      </c>
      <c r="AT2949" s="26">
        <v>187316.74978540727</v>
      </c>
      <c r="AU2949" t="s">
        <v>261</v>
      </c>
      <c r="AV2949" t="s">
        <v>262</v>
      </c>
      <c r="AW2949" t="s">
        <v>263</v>
      </c>
      <c r="AX2949">
        <v>6390</v>
      </c>
      <c r="BF2949">
        <v>1</v>
      </c>
      <c r="CX2949" t="s">
        <v>5211</v>
      </c>
      <c r="CY2949" s="29"/>
      <c r="CZ2949" s="29"/>
      <c r="DA2949" s="29"/>
      <c r="DB2949" s="29"/>
      <c r="DC2949" s="29"/>
      <c r="DD2949" s="30"/>
      <c r="DE2949" s="30"/>
      <c r="DF2949" s="31"/>
      <c r="DG2949" s="32"/>
      <c r="DH2949" s="30"/>
      <c r="DI2949" s="30"/>
      <c r="DJ2949" s="26"/>
    </row>
    <row r="2950" spans="4:114" x14ac:dyDescent="0.25">
      <c r="D2950" t="s">
        <v>5212</v>
      </c>
      <c r="F2950" t="s">
        <v>4452</v>
      </c>
      <c r="G2950" t="s">
        <v>4453</v>
      </c>
      <c r="H2950" t="s">
        <v>4454</v>
      </c>
      <c r="K2950" t="s">
        <v>224</v>
      </c>
      <c r="M2950" t="s">
        <v>114</v>
      </c>
      <c r="N2950" t="s">
        <v>115</v>
      </c>
      <c r="O2950" t="s">
        <v>116</v>
      </c>
      <c r="P2950" t="s">
        <v>117</v>
      </c>
      <c r="Q2950" t="s">
        <v>5213</v>
      </c>
      <c r="R2950">
        <v>28</v>
      </c>
      <c r="T2950" s="3">
        <v>65000</v>
      </c>
      <c r="X2950" s="3">
        <v>1442.3076923076924</v>
      </c>
      <c r="Y2950" s="3">
        <v>833.33333333333337</v>
      </c>
      <c r="Z2950" s="24">
        <v>150</v>
      </c>
      <c r="AA2950" s="39">
        <v>75</v>
      </c>
      <c r="AC2950" s="3">
        <v>0</v>
      </c>
      <c r="AD2950" s="3">
        <v>4460.3751415326506</v>
      </c>
      <c r="AE2950" s="3">
        <v>71961.016167173671</v>
      </c>
      <c r="AF2950" s="3">
        <v>5687.5</v>
      </c>
      <c r="AH2950" s="3">
        <v>77648.516167173671</v>
      </c>
      <c r="AN2950">
        <v>8.5000000000000006E-2</v>
      </c>
      <c r="AO2950" s="3">
        <v>77648.516167173671</v>
      </c>
      <c r="AP2950" s="3">
        <v>6600.1238742097621</v>
      </c>
      <c r="AQ2950" s="3">
        <v>29700</v>
      </c>
      <c r="AR2950" s="3">
        <v>2524.5</v>
      </c>
      <c r="AS2950" s="3">
        <v>116473.14004138343</v>
      </c>
      <c r="AT2950" s="26">
        <v>107348.51616717367</v>
      </c>
      <c r="AU2950" t="s">
        <v>170</v>
      </c>
      <c r="AV2950" t="s">
        <v>170</v>
      </c>
      <c r="AW2950" t="s">
        <v>171</v>
      </c>
      <c r="AX2950">
        <v>35802</v>
      </c>
      <c r="BF2950">
        <v>1</v>
      </c>
      <c r="CX2950" t="s">
        <v>5211</v>
      </c>
      <c r="CY2950" s="29"/>
      <c r="CZ2950" s="29"/>
      <c r="DA2950" s="29"/>
      <c r="DB2950" s="29"/>
      <c r="DC2950" s="29"/>
      <c r="DD2950" s="30"/>
      <c r="DE2950" s="30"/>
      <c r="DF2950" s="31"/>
      <c r="DG2950" s="32"/>
      <c r="DH2950" s="30"/>
      <c r="DI2950" s="30"/>
      <c r="DJ2950" s="26"/>
    </row>
    <row r="2951" spans="4:114" x14ac:dyDescent="0.25">
      <c r="D2951" t="s">
        <v>5212</v>
      </c>
      <c r="F2951" t="s">
        <v>4455</v>
      </c>
      <c r="G2951" t="s">
        <v>4456</v>
      </c>
      <c r="H2951" t="s">
        <v>4457</v>
      </c>
      <c r="K2951" t="s">
        <v>207</v>
      </c>
      <c r="M2951" t="s">
        <v>182</v>
      </c>
      <c r="N2951" t="s">
        <v>183</v>
      </c>
      <c r="O2951" t="s">
        <v>116</v>
      </c>
      <c r="P2951" t="s">
        <v>117</v>
      </c>
      <c r="Q2951" t="s">
        <v>5213</v>
      </c>
      <c r="R2951">
        <v>28</v>
      </c>
      <c r="T2951" s="3">
        <v>38820</v>
      </c>
      <c r="X2951" s="3">
        <v>1010.0961538461538</v>
      </c>
      <c r="Y2951" s="3">
        <v>583.6111111111112</v>
      </c>
      <c r="Z2951" s="24">
        <v>105.05</v>
      </c>
      <c r="AA2951" s="39">
        <v>75</v>
      </c>
      <c r="AC2951" s="3">
        <v>0</v>
      </c>
      <c r="AD2951" s="3">
        <v>4460.3751415326506</v>
      </c>
      <c r="AE2951" s="3">
        <v>45054.132406489916</v>
      </c>
      <c r="AF2951" s="3">
        <v>4154.166666666667</v>
      </c>
      <c r="AH2951" s="3">
        <v>49208.299073156581</v>
      </c>
      <c r="AN2951">
        <v>0.05</v>
      </c>
      <c r="AO2951" s="3">
        <v>49208.299073156581</v>
      </c>
      <c r="AP2951" s="3">
        <v>2460.4149536578293</v>
      </c>
      <c r="AQ2951" s="3">
        <v>29700</v>
      </c>
      <c r="AR2951" s="3">
        <v>1485</v>
      </c>
      <c r="AS2951" s="3">
        <v>82853.714026814414</v>
      </c>
      <c r="AT2951" s="26">
        <v>78908.299073156581</v>
      </c>
      <c r="AU2951" t="s">
        <v>261</v>
      </c>
      <c r="AV2951" t="s">
        <v>262</v>
      </c>
      <c r="AW2951" t="s">
        <v>263</v>
      </c>
      <c r="AX2951">
        <v>7071</v>
      </c>
      <c r="BF2951">
        <v>1</v>
      </c>
      <c r="CX2951" t="s">
        <v>5211</v>
      </c>
      <c r="CY2951" s="29"/>
    </row>
    <row r="2952" spans="4:114" x14ac:dyDescent="0.25">
      <c r="D2952" t="s">
        <v>5212</v>
      </c>
      <c r="F2952" t="s">
        <v>4458</v>
      </c>
      <c r="G2952" t="s">
        <v>4459</v>
      </c>
      <c r="H2952" t="s">
        <v>5312</v>
      </c>
      <c r="K2952" t="s">
        <v>224</v>
      </c>
      <c r="M2952" t="s">
        <v>114</v>
      </c>
      <c r="N2952" t="s">
        <v>115</v>
      </c>
      <c r="O2952" t="s">
        <v>116</v>
      </c>
      <c r="P2952" t="s">
        <v>117</v>
      </c>
      <c r="Q2952" t="s">
        <v>5213</v>
      </c>
      <c r="R2952">
        <v>28</v>
      </c>
      <c r="T2952" s="3">
        <v>66666.666666666672</v>
      </c>
      <c r="X2952" s="3">
        <v>1482.3717948717949</v>
      </c>
      <c r="Y2952" s="3">
        <v>856.48148148148152</v>
      </c>
      <c r="Z2952" s="24">
        <v>154.16666666666666</v>
      </c>
      <c r="AA2952" s="39">
        <v>75</v>
      </c>
      <c r="AC2952" s="3">
        <v>0</v>
      </c>
      <c r="AD2952" s="3">
        <v>4460.3751415326506</v>
      </c>
      <c r="AE2952" s="3">
        <v>73695.061751219269</v>
      </c>
      <c r="AF2952" s="3">
        <v>5687.5</v>
      </c>
      <c r="AH2952" s="3">
        <v>79382.561751219269</v>
      </c>
      <c r="AN2952">
        <v>8.5000000000000006E-2</v>
      </c>
      <c r="AO2952" s="3">
        <v>79382.561751219269</v>
      </c>
      <c r="AP2952" s="3">
        <v>6747.5177488536383</v>
      </c>
      <c r="AQ2952" s="3">
        <v>29700</v>
      </c>
      <c r="AR2952" s="3">
        <v>2524.5</v>
      </c>
      <c r="AS2952" s="3">
        <v>118354.57950007291</v>
      </c>
      <c r="AT2952" s="26">
        <v>109082.56175121927</v>
      </c>
      <c r="AU2952" t="s">
        <v>170</v>
      </c>
      <c r="AV2952" t="s">
        <v>170</v>
      </c>
      <c r="AW2952" t="s">
        <v>171</v>
      </c>
      <c r="AX2952" t="s">
        <v>1844</v>
      </c>
      <c r="BF2952">
        <v>1</v>
      </c>
      <c r="CX2952" t="s">
        <v>5211</v>
      </c>
      <c r="CY2952" s="29"/>
      <c r="CZ2952" s="29"/>
      <c r="DA2952" s="29"/>
      <c r="DB2952" s="29"/>
      <c r="DC2952" s="29"/>
      <c r="DD2952" s="30"/>
      <c r="DE2952" s="30"/>
      <c r="DF2952" s="31"/>
      <c r="DG2952" s="32"/>
      <c r="DH2952" s="30"/>
      <c r="DI2952" s="30"/>
      <c r="DJ2952" s="26"/>
    </row>
    <row r="2953" spans="4:114" x14ac:dyDescent="0.25">
      <c r="D2953" t="s">
        <v>5212</v>
      </c>
      <c r="F2953" t="s">
        <v>4461</v>
      </c>
      <c r="G2953" t="s">
        <v>4462</v>
      </c>
      <c r="H2953" t="s">
        <v>4463</v>
      </c>
      <c r="K2953" t="s">
        <v>113</v>
      </c>
      <c r="M2953" t="s">
        <v>114</v>
      </c>
      <c r="N2953" t="s">
        <v>115</v>
      </c>
      <c r="O2953" t="s">
        <v>116</v>
      </c>
      <c r="P2953" t="s">
        <v>117</v>
      </c>
      <c r="Q2953" t="s">
        <v>5213</v>
      </c>
      <c r="R2953">
        <v>28</v>
      </c>
      <c r="T2953" s="3">
        <v>121666.66666666667</v>
      </c>
      <c r="X2953" s="3">
        <v>2804.4871794871797</v>
      </c>
      <c r="Y2953" s="3">
        <v>1620.3703703703707</v>
      </c>
      <c r="Z2953" s="24">
        <v>291.66666666666669</v>
      </c>
      <c r="AA2953" s="39">
        <v>75</v>
      </c>
      <c r="AC2953" s="3">
        <v>0</v>
      </c>
      <c r="AD2953" s="3">
        <v>4460.3751415326506</v>
      </c>
      <c r="AE2953" s="3">
        <v>130918.56602472354</v>
      </c>
      <c r="AF2953" s="3">
        <v>5687.5</v>
      </c>
      <c r="AH2953" s="3">
        <v>136606.06602472352</v>
      </c>
      <c r="AN2953">
        <v>8.5000000000000006E-2</v>
      </c>
      <c r="AO2953" s="3">
        <v>136606.06602472352</v>
      </c>
      <c r="AP2953" s="3">
        <v>11611.515612101501</v>
      </c>
      <c r="AQ2953" s="3">
        <v>29700</v>
      </c>
      <c r="AR2953" s="3">
        <v>2524.5</v>
      </c>
      <c r="AS2953" s="3">
        <v>180442.08163682502</v>
      </c>
      <c r="AT2953" s="26">
        <v>166306.06602472352</v>
      </c>
      <c r="AU2953" t="s">
        <v>170</v>
      </c>
      <c r="AV2953" t="s">
        <v>170</v>
      </c>
      <c r="AW2953" t="s">
        <v>171</v>
      </c>
      <c r="AX2953">
        <v>35803</v>
      </c>
      <c r="BF2953">
        <v>1</v>
      </c>
      <c r="CX2953" t="s">
        <v>5211</v>
      </c>
      <c r="CY2953" s="29"/>
      <c r="CZ2953" s="29"/>
      <c r="DA2953" s="29"/>
      <c r="DB2953" s="29"/>
      <c r="DC2953" s="29"/>
      <c r="DD2953" s="30"/>
      <c r="DE2953" s="30"/>
      <c r="DF2953" s="31"/>
      <c r="DG2953" s="32"/>
      <c r="DH2953" s="30"/>
      <c r="DI2953" s="30"/>
      <c r="DJ2953" s="26"/>
    </row>
    <row r="2954" spans="4:114" x14ac:dyDescent="0.25">
      <c r="D2954" t="s">
        <v>5212</v>
      </c>
      <c r="F2954" t="s">
        <v>4464</v>
      </c>
      <c r="G2954" t="s">
        <v>4465</v>
      </c>
      <c r="H2954" t="s">
        <v>4466</v>
      </c>
      <c r="K2954" t="s">
        <v>224</v>
      </c>
      <c r="M2954" t="s">
        <v>114</v>
      </c>
      <c r="N2954" t="s">
        <v>4467</v>
      </c>
      <c r="O2954" t="s">
        <v>2066</v>
      </c>
      <c r="P2954" t="s">
        <v>117</v>
      </c>
      <c r="Q2954" t="s">
        <v>5213</v>
      </c>
      <c r="R2954">
        <v>28</v>
      </c>
      <c r="T2954" s="3">
        <v>54166.666666666664</v>
      </c>
      <c r="X2954" s="3">
        <v>1302.0833333333333</v>
      </c>
      <c r="Y2954" s="3">
        <v>752.31481481481489</v>
      </c>
      <c r="Z2954" s="24">
        <v>135.41666666666666</v>
      </c>
      <c r="AA2954" s="39">
        <v>75</v>
      </c>
      <c r="AC2954" s="3">
        <v>0</v>
      </c>
      <c r="AD2954" s="3">
        <v>4460.3751415326506</v>
      </c>
      <c r="AE2954" s="3">
        <v>60891.85662301413</v>
      </c>
      <c r="AF2954" s="3">
        <v>5687.5</v>
      </c>
      <c r="AH2954" s="3">
        <v>66579.35662301413</v>
      </c>
      <c r="AI2954" s="3">
        <v>19852</v>
      </c>
      <c r="AN2954">
        <v>8.5000000000000006E-2</v>
      </c>
      <c r="AO2954" s="3">
        <v>86431.35662301413</v>
      </c>
      <c r="AP2954" s="3">
        <v>7346.6653129562019</v>
      </c>
      <c r="AQ2954" s="3">
        <v>0</v>
      </c>
      <c r="AR2954" s="3">
        <v>0</v>
      </c>
      <c r="AS2954" s="3">
        <v>93778.021935970333</v>
      </c>
      <c r="AT2954" s="26">
        <v>86431.35662301413</v>
      </c>
      <c r="AU2954" t="s">
        <v>2067</v>
      </c>
      <c r="AV2954" t="s">
        <v>2067</v>
      </c>
      <c r="AW2954" t="s">
        <v>2068</v>
      </c>
      <c r="AX2954" t="s">
        <v>4331</v>
      </c>
      <c r="BF2954">
        <v>1</v>
      </c>
      <c r="BO2954">
        <v>0</v>
      </c>
      <c r="CX2954" t="s">
        <v>5211</v>
      </c>
      <c r="CY2954" s="29"/>
      <c r="CZ2954" s="29"/>
      <c r="DA2954" s="29"/>
      <c r="DB2954" s="29"/>
      <c r="DC2954" s="29"/>
      <c r="DD2954" s="30"/>
      <c r="DE2954" s="30"/>
      <c r="DF2954" s="31"/>
      <c r="DG2954" s="32"/>
      <c r="DH2954" s="30"/>
      <c r="DI2954" s="30"/>
      <c r="DJ2954" s="26"/>
    </row>
    <row r="2955" spans="4:114" x14ac:dyDescent="0.25">
      <c r="D2955" t="s">
        <v>5212</v>
      </c>
      <c r="F2955" t="s">
        <v>4468</v>
      </c>
      <c r="G2955" t="s">
        <v>4469</v>
      </c>
      <c r="H2955" t="s">
        <v>4470</v>
      </c>
      <c r="K2955" t="s">
        <v>207</v>
      </c>
      <c r="M2955" t="s">
        <v>182</v>
      </c>
      <c r="N2955" t="s">
        <v>183</v>
      </c>
      <c r="O2955" t="s">
        <v>116</v>
      </c>
      <c r="P2955" t="s">
        <v>117</v>
      </c>
      <c r="Q2955" t="s">
        <v>5213</v>
      </c>
      <c r="R2955">
        <v>28</v>
      </c>
      <c r="T2955" s="3">
        <v>45000</v>
      </c>
      <c r="X2955" s="3">
        <v>1081.7307692307693</v>
      </c>
      <c r="Y2955" s="3">
        <v>625</v>
      </c>
      <c r="Z2955" s="24">
        <v>112.5</v>
      </c>
      <c r="AA2955" s="39">
        <v>75</v>
      </c>
      <c r="AC2955" s="3">
        <v>0</v>
      </c>
      <c r="AD2955" s="3">
        <v>4460.3751415326506</v>
      </c>
      <c r="AE2955" s="3">
        <v>51354.605910763414</v>
      </c>
      <c r="AF2955" s="3">
        <v>4154.166666666667</v>
      </c>
      <c r="AH2955" s="3">
        <v>55508.772577430078</v>
      </c>
      <c r="AN2955">
        <v>0.05</v>
      </c>
      <c r="AO2955" s="3">
        <v>55508.772577430078</v>
      </c>
      <c r="AP2955" s="3">
        <v>2775.4386288715041</v>
      </c>
      <c r="AQ2955" s="3">
        <v>29700</v>
      </c>
      <c r="AR2955" s="3">
        <v>1485</v>
      </c>
      <c r="AS2955" s="3">
        <v>89469.211206301581</v>
      </c>
      <c r="AT2955" s="26">
        <v>85208.772577430078</v>
      </c>
      <c r="AU2955" t="s">
        <v>261</v>
      </c>
      <c r="AV2955" t="s">
        <v>262</v>
      </c>
      <c r="AW2955" t="s">
        <v>263</v>
      </c>
      <c r="AX2955">
        <v>5520</v>
      </c>
      <c r="BF2955">
        <v>1</v>
      </c>
      <c r="CX2955" t="s">
        <v>5211</v>
      </c>
      <c r="CY2955" s="29"/>
      <c r="CZ2955" s="29"/>
      <c r="DA2955" s="29"/>
      <c r="DB2955" s="29"/>
      <c r="DC2955" s="29"/>
      <c r="DD2955" s="30"/>
      <c r="DE2955" s="30"/>
      <c r="DF2955" s="31"/>
      <c r="DG2955" s="32"/>
      <c r="DH2955" s="30"/>
      <c r="DI2955" s="30"/>
      <c r="DJ2955" s="26"/>
    </row>
    <row r="2956" spans="4:114" x14ac:dyDescent="0.25">
      <c r="D2956" t="s">
        <v>5212</v>
      </c>
      <c r="F2956" t="s">
        <v>4471</v>
      </c>
      <c r="G2956" t="s">
        <v>4472</v>
      </c>
      <c r="H2956" t="s">
        <v>4473</v>
      </c>
      <c r="K2956" t="s">
        <v>224</v>
      </c>
      <c r="M2956" t="s">
        <v>114</v>
      </c>
      <c r="N2956" t="s">
        <v>115</v>
      </c>
      <c r="O2956" t="s">
        <v>116</v>
      </c>
      <c r="P2956" t="s">
        <v>117</v>
      </c>
      <c r="Q2956" t="s">
        <v>5213</v>
      </c>
      <c r="R2956">
        <v>28</v>
      </c>
      <c r="T2956" s="3">
        <v>84166.666666666672</v>
      </c>
      <c r="X2956" s="3">
        <v>1903.0448717948721</v>
      </c>
      <c r="Y2956" s="3">
        <v>1099.5370370370372</v>
      </c>
      <c r="Z2956" s="24">
        <v>197.91666666666669</v>
      </c>
      <c r="AA2956" s="39">
        <v>75</v>
      </c>
      <c r="AC2956" s="3">
        <v>0</v>
      </c>
      <c r="AD2956" s="3">
        <v>4460.3751415326506</v>
      </c>
      <c r="AE2956" s="3">
        <v>91902.540383697909</v>
      </c>
      <c r="AF2956" s="3">
        <v>5687.5</v>
      </c>
      <c r="AH2956" s="3">
        <v>97590.040383697909</v>
      </c>
      <c r="AN2956">
        <v>8.5000000000000006E-2</v>
      </c>
      <c r="AO2956" s="3">
        <v>97590.040383697909</v>
      </c>
      <c r="AP2956" s="3">
        <v>8295.1534326143228</v>
      </c>
      <c r="AQ2956" s="3">
        <v>29700</v>
      </c>
      <c r="AR2956" s="3">
        <v>2524.5</v>
      </c>
      <c r="AS2956" s="3">
        <v>138109.69381631224</v>
      </c>
      <c r="AT2956" s="26">
        <v>127290.04038369791</v>
      </c>
      <c r="AU2956" t="s">
        <v>170</v>
      </c>
      <c r="AV2956" t="s">
        <v>170</v>
      </c>
      <c r="AW2956" t="s">
        <v>171</v>
      </c>
      <c r="AX2956">
        <v>35802</v>
      </c>
      <c r="BF2956">
        <v>1</v>
      </c>
      <c r="CX2956" t="s">
        <v>5211</v>
      </c>
      <c r="CY2956" s="29"/>
      <c r="CZ2956" s="29"/>
      <c r="DA2956" s="29"/>
      <c r="DB2956" s="29"/>
      <c r="DC2956" s="29"/>
      <c r="DD2956" s="30"/>
      <c r="DE2956" s="30"/>
      <c r="DF2956" s="31"/>
      <c r="DG2956" s="32"/>
      <c r="DH2956" s="30"/>
      <c r="DI2956" s="30"/>
      <c r="DJ2956" s="26"/>
    </row>
    <row r="2957" spans="4:114" x14ac:dyDescent="0.25">
      <c r="D2957" t="s">
        <v>5212</v>
      </c>
      <c r="F2957" t="s">
        <v>4474</v>
      </c>
      <c r="G2957" t="s">
        <v>4475</v>
      </c>
      <c r="H2957" t="s">
        <v>4476</v>
      </c>
      <c r="K2957" t="s">
        <v>224</v>
      </c>
      <c r="M2957" t="s">
        <v>114</v>
      </c>
      <c r="N2957" t="s">
        <v>115</v>
      </c>
      <c r="O2957" t="s">
        <v>116</v>
      </c>
      <c r="P2957" t="s">
        <v>117</v>
      </c>
      <c r="Q2957" t="s">
        <v>5213</v>
      </c>
      <c r="R2957">
        <v>28</v>
      </c>
      <c r="T2957" s="3">
        <v>64583.333333333343</v>
      </c>
      <c r="X2957" s="3">
        <v>1432.2916666666667</v>
      </c>
      <c r="Y2957" s="3">
        <v>827.5462962962963</v>
      </c>
      <c r="Z2957" s="24">
        <v>148.95833333333334</v>
      </c>
      <c r="AA2957" s="39">
        <v>75</v>
      </c>
      <c r="AC2957" s="3">
        <v>0</v>
      </c>
      <c r="AD2957" s="3">
        <v>4460.3751415326506</v>
      </c>
      <c r="AE2957" s="3">
        <v>71527.50477116229</v>
      </c>
      <c r="AF2957" s="3">
        <v>5687.5</v>
      </c>
      <c r="AH2957" s="3">
        <v>77215.00477116229</v>
      </c>
      <c r="AN2957">
        <v>8.5000000000000006E-2</v>
      </c>
      <c r="AO2957" s="3">
        <v>77215.00477116229</v>
      </c>
      <c r="AP2957" s="3">
        <v>6563.2754055487949</v>
      </c>
      <c r="AQ2957" s="3">
        <v>29700</v>
      </c>
      <c r="AR2957" s="3">
        <v>2524.5</v>
      </c>
      <c r="AS2957" s="3">
        <v>116002.78017671108</v>
      </c>
      <c r="AT2957" s="26">
        <v>106915.00477116229</v>
      </c>
      <c r="AU2957" t="s">
        <v>170</v>
      </c>
      <c r="AV2957" t="s">
        <v>170</v>
      </c>
      <c r="AW2957" t="s">
        <v>171</v>
      </c>
      <c r="AX2957" t="s">
        <v>1844</v>
      </c>
      <c r="BF2957">
        <v>1</v>
      </c>
      <c r="CX2957" t="s">
        <v>5211</v>
      </c>
      <c r="CY2957" s="29"/>
      <c r="CZ2957" s="29"/>
      <c r="DA2957" s="29"/>
      <c r="DB2957" s="29"/>
      <c r="DC2957" s="29"/>
      <c r="DD2957" s="30"/>
      <c r="DE2957" s="30"/>
      <c r="DF2957" s="31"/>
      <c r="DG2957" s="32"/>
      <c r="DH2957" s="30"/>
      <c r="DI2957" s="30"/>
      <c r="DJ2957" s="26"/>
    </row>
    <row r="2958" spans="4:114" x14ac:dyDescent="0.25">
      <c r="D2958" t="s">
        <v>5212</v>
      </c>
      <c r="F2958" t="s">
        <v>4477</v>
      </c>
      <c r="G2958" t="s">
        <v>4478</v>
      </c>
      <c r="H2958" t="s">
        <v>4479</v>
      </c>
      <c r="K2958" t="s">
        <v>156</v>
      </c>
      <c r="M2958" t="s">
        <v>114</v>
      </c>
      <c r="N2958" t="s">
        <v>115</v>
      </c>
      <c r="O2958" t="s">
        <v>116</v>
      </c>
      <c r="P2958" t="s">
        <v>117</v>
      </c>
      <c r="Q2958" t="s">
        <v>5213</v>
      </c>
      <c r="R2958">
        <v>28</v>
      </c>
      <c r="T2958" s="3">
        <v>156000</v>
      </c>
      <c r="X2958" s="3">
        <v>3750</v>
      </c>
      <c r="Y2958" s="3">
        <v>2166.6666666666665</v>
      </c>
      <c r="Z2958" s="24">
        <v>390</v>
      </c>
      <c r="AA2958" s="39">
        <v>75</v>
      </c>
      <c r="AC2958" s="3">
        <v>0</v>
      </c>
      <c r="AD2958" s="3">
        <v>4460.3751415326506</v>
      </c>
      <c r="AE2958" s="3">
        <v>166842.04180819931</v>
      </c>
      <c r="AF2958" s="3">
        <v>5687.5</v>
      </c>
      <c r="AH2958" s="3">
        <v>172529.54180819931</v>
      </c>
      <c r="AN2958">
        <v>8.5000000000000006E-2</v>
      </c>
      <c r="AO2958" s="3">
        <v>172529.54180819931</v>
      </c>
      <c r="AP2958" s="3">
        <v>14665.011053696942</v>
      </c>
      <c r="AQ2958" s="3">
        <v>29700</v>
      </c>
      <c r="AR2958" s="3">
        <v>2524.5</v>
      </c>
      <c r="AS2958" s="3">
        <v>219419.05286189626</v>
      </c>
      <c r="AT2958" s="26">
        <v>202229.54180819931</v>
      </c>
      <c r="AU2958" t="s">
        <v>2428</v>
      </c>
      <c r="AV2958" t="s">
        <v>120</v>
      </c>
      <c r="AW2958" t="s">
        <v>120</v>
      </c>
      <c r="AX2958">
        <v>2045310</v>
      </c>
      <c r="BF2958">
        <v>1</v>
      </c>
      <c r="CX2958" t="s">
        <v>5211</v>
      </c>
      <c r="CY2958" s="29"/>
    </row>
    <row r="2959" spans="4:114" x14ac:dyDescent="0.25">
      <c r="D2959" t="s">
        <v>5212</v>
      </c>
      <c r="F2959" t="s">
        <v>4480</v>
      </c>
      <c r="G2959" t="s">
        <v>4481</v>
      </c>
      <c r="H2959" t="s">
        <v>4482</v>
      </c>
      <c r="K2959" t="s">
        <v>207</v>
      </c>
      <c r="M2959" t="s">
        <v>182</v>
      </c>
      <c r="N2959" t="s">
        <v>183</v>
      </c>
      <c r="O2959" t="s">
        <v>116</v>
      </c>
      <c r="P2959" t="s">
        <v>117</v>
      </c>
      <c r="Q2959" t="s">
        <v>5213</v>
      </c>
      <c r="R2959">
        <v>28</v>
      </c>
      <c r="T2959" s="3">
        <v>45833.333333333336</v>
      </c>
      <c r="X2959" s="3">
        <v>1101.7628205128206</v>
      </c>
      <c r="Y2959" s="3">
        <v>636.57407407407413</v>
      </c>
      <c r="Z2959" s="24">
        <v>114.58333333333334</v>
      </c>
      <c r="AA2959" s="39">
        <v>75</v>
      </c>
      <c r="AC2959" s="3">
        <v>0</v>
      </c>
      <c r="AD2959" s="3">
        <v>4460.3751415326506</v>
      </c>
      <c r="AE2959" s="3">
        <v>52221.628702786213</v>
      </c>
      <c r="AF2959" s="3">
        <v>4154.166666666667</v>
      </c>
      <c r="AH2959" s="3">
        <v>56375.795369452877</v>
      </c>
      <c r="AN2959">
        <v>0.05</v>
      </c>
      <c r="AO2959" s="3">
        <v>56375.795369452877</v>
      </c>
      <c r="AP2959" s="3">
        <v>2818.789768472644</v>
      </c>
      <c r="AQ2959" s="3">
        <v>29700</v>
      </c>
      <c r="AR2959" s="3">
        <v>1485</v>
      </c>
      <c r="AS2959" s="3">
        <v>90379.585137925518</v>
      </c>
      <c r="AT2959" s="26">
        <v>86075.795369452884</v>
      </c>
      <c r="AU2959" t="s">
        <v>208</v>
      </c>
      <c r="AV2959" t="s">
        <v>208</v>
      </c>
      <c r="AW2959" t="s">
        <v>210</v>
      </c>
      <c r="AX2959" t="s">
        <v>314</v>
      </c>
      <c r="BF2959">
        <v>1</v>
      </c>
      <c r="CX2959" t="s">
        <v>5211</v>
      </c>
      <c r="CY2959" s="29"/>
      <c r="CZ2959" s="29"/>
      <c r="DA2959" s="29"/>
      <c r="DB2959" s="29"/>
      <c r="DC2959" s="29"/>
      <c r="DD2959" s="30"/>
      <c r="DE2959" s="30"/>
      <c r="DF2959" s="31"/>
      <c r="DG2959" s="32"/>
      <c r="DH2959" s="30"/>
      <c r="DI2959" s="30"/>
      <c r="DJ2959" s="26"/>
    </row>
    <row r="2960" spans="4:114" x14ac:dyDescent="0.25">
      <c r="D2960" t="s">
        <v>5212</v>
      </c>
      <c r="F2960" t="s">
        <v>4483</v>
      </c>
      <c r="G2960" t="s">
        <v>4484</v>
      </c>
      <c r="H2960" t="s">
        <v>4485</v>
      </c>
      <c r="K2960" t="s">
        <v>224</v>
      </c>
      <c r="M2960" t="s">
        <v>114</v>
      </c>
      <c r="N2960" t="s">
        <v>115</v>
      </c>
      <c r="O2960" t="s">
        <v>116</v>
      </c>
      <c r="P2960" t="s">
        <v>117</v>
      </c>
      <c r="Q2960" t="s">
        <v>5213</v>
      </c>
      <c r="R2960">
        <v>28</v>
      </c>
      <c r="T2960" s="3">
        <v>75833.333333333328</v>
      </c>
      <c r="X2960" s="3">
        <v>1702.7243589743591</v>
      </c>
      <c r="Y2960" s="3">
        <v>983.79629629629619</v>
      </c>
      <c r="Z2960" s="24">
        <v>177.08333333333331</v>
      </c>
      <c r="AA2960" s="39">
        <v>75</v>
      </c>
      <c r="AC2960" s="3">
        <v>0</v>
      </c>
      <c r="AD2960" s="3">
        <v>4460.3751415326506</v>
      </c>
      <c r="AE2960" s="3">
        <v>83232.312463469963</v>
      </c>
      <c r="AF2960" s="3">
        <v>5687.5</v>
      </c>
      <c r="AH2960" s="3">
        <v>88919.812463469963</v>
      </c>
      <c r="AN2960">
        <v>8.5000000000000006E-2</v>
      </c>
      <c r="AO2960" s="3">
        <v>88919.812463469963</v>
      </c>
      <c r="AP2960" s="3">
        <v>7558.1840593949473</v>
      </c>
      <c r="AQ2960" s="3">
        <v>29700</v>
      </c>
      <c r="AR2960" s="3">
        <v>2524.5</v>
      </c>
      <c r="AS2960" s="3">
        <v>128702.49652286491</v>
      </c>
      <c r="AT2960" s="26">
        <v>118619.81246346996</v>
      </c>
      <c r="AU2960" t="s">
        <v>170</v>
      </c>
      <c r="AV2960" t="s">
        <v>170</v>
      </c>
      <c r="AW2960" t="s">
        <v>171</v>
      </c>
      <c r="AX2960" t="s">
        <v>1844</v>
      </c>
      <c r="BF2960">
        <v>1</v>
      </c>
      <c r="CX2960" t="s">
        <v>5211</v>
      </c>
      <c r="CY2960" s="29"/>
    </row>
    <row r="2961" spans="4:114" x14ac:dyDescent="0.25">
      <c r="D2961" t="s">
        <v>5212</v>
      </c>
      <c r="F2961" t="s">
        <v>4486</v>
      </c>
      <c r="G2961" t="s">
        <v>4487</v>
      </c>
      <c r="H2961" t="s">
        <v>4488</v>
      </c>
      <c r="K2961" t="s">
        <v>131</v>
      </c>
      <c r="M2961" t="s">
        <v>114</v>
      </c>
      <c r="N2961" t="s">
        <v>115</v>
      </c>
      <c r="O2961" t="s">
        <v>116</v>
      </c>
      <c r="P2961" t="s">
        <v>117</v>
      </c>
      <c r="Q2961" t="s">
        <v>5213</v>
      </c>
      <c r="R2961">
        <v>28</v>
      </c>
      <c r="T2961" s="3">
        <v>180000</v>
      </c>
      <c r="X2961" s="3">
        <v>4206.7307692307686</v>
      </c>
      <c r="Y2961" s="3">
        <v>2430.5555555555557</v>
      </c>
      <c r="Z2961" s="24">
        <v>437.5</v>
      </c>
      <c r="AA2961" s="39">
        <v>75</v>
      </c>
      <c r="AC2961" s="3">
        <v>0</v>
      </c>
      <c r="AD2961" s="3">
        <v>4460.3751415326506</v>
      </c>
      <c r="AE2961" s="3">
        <v>191610.161466319</v>
      </c>
      <c r="AF2961" s="3">
        <v>5687.5</v>
      </c>
      <c r="AH2961" s="3">
        <v>197297.661466319</v>
      </c>
      <c r="AN2961">
        <v>8.5000000000000006E-2</v>
      </c>
      <c r="AO2961" s="3">
        <v>197297.661466319</v>
      </c>
      <c r="AP2961" s="3">
        <v>16770.301224637115</v>
      </c>
      <c r="AQ2961" s="3">
        <v>29700</v>
      </c>
      <c r="AR2961" s="3">
        <v>2524.5</v>
      </c>
      <c r="AS2961" s="3">
        <v>246292.4626909561</v>
      </c>
      <c r="AT2961" s="26">
        <v>226997.661466319</v>
      </c>
      <c r="AU2961" t="s">
        <v>170</v>
      </c>
      <c r="AV2961" t="s">
        <v>170</v>
      </c>
      <c r="AW2961" t="s">
        <v>171</v>
      </c>
      <c r="AX2961">
        <v>90030</v>
      </c>
      <c r="BF2961">
        <v>1</v>
      </c>
      <c r="CX2961" t="s">
        <v>5211</v>
      </c>
      <c r="CY2961" s="29"/>
    </row>
    <row r="2962" spans="4:114" x14ac:dyDescent="0.25">
      <c r="D2962" t="s">
        <v>5212</v>
      </c>
      <c r="F2962" t="s">
        <v>4489</v>
      </c>
      <c r="G2962" t="s">
        <v>4490</v>
      </c>
      <c r="H2962" t="s">
        <v>4491</v>
      </c>
      <c r="K2962" t="s">
        <v>219</v>
      </c>
      <c r="M2962" t="s">
        <v>292</v>
      </c>
      <c r="N2962" t="s">
        <v>293</v>
      </c>
      <c r="O2962" t="s">
        <v>116</v>
      </c>
      <c r="P2962" t="s">
        <v>117</v>
      </c>
      <c r="Q2962" t="s">
        <v>5213</v>
      </c>
      <c r="R2962">
        <v>28</v>
      </c>
      <c r="T2962" s="3">
        <v>106333.33333333333</v>
      </c>
      <c r="X2962" s="3">
        <v>2435.897435897436</v>
      </c>
      <c r="Y2962" s="3">
        <v>1407.4074074074074</v>
      </c>
      <c r="Z2962" s="24">
        <v>253.33333333333331</v>
      </c>
      <c r="AA2962" s="39">
        <v>75</v>
      </c>
      <c r="AC2962" s="3">
        <v>0</v>
      </c>
      <c r="AD2962" s="3">
        <v>4460.3751415326506</v>
      </c>
      <c r="AE2962" s="3">
        <v>114965.34665150415</v>
      </c>
      <c r="AF2962" s="3">
        <v>23570.833333333332</v>
      </c>
      <c r="AH2962" s="3">
        <v>138536.17998483748</v>
      </c>
      <c r="AN2962">
        <v>8.5000000000000006E-2</v>
      </c>
      <c r="AO2962" s="3">
        <v>138536.17998483748</v>
      </c>
      <c r="AP2962" s="3">
        <v>11775.575298711186</v>
      </c>
      <c r="AQ2962" s="3">
        <v>29700</v>
      </c>
      <c r="AR2962" s="3">
        <v>2524.5</v>
      </c>
      <c r="AS2962" s="3">
        <v>182536.25528354867</v>
      </c>
      <c r="AT2962" s="26">
        <v>168236.17998483748</v>
      </c>
      <c r="AU2962" t="s">
        <v>170</v>
      </c>
      <c r="AV2962" t="s">
        <v>170</v>
      </c>
      <c r="AW2962" t="s">
        <v>171</v>
      </c>
      <c r="AX2962" t="s">
        <v>4492</v>
      </c>
      <c r="BF2962">
        <v>1</v>
      </c>
      <c r="CX2962" t="s">
        <v>5211</v>
      </c>
      <c r="CY2962" s="29"/>
      <c r="CZ2962" s="29"/>
      <c r="DA2962" s="29"/>
      <c r="DB2962" s="29"/>
      <c r="DC2962" s="29"/>
      <c r="DD2962" s="30"/>
      <c r="DE2962" s="30"/>
      <c r="DF2962" s="31"/>
      <c r="DG2962" s="32"/>
      <c r="DH2962" s="30"/>
      <c r="DI2962" s="30"/>
      <c r="DJ2962" s="26"/>
    </row>
    <row r="2963" spans="4:114" x14ac:dyDescent="0.25">
      <c r="D2963" t="s">
        <v>5212</v>
      </c>
      <c r="F2963" t="s">
        <v>4493</v>
      </c>
      <c r="G2963" t="s">
        <v>4494</v>
      </c>
      <c r="H2963" t="s">
        <v>4495</v>
      </c>
      <c r="K2963" t="s">
        <v>207</v>
      </c>
      <c r="M2963" t="s">
        <v>182</v>
      </c>
      <c r="N2963" t="s">
        <v>183</v>
      </c>
      <c r="O2963" t="s">
        <v>116</v>
      </c>
      <c r="P2963" t="s">
        <v>117</v>
      </c>
      <c r="Q2963" t="s">
        <v>5213</v>
      </c>
      <c r="R2963">
        <v>28</v>
      </c>
      <c r="T2963" s="3">
        <v>48333.333333333336</v>
      </c>
      <c r="X2963" s="3">
        <v>1161.8589743589744</v>
      </c>
      <c r="Y2963" s="3">
        <v>671.2962962962963</v>
      </c>
      <c r="Z2963" s="24">
        <v>120.83333333333334</v>
      </c>
      <c r="AA2963" s="39">
        <v>75</v>
      </c>
      <c r="AC2963" s="3">
        <v>0</v>
      </c>
      <c r="AD2963" s="3">
        <v>4460.3751415326506</v>
      </c>
      <c r="AE2963" s="3">
        <v>54822.697078854595</v>
      </c>
      <c r="AF2963" s="3">
        <v>4154.166666666667</v>
      </c>
      <c r="AH2963" s="3">
        <v>58976.863745521259</v>
      </c>
      <c r="AN2963">
        <v>0.05</v>
      </c>
      <c r="AO2963" s="3">
        <v>58976.863745521259</v>
      </c>
      <c r="AP2963" s="3">
        <v>2948.843187276063</v>
      </c>
      <c r="AQ2963" s="3">
        <v>29700</v>
      </c>
      <c r="AR2963" s="3">
        <v>1485</v>
      </c>
      <c r="AS2963" s="3">
        <v>93110.70693279733</v>
      </c>
      <c r="AT2963" s="26">
        <v>88676.863745521259</v>
      </c>
      <c r="AU2963" t="s">
        <v>208</v>
      </c>
      <c r="AV2963" t="s">
        <v>209</v>
      </c>
      <c r="AW2963" t="s">
        <v>210</v>
      </c>
      <c r="AX2963" t="s">
        <v>211</v>
      </c>
      <c r="BF2963">
        <v>1</v>
      </c>
      <c r="CX2963" t="s">
        <v>5211</v>
      </c>
      <c r="CY2963" s="29"/>
      <c r="CZ2963" s="29"/>
      <c r="DA2963" s="29"/>
      <c r="DB2963" s="29"/>
      <c r="DC2963" s="29"/>
      <c r="DD2963" s="30"/>
      <c r="DE2963" s="30"/>
      <c r="DF2963" s="31"/>
      <c r="DG2963" s="32"/>
      <c r="DH2963" s="30"/>
      <c r="DI2963" s="30"/>
      <c r="DJ2963" s="26"/>
    </row>
    <row r="2964" spans="4:114" x14ac:dyDescent="0.25">
      <c r="D2964" t="s">
        <v>5212</v>
      </c>
      <c r="F2964" t="s">
        <v>4496</v>
      </c>
      <c r="G2964" t="s">
        <v>4497</v>
      </c>
      <c r="H2964" t="s">
        <v>4498</v>
      </c>
      <c r="K2964" t="s">
        <v>224</v>
      </c>
      <c r="M2964" t="s">
        <v>114</v>
      </c>
      <c r="N2964" t="s">
        <v>962</v>
      </c>
      <c r="O2964" t="s">
        <v>2066</v>
      </c>
      <c r="P2964" t="s">
        <v>117</v>
      </c>
      <c r="Q2964" t="s">
        <v>5213</v>
      </c>
      <c r="R2964">
        <v>28</v>
      </c>
      <c r="T2964" s="3">
        <v>70833.333333333328</v>
      </c>
      <c r="X2964" s="3">
        <v>1702.7243589743591</v>
      </c>
      <c r="Y2964" s="3">
        <v>983.79629629629619</v>
      </c>
      <c r="Z2964" s="24">
        <v>177.08333333333331</v>
      </c>
      <c r="AA2964" s="39">
        <v>75</v>
      </c>
      <c r="AC2964" s="3">
        <v>0</v>
      </c>
      <c r="AD2964" s="3">
        <v>4460.3751415326506</v>
      </c>
      <c r="AE2964" s="3">
        <v>78232.312463469963</v>
      </c>
      <c r="AF2964" s="3">
        <v>5687.5</v>
      </c>
      <c r="AH2964" s="3">
        <v>83919.812463469963</v>
      </c>
      <c r="AN2964">
        <v>8.5000000000000006E-2</v>
      </c>
      <c r="AO2964" s="3">
        <v>83919.812463469963</v>
      </c>
      <c r="AP2964" s="3">
        <v>7133.1840593949473</v>
      </c>
      <c r="AQ2964" s="3">
        <v>0</v>
      </c>
      <c r="AR2964" s="3">
        <v>0</v>
      </c>
      <c r="AS2964" s="3">
        <v>91052.996522864909</v>
      </c>
      <c r="AT2964" s="26">
        <v>83919.812463469963</v>
      </c>
      <c r="AU2964" t="s">
        <v>765</v>
      </c>
      <c r="AV2964" t="s">
        <v>2067</v>
      </c>
      <c r="AW2964" t="s">
        <v>2068</v>
      </c>
      <c r="AX2964" t="s">
        <v>3197</v>
      </c>
      <c r="BF2964">
        <v>1</v>
      </c>
      <c r="BO2964">
        <v>0</v>
      </c>
      <c r="CX2964" t="s">
        <v>5211</v>
      </c>
      <c r="CY2964" s="29"/>
      <c r="CZ2964" s="29"/>
      <c r="DA2964" s="29"/>
      <c r="DB2964" s="29"/>
      <c r="DC2964" s="29"/>
      <c r="DD2964" s="30"/>
      <c r="DE2964" s="30"/>
      <c r="DF2964" s="31"/>
      <c r="DG2964" s="32"/>
      <c r="DH2964" s="30"/>
      <c r="DI2964" s="30"/>
      <c r="DJ2964" s="26"/>
    </row>
    <row r="2965" spans="4:114" x14ac:dyDescent="0.25">
      <c r="D2965" t="s">
        <v>5212</v>
      </c>
      <c r="F2965" t="s">
        <v>4499</v>
      </c>
      <c r="G2965" t="s">
        <v>4500</v>
      </c>
      <c r="H2965" t="s">
        <v>4501</v>
      </c>
      <c r="K2965" t="s">
        <v>131</v>
      </c>
      <c r="M2965" t="s">
        <v>132</v>
      </c>
      <c r="N2965" t="s">
        <v>133</v>
      </c>
      <c r="O2965" t="s">
        <v>116</v>
      </c>
      <c r="P2965" t="s">
        <v>117</v>
      </c>
      <c r="Q2965" t="s">
        <v>5213</v>
      </c>
      <c r="R2965">
        <v>28</v>
      </c>
      <c r="T2965" s="3">
        <v>104166.66666666667</v>
      </c>
      <c r="X2965" s="3">
        <v>2504.0064102564102</v>
      </c>
      <c r="Y2965" s="3">
        <v>1446.7592592592594</v>
      </c>
      <c r="Z2965" s="24">
        <v>260.41666666666669</v>
      </c>
      <c r="AA2965" s="39">
        <v>75</v>
      </c>
      <c r="AC2965" s="3">
        <v>0</v>
      </c>
      <c r="AD2965" s="3">
        <v>4460.3751415326506</v>
      </c>
      <c r="AE2965" s="3">
        <v>112913.22414438166</v>
      </c>
      <c r="AF2965" s="3">
        <v>12402.5</v>
      </c>
      <c r="AH2965" s="3">
        <v>125315.72414438166</v>
      </c>
      <c r="AK2965" s="3">
        <v>33281</v>
      </c>
      <c r="AL2965" t="s">
        <v>168</v>
      </c>
      <c r="AM2965" t="s">
        <v>169</v>
      </c>
      <c r="AN2965">
        <v>0.05</v>
      </c>
      <c r="AO2965" s="3">
        <v>158596.72414438165</v>
      </c>
      <c r="AP2965" s="3">
        <v>7929.836207219083</v>
      </c>
      <c r="AQ2965" s="3">
        <v>29700</v>
      </c>
      <c r="AR2965" s="3">
        <v>1485</v>
      </c>
      <c r="AS2965" s="3">
        <v>197711.56035160072</v>
      </c>
      <c r="AT2965" s="26">
        <v>188296.72414438165</v>
      </c>
      <c r="AU2965" t="s">
        <v>164</v>
      </c>
      <c r="AV2965" t="s">
        <v>241</v>
      </c>
      <c r="AW2965" t="s">
        <v>241</v>
      </c>
      <c r="AX2965" t="s">
        <v>242</v>
      </c>
      <c r="BF2965">
        <v>1</v>
      </c>
      <c r="CX2965" t="s">
        <v>5211</v>
      </c>
      <c r="CY2965" s="29"/>
      <c r="CZ2965" s="29"/>
      <c r="DA2965" s="29"/>
      <c r="DB2965" s="29"/>
      <c r="DC2965" s="29"/>
      <c r="DD2965" s="30"/>
      <c r="DE2965" s="30"/>
      <c r="DF2965" s="31"/>
      <c r="DG2965" s="32"/>
      <c r="DH2965" s="30"/>
      <c r="DI2965" s="30"/>
      <c r="DJ2965" s="26"/>
    </row>
    <row r="2966" spans="4:114" x14ac:dyDescent="0.25">
      <c r="D2966" t="s">
        <v>5212</v>
      </c>
      <c r="F2966" t="s">
        <v>4502</v>
      </c>
      <c r="G2966" t="s">
        <v>4503</v>
      </c>
      <c r="H2966" t="s">
        <v>4504</v>
      </c>
      <c r="K2966" t="s">
        <v>3317</v>
      </c>
      <c r="M2966" t="s">
        <v>182</v>
      </c>
      <c r="N2966" t="s">
        <v>183</v>
      </c>
      <c r="O2966" t="s">
        <v>116</v>
      </c>
      <c r="P2966" t="s">
        <v>117</v>
      </c>
      <c r="Q2966" t="s">
        <v>5213</v>
      </c>
      <c r="R2966">
        <v>28</v>
      </c>
      <c r="T2966" s="3">
        <v>31200</v>
      </c>
      <c r="X2966" s="3">
        <v>1010.0961538461538</v>
      </c>
      <c r="Y2966" s="3">
        <v>583.6111111111112</v>
      </c>
      <c r="Z2966" s="24">
        <v>105.05</v>
      </c>
      <c r="AA2966" s="39">
        <v>75</v>
      </c>
      <c r="AC2966" s="3">
        <v>0</v>
      </c>
      <c r="AD2966" s="3">
        <v>4460.3751415326506</v>
      </c>
      <c r="AE2966" s="3">
        <v>37434.132406489916</v>
      </c>
      <c r="AF2966" s="3">
        <v>4154.166666666667</v>
      </c>
      <c r="AH2966" s="3">
        <v>41588.299073156581</v>
      </c>
      <c r="AN2966">
        <v>0.05</v>
      </c>
      <c r="AO2966" s="3">
        <v>41588.299073156581</v>
      </c>
      <c r="AP2966" s="3">
        <v>2079.4149536578293</v>
      </c>
      <c r="AQ2966" s="3">
        <v>29700</v>
      </c>
      <c r="AR2966" s="3">
        <v>1485</v>
      </c>
      <c r="AS2966" s="3">
        <v>74852.714026814414</v>
      </c>
      <c r="AT2966" s="26">
        <v>71288.299073156581</v>
      </c>
      <c r="AU2966" t="s">
        <v>170</v>
      </c>
      <c r="AV2966" t="s">
        <v>170</v>
      </c>
      <c r="AW2966" t="s">
        <v>171</v>
      </c>
      <c r="AX2966">
        <v>38542</v>
      </c>
      <c r="BF2966">
        <v>1</v>
      </c>
      <c r="CX2966" t="s">
        <v>5211</v>
      </c>
      <c r="CY2966" s="29"/>
      <c r="CZ2966" s="29"/>
      <c r="DA2966" s="29"/>
      <c r="DB2966" s="29"/>
      <c r="DC2966" s="29"/>
      <c r="DD2966" s="30"/>
      <c r="DE2966" s="30"/>
      <c r="DF2966" s="31"/>
      <c r="DG2966" s="32"/>
      <c r="DH2966" s="30"/>
      <c r="DI2966" s="30"/>
      <c r="DJ2966" s="26"/>
    </row>
    <row r="2967" spans="4:114" x14ac:dyDescent="0.25">
      <c r="D2967" t="s">
        <v>5212</v>
      </c>
      <c r="F2967" t="s">
        <v>4505</v>
      </c>
      <c r="G2967" t="s">
        <v>4506</v>
      </c>
      <c r="H2967" t="s">
        <v>4507</v>
      </c>
      <c r="K2967" t="s">
        <v>140</v>
      </c>
      <c r="M2967" t="s">
        <v>550</v>
      </c>
      <c r="N2967" t="s">
        <v>551</v>
      </c>
      <c r="O2967" t="s">
        <v>116</v>
      </c>
      <c r="P2967" t="s">
        <v>117</v>
      </c>
      <c r="Q2967" t="s">
        <v>5213</v>
      </c>
      <c r="R2967">
        <v>28</v>
      </c>
      <c r="T2967" s="3">
        <v>375000</v>
      </c>
      <c r="V2967" s="3">
        <v>56250</v>
      </c>
      <c r="X2967" s="3">
        <v>9014.4230769230762</v>
      </c>
      <c r="Y2967" s="3">
        <v>5208.333333333333</v>
      </c>
      <c r="Z2967" s="24">
        <v>937.5</v>
      </c>
      <c r="AA2967" s="39">
        <v>75</v>
      </c>
      <c r="AC2967" s="3">
        <v>0</v>
      </c>
      <c r="AD2967" s="3">
        <v>5460.3751415326506</v>
      </c>
      <c r="AE2967" s="3">
        <v>451945.631551789</v>
      </c>
      <c r="AF2967" s="3">
        <v>7046.666666666667</v>
      </c>
      <c r="AH2967" s="3">
        <v>458992.29821845569</v>
      </c>
      <c r="AN2967">
        <v>0.1</v>
      </c>
      <c r="AO2967" s="3">
        <v>458992.29821845569</v>
      </c>
      <c r="AP2967" s="3">
        <v>45899.229821845569</v>
      </c>
      <c r="AQ2967" s="3">
        <v>29700</v>
      </c>
      <c r="AR2967" s="3">
        <v>2970</v>
      </c>
      <c r="AS2967" s="3">
        <v>537561.52804030129</v>
      </c>
      <c r="AT2967" s="26">
        <v>488692.29821845569</v>
      </c>
      <c r="AU2967" t="s">
        <v>2428</v>
      </c>
      <c r="AV2967" t="s">
        <v>120</v>
      </c>
      <c r="AW2967" t="s">
        <v>120</v>
      </c>
      <c r="AX2967">
        <v>2041081</v>
      </c>
      <c r="BF2967">
        <v>1</v>
      </c>
      <c r="CX2967" t="s">
        <v>5211</v>
      </c>
      <c r="CY2967" s="29"/>
      <c r="CZ2967" s="29"/>
      <c r="DA2967" s="29"/>
      <c r="DB2967" s="29"/>
      <c r="DC2967" s="29"/>
      <c r="DD2967" s="30"/>
      <c r="DE2967" s="30"/>
      <c r="DF2967" s="31"/>
      <c r="DG2967" s="32"/>
      <c r="DH2967" s="30"/>
      <c r="DI2967" s="30"/>
      <c r="DJ2967" s="26"/>
    </row>
    <row r="2968" spans="4:114" x14ac:dyDescent="0.25">
      <c r="D2968" t="s">
        <v>5212</v>
      </c>
      <c r="F2968" t="s">
        <v>4508</v>
      </c>
      <c r="G2968" t="s">
        <v>4509</v>
      </c>
      <c r="H2968" t="s">
        <v>4510</v>
      </c>
      <c r="K2968" t="s">
        <v>131</v>
      </c>
      <c r="M2968" t="s">
        <v>550</v>
      </c>
      <c r="N2968" t="s">
        <v>551</v>
      </c>
      <c r="O2968" t="s">
        <v>116</v>
      </c>
      <c r="P2968" t="s">
        <v>117</v>
      </c>
      <c r="Q2968" t="s">
        <v>5213</v>
      </c>
      <c r="R2968">
        <v>28</v>
      </c>
      <c r="T2968" s="3">
        <v>108333.33333333333</v>
      </c>
      <c r="X2968" s="3">
        <v>2604.1666666666665</v>
      </c>
      <c r="Y2968" s="3">
        <v>1504.6296296296298</v>
      </c>
      <c r="Z2968" s="24">
        <v>270.83333333333331</v>
      </c>
      <c r="AA2968" s="39">
        <v>75</v>
      </c>
      <c r="AC2968" s="3">
        <v>0</v>
      </c>
      <c r="AD2968" s="3">
        <v>4460.3751415326506</v>
      </c>
      <c r="AE2968" s="3">
        <v>117248.33810449562</v>
      </c>
      <c r="AF2968" s="3">
        <v>7046.666666666667</v>
      </c>
      <c r="AH2968" s="3">
        <v>124295.00477116229</v>
      </c>
      <c r="AN2968">
        <v>0.1</v>
      </c>
      <c r="AO2968" s="3">
        <v>124295.00477116229</v>
      </c>
      <c r="AP2968" s="3">
        <v>12429.500477116229</v>
      </c>
      <c r="AQ2968" s="3">
        <v>29700</v>
      </c>
      <c r="AR2968" s="3">
        <v>2970</v>
      </c>
      <c r="AS2968" s="3">
        <v>169394.50524827852</v>
      </c>
      <c r="AT2968" s="26">
        <v>153995.00477116229</v>
      </c>
      <c r="AU2968" t="s">
        <v>2428</v>
      </c>
      <c r="AV2968" t="s">
        <v>120</v>
      </c>
      <c r="AW2968" t="s">
        <v>120</v>
      </c>
      <c r="AX2968">
        <v>2041090</v>
      </c>
      <c r="BF2968">
        <v>1</v>
      </c>
      <c r="CX2968" t="s">
        <v>5211</v>
      </c>
      <c r="CY2968" s="29"/>
      <c r="CZ2968" s="29"/>
      <c r="DA2968" s="29"/>
      <c r="DB2968" s="29"/>
      <c r="DC2968" s="29"/>
      <c r="DD2968" s="30"/>
      <c r="DE2968" s="30"/>
      <c r="DF2968" s="31"/>
      <c r="DG2968" s="32"/>
      <c r="DH2968" s="30"/>
      <c r="DI2968" s="30"/>
      <c r="DJ2968" s="26"/>
    </row>
    <row r="2969" spans="4:114" x14ac:dyDescent="0.25">
      <c r="D2969" t="s">
        <v>5212</v>
      </c>
      <c r="F2969" t="s">
        <v>4511</v>
      </c>
      <c r="G2969" t="s">
        <v>4512</v>
      </c>
      <c r="H2969" t="s">
        <v>4513</v>
      </c>
      <c r="K2969" t="s">
        <v>224</v>
      </c>
      <c r="M2969" t="s">
        <v>114</v>
      </c>
      <c r="N2969" t="s">
        <v>115</v>
      </c>
      <c r="O2969" t="s">
        <v>116</v>
      </c>
      <c r="P2969" t="s">
        <v>117</v>
      </c>
      <c r="Q2969" t="s">
        <v>5213</v>
      </c>
      <c r="R2969">
        <v>28</v>
      </c>
      <c r="T2969" s="3">
        <v>75833.333333333328</v>
      </c>
      <c r="X2969" s="3">
        <v>1702.7243589743591</v>
      </c>
      <c r="Y2969" s="3">
        <v>983.79629629629619</v>
      </c>
      <c r="Z2969" s="24">
        <v>177.08333333333331</v>
      </c>
      <c r="AA2969" s="39">
        <v>75</v>
      </c>
      <c r="AC2969" s="3">
        <v>0</v>
      </c>
      <c r="AD2969" s="3">
        <v>4460.3751415326506</v>
      </c>
      <c r="AE2969" s="3">
        <v>83232.312463469963</v>
      </c>
      <c r="AF2969" s="3">
        <v>5687.5</v>
      </c>
      <c r="AH2969" s="3">
        <v>88919.812463469963</v>
      </c>
      <c r="AN2969">
        <v>8.5000000000000006E-2</v>
      </c>
      <c r="AO2969" s="3">
        <v>88919.812463469963</v>
      </c>
      <c r="AP2969" s="3">
        <v>7558.1840593949473</v>
      </c>
      <c r="AQ2969" s="3">
        <v>29700</v>
      </c>
      <c r="AR2969" s="3">
        <v>2524.5</v>
      </c>
      <c r="AS2969" s="3">
        <v>128702.49652286491</v>
      </c>
      <c r="AT2969" s="26">
        <v>118619.81246346996</v>
      </c>
      <c r="AU2969" t="s">
        <v>170</v>
      </c>
      <c r="AV2969" t="s">
        <v>170</v>
      </c>
      <c r="AW2969" t="s">
        <v>171</v>
      </c>
      <c r="AX2969" t="s">
        <v>1844</v>
      </c>
      <c r="BF2969">
        <v>1</v>
      </c>
      <c r="CX2969" t="s">
        <v>5211</v>
      </c>
      <c r="CY2969" s="29"/>
      <c r="CZ2969" s="29"/>
      <c r="DA2969" s="29"/>
      <c r="DB2969" s="29"/>
      <c r="DC2969" s="29"/>
      <c r="DD2969" s="30"/>
      <c r="DE2969" s="30"/>
      <c r="DF2969" s="31"/>
      <c r="DG2969" s="32"/>
      <c r="DH2969" s="30"/>
      <c r="DI2969" s="30"/>
      <c r="DJ2969" s="26"/>
    </row>
    <row r="2970" spans="4:114" x14ac:dyDescent="0.25">
      <c r="D2970" t="s">
        <v>5212</v>
      </c>
      <c r="F2970" t="s">
        <v>4514</v>
      </c>
      <c r="G2970" t="s">
        <v>4515</v>
      </c>
      <c r="H2970" t="s">
        <v>4516</v>
      </c>
      <c r="K2970" t="s">
        <v>207</v>
      </c>
      <c r="M2970" t="s">
        <v>182</v>
      </c>
      <c r="N2970" t="s">
        <v>183</v>
      </c>
      <c r="O2970" t="s">
        <v>116</v>
      </c>
      <c r="P2970" t="s">
        <v>117</v>
      </c>
      <c r="Q2970" t="s">
        <v>5213</v>
      </c>
      <c r="R2970">
        <v>28</v>
      </c>
      <c r="T2970" s="3">
        <v>41666.666666666664</v>
      </c>
      <c r="X2970" s="3">
        <v>1010.0961538461538</v>
      </c>
      <c r="Y2970" s="3">
        <v>583.6111111111112</v>
      </c>
      <c r="Z2970" s="24">
        <v>105.05</v>
      </c>
      <c r="AA2970" s="39">
        <v>75</v>
      </c>
      <c r="AC2970" s="3">
        <v>0</v>
      </c>
      <c r="AD2970" s="3">
        <v>4460.3751415326506</v>
      </c>
      <c r="AE2970" s="3">
        <v>47900.799073156581</v>
      </c>
      <c r="AF2970" s="3">
        <v>4154.166666666667</v>
      </c>
      <c r="AH2970" s="3">
        <v>52054.965739823245</v>
      </c>
      <c r="AN2970">
        <v>0.05</v>
      </c>
      <c r="AO2970" s="3">
        <v>52054.965739823245</v>
      </c>
      <c r="AP2970" s="3">
        <v>2602.7482869911623</v>
      </c>
      <c r="AQ2970" s="3">
        <v>29700</v>
      </c>
      <c r="AR2970" s="3">
        <v>1485</v>
      </c>
      <c r="AS2970" s="3">
        <v>85842.714026814414</v>
      </c>
      <c r="AT2970" s="26">
        <v>81754.965739823238</v>
      </c>
      <c r="AU2970" t="s">
        <v>261</v>
      </c>
      <c r="AV2970" t="s">
        <v>262</v>
      </c>
      <c r="AW2970" t="s">
        <v>263</v>
      </c>
      <c r="AX2970" t="s">
        <v>4447</v>
      </c>
      <c r="BF2970">
        <v>1</v>
      </c>
      <c r="CX2970" t="s">
        <v>5211</v>
      </c>
      <c r="CY2970" s="29"/>
      <c r="CZ2970" s="29"/>
      <c r="DA2970" s="29"/>
      <c r="DB2970" s="29"/>
      <c r="DC2970" s="29"/>
      <c r="DD2970" s="30"/>
      <c r="DE2970" s="30"/>
      <c r="DF2970" s="31"/>
      <c r="DG2970" s="32"/>
      <c r="DH2970" s="30"/>
      <c r="DI2970" s="30"/>
      <c r="DJ2970" s="26"/>
    </row>
    <row r="2971" spans="4:114" x14ac:dyDescent="0.25">
      <c r="D2971" t="s">
        <v>5212</v>
      </c>
      <c r="F2971" t="s">
        <v>4517</v>
      </c>
      <c r="G2971" t="s">
        <v>4518</v>
      </c>
      <c r="H2971" t="s">
        <v>4519</v>
      </c>
      <c r="K2971" t="s">
        <v>224</v>
      </c>
      <c r="M2971" t="s">
        <v>114</v>
      </c>
      <c r="N2971" t="s">
        <v>115</v>
      </c>
      <c r="O2971" t="s">
        <v>116</v>
      </c>
      <c r="P2971" t="s">
        <v>117</v>
      </c>
      <c r="Q2971" t="s">
        <v>5213</v>
      </c>
      <c r="R2971">
        <v>28</v>
      </c>
      <c r="T2971" s="3">
        <v>88333.333333333328</v>
      </c>
      <c r="X2971" s="3">
        <v>2003.2051282051279</v>
      </c>
      <c r="Y2971" s="3">
        <v>1157.4074074074074</v>
      </c>
      <c r="Z2971" s="24">
        <v>208.33333333333331</v>
      </c>
      <c r="AA2971" s="39">
        <v>75</v>
      </c>
      <c r="AC2971" s="3">
        <v>0</v>
      </c>
      <c r="AD2971" s="3">
        <v>4460.3751415326506</v>
      </c>
      <c r="AE2971" s="3">
        <v>96237.654343811839</v>
      </c>
      <c r="AF2971" s="3">
        <v>5687.5</v>
      </c>
      <c r="AH2971" s="3">
        <v>101925.15434381184</v>
      </c>
      <c r="AN2971">
        <v>8.5000000000000006E-2</v>
      </c>
      <c r="AO2971" s="3">
        <v>101925.15434381184</v>
      </c>
      <c r="AP2971" s="3">
        <v>8663.6381192240078</v>
      </c>
      <c r="AQ2971" s="3">
        <v>29700</v>
      </c>
      <c r="AR2971" s="3">
        <v>2524.5</v>
      </c>
      <c r="AS2971" s="3">
        <v>142813.29246303585</v>
      </c>
      <c r="AT2971" s="26">
        <v>131625.15434381185</v>
      </c>
      <c r="AU2971" t="s">
        <v>170</v>
      </c>
      <c r="AV2971" t="s">
        <v>170</v>
      </c>
      <c r="AW2971" t="s">
        <v>171</v>
      </c>
      <c r="AX2971">
        <v>35802</v>
      </c>
      <c r="BF2971">
        <v>1</v>
      </c>
      <c r="CX2971" t="s">
        <v>5211</v>
      </c>
      <c r="CY2971" s="29"/>
      <c r="CZ2971" s="29"/>
      <c r="DA2971" s="29"/>
      <c r="DB2971" s="29"/>
      <c r="DC2971" s="29"/>
      <c r="DD2971" s="30"/>
      <c r="DE2971" s="30"/>
      <c r="DF2971" s="31"/>
      <c r="DG2971" s="32"/>
      <c r="DH2971" s="30"/>
      <c r="DI2971" s="30"/>
      <c r="DJ2971" s="26"/>
    </row>
    <row r="2972" spans="4:114" x14ac:dyDescent="0.25">
      <c r="D2972" t="s">
        <v>5212</v>
      </c>
      <c r="F2972" t="s">
        <v>4520</v>
      </c>
      <c r="G2972" t="s">
        <v>4521</v>
      </c>
      <c r="H2972" t="s">
        <v>4522</v>
      </c>
      <c r="K2972" t="s">
        <v>224</v>
      </c>
      <c r="M2972" t="s">
        <v>114</v>
      </c>
      <c r="N2972" t="s">
        <v>115</v>
      </c>
      <c r="O2972" t="s">
        <v>2066</v>
      </c>
      <c r="P2972" t="s">
        <v>117</v>
      </c>
      <c r="Q2972" t="s">
        <v>5213</v>
      </c>
      <c r="R2972">
        <v>28</v>
      </c>
      <c r="T2972" s="3">
        <v>48333.333333333336</v>
      </c>
      <c r="X2972" s="3">
        <v>1161.8589743589744</v>
      </c>
      <c r="Y2972" s="3">
        <v>671.2962962962963</v>
      </c>
      <c r="Z2972" s="24">
        <v>120.83333333333334</v>
      </c>
      <c r="AA2972" s="39">
        <v>75</v>
      </c>
      <c r="AC2972" s="3">
        <v>0</v>
      </c>
      <c r="AD2972" s="3">
        <v>4460.3751415326506</v>
      </c>
      <c r="AE2972" s="3">
        <v>54822.697078854595</v>
      </c>
      <c r="AF2972" s="3">
        <v>5687.5</v>
      </c>
      <c r="AH2972" s="3">
        <v>60510.197078854595</v>
      </c>
      <c r="AJ2972" s="3">
        <v>5310.8</v>
      </c>
      <c r="AN2972">
        <v>8.5000000000000006E-2</v>
      </c>
      <c r="AO2972" s="3">
        <v>65820.997078854591</v>
      </c>
      <c r="AP2972" s="3">
        <v>5594.7847517026403</v>
      </c>
      <c r="AQ2972" s="3">
        <v>0</v>
      </c>
      <c r="AR2972" s="3">
        <v>0</v>
      </c>
      <c r="AS2972" s="3">
        <v>71415.781830557229</v>
      </c>
      <c r="AT2972" s="26">
        <v>65820.997078854591</v>
      </c>
      <c r="AU2972" t="s">
        <v>765</v>
      </c>
      <c r="AV2972" t="s">
        <v>2067</v>
      </c>
      <c r="AW2972" t="s">
        <v>2068</v>
      </c>
      <c r="AX2972" t="s">
        <v>963</v>
      </c>
      <c r="BF2972">
        <v>1</v>
      </c>
      <c r="BO2972">
        <v>0</v>
      </c>
      <c r="CX2972" t="s">
        <v>5211</v>
      </c>
      <c r="CY2972" s="29"/>
      <c r="CZ2972" s="29"/>
      <c r="DA2972" s="29"/>
      <c r="DB2972" s="29"/>
      <c r="DC2972" s="29"/>
      <c r="DD2972" s="30"/>
      <c r="DE2972" s="30"/>
      <c r="DF2972" s="31"/>
      <c r="DG2972" s="32"/>
      <c r="DH2972" s="30"/>
      <c r="DI2972" s="30"/>
      <c r="DJ2972" s="26"/>
    </row>
    <row r="2973" spans="4:114" x14ac:dyDescent="0.25">
      <c r="D2973" t="s">
        <v>5212</v>
      </c>
      <c r="F2973" t="s">
        <v>4524</v>
      </c>
      <c r="G2973" t="s">
        <v>4525</v>
      </c>
      <c r="H2973" t="s">
        <v>4526</v>
      </c>
      <c r="K2973" t="s">
        <v>207</v>
      </c>
      <c r="M2973" t="s">
        <v>114</v>
      </c>
      <c r="N2973" t="s">
        <v>115</v>
      </c>
      <c r="O2973" t="s">
        <v>2066</v>
      </c>
      <c r="P2973" t="s">
        <v>117</v>
      </c>
      <c r="Q2973" t="s">
        <v>5213</v>
      </c>
      <c r="R2973">
        <v>28</v>
      </c>
      <c r="T2973" s="3">
        <v>48333.333333333336</v>
      </c>
      <c r="X2973" s="3">
        <v>1161.8589743589744</v>
      </c>
      <c r="Y2973" s="3">
        <v>671.2962962962963</v>
      </c>
      <c r="Z2973" s="24">
        <v>120.83333333333334</v>
      </c>
      <c r="AA2973" s="39">
        <v>75</v>
      </c>
      <c r="AC2973" s="3">
        <v>0</v>
      </c>
      <c r="AD2973" s="3">
        <v>4460.3751415326506</v>
      </c>
      <c r="AE2973" s="3">
        <v>54822.697078854595</v>
      </c>
      <c r="AF2973" s="3">
        <v>5687.5</v>
      </c>
      <c r="AH2973" s="3">
        <v>60510.197078854595</v>
      </c>
      <c r="AJ2973" s="3">
        <v>5310.8</v>
      </c>
      <c r="AN2973">
        <v>8.5000000000000006E-2</v>
      </c>
      <c r="AO2973" s="3">
        <v>65820.997078854591</v>
      </c>
      <c r="AP2973" s="3">
        <v>5594.7847517026403</v>
      </c>
      <c r="AQ2973" s="3">
        <v>0</v>
      </c>
      <c r="AR2973" s="3">
        <v>0</v>
      </c>
      <c r="AS2973" s="3">
        <v>71415.781830557229</v>
      </c>
      <c r="AT2973" s="26">
        <v>65820.997078854591</v>
      </c>
      <c r="AU2973" t="s">
        <v>765</v>
      </c>
      <c r="AV2973" t="s">
        <v>2067</v>
      </c>
      <c r="AW2973" t="s">
        <v>2068</v>
      </c>
      <c r="AX2973" t="s">
        <v>963</v>
      </c>
      <c r="BF2973">
        <v>1</v>
      </c>
      <c r="BO2973">
        <v>0</v>
      </c>
      <c r="CX2973" t="s">
        <v>5211</v>
      </c>
      <c r="CY2973" s="29"/>
      <c r="CZ2973" s="29"/>
      <c r="DA2973" s="29"/>
      <c r="DB2973" s="29"/>
      <c r="DC2973" s="29"/>
      <c r="DD2973" s="30"/>
      <c r="DE2973" s="30"/>
      <c r="DF2973" s="31"/>
      <c r="DG2973" s="32"/>
      <c r="DH2973" s="30"/>
      <c r="DI2973" s="30"/>
      <c r="DJ2973" s="26"/>
    </row>
    <row r="2974" spans="4:114" x14ac:dyDescent="0.25">
      <c r="D2974" t="s">
        <v>5212</v>
      </c>
      <c r="F2974" t="s">
        <v>4528</v>
      </c>
      <c r="G2974" t="s">
        <v>4529</v>
      </c>
      <c r="H2974" t="s">
        <v>4530</v>
      </c>
      <c r="K2974" t="s">
        <v>207</v>
      </c>
      <c r="M2974" t="s">
        <v>182</v>
      </c>
      <c r="N2974" t="s">
        <v>183</v>
      </c>
      <c r="O2974" t="s">
        <v>116</v>
      </c>
      <c r="P2974" t="s">
        <v>117</v>
      </c>
      <c r="Q2974" t="s">
        <v>5213</v>
      </c>
      <c r="R2974">
        <v>28</v>
      </c>
      <c r="T2974" s="3">
        <v>45833.333333333336</v>
      </c>
      <c r="X2974" s="3">
        <v>1101.7628205128206</v>
      </c>
      <c r="Y2974" s="3">
        <v>636.57407407407413</v>
      </c>
      <c r="Z2974" s="24">
        <v>114.58333333333334</v>
      </c>
      <c r="AA2974" s="39">
        <v>75</v>
      </c>
      <c r="AC2974" s="3">
        <v>0</v>
      </c>
      <c r="AD2974" s="3">
        <v>4460.3751415326506</v>
      </c>
      <c r="AE2974" s="3">
        <v>52221.628702786213</v>
      </c>
      <c r="AF2974" s="3">
        <v>4154.166666666667</v>
      </c>
      <c r="AH2974" s="3">
        <v>56375.795369452877</v>
      </c>
      <c r="AN2974">
        <v>0.05</v>
      </c>
      <c r="AO2974" s="3">
        <v>56375.795369452877</v>
      </c>
      <c r="AP2974" s="3">
        <v>2818.789768472644</v>
      </c>
      <c r="AQ2974" s="3">
        <v>29700</v>
      </c>
      <c r="AR2974" s="3">
        <v>1485</v>
      </c>
      <c r="AS2974" s="3">
        <v>90379.585137925518</v>
      </c>
      <c r="AT2974" s="26">
        <v>86075.795369452884</v>
      </c>
      <c r="AU2974" t="s">
        <v>261</v>
      </c>
      <c r="AV2974" t="s">
        <v>262</v>
      </c>
      <c r="AW2974" t="s">
        <v>263</v>
      </c>
      <c r="AX2974" t="s">
        <v>4447</v>
      </c>
      <c r="BF2974">
        <v>1</v>
      </c>
      <c r="CX2974" t="s">
        <v>5211</v>
      </c>
      <c r="CY2974" s="29"/>
      <c r="CZ2974" s="29"/>
      <c r="DA2974" s="29"/>
      <c r="DB2974" s="29"/>
      <c r="DC2974" s="29"/>
      <c r="DD2974" s="30"/>
      <c r="DE2974" s="30"/>
      <c r="DF2974" s="31"/>
      <c r="DG2974" s="32"/>
      <c r="DH2974" s="30"/>
      <c r="DI2974" s="30"/>
      <c r="DJ2974" s="26"/>
    </row>
    <row r="2975" spans="4:114" x14ac:dyDescent="0.25">
      <c r="D2975" t="s">
        <v>5212</v>
      </c>
      <c r="F2975" t="s">
        <v>4531</v>
      </c>
      <c r="G2975" t="s">
        <v>4532</v>
      </c>
      <c r="H2975" t="s">
        <v>4533</v>
      </c>
      <c r="K2975" t="s">
        <v>207</v>
      </c>
      <c r="M2975" t="s">
        <v>182</v>
      </c>
      <c r="N2975" t="s">
        <v>183</v>
      </c>
      <c r="O2975" t="s">
        <v>2066</v>
      </c>
      <c r="P2975" t="s">
        <v>117</v>
      </c>
      <c r="Q2975" t="s">
        <v>5213</v>
      </c>
      <c r="R2975">
        <v>28</v>
      </c>
      <c r="T2975" s="3">
        <v>43333.333333333336</v>
      </c>
      <c r="X2975" s="3">
        <v>1041.6666666666667</v>
      </c>
      <c r="Y2975" s="3">
        <v>601.85185185185196</v>
      </c>
      <c r="Z2975" s="24">
        <v>108.33333333333334</v>
      </c>
      <c r="AA2975" s="39">
        <v>75</v>
      </c>
      <c r="AC2975" s="3">
        <v>0</v>
      </c>
      <c r="AD2975" s="3">
        <v>4460.3751415326506</v>
      </c>
      <c r="AE2975" s="3">
        <v>49620.560326717838</v>
      </c>
      <c r="AF2975" s="3">
        <v>4154.166666666667</v>
      </c>
      <c r="AH2975" s="3">
        <v>53774.726993384502</v>
      </c>
      <c r="AN2975">
        <v>0.05</v>
      </c>
      <c r="AO2975" s="3">
        <v>53774.726993384502</v>
      </c>
      <c r="AP2975" s="3">
        <v>2688.7363496692251</v>
      </c>
      <c r="AQ2975" s="3">
        <v>0</v>
      </c>
      <c r="AR2975" s="3">
        <v>0</v>
      </c>
      <c r="AS2975" s="3">
        <v>56463.463343053729</v>
      </c>
      <c r="AT2975" s="26">
        <v>53774.726993384502</v>
      </c>
      <c r="AU2975" t="s">
        <v>261</v>
      </c>
      <c r="AV2975" t="s">
        <v>2067</v>
      </c>
      <c r="AW2975" t="s">
        <v>2068</v>
      </c>
      <c r="AX2975">
        <v>2085</v>
      </c>
      <c r="BF2975">
        <v>1</v>
      </c>
      <c r="BO2975" t="s">
        <v>190</v>
      </c>
      <c r="CX2975" t="s">
        <v>5211</v>
      </c>
      <c r="CY2975" s="29"/>
      <c r="CZ2975" s="29"/>
      <c r="DA2975" s="29"/>
      <c r="DB2975" s="29"/>
      <c r="DC2975" s="29"/>
      <c r="DD2975" s="30"/>
      <c r="DE2975" s="30"/>
      <c r="DF2975" s="31"/>
      <c r="DG2975" s="32"/>
      <c r="DH2975" s="30"/>
      <c r="DI2975" s="30"/>
      <c r="DJ2975" s="26"/>
    </row>
    <row r="2976" spans="4:114" x14ac:dyDescent="0.25">
      <c r="D2976" t="s">
        <v>5212</v>
      </c>
      <c r="F2976" t="s">
        <v>4534</v>
      </c>
      <c r="G2976" t="s">
        <v>4535</v>
      </c>
      <c r="H2976" t="s">
        <v>4536</v>
      </c>
      <c r="K2976" t="s">
        <v>207</v>
      </c>
      <c r="M2976" t="s">
        <v>182</v>
      </c>
      <c r="N2976" t="s">
        <v>183</v>
      </c>
      <c r="O2976" t="s">
        <v>2066</v>
      </c>
      <c r="P2976" t="s">
        <v>117</v>
      </c>
      <c r="Q2976" t="s">
        <v>5213</v>
      </c>
      <c r="R2976">
        <v>28</v>
      </c>
      <c r="T2976" s="3">
        <v>43333.333333333336</v>
      </c>
      <c r="X2976" s="3">
        <v>1041.6666666666667</v>
      </c>
      <c r="Y2976" s="3">
        <v>601.85185185185196</v>
      </c>
      <c r="Z2976" s="24">
        <v>108.33333333333334</v>
      </c>
      <c r="AA2976" s="39">
        <v>75</v>
      </c>
      <c r="AC2976" s="3">
        <v>0</v>
      </c>
      <c r="AD2976" s="3">
        <v>4460.3751415326506</v>
      </c>
      <c r="AE2976" s="3">
        <v>49620.560326717838</v>
      </c>
      <c r="AF2976" s="3">
        <v>4154.166666666667</v>
      </c>
      <c r="AH2976" s="3">
        <v>53774.726993384502</v>
      </c>
      <c r="AN2976">
        <v>0.05</v>
      </c>
      <c r="AO2976" s="3">
        <v>53774.726993384502</v>
      </c>
      <c r="AP2976" s="3">
        <v>2688.7363496692251</v>
      </c>
      <c r="AQ2976" s="3">
        <v>0</v>
      </c>
      <c r="AR2976" s="3">
        <v>0</v>
      </c>
      <c r="AS2976" s="3">
        <v>56463.463343053729</v>
      </c>
      <c r="AT2976" s="26">
        <v>53774.726993384502</v>
      </c>
      <c r="AU2976" t="s">
        <v>261</v>
      </c>
      <c r="AV2976" t="s">
        <v>2067</v>
      </c>
      <c r="AW2976" t="s">
        <v>2068</v>
      </c>
      <c r="AX2976">
        <v>2085</v>
      </c>
      <c r="BF2976">
        <v>1</v>
      </c>
      <c r="BO2976" t="s">
        <v>190</v>
      </c>
      <c r="CX2976" t="s">
        <v>5211</v>
      </c>
      <c r="CY2976" s="29"/>
    </row>
    <row r="2977" spans="4:114" x14ac:dyDescent="0.25">
      <c r="D2977" t="s">
        <v>5212</v>
      </c>
      <c r="F2977" t="s">
        <v>4537</v>
      </c>
      <c r="G2977" t="s">
        <v>4538</v>
      </c>
      <c r="H2977" t="s">
        <v>5313</v>
      </c>
      <c r="K2977" t="s">
        <v>207</v>
      </c>
      <c r="M2977" t="s">
        <v>182</v>
      </c>
      <c r="N2977" t="s">
        <v>183</v>
      </c>
      <c r="O2977" t="s">
        <v>2066</v>
      </c>
      <c r="P2977" t="s">
        <v>117</v>
      </c>
      <c r="Q2977" t="s">
        <v>5213</v>
      </c>
      <c r="R2977">
        <v>28</v>
      </c>
      <c r="T2977" s="3">
        <v>45000</v>
      </c>
      <c r="X2977" s="3">
        <v>1081.7307692307693</v>
      </c>
      <c r="Y2977" s="3">
        <v>625</v>
      </c>
      <c r="Z2977" s="24">
        <v>112.5</v>
      </c>
      <c r="AA2977" s="39">
        <v>75</v>
      </c>
      <c r="AC2977" s="3">
        <v>0</v>
      </c>
      <c r="AD2977" s="3">
        <v>4460.3751415326506</v>
      </c>
      <c r="AE2977" s="3">
        <v>51354.605910763414</v>
      </c>
      <c r="AF2977" s="3">
        <v>4154.166666666667</v>
      </c>
      <c r="AH2977" s="3">
        <v>55508.772577430078</v>
      </c>
      <c r="AN2977">
        <v>0.05</v>
      </c>
      <c r="AO2977" s="3">
        <v>55508.772577430078</v>
      </c>
      <c r="AP2977" s="3">
        <v>2775.4386288715041</v>
      </c>
      <c r="AQ2977" s="3">
        <v>0</v>
      </c>
      <c r="AR2977" s="3">
        <v>0</v>
      </c>
      <c r="AS2977" s="3">
        <v>58284.211206301581</v>
      </c>
      <c r="AT2977" s="26">
        <v>55508.772577430078</v>
      </c>
      <c r="AU2977" t="s">
        <v>261</v>
      </c>
      <c r="AV2977" t="s">
        <v>2067</v>
      </c>
      <c r="AW2977" t="s">
        <v>2068</v>
      </c>
      <c r="AX2977">
        <v>2085</v>
      </c>
      <c r="BF2977">
        <v>1</v>
      </c>
      <c r="BO2977" t="s">
        <v>190</v>
      </c>
      <c r="CX2977" t="s">
        <v>5211</v>
      </c>
      <c r="CY2977" s="29"/>
    </row>
    <row r="2978" spans="4:114" x14ac:dyDescent="0.25">
      <c r="D2978" t="s">
        <v>5212</v>
      </c>
      <c r="F2978" t="s">
        <v>4540</v>
      </c>
      <c r="G2978" t="s">
        <v>4541</v>
      </c>
      <c r="H2978" t="s">
        <v>4542</v>
      </c>
      <c r="K2978" t="s">
        <v>219</v>
      </c>
      <c r="M2978" t="s">
        <v>182</v>
      </c>
      <c r="N2978" t="s">
        <v>183</v>
      </c>
      <c r="O2978" t="s">
        <v>2066</v>
      </c>
      <c r="P2978" t="s">
        <v>117</v>
      </c>
      <c r="Q2978" t="s">
        <v>5213</v>
      </c>
      <c r="R2978">
        <v>28</v>
      </c>
      <c r="T2978" s="3">
        <v>60804</v>
      </c>
      <c r="X2978" s="3">
        <v>1461.6346153846155</v>
      </c>
      <c r="Y2978" s="3">
        <v>844.5</v>
      </c>
      <c r="Z2978" s="24">
        <v>152.01</v>
      </c>
      <c r="AA2978" s="39">
        <v>75</v>
      </c>
      <c r="AC2978" s="3">
        <v>0</v>
      </c>
      <c r="AD2978" s="3">
        <v>4460.3751415326506</v>
      </c>
      <c r="AE2978" s="3">
        <v>67797.519756917274</v>
      </c>
      <c r="AF2978" s="3">
        <v>4154.166666666667</v>
      </c>
      <c r="AH2978" s="3">
        <v>71951.686423583946</v>
      </c>
      <c r="AN2978">
        <v>0.05</v>
      </c>
      <c r="AO2978" s="3">
        <v>71951.686423583946</v>
      </c>
      <c r="AP2978" s="3">
        <v>3597.5843211791976</v>
      </c>
      <c r="AQ2978" s="3">
        <v>0</v>
      </c>
      <c r="AR2978" s="3">
        <v>0</v>
      </c>
      <c r="AS2978" s="3">
        <v>75549.27074476314</v>
      </c>
      <c r="AT2978" s="26">
        <v>71951.686423583946</v>
      </c>
      <c r="AU2978" t="s">
        <v>261</v>
      </c>
      <c r="AV2978" t="s">
        <v>2067</v>
      </c>
      <c r="AW2978" t="s">
        <v>2068</v>
      </c>
      <c r="AX2978">
        <v>2085</v>
      </c>
      <c r="BF2978">
        <v>1</v>
      </c>
      <c r="BO2978" t="s">
        <v>197</v>
      </c>
      <c r="CX2978" t="s">
        <v>5211</v>
      </c>
      <c r="CY2978" s="29"/>
      <c r="CZ2978" s="29"/>
      <c r="DA2978" s="29"/>
      <c r="DB2978" s="29"/>
      <c r="DC2978" s="29"/>
      <c r="DD2978" s="30"/>
      <c r="DE2978" s="30"/>
      <c r="DF2978" s="31"/>
      <c r="DG2978" s="32"/>
      <c r="DH2978" s="30"/>
      <c r="DI2978" s="30"/>
      <c r="DJ2978" s="26"/>
    </row>
    <row r="2979" spans="4:114" x14ac:dyDescent="0.25">
      <c r="D2979" t="s">
        <v>5212</v>
      </c>
      <c r="F2979" t="s">
        <v>4543</v>
      </c>
      <c r="G2979" t="s">
        <v>4544</v>
      </c>
      <c r="H2979" t="s">
        <v>4545</v>
      </c>
      <c r="K2979" t="s">
        <v>207</v>
      </c>
      <c r="M2979" t="s">
        <v>182</v>
      </c>
      <c r="N2979" t="s">
        <v>183</v>
      </c>
      <c r="O2979" t="s">
        <v>2066</v>
      </c>
      <c r="P2979" t="s">
        <v>117</v>
      </c>
      <c r="Q2979" t="s">
        <v>5213</v>
      </c>
      <c r="R2979">
        <v>28</v>
      </c>
      <c r="T2979" s="3">
        <v>37500</v>
      </c>
      <c r="X2979" s="3">
        <v>1010.0961538461538</v>
      </c>
      <c r="Y2979" s="3">
        <v>583.6111111111112</v>
      </c>
      <c r="Z2979" s="24">
        <v>105.05</v>
      </c>
      <c r="AA2979" s="39">
        <v>75</v>
      </c>
      <c r="AC2979" s="3">
        <v>0</v>
      </c>
      <c r="AD2979" s="3">
        <v>4460.3751415326506</v>
      </c>
      <c r="AE2979" s="3">
        <v>43734.132406489916</v>
      </c>
      <c r="AF2979" s="3">
        <v>4154.166666666667</v>
      </c>
      <c r="AH2979" s="3">
        <v>47888.299073156581</v>
      </c>
      <c r="AN2979">
        <v>0.05</v>
      </c>
      <c r="AO2979" s="3">
        <v>47888.299073156581</v>
      </c>
      <c r="AP2979" s="3">
        <v>2394.4149536578293</v>
      </c>
      <c r="AQ2979" s="3">
        <v>0</v>
      </c>
      <c r="AR2979" s="3">
        <v>0</v>
      </c>
      <c r="AS2979" s="3">
        <v>50282.714026814407</v>
      </c>
      <c r="AT2979" s="26">
        <v>47888.299073156581</v>
      </c>
      <c r="AU2979" t="s">
        <v>261</v>
      </c>
      <c r="AV2979" t="s">
        <v>2067</v>
      </c>
      <c r="AW2979" t="s">
        <v>2068</v>
      </c>
      <c r="AX2979">
        <v>2085</v>
      </c>
      <c r="BF2979">
        <v>1</v>
      </c>
      <c r="BO2979" t="s">
        <v>190</v>
      </c>
      <c r="CX2979" t="s">
        <v>5211</v>
      </c>
      <c r="CY2979" s="29"/>
    </row>
    <row r="2980" spans="4:114" x14ac:dyDescent="0.25">
      <c r="D2980" t="s">
        <v>5212</v>
      </c>
      <c r="F2980" t="s">
        <v>4546</v>
      </c>
      <c r="G2980" t="s">
        <v>4547</v>
      </c>
      <c r="H2980" t="s">
        <v>4548</v>
      </c>
      <c r="K2980" t="s">
        <v>113</v>
      </c>
      <c r="M2980" t="s">
        <v>550</v>
      </c>
      <c r="N2980" t="s">
        <v>551</v>
      </c>
      <c r="O2980" t="s">
        <v>116</v>
      </c>
      <c r="P2980" t="s">
        <v>117</v>
      </c>
      <c r="Q2980" t="s">
        <v>5213</v>
      </c>
      <c r="R2980">
        <v>28</v>
      </c>
      <c r="T2980" s="3">
        <v>141666.66666666666</v>
      </c>
      <c r="X2980" s="3">
        <v>3405.4487179487182</v>
      </c>
      <c r="Y2980" s="3">
        <v>1967.5925925925924</v>
      </c>
      <c r="Z2980" s="24">
        <v>354.16666666666663</v>
      </c>
      <c r="AA2980" s="39">
        <v>75</v>
      </c>
      <c r="AC2980" s="3">
        <v>0</v>
      </c>
      <c r="AD2980" s="3">
        <v>4460.3751415326506</v>
      </c>
      <c r="AE2980" s="3">
        <v>151929.24978540727</v>
      </c>
      <c r="AF2980" s="3">
        <v>7046.666666666667</v>
      </c>
      <c r="AH2980" s="3">
        <v>158975.91645207393</v>
      </c>
      <c r="AN2980">
        <v>0.1</v>
      </c>
      <c r="AO2980" s="3">
        <v>158975.91645207393</v>
      </c>
      <c r="AP2980" s="3">
        <v>15897.591645207394</v>
      </c>
      <c r="AQ2980" s="3">
        <v>29700</v>
      </c>
      <c r="AR2980" s="3">
        <v>2970</v>
      </c>
      <c r="AS2980" s="3">
        <v>207543.50809728133</v>
      </c>
      <c r="AT2980" s="26">
        <v>188675.91645207393</v>
      </c>
      <c r="AU2980" t="s">
        <v>170</v>
      </c>
      <c r="AV2980" t="s">
        <v>170</v>
      </c>
      <c r="AW2980" t="s">
        <v>171</v>
      </c>
      <c r="AX2980">
        <v>37208</v>
      </c>
      <c r="BF2980">
        <v>1</v>
      </c>
      <c r="CX2980" t="s">
        <v>5211</v>
      </c>
      <c r="CY2980" s="29"/>
      <c r="CZ2980" s="29"/>
      <c r="DA2980" s="29"/>
      <c r="DB2980" s="29"/>
      <c r="DC2980" s="29"/>
      <c r="DD2980" s="30"/>
      <c r="DE2980" s="30"/>
      <c r="DF2980" s="31"/>
      <c r="DG2980" s="32"/>
      <c r="DH2980" s="30"/>
      <c r="DI2980" s="30"/>
      <c r="DJ2980" s="26"/>
    </row>
    <row r="2981" spans="4:114" x14ac:dyDescent="0.25">
      <c r="D2981" t="s">
        <v>5212</v>
      </c>
      <c r="F2981" t="s">
        <v>4549</v>
      </c>
      <c r="G2981" t="s">
        <v>4550</v>
      </c>
      <c r="H2981" t="s">
        <v>4551</v>
      </c>
      <c r="K2981" t="s">
        <v>156</v>
      </c>
      <c r="M2981" t="s">
        <v>550</v>
      </c>
      <c r="N2981" t="s">
        <v>551</v>
      </c>
      <c r="O2981" t="s">
        <v>116</v>
      </c>
      <c r="P2981" t="s">
        <v>117</v>
      </c>
      <c r="Q2981" t="s">
        <v>5213</v>
      </c>
      <c r="R2981">
        <v>28</v>
      </c>
      <c r="T2981" s="3">
        <v>250000.00000000003</v>
      </c>
      <c r="X2981" s="3">
        <v>6009.6153846153838</v>
      </c>
      <c r="Y2981" s="3">
        <v>3472.2222222222222</v>
      </c>
      <c r="Z2981" s="24">
        <v>625</v>
      </c>
      <c r="AA2981" s="39">
        <v>75</v>
      </c>
      <c r="AC2981" s="3">
        <v>0</v>
      </c>
      <c r="AD2981" s="3">
        <v>4460.3751415326506</v>
      </c>
      <c r="AE2981" s="3">
        <v>264642.21274837025</v>
      </c>
      <c r="AF2981" s="3">
        <v>7046.666666666667</v>
      </c>
      <c r="AH2981" s="3">
        <v>271688.87941503694</v>
      </c>
      <c r="AN2981">
        <v>0.1</v>
      </c>
      <c r="AO2981" s="3">
        <v>271688.87941503694</v>
      </c>
      <c r="AP2981" s="3">
        <v>27168.887941503694</v>
      </c>
      <c r="AQ2981" s="3">
        <v>29700</v>
      </c>
      <c r="AR2981" s="3">
        <v>2970</v>
      </c>
      <c r="AS2981" s="3">
        <v>331527.76735654066</v>
      </c>
      <c r="AT2981" s="26">
        <v>301388.87941503694</v>
      </c>
      <c r="AU2981" t="s">
        <v>170</v>
      </c>
      <c r="AV2981" t="s">
        <v>170</v>
      </c>
      <c r="AW2981" t="s">
        <v>171</v>
      </c>
      <c r="AX2981">
        <v>37208</v>
      </c>
      <c r="BF2981">
        <v>1</v>
      </c>
      <c r="CX2981" t="s">
        <v>5211</v>
      </c>
      <c r="CY2981" s="29"/>
    </row>
    <row r="2982" spans="4:114" x14ac:dyDescent="0.25">
      <c r="D2982" t="s">
        <v>5212</v>
      </c>
      <c r="F2982" t="s">
        <v>4552</v>
      </c>
      <c r="G2982" t="s">
        <v>4553</v>
      </c>
      <c r="H2982" t="s">
        <v>4554</v>
      </c>
      <c r="K2982" t="s">
        <v>224</v>
      </c>
      <c r="M2982" t="s">
        <v>114</v>
      </c>
      <c r="N2982" t="s">
        <v>115</v>
      </c>
      <c r="O2982" t="s">
        <v>116</v>
      </c>
      <c r="P2982" t="s">
        <v>117</v>
      </c>
      <c r="Q2982" t="s">
        <v>5213</v>
      </c>
      <c r="R2982">
        <v>28</v>
      </c>
      <c r="T2982" s="3">
        <v>71666.666666666672</v>
      </c>
      <c r="X2982" s="3">
        <v>1602.5641025641025</v>
      </c>
      <c r="Y2982" s="3">
        <v>925.92592592592598</v>
      </c>
      <c r="Z2982" s="24">
        <v>166.66666666666669</v>
      </c>
      <c r="AA2982" s="39">
        <v>75</v>
      </c>
      <c r="AC2982" s="3">
        <v>0</v>
      </c>
      <c r="AD2982" s="3">
        <v>4460.3751415326506</v>
      </c>
      <c r="AE2982" s="3">
        <v>78897.198503356034</v>
      </c>
      <c r="AF2982" s="3">
        <v>5687.5</v>
      </c>
      <c r="AH2982" s="3">
        <v>84584.698503356034</v>
      </c>
      <c r="AN2982">
        <v>8.5000000000000006E-2</v>
      </c>
      <c r="AO2982" s="3">
        <v>84584.698503356034</v>
      </c>
      <c r="AP2982" s="3">
        <v>7189.6993727852632</v>
      </c>
      <c r="AQ2982" s="3">
        <v>29700</v>
      </c>
      <c r="AR2982" s="3">
        <v>2524.5</v>
      </c>
      <c r="AS2982" s="3">
        <v>123998.8978761413</v>
      </c>
      <c r="AT2982" s="26">
        <v>114284.69850335603</v>
      </c>
      <c r="AU2982" t="s">
        <v>170</v>
      </c>
      <c r="AV2982" t="s">
        <v>170</v>
      </c>
      <c r="AW2982" t="s">
        <v>171</v>
      </c>
      <c r="AX2982">
        <v>90264</v>
      </c>
      <c r="BF2982">
        <v>1</v>
      </c>
      <c r="CX2982" t="s">
        <v>5211</v>
      </c>
      <c r="CY2982" s="29"/>
      <c r="CZ2982" s="29"/>
      <c r="DA2982" s="29"/>
      <c r="DB2982" s="29"/>
      <c r="DC2982" s="29"/>
      <c r="DD2982" s="30"/>
      <c r="DE2982" s="30"/>
      <c r="DF2982" s="31"/>
      <c r="DG2982" s="32"/>
      <c r="DH2982" s="30"/>
      <c r="DI2982" s="30"/>
      <c r="DJ2982" s="26"/>
    </row>
    <row r="2983" spans="4:114" x14ac:dyDescent="0.25">
      <c r="D2983" t="s">
        <v>5212</v>
      </c>
      <c r="F2983" t="s">
        <v>4555</v>
      </c>
      <c r="G2983" t="s">
        <v>4556</v>
      </c>
      <c r="H2983" t="s">
        <v>4557</v>
      </c>
      <c r="K2983" t="s">
        <v>113</v>
      </c>
      <c r="M2983" t="s">
        <v>550</v>
      </c>
      <c r="N2983" t="s">
        <v>551</v>
      </c>
      <c r="O2983" t="s">
        <v>116</v>
      </c>
      <c r="P2983" t="s">
        <v>117</v>
      </c>
      <c r="Q2983" t="s">
        <v>5213</v>
      </c>
      <c r="R2983">
        <v>28</v>
      </c>
      <c r="T2983" s="3">
        <v>166666.66666666666</v>
      </c>
      <c r="X2983" s="3">
        <v>4006.4102564102559</v>
      </c>
      <c r="Y2983" s="3">
        <v>2314.8148148148148</v>
      </c>
      <c r="Z2983" s="24">
        <v>416.66666666666663</v>
      </c>
      <c r="AA2983" s="39">
        <v>75</v>
      </c>
      <c r="AC2983" s="3">
        <v>0</v>
      </c>
      <c r="AD2983" s="3">
        <v>4460.3751415326506</v>
      </c>
      <c r="AE2983" s="3">
        <v>177939.93354609102</v>
      </c>
      <c r="AF2983" s="3">
        <v>7046.666666666667</v>
      </c>
      <c r="AH2983" s="3">
        <v>184986.60021275768</v>
      </c>
      <c r="AN2983">
        <v>0.1</v>
      </c>
      <c r="AO2983" s="3">
        <v>184986.60021275768</v>
      </c>
      <c r="AP2983" s="3">
        <v>18498.660021275769</v>
      </c>
      <c r="AQ2983" s="3">
        <v>29700</v>
      </c>
      <c r="AR2983" s="3">
        <v>2970</v>
      </c>
      <c r="AS2983" s="3">
        <v>236155.26023403346</v>
      </c>
      <c r="AT2983" s="26">
        <v>214686.60021275768</v>
      </c>
      <c r="AU2983" t="s">
        <v>2428</v>
      </c>
      <c r="AV2983" t="s">
        <v>120</v>
      </c>
      <c r="AW2983" t="s">
        <v>120</v>
      </c>
      <c r="AX2983">
        <v>2047400</v>
      </c>
      <c r="BF2983">
        <v>1</v>
      </c>
      <c r="CX2983" t="s">
        <v>5211</v>
      </c>
      <c r="CY2983" s="29"/>
    </row>
    <row r="2984" spans="4:114" x14ac:dyDescent="0.25">
      <c r="D2984" t="s">
        <v>5212</v>
      </c>
      <c r="F2984" t="s">
        <v>4559</v>
      </c>
      <c r="G2984" t="s">
        <v>4560</v>
      </c>
      <c r="H2984" t="s">
        <v>4561</v>
      </c>
      <c r="K2984" t="s">
        <v>113</v>
      </c>
      <c r="M2984" t="s">
        <v>292</v>
      </c>
      <c r="N2984" t="s">
        <v>293</v>
      </c>
      <c r="O2984" t="s">
        <v>116</v>
      </c>
      <c r="P2984" t="s">
        <v>117</v>
      </c>
      <c r="Q2984" t="s">
        <v>5213</v>
      </c>
      <c r="R2984">
        <v>28</v>
      </c>
      <c r="T2984" s="3">
        <v>164500</v>
      </c>
      <c r="X2984" s="3">
        <v>3954.3269230769224</v>
      </c>
      <c r="Y2984" s="3">
        <v>2284.7222222222222</v>
      </c>
      <c r="Z2984" s="24">
        <v>411.25</v>
      </c>
      <c r="AA2984" s="39">
        <v>75</v>
      </c>
      <c r="AC2984" s="3">
        <v>0</v>
      </c>
      <c r="AD2984" s="3">
        <v>4460.3751415326506</v>
      </c>
      <c r="AE2984" s="3">
        <v>175685.67428683181</v>
      </c>
      <c r="AF2984" s="3">
        <v>23570.833333333332</v>
      </c>
      <c r="AH2984" s="3">
        <v>199256.50762016515</v>
      </c>
      <c r="AN2984">
        <v>8.5000000000000006E-2</v>
      </c>
      <c r="AO2984" s="3">
        <v>199256.50762016515</v>
      </c>
      <c r="AP2984" s="3">
        <v>16936.803147714039</v>
      </c>
      <c r="AQ2984" s="3">
        <v>29700</v>
      </c>
      <c r="AR2984" s="3">
        <v>2524.5</v>
      </c>
      <c r="AS2984" s="3">
        <v>248417.81076787919</v>
      </c>
      <c r="AT2984" s="26">
        <v>228956.50762016515</v>
      </c>
      <c r="AU2984" t="s">
        <v>2428</v>
      </c>
      <c r="AV2984" t="s">
        <v>120</v>
      </c>
      <c r="AW2984" t="s">
        <v>120</v>
      </c>
      <c r="AX2984">
        <v>2045220</v>
      </c>
      <c r="BF2984">
        <v>1</v>
      </c>
      <c r="CX2984" t="s">
        <v>5211</v>
      </c>
      <c r="CY2984" s="29"/>
      <c r="CZ2984" s="29"/>
      <c r="DA2984" s="29"/>
      <c r="DB2984" s="29"/>
      <c r="DC2984" s="29"/>
      <c r="DD2984" s="30"/>
      <c r="DE2984" s="30"/>
      <c r="DF2984" s="31"/>
      <c r="DG2984" s="32"/>
      <c r="DH2984" s="30"/>
      <c r="DI2984" s="30"/>
      <c r="DJ2984" s="26"/>
    </row>
    <row r="2985" spans="4:114" x14ac:dyDescent="0.25">
      <c r="D2985" t="s">
        <v>5212</v>
      </c>
      <c r="F2985" t="s">
        <v>4562</v>
      </c>
      <c r="G2985" t="s">
        <v>4563</v>
      </c>
      <c r="H2985" t="s">
        <v>4564</v>
      </c>
      <c r="K2985" t="s">
        <v>207</v>
      </c>
      <c r="M2985" t="s">
        <v>182</v>
      </c>
      <c r="N2985" t="s">
        <v>183</v>
      </c>
      <c r="O2985" t="s">
        <v>116</v>
      </c>
      <c r="P2985" t="s">
        <v>117</v>
      </c>
      <c r="Q2985" t="s">
        <v>5213</v>
      </c>
      <c r="R2985">
        <v>28</v>
      </c>
      <c r="T2985" s="3">
        <v>43333.333333333336</v>
      </c>
      <c r="X2985" s="3">
        <v>1041.6666666666667</v>
      </c>
      <c r="Y2985" s="3">
        <v>601.85185185185196</v>
      </c>
      <c r="Z2985" s="24">
        <v>108.33333333333334</v>
      </c>
      <c r="AA2985" s="39">
        <v>75</v>
      </c>
      <c r="AC2985" s="3">
        <v>0</v>
      </c>
      <c r="AD2985" s="3">
        <v>4460.3751415326506</v>
      </c>
      <c r="AE2985" s="3">
        <v>49620.560326717838</v>
      </c>
      <c r="AF2985" s="3">
        <v>4154.166666666667</v>
      </c>
      <c r="AH2985" s="3">
        <v>53774.726993384502</v>
      </c>
      <c r="AN2985">
        <v>0.05</v>
      </c>
      <c r="AO2985" s="3">
        <v>53774.726993384502</v>
      </c>
      <c r="AP2985" s="3">
        <v>2688.7363496692251</v>
      </c>
      <c r="AQ2985" s="3">
        <v>29700</v>
      </c>
      <c r="AR2985" s="3">
        <v>1485</v>
      </c>
      <c r="AS2985" s="3">
        <v>87648.463343053736</v>
      </c>
      <c r="AT2985" s="26">
        <v>83474.726993384509</v>
      </c>
      <c r="AU2985" t="s">
        <v>208</v>
      </c>
      <c r="AV2985" t="s">
        <v>208</v>
      </c>
      <c r="AW2985" t="s">
        <v>210</v>
      </c>
      <c r="AX2985" t="s">
        <v>314</v>
      </c>
      <c r="BF2985">
        <v>1</v>
      </c>
      <c r="CX2985" t="s">
        <v>5211</v>
      </c>
      <c r="CY2985" s="29"/>
      <c r="CZ2985" s="29"/>
      <c r="DA2985" s="29"/>
      <c r="DB2985" s="29"/>
      <c r="DC2985" s="29"/>
      <c r="DD2985" s="30"/>
      <c r="DE2985" s="30"/>
      <c r="DF2985" s="31"/>
      <c r="DG2985" s="32"/>
      <c r="DH2985" s="30"/>
      <c r="DI2985" s="30"/>
      <c r="DJ2985" s="26"/>
    </row>
    <row r="2986" spans="4:114" x14ac:dyDescent="0.25">
      <c r="D2986" t="s">
        <v>5212</v>
      </c>
      <c r="F2986" t="s">
        <v>4565</v>
      </c>
      <c r="G2986" t="s">
        <v>4566</v>
      </c>
      <c r="H2986" t="s">
        <v>4567</v>
      </c>
      <c r="K2986" t="s">
        <v>113</v>
      </c>
      <c r="M2986" t="s">
        <v>292</v>
      </c>
      <c r="N2986" t="s">
        <v>293</v>
      </c>
      <c r="O2986" t="s">
        <v>116</v>
      </c>
      <c r="P2986" t="s">
        <v>117</v>
      </c>
      <c r="Q2986" t="s">
        <v>5213</v>
      </c>
      <c r="R2986">
        <v>28</v>
      </c>
      <c r="T2986" s="3">
        <v>175000</v>
      </c>
      <c r="X2986" s="3">
        <v>4206.7307692307686</v>
      </c>
      <c r="Y2986" s="3">
        <v>2430.5555555555557</v>
      </c>
      <c r="Z2986" s="24">
        <v>437.5</v>
      </c>
      <c r="AA2986" s="39">
        <v>75</v>
      </c>
      <c r="AC2986" s="3">
        <v>0</v>
      </c>
      <c r="AD2986" s="3">
        <v>4460.3751415326506</v>
      </c>
      <c r="AE2986" s="3">
        <v>186610.161466319</v>
      </c>
      <c r="AF2986" s="3">
        <v>23570.833333333332</v>
      </c>
      <c r="AH2986" s="3">
        <v>210180.99479965234</v>
      </c>
      <c r="AN2986">
        <v>8.5000000000000006E-2</v>
      </c>
      <c r="AO2986" s="3">
        <v>210180.99479965234</v>
      </c>
      <c r="AP2986" s="3">
        <v>17865.38455797045</v>
      </c>
      <c r="AQ2986" s="3">
        <v>29700</v>
      </c>
      <c r="AR2986" s="3">
        <v>2524.5</v>
      </c>
      <c r="AS2986" s="3">
        <v>260270.87935762279</v>
      </c>
      <c r="AT2986" s="26">
        <v>239880.99479965234</v>
      </c>
      <c r="AU2986" t="s">
        <v>164</v>
      </c>
      <c r="AV2986" t="s">
        <v>241</v>
      </c>
      <c r="AW2986" t="s">
        <v>241</v>
      </c>
      <c r="AX2986" t="s">
        <v>164</v>
      </c>
      <c r="BF2986">
        <v>1</v>
      </c>
      <c r="CX2986" t="s">
        <v>5211</v>
      </c>
      <c r="CY2986" s="29"/>
      <c r="CZ2986" s="29"/>
      <c r="DA2986" s="29"/>
      <c r="DB2986" s="29"/>
      <c r="DC2986" s="29"/>
      <c r="DD2986" s="30"/>
      <c r="DE2986" s="30"/>
      <c r="DF2986" s="31"/>
      <c r="DG2986" s="32"/>
      <c r="DH2986" s="30"/>
      <c r="DI2986" s="30"/>
      <c r="DJ2986" s="26"/>
    </row>
    <row r="2987" spans="4:114" x14ac:dyDescent="0.25">
      <c r="D2987" t="s">
        <v>5212</v>
      </c>
      <c r="F2987" t="s">
        <v>4568</v>
      </c>
      <c r="G2987" t="s">
        <v>4569</v>
      </c>
      <c r="H2987" t="s">
        <v>4570</v>
      </c>
      <c r="K2987" t="s">
        <v>224</v>
      </c>
      <c r="M2987" t="s">
        <v>114</v>
      </c>
      <c r="N2987" t="s">
        <v>115</v>
      </c>
      <c r="O2987" t="s">
        <v>116</v>
      </c>
      <c r="P2987" t="s">
        <v>117</v>
      </c>
      <c r="Q2987" t="s">
        <v>5213</v>
      </c>
      <c r="R2987">
        <v>28</v>
      </c>
      <c r="T2987" s="3">
        <v>75833.333333333328</v>
      </c>
      <c r="X2987" s="3">
        <v>1702.7243589743591</v>
      </c>
      <c r="Y2987" s="3">
        <v>983.79629629629619</v>
      </c>
      <c r="Z2987" s="24">
        <v>177.08333333333331</v>
      </c>
      <c r="AA2987" s="39">
        <v>75</v>
      </c>
      <c r="AC2987" s="3">
        <v>0</v>
      </c>
      <c r="AD2987" s="3">
        <v>4460.3751415326506</v>
      </c>
      <c r="AE2987" s="3">
        <v>83232.312463469963</v>
      </c>
      <c r="AF2987" s="3">
        <v>5687.5</v>
      </c>
      <c r="AH2987" s="3">
        <v>88919.812463469963</v>
      </c>
      <c r="AN2987">
        <v>8.5000000000000006E-2</v>
      </c>
      <c r="AO2987" s="3">
        <v>88919.812463469963</v>
      </c>
      <c r="AP2987" s="3">
        <v>7558.1840593949473</v>
      </c>
      <c r="AQ2987" s="3">
        <v>29700</v>
      </c>
      <c r="AR2987" s="3">
        <v>2524.5</v>
      </c>
      <c r="AS2987" s="3">
        <v>128702.49652286491</v>
      </c>
      <c r="AT2987" s="26">
        <v>118619.81246346996</v>
      </c>
      <c r="AU2987" t="s">
        <v>170</v>
      </c>
      <c r="AV2987" t="s">
        <v>170</v>
      </c>
      <c r="AW2987" t="s">
        <v>171</v>
      </c>
      <c r="AX2987">
        <v>90373</v>
      </c>
      <c r="BF2987">
        <v>1</v>
      </c>
      <c r="CX2987" t="s">
        <v>5211</v>
      </c>
      <c r="CY2987" s="29"/>
      <c r="CZ2987" s="29"/>
      <c r="DA2987" s="29"/>
      <c r="DB2987" s="29"/>
      <c r="DC2987" s="29"/>
      <c r="DD2987" s="30"/>
      <c r="DE2987" s="30"/>
      <c r="DF2987" s="31"/>
      <c r="DG2987" s="32"/>
      <c r="DH2987" s="30"/>
      <c r="DI2987" s="30"/>
      <c r="DJ2987" s="26"/>
    </row>
    <row r="2988" spans="4:114" x14ac:dyDescent="0.25">
      <c r="D2988" t="s">
        <v>5212</v>
      </c>
      <c r="F2988" t="s">
        <v>5314</v>
      </c>
      <c r="G2988" t="s">
        <v>5315</v>
      </c>
      <c r="H2988" t="s">
        <v>5316</v>
      </c>
      <c r="K2988" t="s">
        <v>113</v>
      </c>
      <c r="M2988" t="s">
        <v>292</v>
      </c>
      <c r="N2988" t="s">
        <v>293</v>
      </c>
      <c r="O2988" t="s">
        <v>116</v>
      </c>
      <c r="P2988" t="s">
        <v>117</v>
      </c>
      <c r="Q2988" t="s">
        <v>5213</v>
      </c>
      <c r="R2988">
        <v>28</v>
      </c>
      <c r="T2988" s="3">
        <v>183333.33333333334</v>
      </c>
      <c r="X2988" s="3">
        <v>4407.0512820512822</v>
      </c>
      <c r="Y2988" s="3">
        <v>2546.2962962962965</v>
      </c>
      <c r="Z2988" s="24">
        <v>458.33333333333337</v>
      </c>
      <c r="AA2988" s="39">
        <v>75</v>
      </c>
      <c r="AC2988" s="3">
        <v>0</v>
      </c>
      <c r="AD2988" s="3">
        <v>4460.3751415326506</v>
      </c>
      <c r="AE2988" s="3">
        <v>195280.38938654691</v>
      </c>
      <c r="AF2988" s="3">
        <v>23570.833333333332</v>
      </c>
      <c r="AH2988" s="3">
        <v>218851.22271988026</v>
      </c>
      <c r="AN2988">
        <v>8.5000000000000006E-2</v>
      </c>
      <c r="AO2988" s="3">
        <v>218851.22271988026</v>
      </c>
      <c r="AP2988" s="3">
        <v>18602.353931189824</v>
      </c>
      <c r="AQ2988" s="3">
        <v>29700</v>
      </c>
      <c r="AR2988" s="3">
        <v>2524.5</v>
      </c>
      <c r="AS2988" s="3">
        <v>269678.07665107009</v>
      </c>
      <c r="AT2988" s="26">
        <v>248551.22271988026</v>
      </c>
      <c r="AU2988" t="s">
        <v>164</v>
      </c>
      <c r="AV2988" t="s">
        <v>241</v>
      </c>
      <c r="AW2988" t="s">
        <v>241</v>
      </c>
      <c r="AX2988" t="s">
        <v>5317</v>
      </c>
      <c r="BF2988">
        <v>1</v>
      </c>
      <c r="CX2988" t="s">
        <v>5211</v>
      </c>
      <c r="CY2988" s="29"/>
      <c r="CZ2988" s="29"/>
      <c r="DA2988" s="29"/>
      <c r="DB2988" s="29"/>
      <c r="DC2988" s="29"/>
      <c r="DD2988" s="30"/>
      <c r="DE2988" s="30"/>
      <c r="DF2988" s="31"/>
      <c r="DG2988" s="32"/>
      <c r="DH2988" s="30"/>
      <c r="DI2988" s="30"/>
      <c r="DJ2988" s="26"/>
    </row>
    <row r="2989" spans="4:114" x14ac:dyDescent="0.25">
      <c r="D2989" t="s">
        <v>5212</v>
      </c>
      <c r="F2989" t="s">
        <v>4571</v>
      </c>
      <c r="G2989" t="s">
        <v>4572</v>
      </c>
      <c r="H2989" t="s">
        <v>4573</v>
      </c>
      <c r="K2989" t="s">
        <v>131</v>
      </c>
      <c r="M2989" t="s">
        <v>550</v>
      </c>
      <c r="N2989" t="s">
        <v>551</v>
      </c>
      <c r="O2989" t="s">
        <v>116</v>
      </c>
      <c r="P2989" t="s">
        <v>117</v>
      </c>
      <c r="Q2989" t="s">
        <v>5213</v>
      </c>
      <c r="R2989">
        <v>28</v>
      </c>
      <c r="T2989" s="3">
        <v>125000.00000000001</v>
      </c>
      <c r="X2989" s="3">
        <v>3004.8076923076919</v>
      </c>
      <c r="Y2989" s="3">
        <v>1736.1111111111111</v>
      </c>
      <c r="Z2989" s="24">
        <v>312.5</v>
      </c>
      <c r="AA2989" s="39">
        <v>75</v>
      </c>
      <c r="AC2989" s="3">
        <v>0</v>
      </c>
      <c r="AD2989" s="3">
        <v>4460.3751415326506</v>
      </c>
      <c r="AE2989" s="3">
        <v>134588.79394495147</v>
      </c>
      <c r="AF2989" s="3">
        <v>7046.666666666667</v>
      </c>
      <c r="AH2989" s="3">
        <v>141635.46061161812</v>
      </c>
      <c r="AN2989">
        <v>0.1</v>
      </c>
      <c r="AO2989" s="3">
        <v>141635.46061161812</v>
      </c>
      <c r="AP2989" s="3">
        <v>14163.546061161813</v>
      </c>
      <c r="AQ2989" s="3">
        <v>29700</v>
      </c>
      <c r="AR2989" s="3">
        <v>2970</v>
      </c>
      <c r="AS2989" s="3">
        <v>188469.00667277994</v>
      </c>
      <c r="AT2989" s="26">
        <v>171335.46061161812</v>
      </c>
      <c r="AU2989" t="s">
        <v>3079</v>
      </c>
      <c r="AV2989" t="s">
        <v>3079</v>
      </c>
      <c r="AW2989" t="s">
        <v>3079</v>
      </c>
      <c r="AX2989">
        <v>80153020</v>
      </c>
      <c r="BF2989">
        <v>1</v>
      </c>
      <c r="CX2989" t="s">
        <v>5211</v>
      </c>
      <c r="CY2989" s="29"/>
    </row>
    <row r="2990" spans="4:114" x14ac:dyDescent="0.25">
      <c r="D2990" t="s">
        <v>5212</v>
      </c>
      <c r="F2990" t="s">
        <v>4574</v>
      </c>
      <c r="G2990" t="s">
        <v>4575</v>
      </c>
      <c r="H2990" t="s">
        <v>4576</v>
      </c>
      <c r="K2990" t="s">
        <v>219</v>
      </c>
      <c r="M2990" t="s">
        <v>550</v>
      </c>
      <c r="N2990" t="s">
        <v>551</v>
      </c>
      <c r="O2990" t="s">
        <v>116</v>
      </c>
      <c r="P2990" t="s">
        <v>117</v>
      </c>
      <c r="Q2990" t="s">
        <v>5213</v>
      </c>
      <c r="R2990">
        <v>28</v>
      </c>
      <c r="T2990" s="3">
        <v>100000</v>
      </c>
      <c r="X2990" s="3">
        <v>2403.8461538461538</v>
      </c>
      <c r="Y2990" s="3">
        <v>1388.8888888888891</v>
      </c>
      <c r="Z2990" s="24">
        <v>250</v>
      </c>
      <c r="AA2990" s="39">
        <v>75</v>
      </c>
      <c r="AC2990" s="3">
        <v>0</v>
      </c>
      <c r="AD2990" s="3">
        <v>4460.3751415326506</v>
      </c>
      <c r="AE2990" s="3">
        <v>108578.1101842677</v>
      </c>
      <c r="AF2990" s="3">
        <v>7046.666666666667</v>
      </c>
      <c r="AH2990" s="3">
        <v>115624.77685093437</v>
      </c>
      <c r="AN2990">
        <v>0.1</v>
      </c>
      <c r="AO2990" s="3">
        <v>115624.77685093437</v>
      </c>
      <c r="AP2990" s="3">
        <v>11562.477685093438</v>
      </c>
      <c r="AQ2990" s="3">
        <v>29700</v>
      </c>
      <c r="AR2990" s="3">
        <v>2970</v>
      </c>
      <c r="AS2990" s="3">
        <v>159857.25453602782</v>
      </c>
      <c r="AT2990" s="26">
        <v>145324.77685093437</v>
      </c>
      <c r="AU2990" t="s">
        <v>2428</v>
      </c>
      <c r="AV2990" t="s">
        <v>120</v>
      </c>
      <c r="AW2990" t="s">
        <v>120</v>
      </c>
      <c r="AX2990">
        <v>2051062</v>
      </c>
      <c r="BF2990">
        <v>1</v>
      </c>
      <c r="CX2990" t="s">
        <v>5211</v>
      </c>
      <c r="CY2990" s="29"/>
      <c r="CZ2990" s="29"/>
      <c r="DA2990" s="29"/>
      <c r="DB2990" s="29"/>
      <c r="DC2990" s="29"/>
      <c r="DD2990" s="30"/>
      <c r="DE2990" s="30"/>
      <c r="DF2990" s="31"/>
      <c r="DG2990" s="32"/>
      <c r="DH2990" s="30"/>
      <c r="DI2990" s="30"/>
      <c r="DJ2990" s="26"/>
    </row>
    <row r="2991" spans="4:114" x14ac:dyDescent="0.25">
      <c r="D2991" t="s">
        <v>5212</v>
      </c>
      <c r="F2991" t="s">
        <v>4577</v>
      </c>
      <c r="G2991" t="s">
        <v>4578</v>
      </c>
      <c r="H2991" t="s">
        <v>4579</v>
      </c>
      <c r="K2991" t="s">
        <v>156</v>
      </c>
      <c r="M2991" t="s">
        <v>550</v>
      </c>
      <c r="N2991" t="s">
        <v>551</v>
      </c>
      <c r="O2991" t="s">
        <v>116</v>
      </c>
      <c r="P2991" t="s">
        <v>117</v>
      </c>
      <c r="Q2991" t="s">
        <v>5213</v>
      </c>
      <c r="R2991">
        <v>28</v>
      </c>
      <c r="T2991" s="3">
        <v>283333.33333333331</v>
      </c>
      <c r="X2991" s="3">
        <v>6810.8974358974365</v>
      </c>
      <c r="Y2991" s="3">
        <v>3935.1851851851848</v>
      </c>
      <c r="Z2991" s="24">
        <v>708.33333333333326</v>
      </c>
      <c r="AA2991" s="39">
        <v>75</v>
      </c>
      <c r="AC2991" s="3">
        <v>0</v>
      </c>
      <c r="AD2991" s="3">
        <v>4460.3751415326506</v>
      </c>
      <c r="AE2991" s="3">
        <v>299323.12442928186</v>
      </c>
      <c r="AF2991" s="3">
        <v>7046.666666666667</v>
      </c>
      <c r="AH2991" s="3">
        <v>306369.79109594855</v>
      </c>
      <c r="AN2991">
        <v>0.1</v>
      </c>
      <c r="AO2991" s="3">
        <v>306369.79109594855</v>
      </c>
      <c r="AP2991" s="3">
        <v>30636.979109594857</v>
      </c>
      <c r="AQ2991" s="3">
        <v>29700</v>
      </c>
      <c r="AR2991" s="3">
        <v>2970</v>
      </c>
      <c r="AS2991" s="3">
        <v>369676.77020554338</v>
      </c>
      <c r="AT2991" s="26">
        <v>336069.79109594855</v>
      </c>
      <c r="AU2991" t="s">
        <v>2067</v>
      </c>
      <c r="AV2991" t="s">
        <v>2067</v>
      </c>
      <c r="AW2991" t="s">
        <v>2068</v>
      </c>
      <c r="AX2991" t="s">
        <v>2067</v>
      </c>
      <c r="BF2991">
        <v>1</v>
      </c>
      <c r="CX2991" t="s">
        <v>5211</v>
      </c>
      <c r="CY2991" s="29"/>
    </row>
    <row r="2992" spans="4:114" x14ac:dyDescent="0.25">
      <c r="D2992" t="s">
        <v>5212</v>
      </c>
      <c r="F2992" t="s">
        <v>4580</v>
      </c>
      <c r="G2992" t="s">
        <v>4581</v>
      </c>
      <c r="H2992" t="s">
        <v>4582</v>
      </c>
      <c r="K2992" t="s">
        <v>207</v>
      </c>
      <c r="M2992" t="s">
        <v>182</v>
      </c>
      <c r="N2992" t="s">
        <v>183</v>
      </c>
      <c r="O2992" t="s">
        <v>2066</v>
      </c>
      <c r="P2992" t="s">
        <v>117</v>
      </c>
      <c r="Q2992" t="s">
        <v>5213</v>
      </c>
      <c r="R2992">
        <v>28</v>
      </c>
      <c r="T2992" s="3">
        <v>35000</v>
      </c>
      <c r="X2992" s="3">
        <v>1010.0961538461538</v>
      </c>
      <c r="Y2992" s="3">
        <v>583.6111111111112</v>
      </c>
      <c r="Z2992" s="24">
        <v>105.05</v>
      </c>
      <c r="AA2992" s="39">
        <v>75</v>
      </c>
      <c r="AC2992" s="3">
        <v>0</v>
      </c>
      <c r="AD2992" s="3">
        <v>4460.3751415326506</v>
      </c>
      <c r="AE2992" s="3">
        <v>41234.132406489916</v>
      </c>
      <c r="AF2992" s="3">
        <v>4154.166666666667</v>
      </c>
      <c r="AH2992" s="3">
        <v>45388.299073156581</v>
      </c>
      <c r="AN2992">
        <v>0.05</v>
      </c>
      <c r="AO2992" s="3">
        <v>45388.299073156581</v>
      </c>
      <c r="AP2992" s="3">
        <v>2269.4149536578293</v>
      </c>
      <c r="AQ2992" s="3">
        <v>0</v>
      </c>
      <c r="AR2992" s="3">
        <v>0</v>
      </c>
      <c r="AS2992" s="3">
        <v>47657.714026814407</v>
      </c>
      <c r="AT2992" s="26">
        <v>45388.299073156581</v>
      </c>
      <c r="AU2992" t="s">
        <v>261</v>
      </c>
      <c r="AV2992" t="s">
        <v>2067</v>
      </c>
      <c r="AW2992" t="s">
        <v>2068</v>
      </c>
      <c r="AX2992">
        <v>2085</v>
      </c>
      <c r="BF2992">
        <v>1</v>
      </c>
      <c r="BO2992" t="s">
        <v>190</v>
      </c>
      <c r="CX2992" t="s">
        <v>5211</v>
      </c>
      <c r="CY2992" s="29"/>
    </row>
    <row r="2993" spans="2:114" x14ac:dyDescent="0.25">
      <c r="D2993" t="s">
        <v>5212</v>
      </c>
      <c r="F2993" t="s">
        <v>4583</v>
      </c>
      <c r="G2993" t="s">
        <v>4584</v>
      </c>
      <c r="H2993" t="s">
        <v>4585</v>
      </c>
      <c r="K2993" t="s">
        <v>207</v>
      </c>
      <c r="M2993" t="s">
        <v>182</v>
      </c>
      <c r="N2993" t="s">
        <v>183</v>
      </c>
      <c r="O2993" t="s">
        <v>2066</v>
      </c>
      <c r="P2993" t="s">
        <v>117</v>
      </c>
      <c r="Q2993" t="s">
        <v>5213</v>
      </c>
      <c r="R2993">
        <v>28</v>
      </c>
      <c r="T2993" s="3">
        <v>43333.333333333336</v>
      </c>
      <c r="X2993" s="3">
        <v>1041.6666666666667</v>
      </c>
      <c r="Y2993" s="3">
        <v>601.85185185185196</v>
      </c>
      <c r="Z2993" s="24">
        <v>108.33333333333334</v>
      </c>
      <c r="AA2993" s="39">
        <v>75</v>
      </c>
      <c r="AC2993" s="3">
        <v>0</v>
      </c>
      <c r="AD2993" s="3">
        <v>4460.3751415326506</v>
      </c>
      <c r="AE2993" s="3">
        <v>49620.560326717838</v>
      </c>
      <c r="AF2993" s="3">
        <v>4154.166666666667</v>
      </c>
      <c r="AH2993" s="3">
        <v>53774.726993384502</v>
      </c>
      <c r="AN2993">
        <v>0.05</v>
      </c>
      <c r="AO2993" s="3">
        <v>53774.726993384502</v>
      </c>
      <c r="AP2993" s="3">
        <v>2688.7363496692251</v>
      </c>
      <c r="AQ2993" s="3">
        <v>0</v>
      </c>
      <c r="AR2993" s="3">
        <v>0</v>
      </c>
      <c r="AS2993" s="3">
        <v>56463.463343053729</v>
      </c>
      <c r="AT2993" s="26">
        <v>53774.726993384502</v>
      </c>
      <c r="AU2993" t="s">
        <v>261</v>
      </c>
      <c r="AV2993" t="s">
        <v>2067</v>
      </c>
      <c r="AW2993" t="s">
        <v>2068</v>
      </c>
      <c r="AX2993">
        <v>2085</v>
      </c>
      <c r="BF2993">
        <v>1</v>
      </c>
      <c r="BO2993" t="s">
        <v>190</v>
      </c>
      <c r="CX2993" t="s">
        <v>5211</v>
      </c>
      <c r="CY2993" s="29"/>
    </row>
    <row r="2994" spans="2:114" x14ac:dyDescent="0.25">
      <c r="D2994" t="s">
        <v>5212</v>
      </c>
      <c r="F2994" t="s">
        <v>4586</v>
      </c>
      <c r="G2994" t="s">
        <v>4587</v>
      </c>
      <c r="H2994" t="s">
        <v>4588</v>
      </c>
      <c r="K2994" t="s">
        <v>131</v>
      </c>
      <c r="M2994" t="s">
        <v>114</v>
      </c>
      <c r="N2994" t="s">
        <v>115</v>
      </c>
      <c r="O2994" t="s">
        <v>116</v>
      </c>
      <c r="P2994" t="s">
        <v>117</v>
      </c>
      <c r="Q2994" t="s">
        <v>5213</v>
      </c>
      <c r="R2994">
        <v>28</v>
      </c>
      <c r="T2994" s="3">
        <v>145000</v>
      </c>
      <c r="X2994" s="3">
        <v>3485.5769230769233</v>
      </c>
      <c r="Y2994" s="3">
        <v>2013.8888888888891</v>
      </c>
      <c r="Z2994" s="24">
        <v>362.5</v>
      </c>
      <c r="AA2994" s="39">
        <v>75</v>
      </c>
      <c r="AC2994" s="3">
        <v>0</v>
      </c>
      <c r="AD2994" s="3">
        <v>4460.3751415326506</v>
      </c>
      <c r="AE2994" s="3">
        <v>155397.34095349847</v>
      </c>
      <c r="AF2994" s="3">
        <v>5687.5</v>
      </c>
      <c r="AH2994" s="3">
        <v>161084.84095349847</v>
      </c>
      <c r="AN2994">
        <v>8.5000000000000006E-2</v>
      </c>
      <c r="AO2994" s="3">
        <v>161084.84095349847</v>
      </c>
      <c r="AP2994" s="3">
        <v>13692.21148104737</v>
      </c>
      <c r="AQ2994" s="3">
        <v>29700</v>
      </c>
      <c r="AR2994" s="3">
        <v>2524.5</v>
      </c>
      <c r="AS2994" s="3">
        <v>207001.55243454583</v>
      </c>
      <c r="AT2994" s="26">
        <v>190784.84095349847</v>
      </c>
      <c r="AU2994" t="s">
        <v>262</v>
      </c>
      <c r="AV2994" t="s">
        <v>262</v>
      </c>
      <c r="AW2994" t="s">
        <v>263</v>
      </c>
      <c r="AX2994">
        <v>6390</v>
      </c>
      <c r="BF2994">
        <v>1</v>
      </c>
      <c r="CX2994" t="s">
        <v>5211</v>
      </c>
      <c r="CY2994" s="29"/>
      <c r="CZ2994" s="29"/>
      <c r="DA2994" s="29"/>
      <c r="DB2994" s="29"/>
      <c r="DC2994" s="29"/>
      <c r="DD2994" s="30"/>
      <c r="DE2994" s="30"/>
      <c r="DF2994" s="31"/>
      <c r="DG2994" s="32"/>
      <c r="DH2994" s="30"/>
      <c r="DI2994" s="30"/>
      <c r="DJ2994" s="26"/>
    </row>
    <row r="2995" spans="2:114" x14ac:dyDescent="0.25">
      <c r="D2995" t="s">
        <v>5212</v>
      </c>
      <c r="F2995" t="s">
        <v>4589</v>
      </c>
      <c r="G2995" t="s">
        <v>4590</v>
      </c>
      <c r="H2995" t="s">
        <v>4591</v>
      </c>
      <c r="K2995" t="s">
        <v>207</v>
      </c>
      <c r="M2995" t="s">
        <v>114</v>
      </c>
      <c r="N2995" t="s">
        <v>115</v>
      </c>
      <c r="O2995" t="s">
        <v>2066</v>
      </c>
      <c r="P2995" t="s">
        <v>117</v>
      </c>
      <c r="Q2995" t="s">
        <v>5213</v>
      </c>
      <c r="R2995">
        <v>28</v>
      </c>
      <c r="T2995" s="3">
        <v>45833.333333333336</v>
      </c>
      <c r="X2995" s="3">
        <v>1101.7628205128206</v>
      </c>
      <c r="Y2995" s="3">
        <v>636.57407407407413</v>
      </c>
      <c r="Z2995" s="24">
        <v>114.58333333333334</v>
      </c>
      <c r="AA2995" s="39">
        <v>75</v>
      </c>
      <c r="AC2995" s="3">
        <v>0</v>
      </c>
      <c r="AD2995" s="3">
        <v>4460.3751415326506</v>
      </c>
      <c r="AE2995" s="3">
        <v>52221.628702786213</v>
      </c>
      <c r="AF2995" s="3">
        <v>5687.5</v>
      </c>
      <c r="AH2995" s="3">
        <v>57909.128702786213</v>
      </c>
      <c r="AJ2995" s="3">
        <v>5310.8</v>
      </c>
      <c r="AN2995">
        <v>8.5000000000000006E-2</v>
      </c>
      <c r="AO2995" s="3">
        <v>63219.928702786216</v>
      </c>
      <c r="AP2995" s="3">
        <v>5373.6939397368287</v>
      </c>
      <c r="AQ2995" s="3">
        <v>0</v>
      </c>
      <c r="AR2995" s="3">
        <v>0</v>
      </c>
      <c r="AS2995" s="3">
        <v>68593.622642523042</v>
      </c>
      <c r="AT2995" s="26">
        <v>63219.928702786216</v>
      </c>
      <c r="AU2995" t="s">
        <v>262</v>
      </c>
      <c r="AV2995" t="s">
        <v>2067</v>
      </c>
      <c r="AW2995" t="s">
        <v>2068</v>
      </c>
      <c r="AX2995">
        <v>2169</v>
      </c>
      <c r="BF2995">
        <v>1</v>
      </c>
      <c r="BO2995" t="s">
        <v>431</v>
      </c>
      <c r="CX2995" t="s">
        <v>5211</v>
      </c>
      <c r="CY2995" s="29"/>
      <c r="CZ2995" s="29"/>
      <c r="DA2995" s="29"/>
      <c r="DB2995" s="29"/>
      <c r="DC2995" s="29"/>
      <c r="DD2995" s="30"/>
      <c r="DE2995" s="30"/>
      <c r="DF2995" s="31"/>
      <c r="DG2995" s="32"/>
      <c r="DH2995" s="30"/>
      <c r="DI2995" s="30"/>
      <c r="DJ2995" s="26"/>
    </row>
    <row r="2996" spans="2:114" x14ac:dyDescent="0.25">
      <c r="D2996" t="s">
        <v>5212</v>
      </c>
      <c r="F2996" t="s">
        <v>4592</v>
      </c>
      <c r="G2996" t="s">
        <v>4593</v>
      </c>
      <c r="H2996" t="s">
        <v>4594</v>
      </c>
      <c r="K2996" t="s">
        <v>131</v>
      </c>
      <c r="M2996" t="s">
        <v>240</v>
      </c>
      <c r="N2996" t="s">
        <v>228</v>
      </c>
      <c r="O2996" t="s">
        <v>116</v>
      </c>
      <c r="P2996" t="s">
        <v>117</v>
      </c>
      <c r="Q2996" t="s">
        <v>5213</v>
      </c>
      <c r="R2996">
        <v>28</v>
      </c>
      <c r="T2996" s="3">
        <v>106333.33333333333</v>
      </c>
      <c r="X2996" s="3">
        <v>2556.0897435897436</v>
      </c>
      <c r="Y2996" s="3">
        <v>1476.8518518518517</v>
      </c>
      <c r="Z2996" s="24">
        <v>265.83333333333331</v>
      </c>
      <c r="AA2996" s="39">
        <v>75</v>
      </c>
      <c r="AC2996" s="3">
        <v>0</v>
      </c>
      <c r="AD2996" s="3">
        <v>4460.3751415326506</v>
      </c>
      <c r="AE2996" s="3">
        <v>115167.48340364092</v>
      </c>
      <c r="AF2996" s="3">
        <v>0</v>
      </c>
      <c r="AH2996" s="3">
        <v>115167.48340364092</v>
      </c>
      <c r="AN2996">
        <v>0</v>
      </c>
      <c r="AO2996" s="3">
        <v>115167.48340364092</v>
      </c>
      <c r="AP2996" s="3">
        <v>0</v>
      </c>
      <c r="AQ2996" s="3">
        <v>29700</v>
      </c>
      <c r="AR2996" s="3">
        <v>0</v>
      </c>
      <c r="AS2996" s="3">
        <v>144867.48340364092</v>
      </c>
      <c r="AT2996" s="26">
        <v>144867.48340364092</v>
      </c>
      <c r="AU2996" t="s">
        <v>164</v>
      </c>
      <c r="AV2996" t="s">
        <v>241</v>
      </c>
      <c r="AW2996" t="s">
        <v>241</v>
      </c>
      <c r="AX2996">
        <v>6203000010</v>
      </c>
      <c r="BF2996">
        <v>1</v>
      </c>
      <c r="CX2996" t="s">
        <v>5211</v>
      </c>
      <c r="CY2996" s="29"/>
    </row>
    <row r="2997" spans="2:114" x14ac:dyDescent="0.25">
      <c r="D2997" t="s">
        <v>5212</v>
      </c>
      <c r="F2997" t="s">
        <v>4595</v>
      </c>
      <c r="G2997" t="s">
        <v>4596</v>
      </c>
      <c r="H2997" t="s">
        <v>4597</v>
      </c>
      <c r="K2997" t="s">
        <v>207</v>
      </c>
      <c r="M2997" t="s">
        <v>114</v>
      </c>
      <c r="N2997" t="s">
        <v>115</v>
      </c>
      <c r="O2997" t="s">
        <v>2066</v>
      </c>
      <c r="P2997" t="s">
        <v>117</v>
      </c>
      <c r="Q2997" t="s">
        <v>5213</v>
      </c>
      <c r="R2997">
        <v>28</v>
      </c>
      <c r="T2997" s="3">
        <v>45833.333333333336</v>
      </c>
      <c r="X2997" s="3">
        <v>1101.7628205128206</v>
      </c>
      <c r="Y2997" s="3">
        <v>636.57407407407413</v>
      </c>
      <c r="Z2997" s="24">
        <v>114.58333333333334</v>
      </c>
      <c r="AA2997" s="39">
        <v>75</v>
      </c>
      <c r="AC2997" s="3">
        <v>0</v>
      </c>
      <c r="AD2997" s="3">
        <v>4460.3751415326506</v>
      </c>
      <c r="AE2997" s="3">
        <v>52221.628702786213</v>
      </c>
      <c r="AF2997" s="3">
        <v>5687.5</v>
      </c>
      <c r="AH2997" s="3">
        <v>57909.128702786213</v>
      </c>
      <c r="AJ2997" s="3">
        <v>5310.8</v>
      </c>
      <c r="AN2997">
        <v>8.5000000000000006E-2</v>
      </c>
      <c r="AO2997" s="3">
        <v>63219.928702786216</v>
      </c>
      <c r="AP2997" s="3">
        <v>5373.6939397368287</v>
      </c>
      <c r="AQ2997" s="3">
        <v>0</v>
      </c>
      <c r="AR2997" s="3">
        <v>0</v>
      </c>
      <c r="AS2997" s="3">
        <v>68593.622642523042</v>
      </c>
      <c r="AT2997" s="26">
        <v>63219.928702786216</v>
      </c>
      <c r="AU2997" t="s">
        <v>4598</v>
      </c>
      <c r="AV2997" t="s">
        <v>2067</v>
      </c>
      <c r="AW2997" t="s">
        <v>2068</v>
      </c>
      <c r="AX2997" t="s">
        <v>963</v>
      </c>
      <c r="BF2997">
        <v>1</v>
      </c>
      <c r="BO2997" t="s">
        <v>847</v>
      </c>
      <c r="CX2997" t="s">
        <v>5211</v>
      </c>
      <c r="CY2997" s="29"/>
      <c r="CZ2997" s="29"/>
      <c r="DA2997" s="29"/>
      <c r="DB2997" s="29"/>
      <c r="DC2997" s="29"/>
      <c r="DD2997" s="30"/>
      <c r="DE2997" s="30"/>
      <c r="DF2997" s="31"/>
      <c r="DG2997" s="32"/>
      <c r="DH2997" s="30"/>
      <c r="DI2997" s="30"/>
      <c r="DJ2997" s="26"/>
    </row>
    <row r="2998" spans="2:114" x14ac:dyDescent="0.25">
      <c r="D2998" t="s">
        <v>5212</v>
      </c>
      <c r="F2998" t="s">
        <v>4599</v>
      </c>
      <c r="G2998" t="s">
        <v>4600</v>
      </c>
      <c r="H2998" t="s">
        <v>4601</v>
      </c>
      <c r="K2998" t="s">
        <v>219</v>
      </c>
      <c r="M2998" t="s">
        <v>550</v>
      </c>
      <c r="N2998" t="s">
        <v>551</v>
      </c>
      <c r="O2998" t="s">
        <v>116</v>
      </c>
      <c r="P2998" t="s">
        <v>117</v>
      </c>
      <c r="Q2998" t="s">
        <v>5213</v>
      </c>
      <c r="R2998">
        <v>28</v>
      </c>
      <c r="T2998" s="3">
        <v>101666.66666666667</v>
      </c>
      <c r="X2998" s="3">
        <v>2443.9102564102564</v>
      </c>
      <c r="Y2998" s="3">
        <v>1412.0370370370372</v>
      </c>
      <c r="Z2998" s="24">
        <v>254.16666666666669</v>
      </c>
      <c r="AA2998" s="39">
        <v>75</v>
      </c>
      <c r="AC2998" s="3">
        <v>0</v>
      </c>
      <c r="AD2998" s="3">
        <v>4460.3751415326506</v>
      </c>
      <c r="AE2998" s="3">
        <v>110312.15576831329</v>
      </c>
      <c r="AF2998" s="3">
        <v>7046.666666666667</v>
      </c>
      <c r="AH2998" s="3">
        <v>117358.82243497996</v>
      </c>
      <c r="AN2998">
        <v>0.1</v>
      </c>
      <c r="AO2998" s="3">
        <v>117358.82243497996</v>
      </c>
      <c r="AP2998" s="3">
        <v>11735.882243497996</v>
      </c>
      <c r="AQ2998" s="3">
        <v>29700</v>
      </c>
      <c r="AR2998" s="3">
        <v>2970</v>
      </c>
      <c r="AS2998" s="3">
        <v>161764.70467847795</v>
      </c>
      <c r="AT2998" s="26">
        <v>147058.82243497996</v>
      </c>
      <c r="AU2998" t="s">
        <v>2428</v>
      </c>
      <c r="AV2998" t="s">
        <v>120</v>
      </c>
      <c r="AW2998" t="s">
        <v>120</v>
      </c>
      <c r="AX2998">
        <v>2041090</v>
      </c>
      <c r="BF2998">
        <v>1</v>
      </c>
      <c r="CX2998" t="s">
        <v>5211</v>
      </c>
      <c r="CY2998" s="29"/>
      <c r="CZ2998" s="29"/>
      <c r="DA2998" s="29"/>
      <c r="DB2998" s="29"/>
      <c r="DC2998" s="29"/>
      <c r="DD2998" s="30"/>
      <c r="DE2998" s="30"/>
      <c r="DF2998" s="31"/>
      <c r="DG2998" s="32"/>
      <c r="DH2998" s="30"/>
      <c r="DI2998" s="30"/>
      <c r="DJ2998" s="26"/>
    </row>
    <row r="2999" spans="2:114" x14ac:dyDescent="0.25">
      <c r="D2999" t="s">
        <v>5212</v>
      </c>
      <c r="F2999" t="s">
        <v>4603</v>
      </c>
      <c r="G2999" t="s">
        <v>4604</v>
      </c>
      <c r="H2999" t="s">
        <v>4605</v>
      </c>
      <c r="K2999" t="s">
        <v>131</v>
      </c>
      <c r="M2999" t="s">
        <v>2289</v>
      </c>
      <c r="N2999" t="s">
        <v>2290</v>
      </c>
      <c r="O2999" t="s">
        <v>116</v>
      </c>
      <c r="P2999" t="s">
        <v>117</v>
      </c>
      <c r="Q2999" t="s">
        <v>5213</v>
      </c>
      <c r="R2999">
        <v>28</v>
      </c>
      <c r="T2999" s="3">
        <v>191666.66666666666</v>
      </c>
      <c r="X2999" s="3">
        <v>4607.3717948717949</v>
      </c>
      <c r="Y2999" s="3">
        <v>2662.037037037037</v>
      </c>
      <c r="Z2999" s="24">
        <v>479.16666666666663</v>
      </c>
      <c r="AA2999" s="39">
        <v>75</v>
      </c>
      <c r="AC2999" s="3">
        <v>0</v>
      </c>
      <c r="AD2999" s="3">
        <v>4460.3751415326506</v>
      </c>
      <c r="AE2999" s="3">
        <v>203950.6173067748</v>
      </c>
      <c r="AF2999" s="3">
        <v>13617.5</v>
      </c>
      <c r="AH2999" s="3">
        <v>217568.1173067748</v>
      </c>
      <c r="AN2999">
        <v>8.5000000000000006E-2</v>
      </c>
      <c r="AO2999" s="3">
        <v>217568.1173067748</v>
      </c>
      <c r="AP2999" s="3">
        <v>18493.289971075861</v>
      </c>
      <c r="AQ2999" s="3">
        <v>29700</v>
      </c>
      <c r="AR2999" s="3">
        <v>2524.5</v>
      </c>
      <c r="AS2999" s="3">
        <v>268285.90727785067</v>
      </c>
      <c r="AT2999" s="26">
        <v>247268.1173067748</v>
      </c>
      <c r="AU2999" t="s">
        <v>2428</v>
      </c>
      <c r="AV2999" t="s">
        <v>120</v>
      </c>
      <c r="AW2999" t="s">
        <v>120</v>
      </c>
      <c r="AX2999">
        <v>2047500</v>
      </c>
      <c r="BF2999">
        <v>1</v>
      </c>
      <c r="CX2999" t="s">
        <v>5211</v>
      </c>
      <c r="CY2999" s="29"/>
      <c r="CZ2999" s="29"/>
      <c r="DA2999" s="29"/>
      <c r="DB2999" s="29"/>
      <c r="DC2999" s="29"/>
      <c r="DD2999" s="30"/>
      <c r="DE2999" s="30"/>
      <c r="DF2999" s="31"/>
      <c r="DG2999" s="32"/>
      <c r="DH2999" s="30"/>
      <c r="DI2999" s="30"/>
      <c r="DJ2999" s="26"/>
    </row>
    <row r="3000" spans="2:114" x14ac:dyDescent="0.25">
      <c r="D3000" t="s">
        <v>5212</v>
      </c>
      <c r="F3000" t="s">
        <v>4607</v>
      </c>
      <c r="G3000" t="s">
        <v>4608</v>
      </c>
      <c r="H3000" t="s">
        <v>4609</v>
      </c>
      <c r="K3000" t="s">
        <v>219</v>
      </c>
      <c r="M3000" t="s">
        <v>550</v>
      </c>
      <c r="N3000" t="s">
        <v>551</v>
      </c>
      <c r="O3000" t="s">
        <v>116</v>
      </c>
      <c r="P3000" t="s">
        <v>117</v>
      </c>
      <c r="Q3000" t="s">
        <v>5213</v>
      </c>
      <c r="R3000">
        <v>28</v>
      </c>
      <c r="T3000" s="3">
        <v>91666.666666666672</v>
      </c>
      <c r="X3000" s="3">
        <v>2203.5256410256411</v>
      </c>
      <c r="Y3000" s="3">
        <v>1273.1481481481483</v>
      </c>
      <c r="Z3000" s="24">
        <v>229.16666666666669</v>
      </c>
      <c r="AA3000" s="39">
        <v>75</v>
      </c>
      <c r="AC3000" s="3">
        <v>0</v>
      </c>
      <c r="AD3000" s="3">
        <v>4460.3751415326506</v>
      </c>
      <c r="AE3000" s="3">
        <v>99907.882264039785</v>
      </c>
      <c r="AF3000" s="3">
        <v>7046.666666666667</v>
      </c>
      <c r="AH3000" s="3">
        <v>106954.54893070646</v>
      </c>
      <c r="AN3000">
        <v>0.1</v>
      </c>
      <c r="AO3000" s="3">
        <v>106954.54893070646</v>
      </c>
      <c r="AP3000" s="3">
        <v>10695.454893070646</v>
      </c>
      <c r="AQ3000" s="3">
        <v>29700</v>
      </c>
      <c r="AR3000" s="3">
        <v>2970</v>
      </c>
      <c r="AS3000" s="3">
        <v>150320.00382377711</v>
      </c>
      <c r="AT3000" s="26">
        <v>136654.54893070646</v>
      </c>
      <c r="AU3000" t="s">
        <v>2428</v>
      </c>
      <c r="AV3000" t="s">
        <v>120</v>
      </c>
      <c r="AW3000" t="s">
        <v>120</v>
      </c>
      <c r="AX3000">
        <v>2041090</v>
      </c>
      <c r="BF3000">
        <v>1</v>
      </c>
      <c r="CX3000" t="s">
        <v>5211</v>
      </c>
      <c r="CY3000" s="29"/>
    </row>
    <row r="3001" spans="2:114" x14ac:dyDescent="0.25">
      <c r="D3001" t="s">
        <v>5212</v>
      </c>
      <c r="F3001" t="s">
        <v>4610</v>
      </c>
      <c r="G3001" t="s">
        <v>4611</v>
      </c>
      <c r="H3001" t="s">
        <v>4612</v>
      </c>
      <c r="K3001" t="s">
        <v>156</v>
      </c>
      <c r="M3001" t="s">
        <v>550</v>
      </c>
      <c r="N3001" t="s">
        <v>551</v>
      </c>
      <c r="O3001" t="s">
        <v>116</v>
      </c>
      <c r="P3001" t="s">
        <v>117</v>
      </c>
      <c r="Q3001" t="s">
        <v>5213</v>
      </c>
      <c r="R3001">
        <v>28</v>
      </c>
      <c r="T3001" s="3">
        <v>208333.33333333334</v>
      </c>
      <c r="X3001" s="3">
        <v>5008.0128205128203</v>
      </c>
      <c r="Y3001" s="3">
        <v>2893.5185185185187</v>
      </c>
      <c r="Z3001" s="24">
        <v>520.83333333333337</v>
      </c>
      <c r="AA3001" s="39">
        <v>75</v>
      </c>
      <c r="AC3001" s="3">
        <v>0</v>
      </c>
      <c r="AD3001" s="3">
        <v>4460.3751415326506</v>
      </c>
      <c r="AE3001" s="3">
        <v>221291.07314723067</v>
      </c>
      <c r="AF3001" s="3">
        <v>7046.666666666667</v>
      </c>
      <c r="AH3001" s="3">
        <v>228337.73981389732</v>
      </c>
      <c r="AN3001">
        <v>0.1</v>
      </c>
      <c r="AO3001" s="3">
        <v>228337.73981389732</v>
      </c>
      <c r="AP3001" s="3">
        <v>22833.773981389735</v>
      </c>
      <c r="AQ3001" s="3">
        <v>29700</v>
      </c>
      <c r="AR3001" s="3">
        <v>2970</v>
      </c>
      <c r="AS3001" s="3">
        <v>283841.51379528706</v>
      </c>
      <c r="AT3001" s="26">
        <v>258037.73981389732</v>
      </c>
      <c r="AU3001" t="s">
        <v>170</v>
      </c>
      <c r="AV3001" t="s">
        <v>170</v>
      </c>
      <c r="AW3001" t="s">
        <v>171</v>
      </c>
      <c r="AX3001">
        <v>37208</v>
      </c>
      <c r="BF3001">
        <v>1</v>
      </c>
      <c r="CX3001" t="s">
        <v>5211</v>
      </c>
      <c r="CY3001" s="29"/>
    </row>
    <row r="3002" spans="2:114" x14ac:dyDescent="0.25">
      <c r="D3002" t="s">
        <v>5212</v>
      </c>
      <c r="F3002" t="s">
        <v>4613</v>
      </c>
      <c r="G3002" t="s">
        <v>4614</v>
      </c>
      <c r="H3002" t="s">
        <v>4615</v>
      </c>
      <c r="K3002" t="s">
        <v>224</v>
      </c>
      <c r="M3002" t="s">
        <v>550</v>
      </c>
      <c r="N3002" t="s">
        <v>551</v>
      </c>
      <c r="O3002" t="s">
        <v>116</v>
      </c>
      <c r="P3002" t="s">
        <v>117</v>
      </c>
      <c r="Q3002" t="s">
        <v>5213</v>
      </c>
      <c r="R3002">
        <v>28</v>
      </c>
      <c r="T3002" s="3">
        <v>62500.000000000007</v>
      </c>
      <c r="X3002" s="3">
        <v>1502.403846153846</v>
      </c>
      <c r="Y3002" s="3">
        <v>868.05555555555554</v>
      </c>
      <c r="Z3002" s="24">
        <v>156.25</v>
      </c>
      <c r="AA3002" s="39">
        <v>75</v>
      </c>
      <c r="AC3002" s="3">
        <v>0</v>
      </c>
      <c r="AD3002" s="3">
        <v>4460.3751415326506</v>
      </c>
      <c r="AE3002" s="3">
        <v>69562.084543242061</v>
      </c>
      <c r="AF3002" s="3">
        <v>7046.666666666667</v>
      </c>
      <c r="AH3002" s="3">
        <v>76608.751209908733</v>
      </c>
      <c r="AN3002">
        <v>0.1</v>
      </c>
      <c r="AO3002" s="3">
        <v>76608.751209908733</v>
      </c>
      <c r="AP3002" s="3">
        <v>7660.8751209908733</v>
      </c>
      <c r="AQ3002" s="3">
        <v>29700</v>
      </c>
      <c r="AR3002" s="3">
        <v>2970</v>
      </c>
      <c r="AS3002" s="3">
        <v>116939.6263308996</v>
      </c>
      <c r="AT3002" s="26">
        <v>106308.75120990873</v>
      </c>
      <c r="AU3002" t="s">
        <v>765</v>
      </c>
      <c r="AV3002" t="s">
        <v>765</v>
      </c>
      <c r="AW3002" t="s">
        <v>766</v>
      </c>
      <c r="AX3002" t="s">
        <v>3981</v>
      </c>
      <c r="BF3002">
        <v>1</v>
      </c>
      <c r="CX3002" t="s">
        <v>5211</v>
      </c>
      <c r="CY3002" s="29"/>
      <c r="CZ3002" s="29"/>
      <c r="DA3002" s="29"/>
      <c r="DB3002" s="29"/>
      <c r="DC3002" s="29"/>
      <c r="DD3002" s="30"/>
      <c r="DE3002" s="30"/>
      <c r="DF3002" s="31"/>
      <c r="DG3002" s="32"/>
      <c r="DH3002" s="30"/>
      <c r="DI3002" s="30"/>
      <c r="DJ3002" s="26"/>
    </row>
    <row r="3003" spans="2:114" x14ac:dyDescent="0.25">
      <c r="D3003" t="s">
        <v>5212</v>
      </c>
      <c r="F3003" t="s">
        <v>4616</v>
      </c>
      <c r="G3003" t="s">
        <v>4617</v>
      </c>
      <c r="H3003" t="s">
        <v>4618</v>
      </c>
      <c r="K3003" t="s">
        <v>131</v>
      </c>
      <c r="M3003" t="s">
        <v>550</v>
      </c>
      <c r="N3003" t="s">
        <v>551</v>
      </c>
      <c r="O3003" t="s">
        <v>116</v>
      </c>
      <c r="P3003" t="s">
        <v>117</v>
      </c>
      <c r="Q3003" t="s">
        <v>5213</v>
      </c>
      <c r="R3003">
        <v>28</v>
      </c>
      <c r="T3003" s="3">
        <v>132916.66666666666</v>
      </c>
      <c r="X3003" s="3">
        <v>3195.1121794871797</v>
      </c>
      <c r="Y3003" s="3">
        <v>1846.0648148148148</v>
      </c>
      <c r="Z3003" s="24">
        <v>332.29166666666663</v>
      </c>
      <c r="AA3003" s="39">
        <v>75</v>
      </c>
      <c r="AC3003" s="3">
        <v>0</v>
      </c>
      <c r="AD3003" s="3">
        <v>4460.3751415326506</v>
      </c>
      <c r="AE3003" s="3">
        <v>142825.51046916796</v>
      </c>
      <c r="AF3003" s="3">
        <v>7046.666666666667</v>
      </c>
      <c r="AH3003" s="3">
        <v>149872.17713583462</v>
      </c>
      <c r="AN3003">
        <v>0.1</v>
      </c>
      <c r="AO3003" s="3">
        <v>149872.17713583462</v>
      </c>
      <c r="AP3003" s="3">
        <v>14987.217713583463</v>
      </c>
      <c r="AQ3003" s="3">
        <v>29700</v>
      </c>
      <c r="AR3003" s="3">
        <v>2970</v>
      </c>
      <c r="AS3003" s="3">
        <v>197529.39484941808</v>
      </c>
      <c r="AT3003" s="26">
        <v>179572.17713583462</v>
      </c>
      <c r="AU3003" t="s">
        <v>2428</v>
      </c>
      <c r="AV3003" t="s">
        <v>120</v>
      </c>
      <c r="AW3003" t="s">
        <v>120</v>
      </c>
      <c r="AX3003">
        <v>2041128</v>
      </c>
      <c r="BF3003">
        <v>1</v>
      </c>
      <c r="CX3003" t="s">
        <v>5211</v>
      </c>
      <c r="CY3003" s="29"/>
      <c r="CZ3003" s="29"/>
      <c r="DA3003" s="29"/>
      <c r="DB3003" s="29"/>
      <c r="DC3003" s="29"/>
      <c r="DD3003" s="30"/>
      <c r="DE3003" s="30"/>
      <c r="DF3003" s="31"/>
      <c r="DG3003" s="32"/>
      <c r="DH3003" s="30"/>
      <c r="DI3003" s="30"/>
      <c r="DJ3003" s="26"/>
    </row>
    <row r="3004" spans="2:114" x14ac:dyDescent="0.25">
      <c r="D3004" t="s">
        <v>5212</v>
      </c>
      <c r="F3004" t="s">
        <v>4619</v>
      </c>
      <c r="G3004" t="s">
        <v>4620</v>
      </c>
      <c r="H3004" t="s">
        <v>4621</v>
      </c>
      <c r="K3004" t="s">
        <v>224</v>
      </c>
      <c r="M3004" t="s">
        <v>114</v>
      </c>
      <c r="N3004" t="s">
        <v>962</v>
      </c>
      <c r="O3004" t="s">
        <v>2066</v>
      </c>
      <c r="P3004" t="s">
        <v>117</v>
      </c>
      <c r="Q3004" t="s">
        <v>5213</v>
      </c>
      <c r="R3004">
        <v>28</v>
      </c>
      <c r="T3004" s="3">
        <v>65000</v>
      </c>
      <c r="X3004" s="3">
        <v>1562.5</v>
      </c>
      <c r="Y3004" s="3">
        <v>902.77777777777783</v>
      </c>
      <c r="Z3004" s="24">
        <v>162.5</v>
      </c>
      <c r="AA3004" s="39">
        <v>75</v>
      </c>
      <c r="AC3004" s="3">
        <v>0</v>
      </c>
      <c r="AD3004" s="3">
        <v>4460.3751415326506</v>
      </c>
      <c r="AE3004" s="3">
        <v>72163.152919310436</v>
      </c>
      <c r="AF3004" s="3">
        <v>5687.5</v>
      </c>
      <c r="AH3004" s="3">
        <v>77850.652919310436</v>
      </c>
      <c r="AN3004">
        <v>8.5000000000000006E-2</v>
      </c>
      <c r="AO3004" s="3">
        <v>77850.652919310436</v>
      </c>
      <c r="AP3004" s="3">
        <v>6617.3054981413879</v>
      </c>
      <c r="AQ3004" s="3">
        <v>0</v>
      </c>
      <c r="AR3004" s="3">
        <v>0</v>
      </c>
      <c r="AS3004" s="3">
        <v>84467.958417451824</v>
      </c>
      <c r="AT3004" s="26">
        <v>77850.652919310436</v>
      </c>
      <c r="AU3004" t="s">
        <v>765</v>
      </c>
      <c r="AV3004" t="s">
        <v>2067</v>
      </c>
      <c r="AW3004" t="s">
        <v>2068</v>
      </c>
      <c r="AX3004" t="s">
        <v>3197</v>
      </c>
      <c r="BF3004">
        <v>1</v>
      </c>
      <c r="BO3004">
        <v>0</v>
      </c>
      <c r="CX3004" t="s">
        <v>5211</v>
      </c>
      <c r="CY3004" s="29"/>
      <c r="CZ3004" s="29"/>
      <c r="DA3004" s="29"/>
      <c r="DB3004" s="29"/>
      <c r="DC3004" s="29"/>
      <c r="DD3004" s="30"/>
      <c r="DE3004" s="30"/>
      <c r="DF3004" s="31"/>
      <c r="DG3004" s="32"/>
      <c r="DH3004" s="30"/>
      <c r="DI3004" s="30"/>
      <c r="DJ3004" s="26"/>
    </row>
    <row r="3005" spans="2:114" x14ac:dyDescent="0.25">
      <c r="D3005" t="s">
        <v>5212</v>
      </c>
      <c r="F3005" t="s">
        <v>4622</v>
      </c>
      <c r="G3005" t="s">
        <v>4623</v>
      </c>
      <c r="H3005" t="s">
        <v>4624</v>
      </c>
      <c r="K3005" t="s">
        <v>113</v>
      </c>
      <c r="M3005" t="s">
        <v>550</v>
      </c>
      <c r="N3005" t="s">
        <v>551</v>
      </c>
      <c r="O3005" t="s">
        <v>116</v>
      </c>
      <c r="P3005" t="s">
        <v>117</v>
      </c>
      <c r="Q3005" t="s">
        <v>5213</v>
      </c>
      <c r="R3005">
        <v>28</v>
      </c>
      <c r="T3005" s="3">
        <v>183333.33333333334</v>
      </c>
      <c r="X3005" s="3">
        <v>4407.0512820512822</v>
      </c>
      <c r="Y3005" s="3">
        <v>2546.2962962962965</v>
      </c>
      <c r="Z3005" s="24">
        <v>458.33333333333337</v>
      </c>
      <c r="AA3005" s="39">
        <v>75</v>
      </c>
      <c r="AC3005" s="3">
        <v>0</v>
      </c>
      <c r="AD3005" s="3">
        <v>4460.3751415326506</v>
      </c>
      <c r="AE3005" s="3">
        <v>195280.38938654691</v>
      </c>
      <c r="AF3005" s="3">
        <v>7046.666666666667</v>
      </c>
      <c r="AH3005" s="3">
        <v>202327.05605321357</v>
      </c>
      <c r="AN3005">
        <v>0.1</v>
      </c>
      <c r="AO3005" s="3">
        <v>202327.05605321357</v>
      </c>
      <c r="AP3005" s="3">
        <v>20232.70560532136</v>
      </c>
      <c r="AQ3005" s="3">
        <v>29700</v>
      </c>
      <c r="AR3005" s="3">
        <v>2970</v>
      </c>
      <c r="AS3005" s="3">
        <v>255229.76165853493</v>
      </c>
      <c r="AT3005" s="26">
        <v>232027.05605321357</v>
      </c>
      <c r="AU3005" t="s">
        <v>765</v>
      </c>
      <c r="AV3005" t="s">
        <v>765</v>
      </c>
      <c r="AW3005" t="s">
        <v>766</v>
      </c>
      <c r="AX3005" t="s">
        <v>1154</v>
      </c>
      <c r="BF3005">
        <v>1</v>
      </c>
      <c r="CX3005" t="s">
        <v>5211</v>
      </c>
      <c r="CY3005" s="29"/>
      <c r="CZ3005" s="29"/>
      <c r="DA3005" s="29"/>
      <c r="DB3005" s="29"/>
      <c r="DC3005" s="29"/>
      <c r="DD3005" s="30"/>
      <c r="DE3005" s="30"/>
      <c r="DF3005" s="31"/>
      <c r="DG3005" s="32"/>
      <c r="DH3005" s="30"/>
      <c r="DI3005" s="30"/>
      <c r="DJ3005" s="26"/>
    </row>
    <row r="3006" spans="2:114" x14ac:dyDescent="0.25">
      <c r="D3006" t="s">
        <v>5212</v>
      </c>
      <c r="F3006" t="s">
        <v>4625</v>
      </c>
      <c r="G3006" t="s">
        <v>4626</v>
      </c>
      <c r="H3006" t="s">
        <v>4627</v>
      </c>
      <c r="K3006" t="s">
        <v>207</v>
      </c>
      <c r="M3006" t="s">
        <v>114</v>
      </c>
      <c r="N3006" t="s">
        <v>115</v>
      </c>
      <c r="O3006" t="s">
        <v>2066</v>
      </c>
      <c r="P3006" t="s">
        <v>117</v>
      </c>
      <c r="Q3006" t="s">
        <v>5213</v>
      </c>
      <c r="R3006">
        <v>28</v>
      </c>
      <c r="T3006" s="3">
        <v>48333.333333333336</v>
      </c>
      <c r="X3006" s="3">
        <v>1161.8589743589744</v>
      </c>
      <c r="Y3006" s="3">
        <v>671.2962962962963</v>
      </c>
      <c r="Z3006" s="24">
        <v>120.83333333333334</v>
      </c>
      <c r="AA3006" s="39">
        <v>75</v>
      </c>
      <c r="AC3006" s="3">
        <v>0</v>
      </c>
      <c r="AD3006" s="3">
        <v>4460.3751415326506</v>
      </c>
      <c r="AE3006" s="3">
        <v>54822.697078854595</v>
      </c>
      <c r="AF3006" s="3">
        <v>5687.5</v>
      </c>
      <c r="AH3006" s="3">
        <v>60510.197078854595</v>
      </c>
      <c r="AN3006">
        <v>8.5000000000000006E-2</v>
      </c>
      <c r="AO3006" s="3">
        <v>60510.197078854595</v>
      </c>
      <c r="AP3006" s="3">
        <v>5143.3667517026406</v>
      </c>
      <c r="AQ3006" s="3">
        <v>0</v>
      </c>
      <c r="AR3006" s="3">
        <v>0</v>
      </c>
      <c r="AS3006" s="3">
        <v>65653.563830557236</v>
      </c>
      <c r="AT3006" s="26">
        <v>60510.197078854595</v>
      </c>
      <c r="AU3006" t="s">
        <v>2428</v>
      </c>
      <c r="AV3006" t="s">
        <v>2067</v>
      </c>
      <c r="AW3006" t="s">
        <v>2068</v>
      </c>
      <c r="AX3006">
        <v>1500400</v>
      </c>
      <c r="BF3006">
        <v>1</v>
      </c>
      <c r="BO3006" t="s">
        <v>431</v>
      </c>
      <c r="CX3006" t="s">
        <v>5211</v>
      </c>
      <c r="CY3006" s="29"/>
      <c r="CZ3006" s="29"/>
      <c r="DA3006" s="29"/>
      <c r="DB3006" s="29"/>
      <c r="DC3006" s="29"/>
      <c r="DD3006" s="30"/>
      <c r="DE3006" s="30"/>
      <c r="DF3006" s="31"/>
      <c r="DG3006" s="32"/>
      <c r="DH3006" s="30"/>
      <c r="DI3006" s="30"/>
      <c r="DJ3006" s="26"/>
    </row>
    <row r="3007" spans="2:114" x14ac:dyDescent="0.25">
      <c r="D3007" t="s">
        <v>5212</v>
      </c>
      <c r="F3007" t="s">
        <v>4628</v>
      </c>
      <c r="G3007" t="s">
        <v>4629</v>
      </c>
      <c r="H3007" t="s">
        <v>4630</v>
      </c>
      <c r="K3007" t="s">
        <v>156</v>
      </c>
      <c r="M3007" t="s">
        <v>141</v>
      </c>
      <c r="N3007" t="s">
        <v>142</v>
      </c>
      <c r="O3007" t="s">
        <v>143</v>
      </c>
      <c r="P3007" t="s">
        <v>117</v>
      </c>
      <c r="Q3007" t="s">
        <v>5213</v>
      </c>
      <c r="R3007">
        <v>28</v>
      </c>
      <c r="T3007" s="3">
        <v>191666.66666666666</v>
      </c>
      <c r="X3007" s="3">
        <v>4607.3717948717949</v>
      </c>
      <c r="Y3007" s="3">
        <v>2662.037037037037</v>
      </c>
      <c r="Z3007" s="24">
        <v>479.16666666666663</v>
      </c>
      <c r="AA3007" s="39">
        <v>75</v>
      </c>
      <c r="AC3007" s="3">
        <v>0</v>
      </c>
      <c r="AD3007" s="3">
        <v>4460.3751415326506</v>
      </c>
      <c r="AE3007" s="3">
        <v>203950.6173067748</v>
      </c>
      <c r="AF3007" s="3">
        <v>0</v>
      </c>
      <c r="AH3007" s="3">
        <v>203950.6173067748</v>
      </c>
      <c r="AN3007">
        <v>8.5000000000000006E-2</v>
      </c>
      <c r="AO3007" s="3">
        <v>203950.6173067748</v>
      </c>
      <c r="AP3007" s="3">
        <v>17335.802471075858</v>
      </c>
      <c r="AQ3007" s="3">
        <v>29700</v>
      </c>
      <c r="AR3007" s="3">
        <v>2524.5</v>
      </c>
      <c r="AS3007" s="3">
        <v>253510.91977785065</v>
      </c>
      <c r="AT3007" s="26">
        <v>233650.6173067748</v>
      </c>
      <c r="AU3007" t="s">
        <v>2428</v>
      </c>
      <c r="AV3007" t="s">
        <v>120</v>
      </c>
      <c r="AW3007" t="s">
        <v>120</v>
      </c>
      <c r="AX3007">
        <v>1005220</v>
      </c>
      <c r="BF3007">
        <v>1</v>
      </c>
      <c r="CX3007" t="s">
        <v>5211</v>
      </c>
      <c r="CY3007" s="29"/>
      <c r="CZ3007" s="29"/>
      <c r="DA3007" s="29"/>
      <c r="DB3007" s="29"/>
      <c r="DC3007" s="29"/>
      <c r="DD3007" s="30"/>
      <c r="DE3007" s="30"/>
      <c r="DF3007" s="31"/>
      <c r="DG3007" s="32"/>
      <c r="DH3007" s="30"/>
      <c r="DI3007" s="30"/>
      <c r="DJ3007" s="26"/>
    </row>
    <row r="3008" spans="2:114" x14ac:dyDescent="0.25">
      <c r="B3008">
        <f>+COUNTIF(G3008:G6166,G3008)</f>
        <v>1</v>
      </c>
      <c r="D3008" t="s">
        <v>5212</v>
      </c>
      <c r="F3008" t="s">
        <v>4631</v>
      </c>
      <c r="G3008" t="s">
        <v>4632</v>
      </c>
      <c r="H3008" t="s">
        <v>4633</v>
      </c>
      <c r="K3008" t="s">
        <v>140</v>
      </c>
      <c r="M3008" t="s">
        <v>132</v>
      </c>
      <c r="N3008" t="s">
        <v>133</v>
      </c>
      <c r="O3008" t="s">
        <v>116</v>
      </c>
      <c r="P3008" t="s">
        <v>117</v>
      </c>
      <c r="Q3008" t="s">
        <v>5213</v>
      </c>
      <c r="R3008">
        <v>28</v>
      </c>
      <c r="T3008" s="3">
        <v>333333.33333333331</v>
      </c>
      <c r="V3008" s="3">
        <v>49999.999999999993</v>
      </c>
      <c r="X3008" s="3">
        <v>8012.8205128205118</v>
      </c>
      <c r="Y3008" s="3">
        <v>4629.6296296296296</v>
      </c>
      <c r="Z3008" s="24">
        <v>833.33333333333326</v>
      </c>
      <c r="AA3008" s="39">
        <v>75</v>
      </c>
      <c r="AC3008" s="3">
        <v>0</v>
      </c>
      <c r="AD3008" s="3">
        <v>4460.3751415326506</v>
      </c>
      <c r="AE3008" s="3">
        <v>401344.49195064936</v>
      </c>
      <c r="AF3008" s="3">
        <v>12402.5</v>
      </c>
      <c r="AH3008" s="3">
        <v>413746.99195064936</v>
      </c>
      <c r="AN3008">
        <v>0.05</v>
      </c>
      <c r="AO3008" s="3">
        <v>413746.99195064936</v>
      </c>
      <c r="AP3008" s="3">
        <v>20687.349597532469</v>
      </c>
      <c r="AQ3008" s="3">
        <v>29700</v>
      </c>
      <c r="AR3008" s="3">
        <v>1485</v>
      </c>
      <c r="AS3008" s="3">
        <v>465619.34154818184</v>
      </c>
      <c r="AT3008" s="26">
        <v>443446.99195064936</v>
      </c>
      <c r="AU3008" t="s">
        <v>2428</v>
      </c>
      <c r="AV3008" t="s">
        <v>120</v>
      </c>
      <c r="AW3008" t="s">
        <v>120</v>
      </c>
      <c r="AX3008">
        <v>1007600</v>
      </c>
      <c r="BF3008">
        <v>1</v>
      </c>
      <c r="CX3008" t="s">
        <v>5211</v>
      </c>
      <c r="CY3008" s="29"/>
      <c r="CZ3008" s="29"/>
      <c r="DA3008" s="29"/>
      <c r="DB3008" s="29"/>
      <c r="DC3008" s="29"/>
      <c r="DD3008" s="30"/>
      <c r="DE3008" s="30"/>
      <c r="DF3008" s="31"/>
      <c r="DG3008" s="32"/>
      <c r="DH3008" s="30"/>
      <c r="DI3008" s="30"/>
      <c r="DJ3008" s="26"/>
    </row>
    <row r="3009" spans="3:114" x14ac:dyDescent="0.25">
      <c r="D3009" t="s">
        <v>5212</v>
      </c>
      <c r="F3009" t="s">
        <v>4634</v>
      </c>
      <c r="G3009" t="s">
        <v>4635</v>
      </c>
      <c r="H3009" t="s">
        <v>4636</v>
      </c>
      <c r="K3009" t="s">
        <v>113</v>
      </c>
      <c r="M3009" t="s">
        <v>550</v>
      </c>
      <c r="N3009" t="s">
        <v>551</v>
      </c>
      <c r="O3009" t="s">
        <v>116</v>
      </c>
      <c r="P3009" t="s">
        <v>117</v>
      </c>
      <c r="Q3009" t="s">
        <v>5213</v>
      </c>
      <c r="R3009">
        <v>28</v>
      </c>
      <c r="T3009" s="3">
        <v>191500</v>
      </c>
      <c r="X3009" s="3">
        <v>4603.3653846153848</v>
      </c>
      <c r="Y3009" s="3">
        <v>2659.7222222222222</v>
      </c>
      <c r="Z3009" s="24">
        <v>478.75</v>
      </c>
      <c r="AA3009" s="39">
        <v>75</v>
      </c>
      <c r="AC3009" s="3">
        <v>0</v>
      </c>
      <c r="AD3009" s="3">
        <v>4460.3751415326506</v>
      </c>
      <c r="AE3009" s="3">
        <v>203777.21274837025</v>
      </c>
      <c r="AF3009" s="3">
        <v>7046.666666666667</v>
      </c>
      <c r="AH3009" s="3">
        <v>210823.87941503691</v>
      </c>
      <c r="AN3009">
        <v>0.1</v>
      </c>
      <c r="AO3009" s="3">
        <v>210823.87941503691</v>
      </c>
      <c r="AP3009" s="3">
        <v>21082.387941503694</v>
      </c>
      <c r="AQ3009" s="3">
        <v>29700</v>
      </c>
      <c r="AR3009" s="3">
        <v>2970</v>
      </c>
      <c r="AS3009" s="3">
        <v>264576.2673565406</v>
      </c>
      <c r="AT3009" s="26">
        <v>240523.87941503691</v>
      </c>
      <c r="AU3009" t="s">
        <v>170</v>
      </c>
      <c r="AV3009" t="s">
        <v>170</v>
      </c>
      <c r="AW3009" t="s">
        <v>171</v>
      </c>
      <c r="AX3009">
        <v>37946</v>
      </c>
      <c r="BF3009">
        <v>1</v>
      </c>
      <c r="CX3009" t="s">
        <v>5211</v>
      </c>
      <c r="CY3009" s="29"/>
      <c r="CZ3009" s="29"/>
      <c r="DA3009" s="29"/>
      <c r="DB3009" s="29"/>
      <c r="DC3009" s="29"/>
      <c r="DD3009" s="30"/>
      <c r="DE3009" s="30"/>
      <c r="DF3009" s="31"/>
      <c r="DG3009" s="32"/>
      <c r="DH3009" s="30"/>
      <c r="DI3009" s="30"/>
      <c r="DJ3009" s="26"/>
    </row>
    <row r="3010" spans="3:114" x14ac:dyDescent="0.25">
      <c r="D3010" t="s">
        <v>5212</v>
      </c>
      <c r="F3010" t="s">
        <v>4637</v>
      </c>
      <c r="G3010" t="s">
        <v>4638</v>
      </c>
      <c r="H3010" t="s">
        <v>4639</v>
      </c>
      <c r="K3010" t="s">
        <v>219</v>
      </c>
      <c r="M3010" t="s">
        <v>2289</v>
      </c>
      <c r="N3010" t="s">
        <v>2290</v>
      </c>
      <c r="O3010" t="s">
        <v>116</v>
      </c>
      <c r="P3010" t="s">
        <v>117</v>
      </c>
      <c r="Q3010" t="s">
        <v>5213</v>
      </c>
      <c r="R3010">
        <v>28</v>
      </c>
      <c r="T3010" s="3">
        <v>112500</v>
      </c>
      <c r="X3010" s="3">
        <v>2704.3269230769233</v>
      </c>
      <c r="Y3010" s="3">
        <v>1562.5</v>
      </c>
      <c r="Z3010" s="24">
        <v>281.25</v>
      </c>
      <c r="AA3010" s="39">
        <v>75</v>
      </c>
      <c r="AC3010" s="3">
        <v>0</v>
      </c>
      <c r="AD3010" s="3">
        <v>4460.3751415326506</v>
      </c>
      <c r="AE3010" s="3">
        <v>121583.45206460958</v>
      </c>
      <c r="AF3010" s="3">
        <v>13617.5</v>
      </c>
      <c r="AH3010" s="3">
        <v>135200.95206460956</v>
      </c>
      <c r="AN3010">
        <v>8.5000000000000006E-2</v>
      </c>
      <c r="AO3010" s="3">
        <v>135200.95206460956</v>
      </c>
      <c r="AP3010" s="3">
        <v>11492.080925491813</v>
      </c>
      <c r="AQ3010" s="3">
        <v>29700</v>
      </c>
      <c r="AR3010" s="3">
        <v>2524.5</v>
      </c>
      <c r="AS3010" s="3">
        <v>178917.53299010138</v>
      </c>
      <c r="AT3010" s="26">
        <v>164900.95206460956</v>
      </c>
      <c r="AU3010" t="s">
        <v>170</v>
      </c>
      <c r="AV3010" t="s">
        <v>170</v>
      </c>
      <c r="AW3010" t="s">
        <v>171</v>
      </c>
      <c r="AX3010">
        <v>37214</v>
      </c>
      <c r="BF3010">
        <v>1</v>
      </c>
      <c r="CX3010" t="s">
        <v>5211</v>
      </c>
      <c r="CY3010" s="29"/>
      <c r="CZ3010" s="29"/>
      <c r="DA3010" s="29"/>
      <c r="DB3010" s="29"/>
      <c r="DC3010" s="29"/>
      <c r="DD3010" s="30"/>
      <c r="DE3010" s="30"/>
      <c r="DF3010" s="31"/>
      <c r="DG3010" s="32"/>
      <c r="DH3010" s="30"/>
      <c r="DI3010" s="30"/>
      <c r="DJ3010" s="26"/>
    </row>
    <row r="3011" spans="3:114" x14ac:dyDescent="0.25">
      <c r="D3011" t="s">
        <v>5212</v>
      </c>
      <c r="F3011" t="s">
        <v>4640</v>
      </c>
      <c r="G3011" t="s">
        <v>4641</v>
      </c>
      <c r="H3011" t="s">
        <v>4642</v>
      </c>
      <c r="K3011" t="s">
        <v>224</v>
      </c>
      <c r="M3011" t="s">
        <v>550</v>
      </c>
      <c r="N3011" t="s">
        <v>551</v>
      </c>
      <c r="O3011" t="s">
        <v>116</v>
      </c>
      <c r="P3011" t="s">
        <v>117</v>
      </c>
      <c r="Q3011" t="s">
        <v>5213</v>
      </c>
      <c r="R3011">
        <v>28</v>
      </c>
      <c r="T3011" s="3">
        <v>62500.000000000007</v>
      </c>
      <c r="X3011" s="3">
        <v>1502.403846153846</v>
      </c>
      <c r="Y3011" s="3">
        <v>868.05555555555554</v>
      </c>
      <c r="Z3011" s="24">
        <v>156.25</v>
      </c>
      <c r="AA3011" s="39">
        <v>75</v>
      </c>
      <c r="AC3011" s="3">
        <v>0</v>
      </c>
      <c r="AD3011" s="3">
        <v>4460.3751415326506</v>
      </c>
      <c r="AE3011" s="3">
        <v>69562.084543242061</v>
      </c>
      <c r="AF3011" s="3">
        <v>7046.666666666667</v>
      </c>
      <c r="AH3011" s="3">
        <v>76608.751209908733</v>
      </c>
      <c r="AN3011">
        <v>0.1</v>
      </c>
      <c r="AO3011" s="3">
        <v>76608.751209908733</v>
      </c>
      <c r="AP3011" s="3">
        <v>7660.8751209908733</v>
      </c>
      <c r="AQ3011" s="3">
        <v>29700</v>
      </c>
      <c r="AR3011" s="3">
        <v>2970</v>
      </c>
      <c r="AS3011" s="3">
        <v>116939.6263308996</v>
      </c>
      <c r="AT3011" s="26">
        <v>106308.75120990873</v>
      </c>
      <c r="AU3011" t="s">
        <v>170</v>
      </c>
      <c r="AV3011" t="s">
        <v>170</v>
      </c>
      <c r="AW3011" t="s">
        <v>171</v>
      </c>
      <c r="AX3011">
        <v>90292</v>
      </c>
      <c r="BF3011">
        <v>1</v>
      </c>
      <c r="CX3011" t="s">
        <v>5211</v>
      </c>
      <c r="CY3011" s="29"/>
      <c r="CZ3011" s="29"/>
      <c r="DA3011" s="29"/>
      <c r="DB3011" s="29"/>
      <c r="DC3011" s="29"/>
      <c r="DD3011" s="30"/>
      <c r="DE3011" s="30"/>
      <c r="DF3011" s="31"/>
      <c r="DG3011" s="32"/>
      <c r="DH3011" s="30"/>
      <c r="DI3011" s="30"/>
      <c r="DJ3011" s="26"/>
    </row>
    <row r="3012" spans="3:114" x14ac:dyDescent="0.25">
      <c r="D3012" t="s">
        <v>5212</v>
      </c>
      <c r="F3012" t="s">
        <v>4643</v>
      </c>
      <c r="G3012" t="s">
        <v>4644</v>
      </c>
      <c r="H3012" t="s">
        <v>4645</v>
      </c>
      <c r="K3012" t="s">
        <v>131</v>
      </c>
      <c r="M3012" t="s">
        <v>550</v>
      </c>
      <c r="N3012" t="s">
        <v>551</v>
      </c>
      <c r="O3012" t="s">
        <v>116</v>
      </c>
      <c r="P3012" t="s">
        <v>117</v>
      </c>
      <c r="Q3012" t="s">
        <v>5213</v>
      </c>
      <c r="R3012">
        <v>28</v>
      </c>
      <c r="T3012" s="3">
        <v>111666.66666666667</v>
      </c>
      <c r="X3012" s="3">
        <v>2684.2948717948721</v>
      </c>
      <c r="Y3012" s="3">
        <v>1550.9259259259261</v>
      </c>
      <c r="Z3012" s="24">
        <v>279.16666666666669</v>
      </c>
      <c r="AA3012" s="39">
        <v>75</v>
      </c>
      <c r="AC3012" s="3">
        <v>0</v>
      </c>
      <c r="AD3012" s="3">
        <v>4460.3751415326506</v>
      </c>
      <c r="AE3012" s="3">
        <v>120716.4292725868</v>
      </c>
      <c r="AF3012" s="3">
        <v>7046.666666666667</v>
      </c>
      <c r="AH3012" s="3">
        <v>127763.09593925347</v>
      </c>
      <c r="AN3012">
        <v>0.1</v>
      </c>
      <c r="AO3012" s="3">
        <v>127763.09593925347</v>
      </c>
      <c r="AP3012" s="3">
        <v>12776.309593925347</v>
      </c>
      <c r="AQ3012" s="3">
        <v>29700</v>
      </c>
      <c r="AR3012" s="3">
        <v>2970</v>
      </c>
      <c r="AS3012" s="3">
        <v>173209.40553317883</v>
      </c>
      <c r="AT3012" s="26">
        <v>157463.09593925346</v>
      </c>
      <c r="AU3012" t="s">
        <v>170</v>
      </c>
      <c r="AV3012" t="s">
        <v>170</v>
      </c>
      <c r="AW3012" t="s">
        <v>171</v>
      </c>
      <c r="AX3012">
        <v>37208</v>
      </c>
      <c r="BF3012">
        <v>1</v>
      </c>
      <c r="CX3012" t="s">
        <v>5211</v>
      </c>
      <c r="CY3012" s="29"/>
      <c r="CZ3012" s="29"/>
      <c r="DA3012" s="29"/>
      <c r="DB3012" s="29"/>
      <c r="DC3012" s="29"/>
      <c r="DD3012" s="30"/>
      <c r="DE3012" s="30"/>
      <c r="DF3012" s="31"/>
      <c r="DG3012" s="32"/>
      <c r="DH3012" s="30"/>
      <c r="DI3012" s="30"/>
      <c r="DJ3012" s="26"/>
    </row>
    <row r="3013" spans="3:114" x14ac:dyDescent="0.25">
      <c r="D3013" t="s">
        <v>5212</v>
      </c>
      <c r="F3013" t="s">
        <v>4646</v>
      </c>
      <c r="G3013" t="s">
        <v>4647</v>
      </c>
      <c r="H3013" t="s">
        <v>4648</v>
      </c>
      <c r="K3013" t="s">
        <v>224</v>
      </c>
      <c r="M3013" t="s">
        <v>550</v>
      </c>
      <c r="N3013" t="s">
        <v>551</v>
      </c>
      <c r="O3013" t="s">
        <v>116</v>
      </c>
      <c r="P3013" t="s">
        <v>117</v>
      </c>
      <c r="Q3013" t="s">
        <v>5213</v>
      </c>
      <c r="R3013">
        <v>28</v>
      </c>
      <c r="T3013" s="3">
        <v>75000</v>
      </c>
      <c r="X3013" s="3">
        <v>1802.8846153846155</v>
      </c>
      <c r="Y3013" s="3">
        <v>1041.6666666666667</v>
      </c>
      <c r="Z3013" s="24">
        <v>187.5</v>
      </c>
      <c r="AA3013" s="39">
        <v>75</v>
      </c>
      <c r="AC3013" s="3">
        <v>0</v>
      </c>
      <c r="AD3013" s="3">
        <v>4460.3751415326506</v>
      </c>
      <c r="AE3013" s="3">
        <v>82567.426423583936</v>
      </c>
      <c r="AF3013" s="3">
        <v>7046.666666666667</v>
      </c>
      <c r="AH3013" s="3">
        <v>89614.093090250608</v>
      </c>
      <c r="AN3013">
        <v>0.1</v>
      </c>
      <c r="AO3013" s="3">
        <v>89614.093090250608</v>
      </c>
      <c r="AP3013" s="3">
        <v>8961.4093090250608</v>
      </c>
      <c r="AQ3013" s="3">
        <v>29700</v>
      </c>
      <c r="AR3013" s="3">
        <v>2970</v>
      </c>
      <c r="AS3013" s="3">
        <v>131245.50239927566</v>
      </c>
      <c r="AT3013" s="26">
        <v>119314.09309025061</v>
      </c>
      <c r="AU3013" t="s">
        <v>170</v>
      </c>
      <c r="AV3013" t="s">
        <v>170</v>
      </c>
      <c r="AW3013" t="s">
        <v>171</v>
      </c>
      <c r="AX3013">
        <v>37208</v>
      </c>
      <c r="BF3013">
        <v>1</v>
      </c>
      <c r="CX3013" t="s">
        <v>5211</v>
      </c>
      <c r="CY3013" s="29"/>
      <c r="CZ3013" s="29"/>
      <c r="DA3013" s="29"/>
      <c r="DB3013" s="29"/>
      <c r="DC3013" s="29"/>
      <c r="DD3013" s="30"/>
      <c r="DE3013" s="30"/>
      <c r="DF3013" s="31"/>
      <c r="DG3013" s="32"/>
      <c r="DH3013" s="30"/>
      <c r="DI3013" s="30"/>
      <c r="DJ3013" s="26"/>
    </row>
    <row r="3014" spans="3:114" x14ac:dyDescent="0.25">
      <c r="D3014" t="s">
        <v>5212</v>
      </c>
      <c r="F3014" t="s">
        <v>4649</v>
      </c>
      <c r="G3014" t="s">
        <v>4650</v>
      </c>
      <c r="H3014" t="s">
        <v>4651</v>
      </c>
      <c r="K3014" t="s">
        <v>224</v>
      </c>
      <c r="M3014" t="s">
        <v>114</v>
      </c>
      <c r="N3014" t="s">
        <v>115</v>
      </c>
      <c r="O3014" t="s">
        <v>116</v>
      </c>
      <c r="P3014" t="s">
        <v>117</v>
      </c>
      <c r="Q3014" t="s">
        <v>5213</v>
      </c>
      <c r="R3014">
        <v>28</v>
      </c>
      <c r="T3014" s="3">
        <v>70833.333333333328</v>
      </c>
      <c r="X3014" s="3">
        <v>1702.7243589743591</v>
      </c>
      <c r="Y3014" s="3">
        <v>983.79629629629619</v>
      </c>
      <c r="Z3014" s="24">
        <v>177.08333333333331</v>
      </c>
      <c r="AA3014" s="39">
        <v>75</v>
      </c>
      <c r="AC3014" s="3">
        <v>0</v>
      </c>
      <c r="AD3014" s="3">
        <v>4460.3751415326506</v>
      </c>
      <c r="AE3014" s="3">
        <v>78232.312463469963</v>
      </c>
      <c r="AF3014" s="3">
        <v>5687.5</v>
      </c>
      <c r="AH3014" s="3">
        <v>83919.812463469963</v>
      </c>
      <c r="AN3014">
        <v>8.5000000000000006E-2</v>
      </c>
      <c r="AO3014" s="3">
        <v>83919.812463469963</v>
      </c>
      <c r="AP3014" s="3">
        <v>7133.1840593949473</v>
      </c>
      <c r="AQ3014" s="3">
        <v>29700</v>
      </c>
      <c r="AR3014" s="3">
        <v>2524.5</v>
      </c>
      <c r="AS3014" s="3">
        <v>123277.49652286491</v>
      </c>
      <c r="AT3014" s="26">
        <v>113619.81246346996</v>
      </c>
      <c r="AU3014" t="s">
        <v>918</v>
      </c>
      <c r="AV3014" t="s">
        <v>918</v>
      </c>
      <c r="AW3014" t="s">
        <v>919</v>
      </c>
      <c r="AX3014">
        <v>1116</v>
      </c>
      <c r="BF3014">
        <v>1</v>
      </c>
      <c r="CX3014" t="s">
        <v>5211</v>
      </c>
      <c r="CY3014" s="29"/>
      <c r="CZ3014" s="29"/>
      <c r="DA3014" s="29"/>
      <c r="DB3014" s="29"/>
      <c r="DC3014" s="29"/>
      <c r="DD3014" s="30"/>
      <c r="DE3014" s="30"/>
      <c r="DF3014" s="31"/>
      <c r="DG3014" s="32"/>
      <c r="DH3014" s="30"/>
      <c r="DI3014" s="30"/>
      <c r="DJ3014" s="26"/>
    </row>
    <row r="3015" spans="3:114" x14ac:dyDescent="0.25">
      <c r="C3015">
        <v>1</v>
      </c>
      <c r="D3015" t="s">
        <v>5212</v>
      </c>
      <c r="F3015" t="s">
        <v>4652</v>
      </c>
      <c r="G3015" t="s">
        <v>4653</v>
      </c>
      <c r="H3015" t="s">
        <v>4654</v>
      </c>
      <c r="K3015" t="s">
        <v>224</v>
      </c>
      <c r="M3015" t="s">
        <v>114</v>
      </c>
      <c r="N3015" t="s">
        <v>115</v>
      </c>
      <c r="O3015" t="s">
        <v>116</v>
      </c>
      <c r="P3015" t="s">
        <v>117</v>
      </c>
      <c r="Q3015" t="s">
        <v>5213</v>
      </c>
      <c r="R3015">
        <v>28</v>
      </c>
      <c r="T3015" s="3">
        <v>67500</v>
      </c>
      <c r="X3015" s="3">
        <v>1622.596153846154</v>
      </c>
      <c r="Y3015" s="3">
        <v>937.5</v>
      </c>
      <c r="Z3015" s="24">
        <v>168.75</v>
      </c>
      <c r="AA3015" s="39">
        <v>75</v>
      </c>
      <c r="AC3015" s="3">
        <v>0</v>
      </c>
      <c r="AD3015" s="3">
        <v>4460.3751415326506</v>
      </c>
      <c r="AE3015" s="3">
        <v>74764.221295378811</v>
      </c>
      <c r="AF3015" s="3">
        <v>5687.5</v>
      </c>
      <c r="AH3015" s="3">
        <v>80451.721295378811</v>
      </c>
      <c r="AN3015">
        <v>8.5000000000000006E-2</v>
      </c>
      <c r="AO3015" s="3">
        <v>80451.721295378811</v>
      </c>
      <c r="AP3015" s="3">
        <v>6838.3963101071995</v>
      </c>
      <c r="AQ3015" s="3">
        <v>29700</v>
      </c>
      <c r="AR3015" s="3">
        <v>2524.5</v>
      </c>
      <c r="AS3015" s="3">
        <v>119514.61760548601</v>
      </c>
      <c r="AT3015" s="26">
        <v>110151.72129537881</v>
      </c>
      <c r="AU3015" t="s">
        <v>184</v>
      </c>
      <c r="AV3015" t="s">
        <v>184</v>
      </c>
      <c r="AW3015" t="s">
        <v>185</v>
      </c>
      <c r="AX3015">
        <v>1208</v>
      </c>
      <c r="BF3015">
        <v>1</v>
      </c>
      <c r="CX3015" t="s">
        <v>5211</v>
      </c>
      <c r="CY3015" s="29"/>
      <c r="CZ3015" s="29"/>
      <c r="DA3015" s="29"/>
      <c r="DB3015" s="29"/>
      <c r="DC3015" s="29"/>
      <c r="DD3015" s="30"/>
      <c r="DE3015" s="30"/>
      <c r="DF3015" s="31"/>
      <c r="DG3015" s="32"/>
      <c r="DH3015" s="30"/>
      <c r="DI3015" s="30"/>
      <c r="DJ3015" s="26"/>
    </row>
    <row r="3016" spans="3:114" x14ac:dyDescent="0.25">
      <c r="D3016" t="s">
        <v>5212</v>
      </c>
      <c r="F3016" t="s">
        <v>4655</v>
      </c>
      <c r="G3016" t="s">
        <v>4656</v>
      </c>
      <c r="H3016" t="s">
        <v>4657</v>
      </c>
      <c r="K3016" t="s">
        <v>131</v>
      </c>
      <c r="M3016" t="s">
        <v>114</v>
      </c>
      <c r="N3016" t="s">
        <v>115</v>
      </c>
      <c r="O3016" t="s">
        <v>2066</v>
      </c>
      <c r="P3016" t="s">
        <v>117</v>
      </c>
      <c r="Q3016" t="s">
        <v>5213</v>
      </c>
      <c r="R3016">
        <v>28</v>
      </c>
      <c r="T3016" s="3">
        <v>120833.33333333331</v>
      </c>
      <c r="X3016" s="3">
        <v>2904.6474358974356</v>
      </c>
      <c r="Y3016" s="3">
        <v>1678.2407407407406</v>
      </c>
      <c r="Z3016" s="24">
        <v>302.08333333333331</v>
      </c>
      <c r="AA3016" s="39">
        <v>75</v>
      </c>
      <c r="AC3016" s="3">
        <v>0</v>
      </c>
      <c r="AD3016" s="3">
        <v>4460.3751415326506</v>
      </c>
      <c r="AE3016" s="3">
        <v>130253.67998483748</v>
      </c>
      <c r="AF3016" s="3">
        <v>5687.5</v>
      </c>
      <c r="AH3016" s="3">
        <v>135941.17998483748</v>
      </c>
      <c r="AN3016">
        <v>8.5000000000000006E-2</v>
      </c>
      <c r="AO3016" s="3">
        <v>135941.17998483748</v>
      </c>
      <c r="AP3016" s="3">
        <v>11555.000298711186</v>
      </c>
      <c r="AQ3016" s="3">
        <v>0</v>
      </c>
      <c r="AR3016" s="3">
        <v>0</v>
      </c>
      <c r="AS3016" s="3">
        <v>147496.18028354866</v>
      </c>
      <c r="AT3016" s="26">
        <v>135941.17998483748</v>
      </c>
      <c r="AU3016" t="s">
        <v>765</v>
      </c>
      <c r="AV3016" t="s">
        <v>2067</v>
      </c>
      <c r="AW3016" t="s">
        <v>2068</v>
      </c>
      <c r="AX3016" t="s">
        <v>4658</v>
      </c>
      <c r="BF3016">
        <v>1</v>
      </c>
      <c r="BO3016" t="s">
        <v>659</v>
      </c>
      <c r="CX3016" t="s">
        <v>5211</v>
      </c>
      <c r="CY3016" s="29"/>
      <c r="CZ3016" s="29"/>
      <c r="DA3016" s="29"/>
      <c r="DB3016" s="29"/>
      <c r="DC3016" s="29"/>
      <c r="DD3016" s="30"/>
      <c r="DE3016" s="30"/>
      <c r="DF3016" s="31"/>
      <c r="DG3016" s="32"/>
      <c r="DH3016" s="30"/>
      <c r="DI3016" s="30"/>
      <c r="DJ3016" s="26"/>
    </row>
    <row r="3017" spans="3:114" x14ac:dyDescent="0.25">
      <c r="D3017" t="s">
        <v>5212</v>
      </c>
      <c r="F3017" t="s">
        <v>4659</v>
      </c>
      <c r="G3017" t="s">
        <v>4660</v>
      </c>
      <c r="H3017" t="s">
        <v>4661</v>
      </c>
      <c r="K3017" t="s">
        <v>113</v>
      </c>
      <c r="M3017" t="s">
        <v>550</v>
      </c>
      <c r="N3017" t="s">
        <v>551</v>
      </c>
      <c r="O3017" t="s">
        <v>116</v>
      </c>
      <c r="P3017" t="s">
        <v>117</v>
      </c>
      <c r="Q3017" t="s">
        <v>5213</v>
      </c>
      <c r="R3017">
        <v>28</v>
      </c>
      <c r="T3017" s="3">
        <v>158333.33333333334</v>
      </c>
      <c r="X3017" s="3">
        <v>3806.0897435897441</v>
      </c>
      <c r="Y3017" s="3">
        <v>2199.0740740740744</v>
      </c>
      <c r="Z3017" s="24">
        <v>395.83333333333337</v>
      </c>
      <c r="AA3017" s="39">
        <v>75</v>
      </c>
      <c r="AC3017" s="3">
        <v>0</v>
      </c>
      <c r="AD3017" s="3">
        <v>4460.3751415326506</v>
      </c>
      <c r="AE3017" s="3">
        <v>169269.70562586316</v>
      </c>
      <c r="AF3017" s="3">
        <v>7046.666666666667</v>
      </c>
      <c r="AH3017" s="3">
        <v>176316.37229252982</v>
      </c>
      <c r="AN3017">
        <v>0.1</v>
      </c>
      <c r="AO3017" s="3">
        <v>176316.37229252982</v>
      </c>
      <c r="AP3017" s="3">
        <v>17631.637229252981</v>
      </c>
      <c r="AQ3017" s="3">
        <v>29700</v>
      </c>
      <c r="AR3017" s="3">
        <v>2970</v>
      </c>
      <c r="AS3017" s="3">
        <v>226618.00952178281</v>
      </c>
      <c r="AT3017" s="26">
        <v>206016.37229252982</v>
      </c>
      <c r="AU3017" t="s">
        <v>170</v>
      </c>
      <c r="AV3017" t="s">
        <v>170</v>
      </c>
      <c r="AW3017" t="s">
        <v>171</v>
      </c>
      <c r="AX3017">
        <v>37208</v>
      </c>
      <c r="BF3017">
        <v>1</v>
      </c>
      <c r="CX3017" t="s">
        <v>5211</v>
      </c>
      <c r="CY3017" s="29"/>
      <c r="CZ3017" s="29"/>
      <c r="DA3017" s="29"/>
      <c r="DB3017" s="29"/>
      <c r="DC3017" s="29"/>
      <c r="DD3017" s="30"/>
      <c r="DE3017" s="30"/>
      <c r="DF3017" s="31"/>
      <c r="DG3017" s="32"/>
      <c r="DH3017" s="30"/>
      <c r="DI3017" s="30"/>
      <c r="DJ3017" s="26"/>
    </row>
    <row r="3018" spans="3:114" x14ac:dyDescent="0.25">
      <c r="D3018" t="s">
        <v>5212</v>
      </c>
      <c r="F3018" t="s">
        <v>4662</v>
      </c>
      <c r="G3018" t="s">
        <v>4662</v>
      </c>
      <c r="H3018" t="s">
        <v>4663</v>
      </c>
      <c r="K3018" t="s">
        <v>219</v>
      </c>
      <c r="M3018" t="s">
        <v>292</v>
      </c>
      <c r="N3018" t="s">
        <v>293</v>
      </c>
      <c r="O3018" t="s">
        <v>116</v>
      </c>
      <c r="P3018" t="s">
        <v>117</v>
      </c>
      <c r="Q3018" t="s">
        <v>5213</v>
      </c>
      <c r="R3018">
        <v>28</v>
      </c>
      <c r="T3018" s="3">
        <v>77500</v>
      </c>
      <c r="X3018" s="3">
        <v>1862.9807692307693</v>
      </c>
      <c r="Y3018" s="3">
        <v>1076.3888888888889</v>
      </c>
      <c r="Z3018" s="24">
        <v>193.75</v>
      </c>
      <c r="AA3018" s="39">
        <v>75</v>
      </c>
      <c r="AC3018" s="3">
        <v>0</v>
      </c>
      <c r="AD3018" s="3">
        <v>4422.5202845606964</v>
      </c>
      <c r="AE3018" s="3">
        <v>85130.639942680355</v>
      </c>
      <c r="AF3018" s="3">
        <v>23570.833333333332</v>
      </c>
      <c r="AH3018" s="3">
        <v>108701.47327601368</v>
      </c>
      <c r="AN3018">
        <v>8.5000000000000006E-2</v>
      </c>
      <c r="AO3018" s="3">
        <v>108701.47327601368</v>
      </c>
      <c r="AP3018" s="3">
        <v>9239.6252284611637</v>
      </c>
      <c r="AQ3018" s="3">
        <v>29700</v>
      </c>
      <c r="AR3018" s="3">
        <v>2524.5</v>
      </c>
      <c r="AS3018" s="3">
        <v>150165.59850447485</v>
      </c>
      <c r="AT3018" s="26">
        <v>138401.47327601368</v>
      </c>
      <c r="AU3018" t="s">
        <v>170</v>
      </c>
      <c r="AV3018" t="s">
        <v>170</v>
      </c>
      <c r="AW3018" t="s">
        <v>171</v>
      </c>
      <c r="AX3018" t="s">
        <v>4664</v>
      </c>
      <c r="BF3018">
        <v>1</v>
      </c>
      <c r="CX3018" t="s">
        <v>5211</v>
      </c>
      <c r="CY3018" s="29"/>
      <c r="CZ3018" s="29"/>
      <c r="DA3018" s="29"/>
      <c r="DB3018" s="29"/>
      <c r="DC3018" s="29"/>
      <c r="DD3018" s="30"/>
      <c r="DE3018" s="30"/>
      <c r="DF3018" s="31"/>
      <c r="DG3018" s="32"/>
      <c r="DH3018" s="30"/>
      <c r="DI3018" s="30"/>
      <c r="DJ3018" s="26"/>
    </row>
    <row r="3019" spans="3:114" x14ac:dyDescent="0.25">
      <c r="D3019" t="s">
        <v>5212</v>
      </c>
      <c r="F3019" t="s">
        <v>4665</v>
      </c>
      <c r="G3019" t="s">
        <v>4665</v>
      </c>
      <c r="H3019" t="s">
        <v>4666</v>
      </c>
      <c r="K3019" t="s">
        <v>3317</v>
      </c>
      <c r="M3019" t="s">
        <v>182</v>
      </c>
      <c r="N3019" t="s">
        <v>183</v>
      </c>
      <c r="O3019" t="s">
        <v>2066</v>
      </c>
      <c r="P3019" t="s">
        <v>117</v>
      </c>
      <c r="Q3019" t="s">
        <v>5213</v>
      </c>
      <c r="R3019">
        <v>28</v>
      </c>
      <c r="T3019" s="3">
        <v>35000</v>
      </c>
      <c r="X3019" s="3">
        <v>1010.0961538461538</v>
      </c>
      <c r="Y3019" s="3">
        <v>583.6111111111112</v>
      </c>
      <c r="Z3019" s="24">
        <v>105.05</v>
      </c>
      <c r="AA3019" s="39">
        <v>75</v>
      </c>
      <c r="AC3019" s="3">
        <v>0</v>
      </c>
      <c r="AD3019" s="3">
        <v>4422.5202845606964</v>
      </c>
      <c r="AE3019" s="3">
        <v>41196.277549517967</v>
      </c>
      <c r="AF3019" s="3">
        <v>4154.166666666667</v>
      </c>
      <c r="AH3019" s="3">
        <v>45350.444216184631</v>
      </c>
      <c r="AN3019">
        <v>0.05</v>
      </c>
      <c r="AO3019" s="3">
        <v>45350.444216184631</v>
      </c>
      <c r="AP3019" s="3">
        <v>2267.5222108092316</v>
      </c>
      <c r="AQ3019" s="3">
        <v>0</v>
      </c>
      <c r="AR3019" s="3">
        <v>0</v>
      </c>
      <c r="AS3019" s="3">
        <v>47617.966426993866</v>
      </c>
      <c r="AT3019" s="26">
        <v>45350.444216184631</v>
      </c>
      <c r="AU3019" t="s">
        <v>261</v>
      </c>
      <c r="AV3019" t="s">
        <v>2067</v>
      </c>
      <c r="AW3019" t="s">
        <v>2068</v>
      </c>
      <c r="AX3019">
        <v>2085</v>
      </c>
      <c r="BF3019">
        <v>1</v>
      </c>
      <c r="BO3019" t="s">
        <v>190</v>
      </c>
      <c r="CX3019" t="s">
        <v>5211</v>
      </c>
      <c r="CY3019" s="29"/>
      <c r="CZ3019" s="29"/>
      <c r="DA3019" s="29"/>
      <c r="DB3019" s="29"/>
      <c r="DC3019" s="29"/>
      <c r="DD3019" s="30"/>
      <c r="DE3019" s="30"/>
      <c r="DF3019" s="31"/>
      <c r="DG3019" s="32"/>
      <c r="DH3019" s="30"/>
      <c r="DI3019" s="30"/>
      <c r="DJ3019" s="26"/>
    </row>
    <row r="3020" spans="3:114" x14ac:dyDescent="0.25">
      <c r="D3020" t="s">
        <v>5212</v>
      </c>
      <c r="F3020" t="s">
        <v>4667</v>
      </c>
      <c r="G3020" t="s">
        <v>4667</v>
      </c>
      <c r="H3020" t="s">
        <v>4668</v>
      </c>
      <c r="K3020" t="s">
        <v>207</v>
      </c>
      <c r="M3020" t="s">
        <v>182</v>
      </c>
      <c r="N3020" t="s">
        <v>183</v>
      </c>
      <c r="O3020" t="s">
        <v>116</v>
      </c>
      <c r="P3020" t="s">
        <v>117</v>
      </c>
      <c r="Q3020" t="s">
        <v>5213</v>
      </c>
      <c r="R3020">
        <v>28</v>
      </c>
      <c r="T3020" s="3">
        <v>46666.666666666664</v>
      </c>
      <c r="X3020" s="3">
        <v>1121.7948717948718</v>
      </c>
      <c r="Y3020" s="3">
        <v>648.14814814814815</v>
      </c>
      <c r="Z3020" s="24">
        <v>116.66666666666666</v>
      </c>
      <c r="AA3020" s="39">
        <v>75</v>
      </c>
      <c r="AC3020" s="3">
        <v>0</v>
      </c>
      <c r="AD3020" s="3">
        <v>4422.5202845606964</v>
      </c>
      <c r="AE3020" s="3">
        <v>53050.796637837047</v>
      </c>
      <c r="AF3020" s="3">
        <v>4154.166666666667</v>
      </c>
      <c r="AH3020" s="3">
        <v>57204.963304503712</v>
      </c>
      <c r="AN3020">
        <v>0.05</v>
      </c>
      <c r="AO3020" s="3">
        <v>57204.963304503712</v>
      </c>
      <c r="AP3020" s="3">
        <v>2860.2481652251859</v>
      </c>
      <c r="AQ3020" s="3">
        <v>29700</v>
      </c>
      <c r="AR3020" s="3">
        <v>1485</v>
      </c>
      <c r="AS3020" s="3">
        <v>91250.211469728907</v>
      </c>
      <c r="AT3020" s="26">
        <v>86904.963304503704</v>
      </c>
      <c r="AU3020" t="s">
        <v>208</v>
      </c>
      <c r="AV3020" t="s">
        <v>209</v>
      </c>
      <c r="AW3020" t="s">
        <v>210</v>
      </c>
      <c r="AX3020" t="s">
        <v>211</v>
      </c>
      <c r="BF3020">
        <v>1</v>
      </c>
      <c r="CX3020" t="s">
        <v>5211</v>
      </c>
      <c r="CY3020" s="29"/>
      <c r="CZ3020" s="29"/>
      <c r="DA3020" s="29"/>
      <c r="DB3020" s="29"/>
      <c r="DC3020" s="29"/>
      <c r="DD3020" s="30"/>
      <c r="DE3020" s="30"/>
      <c r="DF3020" s="31"/>
      <c r="DG3020" s="32"/>
      <c r="DH3020" s="30"/>
      <c r="DI3020" s="30"/>
      <c r="DJ3020" s="26"/>
    </row>
    <row r="3021" spans="3:114" x14ac:dyDescent="0.25">
      <c r="D3021" t="s">
        <v>5212</v>
      </c>
      <c r="F3021" t="s">
        <v>4669</v>
      </c>
      <c r="G3021" t="s">
        <v>4669</v>
      </c>
      <c r="H3021" t="s">
        <v>4670</v>
      </c>
      <c r="K3021" t="s">
        <v>219</v>
      </c>
      <c r="M3021" t="s">
        <v>550</v>
      </c>
      <c r="N3021" t="s">
        <v>551</v>
      </c>
      <c r="O3021" t="s">
        <v>116</v>
      </c>
      <c r="P3021" t="s">
        <v>117</v>
      </c>
      <c r="Q3021" t="s">
        <v>5213</v>
      </c>
      <c r="R3021">
        <v>28</v>
      </c>
      <c r="T3021" s="3">
        <v>83333.333333333328</v>
      </c>
      <c r="X3021" s="3">
        <v>2003.2051282051279</v>
      </c>
      <c r="Y3021" s="3">
        <v>1157.4074074074074</v>
      </c>
      <c r="Z3021" s="24">
        <v>208.33333333333331</v>
      </c>
      <c r="AA3021" s="39">
        <v>75</v>
      </c>
      <c r="AC3021" s="3">
        <v>0</v>
      </c>
      <c r="AD3021" s="3">
        <v>4422.5202845606964</v>
      </c>
      <c r="AE3021" s="3">
        <v>91199.799486839882</v>
      </c>
      <c r="AF3021" s="3">
        <v>7046.666666666667</v>
      </c>
      <c r="AH3021" s="3">
        <v>98246.466153506553</v>
      </c>
      <c r="AN3021">
        <v>0.1</v>
      </c>
      <c r="AO3021" s="3">
        <v>98246.466153506553</v>
      </c>
      <c r="AP3021" s="3">
        <v>9824.6466153506553</v>
      </c>
      <c r="AQ3021" s="3">
        <v>29700</v>
      </c>
      <c r="AR3021" s="3">
        <v>2970</v>
      </c>
      <c r="AS3021" s="3">
        <v>140741.11276885722</v>
      </c>
      <c r="AT3021" s="26">
        <v>127946.46615350655</v>
      </c>
      <c r="AU3021" t="s">
        <v>170</v>
      </c>
      <c r="AV3021" t="s">
        <v>170</v>
      </c>
      <c r="AW3021" t="s">
        <v>171</v>
      </c>
      <c r="AX3021">
        <v>37208</v>
      </c>
      <c r="BF3021">
        <v>1</v>
      </c>
      <c r="CX3021" t="s">
        <v>5211</v>
      </c>
      <c r="CY3021" s="29"/>
      <c r="CZ3021" s="29"/>
      <c r="DA3021" s="29"/>
      <c r="DB3021" s="29"/>
      <c r="DC3021" s="29"/>
      <c r="DD3021" s="30"/>
      <c r="DE3021" s="30"/>
      <c r="DF3021" s="31"/>
      <c r="DG3021" s="32"/>
      <c r="DH3021" s="30"/>
      <c r="DI3021" s="30"/>
      <c r="DJ3021" s="26"/>
    </row>
    <row r="3022" spans="3:114" x14ac:dyDescent="0.25">
      <c r="D3022" t="s">
        <v>5212</v>
      </c>
      <c r="F3022" t="s">
        <v>4671</v>
      </c>
      <c r="G3022" t="s">
        <v>4671</v>
      </c>
      <c r="H3022" t="s">
        <v>4672</v>
      </c>
      <c r="K3022" t="s">
        <v>219</v>
      </c>
      <c r="M3022" t="s">
        <v>550</v>
      </c>
      <c r="N3022" t="s">
        <v>551</v>
      </c>
      <c r="O3022" t="s">
        <v>116</v>
      </c>
      <c r="P3022" t="s">
        <v>117</v>
      </c>
      <c r="Q3022" t="s">
        <v>5213</v>
      </c>
      <c r="R3022">
        <v>28</v>
      </c>
      <c r="T3022" s="3">
        <v>83333.333333333328</v>
      </c>
      <c r="X3022" s="3">
        <v>2003.2051282051279</v>
      </c>
      <c r="Y3022" s="3">
        <v>1157.4074074074074</v>
      </c>
      <c r="Z3022" s="24">
        <v>208.33333333333331</v>
      </c>
      <c r="AA3022" s="39">
        <v>75</v>
      </c>
      <c r="AC3022" s="3">
        <v>0</v>
      </c>
      <c r="AD3022" s="3">
        <v>4422.5202845606964</v>
      </c>
      <c r="AE3022" s="3">
        <v>91199.799486839882</v>
      </c>
      <c r="AF3022" s="3">
        <v>7046.666666666667</v>
      </c>
      <c r="AH3022" s="3">
        <v>98246.466153506553</v>
      </c>
      <c r="AN3022">
        <v>0.1</v>
      </c>
      <c r="AO3022" s="3">
        <v>98246.466153506553</v>
      </c>
      <c r="AP3022" s="3">
        <v>9824.6466153506553</v>
      </c>
      <c r="AQ3022" s="3">
        <v>29700</v>
      </c>
      <c r="AR3022" s="3">
        <v>2970</v>
      </c>
      <c r="AS3022" s="3">
        <v>140741.11276885722</v>
      </c>
      <c r="AT3022" s="26">
        <v>127946.46615350655</v>
      </c>
      <c r="AU3022" t="s">
        <v>170</v>
      </c>
      <c r="AV3022" t="s">
        <v>170</v>
      </c>
      <c r="AW3022" t="s">
        <v>171</v>
      </c>
      <c r="AX3022">
        <v>37208</v>
      </c>
      <c r="BF3022">
        <v>1</v>
      </c>
      <c r="CX3022" t="s">
        <v>5211</v>
      </c>
      <c r="CY3022" s="29"/>
      <c r="CZ3022" s="29"/>
      <c r="DA3022" s="29"/>
      <c r="DB3022" s="29"/>
      <c r="DC3022" s="29"/>
      <c r="DD3022" s="30"/>
      <c r="DE3022" s="30"/>
      <c r="DF3022" s="31"/>
      <c r="DG3022" s="32"/>
      <c r="DH3022" s="30"/>
      <c r="DI3022" s="30"/>
      <c r="DJ3022" s="26"/>
    </row>
    <row r="3023" spans="3:114" x14ac:dyDescent="0.25">
      <c r="D3023" t="s">
        <v>5212</v>
      </c>
      <c r="F3023" t="s">
        <v>4673</v>
      </c>
      <c r="G3023" t="s">
        <v>4673</v>
      </c>
      <c r="H3023" t="s">
        <v>4674</v>
      </c>
      <c r="K3023" t="s">
        <v>131</v>
      </c>
      <c r="M3023" t="s">
        <v>114</v>
      </c>
      <c r="N3023" t="s">
        <v>115</v>
      </c>
      <c r="O3023" t="s">
        <v>116</v>
      </c>
      <c r="P3023" t="s">
        <v>117</v>
      </c>
      <c r="Q3023" t="s">
        <v>5213</v>
      </c>
      <c r="R3023">
        <v>28</v>
      </c>
      <c r="T3023" s="3">
        <v>116666.66666666667</v>
      </c>
      <c r="X3023" s="3">
        <v>2804.4871794871797</v>
      </c>
      <c r="Y3023" s="3">
        <v>1620.3703703703707</v>
      </c>
      <c r="Z3023" s="24">
        <v>291.66666666666669</v>
      </c>
      <c r="AA3023" s="39">
        <v>75</v>
      </c>
      <c r="AC3023" s="3">
        <v>0</v>
      </c>
      <c r="AD3023" s="3">
        <v>4422.5202845606964</v>
      </c>
      <c r="AE3023" s="3">
        <v>125880.71116775158</v>
      </c>
      <c r="AF3023" s="3">
        <v>5687.5</v>
      </c>
      <c r="AH3023" s="3">
        <v>131568.21116775158</v>
      </c>
      <c r="AN3023">
        <v>8.5000000000000006E-2</v>
      </c>
      <c r="AO3023" s="3">
        <v>131568.21116775158</v>
      </c>
      <c r="AP3023" s="3">
        <v>11183.297949258886</v>
      </c>
      <c r="AQ3023" s="3">
        <v>29700</v>
      </c>
      <c r="AR3023" s="3">
        <v>2524.5</v>
      </c>
      <c r="AS3023" s="3">
        <v>174976.00911701046</v>
      </c>
      <c r="AT3023" s="26">
        <v>161268.21116775158</v>
      </c>
      <c r="AU3023" t="s">
        <v>261</v>
      </c>
      <c r="AV3023" t="s">
        <v>262</v>
      </c>
      <c r="AW3023" t="s">
        <v>263</v>
      </c>
      <c r="AX3023">
        <v>6390</v>
      </c>
      <c r="BF3023">
        <v>1</v>
      </c>
      <c r="CX3023" t="s">
        <v>5211</v>
      </c>
      <c r="CY3023" s="29"/>
      <c r="CZ3023" s="29"/>
      <c r="DA3023" s="29"/>
      <c r="DB3023" s="29"/>
      <c r="DC3023" s="29"/>
      <c r="DD3023" s="30"/>
      <c r="DE3023" s="30"/>
      <c r="DF3023" s="31"/>
      <c r="DG3023" s="32"/>
      <c r="DH3023" s="30"/>
      <c r="DI3023" s="30"/>
      <c r="DJ3023" s="26"/>
    </row>
    <row r="3024" spans="3:114" x14ac:dyDescent="0.25">
      <c r="D3024" t="s">
        <v>5212</v>
      </c>
      <c r="F3024" t="s">
        <v>4675</v>
      </c>
      <c r="G3024" t="s">
        <v>4675</v>
      </c>
      <c r="H3024" t="s">
        <v>4676</v>
      </c>
      <c r="K3024" t="s">
        <v>207</v>
      </c>
      <c r="M3024" t="s">
        <v>182</v>
      </c>
      <c r="N3024" t="s">
        <v>183</v>
      </c>
      <c r="O3024" t="s">
        <v>2066</v>
      </c>
      <c r="P3024" t="s">
        <v>117</v>
      </c>
      <c r="Q3024" t="s">
        <v>5213</v>
      </c>
      <c r="R3024">
        <v>28</v>
      </c>
      <c r="T3024" s="3">
        <v>39000</v>
      </c>
      <c r="X3024" s="3">
        <v>1010.0961538461538</v>
      </c>
      <c r="Y3024" s="3">
        <v>583.6111111111112</v>
      </c>
      <c r="Z3024" s="24">
        <v>105.05</v>
      </c>
      <c r="AA3024" s="39">
        <v>75</v>
      </c>
      <c r="AC3024" s="3">
        <v>0</v>
      </c>
      <c r="AD3024" s="3">
        <v>4422.5202845606964</v>
      </c>
      <c r="AE3024" s="3">
        <v>45196.277549517967</v>
      </c>
      <c r="AF3024" s="3">
        <v>4154.166666666667</v>
      </c>
      <c r="AH3024" s="3">
        <v>49350.444216184631</v>
      </c>
      <c r="AN3024">
        <v>0.05</v>
      </c>
      <c r="AO3024" s="3">
        <v>49350.444216184631</v>
      </c>
      <c r="AP3024" s="3">
        <v>2467.5222108092316</v>
      </c>
      <c r="AQ3024" s="3">
        <v>0</v>
      </c>
      <c r="AR3024" s="3">
        <v>0</v>
      </c>
      <c r="AS3024" s="3">
        <v>51817.966426993866</v>
      </c>
      <c r="AT3024" s="26">
        <v>49350.444216184631</v>
      </c>
      <c r="AU3024" t="s">
        <v>261</v>
      </c>
      <c r="AV3024" t="s">
        <v>2067</v>
      </c>
      <c r="AW3024" t="s">
        <v>2068</v>
      </c>
      <c r="AX3024">
        <v>2085</v>
      </c>
      <c r="BF3024">
        <v>1</v>
      </c>
      <c r="BO3024" t="s">
        <v>190</v>
      </c>
      <c r="CX3024" t="s">
        <v>5211</v>
      </c>
      <c r="CY3024" s="29"/>
    </row>
    <row r="3025" spans="2:114" x14ac:dyDescent="0.25">
      <c r="D3025" t="s">
        <v>5212</v>
      </c>
      <c r="F3025" t="s">
        <v>4677</v>
      </c>
      <c r="G3025" t="s">
        <v>4677</v>
      </c>
      <c r="H3025" t="s">
        <v>4678</v>
      </c>
      <c r="K3025" t="s">
        <v>131</v>
      </c>
      <c r="M3025" t="s">
        <v>292</v>
      </c>
      <c r="N3025" t="s">
        <v>293</v>
      </c>
      <c r="O3025" t="s">
        <v>116</v>
      </c>
      <c r="P3025" t="s">
        <v>117</v>
      </c>
      <c r="Q3025" t="s">
        <v>5213</v>
      </c>
      <c r="R3025">
        <v>28</v>
      </c>
      <c r="T3025" s="3">
        <v>108333.33333333333</v>
      </c>
      <c r="X3025" s="3">
        <v>2604.1666666666665</v>
      </c>
      <c r="Y3025" s="3">
        <v>1504.6296296296298</v>
      </c>
      <c r="Z3025" s="24">
        <v>270.83333333333331</v>
      </c>
      <c r="AA3025" s="39">
        <v>75</v>
      </c>
      <c r="AC3025" s="3">
        <v>0</v>
      </c>
      <c r="AD3025" s="3">
        <v>4422.5202845606964</v>
      </c>
      <c r="AE3025" s="3">
        <v>117210.48324752366</v>
      </c>
      <c r="AF3025" s="3">
        <v>23570.833333333332</v>
      </c>
      <c r="AH3025" s="3">
        <v>140781.316580857</v>
      </c>
      <c r="AN3025">
        <v>8.5000000000000006E-2</v>
      </c>
      <c r="AO3025" s="3">
        <v>140781.316580857</v>
      </c>
      <c r="AP3025" s="3">
        <v>11966.411909372846</v>
      </c>
      <c r="AQ3025" s="3">
        <v>29700</v>
      </c>
      <c r="AR3025" s="3">
        <v>2524.5</v>
      </c>
      <c r="AS3025" s="3">
        <v>184972.22849022984</v>
      </c>
      <c r="AT3025" s="26">
        <v>170481.316580857</v>
      </c>
      <c r="AU3025" t="s">
        <v>991</v>
      </c>
      <c r="AV3025" t="s">
        <v>991</v>
      </c>
      <c r="AW3025" t="s">
        <v>992</v>
      </c>
      <c r="AX3025" t="s">
        <v>1538</v>
      </c>
      <c r="BF3025">
        <v>1</v>
      </c>
      <c r="CX3025" t="s">
        <v>177</v>
      </c>
      <c r="CY3025" s="29" t="s">
        <v>5364</v>
      </c>
      <c r="CZ3025" s="29">
        <v>60015</v>
      </c>
      <c r="DA3025" s="29">
        <v>30001357</v>
      </c>
      <c r="DB3025" s="29" t="str">
        <f>F3025</f>
        <v>W0009246</v>
      </c>
      <c r="DC3025" s="29" t="s">
        <v>297</v>
      </c>
      <c r="DD3025" s="30">
        <f>SUM(T3025,V3025:W3025,Z3025:AD3025)</f>
        <v>113101.68695122736</v>
      </c>
      <c r="DE3025" s="30">
        <f>SUM(AI3025:AK3025)</f>
        <v>0</v>
      </c>
      <c r="DF3025" s="31">
        <f>AF3025</f>
        <v>23570.833333333332</v>
      </c>
      <c r="DG3025" s="32">
        <f>AQ3025</f>
        <v>29700</v>
      </c>
      <c r="DH3025" s="30">
        <f>SUM(X3025:Y3025)</f>
        <v>4108.7962962962965</v>
      </c>
      <c r="DI3025" s="30">
        <f>SUM(AP3025,AR3025)</f>
        <v>14490.911909372846</v>
      </c>
      <c r="DJ3025" s="26">
        <f>SUM(DD3025:DI3025)-AS3025</f>
        <v>0</v>
      </c>
    </row>
    <row r="3026" spans="2:114" x14ac:dyDescent="0.25">
      <c r="D3026" t="s">
        <v>5212</v>
      </c>
      <c r="F3026" t="s">
        <v>4679</v>
      </c>
      <c r="G3026" t="s">
        <v>4679</v>
      </c>
      <c r="H3026" t="s">
        <v>4680</v>
      </c>
      <c r="K3026" t="s">
        <v>113</v>
      </c>
      <c r="M3026" t="s">
        <v>550</v>
      </c>
      <c r="N3026" t="s">
        <v>551</v>
      </c>
      <c r="O3026" t="s">
        <v>116</v>
      </c>
      <c r="P3026" t="s">
        <v>117</v>
      </c>
      <c r="Q3026" t="s">
        <v>5213</v>
      </c>
      <c r="R3026">
        <v>28</v>
      </c>
      <c r="T3026" s="3">
        <v>141666.66666666666</v>
      </c>
      <c r="X3026" s="3">
        <v>3405.4487179487182</v>
      </c>
      <c r="Y3026" s="3">
        <v>1967.5925925925924</v>
      </c>
      <c r="Z3026" s="24">
        <v>354.16666666666663</v>
      </c>
      <c r="AA3026" s="39">
        <v>75</v>
      </c>
      <c r="AC3026" s="3">
        <v>0</v>
      </c>
      <c r="AD3026" s="3">
        <v>4422.5202845606964</v>
      </c>
      <c r="AE3026" s="3">
        <v>151891.3949284353</v>
      </c>
      <c r="AF3026" s="3">
        <v>7046.666666666667</v>
      </c>
      <c r="AH3026" s="3">
        <v>158938.06159510196</v>
      </c>
      <c r="AN3026">
        <v>0.1</v>
      </c>
      <c r="AO3026" s="3">
        <v>158938.06159510196</v>
      </c>
      <c r="AP3026" s="3">
        <v>15893.806159510197</v>
      </c>
      <c r="AQ3026" s="3">
        <v>29700</v>
      </c>
      <c r="AR3026" s="3">
        <v>2970</v>
      </c>
      <c r="AS3026" s="3">
        <v>207501.86775461215</v>
      </c>
      <c r="AT3026" s="26">
        <v>188638.06159510196</v>
      </c>
      <c r="AU3026" t="s">
        <v>170</v>
      </c>
      <c r="AV3026" t="s">
        <v>170</v>
      </c>
      <c r="AW3026" t="s">
        <v>171</v>
      </c>
      <c r="AX3026">
        <v>37208</v>
      </c>
      <c r="BF3026">
        <v>1</v>
      </c>
      <c r="CX3026" t="s">
        <v>5211</v>
      </c>
      <c r="CY3026" s="29"/>
      <c r="CZ3026" s="29"/>
      <c r="DA3026" s="29"/>
      <c r="DB3026" s="29"/>
      <c r="DC3026" s="29"/>
      <c r="DD3026" s="30"/>
      <c r="DE3026" s="30"/>
      <c r="DF3026" s="31"/>
      <c r="DG3026" s="32"/>
      <c r="DH3026" s="30"/>
      <c r="DI3026" s="30"/>
      <c r="DJ3026" s="26"/>
    </row>
    <row r="3027" spans="2:114" x14ac:dyDescent="0.25">
      <c r="B3027">
        <f>+COUNTIF(G3027:G6185,G3027)</f>
        <v>1</v>
      </c>
      <c r="D3027" t="s">
        <v>5212</v>
      </c>
      <c r="F3027" t="s">
        <v>4681</v>
      </c>
      <c r="G3027" t="s">
        <v>4681</v>
      </c>
      <c r="H3027" t="s">
        <v>4682</v>
      </c>
      <c r="K3027" t="s">
        <v>207</v>
      </c>
      <c r="M3027" t="s">
        <v>182</v>
      </c>
      <c r="N3027" t="s">
        <v>183</v>
      </c>
      <c r="O3027" t="s">
        <v>116</v>
      </c>
      <c r="P3027" t="s">
        <v>117</v>
      </c>
      <c r="Q3027" t="s">
        <v>5213</v>
      </c>
      <c r="R3027">
        <v>28</v>
      </c>
      <c r="T3027" s="3">
        <v>40218.083333333336</v>
      </c>
      <c r="X3027" s="3">
        <v>1010.0961538461538</v>
      </c>
      <c r="Y3027" s="3">
        <v>583.6111111111112</v>
      </c>
      <c r="Z3027" s="24">
        <v>105.05</v>
      </c>
      <c r="AA3027" s="39">
        <v>75</v>
      </c>
      <c r="AC3027" s="3">
        <v>0</v>
      </c>
      <c r="AD3027" s="3">
        <v>4422.5202845606964</v>
      </c>
      <c r="AE3027" s="3">
        <v>46414.360882851302</v>
      </c>
      <c r="AF3027" s="3">
        <v>4154.166666666667</v>
      </c>
      <c r="AH3027" s="3">
        <v>50568.527549517967</v>
      </c>
      <c r="AN3027">
        <v>0.05</v>
      </c>
      <c r="AO3027" s="3">
        <v>50568.527549517967</v>
      </c>
      <c r="AP3027" s="3">
        <v>2528.4263774758983</v>
      </c>
      <c r="AQ3027" s="3">
        <v>29700</v>
      </c>
      <c r="AR3027" s="3">
        <v>1485</v>
      </c>
      <c r="AS3027" s="3">
        <v>84281.953926993869</v>
      </c>
      <c r="AT3027" s="26">
        <v>80268.527549517967</v>
      </c>
      <c r="AU3027" t="s">
        <v>208</v>
      </c>
      <c r="AV3027" t="s">
        <v>208</v>
      </c>
      <c r="AW3027" t="s">
        <v>210</v>
      </c>
      <c r="AX3027" t="s">
        <v>1772</v>
      </c>
      <c r="BF3027">
        <v>1</v>
      </c>
      <c r="CX3027" t="s">
        <v>5211</v>
      </c>
      <c r="CY3027" s="29"/>
      <c r="CZ3027" s="29"/>
      <c r="DA3027" s="29"/>
      <c r="DB3027" s="29"/>
      <c r="DC3027" s="29"/>
      <c r="DD3027" s="30"/>
      <c r="DE3027" s="30"/>
      <c r="DF3027" s="31"/>
      <c r="DG3027" s="32"/>
      <c r="DH3027" s="30"/>
      <c r="DI3027" s="30"/>
      <c r="DJ3027" s="26"/>
    </row>
    <row r="3028" spans="2:114" x14ac:dyDescent="0.25">
      <c r="D3028" t="s">
        <v>5212</v>
      </c>
      <c r="F3028" t="s">
        <v>4684</v>
      </c>
      <c r="G3028" t="s">
        <v>4684</v>
      </c>
      <c r="H3028" t="s">
        <v>4685</v>
      </c>
      <c r="K3028" t="s">
        <v>207</v>
      </c>
      <c r="M3028" t="s">
        <v>182</v>
      </c>
      <c r="N3028" t="s">
        <v>183</v>
      </c>
      <c r="O3028" t="s">
        <v>116</v>
      </c>
      <c r="P3028" t="s">
        <v>117</v>
      </c>
      <c r="Q3028" t="s">
        <v>5213</v>
      </c>
      <c r="R3028">
        <v>28</v>
      </c>
      <c r="T3028" s="3">
        <v>47333.333333333336</v>
      </c>
      <c r="X3028" s="3">
        <v>1137.8205128205129</v>
      </c>
      <c r="Y3028" s="3">
        <v>657.40740740740739</v>
      </c>
      <c r="Z3028" s="24">
        <v>118.33333333333334</v>
      </c>
      <c r="AA3028" s="39">
        <v>75</v>
      </c>
      <c r="AC3028" s="3">
        <v>0</v>
      </c>
      <c r="AD3028" s="3">
        <v>4356.2742848597745</v>
      </c>
      <c r="AE3028" s="3">
        <v>53678.168871754373</v>
      </c>
      <c r="AF3028" s="3">
        <v>4154.166666666667</v>
      </c>
      <c r="AH3028" s="3">
        <v>57832.335538421037</v>
      </c>
      <c r="AN3028">
        <v>0.05</v>
      </c>
      <c r="AO3028" s="3">
        <v>57832.335538421037</v>
      </c>
      <c r="AP3028" s="3">
        <v>2891.616776921052</v>
      </c>
      <c r="AQ3028" s="3">
        <v>29700</v>
      </c>
      <c r="AR3028" s="3">
        <v>1485</v>
      </c>
      <c r="AS3028" s="3">
        <v>91908.952315342089</v>
      </c>
      <c r="AT3028" s="26">
        <v>87532.33553842103</v>
      </c>
      <c r="AU3028" t="s">
        <v>170</v>
      </c>
      <c r="AV3028" t="s">
        <v>170</v>
      </c>
      <c r="AW3028" t="s">
        <v>171</v>
      </c>
      <c r="AX3028">
        <v>35879</v>
      </c>
      <c r="BF3028">
        <v>1</v>
      </c>
      <c r="CX3028" t="s">
        <v>5211</v>
      </c>
      <c r="CY3028" s="29"/>
      <c r="CZ3028" s="29"/>
      <c r="DA3028" s="29"/>
      <c r="DB3028" s="29"/>
      <c r="DC3028" s="29"/>
      <c r="DD3028" s="30"/>
      <c r="DE3028" s="30"/>
      <c r="DF3028" s="31"/>
      <c r="DG3028" s="32"/>
      <c r="DH3028" s="30"/>
      <c r="DI3028" s="30"/>
      <c r="DJ3028" s="26"/>
    </row>
    <row r="3029" spans="2:114" x14ac:dyDescent="0.25">
      <c r="D3029" t="s">
        <v>5212</v>
      </c>
      <c r="F3029" t="s">
        <v>4686</v>
      </c>
      <c r="G3029" t="s">
        <v>4686</v>
      </c>
      <c r="H3029" t="s">
        <v>4687</v>
      </c>
      <c r="K3029" t="s">
        <v>219</v>
      </c>
      <c r="M3029" t="s">
        <v>292</v>
      </c>
      <c r="N3029" t="s">
        <v>293</v>
      </c>
      <c r="O3029" t="s">
        <v>143</v>
      </c>
      <c r="P3029" t="s">
        <v>117</v>
      </c>
      <c r="Q3029" t="s">
        <v>5213</v>
      </c>
      <c r="R3029">
        <v>28</v>
      </c>
      <c r="T3029" s="3">
        <v>83333.333333333328</v>
      </c>
      <c r="X3029" s="3">
        <v>2003.2051282051279</v>
      </c>
      <c r="Y3029" s="3">
        <v>1157.4074074074074</v>
      </c>
      <c r="Z3029" s="24">
        <v>208.33333333333331</v>
      </c>
      <c r="AA3029" s="39">
        <v>75</v>
      </c>
      <c r="AC3029" s="3">
        <v>0</v>
      </c>
      <c r="AD3029" s="3">
        <v>4356.2742848597745</v>
      </c>
      <c r="AE3029" s="3">
        <v>91133.553487138954</v>
      </c>
      <c r="AF3029" s="3">
        <v>23570.833333333332</v>
      </c>
      <c r="AH3029" s="3">
        <v>114704.38682047228</v>
      </c>
      <c r="AN3029">
        <v>8.5000000000000006E-2</v>
      </c>
      <c r="AO3029" s="3">
        <v>114704.38682047228</v>
      </c>
      <c r="AP3029" s="3">
        <v>9749.8728797401454</v>
      </c>
      <c r="AQ3029" s="3">
        <v>29700</v>
      </c>
      <c r="AR3029" s="3">
        <v>2524.5</v>
      </c>
      <c r="AS3029" s="3">
        <v>156678.75970021242</v>
      </c>
      <c r="AT3029" s="26">
        <v>144404.38682047228</v>
      </c>
      <c r="AU3029" t="s">
        <v>2067</v>
      </c>
      <c r="AV3029" t="s">
        <v>2067</v>
      </c>
      <c r="AW3029" t="s">
        <v>2068</v>
      </c>
      <c r="AX3029" t="s">
        <v>2067</v>
      </c>
      <c r="BF3029">
        <v>1</v>
      </c>
      <c r="BO3029" t="s">
        <v>4018</v>
      </c>
      <c r="CX3029" t="s">
        <v>5211</v>
      </c>
      <c r="CY3029" s="29"/>
    </row>
    <row r="3030" spans="2:114" x14ac:dyDescent="0.25">
      <c r="D3030" t="s">
        <v>5212</v>
      </c>
      <c r="F3030" t="s">
        <v>4689</v>
      </c>
      <c r="G3030" t="s">
        <v>4689</v>
      </c>
      <c r="H3030" t="s">
        <v>4690</v>
      </c>
      <c r="K3030" t="s">
        <v>207</v>
      </c>
      <c r="M3030" t="s">
        <v>182</v>
      </c>
      <c r="N3030" t="s">
        <v>183</v>
      </c>
      <c r="O3030" t="s">
        <v>116</v>
      </c>
      <c r="P3030" t="s">
        <v>117</v>
      </c>
      <c r="Q3030" t="s">
        <v>5213</v>
      </c>
      <c r="R3030">
        <v>28</v>
      </c>
      <c r="T3030" s="3">
        <v>47333.333333333336</v>
      </c>
      <c r="X3030" s="3">
        <v>1137.8205128205129</v>
      </c>
      <c r="Y3030" s="3">
        <v>657.40740740740739</v>
      </c>
      <c r="Z3030" s="24">
        <v>118.33333333333334</v>
      </c>
      <c r="AA3030" s="39">
        <v>75</v>
      </c>
      <c r="AC3030" s="3">
        <v>0</v>
      </c>
      <c r="AD3030" s="3">
        <v>4356.2742848597745</v>
      </c>
      <c r="AE3030" s="3">
        <v>53678.168871754373</v>
      </c>
      <c r="AF3030" s="3">
        <v>4154.166666666667</v>
      </c>
      <c r="AH3030" s="3">
        <v>57832.335538421037</v>
      </c>
      <c r="AN3030">
        <v>0.05</v>
      </c>
      <c r="AO3030" s="3">
        <v>57832.335538421037</v>
      </c>
      <c r="AP3030" s="3">
        <v>2891.616776921052</v>
      </c>
      <c r="AQ3030" s="3">
        <v>29700</v>
      </c>
      <c r="AR3030" s="3">
        <v>1485</v>
      </c>
      <c r="AS3030" s="3">
        <v>91908.952315342089</v>
      </c>
      <c r="AT3030" s="26">
        <v>87532.33553842103</v>
      </c>
      <c r="AU3030" t="s">
        <v>261</v>
      </c>
      <c r="AV3030" t="s">
        <v>262</v>
      </c>
      <c r="AW3030" t="s">
        <v>263</v>
      </c>
      <c r="AX3030">
        <v>2750</v>
      </c>
      <c r="BF3030">
        <v>1</v>
      </c>
      <c r="CX3030" t="s">
        <v>5211</v>
      </c>
      <c r="CY3030" s="29"/>
      <c r="CZ3030" s="29"/>
      <c r="DA3030" s="29"/>
      <c r="DB3030" s="29"/>
      <c r="DC3030" s="29"/>
      <c r="DD3030" s="30"/>
      <c r="DE3030" s="30"/>
      <c r="DF3030" s="31"/>
      <c r="DG3030" s="32"/>
      <c r="DH3030" s="30"/>
      <c r="DI3030" s="30"/>
      <c r="DJ3030" s="26"/>
    </row>
    <row r="3031" spans="2:114" x14ac:dyDescent="0.25">
      <c r="D3031" t="s">
        <v>5212</v>
      </c>
      <c r="F3031" t="s">
        <v>5206</v>
      </c>
      <c r="G3031" t="s">
        <v>5206</v>
      </c>
      <c r="H3031" t="s">
        <v>5207</v>
      </c>
      <c r="K3031" t="s">
        <v>113</v>
      </c>
      <c r="M3031" t="s">
        <v>292</v>
      </c>
      <c r="N3031" t="s">
        <v>293</v>
      </c>
      <c r="O3031" t="s">
        <v>116</v>
      </c>
      <c r="P3031" t="s">
        <v>117</v>
      </c>
      <c r="Q3031" t="s">
        <v>5213</v>
      </c>
      <c r="R3031">
        <v>28</v>
      </c>
      <c r="T3031" s="3">
        <v>175000</v>
      </c>
      <c r="X3031" s="3">
        <v>4206.7307692307686</v>
      </c>
      <c r="Y3031" s="3">
        <v>2430.5555555555557</v>
      </c>
      <c r="Z3031" s="24">
        <v>437.5</v>
      </c>
      <c r="AA3031" s="39">
        <v>75</v>
      </c>
      <c r="AC3031" s="3">
        <v>0</v>
      </c>
      <c r="AD3031" s="3">
        <v>4422.5202845606964</v>
      </c>
      <c r="AE3031" s="3">
        <v>186572.30660934703</v>
      </c>
      <c r="AF3031" s="3">
        <v>23570.833333333332</v>
      </c>
      <c r="AH3031" s="3">
        <v>210143.13994268037</v>
      </c>
      <c r="AN3031">
        <v>8.5000000000000006E-2</v>
      </c>
      <c r="AO3031" s="3">
        <v>210143.13994268037</v>
      </c>
      <c r="AP3031" s="3">
        <v>17862.166895127833</v>
      </c>
      <c r="AQ3031" s="3">
        <v>29700</v>
      </c>
      <c r="AR3031" s="3">
        <v>2524.5</v>
      </c>
      <c r="AS3031" s="3">
        <v>260229.8068378082</v>
      </c>
      <c r="AT3031" s="26">
        <v>239843.13994268037</v>
      </c>
      <c r="AU3031" t="s">
        <v>164</v>
      </c>
      <c r="AV3031" t="s">
        <v>241</v>
      </c>
      <c r="AW3031" t="s">
        <v>241</v>
      </c>
      <c r="AX3031" t="s">
        <v>164</v>
      </c>
      <c r="BF3031">
        <v>1</v>
      </c>
      <c r="CX3031" t="s">
        <v>5211</v>
      </c>
      <c r="CY3031" s="29"/>
      <c r="CZ3031" s="29"/>
      <c r="DA3031" s="29"/>
      <c r="DB3031" s="29"/>
      <c r="DC3031" s="29"/>
      <c r="DD3031" s="30"/>
      <c r="DE3031" s="30"/>
      <c r="DF3031" s="31"/>
      <c r="DG3031" s="32"/>
      <c r="DH3031" s="30"/>
      <c r="DI3031" s="30"/>
      <c r="DJ3031" s="26"/>
    </row>
    <row r="3032" spans="2:114" x14ac:dyDescent="0.25">
      <c r="D3032" t="s">
        <v>5212</v>
      </c>
      <c r="F3032" t="s">
        <v>4691</v>
      </c>
      <c r="G3032" t="s">
        <v>4691</v>
      </c>
      <c r="H3032" t="s">
        <v>4692</v>
      </c>
      <c r="K3032" t="s">
        <v>113</v>
      </c>
      <c r="M3032" t="s">
        <v>550</v>
      </c>
      <c r="N3032" t="s">
        <v>551</v>
      </c>
      <c r="O3032" t="s">
        <v>116</v>
      </c>
      <c r="P3032" t="s">
        <v>117</v>
      </c>
      <c r="Q3032" t="s">
        <v>5213</v>
      </c>
      <c r="R3032">
        <v>28</v>
      </c>
      <c r="T3032" s="3">
        <v>141666.66666666666</v>
      </c>
      <c r="X3032" s="3">
        <v>3405.4487179487182</v>
      </c>
      <c r="Y3032" s="3">
        <v>1967.5925925925924</v>
      </c>
      <c r="Z3032" s="24">
        <v>354.16666666666663</v>
      </c>
      <c r="AA3032" s="39">
        <v>75</v>
      </c>
      <c r="AC3032" s="3">
        <v>0</v>
      </c>
      <c r="AD3032" s="3">
        <v>4422.5202845606964</v>
      </c>
      <c r="AE3032" s="3">
        <v>151891.3949284353</v>
      </c>
      <c r="AF3032" s="3">
        <v>7046.666666666667</v>
      </c>
      <c r="AH3032" s="3">
        <v>158938.06159510196</v>
      </c>
      <c r="AN3032">
        <v>0.1</v>
      </c>
      <c r="AO3032" s="3">
        <v>158938.06159510196</v>
      </c>
      <c r="AP3032" s="3">
        <v>15893.806159510197</v>
      </c>
      <c r="AQ3032" s="3">
        <v>29700</v>
      </c>
      <c r="AR3032" s="3">
        <v>2970</v>
      </c>
      <c r="AS3032" s="3">
        <v>207501.86775461215</v>
      </c>
      <c r="AT3032" s="26">
        <v>188638.06159510196</v>
      </c>
      <c r="AU3032" t="s">
        <v>164</v>
      </c>
      <c r="AV3032" t="s">
        <v>241</v>
      </c>
      <c r="AW3032" t="s">
        <v>241</v>
      </c>
      <c r="AX3032" t="s">
        <v>164</v>
      </c>
      <c r="BF3032">
        <v>1</v>
      </c>
      <c r="CX3032" t="s">
        <v>5211</v>
      </c>
      <c r="CY3032" s="29"/>
      <c r="CZ3032" s="29"/>
      <c r="DA3032" s="29"/>
      <c r="DB3032" s="29"/>
      <c r="DC3032" s="29"/>
      <c r="DD3032" s="30"/>
      <c r="DE3032" s="30"/>
      <c r="DF3032" s="31"/>
      <c r="DG3032" s="32"/>
      <c r="DH3032" s="30"/>
      <c r="DI3032" s="30"/>
      <c r="DJ3032" s="26"/>
    </row>
    <row r="3033" spans="2:114" x14ac:dyDescent="0.25">
      <c r="D3033" t="s">
        <v>5212</v>
      </c>
      <c r="F3033" t="s">
        <v>4693</v>
      </c>
      <c r="G3033" t="s">
        <v>4693</v>
      </c>
      <c r="H3033" t="s">
        <v>4694</v>
      </c>
      <c r="K3033" t="s">
        <v>207</v>
      </c>
      <c r="M3033" t="s">
        <v>182</v>
      </c>
      <c r="N3033" t="s">
        <v>183</v>
      </c>
      <c r="O3033" t="s">
        <v>2066</v>
      </c>
      <c r="P3033" t="s">
        <v>117</v>
      </c>
      <c r="Q3033" t="s">
        <v>5213</v>
      </c>
      <c r="R3033">
        <v>28</v>
      </c>
      <c r="T3033" s="3">
        <v>42600</v>
      </c>
      <c r="X3033" s="3">
        <v>1024.0384615384617</v>
      </c>
      <c r="Y3033" s="3">
        <v>591.66666666666663</v>
      </c>
      <c r="Z3033" s="24">
        <v>106.5</v>
      </c>
      <c r="AA3033" s="39">
        <v>75</v>
      </c>
      <c r="AC3033" s="3">
        <v>0</v>
      </c>
      <c r="AD3033" s="3">
        <v>4422.5202845606964</v>
      </c>
      <c r="AE3033" s="3">
        <v>48819.725412765823</v>
      </c>
      <c r="AF3033" s="3">
        <v>4154.166666666667</v>
      </c>
      <c r="AH3033" s="3">
        <v>52973.892079432488</v>
      </c>
      <c r="AN3033">
        <v>0.05</v>
      </c>
      <c r="AO3033" s="3">
        <v>52973.892079432488</v>
      </c>
      <c r="AP3033" s="3">
        <v>2648.6946039716245</v>
      </c>
      <c r="AQ3033" s="3">
        <v>0</v>
      </c>
      <c r="AR3033" s="3">
        <v>0</v>
      </c>
      <c r="AS3033" s="3">
        <v>55622.586683404115</v>
      </c>
      <c r="AT3033" s="26">
        <v>52973.892079432488</v>
      </c>
      <c r="AU3033" t="s">
        <v>208</v>
      </c>
      <c r="AV3033" t="s">
        <v>2067</v>
      </c>
      <c r="AW3033" t="s">
        <v>2068</v>
      </c>
      <c r="AX3033" t="s">
        <v>2929</v>
      </c>
      <c r="BF3033">
        <v>1</v>
      </c>
      <c r="BO3033" t="s">
        <v>3676</v>
      </c>
      <c r="CX3033" t="s">
        <v>5211</v>
      </c>
      <c r="CY3033" s="29"/>
      <c r="CZ3033" s="29"/>
      <c r="DA3033" s="29"/>
      <c r="DB3033" s="29"/>
      <c r="DC3033" s="29"/>
      <c r="DD3033" s="30"/>
      <c r="DE3033" s="30"/>
      <c r="DF3033" s="31"/>
      <c r="DG3033" s="32"/>
      <c r="DH3033" s="30"/>
      <c r="DI3033" s="30"/>
      <c r="DJ3033" s="26"/>
    </row>
    <row r="3034" spans="2:114" x14ac:dyDescent="0.25">
      <c r="C3034">
        <v>1</v>
      </c>
      <c r="D3034" t="s">
        <v>5212</v>
      </c>
      <c r="F3034" t="s">
        <v>4695</v>
      </c>
      <c r="G3034" t="s">
        <v>4695</v>
      </c>
      <c r="H3034" t="s">
        <v>4696</v>
      </c>
      <c r="K3034" t="s">
        <v>113</v>
      </c>
      <c r="M3034" t="s">
        <v>114</v>
      </c>
      <c r="N3034" t="s">
        <v>115</v>
      </c>
      <c r="O3034" t="s">
        <v>116</v>
      </c>
      <c r="P3034" t="s">
        <v>117</v>
      </c>
      <c r="Q3034" t="s">
        <v>5213</v>
      </c>
      <c r="R3034">
        <v>28</v>
      </c>
      <c r="T3034" s="3">
        <v>200212.5</v>
      </c>
      <c r="X3034" s="3">
        <v>4812.7003205128203</v>
      </c>
      <c r="Y3034" s="3">
        <v>2780.6712962962965</v>
      </c>
      <c r="Z3034" s="24">
        <v>500.52083333333337</v>
      </c>
      <c r="AA3034" s="39">
        <v>75</v>
      </c>
      <c r="AC3034" s="3">
        <v>0</v>
      </c>
      <c r="AD3034" s="3">
        <v>4356.2742848597745</v>
      </c>
      <c r="AE3034" s="3">
        <v>212737.66673500222</v>
      </c>
      <c r="AF3034" s="3">
        <v>5687.5</v>
      </c>
      <c r="AH3034" s="3">
        <v>218425.16673500222</v>
      </c>
      <c r="AN3034">
        <v>8.5000000000000006E-2</v>
      </c>
      <c r="AO3034" s="3">
        <v>218425.16673500222</v>
      </c>
      <c r="AP3034" s="3">
        <v>18566.139172475188</v>
      </c>
      <c r="AQ3034" s="3">
        <v>29700</v>
      </c>
      <c r="AR3034" s="3">
        <v>2524.5</v>
      </c>
      <c r="AS3034" s="3">
        <v>269215.80590747739</v>
      </c>
      <c r="AT3034" s="26">
        <v>248125.16673500222</v>
      </c>
      <c r="AU3034" t="s">
        <v>184</v>
      </c>
      <c r="AV3034" t="s">
        <v>184</v>
      </c>
      <c r="AW3034" t="s">
        <v>185</v>
      </c>
      <c r="AX3034">
        <v>1201</v>
      </c>
      <c r="BF3034">
        <v>1</v>
      </c>
      <c r="CX3034" t="s">
        <v>5211</v>
      </c>
      <c r="CY3034" s="29"/>
      <c r="CZ3034" s="29"/>
      <c r="DA3034" s="29"/>
      <c r="DB3034" s="29"/>
      <c r="DC3034" s="29"/>
      <c r="DD3034" s="30"/>
      <c r="DE3034" s="30"/>
      <c r="DF3034" s="31"/>
      <c r="DG3034" s="32"/>
      <c r="DH3034" s="30"/>
      <c r="DI3034" s="30"/>
      <c r="DJ3034" s="26"/>
    </row>
    <row r="3035" spans="2:114" x14ac:dyDescent="0.25">
      <c r="D3035" t="s">
        <v>5212</v>
      </c>
      <c r="F3035" t="s">
        <v>4697</v>
      </c>
      <c r="G3035" t="s">
        <v>4697</v>
      </c>
      <c r="H3035" t="s">
        <v>4698</v>
      </c>
      <c r="K3035" t="s">
        <v>113</v>
      </c>
      <c r="M3035" t="s">
        <v>550</v>
      </c>
      <c r="N3035" t="s">
        <v>551</v>
      </c>
      <c r="O3035" t="s">
        <v>116</v>
      </c>
      <c r="P3035" t="s">
        <v>117</v>
      </c>
      <c r="Q3035" t="s">
        <v>5213</v>
      </c>
      <c r="R3035">
        <v>28</v>
      </c>
      <c r="T3035" s="3">
        <v>158333.33333333334</v>
      </c>
      <c r="X3035" s="3">
        <v>3806.0897435897441</v>
      </c>
      <c r="Y3035" s="3">
        <v>2199.0740740740744</v>
      </c>
      <c r="Z3035" s="24">
        <v>395.83333333333337</v>
      </c>
      <c r="AA3035" s="39">
        <v>75</v>
      </c>
      <c r="AC3035" s="3">
        <v>0</v>
      </c>
      <c r="AD3035" s="3">
        <v>4356.2742848597745</v>
      </c>
      <c r="AE3035" s="3">
        <v>169165.60476919028</v>
      </c>
      <c r="AF3035" s="3">
        <v>7046.666666666667</v>
      </c>
      <c r="AH3035" s="3">
        <v>176212.27143585694</v>
      </c>
      <c r="AN3035">
        <v>0.1</v>
      </c>
      <c r="AO3035" s="3">
        <v>176212.27143585694</v>
      </c>
      <c r="AP3035" s="3">
        <v>17621.227143585693</v>
      </c>
      <c r="AQ3035" s="3">
        <v>29700</v>
      </c>
      <c r="AR3035" s="3">
        <v>2970</v>
      </c>
      <c r="AS3035" s="3">
        <v>226503.49857944262</v>
      </c>
      <c r="AT3035" s="26">
        <v>205912.27143585694</v>
      </c>
      <c r="AU3035" t="s">
        <v>170</v>
      </c>
      <c r="AV3035" t="s">
        <v>170</v>
      </c>
      <c r="AW3035" t="s">
        <v>171</v>
      </c>
      <c r="AX3035">
        <v>37208</v>
      </c>
      <c r="BF3035">
        <v>1</v>
      </c>
      <c r="CX3035" t="s">
        <v>5211</v>
      </c>
      <c r="CY3035" s="29"/>
      <c r="CZ3035" s="29"/>
      <c r="DA3035" s="29"/>
      <c r="DB3035" s="29"/>
      <c r="DC3035" s="29"/>
      <c r="DD3035" s="30"/>
      <c r="DE3035" s="30"/>
      <c r="DF3035" s="31"/>
      <c r="DG3035" s="32"/>
      <c r="DH3035" s="30"/>
      <c r="DI3035" s="30"/>
      <c r="DJ3035" s="26"/>
    </row>
    <row r="3036" spans="2:114" x14ac:dyDescent="0.25">
      <c r="D3036" t="s">
        <v>5212</v>
      </c>
      <c r="F3036" t="s">
        <v>4699</v>
      </c>
      <c r="G3036" t="s">
        <v>4699</v>
      </c>
      <c r="H3036" t="s">
        <v>4700</v>
      </c>
      <c r="K3036" t="s">
        <v>131</v>
      </c>
      <c r="M3036" t="s">
        <v>2289</v>
      </c>
      <c r="N3036" t="s">
        <v>2290</v>
      </c>
      <c r="O3036" t="s">
        <v>116</v>
      </c>
      <c r="P3036" t="s">
        <v>117</v>
      </c>
      <c r="Q3036" t="s">
        <v>5213</v>
      </c>
      <c r="R3036">
        <v>28</v>
      </c>
      <c r="T3036" s="3">
        <v>125000.00000000001</v>
      </c>
      <c r="X3036" s="3">
        <v>3004.8076923076919</v>
      </c>
      <c r="Y3036" s="3">
        <v>1736.1111111111111</v>
      </c>
      <c r="Z3036" s="24">
        <v>312.5</v>
      </c>
      <c r="AA3036" s="39">
        <v>75</v>
      </c>
      <c r="AC3036" s="3">
        <v>0</v>
      </c>
      <c r="AD3036" s="3">
        <v>4356.2742848597745</v>
      </c>
      <c r="AE3036" s="3">
        <v>134484.69308827858</v>
      </c>
      <c r="AF3036" s="3">
        <v>13617.5</v>
      </c>
      <c r="AH3036" s="3">
        <v>148102.19308827858</v>
      </c>
      <c r="AN3036">
        <v>8.5000000000000006E-2</v>
      </c>
      <c r="AO3036" s="3">
        <v>148102.19308827858</v>
      </c>
      <c r="AP3036" s="3">
        <v>12588.686412503681</v>
      </c>
      <c r="AQ3036" s="3">
        <v>29700</v>
      </c>
      <c r="AR3036" s="3">
        <v>2524.5</v>
      </c>
      <c r="AS3036" s="3">
        <v>192915.37950078226</v>
      </c>
      <c r="AT3036" s="26">
        <v>177802.19308827858</v>
      </c>
      <c r="AU3036" t="s">
        <v>2428</v>
      </c>
      <c r="AV3036" t="s">
        <v>120</v>
      </c>
      <c r="AW3036" t="s">
        <v>120</v>
      </c>
      <c r="AX3036">
        <v>1007500</v>
      </c>
      <c r="BF3036">
        <v>1</v>
      </c>
      <c r="CX3036" t="s">
        <v>5211</v>
      </c>
      <c r="CY3036" s="29"/>
      <c r="CZ3036" s="29"/>
      <c r="DA3036" s="29"/>
      <c r="DB3036" s="29"/>
      <c r="DC3036" s="29"/>
      <c r="DD3036" s="30"/>
      <c r="DE3036" s="30"/>
      <c r="DF3036" s="31"/>
      <c r="DG3036" s="32"/>
      <c r="DH3036" s="30"/>
      <c r="DI3036" s="30"/>
      <c r="DJ3036" s="26"/>
    </row>
    <row r="3037" spans="2:114" x14ac:dyDescent="0.25">
      <c r="D3037" t="s">
        <v>5212</v>
      </c>
      <c r="F3037" t="s">
        <v>4701</v>
      </c>
      <c r="G3037" t="s">
        <v>4701</v>
      </c>
      <c r="H3037" t="s">
        <v>4702</v>
      </c>
      <c r="K3037" t="s">
        <v>3317</v>
      </c>
      <c r="M3037" t="s">
        <v>132</v>
      </c>
      <c r="N3037" t="s">
        <v>133</v>
      </c>
      <c r="O3037" t="s">
        <v>2066</v>
      </c>
      <c r="P3037" t="s">
        <v>117</v>
      </c>
      <c r="Q3037" t="s">
        <v>5213</v>
      </c>
      <c r="R3037">
        <v>28</v>
      </c>
      <c r="T3037" s="3">
        <v>34800</v>
      </c>
      <c r="X3037" s="3">
        <v>1033.6538461538462</v>
      </c>
      <c r="Y3037" s="3">
        <v>597.22222222222229</v>
      </c>
      <c r="Z3037" s="24">
        <v>107.5</v>
      </c>
      <c r="AA3037" s="39">
        <v>75</v>
      </c>
      <c r="AC3037" s="3">
        <v>0</v>
      </c>
      <c r="AD3037" s="3">
        <v>4356.2742848597745</v>
      </c>
      <c r="AE3037" s="3">
        <v>40969.65035323584</v>
      </c>
      <c r="AF3037" s="3">
        <v>12402.5</v>
      </c>
      <c r="AH3037" s="3">
        <v>53372.15035323584</v>
      </c>
      <c r="AN3037">
        <v>0.05</v>
      </c>
      <c r="AO3037" s="3">
        <v>53372.15035323584</v>
      </c>
      <c r="AP3037" s="3">
        <v>2668.6075176617924</v>
      </c>
      <c r="AQ3037" s="3">
        <v>0</v>
      </c>
      <c r="AR3037" s="3">
        <v>0</v>
      </c>
      <c r="AS3037" s="3">
        <v>56040.757870897636</v>
      </c>
      <c r="AT3037" s="26">
        <v>53372.15035323584</v>
      </c>
      <c r="AU3037" t="s">
        <v>164</v>
      </c>
      <c r="AV3037" t="s">
        <v>2067</v>
      </c>
      <c r="AW3037" t="s">
        <v>2068</v>
      </c>
      <c r="AX3037" t="s">
        <v>164</v>
      </c>
      <c r="BF3037">
        <v>1</v>
      </c>
      <c r="BO3037" t="s">
        <v>769</v>
      </c>
      <c r="CX3037" t="s">
        <v>5211</v>
      </c>
      <c r="CY3037" s="29"/>
      <c r="CZ3037" s="29"/>
      <c r="DA3037" s="29"/>
      <c r="DB3037" s="29"/>
      <c r="DC3037" s="29"/>
      <c r="DD3037" s="30"/>
      <c r="DE3037" s="30"/>
      <c r="DF3037" s="31"/>
      <c r="DG3037" s="32"/>
      <c r="DH3037" s="30"/>
      <c r="DI3037" s="30"/>
      <c r="DJ3037" s="26"/>
    </row>
    <row r="3038" spans="2:114" x14ac:dyDescent="0.25">
      <c r="D3038" t="s">
        <v>5212</v>
      </c>
      <c r="F3038" t="s">
        <v>4704</v>
      </c>
      <c r="G3038" t="s">
        <v>4704</v>
      </c>
      <c r="H3038" t="s">
        <v>4705</v>
      </c>
      <c r="K3038" t="s">
        <v>219</v>
      </c>
      <c r="M3038" t="s">
        <v>550</v>
      </c>
      <c r="N3038" t="s">
        <v>551</v>
      </c>
      <c r="O3038" t="s">
        <v>116</v>
      </c>
      <c r="P3038" t="s">
        <v>117</v>
      </c>
      <c r="Q3038" t="s">
        <v>5213</v>
      </c>
      <c r="R3038">
        <v>28</v>
      </c>
      <c r="T3038" s="3">
        <v>105416.66666666667</v>
      </c>
      <c r="X3038" s="3">
        <v>2534.0544871794868</v>
      </c>
      <c r="Y3038" s="3">
        <v>1464.1203703703707</v>
      </c>
      <c r="Z3038" s="24">
        <v>263.54166666666669</v>
      </c>
      <c r="AA3038" s="39">
        <v>75</v>
      </c>
      <c r="AC3038" s="3">
        <v>0</v>
      </c>
      <c r="AD3038" s="3">
        <v>4356.2742848597745</v>
      </c>
      <c r="AE3038" s="3">
        <v>114109.65747574296</v>
      </c>
      <c r="AF3038" s="3">
        <v>7046.666666666667</v>
      </c>
      <c r="AH3038" s="3">
        <v>121156.32414240963</v>
      </c>
      <c r="AN3038">
        <v>0.1</v>
      </c>
      <c r="AO3038" s="3">
        <v>121156.32414240963</v>
      </c>
      <c r="AP3038" s="3">
        <v>12115.632414240965</v>
      </c>
      <c r="AQ3038" s="3">
        <v>29700</v>
      </c>
      <c r="AR3038" s="3">
        <v>2970</v>
      </c>
      <c r="AS3038" s="3">
        <v>165941.95655665061</v>
      </c>
      <c r="AT3038" s="26">
        <v>150856.32414240963</v>
      </c>
      <c r="AU3038" t="s">
        <v>170</v>
      </c>
      <c r="AV3038" t="s">
        <v>170</v>
      </c>
      <c r="AW3038" t="s">
        <v>171</v>
      </c>
      <c r="AX3038">
        <v>37208</v>
      </c>
      <c r="BF3038">
        <v>1</v>
      </c>
      <c r="CX3038" t="s">
        <v>5211</v>
      </c>
      <c r="CY3038" s="29"/>
      <c r="CZ3038" s="29"/>
      <c r="DA3038" s="29"/>
      <c r="DB3038" s="29"/>
      <c r="DC3038" s="29"/>
      <c r="DD3038" s="30"/>
      <c r="DE3038" s="30"/>
      <c r="DF3038" s="31"/>
      <c r="DG3038" s="32"/>
      <c r="DH3038" s="30"/>
      <c r="DI3038" s="30"/>
      <c r="DJ3038" s="26"/>
    </row>
    <row r="3039" spans="2:114" x14ac:dyDescent="0.25">
      <c r="D3039" t="s">
        <v>5212</v>
      </c>
      <c r="F3039" t="s">
        <v>4706</v>
      </c>
      <c r="G3039" t="s">
        <v>4706</v>
      </c>
      <c r="H3039" t="s">
        <v>4707</v>
      </c>
      <c r="K3039" t="s">
        <v>224</v>
      </c>
      <c r="M3039" t="s">
        <v>292</v>
      </c>
      <c r="N3039" t="s">
        <v>293</v>
      </c>
      <c r="O3039" t="s">
        <v>116</v>
      </c>
      <c r="P3039" t="s">
        <v>117</v>
      </c>
      <c r="Q3039" t="s">
        <v>5213</v>
      </c>
      <c r="R3039">
        <v>28</v>
      </c>
      <c r="T3039" s="3">
        <v>58333.333333333336</v>
      </c>
      <c r="X3039" s="3">
        <v>1402.2435897435898</v>
      </c>
      <c r="Y3039" s="3">
        <v>810.18518518518533</v>
      </c>
      <c r="Z3039" s="24">
        <v>145.83333333333334</v>
      </c>
      <c r="AA3039" s="39">
        <v>75</v>
      </c>
      <c r="AC3039" s="3">
        <v>0</v>
      </c>
      <c r="AD3039" s="3">
        <v>4346.8105706167862</v>
      </c>
      <c r="AE3039" s="3">
        <v>65113.406012212225</v>
      </c>
      <c r="AF3039" s="3">
        <v>23570.833333333332</v>
      </c>
      <c r="AH3039" s="3">
        <v>88684.23934554556</v>
      </c>
      <c r="AN3039">
        <v>8.5000000000000006E-2</v>
      </c>
      <c r="AO3039" s="3">
        <v>88684.23934554556</v>
      </c>
      <c r="AP3039" s="3">
        <v>7538.160344371373</v>
      </c>
      <c r="AQ3039" s="3">
        <v>29700</v>
      </c>
      <c r="AR3039" s="3">
        <v>2524.5</v>
      </c>
      <c r="AS3039" s="3">
        <v>128446.89968991693</v>
      </c>
      <c r="AT3039" s="26">
        <v>118384.23934554556</v>
      </c>
      <c r="AU3039" t="s">
        <v>170</v>
      </c>
      <c r="AV3039" t="s">
        <v>170</v>
      </c>
      <c r="AW3039" t="s">
        <v>171</v>
      </c>
      <c r="AX3039" t="s">
        <v>5318</v>
      </c>
      <c r="BF3039">
        <v>1</v>
      </c>
      <c r="CX3039" t="s">
        <v>5211</v>
      </c>
      <c r="CY3039" s="29"/>
      <c r="CZ3039" s="29"/>
      <c r="DA3039" s="29"/>
      <c r="DB3039" s="29"/>
      <c r="DC3039" s="29"/>
      <c r="DD3039" s="30"/>
      <c r="DE3039" s="30"/>
      <c r="DF3039" s="31"/>
      <c r="DG3039" s="32"/>
      <c r="DH3039" s="30"/>
      <c r="DI3039" s="30"/>
      <c r="DJ3039" s="26"/>
    </row>
    <row r="3040" spans="2:114" x14ac:dyDescent="0.25">
      <c r="D3040" t="s">
        <v>5212</v>
      </c>
      <c r="F3040" t="s">
        <v>4709</v>
      </c>
      <c r="G3040" t="s">
        <v>4709</v>
      </c>
      <c r="H3040" t="s">
        <v>4710</v>
      </c>
      <c r="K3040" t="s">
        <v>207</v>
      </c>
      <c r="M3040" t="s">
        <v>182</v>
      </c>
      <c r="N3040" t="s">
        <v>183</v>
      </c>
      <c r="O3040" t="s">
        <v>116</v>
      </c>
      <c r="P3040" t="s">
        <v>117</v>
      </c>
      <c r="Q3040" t="s">
        <v>4833</v>
      </c>
      <c r="R3040">
        <v>27</v>
      </c>
      <c r="T3040" s="3">
        <v>46607.142857142862</v>
      </c>
      <c r="X3040" s="3">
        <v>1161.8589743589744</v>
      </c>
      <c r="Y3040" s="3">
        <v>671.2962962962963</v>
      </c>
      <c r="Z3040" s="24">
        <v>120.83333333333334</v>
      </c>
      <c r="AA3040" s="39">
        <v>75</v>
      </c>
      <c r="AD3040" s="3">
        <v>4018.1785714285834</v>
      </c>
      <c r="AE3040" s="3">
        <v>52654.310032560054</v>
      </c>
      <c r="AF3040" s="3">
        <v>4005.8035714285716</v>
      </c>
      <c r="AH3040" s="3">
        <v>56660.113603988626</v>
      </c>
      <c r="AN3040">
        <v>0.05</v>
      </c>
      <c r="AO3040" s="3">
        <v>56660.113603988626</v>
      </c>
      <c r="AP3040" s="3">
        <v>2833.0056801994315</v>
      </c>
      <c r="AQ3040" s="3">
        <v>28639.285714285834</v>
      </c>
      <c r="AR3040" s="3">
        <v>1431.9642857142917</v>
      </c>
      <c r="AS3040" s="3">
        <v>89564.369284188171</v>
      </c>
      <c r="AT3040" s="26">
        <v>85299.39931827446</v>
      </c>
      <c r="AU3040" t="s">
        <v>3603</v>
      </c>
      <c r="AV3040" t="s">
        <v>3603</v>
      </c>
      <c r="AW3040" t="s">
        <v>3604</v>
      </c>
      <c r="AX3040">
        <v>7178485</v>
      </c>
      <c r="BF3040">
        <v>1</v>
      </c>
      <c r="CX3040" t="s">
        <v>5211</v>
      </c>
      <c r="CY3040" s="29"/>
      <c r="CZ3040" s="29"/>
      <c r="DA3040" s="29"/>
      <c r="DB3040" s="29"/>
      <c r="DC3040" s="29"/>
      <c r="DD3040" s="30"/>
      <c r="DE3040" s="30"/>
      <c r="DF3040" s="31"/>
      <c r="DG3040" s="32"/>
      <c r="DH3040" s="30"/>
      <c r="DI3040" s="30"/>
      <c r="DJ3040" s="26"/>
    </row>
    <row r="3041" spans="4:114" x14ac:dyDescent="0.25">
      <c r="D3041" t="s">
        <v>5212</v>
      </c>
      <c r="F3041" t="s">
        <v>4713</v>
      </c>
      <c r="G3041" t="s">
        <v>4713</v>
      </c>
      <c r="H3041" t="s">
        <v>4714</v>
      </c>
      <c r="K3041" t="s">
        <v>3317</v>
      </c>
      <c r="M3041" t="s">
        <v>182</v>
      </c>
      <c r="N3041" t="s">
        <v>183</v>
      </c>
      <c r="O3041" t="s">
        <v>2066</v>
      </c>
      <c r="P3041" t="s">
        <v>117</v>
      </c>
      <c r="Q3041" t="s">
        <v>4833</v>
      </c>
      <c r="R3041">
        <v>27</v>
      </c>
      <c r="T3041" s="3">
        <v>41078.571428571428</v>
      </c>
      <c r="X3041" s="3">
        <v>1024.0384615384617</v>
      </c>
      <c r="Y3041" s="3">
        <v>591.66666666666663</v>
      </c>
      <c r="Z3041" s="24">
        <v>106.5</v>
      </c>
      <c r="AA3041" s="39">
        <v>75</v>
      </c>
      <c r="AD3041" s="3">
        <v>4018.1785714285834</v>
      </c>
      <c r="AE3041" s="3">
        <v>46893.95512820514</v>
      </c>
      <c r="AF3041" s="3">
        <v>4005.8035714285716</v>
      </c>
      <c r="AH3041" s="3">
        <v>50899.758699633712</v>
      </c>
      <c r="AN3041">
        <v>0.05</v>
      </c>
      <c r="AO3041" s="3">
        <v>50899.758699633712</v>
      </c>
      <c r="AP3041" s="3">
        <v>2544.9879349816856</v>
      </c>
      <c r="AQ3041" s="3">
        <v>0</v>
      </c>
      <c r="AR3041" s="3">
        <v>0</v>
      </c>
      <c r="AS3041" s="3">
        <v>53444.746634615396</v>
      </c>
      <c r="AT3041" s="26">
        <v>50899.758699633712</v>
      </c>
      <c r="AU3041" t="s">
        <v>261</v>
      </c>
      <c r="AV3041" t="s">
        <v>2067</v>
      </c>
      <c r="AW3041" t="s">
        <v>2068</v>
      </c>
      <c r="AX3041" t="s">
        <v>4715</v>
      </c>
      <c r="BF3041">
        <v>1</v>
      </c>
      <c r="BO3041" t="s">
        <v>994</v>
      </c>
      <c r="CX3041" t="s">
        <v>5211</v>
      </c>
      <c r="CY3041" s="29"/>
      <c r="CZ3041" s="29"/>
      <c r="DA3041" s="29"/>
      <c r="DB3041" s="29"/>
      <c r="DC3041" s="29"/>
      <c r="DD3041" s="30"/>
      <c r="DE3041" s="30"/>
      <c r="DF3041" s="31"/>
      <c r="DG3041" s="32"/>
      <c r="DH3041" s="30"/>
      <c r="DI3041" s="30"/>
      <c r="DJ3041" s="26"/>
    </row>
    <row r="3042" spans="4:114" x14ac:dyDescent="0.25">
      <c r="D3042" t="s">
        <v>5212</v>
      </c>
      <c r="F3042" t="s">
        <v>4717</v>
      </c>
      <c r="G3042" t="s">
        <v>4717</v>
      </c>
      <c r="H3042" t="s">
        <v>4718</v>
      </c>
      <c r="K3042" t="s">
        <v>219</v>
      </c>
      <c r="M3042" t="s">
        <v>550</v>
      </c>
      <c r="N3042" t="s">
        <v>551</v>
      </c>
      <c r="O3042" t="s">
        <v>116</v>
      </c>
      <c r="P3042" t="s">
        <v>117</v>
      </c>
      <c r="Q3042" t="s">
        <v>4833</v>
      </c>
      <c r="R3042">
        <v>27</v>
      </c>
      <c r="T3042" s="3">
        <v>96428.571428571435</v>
      </c>
      <c r="X3042" s="3">
        <v>2403.8461538461538</v>
      </c>
      <c r="Y3042" s="3">
        <v>1388.8888888888891</v>
      </c>
      <c r="Z3042" s="24">
        <v>250</v>
      </c>
      <c r="AA3042" s="39">
        <v>75</v>
      </c>
      <c r="AD3042" s="3">
        <v>4018.1785714285834</v>
      </c>
      <c r="AE3042" s="3">
        <v>104564.48504273506</v>
      </c>
      <c r="AF3042" s="3">
        <v>6795.0000000000009</v>
      </c>
      <c r="AH3042" s="3">
        <v>111359.48504273506</v>
      </c>
      <c r="AN3042">
        <v>0.1</v>
      </c>
      <c r="AO3042" s="3">
        <v>111359.48504273506</v>
      </c>
      <c r="AP3042" s="3">
        <v>11135.948504273507</v>
      </c>
      <c r="AQ3042" s="3">
        <v>28639.285714285834</v>
      </c>
      <c r="AR3042" s="3">
        <v>2863.9285714285834</v>
      </c>
      <c r="AS3042" s="3">
        <v>153998.64783272299</v>
      </c>
      <c r="AT3042" s="26">
        <v>139998.77075702089</v>
      </c>
      <c r="AU3042" t="s">
        <v>170</v>
      </c>
      <c r="AV3042" t="s">
        <v>170</v>
      </c>
      <c r="AW3042" t="s">
        <v>171</v>
      </c>
      <c r="AX3042">
        <v>34966</v>
      </c>
      <c r="BF3042">
        <v>1</v>
      </c>
      <c r="CX3042" t="s">
        <v>5211</v>
      </c>
      <c r="CY3042" s="29"/>
      <c r="CZ3042" s="29"/>
      <c r="DA3042" s="29"/>
      <c r="DB3042" s="29"/>
      <c r="DC3042" s="29"/>
      <c r="DD3042" s="30"/>
      <c r="DE3042" s="30"/>
      <c r="DF3042" s="31"/>
      <c r="DG3042" s="32"/>
      <c r="DH3042" s="30"/>
      <c r="DI3042" s="30"/>
      <c r="DJ3042" s="26"/>
    </row>
    <row r="3043" spans="4:114" x14ac:dyDescent="0.25">
      <c r="D3043" t="s">
        <v>5212</v>
      </c>
      <c r="F3043" t="s">
        <v>4722</v>
      </c>
      <c r="G3043" t="s">
        <v>4722</v>
      </c>
      <c r="H3043" t="s">
        <v>4723</v>
      </c>
      <c r="K3043" t="s">
        <v>219</v>
      </c>
      <c r="M3043" t="s">
        <v>182</v>
      </c>
      <c r="N3043" t="s">
        <v>183</v>
      </c>
      <c r="O3043" t="s">
        <v>116</v>
      </c>
      <c r="P3043" t="s">
        <v>117</v>
      </c>
      <c r="Q3043" t="s">
        <v>4833</v>
      </c>
      <c r="R3043">
        <v>13</v>
      </c>
      <c r="T3043" s="3">
        <v>36755.952380952389</v>
      </c>
      <c r="X3043" s="3">
        <v>1903.0448717948721</v>
      </c>
      <c r="Y3043" s="3">
        <v>1099.5370370370372</v>
      </c>
      <c r="Z3043" s="24">
        <v>197.91666666666669</v>
      </c>
      <c r="AA3043" s="39">
        <v>75</v>
      </c>
      <c r="AD3043" s="3">
        <v>1934.678571428577</v>
      </c>
      <c r="AE3043" s="3">
        <v>41966.129527879544</v>
      </c>
      <c r="AF3043" s="3">
        <v>1928.7202380952381</v>
      </c>
      <c r="AH3043" s="3">
        <v>43894.849765974781</v>
      </c>
      <c r="AN3043">
        <v>0.05</v>
      </c>
      <c r="AO3043" s="3">
        <v>43894.849765974781</v>
      </c>
      <c r="AP3043" s="3">
        <v>2194.7424882987393</v>
      </c>
      <c r="AQ3043" s="3">
        <v>13789.285714285772</v>
      </c>
      <c r="AR3043" s="3">
        <v>689.46428571428862</v>
      </c>
      <c r="AS3043" s="3">
        <v>60568.342254273579</v>
      </c>
      <c r="AT3043" s="26">
        <v>57684.135480260549</v>
      </c>
      <c r="AU3043" t="s">
        <v>3388</v>
      </c>
      <c r="AV3043" t="s">
        <v>4724</v>
      </c>
      <c r="AW3043" t="s">
        <v>3389</v>
      </c>
      <c r="AX3043" t="s">
        <v>4725</v>
      </c>
      <c r="BF3043">
        <v>1</v>
      </c>
      <c r="CX3043" t="s">
        <v>5211</v>
      </c>
      <c r="CY3043" s="29"/>
      <c r="CZ3043" s="29"/>
      <c r="DA3043" s="29"/>
      <c r="DB3043" s="29"/>
      <c r="DC3043" s="29"/>
      <c r="DD3043" s="30"/>
      <c r="DE3043" s="30"/>
      <c r="DF3043" s="31"/>
      <c r="DG3043" s="32"/>
      <c r="DH3043" s="30"/>
      <c r="DI3043" s="30"/>
      <c r="DJ3043" s="26"/>
    </row>
    <row r="3044" spans="4:114" x14ac:dyDescent="0.25">
      <c r="D3044" t="s">
        <v>5212</v>
      </c>
      <c r="F3044" t="s">
        <v>4727</v>
      </c>
      <c r="G3044" t="s">
        <v>4727</v>
      </c>
      <c r="H3044" t="s">
        <v>4728</v>
      </c>
      <c r="K3044" t="s">
        <v>3317</v>
      </c>
      <c r="M3044" t="s">
        <v>182</v>
      </c>
      <c r="N3044" t="s">
        <v>183</v>
      </c>
      <c r="O3044" t="s">
        <v>2066</v>
      </c>
      <c r="P3044" t="s">
        <v>117</v>
      </c>
      <c r="Q3044" t="s">
        <v>4833</v>
      </c>
      <c r="R3044">
        <v>27</v>
      </c>
      <c r="T3044" s="3">
        <v>33750</v>
      </c>
      <c r="X3044" s="3">
        <v>841.34615384615381</v>
      </c>
      <c r="Y3044" s="3">
        <v>486.11111111111114</v>
      </c>
      <c r="Z3044" s="24">
        <v>87.5</v>
      </c>
      <c r="AA3044" s="39">
        <v>75</v>
      </c>
      <c r="AD3044" s="3">
        <v>4018.1785714285834</v>
      </c>
      <c r="AE3044" s="3">
        <v>39258.135836385845</v>
      </c>
      <c r="AF3044" s="3">
        <v>4005.8035714285716</v>
      </c>
      <c r="AH3044" s="3">
        <v>43263.939407814418</v>
      </c>
      <c r="AN3044">
        <v>0.05</v>
      </c>
      <c r="AO3044" s="3">
        <v>43263.939407814418</v>
      </c>
      <c r="AP3044" s="3">
        <v>2163.1969703907212</v>
      </c>
      <c r="AQ3044" s="3">
        <v>0</v>
      </c>
      <c r="AR3044" s="3">
        <v>0</v>
      </c>
      <c r="AS3044" s="3">
        <v>45427.136378205141</v>
      </c>
      <c r="AT3044" s="26">
        <v>43263.939407814418</v>
      </c>
      <c r="AU3044" t="s">
        <v>261</v>
      </c>
      <c r="AV3044" t="s">
        <v>2067</v>
      </c>
      <c r="AW3044" t="s">
        <v>2068</v>
      </c>
      <c r="AX3044" t="s">
        <v>4715</v>
      </c>
      <c r="BF3044">
        <v>1</v>
      </c>
      <c r="BO3044" t="s">
        <v>994</v>
      </c>
      <c r="CX3044" t="s">
        <v>5211</v>
      </c>
      <c r="CY3044" s="29"/>
      <c r="CZ3044" s="29"/>
      <c r="DA3044" s="29"/>
      <c r="DB3044" s="29"/>
      <c r="DC3044" s="29"/>
      <c r="DD3044" s="30"/>
      <c r="DE3044" s="30"/>
      <c r="DF3044" s="31"/>
      <c r="DG3044" s="32"/>
      <c r="DH3044" s="30"/>
      <c r="DI3044" s="30"/>
      <c r="DJ3044" s="26"/>
    </row>
    <row r="3045" spans="4:114" x14ac:dyDescent="0.25">
      <c r="D3045" t="s">
        <v>5212</v>
      </c>
      <c r="F3045" t="s">
        <v>4729</v>
      </c>
      <c r="G3045" t="s">
        <v>4729</v>
      </c>
      <c r="H3045" t="s">
        <v>4730</v>
      </c>
      <c r="K3045" t="s">
        <v>113</v>
      </c>
      <c r="M3045" t="s">
        <v>182</v>
      </c>
      <c r="N3045" t="s">
        <v>183</v>
      </c>
      <c r="O3045" t="s">
        <v>2066</v>
      </c>
      <c r="P3045" t="s">
        <v>117</v>
      </c>
      <c r="Q3045" t="s">
        <v>4833</v>
      </c>
      <c r="R3045">
        <v>27</v>
      </c>
      <c r="T3045" s="3">
        <v>112500.00000000001</v>
      </c>
      <c r="X3045" s="3">
        <v>2804.4871794871797</v>
      </c>
      <c r="Y3045" s="3">
        <v>1620.3703703703707</v>
      </c>
      <c r="Z3045" s="24">
        <v>291.66666666666669</v>
      </c>
      <c r="AA3045" s="39">
        <v>75</v>
      </c>
      <c r="AD3045" s="3">
        <v>4018.1785714285834</v>
      </c>
      <c r="AE3045" s="3">
        <v>121309.7027879528</v>
      </c>
      <c r="AF3045" s="3">
        <v>4005.8035714285716</v>
      </c>
      <c r="AH3045" s="3">
        <v>125315.50635938137</v>
      </c>
      <c r="AN3045">
        <v>0.05</v>
      </c>
      <c r="AO3045" s="3">
        <v>125315.50635938137</v>
      </c>
      <c r="AP3045" s="3">
        <v>6265.775317969069</v>
      </c>
      <c r="AQ3045" s="3">
        <v>0</v>
      </c>
      <c r="AR3045" s="3">
        <v>0</v>
      </c>
      <c r="AS3045" s="3">
        <v>131581.28167735043</v>
      </c>
      <c r="AT3045" s="26">
        <v>125315.50635938137</v>
      </c>
      <c r="AU3045" t="s">
        <v>261</v>
      </c>
      <c r="AV3045" t="s">
        <v>2067</v>
      </c>
      <c r="AW3045" t="s">
        <v>2068</v>
      </c>
      <c r="AX3045">
        <v>5220</v>
      </c>
      <c r="BF3045">
        <v>1</v>
      </c>
      <c r="BO3045" t="s">
        <v>994</v>
      </c>
      <c r="CX3045" t="s">
        <v>5211</v>
      </c>
      <c r="CY3045" s="29"/>
      <c r="CZ3045" s="29"/>
      <c r="DA3045" s="29"/>
      <c r="DB3045" s="29"/>
      <c r="DC3045" s="29"/>
      <c r="DD3045" s="30"/>
      <c r="DE3045" s="30"/>
      <c r="DF3045" s="31"/>
      <c r="DG3045" s="32"/>
      <c r="DH3045" s="30"/>
      <c r="DI3045" s="30"/>
      <c r="DJ3045" s="26"/>
    </row>
    <row r="3046" spans="4:114" x14ac:dyDescent="0.25">
      <c r="D3046" t="s">
        <v>5212</v>
      </c>
      <c r="F3046" t="s">
        <v>4731</v>
      </c>
      <c r="G3046" t="s">
        <v>4731</v>
      </c>
      <c r="H3046" t="s">
        <v>4732</v>
      </c>
      <c r="K3046" t="s">
        <v>219</v>
      </c>
      <c r="M3046" t="s">
        <v>550</v>
      </c>
      <c r="N3046" t="s">
        <v>551</v>
      </c>
      <c r="O3046" t="s">
        <v>116</v>
      </c>
      <c r="P3046" t="s">
        <v>117</v>
      </c>
      <c r="Q3046" t="s">
        <v>4833</v>
      </c>
      <c r="R3046">
        <v>20</v>
      </c>
      <c r="T3046" s="3">
        <v>61011.904761904763</v>
      </c>
      <c r="X3046" s="3">
        <v>2053.2852564102564</v>
      </c>
      <c r="Y3046" s="3">
        <v>1186.3425925925926</v>
      </c>
      <c r="Z3046" s="24">
        <v>213.54166666666669</v>
      </c>
      <c r="AA3046" s="39">
        <v>75</v>
      </c>
      <c r="AD3046" s="3">
        <v>2976.4285714285802</v>
      </c>
      <c r="AE3046" s="3">
        <v>67516.502849002864</v>
      </c>
      <c r="AF3046" s="3">
        <v>5033.3333333333339</v>
      </c>
      <c r="AH3046" s="3">
        <v>72549.836182336192</v>
      </c>
      <c r="AN3046">
        <v>0.1</v>
      </c>
      <c r="AO3046" s="3">
        <v>72549.836182336192</v>
      </c>
      <c r="AP3046" s="3">
        <v>7254.9836182336194</v>
      </c>
      <c r="AQ3046" s="3">
        <v>21214.285714285801</v>
      </c>
      <c r="AR3046" s="3">
        <v>2121.4285714285802</v>
      </c>
      <c r="AS3046" s="3">
        <v>103140.53408628418</v>
      </c>
      <c r="AT3046" s="26">
        <v>93764.121896621989</v>
      </c>
      <c r="AU3046" t="s">
        <v>170</v>
      </c>
      <c r="AV3046" t="s">
        <v>170</v>
      </c>
      <c r="AW3046" t="s">
        <v>171</v>
      </c>
      <c r="AX3046">
        <v>37208</v>
      </c>
      <c r="BF3046">
        <v>1</v>
      </c>
      <c r="CX3046" t="s">
        <v>5211</v>
      </c>
      <c r="CY3046" s="29"/>
      <c r="CZ3046" s="29"/>
      <c r="DA3046" s="29"/>
      <c r="DB3046" s="29"/>
      <c r="DC3046" s="29"/>
      <c r="DD3046" s="30"/>
      <c r="DE3046" s="30"/>
      <c r="DF3046" s="31"/>
      <c r="DG3046" s="32"/>
      <c r="DH3046" s="30"/>
      <c r="DI3046" s="30"/>
      <c r="DJ3046" s="26"/>
    </row>
    <row r="3047" spans="4:114" x14ac:dyDescent="0.25">
      <c r="D3047" t="s">
        <v>5212</v>
      </c>
      <c r="F3047" t="s">
        <v>4736</v>
      </c>
      <c r="G3047" t="s">
        <v>4736</v>
      </c>
      <c r="H3047" t="s">
        <v>5319</v>
      </c>
      <c r="K3047" t="s">
        <v>224</v>
      </c>
      <c r="M3047" t="s">
        <v>132</v>
      </c>
      <c r="N3047" t="s">
        <v>133</v>
      </c>
      <c r="O3047" t="s">
        <v>116</v>
      </c>
      <c r="P3047" t="s">
        <v>117</v>
      </c>
      <c r="Q3047" t="s">
        <v>4833</v>
      </c>
      <c r="R3047">
        <v>33</v>
      </c>
      <c r="T3047" s="3">
        <v>78571.42857142858</v>
      </c>
      <c r="X3047" s="3">
        <v>1602.5641025641025</v>
      </c>
      <c r="Y3047" s="3">
        <v>925.92592592592598</v>
      </c>
      <c r="Z3047" s="24">
        <v>166.66666666666669</v>
      </c>
      <c r="AA3047" s="39">
        <v>75</v>
      </c>
      <c r="AD3047" s="3">
        <v>4911.1071428571577</v>
      </c>
      <c r="AE3047" s="3">
        <v>86252.692409442447</v>
      </c>
      <c r="AF3047" s="3">
        <v>12402.5</v>
      </c>
      <c r="AH3047" s="3">
        <v>98655.192409442447</v>
      </c>
      <c r="AN3047">
        <v>0.05</v>
      </c>
      <c r="AO3047" s="3">
        <v>98655.192409442447</v>
      </c>
      <c r="AP3047" s="3">
        <v>4932.7596204721231</v>
      </c>
      <c r="AQ3047" s="3">
        <v>35003.571428571573</v>
      </c>
      <c r="AR3047" s="3">
        <v>1750.1785714285788</v>
      </c>
      <c r="AS3047" s="3">
        <v>140341.70202991471</v>
      </c>
      <c r="AT3047" s="26">
        <v>133658.76383801401</v>
      </c>
      <c r="AU3047" t="s">
        <v>765</v>
      </c>
      <c r="AV3047" t="s">
        <v>765</v>
      </c>
      <c r="AW3047" t="s">
        <v>766</v>
      </c>
      <c r="AX3047" t="s">
        <v>4738</v>
      </c>
      <c r="BF3047">
        <v>1</v>
      </c>
      <c r="CX3047" t="s">
        <v>5211</v>
      </c>
      <c r="CY3047" s="29"/>
    </row>
    <row r="3048" spans="4:114" x14ac:dyDescent="0.25">
      <c r="D3048" t="s">
        <v>5212</v>
      </c>
      <c r="F3048" t="s">
        <v>4741</v>
      </c>
      <c r="G3048" t="s">
        <v>4741</v>
      </c>
      <c r="H3048" t="s">
        <v>4742</v>
      </c>
      <c r="K3048" t="s">
        <v>207</v>
      </c>
      <c r="M3048" t="s">
        <v>182</v>
      </c>
      <c r="N3048" t="s">
        <v>183</v>
      </c>
      <c r="O3048" t="s">
        <v>116</v>
      </c>
      <c r="P3048" t="s">
        <v>117</v>
      </c>
      <c r="Q3048" t="s">
        <v>4833</v>
      </c>
      <c r="R3048">
        <v>13</v>
      </c>
      <c r="T3048" s="3">
        <v>27083.333333333336</v>
      </c>
      <c r="X3048" s="3">
        <v>1402.2435897435898</v>
      </c>
      <c r="Y3048" s="3">
        <v>810.18518518518533</v>
      </c>
      <c r="Z3048" s="24">
        <v>145.83333333333334</v>
      </c>
      <c r="AA3048" s="39">
        <v>75</v>
      </c>
      <c r="AD3048" s="3">
        <v>1934.678571428577</v>
      </c>
      <c r="AE3048" s="3">
        <v>31451.27401302402</v>
      </c>
      <c r="AF3048" s="3">
        <v>1928.7202380952381</v>
      </c>
      <c r="AH3048" s="3">
        <v>33379.994251119257</v>
      </c>
      <c r="AN3048">
        <v>0.05</v>
      </c>
      <c r="AO3048" s="3">
        <v>33379.994251119257</v>
      </c>
      <c r="AP3048" s="3">
        <v>1668.999712555963</v>
      </c>
      <c r="AQ3048" s="3">
        <v>13789.285714285772</v>
      </c>
      <c r="AR3048" s="3">
        <v>689.46428571428862</v>
      </c>
      <c r="AS3048" s="3">
        <v>49527.743963675282</v>
      </c>
      <c r="AT3048" s="26">
        <v>47169.279965405032</v>
      </c>
      <c r="AU3048" t="s">
        <v>765</v>
      </c>
      <c r="AV3048" t="s">
        <v>765</v>
      </c>
      <c r="AW3048" t="s">
        <v>766</v>
      </c>
      <c r="AX3048" t="s">
        <v>211</v>
      </c>
      <c r="BF3048">
        <v>1</v>
      </c>
      <c r="CX3048" t="s">
        <v>5211</v>
      </c>
      <c r="CY3048" s="29"/>
      <c r="CZ3048" s="29"/>
      <c r="DA3048" s="29"/>
      <c r="DB3048" s="29"/>
      <c r="DC3048" s="29"/>
      <c r="DD3048" s="30"/>
      <c r="DE3048" s="30"/>
      <c r="DF3048" s="31"/>
      <c r="DG3048" s="32"/>
      <c r="DH3048" s="30"/>
      <c r="DI3048" s="30"/>
      <c r="DJ3048" s="26"/>
    </row>
    <row r="3049" spans="4:114" x14ac:dyDescent="0.25">
      <c r="D3049" t="s">
        <v>5212</v>
      </c>
      <c r="F3049" t="s">
        <v>4743</v>
      </c>
      <c r="G3049" t="s">
        <v>4743</v>
      </c>
      <c r="H3049" t="s">
        <v>4744</v>
      </c>
      <c r="K3049" t="s">
        <v>140</v>
      </c>
      <c r="M3049" t="s">
        <v>550</v>
      </c>
      <c r="N3049" t="s">
        <v>551</v>
      </c>
      <c r="O3049" t="s">
        <v>143</v>
      </c>
      <c r="P3049" t="s">
        <v>117</v>
      </c>
      <c r="Q3049" t="s">
        <v>4833</v>
      </c>
      <c r="R3049">
        <v>41</v>
      </c>
      <c r="T3049" s="3">
        <v>463690.47619047627</v>
      </c>
      <c r="V3049" s="3">
        <v>69553.571428571435</v>
      </c>
      <c r="X3049" s="3">
        <v>7612.1794871794882</v>
      </c>
      <c r="Y3049" s="3">
        <v>4398.1481481481487</v>
      </c>
      <c r="Z3049" s="24">
        <v>791.66666666666674</v>
      </c>
      <c r="AA3049" s="39">
        <v>75</v>
      </c>
      <c r="AD3049" s="3">
        <v>4167.0000000000127</v>
      </c>
      <c r="AE3049" s="3">
        <v>550288.04192104202</v>
      </c>
      <c r="AF3049" s="3">
        <v>7046.666666666667</v>
      </c>
      <c r="AH3049" s="3">
        <v>557334.70858770865</v>
      </c>
      <c r="AN3049">
        <v>0.1</v>
      </c>
      <c r="AO3049" s="3">
        <v>557334.70858770865</v>
      </c>
      <c r="AP3049" s="3">
        <v>55733.470858770866</v>
      </c>
      <c r="AQ3049" s="3">
        <v>43489.285714285892</v>
      </c>
      <c r="AR3049" s="3">
        <v>4348.9285714285897</v>
      </c>
      <c r="AS3049" s="3">
        <v>660906.39373219409</v>
      </c>
      <c r="AT3049" s="26">
        <v>600823.99430199456</v>
      </c>
      <c r="AU3049" t="s">
        <v>170</v>
      </c>
      <c r="AV3049" t="s">
        <v>170</v>
      </c>
      <c r="AW3049" t="s">
        <v>171</v>
      </c>
      <c r="AX3049">
        <v>34966</v>
      </c>
      <c r="BF3049">
        <v>1</v>
      </c>
      <c r="CX3049" t="s">
        <v>5211</v>
      </c>
      <c r="CY3049" s="29"/>
      <c r="CZ3049" s="29"/>
      <c r="DA3049" s="29"/>
      <c r="DB3049" s="29"/>
      <c r="DC3049" s="29"/>
      <c r="DD3049" s="30"/>
      <c r="DE3049" s="30"/>
      <c r="DF3049" s="31"/>
      <c r="DG3049" s="32"/>
      <c r="DH3049" s="30"/>
      <c r="DI3049" s="30"/>
      <c r="DJ3049" s="26"/>
    </row>
    <row r="3050" spans="4:114" x14ac:dyDescent="0.25">
      <c r="D3050" t="s">
        <v>5212</v>
      </c>
      <c r="F3050" t="s">
        <v>4747</v>
      </c>
      <c r="G3050" t="s">
        <v>4747</v>
      </c>
      <c r="H3050" t="s">
        <v>4748</v>
      </c>
      <c r="K3050" t="s">
        <v>207</v>
      </c>
      <c r="M3050" t="s">
        <v>114</v>
      </c>
      <c r="N3050" t="s">
        <v>115</v>
      </c>
      <c r="O3050" t="s">
        <v>2066</v>
      </c>
      <c r="P3050" t="s">
        <v>117</v>
      </c>
      <c r="Q3050" t="s">
        <v>4833</v>
      </c>
      <c r="R3050">
        <v>41</v>
      </c>
      <c r="T3050" s="3">
        <v>63452.380952380954</v>
      </c>
      <c r="X3050" s="3">
        <v>1041.6666666666667</v>
      </c>
      <c r="Y3050" s="3">
        <v>601.85185185185196</v>
      </c>
      <c r="Z3050" s="24">
        <v>108.33333333333334</v>
      </c>
      <c r="AA3050" s="39">
        <v>75</v>
      </c>
      <c r="AD3050" s="3">
        <v>4167.0000000000127</v>
      </c>
      <c r="AE3050" s="3">
        <v>69446.232804232815</v>
      </c>
      <c r="AF3050" s="3">
        <v>5687.5</v>
      </c>
      <c r="AH3050" s="3">
        <v>75133.732804232815</v>
      </c>
      <c r="AN3050">
        <v>8.5000000000000006E-2</v>
      </c>
      <c r="AO3050" s="3">
        <v>75133.732804232815</v>
      </c>
      <c r="AP3050" s="3">
        <v>6386.3672883597901</v>
      </c>
      <c r="AQ3050" s="3">
        <v>0</v>
      </c>
      <c r="AR3050" s="3">
        <v>0</v>
      </c>
      <c r="AS3050" s="3">
        <v>81520.100092592606</v>
      </c>
      <c r="AT3050" s="26">
        <v>75133.732804232815</v>
      </c>
      <c r="AU3050" t="s">
        <v>261</v>
      </c>
      <c r="AV3050" t="s">
        <v>2067</v>
      </c>
      <c r="AW3050" t="s">
        <v>2068</v>
      </c>
      <c r="AX3050">
        <v>2169</v>
      </c>
      <c r="BF3050">
        <v>1</v>
      </c>
      <c r="BO3050" t="s">
        <v>431</v>
      </c>
      <c r="CX3050" t="s">
        <v>5211</v>
      </c>
      <c r="CY3050" s="29"/>
    </row>
    <row r="3051" spans="4:114" x14ac:dyDescent="0.25">
      <c r="D3051" t="s">
        <v>5212</v>
      </c>
      <c r="F3051" t="s">
        <v>4751</v>
      </c>
      <c r="G3051" t="s">
        <v>4751</v>
      </c>
      <c r="H3051" t="s">
        <v>4752</v>
      </c>
      <c r="K3051" t="s">
        <v>224</v>
      </c>
      <c r="M3051" t="s">
        <v>292</v>
      </c>
      <c r="N3051" t="s">
        <v>293</v>
      </c>
      <c r="O3051" t="s">
        <v>116</v>
      </c>
      <c r="P3051" t="s">
        <v>117</v>
      </c>
      <c r="Q3051" t="s">
        <v>4833</v>
      </c>
      <c r="R3051">
        <v>41</v>
      </c>
      <c r="T3051" s="3">
        <v>90297.619047619039</v>
      </c>
      <c r="X3051" s="3">
        <v>1482.3717948717949</v>
      </c>
      <c r="Y3051" s="3">
        <v>856.48148148148152</v>
      </c>
      <c r="Z3051" s="24">
        <v>154.16666666666666</v>
      </c>
      <c r="AA3051" s="39">
        <v>75</v>
      </c>
      <c r="AD3051" s="3">
        <v>4167.0000000000127</v>
      </c>
      <c r="AE3051" s="3">
        <v>97032.638990638996</v>
      </c>
      <c r="AF3051" s="3">
        <v>23570.833333333332</v>
      </c>
      <c r="AH3051" s="3">
        <v>120603.47232397232</v>
      </c>
      <c r="AN3051">
        <v>8.5000000000000006E-2</v>
      </c>
      <c r="AO3051" s="3">
        <v>120603.47232397232</v>
      </c>
      <c r="AP3051" s="3">
        <v>10251.295147537649</v>
      </c>
      <c r="AQ3051" s="3">
        <v>43489.285714285892</v>
      </c>
      <c r="AR3051" s="3">
        <v>3696.5892857143012</v>
      </c>
      <c r="AS3051" s="3">
        <v>178040.64247151016</v>
      </c>
      <c r="AT3051" s="26">
        <v>164092.75803825821</v>
      </c>
      <c r="AU3051" t="s">
        <v>765</v>
      </c>
      <c r="AV3051" t="s">
        <v>765</v>
      </c>
      <c r="AW3051" t="s">
        <v>766</v>
      </c>
      <c r="AX3051">
        <v>1008086</v>
      </c>
      <c r="BF3051">
        <v>1</v>
      </c>
      <c r="CX3051" t="s">
        <v>5211</v>
      </c>
      <c r="CY3051" s="29"/>
      <c r="CZ3051" s="29"/>
      <c r="DA3051" s="29"/>
      <c r="DB3051" s="29"/>
      <c r="DC3051" s="29"/>
      <c r="DD3051" s="30"/>
      <c r="DE3051" s="30"/>
      <c r="DF3051" s="31"/>
      <c r="DG3051" s="32"/>
      <c r="DH3051" s="30"/>
      <c r="DI3051" s="30"/>
      <c r="DJ3051" s="26"/>
    </row>
    <row r="3052" spans="4:114" x14ac:dyDescent="0.25">
      <c r="D3052" t="s">
        <v>5212</v>
      </c>
      <c r="F3052" t="s">
        <v>4754</v>
      </c>
      <c r="G3052" t="s">
        <v>4754</v>
      </c>
      <c r="H3052" t="s">
        <v>4755</v>
      </c>
      <c r="K3052" t="s">
        <v>113</v>
      </c>
      <c r="M3052" t="s">
        <v>550</v>
      </c>
      <c r="N3052" t="s">
        <v>551</v>
      </c>
      <c r="O3052" t="s">
        <v>143</v>
      </c>
      <c r="P3052" t="s">
        <v>117</v>
      </c>
      <c r="Q3052" t="s">
        <v>4833</v>
      </c>
      <c r="R3052">
        <v>41</v>
      </c>
      <c r="T3052" s="3">
        <v>207440.47619047618</v>
      </c>
      <c r="X3052" s="3">
        <v>3405.4487179487182</v>
      </c>
      <c r="Y3052" s="3">
        <v>1967.5925925925924</v>
      </c>
      <c r="Z3052" s="24">
        <v>354.16666666666663</v>
      </c>
      <c r="AA3052" s="39">
        <v>75</v>
      </c>
      <c r="AD3052" s="3">
        <v>4167.0000000000127</v>
      </c>
      <c r="AE3052" s="3">
        <v>217409.68416768414</v>
      </c>
      <c r="AF3052" s="3">
        <v>7046.666666666667</v>
      </c>
      <c r="AH3052" s="3">
        <v>224456.3508343508</v>
      </c>
      <c r="AN3052">
        <v>0.1</v>
      </c>
      <c r="AO3052" s="3">
        <v>224456.3508343508</v>
      </c>
      <c r="AP3052" s="3">
        <v>22445.635083435081</v>
      </c>
      <c r="AQ3052" s="3">
        <v>43489.285714285892</v>
      </c>
      <c r="AR3052" s="3">
        <v>4348.9285714285897</v>
      </c>
      <c r="AS3052" s="3">
        <v>294740.20020350034</v>
      </c>
      <c r="AT3052" s="26">
        <v>267945.63654863671</v>
      </c>
      <c r="AU3052" t="s">
        <v>170</v>
      </c>
      <c r="AV3052" t="s">
        <v>170</v>
      </c>
      <c r="AW3052" t="s">
        <v>171</v>
      </c>
      <c r="AX3052">
        <v>34966</v>
      </c>
      <c r="BF3052">
        <v>1</v>
      </c>
      <c r="CX3052" t="s">
        <v>5211</v>
      </c>
      <c r="CY3052" s="29"/>
      <c r="CZ3052" s="29"/>
      <c r="DA3052" s="29"/>
      <c r="DB3052" s="29"/>
      <c r="DC3052" s="29"/>
      <c r="DD3052" s="30"/>
      <c r="DE3052" s="30"/>
      <c r="DF3052" s="31"/>
      <c r="DG3052" s="32"/>
      <c r="DH3052" s="30"/>
      <c r="DI3052" s="30"/>
      <c r="DJ3052" s="26"/>
    </row>
    <row r="3053" spans="4:114" x14ac:dyDescent="0.25">
      <c r="D3053" t="s">
        <v>5212</v>
      </c>
      <c r="F3053" t="s">
        <v>4756</v>
      </c>
      <c r="G3053" t="s">
        <v>4756</v>
      </c>
      <c r="H3053" t="s">
        <v>4757</v>
      </c>
      <c r="K3053" t="s">
        <v>131</v>
      </c>
      <c r="M3053" t="s">
        <v>114</v>
      </c>
      <c r="N3053" t="s">
        <v>115</v>
      </c>
      <c r="O3053" t="s">
        <v>2066</v>
      </c>
      <c r="P3053" t="s">
        <v>117</v>
      </c>
      <c r="Q3053" t="s">
        <v>4833</v>
      </c>
      <c r="R3053">
        <v>33</v>
      </c>
      <c r="T3053" s="3">
        <v>157142.85714285716</v>
      </c>
      <c r="X3053" s="3">
        <v>3205.1282051282051</v>
      </c>
      <c r="Y3053" s="3">
        <v>1851.851851851852</v>
      </c>
      <c r="Z3053" s="24">
        <v>333.33333333333337</v>
      </c>
      <c r="AA3053" s="39">
        <v>75</v>
      </c>
      <c r="AD3053" s="3">
        <v>4911.1071428571577</v>
      </c>
      <c r="AE3053" s="3">
        <v>167519.27767602773</v>
      </c>
      <c r="AF3053" s="3">
        <v>5687.5</v>
      </c>
      <c r="AH3053" s="3">
        <v>173206.77767602773</v>
      </c>
      <c r="AN3053">
        <v>8.5000000000000006E-2</v>
      </c>
      <c r="AO3053" s="3">
        <v>173206.77767602773</v>
      </c>
      <c r="AP3053" s="3">
        <v>14722.576102462359</v>
      </c>
      <c r="AQ3053" s="3">
        <v>0</v>
      </c>
      <c r="AR3053" s="3">
        <v>0</v>
      </c>
      <c r="AS3053" s="3">
        <v>187929.3537784901</v>
      </c>
      <c r="AT3053" s="26">
        <v>173206.77767602773</v>
      </c>
      <c r="AU3053" t="s">
        <v>765</v>
      </c>
      <c r="AV3053" t="s">
        <v>2067</v>
      </c>
      <c r="AW3053" t="s">
        <v>2068</v>
      </c>
      <c r="AX3053" t="s">
        <v>4658</v>
      </c>
      <c r="BF3053">
        <v>1</v>
      </c>
      <c r="BO3053" t="s">
        <v>4758</v>
      </c>
      <c r="CX3053" t="s">
        <v>5211</v>
      </c>
      <c r="CY3053" s="29"/>
      <c r="CZ3053" s="29"/>
      <c r="DA3053" s="29"/>
      <c r="DB3053" s="29"/>
      <c r="DC3053" s="29"/>
      <c r="DD3053" s="30"/>
      <c r="DE3053" s="30"/>
      <c r="DF3053" s="31"/>
      <c r="DG3053" s="32"/>
      <c r="DH3053" s="30"/>
      <c r="DI3053" s="30"/>
      <c r="DJ3053" s="26"/>
    </row>
    <row r="3054" spans="4:114" x14ac:dyDescent="0.25">
      <c r="D3054" t="s">
        <v>5212</v>
      </c>
      <c r="F3054" t="s">
        <v>4761</v>
      </c>
      <c r="G3054" t="s">
        <v>4761</v>
      </c>
      <c r="H3054" t="s">
        <v>4762</v>
      </c>
      <c r="K3054" t="s">
        <v>224</v>
      </c>
      <c r="M3054" t="s">
        <v>2289</v>
      </c>
      <c r="N3054" t="s">
        <v>2290</v>
      </c>
      <c r="O3054" t="s">
        <v>116</v>
      </c>
      <c r="P3054" t="s">
        <v>117</v>
      </c>
      <c r="Q3054" t="s">
        <v>4833</v>
      </c>
      <c r="R3054">
        <v>41</v>
      </c>
      <c r="T3054" s="3">
        <v>103720.23809523809</v>
      </c>
      <c r="X3054" s="3">
        <v>1702.7243589743591</v>
      </c>
      <c r="Y3054" s="3">
        <v>983.79629629629619</v>
      </c>
      <c r="Z3054" s="24">
        <v>177.08333333333331</v>
      </c>
      <c r="AA3054" s="39">
        <v>75</v>
      </c>
      <c r="AD3054" s="3">
        <v>4167.0000000000127</v>
      </c>
      <c r="AE3054" s="3">
        <v>110825.84208384209</v>
      </c>
      <c r="AF3054" s="3">
        <v>13617.5</v>
      </c>
      <c r="AH3054" s="3">
        <v>124443.34208384209</v>
      </c>
      <c r="AN3054">
        <v>8.5000000000000006E-2</v>
      </c>
      <c r="AO3054" s="3">
        <v>124443.34208384209</v>
      </c>
      <c r="AP3054" s="3">
        <v>10577.684077126578</v>
      </c>
      <c r="AQ3054" s="3">
        <v>43489.285714285892</v>
      </c>
      <c r="AR3054" s="3">
        <v>3696.5892857143012</v>
      </c>
      <c r="AS3054" s="3">
        <v>182206.90116096885</v>
      </c>
      <c r="AT3054" s="26">
        <v>167932.62779812797</v>
      </c>
      <c r="AU3054" t="s">
        <v>2428</v>
      </c>
      <c r="AV3054" t="s">
        <v>120</v>
      </c>
      <c r="AW3054" t="s">
        <v>120</v>
      </c>
      <c r="AX3054">
        <v>1006100</v>
      </c>
      <c r="BF3054">
        <v>1</v>
      </c>
      <c r="CX3054" t="s">
        <v>5211</v>
      </c>
      <c r="CY3054" s="29"/>
      <c r="CZ3054" s="29"/>
      <c r="DA3054" s="29"/>
      <c r="DB3054" s="29"/>
      <c r="DC3054" s="29"/>
      <c r="DD3054" s="30"/>
      <c r="DE3054" s="30"/>
      <c r="DF3054" s="31"/>
      <c r="DG3054" s="32"/>
      <c r="DH3054" s="30"/>
      <c r="DI3054" s="30"/>
      <c r="DJ3054" s="26"/>
    </row>
    <row r="3055" spans="4:114" x14ac:dyDescent="0.25">
      <c r="D3055" t="s">
        <v>5212</v>
      </c>
      <c r="F3055" t="s">
        <v>4763</v>
      </c>
      <c r="G3055" t="s">
        <v>4763</v>
      </c>
      <c r="H3055" t="s">
        <v>4764</v>
      </c>
      <c r="K3055" t="s">
        <v>224</v>
      </c>
      <c r="M3055" t="s">
        <v>114</v>
      </c>
      <c r="N3055" t="s">
        <v>115</v>
      </c>
      <c r="O3055" t="s">
        <v>116</v>
      </c>
      <c r="P3055" t="s">
        <v>117</v>
      </c>
      <c r="Q3055" t="s">
        <v>4833</v>
      </c>
      <c r="R3055">
        <v>41</v>
      </c>
      <c r="T3055" s="3">
        <v>109821.42857142857</v>
      </c>
      <c r="X3055" s="3">
        <v>1802.8846153846155</v>
      </c>
      <c r="Y3055" s="3">
        <v>1041.6666666666667</v>
      </c>
      <c r="Z3055" s="24">
        <v>187.5</v>
      </c>
      <c r="AA3055" s="39">
        <v>75</v>
      </c>
      <c r="AD3055" s="3">
        <v>4167.0000000000127</v>
      </c>
      <c r="AE3055" s="3">
        <v>117095.47985347986</v>
      </c>
      <c r="AF3055" s="3">
        <v>5687.5</v>
      </c>
      <c r="AH3055" s="3">
        <v>122782.97985347986</v>
      </c>
      <c r="AN3055">
        <v>8.5000000000000006E-2</v>
      </c>
      <c r="AO3055" s="3">
        <v>122782.97985347986</v>
      </c>
      <c r="AP3055" s="3">
        <v>10436.553287545788</v>
      </c>
      <c r="AQ3055" s="3">
        <v>43489.285714285892</v>
      </c>
      <c r="AR3055" s="3">
        <v>3696.5892857143012</v>
      </c>
      <c r="AS3055" s="3">
        <v>180405.40814102584</v>
      </c>
      <c r="AT3055" s="26">
        <v>166272.26556776575</v>
      </c>
      <c r="AU3055" t="s">
        <v>261</v>
      </c>
      <c r="AV3055" t="s">
        <v>262</v>
      </c>
      <c r="AW3055" t="s">
        <v>263</v>
      </c>
      <c r="AX3055">
        <v>6391</v>
      </c>
      <c r="BF3055">
        <v>1</v>
      </c>
      <c r="CX3055" t="s">
        <v>5211</v>
      </c>
      <c r="CY3055" s="29"/>
      <c r="CZ3055" s="29"/>
      <c r="DA3055" s="29"/>
      <c r="DB3055" s="29"/>
      <c r="DC3055" s="29"/>
      <c r="DD3055" s="30"/>
      <c r="DE3055" s="30"/>
      <c r="DF3055" s="31"/>
      <c r="DG3055" s="32"/>
      <c r="DH3055" s="30"/>
      <c r="DI3055" s="30"/>
      <c r="DJ3055" s="26"/>
    </row>
    <row r="3056" spans="4:114" x14ac:dyDescent="0.25">
      <c r="D3056" t="s">
        <v>5212</v>
      </c>
      <c r="F3056" t="s">
        <v>4768</v>
      </c>
      <c r="G3056" t="s">
        <v>4768</v>
      </c>
      <c r="H3056" t="s">
        <v>4769</v>
      </c>
      <c r="K3056" t="s">
        <v>207</v>
      </c>
      <c r="M3056" t="s">
        <v>114</v>
      </c>
      <c r="N3056" t="s">
        <v>115</v>
      </c>
      <c r="O3056" t="s">
        <v>2066</v>
      </c>
      <c r="P3056" t="s">
        <v>117</v>
      </c>
      <c r="Q3056" t="s">
        <v>4833</v>
      </c>
      <c r="R3056">
        <v>41</v>
      </c>
      <c r="T3056" s="3">
        <v>77973.21428571429</v>
      </c>
      <c r="X3056" s="3">
        <v>1280.0480769230769</v>
      </c>
      <c r="Y3056" s="3">
        <v>739.58333333333337</v>
      </c>
      <c r="Z3056" s="24">
        <v>133.125</v>
      </c>
      <c r="AA3056" s="39">
        <v>75</v>
      </c>
      <c r="AD3056" s="3">
        <v>4167.0000000000127</v>
      </c>
      <c r="AE3056" s="3">
        <v>84367.970695970711</v>
      </c>
      <c r="AF3056" s="3">
        <v>5687.5</v>
      </c>
      <c r="AH3056" s="3">
        <v>90055.470695970711</v>
      </c>
      <c r="AJ3056" s="3">
        <v>5311</v>
      </c>
      <c r="AN3056">
        <v>8.5000000000000006E-2</v>
      </c>
      <c r="AO3056" s="3">
        <v>95366.470695970711</v>
      </c>
      <c r="AP3056" s="3">
        <v>8106.1500091575108</v>
      </c>
      <c r="AQ3056" s="3">
        <v>0</v>
      </c>
      <c r="AR3056" s="3">
        <v>0</v>
      </c>
      <c r="AS3056" s="3">
        <v>103472.62070512823</v>
      </c>
      <c r="AT3056" s="26">
        <v>95366.470695970711</v>
      </c>
      <c r="AU3056" t="s">
        <v>765</v>
      </c>
      <c r="AV3056" t="s">
        <v>2067</v>
      </c>
      <c r="AW3056" t="s">
        <v>2068</v>
      </c>
      <c r="AX3056" t="s">
        <v>963</v>
      </c>
      <c r="BF3056">
        <v>1</v>
      </c>
      <c r="BO3056" t="s">
        <v>4770</v>
      </c>
      <c r="CX3056" t="s">
        <v>5211</v>
      </c>
      <c r="CY3056" s="29"/>
    </row>
    <row r="3057" spans="4:114" x14ac:dyDescent="0.25">
      <c r="D3057" t="s">
        <v>5212</v>
      </c>
      <c r="F3057" t="s">
        <v>4773</v>
      </c>
      <c r="G3057" t="s">
        <v>4773</v>
      </c>
      <c r="H3057" t="s">
        <v>4774</v>
      </c>
      <c r="K3057" t="s">
        <v>113</v>
      </c>
      <c r="M3057" t="s">
        <v>550</v>
      </c>
      <c r="N3057" t="s">
        <v>551</v>
      </c>
      <c r="O3057" t="s">
        <v>116</v>
      </c>
      <c r="P3057" t="s">
        <v>117</v>
      </c>
      <c r="Q3057" t="s">
        <v>4833</v>
      </c>
      <c r="R3057">
        <v>41</v>
      </c>
      <c r="T3057" s="3">
        <v>256250</v>
      </c>
      <c r="X3057" s="3">
        <v>4206.7307692307686</v>
      </c>
      <c r="Y3057" s="3">
        <v>2430.5555555555557</v>
      </c>
      <c r="Z3057" s="24">
        <v>437.5</v>
      </c>
      <c r="AA3057" s="39">
        <v>75</v>
      </c>
      <c r="AD3057" s="3">
        <v>4167.0000000000127</v>
      </c>
      <c r="AE3057" s="3">
        <v>267566.78632478631</v>
      </c>
      <c r="AF3057" s="3">
        <v>7046.666666666667</v>
      </c>
      <c r="AH3057" s="3">
        <v>274613.452991453</v>
      </c>
      <c r="AN3057">
        <v>0.1</v>
      </c>
      <c r="AO3057" s="3">
        <v>274613.452991453</v>
      </c>
      <c r="AP3057" s="3">
        <v>27461.345299145301</v>
      </c>
      <c r="AQ3057" s="3">
        <v>43489.285714285892</v>
      </c>
      <c r="AR3057" s="3">
        <v>4348.9285714285897</v>
      </c>
      <c r="AS3057" s="3">
        <v>349913.01257631282</v>
      </c>
      <c r="AT3057" s="26">
        <v>318102.73870573891</v>
      </c>
      <c r="AU3057" t="s">
        <v>2428</v>
      </c>
      <c r="AV3057" t="s">
        <v>120</v>
      </c>
      <c r="AW3057" t="s">
        <v>120</v>
      </c>
      <c r="AX3057">
        <v>1003710</v>
      </c>
      <c r="BF3057">
        <v>1</v>
      </c>
      <c r="CX3057" t="s">
        <v>5211</v>
      </c>
      <c r="CY3057" s="29"/>
    </row>
    <row r="3058" spans="4:114" x14ac:dyDescent="0.25">
      <c r="D3058" t="s">
        <v>5212</v>
      </c>
      <c r="F3058" t="s">
        <v>4777</v>
      </c>
      <c r="G3058" t="s">
        <v>4777</v>
      </c>
      <c r="H3058" t="s">
        <v>4778</v>
      </c>
      <c r="K3058" t="s">
        <v>219</v>
      </c>
      <c r="M3058" t="s">
        <v>292</v>
      </c>
      <c r="N3058" t="s">
        <v>293</v>
      </c>
      <c r="O3058" t="s">
        <v>116</v>
      </c>
      <c r="P3058" t="s">
        <v>117</v>
      </c>
      <c r="Q3058" t="s">
        <v>4833</v>
      </c>
      <c r="R3058">
        <v>27</v>
      </c>
      <c r="T3058" s="3">
        <v>76339.285714285725</v>
      </c>
      <c r="X3058" s="3">
        <v>1903.0448717948721</v>
      </c>
      <c r="Y3058" s="3">
        <v>1099.5370370370372</v>
      </c>
      <c r="Z3058" s="24">
        <v>197.91666666666669</v>
      </c>
      <c r="AA3058" s="39">
        <v>75</v>
      </c>
      <c r="AD3058" s="3">
        <v>4018.1785714285834</v>
      </c>
      <c r="AE3058" s="3">
        <v>83632.962861212887</v>
      </c>
      <c r="AF3058" s="3">
        <v>22729.017857142855</v>
      </c>
      <c r="AH3058" s="3">
        <v>106361.98071835574</v>
      </c>
      <c r="AN3058">
        <v>8.5000000000000006E-2</v>
      </c>
      <c r="AO3058" s="3">
        <v>106361.98071835574</v>
      </c>
      <c r="AP3058" s="3">
        <v>9040.768361060238</v>
      </c>
      <c r="AQ3058" s="3">
        <v>28639.285714285834</v>
      </c>
      <c r="AR3058" s="3">
        <v>2434.3392857142962</v>
      </c>
      <c r="AS3058" s="3">
        <v>146476.3740794161</v>
      </c>
      <c r="AT3058" s="26">
        <v>135001.26643264157</v>
      </c>
      <c r="AU3058" t="s">
        <v>261</v>
      </c>
      <c r="AV3058" t="s">
        <v>262</v>
      </c>
      <c r="AW3058" t="s">
        <v>263</v>
      </c>
      <c r="AX3058">
        <v>6105</v>
      </c>
      <c r="BF3058">
        <v>1</v>
      </c>
      <c r="CX3058" t="s">
        <v>5211</v>
      </c>
      <c r="CY3058" s="29"/>
      <c r="CZ3058" s="29"/>
      <c r="DA3058" s="29"/>
      <c r="DB3058" s="29"/>
      <c r="DC3058" s="29"/>
      <c r="DD3058" s="30"/>
      <c r="DE3058" s="30"/>
      <c r="DF3058" s="31"/>
      <c r="DG3058" s="32"/>
      <c r="DH3058" s="30"/>
      <c r="DI3058" s="30"/>
      <c r="DJ3058" s="26"/>
    </row>
    <row r="3059" spans="4:114" x14ac:dyDescent="0.25">
      <c r="D3059" t="s">
        <v>5212</v>
      </c>
      <c r="F3059" t="s">
        <v>4782</v>
      </c>
      <c r="G3059" t="s">
        <v>4782</v>
      </c>
      <c r="H3059" t="s">
        <v>4783</v>
      </c>
      <c r="K3059" t="s">
        <v>207</v>
      </c>
      <c r="M3059" t="s">
        <v>182</v>
      </c>
      <c r="N3059" t="s">
        <v>183</v>
      </c>
      <c r="O3059" t="s">
        <v>2066</v>
      </c>
      <c r="P3059" t="s">
        <v>117</v>
      </c>
      <c r="Q3059" t="s">
        <v>4833</v>
      </c>
      <c r="R3059">
        <v>27</v>
      </c>
      <c r="T3059" s="3">
        <v>41785.71428571429</v>
      </c>
      <c r="X3059" s="3">
        <v>1041.6666666666667</v>
      </c>
      <c r="Y3059" s="3">
        <v>601.85185185185196</v>
      </c>
      <c r="Z3059" s="24">
        <v>108.33333333333334</v>
      </c>
      <c r="AA3059" s="39">
        <v>75</v>
      </c>
      <c r="AD3059" s="3">
        <v>4018.1785714285834</v>
      </c>
      <c r="AE3059" s="3">
        <v>47630.744708994724</v>
      </c>
      <c r="AF3059" s="3">
        <v>4005.8035714285716</v>
      </c>
      <c r="AH3059" s="3">
        <v>51636.548280423296</v>
      </c>
      <c r="AN3059">
        <v>0.05</v>
      </c>
      <c r="AO3059" s="3">
        <v>51636.548280423296</v>
      </c>
      <c r="AP3059" s="3">
        <v>2581.8274140211652</v>
      </c>
      <c r="AQ3059" s="3">
        <v>0</v>
      </c>
      <c r="AR3059" s="3">
        <v>0</v>
      </c>
      <c r="AS3059" s="3">
        <v>54218.375694444461</v>
      </c>
      <c r="AT3059" s="26">
        <v>51636.548280423296</v>
      </c>
      <c r="AU3059" t="s">
        <v>261</v>
      </c>
      <c r="AV3059" t="s">
        <v>2067</v>
      </c>
      <c r="AW3059" t="s">
        <v>2068</v>
      </c>
      <c r="AX3059" t="s">
        <v>4715</v>
      </c>
      <c r="BF3059">
        <v>1</v>
      </c>
      <c r="BO3059" t="s">
        <v>994</v>
      </c>
      <c r="CX3059" t="s">
        <v>5211</v>
      </c>
      <c r="CY3059" s="29"/>
      <c r="CZ3059" s="29"/>
      <c r="DA3059" s="29"/>
      <c r="DB3059" s="29"/>
      <c r="DC3059" s="29"/>
      <c r="DD3059" s="30"/>
      <c r="DE3059" s="30"/>
      <c r="DF3059" s="31"/>
      <c r="DG3059" s="32"/>
      <c r="DH3059" s="30"/>
      <c r="DI3059" s="30"/>
      <c r="DJ3059" s="26"/>
    </row>
    <row r="3060" spans="4:114" x14ac:dyDescent="0.25">
      <c r="D3060" t="s">
        <v>5212</v>
      </c>
      <c r="F3060" t="s">
        <v>4784</v>
      </c>
      <c r="G3060" t="s">
        <v>4784</v>
      </c>
      <c r="H3060" t="s">
        <v>4785</v>
      </c>
      <c r="K3060" t="s">
        <v>207</v>
      </c>
      <c r="M3060" t="s">
        <v>182</v>
      </c>
      <c r="N3060" t="s">
        <v>183</v>
      </c>
      <c r="O3060" t="s">
        <v>2066</v>
      </c>
      <c r="P3060" t="s">
        <v>117</v>
      </c>
      <c r="Q3060" t="s">
        <v>4833</v>
      </c>
      <c r="R3060">
        <v>27</v>
      </c>
      <c r="T3060" s="3">
        <v>41078.571428571428</v>
      </c>
      <c r="X3060" s="3">
        <v>1024.0384615384617</v>
      </c>
      <c r="Y3060" s="3">
        <v>591.66666666666663</v>
      </c>
      <c r="Z3060" s="24">
        <v>106.5</v>
      </c>
      <c r="AA3060" s="39">
        <v>75</v>
      </c>
      <c r="AD3060" s="3">
        <v>4018.1785714285834</v>
      </c>
      <c r="AE3060" s="3">
        <v>46893.95512820514</v>
      </c>
      <c r="AF3060" s="3">
        <v>4005.8035714285716</v>
      </c>
      <c r="AH3060" s="3">
        <v>50899.758699633712</v>
      </c>
      <c r="AN3060">
        <v>0.05</v>
      </c>
      <c r="AO3060" s="3">
        <v>50899.758699633712</v>
      </c>
      <c r="AP3060" s="3">
        <v>2544.9879349816856</v>
      </c>
      <c r="AQ3060" s="3">
        <v>0</v>
      </c>
      <c r="AR3060" s="3">
        <v>0</v>
      </c>
      <c r="AS3060" s="3">
        <v>53444.746634615396</v>
      </c>
      <c r="AT3060" s="26">
        <v>50899.758699633712</v>
      </c>
      <c r="AU3060" t="s">
        <v>261</v>
      </c>
      <c r="AV3060" t="s">
        <v>2067</v>
      </c>
      <c r="AW3060" t="s">
        <v>2068</v>
      </c>
      <c r="AX3060" t="s">
        <v>4715</v>
      </c>
      <c r="BF3060">
        <v>1</v>
      </c>
      <c r="BO3060" t="s">
        <v>994</v>
      </c>
      <c r="CX3060" t="s">
        <v>5211</v>
      </c>
      <c r="CY3060" s="29"/>
      <c r="CZ3060" s="29"/>
      <c r="DA3060" s="29"/>
      <c r="DB3060" s="29"/>
      <c r="DC3060" s="29"/>
      <c r="DD3060" s="30"/>
      <c r="DE3060" s="30"/>
      <c r="DF3060" s="31"/>
      <c r="DG3060" s="32"/>
      <c r="DH3060" s="30"/>
      <c r="DI3060" s="30"/>
      <c r="DJ3060" s="26"/>
    </row>
    <row r="3061" spans="4:114" x14ac:dyDescent="0.25">
      <c r="D3061" t="s">
        <v>5212</v>
      </c>
      <c r="F3061" t="s">
        <v>4786</v>
      </c>
      <c r="G3061" t="s">
        <v>4786</v>
      </c>
      <c r="H3061" t="s">
        <v>4787</v>
      </c>
      <c r="K3061" t="s">
        <v>207</v>
      </c>
      <c r="M3061" t="s">
        <v>182</v>
      </c>
      <c r="N3061" t="s">
        <v>183</v>
      </c>
      <c r="O3061" t="s">
        <v>116</v>
      </c>
      <c r="P3061" t="s">
        <v>117</v>
      </c>
      <c r="Q3061" t="s">
        <v>4833</v>
      </c>
      <c r="R3061">
        <v>20</v>
      </c>
      <c r="T3061" s="3">
        <v>39285.714285714283</v>
      </c>
      <c r="X3061" s="3">
        <v>1322.1153846153845</v>
      </c>
      <c r="Y3061" s="3">
        <v>763.88888888888891</v>
      </c>
      <c r="Z3061" s="24">
        <v>137.5</v>
      </c>
      <c r="AA3061" s="39">
        <v>75</v>
      </c>
      <c r="AD3061" s="3">
        <v>2976.4285714285802</v>
      </c>
      <c r="AE3061" s="3">
        <v>44560.647130647136</v>
      </c>
      <c r="AF3061" s="3">
        <v>2967.2619047619046</v>
      </c>
      <c r="AH3061" s="3">
        <v>47527.909035409044</v>
      </c>
      <c r="AN3061">
        <v>0.05</v>
      </c>
      <c r="AO3061" s="3">
        <v>47527.909035409044</v>
      </c>
      <c r="AP3061" s="3">
        <v>2376.3954517704524</v>
      </c>
      <c r="AQ3061" s="3">
        <v>21214.285714285801</v>
      </c>
      <c r="AR3061" s="3">
        <v>1060.7142857142901</v>
      </c>
      <c r="AS3061" s="3">
        <v>72179.304487179586</v>
      </c>
      <c r="AT3061" s="26">
        <v>68742.194749694841</v>
      </c>
      <c r="AU3061" t="s">
        <v>170</v>
      </c>
      <c r="AV3061" t="s">
        <v>170</v>
      </c>
      <c r="AW3061" t="s">
        <v>171</v>
      </c>
      <c r="AX3061">
        <v>35885</v>
      </c>
      <c r="BF3061">
        <v>1</v>
      </c>
      <c r="CX3061" t="s">
        <v>5211</v>
      </c>
      <c r="CY3061" s="29"/>
    </row>
    <row r="3062" spans="4:114" x14ac:dyDescent="0.25">
      <c r="D3062" t="s">
        <v>5212</v>
      </c>
      <c r="F3062" t="s">
        <v>4790</v>
      </c>
      <c r="G3062" t="s">
        <v>4790</v>
      </c>
      <c r="H3062" t="s">
        <v>4791</v>
      </c>
      <c r="K3062" t="s">
        <v>224</v>
      </c>
      <c r="M3062" t="s">
        <v>114</v>
      </c>
      <c r="N3062" t="s">
        <v>115</v>
      </c>
      <c r="O3062" t="s">
        <v>116</v>
      </c>
      <c r="P3062" t="s">
        <v>117</v>
      </c>
      <c r="Q3062" t="s">
        <v>4833</v>
      </c>
      <c r="R3062">
        <v>41</v>
      </c>
      <c r="T3062" s="3">
        <v>98839.28571428571</v>
      </c>
      <c r="X3062" s="3">
        <v>1622.596153846154</v>
      </c>
      <c r="Y3062" s="3">
        <v>937.5</v>
      </c>
      <c r="Z3062" s="24">
        <v>168.75</v>
      </c>
      <c r="AA3062" s="39">
        <v>75</v>
      </c>
      <c r="AD3062" s="3">
        <v>4167.0000000000127</v>
      </c>
      <c r="AE3062" s="3">
        <v>105810.13186813188</v>
      </c>
      <c r="AF3062" s="3">
        <v>5687.5</v>
      </c>
      <c r="AH3062" s="3">
        <v>111497.63186813188</v>
      </c>
      <c r="AN3062">
        <v>8.5000000000000006E-2</v>
      </c>
      <c r="AO3062" s="3">
        <v>111497.63186813188</v>
      </c>
      <c r="AP3062" s="3">
        <v>9477.2987087912097</v>
      </c>
      <c r="AQ3062" s="3">
        <v>43489.285714285892</v>
      </c>
      <c r="AR3062" s="3">
        <v>3696.5892857143012</v>
      </c>
      <c r="AS3062" s="3">
        <v>168160.80557692327</v>
      </c>
      <c r="AT3062" s="26">
        <v>154986.91758241778</v>
      </c>
      <c r="AU3062" t="s">
        <v>170</v>
      </c>
      <c r="AV3062" t="s">
        <v>170</v>
      </c>
      <c r="AW3062" t="s">
        <v>171</v>
      </c>
      <c r="AX3062">
        <v>90129</v>
      </c>
      <c r="BF3062">
        <v>1</v>
      </c>
      <c r="CX3062" t="s">
        <v>5211</v>
      </c>
      <c r="CY3062" s="29"/>
      <c r="CZ3062" s="29"/>
      <c r="DA3062" s="29"/>
      <c r="DB3062" s="29"/>
      <c r="DC3062" s="29"/>
      <c r="DD3062" s="30"/>
      <c r="DE3062" s="30"/>
      <c r="DF3062" s="31"/>
      <c r="DG3062" s="32"/>
      <c r="DH3062" s="30"/>
      <c r="DI3062" s="30"/>
      <c r="DJ3062" s="26"/>
    </row>
    <row r="3063" spans="4:114" x14ac:dyDescent="0.25">
      <c r="D3063" t="s">
        <v>5212</v>
      </c>
      <c r="F3063" t="s">
        <v>4794</v>
      </c>
      <c r="G3063" t="s">
        <v>4794</v>
      </c>
      <c r="H3063" t="s">
        <v>4795</v>
      </c>
      <c r="K3063" t="s">
        <v>131</v>
      </c>
      <c r="M3063" t="s">
        <v>132</v>
      </c>
      <c r="N3063" t="s">
        <v>133</v>
      </c>
      <c r="O3063" t="s">
        <v>116</v>
      </c>
      <c r="P3063" t="s">
        <v>117</v>
      </c>
      <c r="Q3063" t="s">
        <v>4833</v>
      </c>
      <c r="R3063">
        <v>41</v>
      </c>
      <c r="T3063" s="3">
        <v>152529.76190476192</v>
      </c>
      <c r="X3063" s="3">
        <v>2504.0064102564102</v>
      </c>
      <c r="Y3063" s="3">
        <v>1446.7592592592594</v>
      </c>
      <c r="Z3063" s="24">
        <v>260.41666666666669</v>
      </c>
      <c r="AA3063" s="39">
        <v>75</v>
      </c>
      <c r="AD3063" s="3">
        <v>4167.0000000000127</v>
      </c>
      <c r="AE3063" s="3">
        <v>160982.94424094426</v>
      </c>
      <c r="AF3063" s="3">
        <v>12402.5</v>
      </c>
      <c r="AH3063" s="3">
        <v>173385.44424094426</v>
      </c>
      <c r="AN3063">
        <v>0.05</v>
      </c>
      <c r="AO3063" s="3">
        <v>173385.44424094426</v>
      </c>
      <c r="AP3063" s="3">
        <v>8669.2722120472135</v>
      </c>
      <c r="AQ3063" s="3">
        <v>43489.285714285892</v>
      </c>
      <c r="AR3063" s="3">
        <v>2174.4642857142949</v>
      </c>
      <c r="AS3063" s="3">
        <v>227718.46645299165</v>
      </c>
      <c r="AT3063" s="26">
        <v>216874.72995523014</v>
      </c>
      <c r="AU3063" t="s">
        <v>241</v>
      </c>
      <c r="AV3063" t="s">
        <v>241</v>
      </c>
      <c r="AW3063" t="s">
        <v>241</v>
      </c>
      <c r="AX3063">
        <v>0</v>
      </c>
      <c r="BF3063">
        <v>1</v>
      </c>
      <c r="CX3063" t="s">
        <v>5211</v>
      </c>
      <c r="CY3063" s="29"/>
      <c r="CZ3063" s="29"/>
      <c r="DA3063" s="29"/>
      <c r="DB3063" s="29"/>
      <c r="DC3063" s="29"/>
      <c r="DD3063" s="30"/>
      <c r="DE3063" s="30"/>
      <c r="DF3063" s="31"/>
      <c r="DG3063" s="32"/>
      <c r="DH3063" s="30"/>
      <c r="DI3063" s="30"/>
      <c r="DJ3063" s="26"/>
    </row>
    <row r="3064" spans="4:114" x14ac:dyDescent="0.25">
      <c r="D3064" t="s">
        <v>5212</v>
      </c>
      <c r="F3064" t="s">
        <v>4798</v>
      </c>
      <c r="G3064" t="s">
        <v>4798</v>
      </c>
      <c r="H3064" t="s">
        <v>4799</v>
      </c>
      <c r="K3064" t="s">
        <v>131</v>
      </c>
      <c r="M3064" t="s">
        <v>132</v>
      </c>
      <c r="N3064" t="s">
        <v>133</v>
      </c>
      <c r="O3064" t="s">
        <v>116</v>
      </c>
      <c r="P3064" t="s">
        <v>117</v>
      </c>
      <c r="Q3064" t="s">
        <v>4833</v>
      </c>
      <c r="R3064">
        <v>41</v>
      </c>
      <c r="T3064" s="3">
        <v>152529.76190476192</v>
      </c>
      <c r="X3064" s="3">
        <v>2504.0064102564102</v>
      </c>
      <c r="Y3064" s="3">
        <v>1446.7592592592594</v>
      </c>
      <c r="Z3064" s="24">
        <v>260.41666666666669</v>
      </c>
      <c r="AA3064" s="39">
        <v>75</v>
      </c>
      <c r="AD3064" s="3">
        <v>4167.0000000000127</v>
      </c>
      <c r="AE3064" s="3">
        <v>160982.94424094426</v>
      </c>
      <c r="AF3064" s="3">
        <v>12402.5</v>
      </c>
      <c r="AH3064" s="3">
        <v>173385.44424094426</v>
      </c>
      <c r="AN3064">
        <v>0.05</v>
      </c>
      <c r="AO3064" s="3">
        <v>173385.44424094426</v>
      </c>
      <c r="AP3064" s="3">
        <v>8669.2722120472135</v>
      </c>
      <c r="AQ3064" s="3">
        <v>43489.285714285892</v>
      </c>
      <c r="AR3064" s="3">
        <v>2174.4642857142949</v>
      </c>
      <c r="AS3064" s="3">
        <v>227718.46645299165</v>
      </c>
      <c r="AT3064" s="26">
        <v>216874.72995523014</v>
      </c>
      <c r="AU3064" t="s">
        <v>2428</v>
      </c>
      <c r="AV3064" t="s">
        <v>120</v>
      </c>
      <c r="AW3064" t="s">
        <v>120</v>
      </c>
      <c r="AX3064" t="s">
        <v>4800</v>
      </c>
      <c r="BF3064">
        <v>1</v>
      </c>
      <c r="CX3064" t="s">
        <v>5211</v>
      </c>
      <c r="CY3064" s="29"/>
      <c r="CZ3064" s="29"/>
      <c r="DA3064" s="29"/>
      <c r="DB3064" s="29"/>
      <c r="DC3064" s="29"/>
      <c r="DD3064" s="30"/>
      <c r="DE3064" s="30"/>
      <c r="DF3064" s="31"/>
      <c r="DG3064" s="32"/>
      <c r="DH3064" s="30"/>
      <c r="DI3064" s="30"/>
      <c r="DJ3064" s="26"/>
    </row>
    <row r="3065" spans="4:114" x14ac:dyDescent="0.25">
      <c r="D3065" t="s">
        <v>5212</v>
      </c>
      <c r="F3065" t="s">
        <v>4803</v>
      </c>
      <c r="G3065" t="s">
        <v>4803</v>
      </c>
      <c r="H3065" t="s">
        <v>4804</v>
      </c>
      <c r="K3065" t="s">
        <v>113</v>
      </c>
      <c r="M3065" t="s">
        <v>182</v>
      </c>
      <c r="N3065" t="s">
        <v>183</v>
      </c>
      <c r="O3065" t="s">
        <v>116</v>
      </c>
      <c r="P3065" t="s">
        <v>117</v>
      </c>
      <c r="Q3065" t="s">
        <v>4833</v>
      </c>
      <c r="R3065">
        <v>40</v>
      </c>
      <c r="T3065" s="3">
        <v>184523.80952380953</v>
      </c>
      <c r="X3065" s="3">
        <v>3104.9679487179487</v>
      </c>
      <c r="Y3065" s="3">
        <v>1793.9814814814815</v>
      </c>
      <c r="Z3065" s="24">
        <v>322.91666666666669</v>
      </c>
      <c r="AA3065" s="39">
        <v>75</v>
      </c>
      <c r="AD3065" s="3">
        <v>4167.0000000000127</v>
      </c>
      <c r="AE3065" s="3">
        <v>193987.67562067561</v>
      </c>
      <c r="AF3065" s="3">
        <v>4154.166666666667</v>
      </c>
      <c r="AH3065" s="3">
        <v>198141.84228734227</v>
      </c>
      <c r="AN3065">
        <v>0.05</v>
      </c>
      <c r="AO3065" s="3">
        <v>198141.84228734227</v>
      </c>
      <c r="AP3065" s="3">
        <v>9907.0921143671148</v>
      </c>
      <c r="AQ3065" s="3">
        <v>42428.571428571602</v>
      </c>
      <c r="AR3065" s="3">
        <v>2121.4285714285802</v>
      </c>
      <c r="AS3065" s="3">
        <v>252598.93440170956</v>
      </c>
      <c r="AT3065" s="26">
        <v>240570.41371591386</v>
      </c>
      <c r="AU3065" t="s">
        <v>170</v>
      </c>
      <c r="AV3065" t="s">
        <v>170</v>
      </c>
      <c r="AW3065" t="s">
        <v>171</v>
      </c>
      <c r="AX3065">
        <v>35883</v>
      </c>
      <c r="BF3065">
        <v>1</v>
      </c>
      <c r="CX3065" t="s">
        <v>5211</v>
      </c>
      <c r="CY3065" s="29"/>
      <c r="CZ3065" s="29"/>
      <c r="DA3065" s="29"/>
      <c r="DB3065" s="29"/>
      <c r="DC3065" s="29"/>
      <c r="DD3065" s="30"/>
      <c r="DE3065" s="30"/>
      <c r="DF3065" s="31"/>
      <c r="DG3065" s="32"/>
      <c r="DH3065" s="30"/>
      <c r="DI3065" s="30"/>
      <c r="DJ3065" s="26"/>
    </row>
    <row r="3066" spans="4:114" x14ac:dyDescent="0.25">
      <c r="D3066" t="s">
        <v>5212</v>
      </c>
      <c r="F3066" t="s">
        <v>5187</v>
      </c>
      <c r="G3066" t="s">
        <v>5187</v>
      </c>
      <c r="H3066" t="s">
        <v>5188</v>
      </c>
      <c r="K3066" t="s">
        <v>207</v>
      </c>
      <c r="M3066" t="s">
        <v>182</v>
      </c>
      <c r="N3066" t="s">
        <v>183</v>
      </c>
      <c r="O3066" t="s">
        <v>2066</v>
      </c>
      <c r="P3066" t="s">
        <v>117</v>
      </c>
      <c r="Q3066" t="s">
        <v>4833</v>
      </c>
      <c r="R3066">
        <v>27</v>
      </c>
      <c r="T3066" s="3">
        <v>41785.71428571429</v>
      </c>
      <c r="X3066" s="3">
        <v>1041.6666666666667</v>
      </c>
      <c r="Y3066" s="3">
        <v>601.85185185185196</v>
      </c>
      <c r="Z3066" s="24">
        <v>108.33333333333334</v>
      </c>
      <c r="AA3066" s="39">
        <v>75</v>
      </c>
      <c r="AD3066" s="3">
        <v>4018.1785714285834</v>
      </c>
      <c r="AE3066" s="3">
        <v>47630.744708994724</v>
      </c>
      <c r="AF3066" s="3">
        <v>4005.8035714285716</v>
      </c>
      <c r="AH3066" s="3">
        <v>51636.548280423296</v>
      </c>
      <c r="AN3066">
        <v>0.05</v>
      </c>
      <c r="AO3066" s="3">
        <v>51636.548280423296</v>
      </c>
      <c r="AP3066" s="3">
        <v>2581.8274140211652</v>
      </c>
      <c r="AQ3066" s="3">
        <v>0</v>
      </c>
      <c r="AR3066" s="3">
        <v>0</v>
      </c>
      <c r="AS3066" s="3">
        <v>54218.375694444461</v>
      </c>
      <c r="AT3066" s="26">
        <v>51636.548280423296</v>
      </c>
      <c r="AU3066" t="s">
        <v>261</v>
      </c>
      <c r="AV3066" t="s">
        <v>2067</v>
      </c>
      <c r="AW3066" t="s">
        <v>2068</v>
      </c>
      <c r="AX3066" t="s">
        <v>4715</v>
      </c>
      <c r="BF3066">
        <v>1</v>
      </c>
      <c r="BO3066" t="e">
        <v>#N/A</v>
      </c>
      <c r="CX3066" t="s">
        <v>5211</v>
      </c>
      <c r="CY3066" s="29"/>
    </row>
    <row r="3067" spans="4:114" x14ac:dyDescent="0.25">
      <c r="D3067" t="s">
        <v>5212</v>
      </c>
      <c r="F3067" t="s">
        <v>4805</v>
      </c>
      <c r="G3067" t="s">
        <v>4805</v>
      </c>
      <c r="H3067" t="s">
        <v>4806</v>
      </c>
      <c r="K3067" t="s">
        <v>207</v>
      </c>
      <c r="M3067" t="s">
        <v>182</v>
      </c>
      <c r="N3067" t="s">
        <v>183</v>
      </c>
      <c r="O3067" t="s">
        <v>2066</v>
      </c>
      <c r="P3067" t="s">
        <v>117</v>
      </c>
      <c r="Q3067" t="s">
        <v>4833</v>
      </c>
      <c r="R3067">
        <v>27</v>
      </c>
      <c r="T3067" s="3">
        <v>41078.571428571428</v>
      </c>
      <c r="X3067" s="3">
        <v>1024.0384615384617</v>
      </c>
      <c r="Y3067" s="3">
        <v>591.66666666666663</v>
      </c>
      <c r="Z3067" s="24">
        <v>106.5</v>
      </c>
      <c r="AA3067" s="39">
        <v>75</v>
      </c>
      <c r="AD3067" s="3">
        <v>4018.1785714285834</v>
      </c>
      <c r="AE3067" s="3">
        <v>46893.95512820514</v>
      </c>
      <c r="AF3067" s="3">
        <v>4005.8035714285716</v>
      </c>
      <c r="AH3067" s="3">
        <v>50899.758699633712</v>
      </c>
      <c r="AN3067">
        <v>0.05</v>
      </c>
      <c r="AO3067" s="3">
        <v>50899.758699633712</v>
      </c>
      <c r="AP3067" s="3">
        <v>2544.9879349816856</v>
      </c>
      <c r="AQ3067" s="3">
        <v>0</v>
      </c>
      <c r="AR3067" s="3">
        <v>0</v>
      </c>
      <c r="AS3067" s="3">
        <v>53444.746634615396</v>
      </c>
      <c r="AT3067" s="26">
        <v>50899.758699633712</v>
      </c>
      <c r="AU3067" t="s">
        <v>261</v>
      </c>
      <c r="AV3067" t="s">
        <v>2067</v>
      </c>
      <c r="AW3067" t="s">
        <v>2068</v>
      </c>
      <c r="AX3067" t="s">
        <v>4715</v>
      </c>
      <c r="BF3067">
        <v>1</v>
      </c>
      <c r="BO3067" t="s">
        <v>994</v>
      </c>
      <c r="CX3067" t="s">
        <v>5211</v>
      </c>
      <c r="CY3067" s="29"/>
    </row>
    <row r="3068" spans="4:114" x14ac:dyDescent="0.25">
      <c r="D3068" t="s">
        <v>5212</v>
      </c>
      <c r="F3068" t="s">
        <v>4807</v>
      </c>
      <c r="G3068" t="s">
        <v>4807</v>
      </c>
      <c r="H3068" t="s">
        <v>4808</v>
      </c>
      <c r="K3068" t="s">
        <v>113</v>
      </c>
      <c r="M3068" t="s">
        <v>550</v>
      </c>
      <c r="N3068" t="s">
        <v>551</v>
      </c>
      <c r="O3068" t="s">
        <v>116</v>
      </c>
      <c r="P3068" t="s">
        <v>117</v>
      </c>
      <c r="Q3068" t="s">
        <v>4833</v>
      </c>
      <c r="R3068">
        <v>27</v>
      </c>
      <c r="T3068" s="3">
        <v>144642.85714285713</v>
      </c>
      <c r="X3068" s="3">
        <v>3605.7692307692309</v>
      </c>
      <c r="Y3068" s="3">
        <v>2083.3333333333335</v>
      </c>
      <c r="Z3068" s="24">
        <v>375</v>
      </c>
      <c r="AA3068" s="39">
        <v>75</v>
      </c>
      <c r="AD3068" s="3">
        <v>4018.1785714285834</v>
      </c>
      <c r="AE3068" s="3">
        <v>154800.13827838827</v>
      </c>
      <c r="AF3068" s="3">
        <v>6795.0000000000009</v>
      </c>
      <c r="AH3068" s="3">
        <v>161595.13827838827</v>
      </c>
      <c r="AN3068">
        <v>0.1</v>
      </c>
      <c r="AO3068" s="3">
        <v>161595.13827838827</v>
      </c>
      <c r="AP3068" s="3">
        <v>16159.513827838828</v>
      </c>
      <c r="AQ3068" s="3">
        <v>28639.285714285834</v>
      </c>
      <c r="AR3068" s="3">
        <v>2863.9285714285834</v>
      </c>
      <c r="AS3068" s="3">
        <v>209257.8663919415</v>
      </c>
      <c r="AT3068" s="26">
        <v>190234.4239926741</v>
      </c>
      <c r="AU3068" t="s">
        <v>2428</v>
      </c>
      <c r="AV3068" t="s">
        <v>120</v>
      </c>
      <c r="AW3068" t="s">
        <v>120</v>
      </c>
      <c r="AX3068">
        <v>2203010</v>
      </c>
      <c r="BF3068">
        <v>1</v>
      </c>
      <c r="CX3068" t="s">
        <v>5211</v>
      </c>
      <c r="CY3068" s="29"/>
      <c r="CZ3068" s="29"/>
      <c r="DA3068" s="29"/>
      <c r="DB3068" s="29"/>
      <c r="DC3068" s="29"/>
      <c r="DD3068" s="30"/>
      <c r="DE3068" s="30"/>
      <c r="DF3068" s="31"/>
      <c r="DG3068" s="32"/>
      <c r="DH3068" s="30"/>
      <c r="DI3068" s="30"/>
      <c r="DJ3068" s="26"/>
    </row>
    <row r="3069" spans="4:114" x14ac:dyDescent="0.25">
      <c r="D3069" t="s">
        <v>5212</v>
      </c>
      <c r="F3069" t="s">
        <v>4809</v>
      </c>
      <c r="G3069" t="s">
        <v>4809</v>
      </c>
      <c r="H3069" t="s">
        <v>4588</v>
      </c>
      <c r="K3069" t="s">
        <v>207</v>
      </c>
      <c r="M3069" t="s">
        <v>114</v>
      </c>
      <c r="N3069" t="s">
        <v>115</v>
      </c>
      <c r="O3069" t="s">
        <v>2066</v>
      </c>
      <c r="P3069" t="s">
        <v>117</v>
      </c>
      <c r="Q3069" t="s">
        <v>4833</v>
      </c>
      <c r="R3069">
        <v>33</v>
      </c>
      <c r="T3069" s="3">
        <v>170892.85714285713</v>
      </c>
      <c r="X3069" s="3">
        <v>3485.5769230769233</v>
      </c>
      <c r="Y3069" s="3">
        <v>2013.8888888888891</v>
      </c>
      <c r="Z3069" s="24">
        <v>362.5</v>
      </c>
      <c r="AA3069" s="39">
        <v>75</v>
      </c>
      <c r="AD3069" s="3">
        <v>4911.1071428571577</v>
      </c>
      <c r="AE3069" s="3">
        <v>181740.9300976801</v>
      </c>
      <c r="AF3069" s="3">
        <v>5687.5</v>
      </c>
      <c r="AH3069" s="3">
        <v>187428.4300976801</v>
      </c>
      <c r="AN3069">
        <v>8.5000000000000006E-2</v>
      </c>
      <c r="AO3069" s="3">
        <v>187428.4300976801</v>
      </c>
      <c r="AP3069" s="3">
        <v>15931.41655830281</v>
      </c>
      <c r="AQ3069" s="3">
        <v>0</v>
      </c>
      <c r="AR3069" s="3">
        <v>0</v>
      </c>
      <c r="AS3069" s="3">
        <v>203359.84665598292</v>
      </c>
      <c r="AT3069" s="26">
        <v>187428.4300976801</v>
      </c>
      <c r="AU3069" t="s">
        <v>765</v>
      </c>
      <c r="AV3069" t="s">
        <v>2067</v>
      </c>
      <c r="AW3069" t="s">
        <v>2068</v>
      </c>
      <c r="AX3069" t="s">
        <v>963</v>
      </c>
      <c r="BF3069">
        <v>1</v>
      </c>
      <c r="BO3069" t="s">
        <v>4770</v>
      </c>
      <c r="CX3069" t="s">
        <v>5211</v>
      </c>
      <c r="CY3069" s="29"/>
    </row>
    <row r="3070" spans="4:114" x14ac:dyDescent="0.25">
      <c r="D3070" t="s">
        <v>5212</v>
      </c>
      <c r="F3070" t="s">
        <v>4810</v>
      </c>
      <c r="G3070" t="s">
        <v>4810</v>
      </c>
      <c r="H3070" t="s">
        <v>4811</v>
      </c>
      <c r="K3070" t="s">
        <v>207</v>
      </c>
      <c r="M3070" t="s">
        <v>182</v>
      </c>
      <c r="N3070" t="s">
        <v>183</v>
      </c>
      <c r="O3070" t="s">
        <v>116</v>
      </c>
      <c r="P3070" t="s">
        <v>117</v>
      </c>
      <c r="Q3070" t="s">
        <v>4833</v>
      </c>
      <c r="R3070">
        <v>33</v>
      </c>
      <c r="T3070" s="3">
        <v>68750</v>
      </c>
      <c r="X3070" s="3">
        <v>1402.2435897435898</v>
      </c>
      <c r="Y3070" s="3">
        <v>810.18518518518533</v>
      </c>
      <c r="Z3070" s="24">
        <v>145.83333333333334</v>
      </c>
      <c r="AA3070" s="39">
        <v>75</v>
      </c>
      <c r="AD3070" s="3">
        <v>4911.1071428571577</v>
      </c>
      <c r="AE3070" s="3">
        <v>76094.369251119264</v>
      </c>
      <c r="AF3070" s="3">
        <v>4154.166666666667</v>
      </c>
      <c r="AH3070" s="3">
        <v>80248.535917785935</v>
      </c>
      <c r="AN3070">
        <v>0.05</v>
      </c>
      <c r="AO3070" s="3">
        <v>80248.535917785935</v>
      </c>
      <c r="AP3070" s="3">
        <v>4012.426795889297</v>
      </c>
      <c r="AQ3070" s="3">
        <v>35003.571428571573</v>
      </c>
      <c r="AR3070" s="3">
        <v>1750.1785714285788</v>
      </c>
      <c r="AS3070" s="3">
        <v>121014.7127136754</v>
      </c>
      <c r="AT3070" s="26">
        <v>115252.10734635752</v>
      </c>
      <c r="AU3070" t="s">
        <v>765</v>
      </c>
      <c r="AV3070" t="s">
        <v>765</v>
      </c>
      <c r="AW3070" t="s">
        <v>766</v>
      </c>
      <c r="AX3070" t="s">
        <v>211</v>
      </c>
      <c r="BF3070">
        <v>1</v>
      </c>
      <c r="CX3070" t="s">
        <v>5211</v>
      </c>
      <c r="CY3070" s="29"/>
    </row>
    <row r="3071" spans="4:114" x14ac:dyDescent="0.25">
      <c r="D3071" t="s">
        <v>5212</v>
      </c>
      <c r="F3071" t="s">
        <v>4812</v>
      </c>
      <c r="G3071" t="s">
        <v>4812</v>
      </c>
      <c r="H3071" t="s">
        <v>4813</v>
      </c>
      <c r="K3071" t="s">
        <v>224</v>
      </c>
      <c r="M3071" t="s">
        <v>182</v>
      </c>
      <c r="N3071" t="s">
        <v>183</v>
      </c>
      <c r="O3071" t="s">
        <v>116</v>
      </c>
      <c r="P3071" t="s">
        <v>117</v>
      </c>
      <c r="Q3071" t="s">
        <v>4833</v>
      </c>
      <c r="R3071">
        <v>33</v>
      </c>
      <c r="T3071" s="3">
        <v>88392.857142857145</v>
      </c>
      <c r="X3071" s="3">
        <v>1802.8846153846155</v>
      </c>
      <c r="Y3071" s="3">
        <v>1041.6666666666667</v>
      </c>
      <c r="Z3071" s="24">
        <v>187.5</v>
      </c>
      <c r="AA3071" s="39">
        <v>75</v>
      </c>
      <c r="AD3071" s="3">
        <v>4911.1071428571577</v>
      </c>
      <c r="AE3071" s="3">
        <v>96411.015567765586</v>
      </c>
      <c r="AF3071" s="3">
        <v>4154.166666666667</v>
      </c>
      <c r="AH3071" s="3">
        <v>100565.18223443226</v>
      </c>
      <c r="AN3071">
        <v>0.05</v>
      </c>
      <c r="AO3071" s="3">
        <v>100565.18223443226</v>
      </c>
      <c r="AP3071" s="3">
        <v>5028.2591117216134</v>
      </c>
      <c r="AQ3071" s="3">
        <v>35003.571428571573</v>
      </c>
      <c r="AR3071" s="3">
        <v>1750.1785714285788</v>
      </c>
      <c r="AS3071" s="3">
        <v>142347.19134615402</v>
      </c>
      <c r="AT3071" s="26">
        <v>135568.75366300382</v>
      </c>
      <c r="AU3071" t="s">
        <v>170</v>
      </c>
      <c r="AV3071" t="s">
        <v>170</v>
      </c>
      <c r="AW3071" t="s">
        <v>171</v>
      </c>
      <c r="AX3071">
        <v>35879</v>
      </c>
      <c r="BF3071">
        <v>1</v>
      </c>
      <c r="CX3071" t="s">
        <v>5211</v>
      </c>
      <c r="CY3071" s="29"/>
    </row>
    <row r="3072" spans="4:114" x14ac:dyDescent="0.25">
      <c r="D3072" t="s">
        <v>5212</v>
      </c>
      <c r="F3072" t="s">
        <v>4814</v>
      </c>
      <c r="G3072" t="s">
        <v>4814</v>
      </c>
      <c r="H3072" t="s">
        <v>4815</v>
      </c>
      <c r="K3072" t="s">
        <v>224</v>
      </c>
      <c r="M3072" t="s">
        <v>182</v>
      </c>
      <c r="N3072" t="s">
        <v>183</v>
      </c>
      <c r="O3072" t="s">
        <v>116</v>
      </c>
      <c r="P3072" t="s">
        <v>117</v>
      </c>
      <c r="Q3072" t="s">
        <v>4833</v>
      </c>
      <c r="R3072">
        <v>27</v>
      </c>
      <c r="T3072" s="3">
        <v>68303.57142857142</v>
      </c>
      <c r="X3072" s="3">
        <v>1702.7243589743591</v>
      </c>
      <c r="Y3072" s="3">
        <v>983.79629629629619</v>
      </c>
      <c r="Z3072" s="24">
        <v>177.08333333333331</v>
      </c>
      <c r="AA3072" s="39">
        <v>75</v>
      </c>
      <c r="AD3072" s="3">
        <v>4018.1785714285834</v>
      </c>
      <c r="AE3072" s="3">
        <v>75260.35398860398</v>
      </c>
      <c r="AF3072" s="3">
        <v>4005.8035714285716</v>
      </c>
      <c r="AH3072" s="3">
        <v>79266.157560032545</v>
      </c>
      <c r="AN3072">
        <v>0.05</v>
      </c>
      <c r="AO3072" s="3">
        <v>79266.157560032545</v>
      </c>
      <c r="AP3072" s="3">
        <v>3963.3078780016276</v>
      </c>
      <c r="AQ3072" s="3">
        <v>28639.285714285834</v>
      </c>
      <c r="AR3072" s="3">
        <v>1431.9642857142917</v>
      </c>
      <c r="AS3072" s="3">
        <v>113300.7154380343</v>
      </c>
      <c r="AT3072" s="26">
        <v>107905.44327431839</v>
      </c>
      <c r="AU3072" t="s">
        <v>170</v>
      </c>
      <c r="AV3072" t="s">
        <v>170</v>
      </c>
      <c r="AW3072" t="s">
        <v>171</v>
      </c>
      <c r="AX3072">
        <v>35876</v>
      </c>
      <c r="BF3072">
        <v>1</v>
      </c>
      <c r="CX3072" t="s">
        <v>5211</v>
      </c>
      <c r="CY3072" s="29"/>
      <c r="CZ3072" s="29"/>
      <c r="DA3072" s="29"/>
      <c r="DB3072" s="29"/>
      <c r="DC3072" s="29"/>
      <c r="DD3072" s="30"/>
      <c r="DE3072" s="30"/>
      <c r="DF3072" s="31"/>
      <c r="DG3072" s="32"/>
      <c r="DH3072" s="30"/>
      <c r="DI3072" s="30"/>
      <c r="DJ3072" s="26"/>
    </row>
    <row r="3073" spans="4:114" x14ac:dyDescent="0.25">
      <c r="D3073" t="s">
        <v>5212</v>
      </c>
      <c r="F3073" t="s">
        <v>4816</v>
      </c>
      <c r="G3073" t="s">
        <v>4816</v>
      </c>
      <c r="H3073" t="s">
        <v>4817</v>
      </c>
      <c r="K3073" t="s">
        <v>207</v>
      </c>
      <c r="M3073" t="s">
        <v>182</v>
      </c>
      <c r="N3073" t="s">
        <v>183</v>
      </c>
      <c r="O3073" t="s">
        <v>116</v>
      </c>
      <c r="P3073" t="s">
        <v>117</v>
      </c>
      <c r="Q3073" t="s">
        <v>4833</v>
      </c>
      <c r="R3073">
        <v>27</v>
      </c>
      <c r="T3073" s="3">
        <v>45642.857142857145</v>
      </c>
      <c r="X3073" s="3">
        <v>1137.8205128205129</v>
      </c>
      <c r="Y3073" s="3">
        <v>657.40740740740739</v>
      </c>
      <c r="Z3073" s="24">
        <v>118.33333333333334</v>
      </c>
      <c r="AA3073" s="39">
        <v>75</v>
      </c>
      <c r="AD3073" s="3">
        <v>4018.1785714285834</v>
      </c>
      <c r="AE3073" s="3">
        <v>51649.596967846985</v>
      </c>
      <c r="AF3073" s="3">
        <v>4005.8035714285716</v>
      </c>
      <c r="AH3073" s="3">
        <v>55655.400539275557</v>
      </c>
      <c r="AN3073">
        <v>0.05</v>
      </c>
      <c r="AO3073" s="3">
        <v>55655.400539275557</v>
      </c>
      <c r="AP3073" s="3">
        <v>2782.770026963778</v>
      </c>
      <c r="AQ3073" s="3">
        <v>28639.285714285834</v>
      </c>
      <c r="AR3073" s="3">
        <v>1431.9642857142917</v>
      </c>
      <c r="AS3073" s="3">
        <v>88509.420566239452</v>
      </c>
      <c r="AT3073" s="26">
        <v>84294.686253561391</v>
      </c>
      <c r="AU3073" t="s">
        <v>2428</v>
      </c>
      <c r="AV3073" t="s">
        <v>120</v>
      </c>
      <c r="AW3073" t="s">
        <v>120</v>
      </c>
      <c r="AX3073">
        <v>7178485</v>
      </c>
      <c r="BF3073">
        <v>1</v>
      </c>
      <c r="CX3073" t="s">
        <v>5211</v>
      </c>
      <c r="CY3073" s="29"/>
      <c r="CZ3073" s="29"/>
      <c r="DA3073" s="29"/>
      <c r="DB3073" s="29"/>
      <c r="DC3073" s="29"/>
      <c r="DD3073" s="30"/>
      <c r="DE3073" s="30"/>
      <c r="DF3073" s="31"/>
      <c r="DG3073" s="32"/>
      <c r="DH3073" s="30"/>
      <c r="DI3073" s="30"/>
      <c r="DJ3073" s="26"/>
    </row>
    <row r="3074" spans="4:114" x14ac:dyDescent="0.25">
      <c r="D3074" t="s">
        <v>5212</v>
      </c>
      <c r="F3074" t="s">
        <v>4820</v>
      </c>
      <c r="G3074" t="s">
        <v>4820</v>
      </c>
      <c r="H3074" t="s">
        <v>4821</v>
      </c>
      <c r="K3074" t="s">
        <v>207</v>
      </c>
      <c r="M3074" t="s">
        <v>182</v>
      </c>
      <c r="N3074" t="s">
        <v>183</v>
      </c>
      <c r="O3074" t="s">
        <v>116</v>
      </c>
      <c r="P3074" t="s">
        <v>117</v>
      </c>
      <c r="Q3074" t="s">
        <v>4833</v>
      </c>
      <c r="R3074">
        <v>27</v>
      </c>
      <c r="T3074" s="3">
        <v>45642.857142857145</v>
      </c>
      <c r="X3074" s="3">
        <v>1137.8205128205129</v>
      </c>
      <c r="Y3074" s="3">
        <v>657.40740740740739</v>
      </c>
      <c r="Z3074" s="24">
        <v>118.33333333333334</v>
      </c>
      <c r="AA3074" s="39">
        <v>75</v>
      </c>
      <c r="AD3074" s="3">
        <v>4018.1785714285834</v>
      </c>
      <c r="AE3074" s="3">
        <v>51649.596967846985</v>
      </c>
      <c r="AF3074" s="3">
        <v>4005.8035714285716</v>
      </c>
      <c r="AH3074" s="3">
        <v>55655.400539275557</v>
      </c>
      <c r="AN3074">
        <v>0.05</v>
      </c>
      <c r="AO3074" s="3">
        <v>55655.400539275557</v>
      </c>
      <c r="AP3074" s="3">
        <v>2782.770026963778</v>
      </c>
      <c r="AQ3074" s="3">
        <v>28639.285714285834</v>
      </c>
      <c r="AR3074" s="3">
        <v>1431.9642857142917</v>
      </c>
      <c r="AS3074" s="3">
        <v>88509.420566239452</v>
      </c>
      <c r="AT3074" s="26">
        <v>84294.686253561391</v>
      </c>
      <c r="AU3074" t="s">
        <v>2428</v>
      </c>
      <c r="AV3074" t="s">
        <v>120</v>
      </c>
      <c r="AW3074" t="s">
        <v>120</v>
      </c>
      <c r="AX3074">
        <v>7178485</v>
      </c>
      <c r="BF3074">
        <v>1</v>
      </c>
      <c r="CX3074" t="s">
        <v>5211</v>
      </c>
      <c r="CY3074" s="29"/>
    </row>
    <row r="3075" spans="4:114" x14ac:dyDescent="0.25">
      <c r="D3075" t="s">
        <v>5212</v>
      </c>
      <c r="F3075" t="s">
        <v>4822</v>
      </c>
      <c r="G3075" t="s">
        <v>4822</v>
      </c>
      <c r="H3075" t="s">
        <v>4823</v>
      </c>
      <c r="K3075" t="s">
        <v>207</v>
      </c>
      <c r="M3075" t="s">
        <v>182</v>
      </c>
      <c r="N3075" t="s">
        <v>183</v>
      </c>
      <c r="O3075" t="s">
        <v>2066</v>
      </c>
      <c r="P3075" t="s">
        <v>117</v>
      </c>
      <c r="Q3075" t="s">
        <v>4833</v>
      </c>
      <c r="R3075">
        <v>27</v>
      </c>
      <c r="T3075" s="3">
        <v>50625</v>
      </c>
      <c r="X3075" s="3">
        <v>1262.0192307692307</v>
      </c>
      <c r="Y3075" s="3">
        <v>729.16666666666663</v>
      </c>
      <c r="Z3075" s="24">
        <v>131.25</v>
      </c>
      <c r="AA3075" s="39">
        <v>75</v>
      </c>
      <c r="AD3075" s="3">
        <v>4018.1785714285834</v>
      </c>
      <c r="AE3075" s="3">
        <v>56840.614468864485</v>
      </c>
      <c r="AF3075" s="3">
        <v>4005.8035714285716</v>
      </c>
      <c r="AH3075" s="3">
        <v>60846.418040293058</v>
      </c>
      <c r="AN3075">
        <v>0.05</v>
      </c>
      <c r="AO3075" s="3">
        <v>60846.418040293058</v>
      </c>
      <c r="AP3075" s="3">
        <v>3042.3209020146533</v>
      </c>
      <c r="AQ3075" s="3">
        <v>0</v>
      </c>
      <c r="AR3075" s="3">
        <v>0</v>
      </c>
      <c r="AS3075" s="3">
        <v>63888.738942307711</v>
      </c>
      <c r="AT3075" s="26">
        <v>60846.418040293058</v>
      </c>
      <c r="AU3075" t="s">
        <v>261</v>
      </c>
      <c r="AV3075" t="s">
        <v>2067</v>
      </c>
      <c r="AW3075" t="s">
        <v>2068</v>
      </c>
      <c r="AX3075" t="s">
        <v>4715</v>
      </c>
      <c r="BF3075">
        <v>1</v>
      </c>
      <c r="BO3075" t="s">
        <v>994</v>
      </c>
      <c r="CX3075" t="s">
        <v>5211</v>
      </c>
      <c r="CY3075" s="29"/>
      <c r="CZ3075" s="29"/>
      <c r="DA3075" s="29"/>
      <c r="DB3075" s="29"/>
      <c r="DC3075" s="29"/>
      <c r="DD3075" s="30"/>
      <c r="DE3075" s="30"/>
      <c r="DF3075" s="31"/>
      <c r="DG3075" s="32"/>
      <c r="DH3075" s="30"/>
      <c r="DI3075" s="30"/>
      <c r="DJ3075" s="26"/>
    </row>
    <row r="3076" spans="4:114" x14ac:dyDescent="0.25">
      <c r="D3076" t="s">
        <v>5212</v>
      </c>
      <c r="F3076" t="s">
        <v>4824</v>
      </c>
      <c r="G3076" t="s">
        <v>4824</v>
      </c>
      <c r="H3076" t="s">
        <v>4825</v>
      </c>
      <c r="K3076" t="s">
        <v>207</v>
      </c>
      <c r="M3076" t="s">
        <v>182</v>
      </c>
      <c r="N3076" t="s">
        <v>183</v>
      </c>
      <c r="O3076" t="s">
        <v>116</v>
      </c>
      <c r="P3076" t="s">
        <v>117</v>
      </c>
      <c r="Q3076" t="s">
        <v>4833</v>
      </c>
      <c r="R3076">
        <v>27</v>
      </c>
      <c r="T3076" s="3">
        <v>45642.857142857145</v>
      </c>
      <c r="X3076" s="3">
        <v>1137.8205128205129</v>
      </c>
      <c r="Y3076" s="3">
        <v>657.40740740740739</v>
      </c>
      <c r="Z3076" s="24">
        <v>118.33333333333334</v>
      </c>
      <c r="AA3076" s="39">
        <v>75</v>
      </c>
      <c r="AD3076" s="3">
        <v>4018.1785714285834</v>
      </c>
      <c r="AE3076" s="3">
        <v>51649.596967846985</v>
      </c>
      <c r="AF3076" s="3">
        <v>4005.8035714285716</v>
      </c>
      <c r="AH3076" s="3">
        <v>55655.400539275557</v>
      </c>
      <c r="AN3076">
        <v>0.05</v>
      </c>
      <c r="AO3076" s="3">
        <v>55655.400539275557</v>
      </c>
      <c r="AP3076" s="3">
        <v>2782.770026963778</v>
      </c>
      <c r="AQ3076" s="3">
        <v>28639.285714285834</v>
      </c>
      <c r="AR3076" s="3">
        <v>1431.9642857142917</v>
      </c>
      <c r="AS3076" s="3">
        <v>88509.420566239452</v>
      </c>
      <c r="AT3076" s="26">
        <v>84294.686253561391</v>
      </c>
      <c r="AU3076" t="s">
        <v>2428</v>
      </c>
      <c r="AV3076" t="s">
        <v>120</v>
      </c>
      <c r="AW3076" t="s">
        <v>120</v>
      </c>
      <c r="AX3076">
        <v>7178485</v>
      </c>
      <c r="BF3076">
        <v>1</v>
      </c>
      <c r="CX3076" t="s">
        <v>5211</v>
      </c>
      <c r="CY3076" s="29"/>
      <c r="CZ3076" s="29"/>
      <c r="DA3076" s="29"/>
      <c r="DB3076" s="29"/>
      <c r="DC3076" s="29"/>
      <c r="DD3076" s="30"/>
      <c r="DE3076" s="30"/>
      <c r="DF3076" s="31"/>
      <c r="DG3076" s="32"/>
      <c r="DH3076" s="30"/>
      <c r="DI3076" s="30"/>
      <c r="DJ3076" s="26"/>
    </row>
    <row r="3077" spans="4:114" x14ac:dyDescent="0.25">
      <c r="D3077" t="s">
        <v>5212</v>
      </c>
      <c r="F3077" t="s">
        <v>4826</v>
      </c>
      <c r="G3077" t="s">
        <v>4826</v>
      </c>
      <c r="H3077" t="s">
        <v>4827</v>
      </c>
      <c r="K3077" t="s">
        <v>131</v>
      </c>
      <c r="M3077" t="s">
        <v>2289</v>
      </c>
      <c r="N3077" t="s">
        <v>2290</v>
      </c>
      <c r="O3077" t="s">
        <v>116</v>
      </c>
      <c r="P3077" t="s">
        <v>117</v>
      </c>
      <c r="Q3077" t="s">
        <v>4833</v>
      </c>
      <c r="R3077">
        <v>13</v>
      </c>
      <c r="T3077" s="3">
        <v>61904.761904761908</v>
      </c>
      <c r="X3077" s="3">
        <v>3205.1282051282051</v>
      </c>
      <c r="Y3077" s="3">
        <v>1851.851851851852</v>
      </c>
      <c r="Z3077" s="24">
        <v>333.33333333333337</v>
      </c>
      <c r="AA3077" s="39">
        <v>75</v>
      </c>
      <c r="AD3077" s="3">
        <v>1934.678571428577</v>
      </c>
      <c r="AE3077" s="3">
        <v>69304.753866503874</v>
      </c>
      <c r="AF3077" s="3">
        <v>6322.4107142857147</v>
      </c>
      <c r="AH3077" s="3">
        <v>75627.164580789584</v>
      </c>
      <c r="AN3077">
        <v>8.5000000000000006E-2</v>
      </c>
      <c r="AO3077" s="3">
        <v>75627.164580789584</v>
      </c>
      <c r="AP3077" s="3">
        <v>6428.3089893671149</v>
      </c>
      <c r="AQ3077" s="3">
        <v>13789.285714285772</v>
      </c>
      <c r="AR3077" s="3">
        <v>1172.0892857142908</v>
      </c>
      <c r="AS3077" s="3">
        <v>97016.848570156755</v>
      </c>
      <c r="AT3077" s="26">
        <v>89416.450295075352</v>
      </c>
      <c r="AU3077" t="s">
        <v>2428</v>
      </c>
      <c r="AV3077" t="s">
        <v>120</v>
      </c>
      <c r="AW3077" t="s">
        <v>120</v>
      </c>
      <c r="AX3077">
        <v>1008000</v>
      </c>
      <c r="BF3077">
        <v>1</v>
      </c>
      <c r="CX3077" t="s">
        <v>5211</v>
      </c>
      <c r="CY3077" s="29"/>
      <c r="CZ3077" s="29"/>
      <c r="DA3077" s="29"/>
      <c r="DB3077" s="29"/>
      <c r="DC3077" s="29"/>
      <c r="DD3077" s="30"/>
      <c r="DE3077" s="30"/>
      <c r="DF3077" s="31"/>
      <c r="DG3077" s="32"/>
      <c r="DH3077" s="30"/>
      <c r="DI3077" s="30"/>
      <c r="DJ3077" s="26"/>
    </row>
    <row r="3078" spans="4:114" x14ac:dyDescent="0.25">
      <c r="D3078" t="s">
        <v>5212</v>
      </c>
      <c r="F3078" t="s">
        <v>4836</v>
      </c>
      <c r="G3078" t="s">
        <v>4836</v>
      </c>
      <c r="H3078" t="s">
        <v>4837</v>
      </c>
      <c r="K3078" t="s">
        <v>140</v>
      </c>
      <c r="M3078" t="s">
        <v>550</v>
      </c>
      <c r="N3078" t="s">
        <v>551</v>
      </c>
      <c r="O3078" t="s">
        <v>116</v>
      </c>
      <c r="P3078" t="s">
        <v>117</v>
      </c>
      <c r="Q3078" t="s">
        <v>4833</v>
      </c>
      <c r="R3078">
        <v>20</v>
      </c>
      <c r="T3078" s="3">
        <v>190476.1904761905</v>
      </c>
      <c r="V3078" s="3">
        <v>28571.428571428576</v>
      </c>
      <c r="X3078" s="3">
        <v>6410.2564102564102</v>
      </c>
      <c r="Y3078" s="3">
        <v>3703.7037037037039</v>
      </c>
      <c r="Z3078" s="24">
        <v>666.66666666666674</v>
      </c>
      <c r="AA3078" s="39">
        <v>75</v>
      </c>
      <c r="AD3078" s="3">
        <v>2976.4285714285802</v>
      </c>
      <c r="AE3078" s="3">
        <v>232879.67439967443</v>
      </c>
      <c r="AF3078" s="3">
        <v>5033.3333333333339</v>
      </c>
      <c r="AH3078" s="3">
        <v>237913.00773300778</v>
      </c>
      <c r="AN3078">
        <v>0.1</v>
      </c>
      <c r="AO3078" s="3">
        <v>237913.00773300778</v>
      </c>
      <c r="AP3078" s="3">
        <v>23791.30077330078</v>
      </c>
      <c r="AQ3078" s="3">
        <v>21214.285714285801</v>
      </c>
      <c r="AR3078" s="3">
        <v>2121.4285714285802</v>
      </c>
      <c r="AS3078" s="3">
        <v>285040.02279202297</v>
      </c>
      <c r="AT3078" s="26">
        <v>259127.29344729357</v>
      </c>
      <c r="AU3078" t="s">
        <v>2428</v>
      </c>
      <c r="AV3078" t="s">
        <v>120</v>
      </c>
      <c r="AW3078" t="s">
        <v>120</v>
      </c>
      <c r="AX3078" t="s">
        <v>4838</v>
      </c>
      <c r="BF3078">
        <v>1</v>
      </c>
      <c r="CX3078" t="s">
        <v>5211</v>
      </c>
      <c r="CY3078" s="29"/>
    </row>
    <row r="3079" spans="4:114" x14ac:dyDescent="0.25">
      <c r="D3079" t="s">
        <v>5212</v>
      </c>
      <c r="F3079" t="s">
        <v>4842</v>
      </c>
      <c r="G3079" t="s">
        <v>4842</v>
      </c>
      <c r="H3079" t="s">
        <v>4843</v>
      </c>
      <c r="K3079" t="s">
        <v>224</v>
      </c>
      <c r="M3079" t="s">
        <v>114</v>
      </c>
      <c r="N3079" t="s">
        <v>115</v>
      </c>
      <c r="O3079" t="s">
        <v>116</v>
      </c>
      <c r="P3079" t="s">
        <v>117</v>
      </c>
      <c r="Q3079" t="s">
        <v>4833</v>
      </c>
      <c r="R3079">
        <v>20</v>
      </c>
      <c r="T3079" s="3">
        <v>44642.857142857145</v>
      </c>
      <c r="X3079" s="3">
        <v>1502.403846153846</v>
      </c>
      <c r="Y3079" s="3">
        <v>868.05555555555554</v>
      </c>
      <c r="Z3079" s="24">
        <v>156.25</v>
      </c>
      <c r="AA3079" s="39">
        <v>75</v>
      </c>
      <c r="AD3079" s="3">
        <v>2976.4285714285802</v>
      </c>
      <c r="AE3079" s="3">
        <v>50220.995115995123</v>
      </c>
      <c r="AF3079" s="3">
        <v>4062.5</v>
      </c>
      <c r="AH3079" s="3">
        <v>54283.495115995123</v>
      </c>
      <c r="AN3079">
        <v>8.5000000000000006E-2</v>
      </c>
      <c r="AO3079" s="3">
        <v>54283.495115995123</v>
      </c>
      <c r="AP3079" s="3">
        <v>4614.0970848595862</v>
      </c>
      <c r="AQ3079" s="3">
        <v>21214.285714285801</v>
      </c>
      <c r="AR3079" s="3">
        <v>1803.2142857142933</v>
      </c>
      <c r="AS3079" s="3">
        <v>81915.092200854793</v>
      </c>
      <c r="AT3079" s="26">
        <v>75497.780830280928</v>
      </c>
      <c r="AU3079" t="s">
        <v>170</v>
      </c>
      <c r="AV3079" t="s">
        <v>170</v>
      </c>
      <c r="AW3079" t="s">
        <v>171</v>
      </c>
      <c r="AX3079">
        <v>19449</v>
      </c>
      <c r="BF3079">
        <v>1</v>
      </c>
      <c r="CX3079" t="s">
        <v>5211</v>
      </c>
      <c r="CY3079" s="29"/>
      <c r="CZ3079" s="29"/>
      <c r="DA3079" s="29"/>
      <c r="DB3079" s="29"/>
      <c r="DC3079" s="29"/>
      <c r="DD3079" s="30"/>
      <c r="DE3079" s="30"/>
      <c r="DF3079" s="31"/>
      <c r="DG3079" s="32"/>
      <c r="DH3079" s="30"/>
      <c r="DI3079" s="30"/>
      <c r="DJ3079" s="26"/>
    </row>
    <row r="3080" spans="4:114" x14ac:dyDescent="0.25">
      <c r="D3080" t="s">
        <v>5212</v>
      </c>
      <c r="F3080" t="s">
        <v>4846</v>
      </c>
      <c r="G3080" t="s">
        <v>4846</v>
      </c>
      <c r="H3080" t="s">
        <v>4847</v>
      </c>
      <c r="K3080" t="s">
        <v>219</v>
      </c>
      <c r="M3080" t="s">
        <v>550</v>
      </c>
      <c r="N3080" t="s">
        <v>551</v>
      </c>
      <c r="O3080" t="s">
        <v>116</v>
      </c>
      <c r="P3080" t="s">
        <v>117</v>
      </c>
      <c r="Q3080" t="s">
        <v>4833</v>
      </c>
      <c r="R3080">
        <v>20</v>
      </c>
      <c r="T3080" s="3">
        <v>54761.904761904763</v>
      </c>
      <c r="X3080" s="3">
        <v>1842.9487179487178</v>
      </c>
      <c r="Y3080" s="3">
        <v>1064.814814814815</v>
      </c>
      <c r="Z3080" s="24">
        <v>191.66666666666669</v>
      </c>
      <c r="AA3080" s="39">
        <v>75</v>
      </c>
      <c r="AD3080" s="3">
        <v>2976.4285714285802</v>
      </c>
      <c r="AE3080" s="3">
        <v>60912.763532763543</v>
      </c>
      <c r="AF3080" s="3">
        <v>5033.3333333333339</v>
      </c>
      <c r="AH3080" s="3">
        <v>65946.096866096879</v>
      </c>
      <c r="AN3080">
        <v>0.1</v>
      </c>
      <c r="AO3080" s="3">
        <v>65946.096866096879</v>
      </c>
      <c r="AP3080" s="3">
        <v>6594.6096866096887</v>
      </c>
      <c r="AQ3080" s="3">
        <v>21214.285714285801</v>
      </c>
      <c r="AR3080" s="3">
        <v>2121.4285714285802</v>
      </c>
      <c r="AS3080" s="3">
        <v>95876.420838420949</v>
      </c>
      <c r="AT3080" s="26">
        <v>87160.382580382677</v>
      </c>
      <c r="AU3080" t="s">
        <v>170</v>
      </c>
      <c r="AV3080" t="s">
        <v>170</v>
      </c>
      <c r="AW3080" t="s">
        <v>171</v>
      </c>
      <c r="AX3080">
        <v>37208</v>
      </c>
      <c r="BF3080">
        <v>1</v>
      </c>
      <c r="CX3080" t="s">
        <v>5211</v>
      </c>
      <c r="CY3080" s="29"/>
      <c r="CZ3080" s="29"/>
      <c r="DA3080" s="29"/>
      <c r="DB3080" s="29"/>
      <c r="DC3080" s="29"/>
      <c r="DD3080" s="30"/>
      <c r="DE3080" s="30"/>
      <c r="DF3080" s="31"/>
      <c r="DG3080" s="32"/>
      <c r="DH3080" s="30"/>
      <c r="DI3080" s="30"/>
      <c r="DJ3080" s="26"/>
    </row>
    <row r="3081" spans="4:114" x14ac:dyDescent="0.25">
      <c r="D3081" t="s">
        <v>5212</v>
      </c>
      <c r="F3081" t="s">
        <v>4848</v>
      </c>
      <c r="G3081" t="s">
        <v>4848</v>
      </c>
      <c r="H3081" t="s">
        <v>4849</v>
      </c>
      <c r="K3081" t="s">
        <v>131</v>
      </c>
      <c r="M3081" t="s">
        <v>550</v>
      </c>
      <c r="N3081" t="s">
        <v>551</v>
      </c>
      <c r="O3081" t="s">
        <v>116</v>
      </c>
      <c r="P3081" t="s">
        <v>117</v>
      </c>
      <c r="Q3081" t="s">
        <v>4833</v>
      </c>
      <c r="R3081">
        <v>13</v>
      </c>
      <c r="T3081" s="3">
        <v>44494.047619047611</v>
      </c>
      <c r="X3081" s="3">
        <v>2303.6858974358975</v>
      </c>
      <c r="Y3081" s="3">
        <v>1331.0185185185185</v>
      </c>
      <c r="Z3081" s="24">
        <v>239.58333333333331</v>
      </c>
      <c r="AA3081" s="39">
        <v>75</v>
      </c>
      <c r="AD3081" s="3">
        <v>1934.678571428577</v>
      </c>
      <c r="AE3081" s="3">
        <v>50378.013939763943</v>
      </c>
      <c r="AF3081" s="3">
        <v>3271.666666666667</v>
      </c>
      <c r="AH3081" s="3">
        <v>53649.680606430607</v>
      </c>
      <c r="AN3081">
        <v>0.1</v>
      </c>
      <c r="AO3081" s="3">
        <v>53649.680606430607</v>
      </c>
      <c r="AP3081" s="3">
        <v>5364.9680606430611</v>
      </c>
      <c r="AQ3081" s="3">
        <v>13789.285714285772</v>
      </c>
      <c r="AR3081" s="3">
        <v>1378.9285714285772</v>
      </c>
      <c r="AS3081" s="3">
        <v>74182.862952788026</v>
      </c>
      <c r="AT3081" s="26">
        <v>67438.966320716383</v>
      </c>
      <c r="AU3081" t="s">
        <v>2428</v>
      </c>
      <c r="AV3081" t="s">
        <v>120</v>
      </c>
      <c r="AW3081" t="s">
        <v>120</v>
      </c>
      <c r="AX3081">
        <v>2063120</v>
      </c>
      <c r="BF3081">
        <v>1</v>
      </c>
      <c r="CX3081" t="s">
        <v>5211</v>
      </c>
      <c r="CY3081" s="29"/>
      <c r="CZ3081" s="29"/>
      <c r="DA3081" s="29"/>
      <c r="DB3081" s="29"/>
      <c r="DC3081" s="29"/>
      <c r="DD3081" s="30"/>
      <c r="DE3081" s="30"/>
      <c r="DF3081" s="31"/>
      <c r="DG3081" s="32"/>
      <c r="DH3081" s="30"/>
      <c r="DI3081" s="30"/>
      <c r="DJ3081" s="26"/>
    </row>
    <row r="3082" spans="4:114" x14ac:dyDescent="0.25">
      <c r="D3082" t="s">
        <v>5212</v>
      </c>
      <c r="F3082" t="s">
        <v>4860</v>
      </c>
      <c r="G3082" t="s">
        <v>4860</v>
      </c>
      <c r="H3082" t="s">
        <v>4861</v>
      </c>
      <c r="K3082" t="s">
        <v>207</v>
      </c>
      <c r="M3082" t="s">
        <v>182</v>
      </c>
      <c r="N3082" t="s">
        <v>183</v>
      </c>
      <c r="O3082" t="s">
        <v>116</v>
      </c>
      <c r="P3082" t="s">
        <v>117</v>
      </c>
      <c r="Q3082" t="s">
        <v>4833</v>
      </c>
      <c r="R3082">
        <v>25</v>
      </c>
      <c r="T3082" s="3">
        <v>52827.380952380954</v>
      </c>
      <c r="X3082" s="3">
        <v>1422.2756410256409</v>
      </c>
      <c r="Y3082" s="3">
        <v>821.75925925925924</v>
      </c>
      <c r="Z3082" s="24">
        <v>147.91666666666666</v>
      </c>
      <c r="AA3082" s="39">
        <v>75</v>
      </c>
      <c r="AD3082" s="3">
        <v>3720.5357142857251</v>
      </c>
      <c r="AE3082" s="3">
        <v>59014.868233618246</v>
      </c>
      <c r="AF3082" s="3">
        <v>3709.0773809523812</v>
      </c>
      <c r="AH3082" s="3">
        <v>62723.945614570628</v>
      </c>
      <c r="AN3082">
        <v>0.05</v>
      </c>
      <c r="AO3082" s="3">
        <v>62723.945614570628</v>
      </c>
      <c r="AP3082" s="3">
        <v>3136.1972807285315</v>
      </c>
      <c r="AQ3082" s="3">
        <v>26517.857142857254</v>
      </c>
      <c r="AR3082" s="3">
        <v>1325.8928571428628</v>
      </c>
      <c r="AS3082" s="3">
        <v>93703.892895299272</v>
      </c>
      <c r="AT3082" s="26">
        <v>89241.802757427882</v>
      </c>
      <c r="AU3082" t="s">
        <v>170</v>
      </c>
      <c r="AV3082" t="s">
        <v>170</v>
      </c>
      <c r="AW3082" t="s">
        <v>171</v>
      </c>
      <c r="AX3082">
        <v>35879</v>
      </c>
      <c r="BF3082">
        <v>1</v>
      </c>
      <c r="CX3082" t="s">
        <v>5211</v>
      </c>
      <c r="CY3082" s="29"/>
    </row>
    <row r="3083" spans="4:114" x14ac:dyDescent="0.25">
      <c r="D3083" t="s">
        <v>5212</v>
      </c>
      <c r="F3083" t="s">
        <v>4862</v>
      </c>
      <c r="G3083" t="s">
        <v>4862</v>
      </c>
      <c r="H3083" t="s">
        <v>4863</v>
      </c>
      <c r="K3083" t="s">
        <v>113</v>
      </c>
      <c r="M3083" t="s">
        <v>550</v>
      </c>
      <c r="N3083" t="s">
        <v>551</v>
      </c>
      <c r="O3083" t="s">
        <v>116</v>
      </c>
      <c r="P3083" t="s">
        <v>117</v>
      </c>
      <c r="Q3083" t="s">
        <v>4833</v>
      </c>
      <c r="R3083">
        <v>20</v>
      </c>
      <c r="T3083" s="3">
        <v>125000</v>
      </c>
      <c r="X3083" s="3">
        <v>4206.7307692307686</v>
      </c>
      <c r="Y3083" s="3">
        <v>2430.5555555555557</v>
      </c>
      <c r="Z3083" s="24">
        <v>437.5</v>
      </c>
      <c r="AA3083" s="39">
        <v>75</v>
      </c>
      <c r="AD3083" s="3">
        <v>2976.4285714285802</v>
      </c>
      <c r="AE3083" s="3">
        <v>135126.21489621489</v>
      </c>
      <c r="AF3083" s="3">
        <v>5033.3333333333339</v>
      </c>
      <c r="AH3083" s="3">
        <v>140159.54822954824</v>
      </c>
      <c r="AN3083">
        <v>0.1</v>
      </c>
      <c r="AO3083" s="3">
        <v>140159.54822954824</v>
      </c>
      <c r="AP3083" s="3">
        <v>14015.954822954824</v>
      </c>
      <c r="AQ3083" s="3">
        <v>21214.285714285801</v>
      </c>
      <c r="AR3083" s="3">
        <v>2121.4285714285802</v>
      </c>
      <c r="AS3083" s="3">
        <v>177511.21733821742</v>
      </c>
      <c r="AT3083" s="26">
        <v>161373.83394383403</v>
      </c>
      <c r="AU3083" t="s">
        <v>170</v>
      </c>
      <c r="AV3083" t="s">
        <v>170</v>
      </c>
      <c r="AW3083" t="s">
        <v>171</v>
      </c>
      <c r="AX3083">
        <v>34966</v>
      </c>
      <c r="BF3083">
        <v>1</v>
      </c>
      <c r="CX3083" t="s">
        <v>5211</v>
      </c>
      <c r="CY3083" s="29"/>
      <c r="CZ3083" s="29"/>
      <c r="DA3083" s="29"/>
      <c r="DB3083" s="29"/>
      <c r="DC3083" s="29"/>
      <c r="DD3083" s="30"/>
      <c r="DE3083" s="30"/>
      <c r="DF3083" s="31"/>
      <c r="DG3083" s="32"/>
      <c r="DH3083" s="30"/>
      <c r="DI3083" s="30"/>
      <c r="DJ3083" s="26"/>
    </row>
    <row r="3084" spans="4:114" x14ac:dyDescent="0.25">
      <c r="D3084" t="s">
        <v>5212</v>
      </c>
      <c r="F3084" t="s">
        <v>4864</v>
      </c>
      <c r="G3084" t="s">
        <v>4864</v>
      </c>
      <c r="H3084" t="s">
        <v>4865</v>
      </c>
      <c r="K3084" t="s">
        <v>224</v>
      </c>
      <c r="M3084" t="s">
        <v>114</v>
      </c>
      <c r="N3084" t="s">
        <v>115</v>
      </c>
      <c r="O3084" t="s">
        <v>116</v>
      </c>
      <c r="P3084" t="s">
        <v>117</v>
      </c>
      <c r="Q3084" t="s">
        <v>4833</v>
      </c>
      <c r="R3084">
        <v>13</v>
      </c>
      <c r="T3084" s="3">
        <v>39232.142857142855</v>
      </c>
      <c r="X3084" s="3">
        <v>2031.25</v>
      </c>
      <c r="Y3084" s="3">
        <v>1173.6111111111111</v>
      </c>
      <c r="Z3084" s="24">
        <v>211.25</v>
      </c>
      <c r="AA3084" s="39">
        <v>75</v>
      </c>
      <c r="AD3084" s="3">
        <v>1934.678571428577</v>
      </c>
      <c r="AE3084" s="3">
        <v>44657.932539682544</v>
      </c>
      <c r="AF3084" s="3">
        <v>2640.625</v>
      </c>
      <c r="AH3084" s="3">
        <v>47298.557539682544</v>
      </c>
      <c r="AN3084">
        <v>8.5000000000000006E-2</v>
      </c>
      <c r="AO3084" s="3">
        <v>47298.557539682544</v>
      </c>
      <c r="AP3084" s="3">
        <v>4020.3773908730163</v>
      </c>
      <c r="AQ3084" s="3">
        <v>13789.285714285772</v>
      </c>
      <c r="AR3084" s="3">
        <v>1172.0892857142908</v>
      </c>
      <c r="AS3084" s="3">
        <v>66280.309930555624</v>
      </c>
      <c r="AT3084" s="26">
        <v>61087.843253968313</v>
      </c>
      <c r="AU3084" t="s">
        <v>261</v>
      </c>
      <c r="AV3084" t="s">
        <v>262</v>
      </c>
      <c r="AW3084" t="s">
        <v>263</v>
      </c>
      <c r="AX3084">
        <v>6391</v>
      </c>
      <c r="BF3084">
        <v>1</v>
      </c>
      <c r="CX3084" t="s">
        <v>5211</v>
      </c>
      <c r="CY3084" s="29"/>
      <c r="CZ3084" s="29"/>
      <c r="DA3084" s="29"/>
      <c r="DB3084" s="29"/>
      <c r="DC3084" s="29"/>
      <c r="DD3084" s="30"/>
      <c r="DE3084" s="30"/>
      <c r="DF3084" s="31"/>
      <c r="DG3084" s="32"/>
      <c r="DH3084" s="30"/>
      <c r="DI3084" s="30"/>
      <c r="DJ3084" s="26"/>
    </row>
    <row r="3085" spans="4:114" x14ac:dyDescent="0.25">
      <c r="D3085" t="s">
        <v>5212</v>
      </c>
      <c r="F3085" t="s">
        <v>5320</v>
      </c>
      <c r="G3085" t="s">
        <v>5320</v>
      </c>
      <c r="H3085" t="s">
        <v>5321</v>
      </c>
      <c r="K3085" t="s">
        <v>113</v>
      </c>
      <c r="M3085" t="s">
        <v>114</v>
      </c>
      <c r="N3085" t="s">
        <v>115</v>
      </c>
      <c r="O3085" t="s">
        <v>116</v>
      </c>
      <c r="P3085" t="s">
        <v>117</v>
      </c>
      <c r="Q3085" t="s">
        <v>4833</v>
      </c>
      <c r="R3085">
        <v>0</v>
      </c>
      <c r="T3085" s="3">
        <v>0</v>
      </c>
      <c r="X3085" s="3">
        <v>0</v>
      </c>
      <c r="Y3085" s="3">
        <v>0</v>
      </c>
      <c r="Z3085" s="24">
        <v>0</v>
      </c>
      <c r="AA3085" s="39">
        <v>0</v>
      </c>
      <c r="AD3085" s="3">
        <v>0</v>
      </c>
      <c r="AE3085" s="3">
        <v>0</v>
      </c>
      <c r="AF3085" s="3">
        <v>0</v>
      </c>
      <c r="AH3085" s="3">
        <v>0</v>
      </c>
      <c r="AN3085">
        <v>8.5000000000000006E-2</v>
      </c>
      <c r="AO3085" s="3">
        <v>0</v>
      </c>
      <c r="AP3085" s="3">
        <v>0</v>
      </c>
      <c r="AQ3085" s="3">
        <v>0</v>
      </c>
      <c r="AR3085" s="3">
        <v>0</v>
      </c>
      <c r="AS3085" s="3">
        <v>0</v>
      </c>
      <c r="AT3085" s="26">
        <v>0</v>
      </c>
      <c r="AU3085" t="s">
        <v>5322</v>
      </c>
      <c r="AV3085" t="s">
        <v>5322</v>
      </c>
      <c r="AW3085" t="s">
        <v>4908</v>
      </c>
      <c r="AX3085" t="s">
        <v>5322</v>
      </c>
      <c r="BF3085">
        <v>0</v>
      </c>
      <c r="CX3085" t="s">
        <v>5211</v>
      </c>
      <c r="CY3085" s="29"/>
      <c r="CZ3085" s="29"/>
      <c r="DA3085" s="29"/>
      <c r="DB3085" s="29"/>
      <c r="DC3085" s="29"/>
      <c r="DD3085" s="30"/>
      <c r="DE3085" s="30"/>
      <c r="DF3085" s="31"/>
      <c r="DG3085" s="32"/>
      <c r="DH3085" s="30"/>
      <c r="DI3085" s="30"/>
      <c r="DJ3085" s="26"/>
    </row>
    <row r="3086" spans="4:114" x14ac:dyDescent="0.25">
      <c r="D3086" t="s">
        <v>5212</v>
      </c>
      <c r="F3086" t="s">
        <v>4866</v>
      </c>
      <c r="G3086" t="s">
        <v>4866</v>
      </c>
      <c r="H3086" t="s">
        <v>4867</v>
      </c>
      <c r="K3086" t="s">
        <v>113</v>
      </c>
      <c r="M3086" t="s">
        <v>114</v>
      </c>
      <c r="N3086" t="s">
        <v>115</v>
      </c>
      <c r="O3086" t="s">
        <v>2066</v>
      </c>
      <c r="P3086" t="s">
        <v>117</v>
      </c>
      <c r="Q3086" t="s">
        <v>4833</v>
      </c>
      <c r="R3086">
        <v>13</v>
      </c>
      <c r="T3086" s="3">
        <v>59970.238095238099</v>
      </c>
      <c r="X3086" s="3">
        <v>3104.9679487179487</v>
      </c>
      <c r="Y3086" s="3">
        <v>1793.9814814814815</v>
      </c>
      <c r="Z3086" s="24">
        <v>322.91666666666669</v>
      </c>
      <c r="AA3086" s="39">
        <v>75</v>
      </c>
      <c r="AD3086" s="3">
        <v>1934.678571428577</v>
      </c>
      <c r="AE3086" s="3">
        <v>67201.78276353277</v>
      </c>
      <c r="AF3086" s="3">
        <v>2640.625</v>
      </c>
      <c r="AH3086" s="3">
        <v>69842.40776353277</v>
      </c>
      <c r="AN3086">
        <v>8.5000000000000006E-2</v>
      </c>
      <c r="AO3086" s="3">
        <v>69842.40776353277</v>
      </c>
      <c r="AP3086" s="3">
        <v>5936.6046599002857</v>
      </c>
      <c r="AQ3086" s="3">
        <v>0</v>
      </c>
      <c r="AR3086" s="3">
        <v>0</v>
      </c>
      <c r="AS3086" s="3">
        <v>75779.012423433058</v>
      </c>
      <c r="AT3086" s="26">
        <v>69842.40776353277</v>
      </c>
      <c r="AU3086" t="s">
        <v>261</v>
      </c>
      <c r="AV3086" t="s">
        <v>2067</v>
      </c>
      <c r="AW3086" t="s">
        <v>2068</v>
      </c>
      <c r="AX3086">
        <v>6390</v>
      </c>
      <c r="BF3086">
        <v>1</v>
      </c>
      <c r="BO3086" t="s">
        <v>4758</v>
      </c>
      <c r="CX3086" t="s">
        <v>5211</v>
      </c>
      <c r="CY3086" s="29"/>
    </row>
    <row r="3087" spans="4:114" x14ac:dyDescent="0.25">
      <c r="D3087" t="s">
        <v>5212</v>
      </c>
      <c r="F3087" t="s">
        <v>4868</v>
      </c>
      <c r="G3087" t="s">
        <v>4868</v>
      </c>
      <c r="H3087" t="s">
        <v>4869</v>
      </c>
      <c r="K3087" t="s">
        <v>219</v>
      </c>
      <c r="M3087" t="s">
        <v>292</v>
      </c>
      <c r="N3087" t="s">
        <v>293</v>
      </c>
      <c r="O3087" t="s">
        <v>116</v>
      </c>
      <c r="P3087" t="s">
        <v>117</v>
      </c>
      <c r="Q3087" t="s">
        <v>4833</v>
      </c>
      <c r="R3087">
        <v>13</v>
      </c>
      <c r="T3087" s="3">
        <v>36369.047619047611</v>
      </c>
      <c r="X3087" s="3">
        <v>1883.0128205128203</v>
      </c>
      <c r="Y3087" s="3">
        <v>1087.9629629629628</v>
      </c>
      <c r="Z3087" s="24">
        <v>195.83333333333331</v>
      </c>
      <c r="AA3087" s="39">
        <v>75</v>
      </c>
      <c r="AD3087" s="3">
        <v>1934.678571428577</v>
      </c>
      <c r="AE3087" s="3">
        <v>41545.53530728531</v>
      </c>
      <c r="AF3087" s="3">
        <v>10943.601190476191</v>
      </c>
      <c r="AH3087" s="3">
        <v>52489.136497761501</v>
      </c>
      <c r="AN3087">
        <v>8.5000000000000006E-2</v>
      </c>
      <c r="AO3087" s="3">
        <v>52489.136497761501</v>
      </c>
      <c r="AP3087" s="3">
        <v>4461.5766023097276</v>
      </c>
      <c r="AQ3087" s="3">
        <v>13789.285714285772</v>
      </c>
      <c r="AR3087" s="3">
        <v>1172.0892857142908</v>
      </c>
      <c r="AS3087" s="3">
        <v>71912.088100071283</v>
      </c>
      <c r="AT3087" s="26">
        <v>66278.42221204727</v>
      </c>
      <c r="AU3087" t="s">
        <v>170</v>
      </c>
      <c r="AV3087" t="s">
        <v>170</v>
      </c>
      <c r="AW3087" t="s">
        <v>171</v>
      </c>
      <c r="AX3087">
        <v>35921</v>
      </c>
      <c r="BF3087">
        <v>1</v>
      </c>
      <c r="CX3087" t="s">
        <v>5211</v>
      </c>
      <c r="CY3087" s="29"/>
      <c r="CZ3087" s="29"/>
      <c r="DA3087" s="29"/>
      <c r="DB3087" s="29"/>
      <c r="DC3087" s="29"/>
      <c r="DD3087" s="30"/>
      <c r="DE3087" s="30"/>
      <c r="DF3087" s="31"/>
      <c r="DG3087" s="32"/>
      <c r="DH3087" s="30"/>
      <c r="DI3087" s="30"/>
      <c r="DJ3087" s="26"/>
    </row>
    <row r="3088" spans="4:114" x14ac:dyDescent="0.25">
      <c r="D3088" t="s">
        <v>5212</v>
      </c>
      <c r="F3088" t="s">
        <v>4873</v>
      </c>
      <c r="G3088" t="s">
        <v>4873</v>
      </c>
      <c r="H3088" t="s">
        <v>4874</v>
      </c>
      <c r="K3088" t="s">
        <v>219</v>
      </c>
      <c r="M3088" t="s">
        <v>292</v>
      </c>
      <c r="N3088" t="s">
        <v>293</v>
      </c>
      <c r="O3088" t="s">
        <v>116</v>
      </c>
      <c r="P3088" t="s">
        <v>117</v>
      </c>
      <c r="Q3088" t="s">
        <v>4833</v>
      </c>
      <c r="R3088">
        <v>10</v>
      </c>
      <c r="T3088" s="3">
        <v>29761.904761904763</v>
      </c>
      <c r="X3088" s="3">
        <v>2003.2051282051279</v>
      </c>
      <c r="Y3088" s="3">
        <v>1157.4074074074074</v>
      </c>
      <c r="Z3088" s="24">
        <v>208.33333333333331</v>
      </c>
      <c r="AA3088" s="39">
        <v>75</v>
      </c>
      <c r="AD3088" s="3">
        <v>1488.2142857142901</v>
      </c>
      <c r="AE3088" s="3">
        <v>34694.064916564923</v>
      </c>
      <c r="AF3088" s="3">
        <v>8418.1547619047615</v>
      </c>
      <c r="AH3088" s="3">
        <v>43112.219678469686</v>
      </c>
      <c r="AN3088">
        <v>8.5000000000000006E-2</v>
      </c>
      <c r="AO3088" s="3">
        <v>43112.219678469686</v>
      </c>
      <c r="AP3088" s="3">
        <v>3664.5386726699235</v>
      </c>
      <c r="AQ3088" s="3">
        <v>10607.142857142901</v>
      </c>
      <c r="AR3088" s="3">
        <v>901.60714285714664</v>
      </c>
      <c r="AS3088" s="3">
        <v>58285.508351139651</v>
      </c>
      <c r="AT3088" s="26">
        <v>53719.362535612585</v>
      </c>
      <c r="AU3088" t="s">
        <v>170</v>
      </c>
      <c r="AV3088" t="s">
        <v>170</v>
      </c>
      <c r="AW3088" t="s">
        <v>171</v>
      </c>
      <c r="AX3088">
        <v>35921</v>
      </c>
      <c r="BF3088">
        <v>1</v>
      </c>
      <c r="CX3088" t="s">
        <v>5211</v>
      </c>
      <c r="CY3088" s="29"/>
      <c r="CZ3088" s="29"/>
      <c r="DA3088" s="29"/>
      <c r="DB3088" s="29"/>
      <c r="DC3088" s="29"/>
      <c r="DD3088" s="30"/>
      <c r="DE3088" s="30"/>
      <c r="DF3088" s="31"/>
      <c r="DG3088" s="32"/>
      <c r="DH3088" s="30"/>
      <c r="DI3088" s="30"/>
      <c r="DJ3088" s="26"/>
    </row>
    <row r="3089" spans="4:114" x14ac:dyDescent="0.25">
      <c r="D3089" t="s">
        <v>5212</v>
      </c>
      <c r="F3089" t="s">
        <v>5323</v>
      </c>
      <c r="G3089" t="s">
        <v>5323</v>
      </c>
      <c r="H3089" t="s">
        <v>5324</v>
      </c>
      <c r="K3089" t="s">
        <v>113</v>
      </c>
      <c r="M3089" t="s">
        <v>550</v>
      </c>
      <c r="N3089" t="s">
        <v>551</v>
      </c>
      <c r="O3089" t="s">
        <v>143</v>
      </c>
      <c r="P3089" t="s">
        <v>117</v>
      </c>
      <c r="Q3089" t="s">
        <v>4833</v>
      </c>
      <c r="R3089">
        <v>0</v>
      </c>
      <c r="T3089" s="3">
        <v>0</v>
      </c>
      <c r="X3089" s="3">
        <v>0</v>
      </c>
      <c r="Y3089" s="3">
        <v>0</v>
      </c>
      <c r="Z3089" s="24">
        <v>0</v>
      </c>
      <c r="AA3089" s="39">
        <v>0</v>
      </c>
      <c r="AC3089" s="3">
        <v>0</v>
      </c>
      <c r="AD3089" s="3">
        <v>0</v>
      </c>
      <c r="AE3089" s="3">
        <v>0</v>
      </c>
      <c r="AF3089" s="3">
        <v>0</v>
      </c>
      <c r="AH3089" s="3">
        <v>0</v>
      </c>
      <c r="AN3089">
        <v>0.1</v>
      </c>
      <c r="AO3089" s="3">
        <v>0</v>
      </c>
      <c r="AP3089" s="3">
        <v>0</v>
      </c>
      <c r="AQ3089" s="3">
        <v>0</v>
      </c>
      <c r="AR3089" s="3">
        <v>0</v>
      </c>
      <c r="AS3089" s="3">
        <v>0</v>
      </c>
      <c r="AT3089" s="26">
        <v>0</v>
      </c>
      <c r="AU3089" t="s">
        <v>4908</v>
      </c>
      <c r="AV3089" t="s">
        <v>4908</v>
      </c>
      <c r="AW3089" t="s">
        <v>4908</v>
      </c>
      <c r="AX3089" t="s">
        <v>4908</v>
      </c>
      <c r="BF3089">
        <v>0</v>
      </c>
      <c r="CX3089" t="s">
        <v>5211</v>
      </c>
      <c r="CY3089" s="29"/>
    </row>
    <row r="3090" spans="4:114" x14ac:dyDescent="0.25">
      <c r="D3090" t="s">
        <v>5212</v>
      </c>
      <c r="F3090" t="s">
        <v>4881</v>
      </c>
      <c r="G3090" t="s">
        <v>4881</v>
      </c>
      <c r="H3090" t="s">
        <v>4882</v>
      </c>
      <c r="K3090" t="s">
        <v>224</v>
      </c>
      <c r="M3090" t="s">
        <v>114</v>
      </c>
      <c r="N3090" t="s">
        <v>115</v>
      </c>
      <c r="O3090" t="s">
        <v>116</v>
      </c>
      <c r="P3090" t="s">
        <v>117</v>
      </c>
      <c r="Q3090" t="s">
        <v>4833</v>
      </c>
      <c r="R3090">
        <v>18</v>
      </c>
      <c r="T3090" s="3">
        <v>40178.571428571435</v>
      </c>
      <c r="X3090" s="3">
        <v>1502.403846153846</v>
      </c>
      <c r="Y3090" s="3">
        <v>868.05555555555554</v>
      </c>
      <c r="Z3090" s="24">
        <v>156.25</v>
      </c>
      <c r="AA3090" s="39">
        <v>75</v>
      </c>
      <c r="AD3090" s="3">
        <v>2678.785714285722</v>
      </c>
      <c r="AE3090" s="3">
        <v>45459.066544566558</v>
      </c>
      <c r="AF3090" s="3">
        <v>3656.25</v>
      </c>
      <c r="AH3090" s="3">
        <v>49115.316544566558</v>
      </c>
      <c r="AN3090">
        <v>8.5000000000000006E-2</v>
      </c>
      <c r="AO3090" s="3">
        <v>49115.316544566558</v>
      </c>
      <c r="AP3090" s="3">
        <v>4174.8019062881576</v>
      </c>
      <c r="AQ3090" s="3">
        <v>19092.857142857221</v>
      </c>
      <c r="AR3090" s="3">
        <v>1622.8928571428639</v>
      </c>
      <c r="AS3090" s="3">
        <v>74005.868450854803</v>
      </c>
      <c r="AT3090" s="26">
        <v>68208.173687423783</v>
      </c>
      <c r="AU3090" t="s">
        <v>170</v>
      </c>
      <c r="AV3090" t="s">
        <v>170</v>
      </c>
      <c r="AW3090" t="s">
        <v>171</v>
      </c>
      <c r="AX3090">
        <v>90135</v>
      </c>
      <c r="BF3090">
        <v>1</v>
      </c>
      <c r="CX3090" t="s">
        <v>5211</v>
      </c>
      <c r="CY3090" s="29"/>
      <c r="CZ3090" s="29"/>
      <c r="DA3090" s="29"/>
      <c r="DB3090" s="29"/>
      <c r="DC3090" s="29"/>
      <c r="DD3090" s="30"/>
      <c r="DE3090" s="30"/>
      <c r="DF3090" s="31"/>
      <c r="DG3090" s="32"/>
      <c r="DH3090" s="30"/>
      <c r="DI3090" s="30"/>
      <c r="DJ3090" s="26"/>
    </row>
    <row r="3091" spans="4:114" x14ac:dyDescent="0.25">
      <c r="D3091" t="s">
        <v>5212</v>
      </c>
      <c r="F3091" t="s">
        <v>4890</v>
      </c>
      <c r="G3091" t="s">
        <v>4890</v>
      </c>
      <c r="H3091" t="s">
        <v>4891</v>
      </c>
      <c r="K3091" t="s">
        <v>224</v>
      </c>
      <c r="M3091" t="s">
        <v>114</v>
      </c>
      <c r="N3091" t="s">
        <v>115</v>
      </c>
      <c r="O3091" t="s">
        <v>116</v>
      </c>
      <c r="P3091" t="s">
        <v>117</v>
      </c>
      <c r="Q3091" t="s">
        <v>4833</v>
      </c>
      <c r="R3091">
        <v>13</v>
      </c>
      <c r="T3091" s="3">
        <v>30178.571428571431</v>
      </c>
      <c r="X3091" s="3">
        <v>1562.5</v>
      </c>
      <c r="Y3091" s="3">
        <v>902.77777777777783</v>
      </c>
      <c r="Z3091" s="24">
        <v>162.5</v>
      </c>
      <c r="AA3091" s="39">
        <v>75</v>
      </c>
      <c r="AD3091" s="3">
        <v>1934.678571428577</v>
      </c>
      <c r="AE3091" s="3">
        <v>34816.027777777788</v>
      </c>
      <c r="AF3091" s="3">
        <v>2640.625</v>
      </c>
      <c r="AH3091" s="3">
        <v>37456.652777777788</v>
      </c>
      <c r="AN3091">
        <v>8.5000000000000006E-2</v>
      </c>
      <c r="AO3091" s="3">
        <v>37456.652777777788</v>
      </c>
      <c r="AP3091" s="3">
        <v>3183.815486111112</v>
      </c>
      <c r="AQ3091" s="3">
        <v>13789.285714285772</v>
      </c>
      <c r="AR3091" s="3">
        <v>1172.0892857142908</v>
      </c>
      <c r="AS3091" s="3">
        <v>55601.843263888964</v>
      </c>
      <c r="AT3091" s="26">
        <v>51245.938492063564</v>
      </c>
      <c r="AU3091" t="s">
        <v>170</v>
      </c>
      <c r="AV3091" t="s">
        <v>170</v>
      </c>
      <c r="AW3091" t="s">
        <v>171</v>
      </c>
      <c r="AX3091">
        <v>90129</v>
      </c>
      <c r="BF3091">
        <v>1</v>
      </c>
      <c r="CX3091" t="s">
        <v>5211</v>
      </c>
      <c r="CY3091" s="29"/>
    </row>
    <row r="3092" spans="4:114" x14ac:dyDescent="0.25">
      <c r="D3092" t="s">
        <v>5212</v>
      </c>
      <c r="F3092" t="s">
        <v>4892</v>
      </c>
      <c r="G3092" t="s">
        <v>4892</v>
      </c>
      <c r="H3092" t="s">
        <v>4893</v>
      </c>
      <c r="K3092" t="s">
        <v>224</v>
      </c>
      <c r="M3092" t="s">
        <v>114</v>
      </c>
      <c r="N3092" t="s">
        <v>115</v>
      </c>
      <c r="O3092" t="s">
        <v>116</v>
      </c>
      <c r="P3092" t="s">
        <v>117</v>
      </c>
      <c r="Q3092" t="s">
        <v>4833</v>
      </c>
      <c r="R3092">
        <v>20</v>
      </c>
      <c r="T3092" s="3">
        <v>52380.952380952374</v>
      </c>
      <c r="X3092" s="3">
        <v>1762.8205128205127</v>
      </c>
      <c r="Y3092" s="3">
        <v>1018.5185185185185</v>
      </c>
      <c r="Z3092" s="24">
        <v>183.33333333333331</v>
      </c>
      <c r="AA3092" s="39">
        <v>75</v>
      </c>
      <c r="AD3092" s="3">
        <v>2976.4285714285802</v>
      </c>
      <c r="AE3092" s="3">
        <v>58397.053317053324</v>
      </c>
      <c r="AF3092" s="3">
        <v>4062.5</v>
      </c>
      <c r="AH3092" s="3">
        <v>62459.553317053324</v>
      </c>
      <c r="AN3092">
        <v>8.5000000000000006E-2</v>
      </c>
      <c r="AO3092" s="3">
        <v>62459.553317053324</v>
      </c>
      <c r="AP3092" s="3">
        <v>5309.0620319495329</v>
      </c>
      <c r="AQ3092" s="3">
        <v>21214.285714285801</v>
      </c>
      <c r="AR3092" s="3">
        <v>1803.2142857142933</v>
      </c>
      <c r="AS3092" s="3">
        <v>90786.115349002939</v>
      </c>
      <c r="AT3092" s="26">
        <v>83673.839031339128</v>
      </c>
      <c r="AU3092" t="s">
        <v>170</v>
      </c>
      <c r="AV3092" t="s">
        <v>170</v>
      </c>
      <c r="AW3092" t="s">
        <v>171</v>
      </c>
      <c r="AX3092">
        <v>90242</v>
      </c>
      <c r="BF3092">
        <v>1</v>
      </c>
      <c r="CX3092" t="s">
        <v>5211</v>
      </c>
      <c r="CY3092" s="29"/>
      <c r="CZ3092" s="29"/>
      <c r="DA3092" s="29"/>
      <c r="DB3092" s="29"/>
      <c r="DC3092" s="29"/>
      <c r="DD3092" s="30"/>
      <c r="DE3092" s="30"/>
      <c r="DF3092" s="31"/>
      <c r="DG3092" s="32"/>
      <c r="DH3092" s="30"/>
      <c r="DI3092" s="30"/>
      <c r="DJ3092" s="26"/>
    </row>
    <row r="3093" spans="4:114" x14ac:dyDescent="0.25">
      <c r="D3093" t="s">
        <v>5212</v>
      </c>
      <c r="F3093" t="s">
        <v>5325</v>
      </c>
      <c r="G3093" t="s">
        <v>5325</v>
      </c>
      <c r="H3093" t="s">
        <v>5326</v>
      </c>
      <c r="K3093" t="s">
        <v>224</v>
      </c>
      <c r="M3093" t="s">
        <v>114</v>
      </c>
      <c r="N3093" t="s">
        <v>115</v>
      </c>
      <c r="O3093" t="s">
        <v>116</v>
      </c>
      <c r="P3093" t="s">
        <v>117</v>
      </c>
      <c r="Q3093" t="s">
        <v>4833</v>
      </c>
      <c r="R3093">
        <v>0</v>
      </c>
      <c r="T3093" s="3">
        <v>0</v>
      </c>
      <c r="X3093" s="3">
        <v>0</v>
      </c>
      <c r="Y3093" s="3">
        <v>0</v>
      </c>
      <c r="Z3093" s="24">
        <v>0</v>
      </c>
      <c r="AA3093" s="39">
        <v>0</v>
      </c>
      <c r="AD3093" s="3">
        <v>0</v>
      </c>
      <c r="AE3093" s="3">
        <v>0</v>
      </c>
      <c r="AF3093" s="3">
        <v>0</v>
      </c>
      <c r="AH3093" s="3">
        <v>0</v>
      </c>
      <c r="AN3093">
        <v>8.5000000000000006E-2</v>
      </c>
      <c r="AO3093" s="3">
        <v>0</v>
      </c>
      <c r="AP3093" s="3">
        <v>0</v>
      </c>
      <c r="AQ3093" s="3">
        <v>0</v>
      </c>
      <c r="AR3093" s="3">
        <v>0</v>
      </c>
      <c r="AS3093" s="3">
        <v>0</v>
      </c>
      <c r="AT3093" s="26">
        <v>0</v>
      </c>
      <c r="AU3093" t="s">
        <v>5322</v>
      </c>
      <c r="AV3093" t="s">
        <v>5322</v>
      </c>
      <c r="AW3093" t="s">
        <v>4908</v>
      </c>
      <c r="AX3093" t="s">
        <v>5322</v>
      </c>
      <c r="BF3093">
        <v>0</v>
      </c>
      <c r="CX3093" t="s">
        <v>5211</v>
      </c>
      <c r="CY3093" s="29"/>
      <c r="CZ3093" s="29"/>
      <c r="DA3093" s="29"/>
      <c r="DB3093" s="29"/>
      <c r="DC3093" s="29"/>
      <c r="DD3093" s="30"/>
      <c r="DE3093" s="30"/>
      <c r="DF3093" s="31"/>
      <c r="DG3093" s="32"/>
      <c r="DH3093" s="30"/>
      <c r="DI3093" s="30"/>
      <c r="DJ3093" s="26"/>
    </row>
    <row r="3094" spans="4:114" x14ac:dyDescent="0.25">
      <c r="D3094" t="s">
        <v>5212</v>
      </c>
      <c r="F3094" t="s">
        <v>4909</v>
      </c>
      <c r="G3094" t="s">
        <v>4909</v>
      </c>
      <c r="H3094" t="s">
        <v>4910</v>
      </c>
      <c r="K3094" t="s">
        <v>224</v>
      </c>
      <c r="M3094" t="s">
        <v>114</v>
      </c>
      <c r="N3094" t="s">
        <v>115</v>
      </c>
      <c r="O3094" t="s">
        <v>116</v>
      </c>
      <c r="P3094" t="s">
        <v>117</v>
      </c>
      <c r="Q3094" t="s">
        <v>4833</v>
      </c>
      <c r="R3094">
        <v>13</v>
      </c>
      <c r="T3094" s="3">
        <v>25148.809523809523</v>
      </c>
      <c r="X3094" s="3">
        <v>1302.0833333333333</v>
      </c>
      <c r="Y3094" s="3">
        <v>752.31481481481489</v>
      </c>
      <c r="Z3094" s="24">
        <v>135.41666666666666</v>
      </c>
      <c r="AA3094" s="39">
        <v>75</v>
      </c>
      <c r="AD3094" s="3">
        <v>1934.678571428577</v>
      </c>
      <c r="AE3094" s="3">
        <v>29348.302910052913</v>
      </c>
      <c r="AF3094" s="3">
        <v>2640.625</v>
      </c>
      <c r="AH3094" s="3">
        <v>31988.927910052913</v>
      </c>
      <c r="AN3094">
        <v>8.5000000000000006E-2</v>
      </c>
      <c r="AO3094" s="3">
        <v>31988.927910052913</v>
      </c>
      <c r="AP3094" s="3">
        <v>2719.0588723544979</v>
      </c>
      <c r="AQ3094" s="3">
        <v>13789.285714285772</v>
      </c>
      <c r="AR3094" s="3">
        <v>1172.0892857142908</v>
      </c>
      <c r="AS3094" s="3">
        <v>49669.361782407475</v>
      </c>
      <c r="AT3094" s="26">
        <v>45778.213624338685</v>
      </c>
      <c r="AU3094" t="s">
        <v>4911</v>
      </c>
      <c r="AV3094" t="s">
        <v>1525</v>
      </c>
      <c r="AW3094" t="s">
        <v>1525</v>
      </c>
      <c r="AX3094" t="s">
        <v>4913</v>
      </c>
      <c r="BF3094">
        <v>1</v>
      </c>
      <c r="CX3094" t="s">
        <v>5211</v>
      </c>
      <c r="CY3094" s="29"/>
      <c r="CZ3094" s="29"/>
      <c r="DA3094" s="29"/>
      <c r="DB3094" s="29"/>
      <c r="DC3094" s="29"/>
      <c r="DD3094" s="30"/>
      <c r="DE3094" s="30"/>
      <c r="DF3094" s="31"/>
      <c r="DG3094" s="32"/>
      <c r="DH3094" s="30"/>
      <c r="DI3094" s="30"/>
      <c r="DJ3094" s="26"/>
    </row>
    <row r="3095" spans="4:114" x14ac:dyDescent="0.25">
      <c r="D3095" t="s">
        <v>5212</v>
      </c>
      <c r="F3095" t="s">
        <v>4915</v>
      </c>
      <c r="G3095" t="s">
        <v>4915</v>
      </c>
      <c r="H3095" t="s">
        <v>4916</v>
      </c>
      <c r="K3095" t="s">
        <v>224</v>
      </c>
      <c r="M3095" t="s">
        <v>114</v>
      </c>
      <c r="N3095" t="s">
        <v>115</v>
      </c>
      <c r="O3095" t="s">
        <v>116</v>
      </c>
      <c r="P3095" t="s">
        <v>117</v>
      </c>
      <c r="Q3095" t="s">
        <v>4833</v>
      </c>
      <c r="R3095">
        <v>13</v>
      </c>
      <c r="T3095" s="3">
        <v>31300.59523809524</v>
      </c>
      <c r="X3095" s="3">
        <v>1620.592948717949</v>
      </c>
      <c r="Y3095" s="3">
        <v>936.34259259259272</v>
      </c>
      <c r="Z3095" s="24">
        <v>168.54166666666669</v>
      </c>
      <c r="AA3095" s="39">
        <v>75</v>
      </c>
      <c r="AD3095" s="3">
        <v>1934.678571428577</v>
      </c>
      <c r="AE3095" s="3">
        <v>36035.751017501025</v>
      </c>
      <c r="AF3095" s="3">
        <v>2640.625</v>
      </c>
      <c r="AH3095" s="3">
        <v>38676.376017501025</v>
      </c>
      <c r="AN3095">
        <v>8.5000000000000006E-2</v>
      </c>
      <c r="AO3095" s="3">
        <v>38676.376017501025</v>
      </c>
      <c r="AP3095" s="3">
        <v>3287.4919614875876</v>
      </c>
      <c r="AQ3095" s="3">
        <v>13789.285714285772</v>
      </c>
      <c r="AR3095" s="3">
        <v>1172.0892857142908</v>
      </c>
      <c r="AS3095" s="3">
        <v>56925.242978988681</v>
      </c>
      <c r="AT3095" s="26">
        <v>52465.661731786793</v>
      </c>
      <c r="AU3095" t="s">
        <v>4911</v>
      </c>
      <c r="AV3095" t="s">
        <v>1525</v>
      </c>
      <c r="AW3095" t="s">
        <v>1525</v>
      </c>
      <c r="AX3095" t="s">
        <v>4913</v>
      </c>
      <c r="BF3095">
        <v>1</v>
      </c>
      <c r="CX3095" t="s">
        <v>5211</v>
      </c>
      <c r="CY3095" s="29"/>
      <c r="CZ3095" s="29"/>
      <c r="DA3095" s="29"/>
      <c r="DB3095" s="29"/>
      <c r="DC3095" s="29"/>
      <c r="DD3095" s="30"/>
      <c r="DE3095" s="30"/>
      <c r="DF3095" s="31"/>
      <c r="DG3095" s="32"/>
      <c r="DH3095" s="30"/>
      <c r="DI3095" s="30"/>
      <c r="DJ3095" s="26"/>
    </row>
    <row r="3096" spans="4:114" x14ac:dyDescent="0.25">
      <c r="D3096" t="s">
        <v>5212</v>
      </c>
      <c r="F3096" t="s">
        <v>5327</v>
      </c>
      <c r="G3096" t="s">
        <v>5327</v>
      </c>
      <c r="H3096" t="s">
        <v>5328</v>
      </c>
      <c r="K3096" t="s">
        <v>224</v>
      </c>
      <c r="M3096" t="s">
        <v>114</v>
      </c>
      <c r="N3096" t="s">
        <v>115</v>
      </c>
      <c r="O3096" t="s">
        <v>116</v>
      </c>
      <c r="P3096" t="s">
        <v>117</v>
      </c>
      <c r="Q3096" t="s">
        <v>4833</v>
      </c>
      <c r="R3096">
        <v>0</v>
      </c>
      <c r="T3096" s="3">
        <v>0</v>
      </c>
      <c r="X3096" s="3">
        <v>0</v>
      </c>
      <c r="Y3096" s="3">
        <v>0</v>
      </c>
      <c r="Z3096" s="24">
        <v>0</v>
      </c>
      <c r="AA3096" s="39">
        <v>0</v>
      </c>
      <c r="AD3096" s="3">
        <v>0</v>
      </c>
      <c r="AE3096" s="3">
        <v>0</v>
      </c>
      <c r="AF3096" s="3">
        <v>0</v>
      </c>
      <c r="AH3096" s="3">
        <v>0</v>
      </c>
      <c r="AN3096">
        <v>8.5000000000000006E-2</v>
      </c>
      <c r="AO3096" s="3">
        <v>0</v>
      </c>
      <c r="AP3096" s="3">
        <v>0</v>
      </c>
      <c r="AQ3096" s="3">
        <v>0</v>
      </c>
      <c r="AR3096" s="3">
        <v>0</v>
      </c>
      <c r="AS3096" s="3">
        <v>0</v>
      </c>
      <c r="AT3096" s="26">
        <v>0</v>
      </c>
      <c r="AU3096" t="s">
        <v>5322</v>
      </c>
      <c r="AV3096" t="s">
        <v>5322</v>
      </c>
      <c r="AW3096" t="s">
        <v>4908</v>
      </c>
      <c r="AX3096" t="s">
        <v>5322</v>
      </c>
      <c r="BF3096">
        <v>0</v>
      </c>
      <c r="CX3096" t="s">
        <v>5211</v>
      </c>
      <c r="CY3096" s="29"/>
    </row>
    <row r="3097" spans="4:114" x14ac:dyDescent="0.25">
      <c r="D3097" t="s">
        <v>5212</v>
      </c>
      <c r="F3097" t="s">
        <v>4921</v>
      </c>
      <c r="G3097" t="s">
        <v>4921</v>
      </c>
      <c r="H3097" t="s">
        <v>4922</v>
      </c>
      <c r="K3097" t="s">
        <v>224</v>
      </c>
      <c r="M3097" t="s">
        <v>114</v>
      </c>
      <c r="N3097" t="s">
        <v>115</v>
      </c>
      <c r="O3097" t="s">
        <v>116</v>
      </c>
      <c r="P3097" t="s">
        <v>117</v>
      </c>
      <c r="Q3097" t="s">
        <v>4833</v>
      </c>
      <c r="R3097">
        <v>13</v>
      </c>
      <c r="T3097" s="3">
        <v>31300.59523809524</v>
      </c>
      <c r="X3097" s="3">
        <v>1620.592948717949</v>
      </c>
      <c r="Y3097" s="3">
        <v>936.34259259259272</v>
      </c>
      <c r="Z3097" s="24">
        <v>168.54166666666669</v>
      </c>
      <c r="AA3097" s="39">
        <v>75</v>
      </c>
      <c r="AD3097" s="3">
        <v>1934.678571428577</v>
      </c>
      <c r="AE3097" s="3">
        <v>36035.751017501025</v>
      </c>
      <c r="AF3097" s="3">
        <v>2640.625</v>
      </c>
      <c r="AH3097" s="3">
        <v>38676.376017501025</v>
      </c>
      <c r="AN3097">
        <v>8.5000000000000006E-2</v>
      </c>
      <c r="AO3097" s="3">
        <v>38676.376017501025</v>
      </c>
      <c r="AP3097" s="3">
        <v>3287.4919614875876</v>
      </c>
      <c r="AQ3097" s="3">
        <v>13789.285714285772</v>
      </c>
      <c r="AR3097" s="3">
        <v>1172.0892857142908</v>
      </c>
      <c r="AS3097" s="3">
        <v>56925.242978988681</v>
      </c>
      <c r="AT3097" s="26">
        <v>52465.661731786793</v>
      </c>
      <c r="AU3097" t="s">
        <v>4911</v>
      </c>
      <c r="AV3097" t="s">
        <v>1525</v>
      </c>
      <c r="AW3097" t="s">
        <v>1525</v>
      </c>
      <c r="AX3097" t="s">
        <v>4913</v>
      </c>
      <c r="BF3097">
        <v>1</v>
      </c>
      <c r="CX3097" t="s">
        <v>5211</v>
      </c>
      <c r="CY3097" s="29"/>
      <c r="CZ3097" s="29"/>
      <c r="DA3097" s="29"/>
      <c r="DB3097" s="29"/>
      <c r="DC3097" s="29"/>
      <c r="DD3097" s="30"/>
      <c r="DE3097" s="30"/>
      <c r="DF3097" s="31"/>
      <c r="DG3097" s="32"/>
      <c r="DH3097" s="30"/>
      <c r="DI3097" s="30"/>
      <c r="DJ3097" s="26"/>
    </row>
    <row r="3098" spans="4:114" x14ac:dyDescent="0.25">
      <c r="D3098" t="s">
        <v>5212</v>
      </c>
      <c r="F3098" t="s">
        <v>5329</v>
      </c>
      <c r="G3098" t="s">
        <v>5329</v>
      </c>
      <c r="H3098" t="s">
        <v>5330</v>
      </c>
      <c r="K3098" t="s">
        <v>224</v>
      </c>
      <c r="M3098" t="s">
        <v>114</v>
      </c>
      <c r="N3098" t="s">
        <v>115</v>
      </c>
      <c r="O3098" t="s">
        <v>116</v>
      </c>
      <c r="P3098" t="s">
        <v>117</v>
      </c>
      <c r="Q3098" t="s">
        <v>4833</v>
      </c>
      <c r="R3098">
        <v>0</v>
      </c>
      <c r="T3098" s="3">
        <v>0</v>
      </c>
      <c r="X3098" s="3">
        <v>0</v>
      </c>
      <c r="Y3098" s="3">
        <v>0</v>
      </c>
      <c r="Z3098" s="24">
        <v>0</v>
      </c>
      <c r="AA3098" s="39">
        <v>0</v>
      </c>
      <c r="AD3098" s="3">
        <v>0</v>
      </c>
      <c r="AE3098" s="3">
        <v>0</v>
      </c>
      <c r="AF3098" s="3">
        <v>0</v>
      </c>
      <c r="AH3098" s="3">
        <v>0</v>
      </c>
      <c r="AN3098">
        <v>8.5000000000000006E-2</v>
      </c>
      <c r="AO3098" s="3">
        <v>0</v>
      </c>
      <c r="AP3098" s="3">
        <v>0</v>
      </c>
      <c r="AQ3098" s="3">
        <v>0</v>
      </c>
      <c r="AR3098" s="3">
        <v>0</v>
      </c>
      <c r="AS3098" s="3">
        <v>0</v>
      </c>
      <c r="AT3098" s="26">
        <v>0</v>
      </c>
      <c r="AU3098" t="s">
        <v>5322</v>
      </c>
      <c r="AV3098" t="s">
        <v>5322</v>
      </c>
      <c r="AW3098" t="s">
        <v>4908</v>
      </c>
      <c r="AX3098" t="s">
        <v>5322</v>
      </c>
      <c r="BF3098">
        <v>0</v>
      </c>
      <c r="CX3098" t="s">
        <v>5211</v>
      </c>
      <c r="CY3098" s="29"/>
    </row>
    <row r="3099" spans="4:114" x14ac:dyDescent="0.25">
      <c r="D3099" t="s">
        <v>5212</v>
      </c>
      <c r="F3099" t="s">
        <v>4925</v>
      </c>
      <c r="G3099" t="s">
        <v>4925</v>
      </c>
      <c r="H3099" t="s">
        <v>4926</v>
      </c>
      <c r="K3099" t="s">
        <v>224</v>
      </c>
      <c r="M3099" t="s">
        <v>114</v>
      </c>
      <c r="N3099" t="s">
        <v>115</v>
      </c>
      <c r="O3099" t="s">
        <v>116</v>
      </c>
      <c r="P3099" t="s">
        <v>117</v>
      </c>
      <c r="Q3099" t="s">
        <v>4833</v>
      </c>
      <c r="R3099">
        <v>13</v>
      </c>
      <c r="T3099" s="3">
        <v>27857.142857142855</v>
      </c>
      <c r="X3099" s="3">
        <v>1442.3076923076924</v>
      </c>
      <c r="Y3099" s="3">
        <v>833.33333333333337</v>
      </c>
      <c r="Z3099" s="24">
        <v>150</v>
      </c>
      <c r="AA3099" s="39">
        <v>75</v>
      </c>
      <c r="AD3099" s="3">
        <v>1934.678571428577</v>
      </c>
      <c r="AE3099" s="3">
        <v>32292.462454212455</v>
      </c>
      <c r="AF3099" s="3">
        <v>2640.625</v>
      </c>
      <c r="AH3099" s="3">
        <v>34933.087454212451</v>
      </c>
      <c r="AN3099">
        <v>8.5000000000000006E-2</v>
      </c>
      <c r="AO3099" s="3">
        <v>34933.087454212451</v>
      </c>
      <c r="AP3099" s="3">
        <v>2969.3124336080587</v>
      </c>
      <c r="AQ3099" s="3">
        <v>13789.285714285772</v>
      </c>
      <c r="AR3099" s="3">
        <v>1172.0892857142908</v>
      </c>
      <c r="AS3099" s="3">
        <v>52863.774887820575</v>
      </c>
      <c r="AT3099" s="26">
        <v>48722.373168498219</v>
      </c>
      <c r="AU3099" t="s">
        <v>4911</v>
      </c>
      <c r="AV3099" t="s">
        <v>1525</v>
      </c>
      <c r="AW3099" t="s">
        <v>1525</v>
      </c>
      <c r="AX3099" t="s">
        <v>4913</v>
      </c>
      <c r="BF3099">
        <v>1</v>
      </c>
      <c r="CX3099" t="s">
        <v>5211</v>
      </c>
      <c r="CY3099" s="29"/>
      <c r="CZ3099" s="29"/>
      <c r="DA3099" s="29"/>
      <c r="DB3099" s="29"/>
      <c r="DC3099" s="29"/>
      <c r="DD3099" s="30"/>
      <c r="DE3099" s="30"/>
      <c r="DF3099" s="31"/>
      <c r="DG3099" s="32"/>
      <c r="DH3099" s="30"/>
      <c r="DI3099" s="30"/>
      <c r="DJ3099" s="26"/>
    </row>
    <row r="3100" spans="4:114" x14ac:dyDescent="0.25">
      <c r="D3100" t="s">
        <v>5212</v>
      </c>
      <c r="F3100" t="s">
        <v>4927</v>
      </c>
      <c r="G3100" t="s">
        <v>4927</v>
      </c>
      <c r="H3100" t="s">
        <v>4928</v>
      </c>
      <c r="K3100" t="s">
        <v>224</v>
      </c>
      <c r="M3100" t="s">
        <v>114</v>
      </c>
      <c r="N3100" t="s">
        <v>115</v>
      </c>
      <c r="O3100" t="s">
        <v>116</v>
      </c>
      <c r="P3100" t="s">
        <v>117</v>
      </c>
      <c r="Q3100" t="s">
        <v>4833</v>
      </c>
      <c r="R3100">
        <v>13</v>
      </c>
      <c r="T3100" s="3">
        <v>31300.59523809524</v>
      </c>
      <c r="X3100" s="3">
        <v>1620.592948717949</v>
      </c>
      <c r="Y3100" s="3">
        <v>936.34259259259272</v>
      </c>
      <c r="Z3100" s="24">
        <v>168.54166666666669</v>
      </c>
      <c r="AA3100" s="39">
        <v>75</v>
      </c>
      <c r="AD3100" s="3">
        <v>1934.678571428577</v>
      </c>
      <c r="AE3100" s="3">
        <v>36035.751017501025</v>
      </c>
      <c r="AF3100" s="3">
        <v>2640.625</v>
      </c>
      <c r="AH3100" s="3">
        <v>38676.376017501025</v>
      </c>
      <c r="AN3100">
        <v>8.5000000000000006E-2</v>
      </c>
      <c r="AO3100" s="3">
        <v>38676.376017501025</v>
      </c>
      <c r="AP3100" s="3">
        <v>3287.4919614875876</v>
      </c>
      <c r="AQ3100" s="3">
        <v>13789.285714285772</v>
      </c>
      <c r="AR3100" s="3">
        <v>1172.0892857142908</v>
      </c>
      <c r="AS3100" s="3">
        <v>56925.242978988681</v>
      </c>
      <c r="AT3100" s="26">
        <v>52465.661731786793</v>
      </c>
      <c r="AU3100" t="s">
        <v>4911</v>
      </c>
      <c r="AV3100" t="s">
        <v>1525</v>
      </c>
      <c r="AW3100" t="s">
        <v>1525</v>
      </c>
      <c r="AX3100" t="s">
        <v>4913</v>
      </c>
      <c r="BF3100">
        <v>1</v>
      </c>
      <c r="CX3100" t="s">
        <v>5211</v>
      </c>
      <c r="CY3100" s="29"/>
    </row>
    <row r="3101" spans="4:114" x14ac:dyDescent="0.25">
      <c r="D3101" t="s">
        <v>5212</v>
      </c>
      <c r="F3101" t="s">
        <v>4931</v>
      </c>
      <c r="G3101" t="s">
        <v>4931</v>
      </c>
      <c r="H3101" t="s">
        <v>4932</v>
      </c>
      <c r="K3101" t="s">
        <v>224</v>
      </c>
      <c r="M3101" t="s">
        <v>114</v>
      </c>
      <c r="N3101" t="s">
        <v>115</v>
      </c>
      <c r="O3101" t="s">
        <v>116</v>
      </c>
      <c r="P3101" t="s">
        <v>117</v>
      </c>
      <c r="Q3101" t="s">
        <v>4833</v>
      </c>
      <c r="R3101">
        <v>13</v>
      </c>
      <c r="T3101" s="3">
        <v>27083.333333333336</v>
      </c>
      <c r="X3101" s="3">
        <v>1402.2435897435898</v>
      </c>
      <c r="Y3101" s="3">
        <v>810.18518518518533</v>
      </c>
      <c r="Z3101" s="24">
        <v>145.83333333333334</v>
      </c>
      <c r="AA3101" s="39">
        <v>75</v>
      </c>
      <c r="AD3101" s="3">
        <v>1934.678571428577</v>
      </c>
      <c r="AE3101" s="3">
        <v>31451.27401302402</v>
      </c>
      <c r="AF3101" s="3">
        <v>2640.625</v>
      </c>
      <c r="AH3101" s="3">
        <v>34091.89901302402</v>
      </c>
      <c r="AN3101">
        <v>8.5000000000000006E-2</v>
      </c>
      <c r="AO3101" s="3">
        <v>34091.89901302402</v>
      </c>
      <c r="AP3101" s="3">
        <v>2897.8114161070421</v>
      </c>
      <c r="AQ3101" s="3">
        <v>13789.285714285772</v>
      </c>
      <c r="AR3101" s="3">
        <v>1172.0892857142908</v>
      </c>
      <c r="AS3101" s="3">
        <v>51951.085429131126</v>
      </c>
      <c r="AT3101" s="26">
        <v>47881.184727309796</v>
      </c>
      <c r="AU3101" t="s">
        <v>170</v>
      </c>
      <c r="AV3101" t="s">
        <v>170</v>
      </c>
      <c r="AW3101" t="s">
        <v>171</v>
      </c>
      <c r="AX3101" t="s">
        <v>4933</v>
      </c>
      <c r="BF3101">
        <v>1</v>
      </c>
      <c r="CX3101" t="s">
        <v>5211</v>
      </c>
      <c r="CY3101" s="29"/>
    </row>
    <row r="3102" spans="4:114" x14ac:dyDescent="0.25">
      <c r="D3102" t="s">
        <v>5212</v>
      </c>
      <c r="F3102" t="s">
        <v>4936</v>
      </c>
      <c r="G3102" t="s">
        <v>4936</v>
      </c>
      <c r="H3102" t="s">
        <v>5331</v>
      </c>
      <c r="K3102" t="s">
        <v>219</v>
      </c>
      <c r="M3102" t="s">
        <v>182</v>
      </c>
      <c r="N3102" t="s">
        <v>183</v>
      </c>
      <c r="O3102" t="s">
        <v>116</v>
      </c>
      <c r="P3102" t="s">
        <v>117</v>
      </c>
      <c r="Q3102" t="s">
        <v>4833</v>
      </c>
      <c r="R3102">
        <v>13</v>
      </c>
      <c r="T3102" s="3">
        <v>38690.476190476191</v>
      </c>
      <c r="X3102" s="3">
        <v>2003.2051282051279</v>
      </c>
      <c r="Y3102" s="3">
        <v>1157.4074074074074</v>
      </c>
      <c r="Z3102" s="24">
        <v>208.33333333333331</v>
      </c>
      <c r="AA3102" s="39">
        <v>75</v>
      </c>
      <c r="AD3102" s="3">
        <v>1934.678571428577</v>
      </c>
      <c r="AE3102" s="3">
        <v>44069.10063085064</v>
      </c>
      <c r="AF3102" s="3">
        <v>1928.7202380952381</v>
      </c>
      <c r="AH3102" s="3">
        <v>45997.820868945877</v>
      </c>
      <c r="AN3102">
        <v>0.05</v>
      </c>
      <c r="AO3102" s="3">
        <v>45997.820868945877</v>
      </c>
      <c r="AP3102" s="3">
        <v>2299.8910434472941</v>
      </c>
      <c r="AQ3102" s="3">
        <v>13789.285714285772</v>
      </c>
      <c r="AR3102" s="3">
        <v>689.46428571428862</v>
      </c>
      <c r="AS3102" s="3">
        <v>62776.461912393235</v>
      </c>
      <c r="AT3102" s="26">
        <v>59787.106583231653</v>
      </c>
      <c r="AU3102" t="s">
        <v>3388</v>
      </c>
      <c r="AV3102" t="s">
        <v>4724</v>
      </c>
      <c r="AW3102" t="s">
        <v>3389</v>
      </c>
      <c r="AX3102" t="s">
        <v>4725</v>
      </c>
      <c r="BF3102">
        <v>1</v>
      </c>
      <c r="CX3102" t="s">
        <v>5211</v>
      </c>
      <c r="CY3102" s="29"/>
      <c r="CZ3102" s="29"/>
      <c r="DA3102" s="29"/>
      <c r="DB3102" s="29"/>
      <c r="DC3102" s="29"/>
      <c r="DD3102" s="30"/>
      <c r="DE3102" s="30"/>
      <c r="DF3102" s="31"/>
      <c r="DG3102" s="32"/>
      <c r="DH3102" s="30"/>
      <c r="DI3102" s="30"/>
      <c r="DJ3102" s="26"/>
    </row>
    <row r="3103" spans="4:114" x14ac:dyDescent="0.25">
      <c r="D3103" t="s">
        <v>5212</v>
      </c>
      <c r="F3103" t="s">
        <v>4938</v>
      </c>
      <c r="G3103" t="s">
        <v>4938</v>
      </c>
      <c r="H3103" t="s">
        <v>4939</v>
      </c>
      <c r="K3103" t="s">
        <v>219</v>
      </c>
      <c r="M3103" t="s">
        <v>132</v>
      </c>
      <c r="N3103" t="s">
        <v>133</v>
      </c>
      <c r="O3103" t="s">
        <v>116</v>
      </c>
      <c r="P3103" t="s">
        <v>117</v>
      </c>
      <c r="Q3103" t="s">
        <v>4833</v>
      </c>
      <c r="R3103">
        <v>16</v>
      </c>
      <c r="T3103" s="3">
        <v>54761.904761904756</v>
      </c>
      <c r="X3103" s="3">
        <v>2303.6858974358975</v>
      </c>
      <c r="Y3103" s="3">
        <v>1331.0185185185185</v>
      </c>
      <c r="Z3103" s="24">
        <v>239.58333333333331</v>
      </c>
      <c r="AA3103" s="39">
        <v>75</v>
      </c>
      <c r="AD3103" s="3">
        <v>2381.1428571428642</v>
      </c>
      <c r="AE3103" s="3">
        <v>61092.335368335371</v>
      </c>
      <c r="AF3103" s="3">
        <v>7087.1428571428569</v>
      </c>
      <c r="AH3103" s="3">
        <v>68179.478225478233</v>
      </c>
      <c r="AN3103">
        <v>0.05</v>
      </c>
      <c r="AO3103" s="3">
        <v>68179.478225478233</v>
      </c>
      <c r="AP3103" s="3">
        <v>3408.9739112739117</v>
      </c>
      <c r="AQ3103" s="3">
        <v>16971.428571428642</v>
      </c>
      <c r="AR3103" s="3">
        <v>848.57142857143208</v>
      </c>
      <c r="AS3103" s="3">
        <v>89408.45213675221</v>
      </c>
      <c r="AT3103" s="26">
        <v>85150.906796906871</v>
      </c>
      <c r="AU3103" t="s">
        <v>241</v>
      </c>
      <c r="AV3103" t="s">
        <v>241</v>
      </c>
      <c r="AW3103" t="s">
        <v>241</v>
      </c>
      <c r="AX3103" t="s">
        <v>234</v>
      </c>
      <c r="BF3103">
        <v>1</v>
      </c>
      <c r="CX3103" t="s">
        <v>5211</v>
      </c>
      <c r="CY3103" s="29"/>
      <c r="CZ3103" s="29"/>
      <c r="DA3103" s="29"/>
      <c r="DB3103" s="29"/>
      <c r="DC3103" s="29"/>
      <c r="DD3103" s="30"/>
      <c r="DE3103" s="30"/>
      <c r="DF3103" s="31"/>
      <c r="DG3103" s="32"/>
      <c r="DH3103" s="30"/>
      <c r="DI3103" s="30"/>
      <c r="DJ3103" s="26"/>
    </row>
    <row r="3104" spans="4:114" x14ac:dyDescent="0.25">
      <c r="D3104" t="s">
        <v>5212</v>
      </c>
      <c r="F3104" t="s">
        <v>4940</v>
      </c>
      <c r="G3104" t="s">
        <v>4940</v>
      </c>
      <c r="H3104" t="s">
        <v>4941</v>
      </c>
      <c r="K3104" t="s">
        <v>224</v>
      </c>
      <c r="M3104" t="s">
        <v>114</v>
      </c>
      <c r="N3104" t="s">
        <v>115</v>
      </c>
      <c r="O3104" t="s">
        <v>116</v>
      </c>
      <c r="P3104" t="s">
        <v>117</v>
      </c>
      <c r="Q3104" t="s">
        <v>4833</v>
      </c>
      <c r="R3104">
        <v>13</v>
      </c>
      <c r="T3104" s="3">
        <v>34782.738095238092</v>
      </c>
      <c r="X3104" s="3">
        <v>1800.8814102564102</v>
      </c>
      <c r="Y3104" s="3">
        <v>1040.5092592592594</v>
      </c>
      <c r="Z3104" s="24">
        <v>187.29166666666669</v>
      </c>
      <c r="AA3104" s="39">
        <v>75</v>
      </c>
      <c r="AD3104" s="3">
        <v>1934.678571428577</v>
      </c>
      <c r="AE3104" s="3">
        <v>39821.099002849005</v>
      </c>
      <c r="AF3104" s="3">
        <v>2640.625</v>
      </c>
      <c r="AH3104" s="3">
        <v>42461.724002849005</v>
      </c>
      <c r="AN3104">
        <v>8.5000000000000006E-2</v>
      </c>
      <c r="AO3104" s="3">
        <v>42461.724002849005</v>
      </c>
      <c r="AP3104" s="3">
        <v>3609.2465402421658</v>
      </c>
      <c r="AQ3104" s="3">
        <v>13789.285714285772</v>
      </c>
      <c r="AR3104" s="3">
        <v>1172.0892857142908</v>
      </c>
      <c r="AS3104" s="3">
        <v>61032.345543091229</v>
      </c>
      <c r="AT3104" s="26">
        <v>56251.009717134773</v>
      </c>
      <c r="AU3104" t="s">
        <v>170</v>
      </c>
      <c r="AV3104" t="s">
        <v>170</v>
      </c>
      <c r="AW3104" t="s">
        <v>171</v>
      </c>
      <c r="AX3104">
        <v>90366</v>
      </c>
      <c r="BF3104">
        <v>1</v>
      </c>
      <c r="CX3104" t="s">
        <v>5211</v>
      </c>
      <c r="CY3104" s="29"/>
      <c r="CZ3104" s="29"/>
      <c r="DA3104" s="29"/>
      <c r="DB3104" s="29"/>
      <c r="DC3104" s="29"/>
      <c r="DD3104" s="30"/>
      <c r="DE3104" s="30"/>
      <c r="DF3104" s="31"/>
      <c r="DG3104" s="32"/>
      <c r="DH3104" s="30"/>
      <c r="DI3104" s="30"/>
      <c r="DJ3104" s="26"/>
    </row>
    <row r="3105" spans="4:114" x14ac:dyDescent="0.25">
      <c r="D3105" t="s">
        <v>5212</v>
      </c>
      <c r="F3105" t="s">
        <v>4946</v>
      </c>
      <c r="G3105" t="s">
        <v>4946</v>
      </c>
      <c r="H3105" t="s">
        <v>5332</v>
      </c>
      <c r="K3105" t="s">
        <v>219</v>
      </c>
      <c r="M3105" t="s">
        <v>2289</v>
      </c>
      <c r="N3105" t="s">
        <v>2290</v>
      </c>
      <c r="O3105" t="s">
        <v>116</v>
      </c>
      <c r="P3105" t="s">
        <v>117</v>
      </c>
      <c r="Q3105" t="s">
        <v>4833</v>
      </c>
      <c r="R3105">
        <v>13</v>
      </c>
      <c r="T3105" s="3">
        <v>37336.309523809527</v>
      </c>
      <c r="X3105" s="3">
        <v>1933.092948717949</v>
      </c>
      <c r="Y3105" s="3">
        <v>1116.8981481481483</v>
      </c>
      <c r="Z3105" s="24">
        <v>201.04166666666669</v>
      </c>
      <c r="AA3105" s="39">
        <v>75</v>
      </c>
      <c r="AD3105" s="3">
        <v>1934.678571428577</v>
      </c>
      <c r="AE3105" s="3">
        <v>42597.020858770862</v>
      </c>
      <c r="AF3105" s="3">
        <v>6322.4107142857147</v>
      </c>
      <c r="AH3105" s="3">
        <v>48919.43157305658</v>
      </c>
      <c r="AN3105">
        <v>8.5000000000000006E-2</v>
      </c>
      <c r="AO3105" s="3">
        <v>48919.43157305658</v>
      </c>
      <c r="AP3105" s="3">
        <v>4158.1516837098097</v>
      </c>
      <c r="AQ3105" s="3">
        <v>13789.285714285772</v>
      </c>
      <c r="AR3105" s="3">
        <v>1172.0892857142908</v>
      </c>
      <c r="AS3105" s="3">
        <v>68038.958256766447</v>
      </c>
      <c r="AT3105" s="26">
        <v>62708.717287342355</v>
      </c>
      <c r="AU3105" t="s">
        <v>2428</v>
      </c>
      <c r="AV3105" t="s">
        <v>120</v>
      </c>
      <c r="AW3105" t="s">
        <v>120</v>
      </c>
      <c r="AX3105">
        <v>1007100</v>
      </c>
      <c r="BF3105">
        <v>1</v>
      </c>
      <c r="CX3105" t="s">
        <v>5211</v>
      </c>
      <c r="CY3105" s="29"/>
      <c r="CZ3105" s="29"/>
      <c r="DA3105" s="29"/>
      <c r="DB3105" s="29"/>
      <c r="DC3105" s="29"/>
      <c r="DD3105" s="30"/>
      <c r="DE3105" s="30"/>
      <c r="DF3105" s="31"/>
      <c r="DG3105" s="32"/>
      <c r="DH3105" s="30"/>
      <c r="DI3105" s="30"/>
      <c r="DJ3105" s="26"/>
    </row>
    <row r="3106" spans="4:114" x14ac:dyDescent="0.25">
      <c r="D3106" t="s">
        <v>5212</v>
      </c>
      <c r="F3106" t="s">
        <v>4953</v>
      </c>
      <c r="G3106" t="s">
        <v>4953</v>
      </c>
      <c r="H3106" t="s">
        <v>4954</v>
      </c>
      <c r="K3106" t="s">
        <v>207</v>
      </c>
      <c r="M3106" t="s">
        <v>114</v>
      </c>
      <c r="N3106" t="s">
        <v>115</v>
      </c>
      <c r="O3106" t="s">
        <v>2066</v>
      </c>
      <c r="P3106" t="s">
        <v>117</v>
      </c>
      <c r="Q3106" t="s">
        <v>4833</v>
      </c>
      <c r="R3106">
        <v>13</v>
      </c>
      <c r="T3106" s="3">
        <v>2127.9761904761904</v>
      </c>
      <c r="X3106" s="3">
        <v>110.17628205128204</v>
      </c>
      <c r="Y3106" s="3">
        <v>63.657407407407405</v>
      </c>
      <c r="Z3106" s="24">
        <v>11.458333333333332</v>
      </c>
      <c r="AA3106" s="39">
        <v>75</v>
      </c>
      <c r="AD3106" s="3">
        <v>1934.678571428577</v>
      </c>
      <c r="AE3106" s="3">
        <v>4322.9467846967909</v>
      </c>
      <c r="AF3106" s="3">
        <v>2640.625</v>
      </c>
      <c r="AH3106" s="3">
        <v>6963.5717846967909</v>
      </c>
      <c r="AJ3106" s="3">
        <v>5311</v>
      </c>
      <c r="AN3106">
        <v>8.5000000000000006E-2</v>
      </c>
      <c r="AO3106" s="3">
        <v>12274.571784696791</v>
      </c>
      <c r="AP3106" s="3">
        <v>1043.3386016992274</v>
      </c>
      <c r="AQ3106" s="3">
        <v>0</v>
      </c>
      <c r="AR3106" s="3">
        <v>0</v>
      </c>
      <c r="AS3106" s="3">
        <v>13317.910386396019</v>
      </c>
      <c r="AT3106" s="26">
        <v>12274.571784696791</v>
      </c>
      <c r="AU3106" t="s">
        <v>765</v>
      </c>
      <c r="AV3106" t="s">
        <v>2067</v>
      </c>
      <c r="AW3106" t="s">
        <v>2068</v>
      </c>
      <c r="AX3106" t="s">
        <v>963</v>
      </c>
      <c r="BF3106">
        <v>1</v>
      </c>
      <c r="BO3106" t="s">
        <v>431</v>
      </c>
      <c r="CX3106" t="s">
        <v>5211</v>
      </c>
      <c r="CY3106" s="29"/>
      <c r="CZ3106" s="29"/>
      <c r="DA3106" s="29"/>
      <c r="DB3106" s="29"/>
      <c r="DC3106" s="29"/>
      <c r="DD3106" s="30"/>
      <c r="DE3106" s="30"/>
      <c r="DF3106" s="31"/>
      <c r="DG3106" s="32"/>
      <c r="DH3106" s="30"/>
      <c r="DI3106" s="30"/>
      <c r="DJ3106" s="26"/>
    </row>
    <row r="3107" spans="4:114" x14ac:dyDescent="0.25">
      <c r="D3107" t="s">
        <v>5212</v>
      </c>
      <c r="F3107" t="s">
        <v>4964</v>
      </c>
      <c r="G3107" t="s">
        <v>4964</v>
      </c>
      <c r="H3107" t="s">
        <v>4965</v>
      </c>
      <c r="K3107" t="s">
        <v>113</v>
      </c>
      <c r="M3107" t="s">
        <v>132</v>
      </c>
      <c r="N3107" t="s">
        <v>133</v>
      </c>
      <c r="O3107" t="s">
        <v>143</v>
      </c>
      <c r="P3107" t="s">
        <v>117</v>
      </c>
      <c r="Q3107" t="s">
        <v>4833</v>
      </c>
      <c r="R3107">
        <v>13</v>
      </c>
      <c r="T3107" s="3">
        <v>81250</v>
      </c>
      <c r="X3107" s="3">
        <v>4206.7307692307686</v>
      </c>
      <c r="Y3107" s="3">
        <v>2430.5555555555557</v>
      </c>
      <c r="Z3107" s="24">
        <v>437.5</v>
      </c>
      <c r="AA3107" s="39">
        <v>75</v>
      </c>
      <c r="AD3107" s="3">
        <v>1934.678571428577</v>
      </c>
      <c r="AE3107" s="3">
        <v>90334.464896214908</v>
      </c>
      <c r="AF3107" s="3">
        <v>5758.3035714285716</v>
      </c>
      <c r="AH3107" s="3">
        <v>96092.768467643473</v>
      </c>
      <c r="AN3107">
        <v>0.05</v>
      </c>
      <c r="AO3107" s="3">
        <v>96092.768467643473</v>
      </c>
      <c r="AP3107" s="3">
        <v>4804.6384233821736</v>
      </c>
      <c r="AQ3107" s="3">
        <v>13789.285714285772</v>
      </c>
      <c r="AR3107" s="3">
        <v>689.46428571428862</v>
      </c>
      <c r="AS3107" s="3">
        <v>115376.1568910257</v>
      </c>
      <c r="AT3107" s="26">
        <v>109882.05418192924</v>
      </c>
      <c r="AU3107" t="s">
        <v>2428</v>
      </c>
      <c r="AV3107" t="s">
        <v>120</v>
      </c>
      <c r="AW3107" t="s">
        <v>120</v>
      </c>
      <c r="AX3107" t="s">
        <v>234</v>
      </c>
      <c r="BF3107">
        <v>1</v>
      </c>
      <c r="CX3107" t="s">
        <v>5211</v>
      </c>
      <c r="CY3107" s="29"/>
      <c r="CZ3107" s="29"/>
      <c r="DA3107" s="29"/>
      <c r="DB3107" s="29"/>
      <c r="DC3107" s="29"/>
      <c r="DD3107" s="30"/>
      <c r="DE3107" s="30"/>
      <c r="DF3107" s="31"/>
      <c r="DG3107" s="32"/>
      <c r="DH3107" s="30"/>
      <c r="DI3107" s="30"/>
      <c r="DJ3107" s="26"/>
    </row>
    <row r="3108" spans="4:114" x14ac:dyDescent="0.25">
      <c r="D3108" t="s">
        <v>5212</v>
      </c>
      <c r="F3108" t="s">
        <v>4968</v>
      </c>
      <c r="G3108" t="s">
        <v>4968</v>
      </c>
      <c r="H3108" t="s">
        <v>4969</v>
      </c>
      <c r="K3108" t="s">
        <v>113</v>
      </c>
      <c r="M3108" t="s">
        <v>240</v>
      </c>
      <c r="N3108" t="s">
        <v>228</v>
      </c>
      <c r="O3108" t="s">
        <v>116</v>
      </c>
      <c r="P3108" t="s">
        <v>117</v>
      </c>
      <c r="Q3108" t="s">
        <v>4833</v>
      </c>
      <c r="R3108">
        <v>33</v>
      </c>
      <c r="T3108" s="3">
        <v>191517.85714285713</v>
      </c>
      <c r="X3108" s="3">
        <v>3906.25</v>
      </c>
      <c r="Y3108" s="3">
        <v>2256.9444444444448</v>
      </c>
      <c r="Z3108" s="24">
        <v>406.25</v>
      </c>
      <c r="AA3108" s="39">
        <v>75</v>
      </c>
      <c r="AD3108" s="3">
        <v>4911.1071428571577</v>
      </c>
      <c r="AE3108" s="3">
        <v>203073.40873015873</v>
      </c>
      <c r="AF3108" s="3">
        <v>0</v>
      </c>
      <c r="AH3108" s="3">
        <v>203073.40873015873</v>
      </c>
      <c r="AN3108">
        <v>0</v>
      </c>
      <c r="AO3108" s="3">
        <v>203073.40873015873</v>
      </c>
      <c r="AP3108" s="3">
        <v>0</v>
      </c>
      <c r="AQ3108" s="3">
        <v>35003.571428571573</v>
      </c>
      <c r="AR3108" s="3">
        <v>0</v>
      </c>
      <c r="AS3108" s="3">
        <v>238076.98015873029</v>
      </c>
      <c r="AT3108" s="26">
        <v>238076.98015873029</v>
      </c>
      <c r="AU3108" t="s">
        <v>164</v>
      </c>
      <c r="AV3108" t="s">
        <v>241</v>
      </c>
      <c r="AW3108" t="s">
        <v>241</v>
      </c>
      <c r="AX3108" t="s">
        <v>234</v>
      </c>
      <c r="BF3108">
        <v>1</v>
      </c>
      <c r="CX3108" t="s">
        <v>5211</v>
      </c>
      <c r="CY3108" s="29"/>
      <c r="CZ3108" s="29"/>
      <c r="DA3108" s="29"/>
      <c r="DB3108" s="29"/>
      <c r="DC3108" s="29"/>
      <c r="DD3108" s="30"/>
      <c r="DE3108" s="30"/>
      <c r="DF3108" s="31"/>
      <c r="DG3108" s="32"/>
      <c r="DH3108" s="30"/>
      <c r="DI3108" s="30"/>
      <c r="DJ3108" s="26"/>
    </row>
    <row r="3109" spans="4:114" x14ac:dyDescent="0.25">
      <c r="D3109" t="s">
        <v>5212</v>
      </c>
      <c r="F3109" t="s">
        <v>4853</v>
      </c>
      <c r="G3109" t="s">
        <v>4853</v>
      </c>
      <c r="H3109" t="s">
        <v>4854</v>
      </c>
      <c r="K3109" t="s">
        <v>224</v>
      </c>
      <c r="M3109" t="s">
        <v>114</v>
      </c>
      <c r="N3109" t="s">
        <v>115</v>
      </c>
      <c r="O3109" t="s">
        <v>116</v>
      </c>
      <c r="P3109" t="s">
        <v>117</v>
      </c>
      <c r="Q3109" t="s">
        <v>4833</v>
      </c>
      <c r="R3109">
        <v>6</v>
      </c>
      <c r="T3109" s="3">
        <v>15357.142857142859</v>
      </c>
      <c r="X3109" s="3">
        <v>1722.7564102564102</v>
      </c>
      <c r="Y3109" s="3">
        <v>995.37037037037044</v>
      </c>
      <c r="Z3109" s="24">
        <v>179.16666666666669</v>
      </c>
      <c r="AA3109" s="39">
        <v>75</v>
      </c>
      <c r="AD3109" s="3">
        <v>892.92857142857406</v>
      </c>
      <c r="AE3109" s="3">
        <v>19222.364875864881</v>
      </c>
      <c r="AF3109" s="3">
        <v>1218.75</v>
      </c>
      <c r="AH3109" s="3">
        <v>20441.114875864881</v>
      </c>
      <c r="AN3109">
        <v>8.5000000000000006E-2</v>
      </c>
      <c r="AO3109" s="3">
        <v>20441.114875864881</v>
      </c>
      <c r="AP3109" s="3">
        <v>1737.4947644485151</v>
      </c>
      <c r="AQ3109" s="3">
        <v>6364.2857142857411</v>
      </c>
      <c r="AR3109" s="3">
        <v>540.96428571428805</v>
      </c>
      <c r="AS3109" s="3">
        <v>29083.859640313429</v>
      </c>
      <c r="AT3109" s="26">
        <v>26805.400590150624</v>
      </c>
      <c r="AU3109" t="s">
        <v>170</v>
      </c>
      <c r="AV3109" t="s">
        <v>170</v>
      </c>
      <c r="AW3109" t="s">
        <v>171</v>
      </c>
      <c r="AX3109">
        <v>90264</v>
      </c>
      <c r="BF3109">
        <v>1</v>
      </c>
      <c r="CX3109" t="s">
        <v>5211</v>
      </c>
      <c r="CY3109" s="29"/>
      <c r="CZ3109" s="29"/>
      <c r="DA3109" s="29"/>
      <c r="DB3109" s="29"/>
      <c r="DC3109" s="29"/>
      <c r="DD3109" s="30"/>
      <c r="DE3109" s="30"/>
      <c r="DF3109" s="31"/>
      <c r="DG3109" s="32"/>
      <c r="DH3109" s="30"/>
      <c r="DI3109" s="30"/>
      <c r="DJ3109" s="26"/>
    </row>
    <row r="3110" spans="4:114" x14ac:dyDescent="0.25">
      <c r="D3110" t="s">
        <v>5212</v>
      </c>
      <c r="F3110" t="s">
        <v>4875</v>
      </c>
      <c r="G3110" t="s">
        <v>4875</v>
      </c>
      <c r="H3110" t="s">
        <v>4876</v>
      </c>
      <c r="K3110" t="s">
        <v>156</v>
      </c>
      <c r="M3110" t="s">
        <v>550</v>
      </c>
      <c r="N3110" t="s">
        <v>551</v>
      </c>
      <c r="O3110" t="s">
        <v>116</v>
      </c>
      <c r="P3110" t="s">
        <v>117</v>
      </c>
      <c r="Q3110" t="s">
        <v>4833</v>
      </c>
      <c r="R3110">
        <v>6</v>
      </c>
      <c r="T3110" s="3">
        <v>46428.571428571428</v>
      </c>
      <c r="X3110" s="3">
        <v>5208.333333333333</v>
      </c>
      <c r="Y3110" s="3">
        <v>3009.2592592592596</v>
      </c>
      <c r="Z3110" s="24">
        <v>541.66666666666663</v>
      </c>
      <c r="AA3110" s="39">
        <v>75</v>
      </c>
      <c r="AD3110" s="3">
        <v>892.92857142857406</v>
      </c>
      <c r="AE3110" s="3">
        <v>56155.759259259263</v>
      </c>
      <c r="AF3110" s="3">
        <v>1510</v>
      </c>
      <c r="AH3110" s="3">
        <v>57665.759259259263</v>
      </c>
      <c r="AN3110">
        <v>0.1</v>
      </c>
      <c r="AO3110" s="3">
        <v>57665.759259259263</v>
      </c>
      <c r="AP3110" s="3">
        <v>5766.5759259259266</v>
      </c>
      <c r="AQ3110" s="3">
        <v>6364.2857142857411</v>
      </c>
      <c r="AR3110" s="3">
        <v>636.42857142857417</v>
      </c>
      <c r="AS3110" s="3">
        <v>70433.04947089951</v>
      </c>
      <c r="AT3110" s="26">
        <v>64030.044973545002</v>
      </c>
      <c r="AU3110" t="s">
        <v>170</v>
      </c>
      <c r="AV3110" t="s">
        <v>170</v>
      </c>
      <c r="AW3110" t="s">
        <v>171</v>
      </c>
      <c r="AX3110">
        <v>37208</v>
      </c>
      <c r="BF3110">
        <v>1</v>
      </c>
      <c r="CX3110" t="s">
        <v>5211</v>
      </c>
      <c r="CY3110" s="29"/>
      <c r="CZ3110" s="29"/>
      <c r="DA3110" s="29"/>
      <c r="DB3110" s="29"/>
      <c r="DC3110" s="29"/>
      <c r="DD3110" s="30"/>
      <c r="DE3110" s="30"/>
      <c r="DF3110" s="31"/>
      <c r="DG3110" s="32"/>
      <c r="DH3110" s="30"/>
      <c r="DI3110" s="30"/>
      <c r="DJ3110" s="26"/>
    </row>
    <row r="3111" spans="4:114" x14ac:dyDescent="0.25">
      <c r="D3111" t="s">
        <v>5212</v>
      </c>
      <c r="F3111" t="s">
        <v>4886</v>
      </c>
      <c r="G3111" t="s">
        <v>4886</v>
      </c>
      <c r="H3111" t="s">
        <v>4887</v>
      </c>
      <c r="K3111" t="s">
        <v>113</v>
      </c>
      <c r="M3111" t="s">
        <v>2289</v>
      </c>
      <c r="N3111" t="s">
        <v>2290</v>
      </c>
      <c r="O3111" t="s">
        <v>116</v>
      </c>
      <c r="P3111" t="s">
        <v>117</v>
      </c>
      <c r="Q3111" t="s">
        <v>4833</v>
      </c>
      <c r="R3111">
        <v>6</v>
      </c>
      <c r="T3111" s="3">
        <v>32142.857142857141</v>
      </c>
      <c r="X3111" s="3">
        <v>3605.7692307692309</v>
      </c>
      <c r="Y3111" s="3">
        <v>2083.3333333333335</v>
      </c>
      <c r="Z3111" s="24">
        <v>375</v>
      </c>
      <c r="AA3111" s="39">
        <v>75</v>
      </c>
      <c r="AD3111" s="3">
        <v>892.92857142857406</v>
      </c>
      <c r="AE3111" s="3">
        <v>39174.88827838828</v>
      </c>
      <c r="AF3111" s="3">
        <v>2918.0357142857142</v>
      </c>
      <c r="AH3111" s="3">
        <v>42092.923992673997</v>
      </c>
      <c r="AN3111">
        <v>8.5000000000000006E-2</v>
      </c>
      <c r="AO3111" s="3">
        <v>42092.923992673997</v>
      </c>
      <c r="AP3111" s="3">
        <v>3577.89853937729</v>
      </c>
      <c r="AQ3111" s="3">
        <v>6364.2857142857411</v>
      </c>
      <c r="AR3111" s="3">
        <v>540.96428571428805</v>
      </c>
      <c r="AS3111" s="3">
        <v>52576.072532051316</v>
      </c>
      <c r="AT3111" s="26">
        <v>48457.209706959737</v>
      </c>
      <c r="AU3111" t="s">
        <v>170</v>
      </c>
      <c r="AV3111" t="s">
        <v>170</v>
      </c>
      <c r="AW3111" t="s">
        <v>171</v>
      </c>
      <c r="AX3111">
        <v>37214</v>
      </c>
      <c r="BF3111">
        <v>1</v>
      </c>
      <c r="CX3111" t="s">
        <v>5211</v>
      </c>
      <c r="CY3111" s="29"/>
      <c r="CZ3111" s="29"/>
      <c r="DA3111" s="29"/>
      <c r="DB3111" s="29"/>
      <c r="DC3111" s="29"/>
      <c r="DD3111" s="30"/>
      <c r="DE3111" s="30"/>
      <c r="DF3111" s="31"/>
      <c r="DG3111" s="32"/>
      <c r="DH3111" s="30"/>
      <c r="DI3111" s="30"/>
      <c r="DJ3111" s="26"/>
    </row>
    <row r="3112" spans="4:114" x14ac:dyDescent="0.25">
      <c r="D3112" t="s">
        <v>5212</v>
      </c>
      <c r="F3112" t="s">
        <v>4896</v>
      </c>
      <c r="G3112" t="s">
        <v>4896</v>
      </c>
      <c r="H3112" t="s">
        <v>4897</v>
      </c>
      <c r="K3112" t="s">
        <v>219</v>
      </c>
      <c r="M3112" t="s">
        <v>550</v>
      </c>
      <c r="N3112" t="s">
        <v>551</v>
      </c>
      <c r="O3112" t="s">
        <v>116</v>
      </c>
      <c r="P3112" t="s">
        <v>117</v>
      </c>
      <c r="Q3112" t="s">
        <v>4833</v>
      </c>
      <c r="R3112">
        <v>6</v>
      </c>
      <c r="T3112" s="3">
        <v>18750</v>
      </c>
      <c r="X3112" s="3">
        <v>2103.3653846153843</v>
      </c>
      <c r="Y3112" s="3">
        <v>1215.2777777777778</v>
      </c>
      <c r="Z3112" s="24">
        <v>218.75</v>
      </c>
      <c r="AA3112" s="39">
        <v>75</v>
      </c>
      <c r="AD3112" s="3">
        <v>892.92857142857406</v>
      </c>
      <c r="AE3112" s="3">
        <v>23255.321733821733</v>
      </c>
      <c r="AF3112" s="3">
        <v>1510</v>
      </c>
      <c r="AH3112" s="3">
        <v>24765.321733821733</v>
      </c>
      <c r="AN3112">
        <v>0.1</v>
      </c>
      <c r="AO3112" s="3">
        <v>24765.321733821733</v>
      </c>
      <c r="AP3112" s="3">
        <v>2476.5321733821734</v>
      </c>
      <c r="AQ3112" s="3">
        <v>6364.2857142857411</v>
      </c>
      <c r="AR3112" s="3">
        <v>636.42857142857417</v>
      </c>
      <c r="AS3112" s="3">
        <v>34242.568192918217</v>
      </c>
      <c r="AT3112" s="26">
        <v>31129.607448107476</v>
      </c>
      <c r="AU3112" t="s">
        <v>170</v>
      </c>
      <c r="AV3112" t="s">
        <v>170</v>
      </c>
      <c r="AW3112" t="s">
        <v>171</v>
      </c>
      <c r="AX3112">
        <v>34966</v>
      </c>
      <c r="BF3112">
        <v>1</v>
      </c>
      <c r="CX3112" t="s">
        <v>5211</v>
      </c>
      <c r="CY3112" s="29"/>
      <c r="CZ3112" s="29"/>
      <c r="DA3112" s="29"/>
      <c r="DB3112" s="29"/>
      <c r="DC3112" s="29"/>
      <c r="DD3112" s="30"/>
      <c r="DE3112" s="30"/>
      <c r="DF3112" s="31"/>
      <c r="DG3112" s="32"/>
      <c r="DH3112" s="30"/>
      <c r="DI3112" s="30"/>
      <c r="DJ3112" s="26"/>
    </row>
    <row r="3113" spans="4:114" x14ac:dyDescent="0.25">
      <c r="D3113" t="s">
        <v>5212</v>
      </c>
      <c r="F3113" t="s">
        <v>4917</v>
      </c>
      <c r="G3113" t="s">
        <v>4917</v>
      </c>
      <c r="H3113" t="s">
        <v>4918</v>
      </c>
      <c r="K3113" t="s">
        <v>224</v>
      </c>
      <c r="M3113" t="s">
        <v>114</v>
      </c>
      <c r="N3113" t="s">
        <v>115</v>
      </c>
      <c r="O3113" t="s">
        <v>116</v>
      </c>
      <c r="P3113" t="s">
        <v>117</v>
      </c>
      <c r="Q3113" t="s">
        <v>4833</v>
      </c>
      <c r="R3113">
        <v>6</v>
      </c>
      <c r="T3113" s="3">
        <v>12857.142857142855</v>
      </c>
      <c r="X3113" s="3">
        <v>1442.3076923076924</v>
      </c>
      <c r="Y3113" s="3">
        <v>833.33333333333337</v>
      </c>
      <c r="Z3113" s="24">
        <v>150</v>
      </c>
      <c r="AA3113" s="39">
        <v>75</v>
      </c>
      <c r="AD3113" s="3">
        <v>892.92857142857406</v>
      </c>
      <c r="AE3113" s="3">
        <v>16250.712454212455</v>
      </c>
      <c r="AF3113" s="3">
        <v>1218.75</v>
      </c>
      <c r="AH3113" s="3">
        <v>17469.462454212455</v>
      </c>
      <c r="AN3113">
        <v>8.5000000000000006E-2</v>
      </c>
      <c r="AO3113" s="3">
        <v>17469.462454212455</v>
      </c>
      <c r="AP3113" s="3">
        <v>1484.9043086080587</v>
      </c>
      <c r="AQ3113" s="3">
        <v>6364.2857142857411</v>
      </c>
      <c r="AR3113" s="3">
        <v>540.96428571428805</v>
      </c>
      <c r="AS3113" s="3">
        <v>25859.616762820544</v>
      </c>
      <c r="AT3113" s="26">
        <v>23833.748168498198</v>
      </c>
      <c r="AU3113" t="s">
        <v>4911</v>
      </c>
      <c r="AV3113" t="s">
        <v>1525</v>
      </c>
      <c r="AW3113" t="s">
        <v>1525</v>
      </c>
      <c r="AX3113" t="s">
        <v>4913</v>
      </c>
      <c r="BF3113">
        <v>1</v>
      </c>
      <c r="CX3113" t="s">
        <v>5211</v>
      </c>
      <c r="CY3113" s="29"/>
      <c r="CZ3113" s="29"/>
      <c r="DA3113" s="29"/>
      <c r="DB3113" s="29"/>
      <c r="DC3113" s="29"/>
      <c r="DD3113" s="30"/>
      <c r="DE3113" s="30"/>
      <c r="DF3113" s="31"/>
      <c r="DG3113" s="32"/>
      <c r="DH3113" s="30"/>
      <c r="DI3113" s="30"/>
      <c r="DJ3113" s="26"/>
    </row>
    <row r="3114" spans="4:114" x14ac:dyDescent="0.25">
      <c r="D3114" t="s">
        <v>5212</v>
      </c>
      <c r="F3114" t="s">
        <v>4923</v>
      </c>
      <c r="G3114" t="s">
        <v>4923</v>
      </c>
      <c r="H3114" t="s">
        <v>4924</v>
      </c>
      <c r="K3114" t="s">
        <v>224</v>
      </c>
      <c r="M3114" t="s">
        <v>114</v>
      </c>
      <c r="N3114" t="s">
        <v>115</v>
      </c>
      <c r="O3114" t="s">
        <v>116</v>
      </c>
      <c r="P3114" t="s">
        <v>117</v>
      </c>
      <c r="Q3114" t="s">
        <v>4833</v>
      </c>
      <c r="R3114">
        <v>6</v>
      </c>
      <c r="T3114" s="3">
        <v>12500</v>
      </c>
      <c r="X3114" s="3">
        <v>1402.2435897435898</v>
      </c>
      <c r="Y3114" s="3">
        <v>810.18518518518533</v>
      </c>
      <c r="Z3114" s="24">
        <v>145.83333333333334</v>
      </c>
      <c r="AA3114" s="39">
        <v>75</v>
      </c>
      <c r="AD3114" s="3">
        <v>892.92857142857406</v>
      </c>
      <c r="AE3114" s="3">
        <v>15826.190679690684</v>
      </c>
      <c r="AF3114" s="3">
        <v>1218.75</v>
      </c>
      <c r="AH3114" s="3">
        <v>17044.940679690684</v>
      </c>
      <c r="AN3114">
        <v>8.5000000000000006E-2</v>
      </c>
      <c r="AO3114" s="3">
        <v>17044.940679690684</v>
      </c>
      <c r="AP3114" s="3">
        <v>1448.8199577737082</v>
      </c>
      <c r="AQ3114" s="3">
        <v>6364.2857142857411</v>
      </c>
      <c r="AR3114" s="3">
        <v>540.96428571428805</v>
      </c>
      <c r="AS3114" s="3">
        <v>25399.010637464424</v>
      </c>
      <c r="AT3114" s="26">
        <v>23409.226393976423</v>
      </c>
      <c r="AU3114" t="s">
        <v>4911</v>
      </c>
      <c r="AV3114" t="s">
        <v>1525</v>
      </c>
      <c r="AW3114" t="s">
        <v>1525</v>
      </c>
      <c r="AX3114" t="s">
        <v>4913</v>
      </c>
      <c r="BF3114">
        <v>1</v>
      </c>
      <c r="CX3114" t="s">
        <v>5211</v>
      </c>
      <c r="CY3114" s="29"/>
      <c r="CZ3114" s="29"/>
      <c r="DA3114" s="29"/>
      <c r="DB3114" s="29"/>
      <c r="DC3114" s="29"/>
      <c r="DD3114" s="30"/>
      <c r="DE3114" s="30"/>
      <c r="DF3114" s="31"/>
      <c r="DG3114" s="32"/>
      <c r="DH3114" s="30"/>
      <c r="DI3114" s="30"/>
      <c r="DJ3114" s="26"/>
    </row>
    <row r="3115" spans="4:114" x14ac:dyDescent="0.25">
      <c r="D3115" t="s">
        <v>5212</v>
      </c>
      <c r="F3115" t="s">
        <v>4929</v>
      </c>
      <c r="G3115" t="s">
        <v>4929</v>
      </c>
      <c r="H3115" t="s">
        <v>4930</v>
      </c>
      <c r="K3115" t="s">
        <v>224</v>
      </c>
      <c r="M3115" t="s">
        <v>114</v>
      </c>
      <c r="N3115" t="s">
        <v>115</v>
      </c>
      <c r="O3115" t="s">
        <v>116</v>
      </c>
      <c r="P3115" t="s">
        <v>117</v>
      </c>
      <c r="Q3115" t="s">
        <v>4833</v>
      </c>
      <c r="R3115">
        <v>6</v>
      </c>
      <c r="T3115" s="3">
        <v>12500</v>
      </c>
      <c r="X3115" s="3">
        <v>1402.2435897435898</v>
      </c>
      <c r="Y3115" s="3">
        <v>810.18518518518533</v>
      </c>
      <c r="Z3115" s="24">
        <v>145.83333333333334</v>
      </c>
      <c r="AA3115" s="39">
        <v>75</v>
      </c>
      <c r="AD3115" s="3">
        <v>892.92857142857406</v>
      </c>
      <c r="AE3115" s="3">
        <v>15826.190679690684</v>
      </c>
      <c r="AF3115" s="3">
        <v>1218.75</v>
      </c>
      <c r="AH3115" s="3">
        <v>17044.940679690684</v>
      </c>
      <c r="AN3115">
        <v>8.5000000000000006E-2</v>
      </c>
      <c r="AO3115" s="3">
        <v>17044.940679690684</v>
      </c>
      <c r="AP3115" s="3">
        <v>1448.8199577737082</v>
      </c>
      <c r="AQ3115" s="3">
        <v>6364.2857142857411</v>
      </c>
      <c r="AR3115" s="3">
        <v>540.96428571428805</v>
      </c>
      <c r="AS3115" s="3">
        <v>25399.010637464424</v>
      </c>
      <c r="AT3115" s="26">
        <v>23409.226393976423</v>
      </c>
      <c r="AU3115" t="s">
        <v>170</v>
      </c>
      <c r="AV3115" t="s">
        <v>170</v>
      </c>
      <c r="AW3115" t="s">
        <v>171</v>
      </c>
      <c r="AX3115">
        <v>19449</v>
      </c>
      <c r="BF3115">
        <v>1</v>
      </c>
      <c r="CX3115" t="s">
        <v>5211</v>
      </c>
      <c r="CY3115" s="29"/>
      <c r="CZ3115" s="29"/>
      <c r="DA3115" s="29"/>
      <c r="DB3115" s="29"/>
      <c r="DC3115" s="29"/>
      <c r="DD3115" s="30"/>
      <c r="DE3115" s="30"/>
      <c r="DF3115" s="31"/>
      <c r="DG3115" s="32"/>
      <c r="DH3115" s="30"/>
      <c r="DI3115" s="30"/>
      <c r="DJ3115" s="26"/>
    </row>
    <row r="3116" spans="4:114" x14ac:dyDescent="0.25">
      <c r="D3116" t="s">
        <v>5212</v>
      </c>
      <c r="G3116">
        <v>16526</v>
      </c>
      <c r="H3116" t="s">
        <v>5038</v>
      </c>
      <c r="M3116" t="s">
        <v>132</v>
      </c>
      <c r="N3116" t="s">
        <v>133</v>
      </c>
      <c r="P3116" t="s">
        <v>5039</v>
      </c>
      <c r="Q3116" t="s">
        <v>5213</v>
      </c>
      <c r="AD3116" s="3">
        <v>0</v>
      </c>
      <c r="AE3116" s="3">
        <v>0</v>
      </c>
      <c r="AF3116" s="3">
        <v>12403</v>
      </c>
      <c r="AH3116" s="3">
        <v>12403</v>
      </c>
      <c r="AK3116" s="3">
        <v>33281</v>
      </c>
      <c r="AL3116" t="s">
        <v>168</v>
      </c>
      <c r="AM3116" t="s">
        <v>169</v>
      </c>
      <c r="AN3116">
        <v>0.05</v>
      </c>
      <c r="AO3116" s="3">
        <v>45684</v>
      </c>
      <c r="AP3116" s="3">
        <v>2284.2000000000003</v>
      </c>
      <c r="AQ3116" s="3">
        <v>0</v>
      </c>
      <c r="AR3116" s="3">
        <v>0</v>
      </c>
      <c r="AS3116" s="3">
        <v>47968.2</v>
      </c>
      <c r="AT3116" s="26">
        <v>45684</v>
      </c>
      <c r="AU3116" t="s">
        <v>2067</v>
      </c>
      <c r="AV3116" t="s">
        <v>2067</v>
      </c>
      <c r="AW3116" t="s">
        <v>2068</v>
      </c>
      <c r="BF3116">
        <v>0</v>
      </c>
      <c r="BO3116" t="e">
        <v>#N/A</v>
      </c>
      <c r="CX3116" t="s">
        <v>5211</v>
      </c>
      <c r="CY3116" s="29"/>
      <c r="CZ3116" s="29"/>
      <c r="DA3116" s="29"/>
      <c r="DB3116" s="29"/>
      <c r="DC3116" s="29"/>
      <c r="DD3116" s="30"/>
      <c r="DE3116" s="30"/>
      <c r="DF3116" s="31"/>
      <c r="DG3116" s="32"/>
      <c r="DH3116" s="30"/>
      <c r="DI3116" s="30"/>
      <c r="DJ3116" s="26"/>
    </row>
    <row r="3117" spans="4:114" x14ac:dyDescent="0.25">
      <c r="D3117" t="s">
        <v>5212</v>
      </c>
      <c r="G3117">
        <v>18542</v>
      </c>
      <c r="H3117" t="s">
        <v>5041</v>
      </c>
      <c r="M3117" t="s">
        <v>132</v>
      </c>
      <c r="N3117" t="s">
        <v>133</v>
      </c>
      <c r="P3117" t="s">
        <v>5039</v>
      </c>
      <c r="Q3117" t="s">
        <v>5213</v>
      </c>
      <c r="AD3117" s="3">
        <v>0</v>
      </c>
      <c r="AE3117" s="3">
        <v>0</v>
      </c>
      <c r="AF3117" s="3">
        <v>12403</v>
      </c>
      <c r="AH3117" s="3">
        <v>12403</v>
      </c>
      <c r="AK3117" s="3">
        <v>33281</v>
      </c>
      <c r="AL3117" t="s">
        <v>168</v>
      </c>
      <c r="AM3117" t="s">
        <v>169</v>
      </c>
      <c r="AN3117">
        <v>0.05</v>
      </c>
      <c r="AO3117" s="3">
        <v>45684</v>
      </c>
      <c r="AP3117" s="3">
        <v>2284.2000000000003</v>
      </c>
      <c r="AQ3117" s="3">
        <v>0</v>
      </c>
      <c r="AR3117" s="3">
        <v>0</v>
      </c>
      <c r="AS3117" s="3">
        <v>47968.2</v>
      </c>
      <c r="AT3117" s="26">
        <v>45684</v>
      </c>
      <c r="AU3117" t="s">
        <v>2067</v>
      </c>
      <c r="AV3117" t="s">
        <v>2067</v>
      </c>
      <c r="AW3117" t="s">
        <v>2068</v>
      </c>
      <c r="BF3117">
        <v>0</v>
      </c>
      <c r="BO3117" t="e">
        <v>#N/A</v>
      </c>
      <c r="CX3117" t="s">
        <v>5211</v>
      </c>
      <c r="CY3117" s="29"/>
      <c r="CZ3117" s="29"/>
      <c r="DA3117" s="29"/>
      <c r="DB3117" s="29"/>
      <c r="DC3117" s="29"/>
      <c r="DD3117" s="30"/>
      <c r="DE3117" s="30"/>
      <c r="DF3117" s="31"/>
      <c r="DG3117" s="32"/>
      <c r="DH3117" s="30"/>
      <c r="DI3117" s="30"/>
      <c r="DJ3117" s="26"/>
    </row>
    <row r="3118" spans="4:114" x14ac:dyDescent="0.25">
      <c r="D3118" t="s">
        <v>5212</v>
      </c>
      <c r="G3118">
        <v>19541</v>
      </c>
      <c r="H3118" t="s">
        <v>5042</v>
      </c>
      <c r="M3118" t="s">
        <v>132</v>
      </c>
      <c r="N3118" t="s">
        <v>133</v>
      </c>
      <c r="P3118" t="s">
        <v>5039</v>
      </c>
      <c r="Q3118" t="s">
        <v>5213</v>
      </c>
      <c r="AD3118" s="3">
        <v>0</v>
      </c>
      <c r="AE3118" s="3">
        <v>0</v>
      </c>
      <c r="AF3118" s="3">
        <v>12403</v>
      </c>
      <c r="AH3118" s="3">
        <v>12403</v>
      </c>
      <c r="AK3118" s="3">
        <v>33281</v>
      </c>
      <c r="AL3118" t="s">
        <v>168</v>
      </c>
      <c r="AM3118" t="s">
        <v>169</v>
      </c>
      <c r="AN3118">
        <v>0.05</v>
      </c>
      <c r="AO3118" s="3">
        <v>45684</v>
      </c>
      <c r="AP3118" s="3">
        <v>2284.2000000000003</v>
      </c>
      <c r="AQ3118" s="3">
        <v>0</v>
      </c>
      <c r="AR3118" s="3">
        <v>0</v>
      </c>
      <c r="AS3118" s="3">
        <v>47968.2</v>
      </c>
      <c r="AT3118" s="26">
        <v>45684</v>
      </c>
      <c r="AU3118" t="s">
        <v>2067</v>
      </c>
      <c r="AV3118" t="s">
        <v>2067</v>
      </c>
      <c r="AW3118" t="s">
        <v>2068</v>
      </c>
      <c r="BF3118">
        <v>0</v>
      </c>
      <c r="BO3118" t="e">
        <v>#N/A</v>
      </c>
      <c r="CX3118" t="s">
        <v>5211</v>
      </c>
      <c r="CY3118" s="29"/>
      <c r="CZ3118" s="29"/>
      <c r="DA3118" s="29"/>
      <c r="DB3118" s="29"/>
      <c r="DC3118" s="29"/>
      <c r="DD3118" s="30"/>
      <c r="DE3118" s="30"/>
      <c r="DF3118" s="31"/>
      <c r="DG3118" s="32"/>
      <c r="DH3118" s="30"/>
      <c r="DI3118" s="30"/>
      <c r="DJ3118" s="26"/>
    </row>
    <row r="3119" spans="4:114" x14ac:dyDescent="0.25">
      <c r="D3119" t="s">
        <v>5212</v>
      </c>
      <c r="G3119">
        <v>20789</v>
      </c>
      <c r="H3119" t="s">
        <v>5043</v>
      </c>
      <c r="M3119" t="s">
        <v>132</v>
      </c>
      <c r="N3119" t="s">
        <v>133</v>
      </c>
      <c r="P3119" t="s">
        <v>5039</v>
      </c>
      <c r="Q3119" t="s">
        <v>5213</v>
      </c>
      <c r="AD3119" s="3">
        <v>0</v>
      </c>
      <c r="AE3119" s="3">
        <v>0</v>
      </c>
      <c r="AF3119" s="3">
        <v>12403</v>
      </c>
      <c r="AH3119" s="3">
        <v>12403</v>
      </c>
      <c r="AK3119" s="3">
        <v>33281</v>
      </c>
      <c r="AL3119" t="s">
        <v>168</v>
      </c>
      <c r="AM3119" t="s">
        <v>169</v>
      </c>
      <c r="AN3119">
        <v>0.05</v>
      </c>
      <c r="AO3119" s="3">
        <v>45684</v>
      </c>
      <c r="AP3119" s="3">
        <v>2284.2000000000003</v>
      </c>
      <c r="AQ3119" s="3">
        <v>0</v>
      </c>
      <c r="AR3119" s="3">
        <v>0</v>
      </c>
      <c r="AS3119" s="3">
        <v>47968.2</v>
      </c>
      <c r="AT3119" s="26">
        <v>45684</v>
      </c>
      <c r="AU3119" t="s">
        <v>2067</v>
      </c>
      <c r="AV3119" t="s">
        <v>2067</v>
      </c>
      <c r="AW3119" t="s">
        <v>2068</v>
      </c>
      <c r="BF3119">
        <v>0</v>
      </c>
      <c r="BO3119" t="e">
        <v>#N/A</v>
      </c>
      <c r="CX3119" t="s">
        <v>5211</v>
      </c>
      <c r="CY3119" s="29"/>
      <c r="CZ3119" s="29"/>
      <c r="DA3119" s="29"/>
      <c r="DB3119" s="29"/>
      <c r="DC3119" s="29"/>
      <c r="DD3119" s="30"/>
      <c r="DE3119" s="30"/>
      <c r="DF3119" s="31"/>
      <c r="DG3119" s="32"/>
      <c r="DH3119" s="30"/>
      <c r="DI3119" s="30"/>
      <c r="DJ3119" s="26"/>
    </row>
    <row r="3120" spans="4:114" x14ac:dyDescent="0.25">
      <c r="D3120" t="s">
        <v>5212</v>
      </c>
      <c r="G3120">
        <v>26100</v>
      </c>
      <c r="H3120" t="s">
        <v>5044</v>
      </c>
      <c r="M3120" t="s">
        <v>132</v>
      </c>
      <c r="N3120" t="s">
        <v>133</v>
      </c>
      <c r="P3120" t="s">
        <v>5039</v>
      </c>
      <c r="Q3120" t="s">
        <v>5213</v>
      </c>
      <c r="AD3120" s="3">
        <v>0</v>
      </c>
      <c r="AE3120" s="3">
        <v>0</v>
      </c>
      <c r="AF3120" s="3">
        <v>12403</v>
      </c>
      <c r="AH3120" s="3">
        <v>12403</v>
      </c>
      <c r="AK3120" s="3">
        <v>33281</v>
      </c>
      <c r="AL3120" t="s">
        <v>168</v>
      </c>
      <c r="AM3120" t="s">
        <v>169</v>
      </c>
      <c r="AN3120">
        <v>0.05</v>
      </c>
      <c r="AO3120" s="3">
        <v>45684</v>
      </c>
      <c r="AP3120" s="3">
        <v>2284.2000000000003</v>
      </c>
      <c r="AQ3120" s="3">
        <v>0</v>
      </c>
      <c r="AR3120" s="3">
        <v>0</v>
      </c>
      <c r="AS3120" s="3">
        <v>47968.2</v>
      </c>
      <c r="AT3120" s="26">
        <v>45684</v>
      </c>
      <c r="AU3120" t="s">
        <v>2067</v>
      </c>
      <c r="AV3120" t="s">
        <v>2067</v>
      </c>
      <c r="AW3120" t="s">
        <v>2068</v>
      </c>
      <c r="BF3120">
        <v>0</v>
      </c>
      <c r="BO3120" t="e">
        <v>#N/A</v>
      </c>
      <c r="CX3120" t="s">
        <v>5211</v>
      </c>
      <c r="CY3120" s="29"/>
      <c r="CZ3120" s="29"/>
      <c r="DA3120" s="29"/>
      <c r="DB3120" s="29"/>
      <c r="DC3120" s="29"/>
      <c r="DD3120" s="30"/>
      <c r="DE3120" s="30"/>
      <c r="DF3120" s="31"/>
      <c r="DG3120" s="32"/>
      <c r="DH3120" s="30"/>
      <c r="DI3120" s="30"/>
      <c r="DJ3120" s="26"/>
    </row>
    <row r="3121" spans="4:114" x14ac:dyDescent="0.25">
      <c r="D3121" t="s">
        <v>5212</v>
      </c>
      <c r="G3121">
        <v>31022</v>
      </c>
      <c r="H3121" t="s">
        <v>5045</v>
      </c>
      <c r="M3121" t="s">
        <v>132</v>
      </c>
      <c r="N3121" t="s">
        <v>133</v>
      </c>
      <c r="P3121" t="s">
        <v>5039</v>
      </c>
      <c r="Q3121" t="s">
        <v>5213</v>
      </c>
      <c r="AD3121" s="3">
        <v>0</v>
      </c>
      <c r="AE3121" s="3">
        <v>0</v>
      </c>
      <c r="AF3121" s="3">
        <v>12403</v>
      </c>
      <c r="AH3121" s="3">
        <v>12403</v>
      </c>
      <c r="AK3121" s="3">
        <v>33281</v>
      </c>
      <c r="AL3121" t="s">
        <v>168</v>
      </c>
      <c r="AM3121" t="s">
        <v>169</v>
      </c>
      <c r="AN3121">
        <v>0.05</v>
      </c>
      <c r="AO3121" s="3">
        <v>45684</v>
      </c>
      <c r="AP3121" s="3">
        <v>2284.2000000000003</v>
      </c>
      <c r="AQ3121" s="3">
        <v>0</v>
      </c>
      <c r="AR3121" s="3">
        <v>0</v>
      </c>
      <c r="AS3121" s="3">
        <v>47968.2</v>
      </c>
      <c r="AT3121" s="26">
        <v>45684</v>
      </c>
      <c r="AU3121" t="s">
        <v>2067</v>
      </c>
      <c r="AV3121" t="s">
        <v>2067</v>
      </c>
      <c r="AW3121" t="s">
        <v>2068</v>
      </c>
      <c r="BF3121">
        <v>0</v>
      </c>
      <c r="BO3121" t="e">
        <v>#N/A</v>
      </c>
      <c r="CX3121" t="s">
        <v>5211</v>
      </c>
      <c r="CY3121" s="29"/>
      <c r="CZ3121" s="29"/>
      <c r="DA3121" s="29"/>
      <c r="DB3121" s="29"/>
      <c r="DC3121" s="29"/>
      <c r="DD3121" s="30"/>
      <c r="DE3121" s="30"/>
      <c r="DF3121" s="31"/>
      <c r="DG3121" s="32"/>
      <c r="DH3121" s="30"/>
      <c r="DI3121" s="30"/>
      <c r="DJ3121" s="26"/>
    </row>
    <row r="3122" spans="4:114" x14ac:dyDescent="0.25">
      <c r="D3122" t="s">
        <v>5212</v>
      </c>
      <c r="G3122">
        <v>32047</v>
      </c>
      <c r="H3122" t="s">
        <v>5046</v>
      </c>
      <c r="M3122" t="s">
        <v>132</v>
      </c>
      <c r="N3122" t="s">
        <v>133</v>
      </c>
      <c r="P3122" t="s">
        <v>5039</v>
      </c>
      <c r="Q3122" t="s">
        <v>5213</v>
      </c>
      <c r="AD3122" s="3">
        <v>0</v>
      </c>
      <c r="AE3122" s="3">
        <v>0</v>
      </c>
      <c r="AF3122" s="3">
        <v>12403</v>
      </c>
      <c r="AH3122" s="3">
        <v>12403</v>
      </c>
      <c r="AK3122" s="3">
        <v>33281</v>
      </c>
      <c r="AL3122" t="s">
        <v>168</v>
      </c>
      <c r="AM3122" t="s">
        <v>169</v>
      </c>
      <c r="AN3122">
        <v>0.05</v>
      </c>
      <c r="AO3122" s="3">
        <v>45684</v>
      </c>
      <c r="AP3122" s="3">
        <v>2284.2000000000003</v>
      </c>
      <c r="AQ3122" s="3">
        <v>0</v>
      </c>
      <c r="AR3122" s="3">
        <v>0</v>
      </c>
      <c r="AS3122" s="3">
        <v>47968.2</v>
      </c>
      <c r="AT3122" s="26">
        <v>45684</v>
      </c>
      <c r="AU3122" t="s">
        <v>2067</v>
      </c>
      <c r="AV3122" t="s">
        <v>2067</v>
      </c>
      <c r="AW3122" t="s">
        <v>2068</v>
      </c>
      <c r="BF3122">
        <v>0</v>
      </c>
      <c r="BO3122" t="e">
        <v>#N/A</v>
      </c>
      <c r="CX3122" t="s">
        <v>5211</v>
      </c>
      <c r="CY3122" s="29"/>
      <c r="CZ3122" s="29"/>
      <c r="DA3122" s="29"/>
      <c r="DB3122" s="29"/>
      <c r="DC3122" s="29"/>
      <c r="DD3122" s="30"/>
      <c r="DE3122" s="30"/>
      <c r="DF3122" s="31"/>
      <c r="DG3122" s="32"/>
      <c r="DH3122" s="30"/>
      <c r="DI3122" s="30"/>
      <c r="DJ3122" s="26"/>
    </row>
    <row r="3123" spans="4:114" x14ac:dyDescent="0.25">
      <c r="D3123" t="s">
        <v>5212</v>
      </c>
      <c r="F3123" t="s">
        <v>5047</v>
      </c>
      <c r="G3123">
        <v>37709</v>
      </c>
      <c r="H3123" t="s">
        <v>5048</v>
      </c>
      <c r="M3123" t="s">
        <v>132</v>
      </c>
      <c r="N3123" t="s">
        <v>133</v>
      </c>
      <c r="P3123" t="s">
        <v>5039</v>
      </c>
      <c r="Q3123" t="s">
        <v>5213</v>
      </c>
      <c r="AD3123" s="3">
        <v>0</v>
      </c>
      <c r="AE3123" s="3">
        <v>0</v>
      </c>
      <c r="AF3123" s="3">
        <v>12403</v>
      </c>
      <c r="AH3123" s="3">
        <v>12403</v>
      </c>
      <c r="AK3123" s="3">
        <v>33281</v>
      </c>
      <c r="AL3123" t="s">
        <v>168</v>
      </c>
      <c r="AM3123" t="s">
        <v>169</v>
      </c>
      <c r="AN3123">
        <v>0.05</v>
      </c>
      <c r="AO3123" s="3">
        <v>45684</v>
      </c>
      <c r="AP3123" s="3">
        <v>2284.2000000000003</v>
      </c>
      <c r="AQ3123" s="3">
        <v>0</v>
      </c>
      <c r="AR3123" s="3">
        <v>0</v>
      </c>
      <c r="AS3123" s="3">
        <v>47968.2</v>
      </c>
      <c r="AT3123" s="26">
        <v>45684</v>
      </c>
      <c r="AU3123" t="s">
        <v>2101</v>
      </c>
      <c r="AV3123" t="s">
        <v>2101</v>
      </c>
      <c r="AW3123" t="s">
        <v>2102</v>
      </c>
      <c r="BF3123">
        <v>0</v>
      </c>
      <c r="CX3123" t="s">
        <v>5211</v>
      </c>
      <c r="CY3123" s="29"/>
      <c r="CZ3123" s="29"/>
      <c r="DA3123" s="29"/>
      <c r="DB3123" s="29"/>
      <c r="DC3123" s="29"/>
      <c r="DD3123" s="30"/>
      <c r="DE3123" s="30"/>
      <c r="DF3123" s="31"/>
      <c r="DG3123" s="32"/>
      <c r="DH3123" s="30"/>
      <c r="DI3123" s="30"/>
      <c r="DJ3123" s="26"/>
    </row>
    <row r="3124" spans="4:114" x14ac:dyDescent="0.25">
      <c r="D3124" t="s">
        <v>5212</v>
      </c>
      <c r="F3124" t="s">
        <v>5049</v>
      </c>
      <c r="G3124">
        <v>42890</v>
      </c>
      <c r="H3124" t="s">
        <v>5050</v>
      </c>
      <c r="M3124" t="s">
        <v>132</v>
      </c>
      <c r="N3124" t="s">
        <v>133</v>
      </c>
      <c r="P3124" t="s">
        <v>5039</v>
      </c>
      <c r="Q3124" t="s">
        <v>5213</v>
      </c>
      <c r="AD3124" s="3">
        <v>0</v>
      </c>
      <c r="AE3124" s="3">
        <v>0</v>
      </c>
      <c r="AF3124" s="3">
        <v>12402.5</v>
      </c>
      <c r="AH3124" s="3">
        <v>12402.5</v>
      </c>
      <c r="AK3124" s="3">
        <v>33281</v>
      </c>
      <c r="AL3124" t="s">
        <v>168</v>
      </c>
      <c r="AM3124" t="s">
        <v>169</v>
      </c>
      <c r="AN3124">
        <v>0.05</v>
      </c>
      <c r="AO3124" s="3">
        <v>45683.5</v>
      </c>
      <c r="AP3124" s="3">
        <v>2284.1750000000002</v>
      </c>
      <c r="AQ3124" s="3">
        <v>0</v>
      </c>
      <c r="AR3124" s="3">
        <v>0</v>
      </c>
      <c r="AS3124" s="3">
        <v>47967.675000000003</v>
      </c>
      <c r="AT3124" s="26">
        <v>45683.5</v>
      </c>
      <c r="AU3124" t="s">
        <v>4216</v>
      </c>
      <c r="AV3124" t="s">
        <v>4216</v>
      </c>
      <c r="AW3124" t="s">
        <v>4217</v>
      </c>
      <c r="BF3124">
        <v>0</v>
      </c>
      <c r="CX3124" t="s">
        <v>5211</v>
      </c>
      <c r="CY3124" s="29"/>
      <c r="CZ3124" s="29"/>
      <c r="DA3124" s="29"/>
      <c r="DB3124" s="29"/>
      <c r="DC3124" s="29"/>
      <c r="DD3124" s="30"/>
      <c r="DE3124" s="30"/>
      <c r="DF3124" s="31"/>
      <c r="DG3124" s="32"/>
      <c r="DH3124" s="30"/>
      <c r="DI3124" s="30"/>
      <c r="DJ3124" s="26"/>
    </row>
    <row r="3125" spans="4:114" x14ac:dyDescent="0.25">
      <c r="D3125" t="s">
        <v>5212</v>
      </c>
      <c r="F3125" t="s">
        <v>5051</v>
      </c>
      <c r="G3125">
        <v>43362</v>
      </c>
      <c r="H3125" t="s">
        <v>5052</v>
      </c>
      <c r="M3125" t="s">
        <v>132</v>
      </c>
      <c r="N3125" t="s">
        <v>133</v>
      </c>
      <c r="P3125" t="s">
        <v>5039</v>
      </c>
      <c r="Q3125" t="s">
        <v>5213</v>
      </c>
      <c r="AD3125" s="3">
        <v>0</v>
      </c>
      <c r="AE3125" s="3">
        <v>0</v>
      </c>
      <c r="AF3125" s="3">
        <v>12402.5</v>
      </c>
      <c r="AH3125" s="3">
        <v>12402.5</v>
      </c>
      <c r="AK3125" s="3">
        <v>33281</v>
      </c>
      <c r="AL3125" t="s">
        <v>168</v>
      </c>
      <c r="AM3125" t="s">
        <v>169</v>
      </c>
      <c r="AN3125">
        <v>0.05</v>
      </c>
      <c r="AO3125" s="3">
        <v>45683.5</v>
      </c>
      <c r="AP3125" s="3">
        <v>2284.1750000000002</v>
      </c>
      <c r="AQ3125" s="3">
        <v>0</v>
      </c>
      <c r="AR3125" s="3">
        <v>0</v>
      </c>
      <c r="AS3125" s="3">
        <v>47967.675000000003</v>
      </c>
      <c r="AT3125" s="26">
        <v>45683.5</v>
      </c>
      <c r="AU3125" t="s">
        <v>4216</v>
      </c>
      <c r="AV3125" t="s">
        <v>4216</v>
      </c>
      <c r="AW3125" t="s">
        <v>4217</v>
      </c>
      <c r="BF3125">
        <v>0</v>
      </c>
      <c r="CX3125" t="s">
        <v>5211</v>
      </c>
      <c r="CY3125" s="29"/>
      <c r="CZ3125" s="29"/>
      <c r="DA3125" s="29"/>
      <c r="DB3125" s="29"/>
      <c r="DC3125" s="29"/>
      <c r="DD3125" s="30"/>
      <c r="DE3125" s="30"/>
      <c r="DF3125" s="31"/>
      <c r="DG3125" s="32"/>
      <c r="DH3125" s="30"/>
      <c r="DI3125" s="30"/>
      <c r="DJ3125" s="26"/>
    </row>
    <row r="3126" spans="4:114" x14ac:dyDescent="0.25">
      <c r="D3126" t="s">
        <v>5212</v>
      </c>
      <c r="F3126" t="s">
        <v>5053</v>
      </c>
      <c r="G3126">
        <v>43395</v>
      </c>
      <c r="H3126" t="s">
        <v>5054</v>
      </c>
      <c r="M3126" t="s">
        <v>132</v>
      </c>
      <c r="N3126" t="s">
        <v>133</v>
      </c>
      <c r="P3126" t="s">
        <v>5039</v>
      </c>
      <c r="Q3126" t="s">
        <v>5213</v>
      </c>
      <c r="AD3126" s="3">
        <v>0</v>
      </c>
      <c r="AE3126" s="3">
        <v>0</v>
      </c>
      <c r="AF3126" s="3">
        <v>12402.5</v>
      </c>
      <c r="AH3126" s="3">
        <v>12402.5</v>
      </c>
      <c r="AK3126" s="3">
        <v>33281</v>
      </c>
      <c r="AL3126" t="s">
        <v>168</v>
      </c>
      <c r="AM3126" t="s">
        <v>169</v>
      </c>
      <c r="AN3126">
        <v>0.05</v>
      </c>
      <c r="AO3126" s="3">
        <v>45683.5</v>
      </c>
      <c r="AP3126" s="3">
        <v>2284.1750000000002</v>
      </c>
      <c r="AQ3126" s="3">
        <v>0</v>
      </c>
      <c r="AR3126" s="3">
        <v>0</v>
      </c>
      <c r="AS3126" s="3">
        <v>47967.675000000003</v>
      </c>
      <c r="AT3126" s="26">
        <v>45683.5</v>
      </c>
      <c r="AU3126" t="s">
        <v>4216</v>
      </c>
      <c r="AV3126" t="s">
        <v>4216</v>
      </c>
      <c r="AW3126" t="s">
        <v>4217</v>
      </c>
      <c r="BF3126">
        <v>0</v>
      </c>
      <c r="CX3126" t="s">
        <v>5211</v>
      </c>
      <c r="CY3126" s="29"/>
      <c r="CZ3126" s="29"/>
      <c r="DA3126" s="29"/>
      <c r="DB3126" s="29"/>
      <c r="DC3126" s="29"/>
      <c r="DD3126" s="30"/>
      <c r="DE3126" s="30"/>
      <c r="DF3126" s="31"/>
      <c r="DG3126" s="32"/>
      <c r="DH3126" s="30"/>
      <c r="DI3126" s="30"/>
      <c r="DJ3126" s="26"/>
    </row>
    <row r="3127" spans="4:114" x14ac:dyDescent="0.25">
      <c r="D3127" t="s">
        <v>5212</v>
      </c>
      <c r="F3127" t="s">
        <v>5055</v>
      </c>
      <c r="G3127">
        <v>43662</v>
      </c>
      <c r="H3127" t="s">
        <v>5056</v>
      </c>
      <c r="M3127" t="s">
        <v>132</v>
      </c>
      <c r="N3127" t="s">
        <v>133</v>
      </c>
      <c r="P3127" t="s">
        <v>5039</v>
      </c>
      <c r="Q3127" t="s">
        <v>5213</v>
      </c>
      <c r="AD3127" s="3">
        <v>0</v>
      </c>
      <c r="AE3127" s="3">
        <v>0</v>
      </c>
      <c r="AF3127" s="3">
        <v>12402.5</v>
      </c>
      <c r="AH3127" s="3">
        <v>12402.5</v>
      </c>
      <c r="AK3127" s="3">
        <v>33281</v>
      </c>
      <c r="AL3127" t="s">
        <v>168</v>
      </c>
      <c r="AM3127" t="s">
        <v>169</v>
      </c>
      <c r="AN3127">
        <v>0.05</v>
      </c>
      <c r="AO3127" s="3">
        <v>45683.5</v>
      </c>
      <c r="AP3127" s="3">
        <v>2284.1750000000002</v>
      </c>
      <c r="AQ3127" s="3">
        <v>0</v>
      </c>
      <c r="AR3127" s="3">
        <v>0</v>
      </c>
      <c r="AS3127" s="3">
        <v>47967.675000000003</v>
      </c>
      <c r="AT3127" s="26">
        <v>45683.5</v>
      </c>
      <c r="AU3127" t="s">
        <v>4216</v>
      </c>
      <c r="AV3127" t="s">
        <v>4216</v>
      </c>
      <c r="AW3127" t="s">
        <v>4217</v>
      </c>
      <c r="BF3127">
        <v>0</v>
      </c>
      <c r="CX3127" t="s">
        <v>5211</v>
      </c>
      <c r="CY3127" s="29"/>
      <c r="CZ3127" s="29"/>
      <c r="DA3127" s="29"/>
      <c r="DB3127" s="29"/>
      <c r="DC3127" s="29"/>
      <c r="DD3127" s="30"/>
      <c r="DE3127" s="30"/>
      <c r="DF3127" s="31"/>
      <c r="DG3127" s="32"/>
      <c r="DH3127" s="30"/>
      <c r="DI3127" s="30"/>
      <c r="DJ3127" s="26"/>
    </row>
    <row r="3128" spans="4:114" x14ac:dyDescent="0.25">
      <c r="D3128" t="s">
        <v>5212</v>
      </c>
      <c r="F3128" t="s">
        <v>5057</v>
      </c>
      <c r="G3128">
        <v>44066</v>
      </c>
      <c r="H3128" t="s">
        <v>5058</v>
      </c>
      <c r="M3128" t="s">
        <v>132</v>
      </c>
      <c r="N3128" t="s">
        <v>133</v>
      </c>
      <c r="P3128" t="s">
        <v>5039</v>
      </c>
      <c r="Q3128" t="s">
        <v>5213</v>
      </c>
      <c r="AD3128" s="3">
        <v>0</v>
      </c>
      <c r="AE3128" s="3">
        <v>0</v>
      </c>
      <c r="AF3128" s="3">
        <v>12402.5</v>
      </c>
      <c r="AH3128" s="3">
        <v>12402.5</v>
      </c>
      <c r="AK3128" s="3">
        <v>33281</v>
      </c>
      <c r="AL3128" t="s">
        <v>168</v>
      </c>
      <c r="AM3128" t="s">
        <v>169</v>
      </c>
      <c r="AN3128">
        <v>0.05</v>
      </c>
      <c r="AO3128" s="3">
        <v>45683.5</v>
      </c>
      <c r="AP3128" s="3">
        <v>2284.1750000000002</v>
      </c>
      <c r="AQ3128" s="3">
        <v>0</v>
      </c>
      <c r="AR3128" s="3">
        <v>0</v>
      </c>
      <c r="AS3128" s="3">
        <v>47967.675000000003</v>
      </c>
      <c r="AT3128" s="26">
        <v>45683.5</v>
      </c>
      <c r="AU3128" t="s">
        <v>4216</v>
      </c>
      <c r="AV3128" t="s">
        <v>4216</v>
      </c>
      <c r="AW3128" t="s">
        <v>4217</v>
      </c>
      <c r="BF3128">
        <v>0</v>
      </c>
      <c r="CX3128" t="s">
        <v>5211</v>
      </c>
      <c r="CY3128" s="29"/>
      <c r="CZ3128" s="29"/>
      <c r="DA3128" s="29"/>
      <c r="DB3128" s="29"/>
      <c r="DC3128" s="29"/>
      <c r="DD3128" s="30"/>
      <c r="DE3128" s="30"/>
      <c r="DF3128" s="31"/>
      <c r="DG3128" s="32"/>
      <c r="DH3128" s="30"/>
      <c r="DI3128" s="30"/>
      <c r="DJ3128" s="26"/>
    </row>
    <row r="3129" spans="4:114" x14ac:dyDescent="0.25">
      <c r="D3129" t="s">
        <v>5212</v>
      </c>
      <c r="F3129" t="s">
        <v>5059</v>
      </c>
      <c r="G3129">
        <v>44103</v>
      </c>
      <c r="H3129" t="s">
        <v>5060</v>
      </c>
      <c r="M3129" t="s">
        <v>132</v>
      </c>
      <c r="N3129" t="s">
        <v>133</v>
      </c>
      <c r="P3129" t="s">
        <v>5039</v>
      </c>
      <c r="Q3129" t="s">
        <v>5213</v>
      </c>
      <c r="AD3129" s="3">
        <v>0</v>
      </c>
      <c r="AE3129" s="3">
        <v>0</v>
      </c>
      <c r="AF3129" s="3">
        <v>12402.5</v>
      </c>
      <c r="AH3129" s="3">
        <v>12402.5</v>
      </c>
      <c r="AK3129" s="3">
        <v>33281</v>
      </c>
      <c r="AL3129" t="s">
        <v>168</v>
      </c>
      <c r="AM3129" t="s">
        <v>169</v>
      </c>
      <c r="AN3129">
        <v>0.05</v>
      </c>
      <c r="AO3129" s="3">
        <v>45683.5</v>
      </c>
      <c r="AP3129" s="3">
        <v>2284.1750000000002</v>
      </c>
      <c r="AQ3129" s="3">
        <v>0</v>
      </c>
      <c r="AR3129" s="3">
        <v>0</v>
      </c>
      <c r="AS3129" s="3">
        <v>47967.675000000003</v>
      </c>
      <c r="AT3129" s="26">
        <v>45683.5</v>
      </c>
      <c r="AU3129" t="s">
        <v>4216</v>
      </c>
      <c r="AV3129" t="s">
        <v>4216</v>
      </c>
      <c r="AW3129" t="s">
        <v>4217</v>
      </c>
      <c r="BF3129">
        <v>0</v>
      </c>
      <c r="CX3129" t="s">
        <v>5211</v>
      </c>
      <c r="CY3129" s="29"/>
      <c r="CZ3129" s="29"/>
      <c r="DA3129" s="29"/>
      <c r="DB3129" s="29"/>
      <c r="DC3129" s="29"/>
      <c r="DD3129" s="30"/>
      <c r="DE3129" s="30"/>
      <c r="DF3129" s="31"/>
      <c r="DG3129" s="32"/>
      <c r="DH3129" s="30"/>
      <c r="DI3129" s="30"/>
      <c r="DJ3129" s="26"/>
    </row>
    <row r="3130" spans="4:114" x14ac:dyDescent="0.25">
      <c r="D3130" t="s">
        <v>5212</v>
      </c>
      <c r="F3130" t="s">
        <v>5061</v>
      </c>
      <c r="G3130">
        <v>44106</v>
      </c>
      <c r="H3130" t="s">
        <v>5062</v>
      </c>
      <c r="M3130" t="s">
        <v>132</v>
      </c>
      <c r="N3130" t="s">
        <v>133</v>
      </c>
      <c r="P3130" t="s">
        <v>5039</v>
      </c>
      <c r="Q3130" t="s">
        <v>5213</v>
      </c>
      <c r="AD3130" s="3">
        <v>0</v>
      </c>
      <c r="AE3130" s="3">
        <v>0</v>
      </c>
      <c r="AF3130" s="3">
        <v>12402.5</v>
      </c>
      <c r="AH3130" s="3">
        <v>12402.5</v>
      </c>
      <c r="AK3130" s="3">
        <v>33281</v>
      </c>
      <c r="AL3130" t="s">
        <v>168</v>
      </c>
      <c r="AM3130" t="s">
        <v>169</v>
      </c>
      <c r="AN3130">
        <v>0.05</v>
      </c>
      <c r="AO3130" s="3">
        <v>45683.5</v>
      </c>
      <c r="AP3130" s="3">
        <v>2284.1750000000002</v>
      </c>
      <c r="AQ3130" s="3">
        <v>0</v>
      </c>
      <c r="AR3130" s="3">
        <v>0</v>
      </c>
      <c r="AS3130" s="3">
        <v>47967.675000000003</v>
      </c>
      <c r="AT3130" s="26">
        <v>45683.5</v>
      </c>
      <c r="AU3130" t="s">
        <v>4216</v>
      </c>
      <c r="AV3130" t="s">
        <v>4216</v>
      </c>
      <c r="AW3130" t="s">
        <v>4217</v>
      </c>
      <c r="BF3130">
        <v>0</v>
      </c>
      <c r="CX3130" t="s">
        <v>5211</v>
      </c>
      <c r="CY3130" s="29"/>
      <c r="CZ3130" s="29"/>
      <c r="DA3130" s="29"/>
      <c r="DB3130" s="29"/>
      <c r="DC3130" s="29"/>
      <c r="DD3130" s="30"/>
      <c r="DE3130" s="30"/>
      <c r="DF3130" s="31"/>
      <c r="DG3130" s="32"/>
      <c r="DH3130" s="30"/>
      <c r="DI3130" s="30"/>
      <c r="DJ3130" s="26"/>
    </row>
    <row r="3131" spans="4:114" x14ac:dyDescent="0.25">
      <c r="D3131" t="s">
        <v>5212</v>
      </c>
      <c r="F3131" t="s">
        <v>5063</v>
      </c>
      <c r="G3131">
        <v>44314</v>
      </c>
      <c r="H3131" t="s">
        <v>5064</v>
      </c>
      <c r="M3131" t="s">
        <v>132</v>
      </c>
      <c r="N3131" t="s">
        <v>133</v>
      </c>
      <c r="P3131" t="s">
        <v>5039</v>
      </c>
      <c r="Q3131" t="s">
        <v>5213</v>
      </c>
      <c r="AD3131" s="3">
        <v>0</v>
      </c>
      <c r="AE3131" s="3">
        <v>0</v>
      </c>
      <c r="AF3131" s="3">
        <v>12402.5</v>
      </c>
      <c r="AH3131" s="3">
        <v>12402.5</v>
      </c>
      <c r="AK3131" s="3">
        <v>33281</v>
      </c>
      <c r="AL3131" t="s">
        <v>168</v>
      </c>
      <c r="AM3131" t="s">
        <v>169</v>
      </c>
      <c r="AN3131">
        <v>0.05</v>
      </c>
      <c r="AO3131" s="3">
        <v>45683.5</v>
      </c>
      <c r="AP3131" s="3">
        <v>2284.1750000000002</v>
      </c>
      <c r="AQ3131" s="3">
        <v>0</v>
      </c>
      <c r="AR3131" s="3">
        <v>0</v>
      </c>
      <c r="AS3131" s="3">
        <v>47967.675000000003</v>
      </c>
      <c r="AT3131" s="26">
        <v>45683.5</v>
      </c>
      <c r="AU3131" t="s">
        <v>4216</v>
      </c>
      <c r="AV3131" t="s">
        <v>4216</v>
      </c>
      <c r="AW3131" t="s">
        <v>4217</v>
      </c>
      <c r="BF3131">
        <v>0</v>
      </c>
      <c r="CX3131" t="s">
        <v>5211</v>
      </c>
      <c r="CY3131" s="29"/>
      <c r="CZ3131" s="29"/>
      <c r="DA3131" s="29"/>
      <c r="DB3131" s="29"/>
      <c r="DC3131" s="29"/>
      <c r="DD3131" s="30"/>
      <c r="DE3131" s="30"/>
      <c r="DF3131" s="31"/>
      <c r="DG3131" s="32"/>
      <c r="DH3131" s="30"/>
      <c r="DI3131" s="30"/>
      <c r="DJ3131" s="26"/>
    </row>
    <row r="3132" spans="4:114" x14ac:dyDescent="0.25">
      <c r="D3132" t="s">
        <v>5212</v>
      </c>
      <c r="F3132" t="s">
        <v>5065</v>
      </c>
      <c r="G3132">
        <v>44617</v>
      </c>
      <c r="H3132" t="s">
        <v>5066</v>
      </c>
      <c r="M3132" t="s">
        <v>132</v>
      </c>
      <c r="N3132" t="s">
        <v>133</v>
      </c>
      <c r="P3132" t="s">
        <v>5039</v>
      </c>
      <c r="Q3132" t="s">
        <v>5213</v>
      </c>
      <c r="AD3132" s="3">
        <v>0</v>
      </c>
      <c r="AE3132" s="3">
        <v>0</v>
      </c>
      <c r="AF3132" s="3">
        <v>12402.5</v>
      </c>
      <c r="AH3132" s="3">
        <v>12402.5</v>
      </c>
      <c r="AK3132" s="3">
        <v>33281</v>
      </c>
      <c r="AL3132" t="s">
        <v>168</v>
      </c>
      <c r="AM3132" t="s">
        <v>169</v>
      </c>
      <c r="AN3132">
        <v>0.05</v>
      </c>
      <c r="AO3132" s="3">
        <v>45683.5</v>
      </c>
      <c r="AP3132" s="3">
        <v>2284.1750000000002</v>
      </c>
      <c r="AQ3132" s="3">
        <v>0</v>
      </c>
      <c r="AR3132" s="3">
        <v>0</v>
      </c>
      <c r="AS3132" s="3">
        <v>47967.675000000003</v>
      </c>
      <c r="AT3132" s="26">
        <v>45683.5</v>
      </c>
      <c r="AU3132" t="s">
        <v>4216</v>
      </c>
      <c r="AV3132" t="s">
        <v>4216</v>
      </c>
      <c r="AW3132" t="s">
        <v>4217</v>
      </c>
      <c r="BF3132">
        <v>0</v>
      </c>
      <c r="CX3132" t="s">
        <v>5211</v>
      </c>
      <c r="CY3132" s="29"/>
      <c r="CZ3132" s="29"/>
      <c r="DA3132" s="29"/>
      <c r="DB3132" s="29"/>
      <c r="DC3132" s="29"/>
      <c r="DD3132" s="30"/>
      <c r="DE3132" s="30"/>
      <c r="DF3132" s="31"/>
      <c r="DG3132" s="32"/>
      <c r="DH3132" s="30"/>
      <c r="DI3132" s="30"/>
      <c r="DJ3132" s="26"/>
    </row>
    <row r="3133" spans="4:114" x14ac:dyDescent="0.25">
      <c r="D3133" t="s">
        <v>5212</v>
      </c>
      <c r="F3133" t="s">
        <v>5333</v>
      </c>
      <c r="G3133">
        <v>44770</v>
      </c>
      <c r="H3133" t="s">
        <v>5334</v>
      </c>
      <c r="M3133" t="s">
        <v>132</v>
      </c>
      <c r="N3133" t="s">
        <v>133</v>
      </c>
      <c r="P3133" t="s">
        <v>5039</v>
      </c>
      <c r="Q3133" t="s">
        <v>5213</v>
      </c>
      <c r="AD3133" s="3">
        <v>0</v>
      </c>
      <c r="AE3133" s="3">
        <v>0</v>
      </c>
      <c r="AF3133" s="3">
        <v>12402.5</v>
      </c>
      <c r="AH3133" s="3">
        <v>12402.5</v>
      </c>
      <c r="AK3133" s="3">
        <v>33281</v>
      </c>
      <c r="AL3133" t="s">
        <v>168</v>
      </c>
      <c r="AM3133" t="s">
        <v>169</v>
      </c>
      <c r="AN3133">
        <v>0.05</v>
      </c>
      <c r="AO3133" s="3">
        <v>45683.5</v>
      </c>
      <c r="AP3133" s="3">
        <v>2284.1750000000002</v>
      </c>
      <c r="AQ3133" s="3">
        <v>0</v>
      </c>
      <c r="AR3133" s="3">
        <v>0</v>
      </c>
      <c r="AS3133" s="3">
        <v>47967.675000000003</v>
      </c>
      <c r="AT3133" s="26">
        <v>45683.5</v>
      </c>
      <c r="AU3133" t="s">
        <v>4216</v>
      </c>
      <c r="AV3133" t="s">
        <v>4216</v>
      </c>
      <c r="AW3133" t="s">
        <v>4217</v>
      </c>
      <c r="BF3133">
        <v>0</v>
      </c>
      <c r="CX3133" t="s">
        <v>5211</v>
      </c>
      <c r="CY3133" s="29"/>
      <c r="CZ3133" s="29"/>
      <c r="DA3133" s="29"/>
      <c r="DB3133" s="29"/>
      <c r="DC3133" s="29"/>
      <c r="DD3133" s="30"/>
      <c r="DE3133" s="30"/>
      <c r="DF3133" s="31"/>
      <c r="DG3133" s="32"/>
      <c r="DH3133" s="30"/>
      <c r="DI3133" s="30"/>
      <c r="DJ3133" s="26"/>
    </row>
    <row r="3134" spans="4:114" x14ac:dyDescent="0.25">
      <c r="D3134" t="s">
        <v>5212</v>
      </c>
      <c r="F3134" t="s">
        <v>5067</v>
      </c>
      <c r="G3134">
        <v>44803</v>
      </c>
      <c r="H3134" t="s">
        <v>5068</v>
      </c>
      <c r="M3134" t="s">
        <v>132</v>
      </c>
      <c r="N3134" t="s">
        <v>133</v>
      </c>
      <c r="P3134" t="s">
        <v>5039</v>
      </c>
      <c r="Q3134" t="s">
        <v>5213</v>
      </c>
      <c r="AD3134" s="3">
        <v>0</v>
      </c>
      <c r="AE3134" s="3">
        <v>0</v>
      </c>
      <c r="AF3134" s="3">
        <v>12402.5</v>
      </c>
      <c r="AH3134" s="3">
        <v>12402.5</v>
      </c>
      <c r="AK3134" s="3">
        <v>33281</v>
      </c>
      <c r="AL3134" t="s">
        <v>168</v>
      </c>
      <c r="AM3134" t="s">
        <v>169</v>
      </c>
      <c r="AN3134">
        <v>0.05</v>
      </c>
      <c r="AO3134" s="3">
        <v>45683.5</v>
      </c>
      <c r="AP3134" s="3">
        <v>2284.1750000000002</v>
      </c>
      <c r="AQ3134" s="3">
        <v>0</v>
      </c>
      <c r="AR3134" s="3">
        <v>0</v>
      </c>
      <c r="AS3134" s="3">
        <v>47967.675000000003</v>
      </c>
      <c r="AT3134" s="26">
        <v>45683.5</v>
      </c>
      <c r="AU3134" t="s">
        <v>4216</v>
      </c>
      <c r="AV3134" t="s">
        <v>4216</v>
      </c>
      <c r="AW3134" t="s">
        <v>4217</v>
      </c>
      <c r="BF3134">
        <v>0</v>
      </c>
      <c r="CX3134" t="s">
        <v>5211</v>
      </c>
      <c r="CY3134" s="29"/>
      <c r="CZ3134" s="29"/>
      <c r="DA3134" s="29"/>
      <c r="DB3134" s="29"/>
      <c r="DC3134" s="29"/>
      <c r="DD3134" s="30"/>
      <c r="DE3134" s="30"/>
      <c r="DF3134" s="31"/>
      <c r="DG3134" s="32"/>
      <c r="DH3134" s="30"/>
      <c r="DI3134" s="30"/>
      <c r="DJ3134" s="26"/>
    </row>
    <row r="3135" spans="4:114" x14ac:dyDescent="0.25">
      <c r="D3135" t="s">
        <v>5212</v>
      </c>
      <c r="F3135" t="s">
        <v>5335</v>
      </c>
      <c r="G3135">
        <v>44806</v>
      </c>
      <c r="H3135" t="s">
        <v>5336</v>
      </c>
      <c r="M3135" t="s">
        <v>132</v>
      </c>
      <c r="N3135" t="s">
        <v>133</v>
      </c>
      <c r="P3135" t="s">
        <v>5039</v>
      </c>
      <c r="Q3135" t="s">
        <v>5213</v>
      </c>
      <c r="AD3135" s="3">
        <v>0</v>
      </c>
      <c r="AE3135" s="3">
        <v>0</v>
      </c>
      <c r="AF3135" s="3">
        <v>12402.5</v>
      </c>
      <c r="AH3135" s="3">
        <v>12402.5</v>
      </c>
      <c r="AK3135" s="3">
        <v>33281</v>
      </c>
      <c r="AL3135" t="s">
        <v>168</v>
      </c>
      <c r="AM3135" t="s">
        <v>169</v>
      </c>
      <c r="AN3135">
        <v>0.05</v>
      </c>
      <c r="AO3135" s="3">
        <v>45683.5</v>
      </c>
      <c r="AP3135" s="3">
        <v>2284.1750000000002</v>
      </c>
      <c r="AQ3135" s="3">
        <v>0</v>
      </c>
      <c r="AR3135" s="3">
        <v>0</v>
      </c>
      <c r="AS3135" s="3">
        <v>47967.675000000003</v>
      </c>
      <c r="AT3135" s="26">
        <v>45683.5</v>
      </c>
      <c r="AU3135" t="s">
        <v>4216</v>
      </c>
      <c r="AV3135" t="s">
        <v>4216</v>
      </c>
      <c r="AW3135" t="s">
        <v>4217</v>
      </c>
      <c r="BF3135">
        <v>0</v>
      </c>
      <c r="CX3135" t="s">
        <v>5211</v>
      </c>
      <c r="CY3135" s="29"/>
      <c r="CZ3135" s="29"/>
      <c r="DA3135" s="29"/>
      <c r="DB3135" s="29"/>
      <c r="DC3135" s="29"/>
      <c r="DD3135" s="30"/>
      <c r="DE3135" s="30"/>
      <c r="DF3135" s="31"/>
      <c r="DG3135" s="32"/>
      <c r="DH3135" s="30"/>
      <c r="DI3135" s="30"/>
      <c r="DJ3135" s="26"/>
    </row>
    <row r="3136" spans="4:114" x14ac:dyDescent="0.25">
      <c r="D3136" t="s">
        <v>5212</v>
      </c>
      <c r="F3136" t="s">
        <v>5069</v>
      </c>
      <c r="G3136">
        <v>45457</v>
      </c>
      <c r="H3136" t="s">
        <v>5070</v>
      </c>
      <c r="M3136" t="s">
        <v>132</v>
      </c>
      <c r="N3136" t="s">
        <v>133</v>
      </c>
      <c r="P3136" t="s">
        <v>5039</v>
      </c>
      <c r="Q3136" t="s">
        <v>5213</v>
      </c>
      <c r="AD3136" s="3">
        <v>0</v>
      </c>
      <c r="AE3136" s="3">
        <v>0</v>
      </c>
      <c r="AF3136" s="3">
        <v>12402.5</v>
      </c>
      <c r="AH3136" s="3">
        <v>12402.5</v>
      </c>
      <c r="AK3136" s="3">
        <v>33281</v>
      </c>
      <c r="AL3136" t="s">
        <v>168</v>
      </c>
      <c r="AM3136" t="s">
        <v>169</v>
      </c>
      <c r="AN3136">
        <v>0.05</v>
      </c>
      <c r="AO3136" s="3">
        <v>45683.5</v>
      </c>
      <c r="AP3136" s="3">
        <v>2284.1750000000002</v>
      </c>
      <c r="AQ3136" s="3">
        <v>0</v>
      </c>
      <c r="AR3136" s="3">
        <v>0</v>
      </c>
      <c r="AS3136" s="3">
        <v>47967.675000000003</v>
      </c>
      <c r="AT3136" s="26">
        <v>45683.5</v>
      </c>
      <c r="AU3136" t="s">
        <v>4216</v>
      </c>
      <c r="AV3136" t="s">
        <v>4216</v>
      </c>
      <c r="AW3136" t="s">
        <v>4217</v>
      </c>
      <c r="BF3136">
        <v>0</v>
      </c>
      <c r="CX3136" t="s">
        <v>5211</v>
      </c>
      <c r="CY3136" s="29"/>
      <c r="CZ3136" s="29"/>
      <c r="DA3136" s="29"/>
      <c r="DB3136" s="29"/>
      <c r="DC3136" s="29"/>
      <c r="DD3136" s="30"/>
      <c r="DE3136" s="30"/>
      <c r="DF3136" s="31"/>
      <c r="DG3136" s="32"/>
      <c r="DH3136" s="30"/>
      <c r="DI3136" s="30"/>
      <c r="DJ3136" s="26"/>
    </row>
    <row r="3137" spans="2:114" x14ac:dyDescent="0.25">
      <c r="D3137" t="s">
        <v>5212</v>
      </c>
      <c r="F3137" t="s">
        <v>5071</v>
      </c>
      <c r="G3137">
        <v>45463</v>
      </c>
      <c r="H3137" t="s">
        <v>5072</v>
      </c>
      <c r="M3137" t="s">
        <v>132</v>
      </c>
      <c r="N3137" t="s">
        <v>133</v>
      </c>
      <c r="P3137" t="s">
        <v>5039</v>
      </c>
      <c r="Q3137" t="s">
        <v>5213</v>
      </c>
      <c r="AD3137" s="3">
        <v>0</v>
      </c>
      <c r="AE3137" s="3">
        <v>0</v>
      </c>
      <c r="AF3137" s="3">
        <v>12402.5</v>
      </c>
      <c r="AH3137" s="3">
        <v>12402.5</v>
      </c>
      <c r="AK3137" s="3">
        <v>33281</v>
      </c>
      <c r="AL3137" t="s">
        <v>168</v>
      </c>
      <c r="AM3137" t="s">
        <v>169</v>
      </c>
      <c r="AN3137">
        <v>0.05</v>
      </c>
      <c r="AO3137" s="3">
        <v>45683.5</v>
      </c>
      <c r="AP3137" s="3">
        <v>2284.1750000000002</v>
      </c>
      <c r="AQ3137" s="3">
        <v>0</v>
      </c>
      <c r="AR3137" s="3">
        <v>0</v>
      </c>
      <c r="AS3137" s="3">
        <v>47967.675000000003</v>
      </c>
      <c r="AT3137" s="26">
        <v>45683.5</v>
      </c>
      <c r="AU3137" t="s">
        <v>4216</v>
      </c>
      <c r="AV3137" t="s">
        <v>4216</v>
      </c>
      <c r="AW3137" t="s">
        <v>4217</v>
      </c>
      <c r="BF3137">
        <v>0</v>
      </c>
      <c r="CX3137" t="s">
        <v>5211</v>
      </c>
      <c r="CY3137" s="29"/>
      <c r="CZ3137" s="29"/>
      <c r="DA3137" s="29"/>
      <c r="DB3137" s="29"/>
      <c r="DC3137" s="29"/>
      <c r="DD3137" s="30"/>
      <c r="DE3137" s="30"/>
      <c r="DF3137" s="31"/>
      <c r="DG3137" s="32"/>
      <c r="DH3137" s="30"/>
      <c r="DI3137" s="30"/>
      <c r="DJ3137" s="26"/>
    </row>
    <row r="3138" spans="2:114" x14ac:dyDescent="0.25">
      <c r="D3138" t="s">
        <v>5212</v>
      </c>
      <c r="F3138" t="s">
        <v>5337</v>
      </c>
      <c r="G3138">
        <v>45465</v>
      </c>
      <c r="H3138" t="s">
        <v>5338</v>
      </c>
      <c r="M3138" t="s">
        <v>132</v>
      </c>
      <c r="N3138" t="s">
        <v>133</v>
      </c>
      <c r="P3138" t="s">
        <v>5039</v>
      </c>
      <c r="Q3138" t="s">
        <v>5213</v>
      </c>
      <c r="AD3138" s="3">
        <v>0</v>
      </c>
      <c r="AE3138" s="3">
        <v>0</v>
      </c>
      <c r="AF3138" s="3">
        <v>12402.5</v>
      </c>
      <c r="AH3138" s="3">
        <v>12402.5</v>
      </c>
      <c r="AK3138" s="3">
        <v>33281</v>
      </c>
      <c r="AL3138" t="s">
        <v>168</v>
      </c>
      <c r="AM3138" t="s">
        <v>169</v>
      </c>
      <c r="AN3138">
        <v>0.05</v>
      </c>
      <c r="AO3138" s="3">
        <v>45683.5</v>
      </c>
      <c r="AP3138" s="3">
        <v>2284.1750000000002</v>
      </c>
      <c r="AQ3138" s="3">
        <v>0</v>
      </c>
      <c r="AR3138" s="3">
        <v>0</v>
      </c>
      <c r="AS3138" s="3">
        <v>47967.675000000003</v>
      </c>
      <c r="AT3138" s="26">
        <v>45683.5</v>
      </c>
      <c r="AU3138" t="s">
        <v>4216</v>
      </c>
      <c r="AV3138" t="s">
        <v>4216</v>
      </c>
      <c r="AW3138" t="s">
        <v>4217</v>
      </c>
      <c r="BF3138">
        <v>0</v>
      </c>
      <c r="CX3138" t="s">
        <v>5211</v>
      </c>
      <c r="CY3138" s="29"/>
      <c r="CZ3138" s="29"/>
      <c r="DA3138" s="29"/>
      <c r="DB3138" s="29"/>
      <c r="DC3138" s="29"/>
      <c r="DD3138" s="30"/>
      <c r="DE3138" s="30"/>
      <c r="DF3138" s="31"/>
      <c r="DG3138" s="32"/>
      <c r="DH3138" s="30"/>
      <c r="DI3138" s="30"/>
      <c r="DJ3138" s="26"/>
    </row>
    <row r="3139" spans="2:114" x14ac:dyDescent="0.25">
      <c r="D3139" t="s">
        <v>5212</v>
      </c>
      <c r="F3139" t="s">
        <v>5073</v>
      </c>
      <c r="G3139">
        <v>47025</v>
      </c>
      <c r="H3139" t="s">
        <v>5074</v>
      </c>
      <c r="M3139" t="s">
        <v>132</v>
      </c>
      <c r="N3139" t="s">
        <v>133</v>
      </c>
      <c r="P3139" t="s">
        <v>5039</v>
      </c>
      <c r="Q3139" t="s">
        <v>5213</v>
      </c>
      <c r="AD3139" s="3">
        <v>0</v>
      </c>
      <c r="AE3139" s="3">
        <v>0</v>
      </c>
      <c r="AF3139" s="3">
        <v>12402.5</v>
      </c>
      <c r="AH3139" s="3">
        <v>12402.5</v>
      </c>
      <c r="AK3139" s="3">
        <v>33281</v>
      </c>
      <c r="AL3139" t="s">
        <v>168</v>
      </c>
      <c r="AM3139" t="s">
        <v>169</v>
      </c>
      <c r="AN3139">
        <v>0.05</v>
      </c>
      <c r="AO3139" s="3">
        <v>45683.5</v>
      </c>
      <c r="AP3139" s="3">
        <v>2284.1750000000002</v>
      </c>
      <c r="AQ3139" s="3">
        <v>0</v>
      </c>
      <c r="AR3139" s="3">
        <v>0</v>
      </c>
      <c r="AS3139" s="3">
        <v>47967.675000000003</v>
      </c>
      <c r="AT3139" s="26">
        <v>45683.5</v>
      </c>
      <c r="AU3139" t="s">
        <v>4216</v>
      </c>
      <c r="AV3139" t="s">
        <v>4216</v>
      </c>
      <c r="AW3139" t="s">
        <v>4217</v>
      </c>
      <c r="BF3139">
        <v>0</v>
      </c>
      <c r="CX3139" t="s">
        <v>5211</v>
      </c>
      <c r="CY3139" s="29"/>
    </row>
    <row r="3140" spans="2:114" x14ac:dyDescent="0.25">
      <c r="D3140" t="s">
        <v>5212</v>
      </c>
      <c r="F3140" t="s">
        <v>5075</v>
      </c>
      <c r="G3140">
        <v>50534</v>
      </c>
      <c r="H3140" t="s">
        <v>5076</v>
      </c>
      <c r="M3140" t="s">
        <v>132</v>
      </c>
      <c r="N3140" t="s">
        <v>133</v>
      </c>
      <c r="P3140" t="s">
        <v>5039</v>
      </c>
      <c r="Q3140" t="s">
        <v>5213</v>
      </c>
      <c r="AD3140" s="3">
        <v>0</v>
      </c>
      <c r="AE3140" s="3">
        <v>0</v>
      </c>
      <c r="AF3140" s="3">
        <v>12402.5</v>
      </c>
      <c r="AH3140" s="3">
        <v>12402.5</v>
      </c>
      <c r="AK3140" s="3">
        <v>33281</v>
      </c>
      <c r="AL3140" t="s">
        <v>168</v>
      </c>
      <c r="AM3140" t="s">
        <v>169</v>
      </c>
      <c r="AN3140">
        <v>0.05</v>
      </c>
      <c r="AO3140" s="3">
        <v>45683.5</v>
      </c>
      <c r="AP3140" s="3">
        <v>2284.1750000000002</v>
      </c>
      <c r="AQ3140" s="3">
        <v>0</v>
      </c>
      <c r="AR3140" s="3">
        <v>0</v>
      </c>
      <c r="AS3140" s="3">
        <v>47967.675000000003</v>
      </c>
      <c r="AT3140" s="26">
        <v>45683.5</v>
      </c>
      <c r="AU3140" t="s">
        <v>4216</v>
      </c>
      <c r="AV3140" t="s">
        <v>4216</v>
      </c>
      <c r="AW3140" t="s">
        <v>4217</v>
      </c>
      <c r="BF3140">
        <v>0</v>
      </c>
      <c r="CX3140" t="s">
        <v>5211</v>
      </c>
      <c r="CY3140" s="29"/>
      <c r="CZ3140" s="29"/>
      <c r="DA3140" s="29"/>
      <c r="DB3140" s="29"/>
      <c r="DC3140" s="29"/>
      <c r="DD3140" s="30"/>
      <c r="DE3140" s="30"/>
      <c r="DF3140" s="31"/>
      <c r="DG3140" s="32"/>
      <c r="DH3140" s="30"/>
      <c r="DI3140" s="30"/>
      <c r="DJ3140" s="26"/>
    </row>
    <row r="3141" spans="2:114" x14ac:dyDescent="0.25">
      <c r="D3141" t="s">
        <v>5212</v>
      </c>
      <c r="F3141" t="s">
        <v>5077</v>
      </c>
      <c r="G3141">
        <v>51035</v>
      </c>
      <c r="H3141" t="s">
        <v>5078</v>
      </c>
      <c r="M3141" t="s">
        <v>132</v>
      </c>
      <c r="N3141" t="s">
        <v>133</v>
      </c>
      <c r="P3141" t="s">
        <v>5039</v>
      </c>
      <c r="Q3141" t="s">
        <v>5213</v>
      </c>
      <c r="AD3141" s="3">
        <v>0</v>
      </c>
      <c r="AE3141" s="3">
        <v>0</v>
      </c>
      <c r="AF3141" s="3">
        <v>12403</v>
      </c>
      <c r="AH3141" s="3">
        <v>12403</v>
      </c>
      <c r="AK3141" s="3">
        <v>33281</v>
      </c>
      <c r="AL3141" t="s">
        <v>168</v>
      </c>
      <c r="AM3141" t="s">
        <v>169</v>
      </c>
      <c r="AN3141">
        <v>0.05</v>
      </c>
      <c r="AO3141" s="3">
        <v>45684</v>
      </c>
      <c r="AP3141" s="3">
        <v>2284.2000000000003</v>
      </c>
      <c r="AQ3141" s="3">
        <v>0</v>
      </c>
      <c r="AR3141" s="3">
        <v>0</v>
      </c>
      <c r="AS3141" s="3">
        <v>47968.2</v>
      </c>
      <c r="AT3141" s="26">
        <v>45684</v>
      </c>
      <c r="AU3141" t="s">
        <v>2101</v>
      </c>
      <c r="AV3141" t="s">
        <v>2101</v>
      </c>
      <c r="AW3141" t="s">
        <v>2102</v>
      </c>
      <c r="BF3141">
        <v>0</v>
      </c>
      <c r="CX3141" t="s">
        <v>5211</v>
      </c>
      <c r="CY3141" s="29"/>
      <c r="CZ3141" s="29"/>
      <c r="DA3141" s="29"/>
      <c r="DB3141" s="29"/>
      <c r="DC3141" s="29"/>
      <c r="DD3141" s="30"/>
      <c r="DE3141" s="30"/>
      <c r="DF3141" s="31"/>
      <c r="DG3141" s="32"/>
      <c r="DH3141" s="30"/>
      <c r="DI3141" s="30"/>
      <c r="DJ3141" s="26"/>
    </row>
    <row r="3142" spans="2:114" x14ac:dyDescent="0.25">
      <c r="D3142" t="s">
        <v>5212</v>
      </c>
      <c r="F3142" t="s">
        <v>5079</v>
      </c>
      <c r="G3142">
        <v>52002</v>
      </c>
      <c r="H3142" t="s">
        <v>5080</v>
      </c>
      <c r="M3142" t="s">
        <v>132</v>
      </c>
      <c r="N3142" t="s">
        <v>133</v>
      </c>
      <c r="P3142" t="s">
        <v>5039</v>
      </c>
      <c r="Q3142" t="s">
        <v>5213</v>
      </c>
      <c r="AD3142" s="3">
        <v>0</v>
      </c>
      <c r="AE3142" s="3">
        <v>0</v>
      </c>
      <c r="AF3142" s="3">
        <v>12402.5</v>
      </c>
      <c r="AH3142" s="3">
        <v>12402.5</v>
      </c>
      <c r="AK3142" s="3">
        <v>33281</v>
      </c>
      <c r="AL3142" t="s">
        <v>168</v>
      </c>
      <c r="AM3142" t="s">
        <v>169</v>
      </c>
      <c r="AN3142">
        <v>0.05</v>
      </c>
      <c r="AO3142" s="3">
        <v>45683.5</v>
      </c>
      <c r="AP3142" s="3">
        <v>2284.1750000000002</v>
      </c>
      <c r="AQ3142" s="3">
        <v>0</v>
      </c>
      <c r="AR3142" s="3">
        <v>0</v>
      </c>
      <c r="AS3142" s="3">
        <v>47967.675000000003</v>
      </c>
      <c r="AT3142" s="26">
        <v>45683.5</v>
      </c>
      <c r="AU3142" t="s">
        <v>4216</v>
      </c>
      <c r="AV3142" t="s">
        <v>4216</v>
      </c>
      <c r="AW3142" t="s">
        <v>4217</v>
      </c>
      <c r="BF3142">
        <v>0</v>
      </c>
      <c r="CX3142" t="s">
        <v>5211</v>
      </c>
      <c r="CY3142" s="29"/>
      <c r="CZ3142" s="29"/>
      <c r="DA3142" s="29"/>
      <c r="DB3142" s="29"/>
      <c r="DC3142" s="29"/>
      <c r="DD3142" s="30"/>
      <c r="DE3142" s="30"/>
      <c r="DF3142" s="31"/>
      <c r="DG3142" s="32"/>
      <c r="DH3142" s="30"/>
      <c r="DI3142" s="30"/>
      <c r="DJ3142" s="26"/>
    </row>
    <row r="3143" spans="2:114" x14ac:dyDescent="0.25">
      <c r="D3143" t="s">
        <v>5212</v>
      </c>
      <c r="F3143" t="s">
        <v>5081</v>
      </c>
      <c r="G3143">
        <v>52523</v>
      </c>
      <c r="H3143" t="s">
        <v>5082</v>
      </c>
      <c r="M3143" t="s">
        <v>132</v>
      </c>
      <c r="N3143" t="s">
        <v>133</v>
      </c>
      <c r="P3143" t="s">
        <v>5039</v>
      </c>
      <c r="Q3143" t="s">
        <v>5213</v>
      </c>
      <c r="AD3143" s="3">
        <v>0</v>
      </c>
      <c r="AE3143" s="3">
        <v>0</v>
      </c>
      <c r="AF3143" s="3">
        <v>12402.5</v>
      </c>
      <c r="AH3143" s="3">
        <v>12402.5</v>
      </c>
      <c r="AK3143" s="3">
        <v>33281</v>
      </c>
      <c r="AL3143" t="s">
        <v>168</v>
      </c>
      <c r="AM3143" t="s">
        <v>169</v>
      </c>
      <c r="AN3143">
        <v>0.05</v>
      </c>
      <c r="AO3143" s="3">
        <v>45683.5</v>
      </c>
      <c r="AP3143" s="3">
        <v>2284.1750000000002</v>
      </c>
      <c r="AQ3143" s="3">
        <v>0</v>
      </c>
      <c r="AR3143" s="3">
        <v>0</v>
      </c>
      <c r="AS3143" s="3">
        <v>47967.675000000003</v>
      </c>
      <c r="AT3143" s="26">
        <v>45683.5</v>
      </c>
      <c r="AU3143" t="s">
        <v>4216</v>
      </c>
      <c r="AV3143" t="s">
        <v>4216</v>
      </c>
      <c r="AW3143" t="s">
        <v>4217</v>
      </c>
      <c r="BF3143">
        <v>0</v>
      </c>
      <c r="CX3143" t="s">
        <v>5211</v>
      </c>
      <c r="CY3143" s="29"/>
      <c r="CZ3143" s="29"/>
      <c r="DA3143" s="29"/>
      <c r="DB3143" s="29"/>
      <c r="DC3143" s="29"/>
      <c r="DD3143" s="30"/>
      <c r="DE3143" s="30"/>
      <c r="DF3143" s="31"/>
      <c r="DG3143" s="32"/>
      <c r="DH3143" s="30"/>
      <c r="DI3143" s="30"/>
      <c r="DJ3143" s="26"/>
    </row>
    <row r="3144" spans="2:114" x14ac:dyDescent="0.25">
      <c r="D3144" t="s">
        <v>5212</v>
      </c>
      <c r="F3144" t="s">
        <v>5339</v>
      </c>
      <c r="G3144">
        <v>52524</v>
      </c>
      <c r="H3144" t="s">
        <v>5340</v>
      </c>
      <c r="M3144" t="s">
        <v>132</v>
      </c>
      <c r="N3144" t="s">
        <v>133</v>
      </c>
      <c r="P3144" t="s">
        <v>5039</v>
      </c>
      <c r="Q3144" t="s">
        <v>5213</v>
      </c>
      <c r="AD3144" s="3">
        <v>0</v>
      </c>
      <c r="AE3144" s="3">
        <v>0</v>
      </c>
      <c r="AF3144" s="3">
        <v>12402.5</v>
      </c>
      <c r="AH3144" s="3">
        <v>12402.5</v>
      </c>
      <c r="AK3144" s="3">
        <v>33281</v>
      </c>
      <c r="AL3144" t="s">
        <v>168</v>
      </c>
      <c r="AM3144" t="s">
        <v>169</v>
      </c>
      <c r="AN3144">
        <v>0.05</v>
      </c>
      <c r="AO3144" s="3">
        <v>45683.5</v>
      </c>
      <c r="AP3144" s="3">
        <v>2284.1750000000002</v>
      </c>
      <c r="AQ3144" s="3">
        <v>0</v>
      </c>
      <c r="AR3144" s="3">
        <v>0</v>
      </c>
      <c r="AS3144" s="3">
        <v>47967.675000000003</v>
      </c>
      <c r="AT3144" s="26">
        <v>45683.5</v>
      </c>
      <c r="AU3144" t="s">
        <v>4216</v>
      </c>
      <c r="AV3144" t="s">
        <v>4216</v>
      </c>
      <c r="AW3144" t="s">
        <v>4217</v>
      </c>
      <c r="BF3144">
        <v>0</v>
      </c>
      <c r="CX3144" t="s">
        <v>5211</v>
      </c>
      <c r="CY3144" s="29"/>
      <c r="CZ3144" s="29"/>
      <c r="DA3144" s="29"/>
      <c r="DB3144" s="29"/>
      <c r="DC3144" s="29"/>
      <c r="DD3144" s="30"/>
      <c r="DE3144" s="30"/>
      <c r="DF3144" s="31"/>
      <c r="DG3144" s="32"/>
      <c r="DH3144" s="30"/>
      <c r="DI3144" s="30"/>
      <c r="DJ3144" s="26"/>
    </row>
    <row r="3145" spans="2:114" x14ac:dyDescent="0.25">
      <c r="D3145" t="s">
        <v>5212</v>
      </c>
      <c r="F3145" t="s">
        <v>5083</v>
      </c>
      <c r="G3145">
        <v>53796</v>
      </c>
      <c r="H3145" t="s">
        <v>5084</v>
      </c>
      <c r="M3145" t="s">
        <v>132</v>
      </c>
      <c r="N3145" t="s">
        <v>133</v>
      </c>
      <c r="P3145" t="s">
        <v>5039</v>
      </c>
      <c r="Q3145" t="s">
        <v>5213</v>
      </c>
      <c r="AD3145" s="3">
        <v>0</v>
      </c>
      <c r="AE3145" s="3">
        <v>0</v>
      </c>
      <c r="AF3145" s="3">
        <v>12402.5</v>
      </c>
      <c r="AH3145" s="3">
        <v>12402.5</v>
      </c>
      <c r="AK3145" s="3">
        <v>33281</v>
      </c>
      <c r="AL3145" t="s">
        <v>168</v>
      </c>
      <c r="AM3145" t="s">
        <v>169</v>
      </c>
      <c r="AN3145">
        <v>0.05</v>
      </c>
      <c r="AO3145" s="3">
        <v>45683.5</v>
      </c>
      <c r="AP3145" s="3">
        <v>2284.1750000000002</v>
      </c>
      <c r="AQ3145" s="3">
        <v>0</v>
      </c>
      <c r="AR3145" s="3">
        <v>0</v>
      </c>
      <c r="AS3145" s="3">
        <v>47967.675000000003</v>
      </c>
      <c r="AT3145" s="26">
        <v>45683.5</v>
      </c>
      <c r="AU3145" t="s">
        <v>4216</v>
      </c>
      <c r="AV3145" t="s">
        <v>4216</v>
      </c>
      <c r="AW3145" t="s">
        <v>4217</v>
      </c>
      <c r="BF3145">
        <v>0</v>
      </c>
      <c r="CX3145" t="s">
        <v>5211</v>
      </c>
      <c r="CY3145" s="29"/>
      <c r="CZ3145" s="29"/>
      <c r="DA3145" s="29"/>
      <c r="DB3145" s="29"/>
      <c r="DC3145" s="29"/>
      <c r="DD3145" s="30"/>
      <c r="DE3145" s="30"/>
      <c r="DF3145" s="31"/>
      <c r="DG3145" s="32"/>
      <c r="DH3145" s="30"/>
      <c r="DI3145" s="30"/>
      <c r="DJ3145" s="26"/>
    </row>
    <row r="3146" spans="2:114" x14ac:dyDescent="0.25">
      <c r="B3146">
        <f>+COUNTIF(G3146:G6304,G3146)</f>
        <v>1</v>
      </c>
      <c r="D3146" t="s">
        <v>5212</v>
      </c>
      <c r="F3146" t="s">
        <v>4009</v>
      </c>
      <c r="G3146" t="s">
        <v>4010</v>
      </c>
      <c r="H3146" t="s">
        <v>4011</v>
      </c>
      <c r="K3146" t="s">
        <v>3890</v>
      </c>
      <c r="M3146" t="s">
        <v>292</v>
      </c>
      <c r="N3146" t="s">
        <v>228</v>
      </c>
      <c r="O3146" t="s">
        <v>116</v>
      </c>
      <c r="P3146" t="s">
        <v>117</v>
      </c>
      <c r="Q3146" t="s">
        <v>5213</v>
      </c>
      <c r="R3146">
        <v>28</v>
      </c>
      <c r="T3146" s="3">
        <v>633333.33333333337</v>
      </c>
      <c r="V3146" s="3">
        <v>95000</v>
      </c>
      <c r="X3146" s="3">
        <v>15224.358974358976</v>
      </c>
      <c r="Y3146" s="3">
        <v>8796.2962962962974</v>
      </c>
      <c r="Z3146" s="24">
        <v>1583.3333333333335</v>
      </c>
      <c r="AA3146" s="39">
        <v>75</v>
      </c>
      <c r="AD3146" s="3">
        <v>5460.3751415326506</v>
      </c>
      <c r="AE3146" s="3">
        <v>759472.69707885466</v>
      </c>
      <c r="AF3146" s="3">
        <v>23570.833333333332</v>
      </c>
      <c r="AH3146" s="3">
        <v>783043.53041218803</v>
      </c>
      <c r="AN3146">
        <v>8.5000000000000006E-2</v>
      </c>
      <c r="AO3146" s="3">
        <v>783043.53041218803</v>
      </c>
      <c r="AP3146" s="3">
        <v>66558.700085035991</v>
      </c>
      <c r="AQ3146" s="3">
        <v>29700</v>
      </c>
      <c r="AR3146" s="3">
        <v>2524.5</v>
      </c>
      <c r="AS3146" s="3">
        <v>881826.73049722402</v>
      </c>
      <c r="AT3146" s="26">
        <v>812743.53041218803</v>
      </c>
      <c r="AU3146" t="s">
        <v>398</v>
      </c>
      <c r="AV3146" t="s">
        <v>398</v>
      </c>
      <c r="AW3146" t="s">
        <v>241</v>
      </c>
      <c r="AX3146" t="s">
        <v>164</v>
      </c>
      <c r="BF3146">
        <v>1</v>
      </c>
      <c r="CX3146" t="s">
        <v>5211</v>
      </c>
      <c r="CY3146" s="29"/>
      <c r="CZ3146" s="29"/>
      <c r="DA3146" s="29"/>
      <c r="DB3146" s="29"/>
      <c r="DC3146" s="29"/>
      <c r="DD3146" s="30"/>
      <c r="DE3146" s="30"/>
      <c r="DF3146" s="31"/>
      <c r="DG3146" s="32"/>
      <c r="DH3146" s="30"/>
      <c r="DI3146" s="30"/>
      <c r="DJ3146" s="26"/>
    </row>
    <row r="3147" spans="2:114" x14ac:dyDescent="0.25">
      <c r="D3147" t="s">
        <v>5212</v>
      </c>
      <c r="F3147" t="s">
        <v>5142</v>
      </c>
      <c r="G3147" t="s">
        <v>5143</v>
      </c>
      <c r="H3147" t="s">
        <v>5144</v>
      </c>
      <c r="K3147" t="s">
        <v>156</v>
      </c>
      <c r="M3147" t="s">
        <v>550</v>
      </c>
      <c r="N3147" t="s">
        <v>551</v>
      </c>
      <c r="O3147" t="s">
        <v>116</v>
      </c>
      <c r="P3147" t="s">
        <v>5088</v>
      </c>
      <c r="Q3147" t="s">
        <v>5213</v>
      </c>
      <c r="R3147">
        <v>28</v>
      </c>
      <c r="T3147" s="3">
        <v>170568.79166666666</v>
      </c>
      <c r="V3147" s="3">
        <v>0</v>
      </c>
      <c r="X3147" s="3">
        <v>4106.5865384615381</v>
      </c>
      <c r="Y3147" s="3">
        <v>2372.6944444444448</v>
      </c>
      <c r="Z3147" s="24">
        <v>427.08500000000004</v>
      </c>
      <c r="AA3147" s="39">
        <v>37.5</v>
      </c>
      <c r="AC3147" s="3">
        <v>17474</v>
      </c>
      <c r="AD3147" s="3">
        <v>2230</v>
      </c>
      <c r="AE3147" s="3">
        <v>197216.65764957262</v>
      </c>
      <c r="AF3147" s="3">
        <v>3523.3333333333335</v>
      </c>
      <c r="AG3147" s="3">
        <v>0</v>
      </c>
      <c r="AH3147" s="3">
        <v>200739.99098290596</v>
      </c>
      <c r="AK3147" s="3">
        <v>3937.796693288497</v>
      </c>
      <c r="AL3147" t="s">
        <v>552</v>
      </c>
      <c r="AM3147" t="s">
        <v>553</v>
      </c>
      <c r="AN3147">
        <v>0.1</v>
      </c>
      <c r="AO3147" s="3">
        <v>204677.78767619445</v>
      </c>
      <c r="AP3147" s="3">
        <v>20467.778767619446</v>
      </c>
      <c r="AQ3147" s="3">
        <v>14850</v>
      </c>
      <c r="AR3147" s="3">
        <v>1485</v>
      </c>
      <c r="AS3147" s="3">
        <v>241480.56644381391</v>
      </c>
      <c r="AT3147" s="26">
        <v>219527.78767619445</v>
      </c>
      <c r="AU3147" t="s">
        <v>5145</v>
      </c>
      <c r="AV3147" t="s">
        <v>3388</v>
      </c>
      <c r="AW3147" t="s">
        <v>3389</v>
      </c>
      <c r="AX3147" t="s">
        <v>3390</v>
      </c>
      <c r="BF3147">
        <v>0.5</v>
      </c>
      <c r="CX3147" t="s">
        <v>5211</v>
      </c>
      <c r="CY3147" s="29"/>
      <c r="CZ3147" s="29"/>
      <c r="DA3147" s="29"/>
      <c r="DB3147" s="29"/>
      <c r="DC3147" s="29"/>
      <c r="DD3147" s="30"/>
      <c r="DE3147" s="30"/>
      <c r="DF3147" s="31"/>
      <c r="DG3147" s="32"/>
      <c r="DH3147" s="30"/>
      <c r="DI3147" s="30"/>
      <c r="DJ3147" s="26"/>
    </row>
    <row r="3148" spans="2:114" x14ac:dyDescent="0.25">
      <c r="D3148" t="s">
        <v>5212</v>
      </c>
      <c r="F3148" t="s">
        <v>5142</v>
      </c>
      <c r="G3148" t="s">
        <v>5143</v>
      </c>
      <c r="H3148" t="s">
        <v>5144</v>
      </c>
      <c r="K3148" t="s">
        <v>156</v>
      </c>
      <c r="M3148" t="s">
        <v>550</v>
      </c>
      <c r="N3148" t="s">
        <v>551</v>
      </c>
      <c r="O3148" t="s">
        <v>116</v>
      </c>
      <c r="P3148" t="s">
        <v>5088</v>
      </c>
      <c r="Q3148" t="s">
        <v>5213</v>
      </c>
      <c r="R3148">
        <v>28</v>
      </c>
      <c r="T3148" s="3">
        <v>170568.79166666666</v>
      </c>
      <c r="V3148" s="3">
        <v>0</v>
      </c>
      <c r="X3148" s="3">
        <v>4106.5865384615381</v>
      </c>
      <c r="Y3148" s="3">
        <v>2372.6944444444448</v>
      </c>
      <c r="Z3148" s="24">
        <v>427.08500000000004</v>
      </c>
      <c r="AA3148" s="39">
        <v>37.5</v>
      </c>
      <c r="AC3148" s="3">
        <v>17474</v>
      </c>
      <c r="AD3148" s="3">
        <v>2230</v>
      </c>
      <c r="AE3148" s="3">
        <v>197216.65764957262</v>
      </c>
      <c r="AF3148" s="3">
        <v>3523.3333333333335</v>
      </c>
      <c r="AG3148" s="3">
        <v>0</v>
      </c>
      <c r="AH3148" s="3">
        <v>200739.99098290596</v>
      </c>
      <c r="AK3148" s="3">
        <v>3937.796693288497</v>
      </c>
      <c r="AL3148" t="s">
        <v>5341</v>
      </c>
      <c r="AN3148">
        <v>0.1</v>
      </c>
      <c r="AO3148" s="3">
        <v>204677.78767619445</v>
      </c>
      <c r="AP3148" s="3">
        <v>20467.778767619446</v>
      </c>
      <c r="AQ3148" s="3">
        <v>14850</v>
      </c>
      <c r="AR3148" s="3">
        <v>1485</v>
      </c>
      <c r="AS3148" s="3">
        <v>241480.56644381391</v>
      </c>
      <c r="AT3148" s="26">
        <v>219527.78767619445</v>
      </c>
      <c r="AU3148" t="s">
        <v>5145</v>
      </c>
      <c r="AV3148" t="s">
        <v>2067</v>
      </c>
      <c r="AW3148" t="s">
        <v>2068</v>
      </c>
      <c r="AX3148" t="s">
        <v>2067</v>
      </c>
      <c r="BF3148">
        <v>0.5</v>
      </c>
      <c r="CX3148" t="s">
        <v>5211</v>
      </c>
      <c r="CY3148" s="29"/>
    </row>
    <row r="3149" spans="2:114" x14ac:dyDescent="0.25">
      <c r="D3149" t="s">
        <v>5212</v>
      </c>
      <c r="F3149" t="s">
        <v>5150</v>
      </c>
      <c r="G3149" t="s">
        <v>5151</v>
      </c>
      <c r="H3149" t="s">
        <v>5152</v>
      </c>
      <c r="K3149" t="s">
        <v>113</v>
      </c>
      <c r="M3149" t="s">
        <v>550</v>
      </c>
      <c r="N3149" t="s">
        <v>551</v>
      </c>
      <c r="O3149" t="s">
        <v>116</v>
      </c>
      <c r="P3149" t="s">
        <v>5088</v>
      </c>
      <c r="Q3149" t="s">
        <v>5213</v>
      </c>
      <c r="R3149">
        <v>28</v>
      </c>
      <c r="T3149" s="3">
        <v>93530.041666666672</v>
      </c>
      <c r="V3149" s="3">
        <v>0</v>
      </c>
      <c r="X3149" s="3">
        <v>2248.319310897436</v>
      </c>
      <c r="Y3149" s="3">
        <v>1299.0289351851852</v>
      </c>
      <c r="Z3149" s="24">
        <v>233.82520833333334</v>
      </c>
      <c r="AA3149" s="39">
        <v>37.5</v>
      </c>
      <c r="AC3149" s="3">
        <v>7172</v>
      </c>
      <c r="AD3149" s="3">
        <v>2230</v>
      </c>
      <c r="AE3149" s="3">
        <v>106750.71512108263</v>
      </c>
      <c r="AF3149" s="3">
        <v>3523.3333333333335</v>
      </c>
      <c r="AG3149" s="3">
        <v>0</v>
      </c>
      <c r="AH3149" s="3">
        <v>110274.04845441596</v>
      </c>
      <c r="AK3149" s="3">
        <v>3937.796693288497</v>
      </c>
      <c r="AL3149" t="s">
        <v>552</v>
      </c>
      <c r="AM3149" t="s">
        <v>553</v>
      </c>
      <c r="AN3149">
        <v>0.1</v>
      </c>
      <c r="AO3149" s="3">
        <v>114211.84514770446</v>
      </c>
      <c r="AP3149" s="3">
        <v>11421.184514770446</v>
      </c>
      <c r="AQ3149" s="3">
        <v>14850</v>
      </c>
      <c r="AR3149" s="3">
        <v>1485</v>
      </c>
      <c r="AS3149" s="3">
        <v>141968.0296624749</v>
      </c>
      <c r="AT3149" s="26">
        <v>129061.84514770446</v>
      </c>
      <c r="AU3149" t="s">
        <v>5145</v>
      </c>
      <c r="AV3149" t="s">
        <v>3388</v>
      </c>
      <c r="AW3149" t="s">
        <v>3389</v>
      </c>
      <c r="AX3149" t="s">
        <v>3390</v>
      </c>
      <c r="BF3149">
        <v>0.5</v>
      </c>
      <c r="CX3149" t="s">
        <v>5211</v>
      </c>
      <c r="CY3149" s="29"/>
      <c r="CZ3149" s="29"/>
      <c r="DA3149" s="29"/>
      <c r="DB3149" s="29"/>
      <c r="DC3149" s="29"/>
      <c r="DD3149" s="30"/>
      <c r="DE3149" s="30"/>
      <c r="DF3149" s="31"/>
      <c r="DG3149" s="32"/>
      <c r="DH3149" s="30"/>
      <c r="DI3149" s="30"/>
      <c r="DJ3149" s="26"/>
    </row>
    <row r="3150" spans="2:114" x14ac:dyDescent="0.25">
      <c r="D3150" t="s">
        <v>5212</v>
      </c>
      <c r="F3150" t="s">
        <v>5150</v>
      </c>
      <c r="G3150" t="s">
        <v>5151</v>
      </c>
      <c r="H3150" t="s">
        <v>5152</v>
      </c>
      <c r="K3150" t="s">
        <v>113</v>
      </c>
      <c r="M3150" t="s">
        <v>550</v>
      </c>
      <c r="N3150" t="s">
        <v>551</v>
      </c>
      <c r="O3150" t="s">
        <v>116</v>
      </c>
      <c r="P3150" t="s">
        <v>5088</v>
      </c>
      <c r="Q3150" t="s">
        <v>5213</v>
      </c>
      <c r="R3150">
        <v>28</v>
      </c>
      <c r="T3150" s="3">
        <v>93530.041666666672</v>
      </c>
      <c r="V3150" s="3">
        <v>0</v>
      </c>
      <c r="X3150" s="3">
        <v>2248.319310897436</v>
      </c>
      <c r="Y3150" s="3">
        <v>1299.0289351851852</v>
      </c>
      <c r="Z3150" s="24">
        <v>233.82520833333334</v>
      </c>
      <c r="AA3150" s="39">
        <v>37.5</v>
      </c>
      <c r="AC3150" s="3">
        <v>7172</v>
      </c>
      <c r="AD3150" s="3">
        <v>2230</v>
      </c>
      <c r="AE3150" s="3">
        <v>106750.71512108263</v>
      </c>
      <c r="AF3150" s="3">
        <v>3523.3333333333335</v>
      </c>
      <c r="AG3150" s="3">
        <v>0</v>
      </c>
      <c r="AH3150" s="3">
        <v>110274.04845441596</v>
      </c>
      <c r="AK3150" s="3">
        <v>3937.796693288497</v>
      </c>
      <c r="AL3150" t="s">
        <v>5341</v>
      </c>
      <c r="AN3150">
        <v>0.1</v>
      </c>
      <c r="AO3150" s="3">
        <v>114211.84514770446</v>
      </c>
      <c r="AP3150" s="3">
        <v>11421.184514770446</v>
      </c>
      <c r="AQ3150" s="3">
        <v>14850</v>
      </c>
      <c r="AR3150" s="3">
        <v>1485</v>
      </c>
      <c r="AS3150" s="3">
        <v>141968.0296624749</v>
      </c>
      <c r="AT3150" s="26">
        <v>129061.84514770446</v>
      </c>
      <c r="AU3150" t="s">
        <v>5145</v>
      </c>
      <c r="AV3150" t="s">
        <v>2067</v>
      </c>
      <c r="AW3150" t="s">
        <v>2068</v>
      </c>
      <c r="AX3150" t="s">
        <v>2067</v>
      </c>
      <c r="BF3150">
        <v>0.5</v>
      </c>
      <c r="CX3150" t="s">
        <v>5211</v>
      </c>
      <c r="CY3150" s="29"/>
      <c r="CZ3150" s="29"/>
      <c r="DA3150" s="29"/>
      <c r="DB3150" s="29"/>
      <c r="DC3150" s="29"/>
      <c r="DD3150" s="30"/>
      <c r="DE3150" s="30"/>
      <c r="DF3150" s="31"/>
      <c r="DG3150" s="32"/>
      <c r="DH3150" s="30"/>
      <c r="DI3150" s="30"/>
      <c r="DJ3150" s="26"/>
    </row>
    <row r="3151" spans="2:114" x14ac:dyDescent="0.25">
      <c r="D3151" t="s">
        <v>5212</v>
      </c>
      <c r="F3151" t="s">
        <v>5121</v>
      </c>
      <c r="G3151" t="s">
        <v>5122</v>
      </c>
      <c r="H3151" t="s">
        <v>5123</v>
      </c>
      <c r="K3151" t="s">
        <v>113</v>
      </c>
      <c r="M3151" t="s">
        <v>114</v>
      </c>
      <c r="N3151" t="s">
        <v>115</v>
      </c>
      <c r="O3151" t="s">
        <v>116</v>
      </c>
      <c r="P3151" t="s">
        <v>5088</v>
      </c>
      <c r="Q3151" t="s">
        <v>5213</v>
      </c>
      <c r="R3151">
        <v>28</v>
      </c>
      <c r="T3151" s="3">
        <v>98337.35</v>
      </c>
      <c r="V3151" s="3">
        <v>0</v>
      </c>
      <c r="X3151" s="3">
        <v>2291.7644230769229</v>
      </c>
      <c r="Y3151" s="3">
        <v>1324.1305555555557</v>
      </c>
      <c r="Z3151" s="24">
        <v>238.34350000000001</v>
      </c>
      <c r="AA3151" s="39">
        <v>45</v>
      </c>
      <c r="AD3151" s="3">
        <v>2676</v>
      </c>
      <c r="AE3151" s="3">
        <v>104912.58847863249</v>
      </c>
      <c r="AF3151" s="3">
        <v>3412.5</v>
      </c>
      <c r="AG3151" s="3">
        <v>0</v>
      </c>
      <c r="AH3151" s="3">
        <v>108325.08847863249</v>
      </c>
      <c r="AK3151" s="3">
        <v>2410.2462103620469</v>
      </c>
      <c r="AL3151" t="s">
        <v>390</v>
      </c>
      <c r="AM3151" t="s">
        <v>391</v>
      </c>
      <c r="AN3151">
        <v>8.5000000000000006E-2</v>
      </c>
      <c r="AO3151" s="3">
        <v>110735.33468899454</v>
      </c>
      <c r="AP3151" s="3">
        <v>9412.5034485645356</v>
      </c>
      <c r="AQ3151" s="3">
        <v>17820</v>
      </c>
      <c r="AR3151" s="3">
        <v>1514.7</v>
      </c>
      <c r="AS3151" s="3">
        <v>139482.53813755908</v>
      </c>
      <c r="AT3151" s="26">
        <v>128555.33468899454</v>
      </c>
      <c r="AU3151" t="s">
        <v>918</v>
      </c>
      <c r="AV3151" t="s">
        <v>918</v>
      </c>
      <c r="AW3151" t="s">
        <v>919</v>
      </c>
      <c r="AX3151">
        <v>1116</v>
      </c>
      <c r="BF3151">
        <v>0.6</v>
      </c>
      <c r="CX3151" t="s">
        <v>5211</v>
      </c>
      <c r="CY3151" s="29"/>
      <c r="CZ3151" s="29"/>
      <c r="DA3151" s="29"/>
      <c r="DB3151" s="29"/>
      <c r="DC3151" s="29"/>
      <c r="DD3151" s="30"/>
      <c r="DE3151" s="30"/>
      <c r="DF3151" s="31"/>
      <c r="DG3151" s="32"/>
      <c r="DH3151" s="30"/>
      <c r="DI3151" s="30"/>
      <c r="DJ3151" s="26"/>
    </row>
    <row r="3152" spans="2:114" x14ac:dyDescent="0.25">
      <c r="D3152" t="s">
        <v>5212</v>
      </c>
      <c r="F3152" t="s">
        <v>5121</v>
      </c>
      <c r="G3152" t="s">
        <v>5122</v>
      </c>
      <c r="H3152" t="s">
        <v>5123</v>
      </c>
      <c r="K3152" t="s">
        <v>113</v>
      </c>
      <c r="M3152" t="s">
        <v>114</v>
      </c>
      <c r="N3152" t="s">
        <v>115</v>
      </c>
      <c r="O3152" t="s">
        <v>116</v>
      </c>
      <c r="P3152" t="s">
        <v>5088</v>
      </c>
      <c r="Q3152" t="s">
        <v>5213</v>
      </c>
      <c r="R3152">
        <v>28</v>
      </c>
      <c r="T3152" s="3">
        <v>65558.233333333337</v>
      </c>
      <c r="V3152" s="3">
        <v>0</v>
      </c>
      <c r="X3152" s="3">
        <v>1527.8429487179487</v>
      </c>
      <c r="Y3152" s="3">
        <v>882.75370370370388</v>
      </c>
      <c r="Z3152" s="24">
        <v>158.89566666666667</v>
      </c>
      <c r="AA3152" s="39">
        <v>30</v>
      </c>
      <c r="AD3152" s="3">
        <v>1784</v>
      </c>
      <c r="AE3152" s="3">
        <v>69941.725652421665</v>
      </c>
      <c r="AF3152" s="3">
        <v>2275</v>
      </c>
      <c r="AG3152" s="3">
        <v>0</v>
      </c>
      <c r="AH3152" s="3">
        <v>72216.725652421665</v>
      </c>
      <c r="AK3152" s="3">
        <v>1606.8308069080313</v>
      </c>
      <c r="AL3152" t="s">
        <v>5341</v>
      </c>
      <c r="AN3152">
        <v>8.5000000000000006E-2</v>
      </c>
      <c r="AO3152" s="3">
        <v>73823.556459329702</v>
      </c>
      <c r="AP3152" s="3">
        <v>6275.0022990430252</v>
      </c>
      <c r="AQ3152" s="3">
        <v>11880</v>
      </c>
      <c r="AR3152" s="3">
        <v>1009.8000000000001</v>
      </c>
      <c r="AS3152" s="3">
        <v>92988.358758372735</v>
      </c>
      <c r="AT3152" s="26">
        <v>85703.556459329702</v>
      </c>
      <c r="AU3152" t="s">
        <v>5125</v>
      </c>
      <c r="AV3152" t="s">
        <v>5125</v>
      </c>
      <c r="AW3152" t="s">
        <v>2506</v>
      </c>
      <c r="AX3152" t="s">
        <v>5126</v>
      </c>
      <c r="BF3152">
        <v>0.4</v>
      </c>
      <c r="CX3152" t="s">
        <v>5211</v>
      </c>
      <c r="CY3152" s="29"/>
      <c r="CZ3152" s="29"/>
      <c r="DA3152" s="29"/>
      <c r="DB3152" s="29"/>
      <c r="DC3152" s="29"/>
      <c r="DD3152" s="30"/>
      <c r="DE3152" s="30"/>
      <c r="DF3152" s="31"/>
      <c r="DG3152" s="32"/>
      <c r="DH3152" s="30"/>
      <c r="DI3152" s="30"/>
      <c r="DJ3152" s="26"/>
    </row>
    <row r="3153" spans="2:114" x14ac:dyDescent="0.25">
      <c r="C3153">
        <v>2</v>
      </c>
      <c r="D3153" t="s">
        <v>5212</v>
      </c>
      <c r="F3153" t="s">
        <v>5085</v>
      </c>
      <c r="G3153" t="s">
        <v>5086</v>
      </c>
      <c r="H3153" t="s">
        <v>5087</v>
      </c>
      <c r="K3153" t="s">
        <v>149</v>
      </c>
      <c r="M3153" t="s">
        <v>182</v>
      </c>
      <c r="N3153" t="s">
        <v>183</v>
      </c>
      <c r="O3153" t="s">
        <v>116</v>
      </c>
      <c r="P3153" t="s">
        <v>5088</v>
      </c>
      <c r="Q3153" t="s">
        <v>5213</v>
      </c>
      <c r="R3153">
        <v>28</v>
      </c>
      <c r="T3153" s="3">
        <v>62541.395000000004</v>
      </c>
      <c r="V3153" s="3">
        <v>9381.2092499999999</v>
      </c>
      <c r="X3153" s="3">
        <v>1478.158533653846</v>
      </c>
      <c r="Y3153" s="3">
        <v>0</v>
      </c>
      <c r="Z3153" s="24">
        <v>153.7284875</v>
      </c>
      <c r="AA3153" s="39">
        <v>15.75</v>
      </c>
      <c r="AC3153" s="3">
        <v>3227.0699999999997</v>
      </c>
      <c r="AD3153" s="3">
        <v>1147.02</v>
      </c>
      <c r="AE3153" s="3">
        <v>77944.33127115386</v>
      </c>
      <c r="AF3153" s="3">
        <v>872.375</v>
      </c>
      <c r="AG3153" s="3">
        <v>0</v>
      </c>
      <c r="AH3153" s="3">
        <v>78816.70627115386</v>
      </c>
      <c r="AK3153" s="3">
        <v>0</v>
      </c>
      <c r="AN3153">
        <v>0.05</v>
      </c>
      <c r="AO3153" s="3">
        <v>78816.70627115386</v>
      </c>
      <c r="AP3153" s="3">
        <v>3940.8353135576926</v>
      </c>
      <c r="AQ3153" s="3">
        <v>6237</v>
      </c>
      <c r="AR3153" s="3">
        <v>311.84999999999997</v>
      </c>
      <c r="AS3153" s="3">
        <v>89306.391584711557</v>
      </c>
      <c r="AT3153" s="26">
        <v>85053.70627115386</v>
      </c>
      <c r="AU3153" t="s">
        <v>184</v>
      </c>
      <c r="AV3153" t="s">
        <v>184</v>
      </c>
      <c r="AW3153" t="s">
        <v>185</v>
      </c>
      <c r="AX3153" t="s">
        <v>5342</v>
      </c>
      <c r="BF3153">
        <v>0.21</v>
      </c>
      <c r="CX3153" t="s">
        <v>5211</v>
      </c>
      <c r="CY3153" s="29"/>
      <c r="CZ3153" s="29"/>
      <c r="DA3153" s="29"/>
      <c r="DB3153" s="29"/>
      <c r="DC3153" s="29"/>
      <c r="DD3153" s="30"/>
      <c r="DE3153" s="30"/>
      <c r="DF3153" s="31"/>
      <c r="DG3153" s="32"/>
      <c r="DH3153" s="30"/>
      <c r="DI3153" s="30"/>
      <c r="DJ3153" s="26"/>
    </row>
    <row r="3154" spans="2:114" x14ac:dyDescent="0.25">
      <c r="D3154" t="s">
        <v>5212</v>
      </c>
      <c r="F3154" t="s">
        <v>5085</v>
      </c>
      <c r="G3154" t="s">
        <v>5086</v>
      </c>
      <c r="H3154" t="s">
        <v>5087</v>
      </c>
      <c r="K3154" t="s">
        <v>149</v>
      </c>
      <c r="M3154" t="s">
        <v>182</v>
      </c>
      <c r="N3154" t="s">
        <v>183</v>
      </c>
      <c r="O3154" t="s">
        <v>116</v>
      </c>
      <c r="P3154" t="s">
        <v>5088</v>
      </c>
      <c r="Q3154" t="s">
        <v>5213</v>
      </c>
      <c r="R3154">
        <v>28</v>
      </c>
      <c r="T3154" s="3">
        <v>235274.7716666667</v>
      </c>
      <c r="V3154" s="3">
        <v>35291.215750000003</v>
      </c>
      <c r="X3154" s="3">
        <v>5560.6916266025646</v>
      </c>
      <c r="Y3154" s="3">
        <v>0</v>
      </c>
      <c r="Z3154" s="24">
        <v>578.31192916666669</v>
      </c>
      <c r="AA3154" s="39">
        <v>59.25</v>
      </c>
      <c r="AC3154" s="3">
        <v>12139.93</v>
      </c>
      <c r="AD3154" s="3">
        <v>4314.9800000000005</v>
      </c>
      <c r="AE3154" s="3">
        <v>293219.15097243589</v>
      </c>
      <c r="AF3154" s="3">
        <v>3281.791666666667</v>
      </c>
      <c r="AG3154" s="3">
        <v>0</v>
      </c>
      <c r="AH3154" s="3">
        <v>296500.94263910258</v>
      </c>
      <c r="AK3154" s="3">
        <v>0</v>
      </c>
      <c r="AN3154">
        <v>0.05</v>
      </c>
      <c r="AO3154" s="3">
        <v>296500.94263910258</v>
      </c>
      <c r="AP3154" s="3">
        <v>14825.047131955129</v>
      </c>
      <c r="AQ3154" s="3">
        <v>23463</v>
      </c>
      <c r="AR3154" s="3">
        <v>1173.1500000000001</v>
      </c>
      <c r="AS3154" s="3">
        <v>335962.13977105776</v>
      </c>
      <c r="AT3154" s="26">
        <v>319963.94263910258</v>
      </c>
      <c r="AU3154" t="s">
        <v>170</v>
      </c>
      <c r="AV3154" t="s">
        <v>170</v>
      </c>
      <c r="AW3154" t="s">
        <v>171</v>
      </c>
      <c r="AX3154" t="s">
        <v>5343</v>
      </c>
      <c r="BF3154">
        <v>0.79</v>
      </c>
      <c r="CX3154" t="s">
        <v>5211</v>
      </c>
      <c r="CY3154" s="29"/>
      <c r="CZ3154" s="29"/>
      <c r="DA3154" s="29"/>
      <c r="DB3154" s="29"/>
      <c r="DC3154" s="29"/>
      <c r="DD3154" s="30"/>
      <c r="DE3154" s="30"/>
      <c r="DF3154" s="31"/>
      <c r="DG3154" s="32"/>
      <c r="DH3154" s="30"/>
      <c r="DI3154" s="30"/>
      <c r="DJ3154" s="26"/>
    </row>
    <row r="3155" spans="2:114" x14ac:dyDescent="0.25">
      <c r="D3155" t="s">
        <v>5212</v>
      </c>
      <c r="F3155" t="s">
        <v>5104</v>
      </c>
      <c r="G3155" t="s">
        <v>5105</v>
      </c>
      <c r="H3155" t="s">
        <v>5344</v>
      </c>
      <c r="K3155" t="s">
        <v>140</v>
      </c>
      <c r="M3155" t="s">
        <v>550</v>
      </c>
      <c r="N3155" t="s">
        <v>551</v>
      </c>
      <c r="O3155" t="s">
        <v>116</v>
      </c>
      <c r="P3155" t="s">
        <v>5088</v>
      </c>
      <c r="Q3155" t="s">
        <v>5213</v>
      </c>
      <c r="R3155">
        <v>28</v>
      </c>
      <c r="T3155" s="3">
        <v>46174.133333333331</v>
      </c>
      <c r="V3155" s="3">
        <v>6926.12</v>
      </c>
      <c r="X3155" s="3">
        <v>1109.9551282051282</v>
      </c>
      <c r="Y3155" s="3">
        <v>0</v>
      </c>
      <c r="Z3155" s="24">
        <v>115.43533333333333</v>
      </c>
      <c r="AA3155" s="39">
        <v>15</v>
      </c>
      <c r="AD3155" s="3">
        <v>892</v>
      </c>
      <c r="AE3155" s="3">
        <v>55232.643794871794</v>
      </c>
      <c r="AF3155" s="3">
        <v>1409.3333333333335</v>
      </c>
      <c r="AG3155" s="3">
        <v>0</v>
      </c>
      <c r="AH3155" s="3">
        <v>56641.97712820513</v>
      </c>
      <c r="AK3155" s="3">
        <v>0</v>
      </c>
      <c r="AN3155">
        <v>0.1</v>
      </c>
      <c r="AO3155" s="3">
        <v>56641.97712820513</v>
      </c>
      <c r="AP3155" s="3">
        <v>5664.1977128205135</v>
      </c>
      <c r="AQ3155" s="3">
        <v>5940</v>
      </c>
      <c r="AR3155" s="3">
        <v>594</v>
      </c>
      <c r="AS3155" s="3">
        <v>68840.17484102564</v>
      </c>
      <c r="AT3155" s="26">
        <v>62581.97712820513</v>
      </c>
      <c r="AU3155" t="s">
        <v>164</v>
      </c>
      <c r="AV3155" t="s">
        <v>5345</v>
      </c>
      <c r="AW3155" t="s">
        <v>241</v>
      </c>
      <c r="AX3155" t="s">
        <v>5346</v>
      </c>
      <c r="BF3155">
        <v>0.2</v>
      </c>
      <c r="CX3155" t="s">
        <v>5211</v>
      </c>
      <c r="CY3155" s="29"/>
      <c r="CZ3155" s="29"/>
      <c r="DA3155" s="29"/>
      <c r="DB3155" s="29"/>
      <c r="DC3155" s="29"/>
      <c r="DD3155" s="30"/>
      <c r="DE3155" s="30"/>
      <c r="DF3155" s="31"/>
      <c r="DG3155" s="32"/>
      <c r="DH3155" s="30"/>
      <c r="DI3155" s="30"/>
      <c r="DJ3155" s="26"/>
    </row>
    <row r="3156" spans="2:114" x14ac:dyDescent="0.25">
      <c r="D3156" t="s">
        <v>5212</v>
      </c>
      <c r="F3156" t="s">
        <v>5104</v>
      </c>
      <c r="G3156" t="s">
        <v>5105</v>
      </c>
      <c r="H3156" t="s">
        <v>5344</v>
      </c>
      <c r="K3156" t="s">
        <v>140</v>
      </c>
      <c r="M3156" t="s">
        <v>550</v>
      </c>
      <c r="N3156" t="s">
        <v>551</v>
      </c>
      <c r="O3156" t="s">
        <v>116</v>
      </c>
      <c r="P3156" t="s">
        <v>5088</v>
      </c>
      <c r="Q3156" t="s">
        <v>5213</v>
      </c>
      <c r="R3156">
        <v>28</v>
      </c>
      <c r="T3156" s="3">
        <v>46174.133333333331</v>
      </c>
      <c r="V3156" s="3">
        <v>6926.12</v>
      </c>
      <c r="X3156" s="3">
        <v>1109.9551282051282</v>
      </c>
      <c r="Y3156" s="3">
        <v>0</v>
      </c>
      <c r="Z3156" s="24">
        <v>115.43533333333333</v>
      </c>
      <c r="AA3156" s="39">
        <v>15</v>
      </c>
      <c r="AD3156" s="3">
        <v>892</v>
      </c>
      <c r="AE3156" s="3">
        <v>55232.643794871794</v>
      </c>
      <c r="AF3156" s="3">
        <v>1409.3333333333335</v>
      </c>
      <c r="AG3156" s="3">
        <v>0</v>
      </c>
      <c r="AH3156" s="3">
        <v>56641.97712820513</v>
      </c>
      <c r="AK3156" s="3">
        <v>0</v>
      </c>
      <c r="AN3156">
        <v>0.1</v>
      </c>
      <c r="AO3156" s="3">
        <v>56641.97712820513</v>
      </c>
      <c r="AP3156" s="3">
        <v>5664.1977128205135</v>
      </c>
      <c r="AQ3156" s="3">
        <v>5940</v>
      </c>
      <c r="AR3156" s="3">
        <v>594</v>
      </c>
      <c r="AS3156" s="3">
        <v>68840.17484102564</v>
      </c>
      <c r="AT3156" s="26">
        <v>62581.97712820513</v>
      </c>
      <c r="AU3156" t="s">
        <v>4216</v>
      </c>
      <c r="AV3156" t="s">
        <v>4216</v>
      </c>
      <c r="AW3156" t="s">
        <v>4217</v>
      </c>
      <c r="AX3156" t="s">
        <v>4216</v>
      </c>
      <c r="BF3156">
        <v>0.2</v>
      </c>
      <c r="CX3156" t="s">
        <v>5211</v>
      </c>
      <c r="CY3156" s="29"/>
      <c r="CZ3156" s="29"/>
      <c r="DA3156" s="29"/>
      <c r="DB3156" s="29"/>
      <c r="DC3156" s="29"/>
      <c r="DD3156" s="30"/>
      <c r="DE3156" s="30"/>
      <c r="DF3156" s="31"/>
      <c r="DG3156" s="32"/>
      <c r="DH3156" s="30"/>
      <c r="DI3156" s="30"/>
      <c r="DJ3156" s="26"/>
    </row>
    <row r="3157" spans="2:114" x14ac:dyDescent="0.25">
      <c r="D3157" t="s">
        <v>5212</v>
      </c>
      <c r="F3157" t="s">
        <v>5104</v>
      </c>
      <c r="G3157" t="s">
        <v>5105</v>
      </c>
      <c r="H3157" t="s">
        <v>5344</v>
      </c>
      <c r="K3157" t="s">
        <v>140</v>
      </c>
      <c r="M3157" t="s">
        <v>550</v>
      </c>
      <c r="N3157" t="s">
        <v>551</v>
      </c>
      <c r="O3157" t="s">
        <v>116</v>
      </c>
      <c r="P3157" t="s">
        <v>5088</v>
      </c>
      <c r="Q3157" t="s">
        <v>5213</v>
      </c>
      <c r="R3157">
        <v>28</v>
      </c>
      <c r="T3157" s="3">
        <v>138522.4</v>
      </c>
      <c r="V3157" s="3">
        <v>20778.359999999997</v>
      </c>
      <c r="X3157" s="3">
        <v>3329.8653846153843</v>
      </c>
      <c r="Y3157" s="3">
        <v>0</v>
      </c>
      <c r="Z3157" s="24">
        <v>346.30599999999998</v>
      </c>
      <c r="AA3157" s="39">
        <v>45</v>
      </c>
      <c r="AD3157" s="3">
        <v>2676</v>
      </c>
      <c r="AE3157" s="3">
        <v>165697.93138461537</v>
      </c>
      <c r="AF3157" s="3">
        <v>4228</v>
      </c>
      <c r="AG3157" s="3">
        <v>0</v>
      </c>
      <c r="AH3157" s="3">
        <v>169925.93138461537</v>
      </c>
      <c r="AK3157" s="3">
        <v>0</v>
      </c>
      <c r="AN3157">
        <v>0.1</v>
      </c>
      <c r="AO3157" s="3">
        <v>169925.93138461537</v>
      </c>
      <c r="AP3157" s="3">
        <v>16992.593138461536</v>
      </c>
      <c r="AQ3157" s="3">
        <v>17820</v>
      </c>
      <c r="AR3157" s="3">
        <v>1782</v>
      </c>
      <c r="AS3157" s="3">
        <v>206520.52452307689</v>
      </c>
      <c r="AT3157" s="26">
        <v>187745.93138461537</v>
      </c>
      <c r="AU3157" t="s">
        <v>170</v>
      </c>
      <c r="AV3157" t="s">
        <v>170</v>
      </c>
      <c r="AW3157" t="s">
        <v>171</v>
      </c>
      <c r="AX3157">
        <v>90326</v>
      </c>
      <c r="BF3157">
        <v>0.6</v>
      </c>
      <c r="CX3157" t="s">
        <v>5211</v>
      </c>
      <c r="CY3157" s="29"/>
      <c r="CZ3157" s="29"/>
      <c r="DA3157" s="29"/>
      <c r="DB3157" s="29"/>
      <c r="DC3157" s="29"/>
      <c r="DD3157" s="30"/>
      <c r="DE3157" s="30"/>
      <c r="DF3157" s="31"/>
      <c r="DG3157" s="32"/>
      <c r="DH3157" s="30"/>
      <c r="DI3157" s="30"/>
      <c r="DJ3157" s="26"/>
    </row>
    <row r="3158" spans="2:114" x14ac:dyDescent="0.25">
      <c r="D3158" t="s">
        <v>5212</v>
      </c>
      <c r="F3158" t="s">
        <v>5091</v>
      </c>
      <c r="G3158" t="s">
        <v>5092</v>
      </c>
      <c r="H3158" t="s">
        <v>5093</v>
      </c>
      <c r="K3158" t="s">
        <v>156</v>
      </c>
      <c r="M3158" t="s">
        <v>182</v>
      </c>
      <c r="N3158" t="s">
        <v>183</v>
      </c>
      <c r="O3158" t="s">
        <v>116</v>
      </c>
      <c r="P3158" t="s">
        <v>5088</v>
      </c>
      <c r="Q3158" t="s">
        <v>5213</v>
      </c>
      <c r="R3158">
        <v>28</v>
      </c>
      <c r="T3158" s="3">
        <v>19671.424999999999</v>
      </c>
      <c r="V3158" s="3">
        <v>0</v>
      </c>
      <c r="X3158" s="3">
        <v>454.8419471153847</v>
      </c>
      <c r="Y3158" s="3">
        <v>72.269331597222219</v>
      </c>
      <c r="Z3158" s="24">
        <v>47.303562499999998</v>
      </c>
      <c r="AA3158" s="39">
        <v>11.25</v>
      </c>
      <c r="AC3158" s="3">
        <v>1536.75</v>
      </c>
      <c r="AD3158" s="3">
        <v>669</v>
      </c>
      <c r="AE3158" s="3">
        <v>22462.839841212604</v>
      </c>
      <c r="AF3158" s="3">
        <v>623.125</v>
      </c>
      <c r="AG3158" s="3">
        <v>0</v>
      </c>
      <c r="AH3158" s="3">
        <v>23085.964841212604</v>
      </c>
      <c r="AK3158" s="3">
        <v>0</v>
      </c>
      <c r="AN3158">
        <v>0.05</v>
      </c>
      <c r="AO3158" s="3">
        <v>23085.964841212604</v>
      </c>
      <c r="AP3158" s="3">
        <v>1154.2982420606302</v>
      </c>
      <c r="AQ3158" s="3">
        <v>4455</v>
      </c>
      <c r="AR3158" s="3">
        <v>222.75</v>
      </c>
      <c r="AS3158" s="3">
        <v>28918.013083273236</v>
      </c>
      <c r="AT3158" s="26">
        <v>27540.964841212604</v>
      </c>
      <c r="AU3158" t="s">
        <v>3603</v>
      </c>
      <c r="AV3158" t="s">
        <v>3603</v>
      </c>
      <c r="AW3158" t="s">
        <v>3604</v>
      </c>
      <c r="AX3158">
        <v>7178485</v>
      </c>
      <c r="BF3158">
        <v>0.15</v>
      </c>
      <c r="CX3158" t="s">
        <v>5211</v>
      </c>
      <c r="CY3158" s="29"/>
      <c r="CZ3158" s="29"/>
      <c r="DA3158" s="29"/>
      <c r="DB3158" s="29"/>
      <c r="DC3158" s="29"/>
      <c r="DD3158" s="30"/>
      <c r="DE3158" s="30"/>
      <c r="DF3158" s="31"/>
      <c r="DG3158" s="32"/>
      <c r="DH3158" s="30"/>
      <c r="DI3158" s="30"/>
      <c r="DJ3158" s="26"/>
    </row>
    <row r="3159" spans="2:114" x14ac:dyDescent="0.25">
      <c r="D3159" t="s">
        <v>5212</v>
      </c>
      <c r="F3159" t="s">
        <v>5091</v>
      </c>
      <c r="G3159" t="s">
        <v>5092</v>
      </c>
      <c r="H3159" t="s">
        <v>5093</v>
      </c>
      <c r="K3159" t="s">
        <v>156</v>
      </c>
      <c r="M3159" t="s">
        <v>182</v>
      </c>
      <c r="N3159" t="s">
        <v>183</v>
      </c>
      <c r="O3159" t="s">
        <v>116</v>
      </c>
      <c r="P3159" t="s">
        <v>5088</v>
      </c>
      <c r="Q3159" t="s">
        <v>5213</v>
      </c>
      <c r="R3159">
        <v>28</v>
      </c>
      <c r="T3159" s="3">
        <v>26228.566666666669</v>
      </c>
      <c r="V3159" s="3">
        <v>0</v>
      </c>
      <c r="X3159" s="3">
        <v>606.45592948717956</v>
      </c>
      <c r="Y3159" s="3">
        <v>96.359108796296297</v>
      </c>
      <c r="Z3159" s="24">
        <v>63.071416666666664</v>
      </c>
      <c r="AA3159" s="39">
        <v>15</v>
      </c>
      <c r="AC3159" s="3">
        <v>2049</v>
      </c>
      <c r="AD3159" s="3">
        <v>892</v>
      </c>
      <c r="AE3159" s="3">
        <v>29950.453121616811</v>
      </c>
      <c r="AF3159" s="3">
        <v>830.83333333333348</v>
      </c>
      <c r="AG3159" s="3">
        <v>0</v>
      </c>
      <c r="AH3159" s="3">
        <v>30781.286454950143</v>
      </c>
      <c r="AK3159" s="3">
        <v>0</v>
      </c>
      <c r="AN3159">
        <v>0.05</v>
      </c>
      <c r="AO3159" s="3">
        <v>30781.286454950143</v>
      </c>
      <c r="AP3159" s="3">
        <v>1539.0643227475073</v>
      </c>
      <c r="AQ3159" s="3">
        <v>5940</v>
      </c>
      <c r="AR3159" s="3">
        <v>297</v>
      </c>
      <c r="AS3159" s="3">
        <v>38557.350777697648</v>
      </c>
      <c r="AT3159" s="26">
        <v>36721.286454950139</v>
      </c>
      <c r="AU3159" t="s">
        <v>2113</v>
      </c>
      <c r="AV3159" t="s">
        <v>2113</v>
      </c>
      <c r="AW3159" t="s">
        <v>1525</v>
      </c>
      <c r="AX3159">
        <v>1502348</v>
      </c>
      <c r="BF3159">
        <v>0.2</v>
      </c>
      <c r="CX3159" t="s">
        <v>5211</v>
      </c>
      <c r="CY3159" s="29"/>
    </row>
    <row r="3160" spans="2:114" x14ac:dyDescent="0.25">
      <c r="D3160" t="s">
        <v>5212</v>
      </c>
      <c r="F3160" t="s">
        <v>5091</v>
      </c>
      <c r="G3160" t="s">
        <v>5092</v>
      </c>
      <c r="H3160" t="s">
        <v>5093</v>
      </c>
      <c r="K3160" t="s">
        <v>156</v>
      </c>
      <c r="M3160" t="s">
        <v>182</v>
      </c>
      <c r="N3160" t="s">
        <v>183</v>
      </c>
      <c r="O3160" t="s">
        <v>116</v>
      </c>
      <c r="P3160" t="s">
        <v>5088</v>
      </c>
      <c r="Q3160" t="s">
        <v>5213</v>
      </c>
      <c r="R3160">
        <v>28</v>
      </c>
      <c r="T3160" s="3">
        <v>26228.566666666669</v>
      </c>
      <c r="V3160" s="3">
        <v>0</v>
      </c>
      <c r="X3160" s="3">
        <v>606.45592948717956</v>
      </c>
      <c r="Y3160" s="3">
        <v>96.359108796296297</v>
      </c>
      <c r="Z3160" s="24">
        <v>63.071416666666664</v>
      </c>
      <c r="AA3160" s="39">
        <v>15</v>
      </c>
      <c r="AC3160" s="3">
        <v>2049</v>
      </c>
      <c r="AD3160" s="3">
        <v>892</v>
      </c>
      <c r="AE3160" s="3">
        <v>29950.453121616811</v>
      </c>
      <c r="AF3160" s="3">
        <v>830.83333333333348</v>
      </c>
      <c r="AG3160" s="3">
        <v>0</v>
      </c>
      <c r="AH3160" s="3">
        <v>30781.286454950143</v>
      </c>
      <c r="AK3160" s="3">
        <v>0</v>
      </c>
      <c r="AN3160">
        <v>0.05</v>
      </c>
      <c r="AO3160" s="3">
        <v>30781.286454950143</v>
      </c>
      <c r="AP3160" s="3">
        <v>1539.0643227475073</v>
      </c>
      <c r="AQ3160" s="3">
        <v>5940</v>
      </c>
      <c r="AR3160" s="3">
        <v>297</v>
      </c>
      <c r="AS3160" s="3">
        <v>38557.350777697648</v>
      </c>
      <c r="AT3160" s="26">
        <v>36721.286454950139</v>
      </c>
      <c r="AU3160" t="s">
        <v>1616</v>
      </c>
      <c r="AV3160" t="s">
        <v>1616</v>
      </c>
      <c r="AW3160" t="s">
        <v>1525</v>
      </c>
      <c r="AX3160">
        <v>1501495</v>
      </c>
      <c r="BF3160">
        <v>0.2</v>
      </c>
      <c r="CX3160" t="s">
        <v>5211</v>
      </c>
      <c r="CY3160" s="29"/>
      <c r="CZ3160" s="29"/>
      <c r="DA3160" s="29"/>
      <c r="DB3160" s="29"/>
      <c r="DC3160" s="29"/>
      <c r="DD3160" s="30"/>
      <c r="DE3160" s="30"/>
      <c r="DF3160" s="31"/>
      <c r="DG3160" s="32"/>
      <c r="DH3160" s="30"/>
      <c r="DI3160" s="30"/>
      <c r="DJ3160" s="26"/>
    </row>
    <row r="3161" spans="2:114" x14ac:dyDescent="0.25">
      <c r="D3161" t="s">
        <v>5212</v>
      </c>
      <c r="F3161" t="s">
        <v>5091</v>
      </c>
      <c r="G3161" t="s">
        <v>5092</v>
      </c>
      <c r="H3161" t="s">
        <v>5093</v>
      </c>
      <c r="K3161" t="s">
        <v>156</v>
      </c>
      <c r="M3161" t="s">
        <v>182</v>
      </c>
      <c r="N3161" t="s">
        <v>183</v>
      </c>
      <c r="O3161" t="s">
        <v>116</v>
      </c>
      <c r="P3161" t="s">
        <v>5088</v>
      </c>
      <c r="Q3161" t="s">
        <v>5213</v>
      </c>
      <c r="R3161">
        <v>28</v>
      </c>
      <c r="T3161" s="3">
        <v>13114.283333333335</v>
      </c>
      <c r="V3161" s="3">
        <v>0</v>
      </c>
      <c r="X3161" s="3">
        <v>303.22796474358978</v>
      </c>
      <c r="Y3161" s="3">
        <v>48.179554398148149</v>
      </c>
      <c r="Z3161" s="24">
        <v>31.535708333333332</v>
      </c>
      <c r="AA3161" s="39">
        <v>7.5</v>
      </c>
      <c r="AC3161" s="3">
        <v>1024.5</v>
      </c>
      <c r="AD3161" s="3">
        <v>446</v>
      </c>
      <c r="AE3161" s="3">
        <v>14975.226560808405</v>
      </c>
      <c r="AF3161" s="3">
        <v>415.41666666666674</v>
      </c>
      <c r="AG3161" s="3">
        <v>0</v>
      </c>
      <c r="AH3161" s="3">
        <v>15390.643227475071</v>
      </c>
      <c r="AK3161" s="3">
        <v>0</v>
      </c>
      <c r="AN3161">
        <v>0.05</v>
      </c>
      <c r="AO3161" s="3">
        <v>15390.643227475071</v>
      </c>
      <c r="AP3161" s="3">
        <v>769.53216137375364</v>
      </c>
      <c r="AQ3161" s="3">
        <v>2970</v>
      </c>
      <c r="AR3161" s="3">
        <v>148.5</v>
      </c>
      <c r="AS3161" s="3">
        <v>19278.675388848824</v>
      </c>
      <c r="AT3161" s="26">
        <v>18360.64322747507</v>
      </c>
      <c r="AU3161" t="s">
        <v>3173</v>
      </c>
      <c r="AV3161" t="s">
        <v>3173</v>
      </c>
      <c r="AW3161" t="s">
        <v>1525</v>
      </c>
      <c r="AX3161">
        <v>1502334</v>
      </c>
      <c r="BF3161">
        <v>0.1</v>
      </c>
      <c r="CX3161" t="s">
        <v>5211</v>
      </c>
      <c r="CY3161" s="29"/>
      <c r="CZ3161" s="29"/>
      <c r="DA3161" s="29"/>
      <c r="DB3161" s="29"/>
      <c r="DC3161" s="29"/>
      <c r="DD3161" s="30"/>
      <c r="DE3161" s="30"/>
      <c r="DF3161" s="31"/>
      <c r="DG3161" s="32"/>
      <c r="DH3161" s="30"/>
      <c r="DI3161" s="30"/>
      <c r="DJ3161" s="26"/>
    </row>
    <row r="3162" spans="2:114" x14ac:dyDescent="0.25">
      <c r="D3162" t="s">
        <v>5212</v>
      </c>
      <c r="F3162" t="s">
        <v>5091</v>
      </c>
      <c r="G3162" t="s">
        <v>5092</v>
      </c>
      <c r="H3162" t="s">
        <v>5093</v>
      </c>
      <c r="K3162" t="s">
        <v>156</v>
      </c>
      <c r="M3162" t="s">
        <v>182</v>
      </c>
      <c r="N3162" t="s">
        <v>183</v>
      </c>
      <c r="O3162" t="s">
        <v>116</v>
      </c>
      <c r="P3162" t="s">
        <v>5088</v>
      </c>
      <c r="Q3162" t="s">
        <v>5213</v>
      </c>
      <c r="R3162">
        <v>28</v>
      </c>
      <c r="T3162" s="3">
        <v>13114.283333333335</v>
      </c>
      <c r="V3162" s="3">
        <v>0</v>
      </c>
      <c r="X3162" s="3">
        <v>303.22796474358978</v>
      </c>
      <c r="Y3162" s="3">
        <v>48.179554398148149</v>
      </c>
      <c r="Z3162" s="24">
        <v>31.535708333333332</v>
      </c>
      <c r="AA3162" s="39">
        <v>7.5</v>
      </c>
      <c r="AC3162" s="3">
        <v>1024.5</v>
      </c>
      <c r="AD3162" s="3">
        <v>446</v>
      </c>
      <c r="AE3162" s="3">
        <v>14975.226560808405</v>
      </c>
      <c r="AF3162" s="3">
        <v>415.41666666666674</v>
      </c>
      <c r="AG3162" s="3">
        <v>0</v>
      </c>
      <c r="AH3162" s="3">
        <v>15390.643227475071</v>
      </c>
      <c r="AK3162" s="3">
        <v>0</v>
      </c>
      <c r="AN3162">
        <v>0.05</v>
      </c>
      <c r="AO3162" s="3">
        <v>15390.643227475071</v>
      </c>
      <c r="AP3162" s="3">
        <v>769.53216137375364</v>
      </c>
      <c r="AQ3162" s="3">
        <v>2970</v>
      </c>
      <c r="AR3162" s="3">
        <v>148.5</v>
      </c>
      <c r="AS3162" s="3">
        <v>19278.675388848824</v>
      </c>
      <c r="AT3162" s="26">
        <v>18360.64322747507</v>
      </c>
      <c r="AU3162" t="s">
        <v>3781</v>
      </c>
      <c r="AV3162" t="s">
        <v>3781</v>
      </c>
      <c r="AW3162" t="s">
        <v>1525</v>
      </c>
      <c r="AX3162">
        <v>1501600</v>
      </c>
      <c r="BF3162">
        <v>0.1</v>
      </c>
      <c r="CX3162" t="s">
        <v>5211</v>
      </c>
      <c r="CY3162" s="29"/>
      <c r="CZ3162" s="29"/>
      <c r="DA3162" s="29"/>
      <c r="DB3162" s="29"/>
      <c r="DC3162" s="29"/>
      <c r="DD3162" s="30"/>
      <c r="DE3162" s="30"/>
      <c r="DF3162" s="31"/>
      <c r="DG3162" s="32"/>
      <c r="DH3162" s="30"/>
      <c r="DI3162" s="30"/>
      <c r="DJ3162" s="26"/>
    </row>
    <row r="3163" spans="2:114" x14ac:dyDescent="0.25">
      <c r="D3163" t="s">
        <v>5212</v>
      </c>
      <c r="F3163" t="s">
        <v>5091</v>
      </c>
      <c r="G3163" t="s">
        <v>5092</v>
      </c>
      <c r="H3163" t="s">
        <v>5093</v>
      </c>
      <c r="K3163" t="s">
        <v>156</v>
      </c>
      <c r="M3163" t="s">
        <v>182</v>
      </c>
      <c r="N3163" t="s">
        <v>183</v>
      </c>
      <c r="O3163" t="s">
        <v>116</v>
      </c>
      <c r="P3163" t="s">
        <v>5088</v>
      </c>
      <c r="Q3163" t="s">
        <v>5213</v>
      </c>
      <c r="R3163">
        <v>28</v>
      </c>
      <c r="T3163" s="3">
        <v>13114.283333333335</v>
      </c>
      <c r="V3163" s="3">
        <v>0</v>
      </c>
      <c r="X3163" s="3">
        <v>303.22796474358978</v>
      </c>
      <c r="Y3163" s="3">
        <v>48.179554398148149</v>
      </c>
      <c r="Z3163" s="24">
        <v>31.535708333333332</v>
      </c>
      <c r="AA3163" s="39">
        <v>7.5</v>
      </c>
      <c r="AC3163" s="3">
        <v>1024.5</v>
      </c>
      <c r="AD3163" s="3">
        <v>446</v>
      </c>
      <c r="AE3163" s="3">
        <v>14975.226560808405</v>
      </c>
      <c r="AF3163" s="3">
        <v>415.41666666666674</v>
      </c>
      <c r="AG3163" s="3">
        <v>0</v>
      </c>
      <c r="AH3163" s="3">
        <v>15390.643227475071</v>
      </c>
      <c r="AK3163" s="3">
        <v>0</v>
      </c>
      <c r="AN3163">
        <v>0.05</v>
      </c>
      <c r="AO3163" s="3">
        <v>15390.643227475071</v>
      </c>
      <c r="AP3163" s="3">
        <v>769.53216137375364</v>
      </c>
      <c r="AQ3163" s="3">
        <v>2970</v>
      </c>
      <c r="AR3163" s="3">
        <v>148.5</v>
      </c>
      <c r="AS3163" s="3">
        <v>19278.675388848824</v>
      </c>
      <c r="AT3163" s="26">
        <v>18360.64322747507</v>
      </c>
      <c r="AU3163" t="s">
        <v>3140</v>
      </c>
      <c r="AV3163" t="s">
        <v>3140</v>
      </c>
      <c r="AW3163" t="s">
        <v>1525</v>
      </c>
      <c r="AX3163">
        <v>1502337</v>
      </c>
      <c r="BF3163">
        <v>0.1</v>
      </c>
      <c r="CX3163" t="s">
        <v>5211</v>
      </c>
      <c r="CY3163" s="29"/>
      <c r="CZ3163" s="29"/>
      <c r="DA3163" s="29"/>
      <c r="DB3163" s="29"/>
      <c r="DC3163" s="29"/>
      <c r="DD3163" s="30"/>
      <c r="DE3163" s="30"/>
      <c r="DF3163" s="31"/>
      <c r="DG3163" s="32"/>
      <c r="DH3163" s="30"/>
      <c r="DI3163" s="30"/>
      <c r="DJ3163" s="26"/>
    </row>
    <row r="3164" spans="2:114" x14ac:dyDescent="0.25">
      <c r="D3164" t="s">
        <v>5212</v>
      </c>
      <c r="F3164" t="s">
        <v>5091</v>
      </c>
      <c r="G3164" t="s">
        <v>5092</v>
      </c>
      <c r="H3164" t="s">
        <v>5093</v>
      </c>
      <c r="K3164" t="s">
        <v>156</v>
      </c>
      <c r="M3164" t="s">
        <v>182</v>
      </c>
      <c r="N3164" t="s">
        <v>183</v>
      </c>
      <c r="O3164" t="s">
        <v>116</v>
      </c>
      <c r="P3164" t="s">
        <v>5088</v>
      </c>
      <c r="Q3164" t="s">
        <v>5213</v>
      </c>
      <c r="R3164">
        <v>28</v>
      </c>
      <c r="T3164" s="3">
        <v>19671.424999999999</v>
      </c>
      <c r="V3164" s="3">
        <v>0</v>
      </c>
      <c r="X3164" s="3">
        <v>454.8419471153847</v>
      </c>
      <c r="Y3164" s="3">
        <v>72.269331597222219</v>
      </c>
      <c r="Z3164" s="24">
        <v>47.303562499999998</v>
      </c>
      <c r="AA3164" s="39">
        <v>11.25</v>
      </c>
      <c r="AC3164" s="3">
        <v>1536.75</v>
      </c>
      <c r="AD3164" s="3">
        <v>669</v>
      </c>
      <c r="AE3164" s="3">
        <v>22462.839841212604</v>
      </c>
      <c r="AF3164" s="3">
        <v>623.125</v>
      </c>
      <c r="AG3164" s="3">
        <v>0</v>
      </c>
      <c r="AH3164" s="3">
        <v>23085.964841212604</v>
      </c>
      <c r="AK3164" s="3">
        <v>0</v>
      </c>
      <c r="AN3164">
        <v>0.05</v>
      </c>
      <c r="AO3164" s="3">
        <v>23085.964841212604</v>
      </c>
      <c r="AP3164" s="3">
        <v>1154.2982420606302</v>
      </c>
      <c r="AQ3164" s="3">
        <v>4455</v>
      </c>
      <c r="AR3164" s="3">
        <v>222.75</v>
      </c>
      <c r="AS3164" s="3">
        <v>28918.013083273236</v>
      </c>
      <c r="AT3164" s="26">
        <v>27540.964841212604</v>
      </c>
      <c r="AU3164" t="s">
        <v>1524</v>
      </c>
      <c r="AV3164" t="s">
        <v>1524</v>
      </c>
      <c r="AW3164" t="s">
        <v>1525</v>
      </c>
      <c r="AX3164">
        <v>1507756</v>
      </c>
      <c r="BF3164">
        <v>0.15</v>
      </c>
      <c r="CX3164" t="s">
        <v>5211</v>
      </c>
      <c r="CY3164" s="29"/>
      <c r="CZ3164" s="29"/>
      <c r="DA3164" s="29"/>
      <c r="DB3164" s="29"/>
      <c r="DC3164" s="29"/>
      <c r="DD3164" s="30"/>
      <c r="DE3164" s="30"/>
      <c r="DF3164" s="31"/>
      <c r="DG3164" s="32"/>
      <c r="DH3164" s="30"/>
      <c r="DI3164" s="30"/>
      <c r="DJ3164" s="26"/>
    </row>
    <row r="3165" spans="2:114" x14ac:dyDescent="0.25">
      <c r="D3165" t="s">
        <v>5212</v>
      </c>
      <c r="F3165" t="s">
        <v>5158</v>
      </c>
      <c r="G3165" t="s">
        <v>5159</v>
      </c>
      <c r="H3165" t="s">
        <v>5160</v>
      </c>
      <c r="K3165" t="s">
        <v>113</v>
      </c>
      <c r="M3165" t="s">
        <v>550</v>
      </c>
      <c r="N3165" t="s">
        <v>551</v>
      </c>
      <c r="O3165" t="s">
        <v>116</v>
      </c>
      <c r="P3165" t="s">
        <v>5088</v>
      </c>
      <c r="Q3165" t="s">
        <v>5213</v>
      </c>
      <c r="R3165">
        <v>28</v>
      </c>
      <c r="T3165" s="3">
        <v>104166.66666666667</v>
      </c>
      <c r="V3165" s="3">
        <v>0</v>
      </c>
      <c r="X3165" s="3">
        <v>2504.0064102564102</v>
      </c>
      <c r="Y3165" s="3">
        <v>1446.7592592592594</v>
      </c>
      <c r="Z3165" s="24">
        <v>260.41666666666669</v>
      </c>
      <c r="AA3165" s="39">
        <v>37.5</v>
      </c>
      <c r="AC3165" s="3">
        <v>0</v>
      </c>
      <c r="AD3165" s="3">
        <v>2230</v>
      </c>
      <c r="AE3165" s="3">
        <v>110645.34900284901</v>
      </c>
      <c r="AF3165" s="3">
        <v>3523.3333333333335</v>
      </c>
      <c r="AG3165" s="3">
        <v>0</v>
      </c>
      <c r="AH3165" s="3">
        <v>114168.68233618233</v>
      </c>
      <c r="AK3165" s="3">
        <v>8576.081732193732</v>
      </c>
      <c r="AL3165" t="s">
        <v>666</v>
      </c>
      <c r="AM3165" t="s">
        <v>667</v>
      </c>
      <c r="AN3165">
        <v>0.1</v>
      </c>
      <c r="AO3165" s="3">
        <v>122744.76406837607</v>
      </c>
      <c r="AP3165" s="3">
        <v>12274.476406837608</v>
      </c>
      <c r="AQ3165" s="3">
        <v>14850</v>
      </c>
      <c r="AR3165" s="3">
        <v>1485</v>
      </c>
      <c r="AS3165" s="3">
        <v>151354.24047521368</v>
      </c>
      <c r="AT3165" s="26">
        <v>137594.76406837607</v>
      </c>
      <c r="AU3165" t="s">
        <v>262</v>
      </c>
      <c r="AV3165" t="s">
        <v>262</v>
      </c>
      <c r="AW3165" t="s">
        <v>263</v>
      </c>
      <c r="AX3165">
        <v>6105</v>
      </c>
      <c r="BF3165">
        <v>0.5</v>
      </c>
      <c r="CX3165" t="s">
        <v>5211</v>
      </c>
      <c r="CY3165" s="29"/>
      <c r="CZ3165" s="29"/>
      <c r="DA3165" s="29"/>
      <c r="DB3165" s="29"/>
      <c r="DC3165" s="29"/>
      <c r="DD3165" s="30"/>
      <c r="DE3165" s="30"/>
      <c r="DF3165" s="31"/>
      <c r="DG3165" s="32"/>
      <c r="DH3165" s="30"/>
      <c r="DI3165" s="30"/>
      <c r="DJ3165" s="26"/>
    </row>
    <row r="3166" spans="2:114" x14ac:dyDescent="0.25">
      <c r="B3166">
        <f>+COUNTIF(G3166:G6324,G3166)</f>
        <v>1</v>
      </c>
      <c r="D3166" t="s">
        <v>5212</v>
      </c>
      <c r="F3166" t="s">
        <v>5158</v>
      </c>
      <c r="G3166" t="s">
        <v>5159</v>
      </c>
      <c r="H3166" t="s">
        <v>5160</v>
      </c>
      <c r="K3166" t="s">
        <v>113</v>
      </c>
      <c r="M3166" t="s">
        <v>550</v>
      </c>
      <c r="N3166" t="s">
        <v>551</v>
      </c>
      <c r="O3166" t="s">
        <v>116</v>
      </c>
      <c r="P3166" t="s">
        <v>5088</v>
      </c>
      <c r="Q3166" t="s">
        <v>5213</v>
      </c>
      <c r="R3166">
        <v>28</v>
      </c>
      <c r="T3166" s="3">
        <v>104166.66666666667</v>
      </c>
      <c r="V3166" s="3">
        <v>0</v>
      </c>
      <c r="X3166" s="3">
        <v>2504.0064102564102</v>
      </c>
      <c r="Y3166" s="3">
        <v>1446.7592592592594</v>
      </c>
      <c r="Z3166" s="24">
        <v>260.41666666666669</v>
      </c>
      <c r="AA3166" s="39">
        <v>37.5</v>
      </c>
      <c r="AD3166" s="3">
        <v>2230</v>
      </c>
      <c r="AE3166" s="3">
        <v>110645.34900284901</v>
      </c>
      <c r="AF3166" s="3">
        <v>3523.3333333333335</v>
      </c>
      <c r="AG3166" s="3">
        <v>0</v>
      </c>
      <c r="AH3166" s="3">
        <v>114168.68233618233</v>
      </c>
      <c r="AK3166" s="3">
        <v>8576.081732193732</v>
      </c>
      <c r="AL3166" t="s">
        <v>5341</v>
      </c>
      <c r="AN3166">
        <v>0.1</v>
      </c>
      <c r="AO3166" s="3">
        <v>122744.76406837607</v>
      </c>
      <c r="AP3166" s="3">
        <v>12274.476406837608</v>
      </c>
      <c r="AQ3166" s="3">
        <v>14850</v>
      </c>
      <c r="AR3166" s="3">
        <v>1485</v>
      </c>
      <c r="AS3166" s="3">
        <v>151354.24047521368</v>
      </c>
      <c r="AT3166" s="26">
        <v>137594.76406837607</v>
      </c>
      <c r="AU3166" t="s">
        <v>2428</v>
      </c>
      <c r="AV3166" t="s">
        <v>120</v>
      </c>
      <c r="AW3166" t="s">
        <v>120</v>
      </c>
      <c r="AX3166">
        <v>2047120</v>
      </c>
      <c r="BF3166">
        <v>1</v>
      </c>
      <c r="CX3166" t="s">
        <v>5211</v>
      </c>
      <c r="CY3166" s="29"/>
      <c r="CZ3166" s="29"/>
      <c r="DA3166" s="29"/>
      <c r="DB3166" s="29"/>
      <c r="DC3166" s="29"/>
      <c r="DD3166" s="30"/>
      <c r="DE3166" s="30"/>
      <c r="DF3166" s="31"/>
      <c r="DG3166" s="32"/>
      <c r="DH3166" s="30"/>
      <c r="DI3166" s="30"/>
      <c r="DJ3166" s="26"/>
    </row>
    <row r="3167" spans="2:114" x14ac:dyDescent="0.25">
      <c r="D3167" t="s">
        <v>5212</v>
      </c>
      <c r="F3167" t="s">
        <v>5095</v>
      </c>
      <c r="G3167" t="s">
        <v>5096</v>
      </c>
      <c r="H3167" t="s">
        <v>5097</v>
      </c>
      <c r="K3167" t="s">
        <v>113</v>
      </c>
      <c r="M3167" t="s">
        <v>182</v>
      </c>
      <c r="N3167" t="s">
        <v>183</v>
      </c>
      <c r="O3167" t="s">
        <v>116</v>
      </c>
      <c r="P3167" t="s">
        <v>5088</v>
      </c>
      <c r="Q3167" t="s">
        <v>5213</v>
      </c>
      <c r="R3167">
        <v>28</v>
      </c>
      <c r="T3167" s="3">
        <v>49946.208333333336</v>
      </c>
      <c r="V3167" s="3">
        <v>0</v>
      </c>
      <c r="X3167" s="3">
        <v>1140.5348557692307</v>
      </c>
      <c r="Y3167" s="3">
        <v>0</v>
      </c>
      <c r="Z3167" s="24">
        <v>118.61562500000001</v>
      </c>
      <c r="AA3167" s="39">
        <v>37.5</v>
      </c>
      <c r="AC3167" s="3">
        <v>4861</v>
      </c>
      <c r="AD3167" s="3">
        <v>2230</v>
      </c>
      <c r="AE3167" s="3">
        <v>58333.858814102568</v>
      </c>
      <c r="AF3167" s="3">
        <v>2077.0833333333335</v>
      </c>
      <c r="AG3167" s="3">
        <v>0</v>
      </c>
      <c r="AH3167" s="3">
        <v>60410.942147435904</v>
      </c>
      <c r="AK3167" s="3">
        <v>0</v>
      </c>
      <c r="AN3167">
        <v>0.05</v>
      </c>
      <c r="AO3167" s="3">
        <v>60410.942147435904</v>
      </c>
      <c r="AP3167" s="3">
        <v>3020.5471073717954</v>
      </c>
      <c r="AQ3167" s="3">
        <v>14850</v>
      </c>
      <c r="AR3167" s="3">
        <v>742.5</v>
      </c>
      <c r="AS3167" s="3">
        <v>79023.989254807704</v>
      </c>
      <c r="AT3167" s="26">
        <v>75260.942147435911</v>
      </c>
      <c r="AU3167" t="s">
        <v>3307</v>
      </c>
      <c r="AV3167" t="s">
        <v>3307</v>
      </c>
      <c r="AW3167" t="s">
        <v>3308</v>
      </c>
      <c r="AX3167">
        <v>1951</v>
      </c>
      <c r="BF3167">
        <v>0.5</v>
      </c>
      <c r="CX3167" t="s">
        <v>5211</v>
      </c>
      <c r="CY3167" s="29"/>
      <c r="CZ3167" s="29"/>
      <c r="DA3167" s="29"/>
      <c r="DB3167" s="29"/>
      <c r="DC3167" s="29"/>
      <c r="DD3167" s="30"/>
      <c r="DE3167" s="30"/>
      <c r="DF3167" s="31"/>
      <c r="DG3167" s="32"/>
      <c r="DH3167" s="30"/>
      <c r="DI3167" s="30"/>
      <c r="DJ3167" s="26"/>
    </row>
    <row r="3168" spans="2:114" x14ac:dyDescent="0.25">
      <c r="D3168" t="s">
        <v>5212</v>
      </c>
      <c r="F3168" t="s">
        <v>5095</v>
      </c>
      <c r="G3168" t="s">
        <v>5096</v>
      </c>
      <c r="H3168" t="s">
        <v>5097</v>
      </c>
      <c r="K3168" t="s">
        <v>113</v>
      </c>
      <c r="M3168" t="s">
        <v>182</v>
      </c>
      <c r="N3168" t="s">
        <v>183</v>
      </c>
      <c r="O3168" t="s">
        <v>116</v>
      </c>
      <c r="P3168" t="s">
        <v>5088</v>
      </c>
      <c r="Q3168" t="s">
        <v>5213</v>
      </c>
      <c r="R3168">
        <v>28</v>
      </c>
      <c r="T3168" s="3">
        <v>49946.208333333336</v>
      </c>
      <c r="V3168" s="3">
        <v>0</v>
      </c>
      <c r="X3168" s="3">
        <v>1140.5348557692307</v>
      </c>
      <c r="Y3168" s="3">
        <v>0</v>
      </c>
      <c r="Z3168" s="24">
        <v>118.61562500000001</v>
      </c>
      <c r="AA3168" s="39">
        <v>37.5</v>
      </c>
      <c r="AC3168" s="3">
        <v>4861</v>
      </c>
      <c r="AD3168" s="3">
        <v>2230</v>
      </c>
      <c r="AE3168" s="3">
        <v>58333.858814102568</v>
      </c>
      <c r="AF3168" s="3">
        <v>2077.0833333333335</v>
      </c>
      <c r="AG3168" s="3">
        <v>0</v>
      </c>
      <c r="AH3168" s="3">
        <v>60410.942147435904</v>
      </c>
      <c r="AK3168" s="3">
        <v>0</v>
      </c>
      <c r="AN3168">
        <v>0.05</v>
      </c>
      <c r="AO3168" s="3">
        <v>60410.942147435904</v>
      </c>
      <c r="AP3168" s="3">
        <v>3020.5471073717954</v>
      </c>
      <c r="AQ3168" s="3">
        <v>14850</v>
      </c>
      <c r="AR3168" s="3">
        <v>742.5</v>
      </c>
      <c r="AS3168" s="3">
        <v>79023.989254807704</v>
      </c>
      <c r="AT3168" s="26">
        <v>75260.942147435911</v>
      </c>
      <c r="AU3168" t="s">
        <v>1473</v>
      </c>
      <c r="AV3168" t="s">
        <v>1473</v>
      </c>
      <c r="AW3168" t="s">
        <v>1474</v>
      </c>
      <c r="AX3168">
        <v>375</v>
      </c>
      <c r="BF3168">
        <v>0.5</v>
      </c>
      <c r="CX3168" t="s">
        <v>5211</v>
      </c>
      <c r="CY3168" s="29"/>
    </row>
    <row r="3169" spans="3:114" x14ac:dyDescent="0.25">
      <c r="D3169" t="s">
        <v>5212</v>
      </c>
      <c r="F3169" t="s">
        <v>5099</v>
      </c>
      <c r="G3169" t="s">
        <v>5100</v>
      </c>
      <c r="H3169" t="s">
        <v>5101</v>
      </c>
      <c r="K3169" t="s">
        <v>156</v>
      </c>
      <c r="M3169" t="s">
        <v>182</v>
      </c>
      <c r="N3169" t="s">
        <v>183</v>
      </c>
      <c r="O3169" t="s">
        <v>116</v>
      </c>
      <c r="P3169" t="s">
        <v>5088</v>
      </c>
      <c r="Q3169" t="s">
        <v>5213</v>
      </c>
      <c r="R3169">
        <v>28</v>
      </c>
      <c r="T3169" s="3">
        <v>68715.708333333328</v>
      </c>
      <c r="V3169" s="3">
        <v>0</v>
      </c>
      <c r="X3169" s="3">
        <v>1591.7247596153845</v>
      </c>
      <c r="Y3169" s="3">
        <v>919.66319444444457</v>
      </c>
      <c r="Z3169" s="24">
        <v>165.53937500000001</v>
      </c>
      <c r="AA3169" s="39">
        <v>37.5</v>
      </c>
      <c r="AC3169" s="3">
        <v>6376.5</v>
      </c>
      <c r="AD3169" s="3">
        <v>2230</v>
      </c>
      <c r="AE3169" s="3">
        <v>80036.63566239315</v>
      </c>
      <c r="AF3169" s="3">
        <v>2077</v>
      </c>
      <c r="AG3169" s="3">
        <v>0</v>
      </c>
      <c r="AH3169" s="3">
        <v>82113.63566239315</v>
      </c>
      <c r="AK3169" s="3">
        <v>0</v>
      </c>
      <c r="AN3169">
        <v>0.05</v>
      </c>
      <c r="AO3169" s="3">
        <v>82113.63566239315</v>
      </c>
      <c r="AP3169" s="3">
        <v>4105.6817831196577</v>
      </c>
      <c r="AQ3169" s="3">
        <v>14850</v>
      </c>
      <c r="AR3169" s="3">
        <v>742.5</v>
      </c>
      <c r="AS3169" s="3">
        <v>101811.8174455128</v>
      </c>
      <c r="AT3169" s="26">
        <v>96963.63566239315</v>
      </c>
      <c r="AU3169" t="s">
        <v>170</v>
      </c>
      <c r="AV3169" t="s">
        <v>170</v>
      </c>
      <c r="AW3169" t="s">
        <v>171</v>
      </c>
      <c r="AX3169">
        <v>35082</v>
      </c>
      <c r="BF3169">
        <v>0.5</v>
      </c>
      <c r="CX3169" t="s">
        <v>5211</v>
      </c>
      <c r="CY3169" s="29"/>
    </row>
    <row r="3170" spans="3:114" x14ac:dyDescent="0.25">
      <c r="D3170" t="s">
        <v>5212</v>
      </c>
      <c r="F3170" t="s">
        <v>5099</v>
      </c>
      <c r="G3170" t="s">
        <v>5100</v>
      </c>
      <c r="H3170" t="s">
        <v>5101</v>
      </c>
      <c r="K3170" t="s">
        <v>156</v>
      </c>
      <c r="M3170" t="s">
        <v>182</v>
      </c>
      <c r="N3170" t="s">
        <v>183</v>
      </c>
      <c r="O3170" t="s">
        <v>116</v>
      </c>
      <c r="P3170" t="s">
        <v>5088</v>
      </c>
      <c r="Q3170" t="s">
        <v>5213</v>
      </c>
      <c r="R3170">
        <v>28</v>
      </c>
      <c r="T3170" s="3">
        <v>68715.708333333328</v>
      </c>
      <c r="V3170" s="3">
        <v>0</v>
      </c>
      <c r="X3170" s="3">
        <v>1591.7247596153845</v>
      </c>
      <c r="Y3170" s="3">
        <v>919.66319444444457</v>
      </c>
      <c r="Z3170" s="24">
        <v>165.53937500000001</v>
      </c>
      <c r="AA3170" s="39">
        <v>37.5</v>
      </c>
      <c r="AC3170" s="3">
        <v>6376.5</v>
      </c>
      <c r="AD3170" s="3">
        <v>2230</v>
      </c>
      <c r="AE3170" s="3">
        <v>80036.63566239315</v>
      </c>
      <c r="AF3170" s="3">
        <v>2077</v>
      </c>
      <c r="AG3170" s="3">
        <v>0</v>
      </c>
      <c r="AH3170" s="3">
        <v>82113.63566239315</v>
      </c>
      <c r="AK3170" s="3">
        <v>0</v>
      </c>
      <c r="AN3170">
        <v>0.05</v>
      </c>
      <c r="AO3170" s="3">
        <v>82113.63566239315</v>
      </c>
      <c r="AP3170" s="3">
        <v>4105.6817831196577</v>
      </c>
      <c r="AQ3170" s="3">
        <v>14850</v>
      </c>
      <c r="AR3170" s="3">
        <v>742.5</v>
      </c>
      <c r="AS3170" s="3">
        <v>101811.8174455128</v>
      </c>
      <c r="AT3170" s="26">
        <v>96963.63566239315</v>
      </c>
      <c r="AU3170" t="s">
        <v>765</v>
      </c>
      <c r="AV3170" t="s">
        <v>765</v>
      </c>
      <c r="AW3170" t="s">
        <v>766</v>
      </c>
      <c r="AX3170" t="s">
        <v>1189</v>
      </c>
      <c r="BF3170">
        <v>0.5</v>
      </c>
      <c r="CX3170" t="s">
        <v>5211</v>
      </c>
      <c r="CY3170" s="29"/>
      <c r="CZ3170" s="29"/>
      <c r="DA3170" s="29"/>
      <c r="DB3170" s="29"/>
      <c r="DC3170" s="29"/>
      <c r="DD3170" s="30"/>
      <c r="DE3170" s="30"/>
      <c r="DF3170" s="31"/>
      <c r="DG3170" s="32"/>
      <c r="DH3170" s="30"/>
      <c r="DI3170" s="30"/>
      <c r="DJ3170" s="26"/>
    </row>
    <row r="3171" spans="3:114" x14ac:dyDescent="0.25">
      <c r="D3171" t="s">
        <v>5212</v>
      </c>
      <c r="F3171" t="s">
        <v>5114</v>
      </c>
      <c r="G3171" t="s">
        <v>5115</v>
      </c>
      <c r="H3171" t="s">
        <v>5116</v>
      </c>
      <c r="K3171" t="s">
        <v>219</v>
      </c>
      <c r="M3171" t="s">
        <v>114</v>
      </c>
      <c r="N3171" t="s">
        <v>115</v>
      </c>
      <c r="O3171" t="s">
        <v>116</v>
      </c>
      <c r="P3171" t="s">
        <v>5088</v>
      </c>
      <c r="Q3171" t="s">
        <v>5213</v>
      </c>
      <c r="R3171">
        <v>28</v>
      </c>
      <c r="T3171" s="3">
        <v>40839.636666666665</v>
      </c>
      <c r="V3171" s="3">
        <v>0</v>
      </c>
      <c r="X3171" s="3">
        <v>912.01049679487164</v>
      </c>
      <c r="Y3171" s="3">
        <v>474.24545833333332</v>
      </c>
      <c r="Z3171" s="24">
        <v>94.849091666666652</v>
      </c>
      <c r="AA3171" s="39">
        <v>43.5</v>
      </c>
      <c r="AC3171" s="3">
        <v>0</v>
      </c>
      <c r="AD3171" s="3">
        <v>2586.7999999999997</v>
      </c>
      <c r="AE3171" s="3">
        <v>44951.041713461535</v>
      </c>
      <c r="AF3171" s="3">
        <v>3298.75</v>
      </c>
      <c r="AG3171" s="3">
        <v>0</v>
      </c>
      <c r="AH3171" s="3">
        <v>48249.791713461535</v>
      </c>
      <c r="AK3171" s="3">
        <v>2329.904670016645</v>
      </c>
      <c r="AL3171" t="s">
        <v>390</v>
      </c>
      <c r="AM3171" t="s">
        <v>391</v>
      </c>
      <c r="AN3171">
        <v>8.5000000000000006E-2</v>
      </c>
      <c r="AO3171" s="3">
        <v>50579.696383478178</v>
      </c>
      <c r="AP3171" s="3">
        <v>4299.2741925956452</v>
      </c>
      <c r="AQ3171" s="3">
        <v>17226</v>
      </c>
      <c r="AR3171" s="3">
        <v>1464.2099999999998</v>
      </c>
      <c r="AS3171" s="3">
        <v>73569.180576073835</v>
      </c>
      <c r="AT3171" s="26">
        <v>67805.696383478178</v>
      </c>
      <c r="AU3171" t="s">
        <v>170</v>
      </c>
      <c r="AV3171" t="s">
        <v>170</v>
      </c>
      <c r="AW3171" t="s">
        <v>171</v>
      </c>
      <c r="AX3171">
        <v>90242</v>
      </c>
      <c r="BF3171">
        <v>0.57999999999999996</v>
      </c>
      <c r="CX3171" t="s">
        <v>5211</v>
      </c>
      <c r="CY3171" s="29"/>
    </row>
    <row r="3172" spans="3:114" x14ac:dyDescent="0.25">
      <c r="D3172" t="s">
        <v>5212</v>
      </c>
      <c r="F3172" t="s">
        <v>5114</v>
      </c>
      <c r="G3172" t="s">
        <v>5115</v>
      </c>
      <c r="H3172" t="s">
        <v>5116</v>
      </c>
      <c r="K3172" t="s">
        <v>219</v>
      </c>
      <c r="M3172" t="s">
        <v>114</v>
      </c>
      <c r="N3172" t="s">
        <v>115</v>
      </c>
      <c r="O3172" t="s">
        <v>116</v>
      </c>
      <c r="P3172" t="s">
        <v>5088</v>
      </c>
      <c r="Q3172" t="s">
        <v>5213</v>
      </c>
      <c r="R3172">
        <v>28</v>
      </c>
      <c r="T3172" s="3">
        <v>29573.530000000002</v>
      </c>
      <c r="V3172" s="3">
        <v>0</v>
      </c>
      <c r="X3172" s="3">
        <v>660.42139423076912</v>
      </c>
      <c r="Y3172" s="3">
        <v>343.41912500000001</v>
      </c>
      <c r="Z3172" s="24">
        <v>68.683824999999999</v>
      </c>
      <c r="AA3172" s="39">
        <v>31.5</v>
      </c>
      <c r="AC3172" s="3">
        <v>0</v>
      </c>
      <c r="AD3172" s="3">
        <v>1873.1999999999998</v>
      </c>
      <c r="AE3172" s="3">
        <v>32550.754344230772</v>
      </c>
      <c r="AF3172" s="3">
        <v>2388.75</v>
      </c>
      <c r="AG3172" s="3">
        <v>0</v>
      </c>
      <c r="AH3172" s="3">
        <v>34939.504344230772</v>
      </c>
      <c r="AK3172" s="3">
        <v>1687.1723472534327</v>
      </c>
      <c r="AL3172" t="s">
        <v>5341</v>
      </c>
      <c r="AN3172">
        <v>8.5000000000000006E-2</v>
      </c>
      <c r="AO3172" s="3">
        <v>36626.676691484208</v>
      </c>
      <c r="AP3172" s="3">
        <v>3113.2675187761579</v>
      </c>
      <c r="AQ3172" s="3">
        <v>12474</v>
      </c>
      <c r="AR3172" s="3">
        <v>1060.29</v>
      </c>
      <c r="AS3172" s="3">
        <v>53274.234210260365</v>
      </c>
      <c r="AT3172" s="26">
        <v>49100.676691484208</v>
      </c>
      <c r="AU3172" t="s">
        <v>262</v>
      </c>
      <c r="AV3172" t="s">
        <v>262</v>
      </c>
      <c r="AW3172" t="s">
        <v>263</v>
      </c>
      <c r="AX3172">
        <v>6391</v>
      </c>
      <c r="BF3172">
        <v>0.42</v>
      </c>
      <c r="CX3172" t="s">
        <v>5211</v>
      </c>
      <c r="CY3172" s="29"/>
      <c r="CZ3172" s="29"/>
      <c r="DA3172" s="29"/>
      <c r="DB3172" s="29"/>
      <c r="DC3172" s="29"/>
      <c r="DD3172" s="30"/>
      <c r="DE3172" s="30"/>
      <c r="DF3172" s="31"/>
      <c r="DG3172" s="32"/>
      <c r="DH3172" s="30"/>
      <c r="DI3172" s="30"/>
      <c r="DJ3172" s="26"/>
    </row>
    <row r="3173" spans="3:114" x14ac:dyDescent="0.25">
      <c r="C3173">
        <v>2</v>
      </c>
      <c r="D3173" t="s">
        <v>5212</v>
      </c>
      <c r="F3173" t="s">
        <v>5118</v>
      </c>
      <c r="G3173" t="s">
        <v>5119</v>
      </c>
      <c r="H3173" t="s">
        <v>5120</v>
      </c>
      <c r="K3173" t="s">
        <v>224</v>
      </c>
      <c r="M3173" t="s">
        <v>182</v>
      </c>
      <c r="N3173" t="s">
        <v>183</v>
      </c>
      <c r="O3173" t="s">
        <v>116</v>
      </c>
      <c r="P3173" t="s">
        <v>5088</v>
      </c>
      <c r="Q3173" t="s">
        <v>5213</v>
      </c>
      <c r="R3173">
        <v>28</v>
      </c>
      <c r="T3173" s="3">
        <v>21535.466666666667</v>
      </c>
      <c r="V3173" s="3">
        <v>0</v>
      </c>
      <c r="X3173" s="3">
        <v>469.60256410256409</v>
      </c>
      <c r="Y3173" s="3">
        <v>271.32592592592596</v>
      </c>
      <c r="Z3173" s="24">
        <v>48.838666666666668</v>
      </c>
      <c r="AA3173" s="39">
        <v>30</v>
      </c>
      <c r="AC3173" s="3">
        <v>0</v>
      </c>
      <c r="AD3173" s="3">
        <v>1784</v>
      </c>
      <c r="AE3173" s="3">
        <v>24139.233823361821</v>
      </c>
      <c r="AF3173" s="3">
        <v>1662</v>
      </c>
      <c r="AG3173" s="3">
        <v>0</v>
      </c>
      <c r="AH3173" s="3">
        <v>25801.233823361821</v>
      </c>
      <c r="AK3173" s="3">
        <v>0</v>
      </c>
      <c r="AN3173">
        <v>0.05</v>
      </c>
      <c r="AO3173" s="3">
        <v>25801.233823361821</v>
      </c>
      <c r="AP3173" s="3">
        <v>1290.0616911680911</v>
      </c>
      <c r="AQ3173" s="3">
        <v>11880</v>
      </c>
      <c r="AR3173" s="3">
        <v>594</v>
      </c>
      <c r="AS3173" s="3">
        <v>39565.295514529913</v>
      </c>
      <c r="AT3173" s="26">
        <v>37681.233823361821</v>
      </c>
      <c r="AU3173" t="s">
        <v>184</v>
      </c>
      <c r="AV3173" t="s">
        <v>184</v>
      </c>
      <c r="AW3173" t="s">
        <v>185</v>
      </c>
      <c r="AX3173">
        <v>2933</v>
      </c>
      <c r="BF3173">
        <v>0.4</v>
      </c>
      <c r="CX3173" t="s">
        <v>5211</v>
      </c>
      <c r="CY3173" s="29"/>
      <c r="CZ3173" s="29"/>
      <c r="DA3173" s="29"/>
      <c r="DB3173" s="29"/>
      <c r="DC3173" s="29"/>
      <c r="DD3173" s="30"/>
      <c r="DE3173" s="30"/>
      <c r="DF3173" s="31"/>
      <c r="DG3173" s="32"/>
      <c r="DH3173" s="30"/>
      <c r="DI3173" s="30"/>
      <c r="DJ3173" s="26"/>
    </row>
    <row r="3174" spans="3:114" x14ac:dyDescent="0.25">
      <c r="D3174" t="s">
        <v>5212</v>
      </c>
      <c r="F3174" t="s">
        <v>5118</v>
      </c>
      <c r="G3174" t="s">
        <v>5119</v>
      </c>
      <c r="H3174" t="s">
        <v>5120</v>
      </c>
      <c r="K3174" t="s">
        <v>224</v>
      </c>
      <c r="M3174" t="s">
        <v>182</v>
      </c>
      <c r="N3174" t="s">
        <v>183</v>
      </c>
      <c r="O3174" t="s">
        <v>116</v>
      </c>
      <c r="P3174" t="s">
        <v>5088</v>
      </c>
      <c r="Q3174" t="s">
        <v>5213</v>
      </c>
      <c r="R3174">
        <v>28</v>
      </c>
      <c r="T3174" s="3">
        <v>32303.199999999997</v>
      </c>
      <c r="V3174" s="3">
        <v>0</v>
      </c>
      <c r="X3174" s="3">
        <v>704.40384615384608</v>
      </c>
      <c r="Y3174" s="3">
        <v>406.98888888888894</v>
      </c>
      <c r="Z3174" s="24">
        <v>73.257999999999996</v>
      </c>
      <c r="AA3174" s="39">
        <v>45</v>
      </c>
      <c r="AC3174" s="3">
        <v>0</v>
      </c>
      <c r="AD3174" s="3">
        <v>2676</v>
      </c>
      <c r="AE3174" s="3">
        <v>36208.850735042732</v>
      </c>
      <c r="AF3174" s="3">
        <v>2492</v>
      </c>
      <c r="AG3174" s="3">
        <v>0</v>
      </c>
      <c r="AH3174" s="3">
        <v>38700.850735042732</v>
      </c>
      <c r="AK3174" s="3">
        <v>0</v>
      </c>
      <c r="AN3174">
        <v>0.05</v>
      </c>
      <c r="AO3174" s="3">
        <v>38700.850735042732</v>
      </c>
      <c r="AP3174" s="3">
        <v>1935.0425367521366</v>
      </c>
      <c r="AQ3174" s="3">
        <v>17820</v>
      </c>
      <c r="AR3174" s="3">
        <v>891</v>
      </c>
      <c r="AS3174" s="3">
        <v>59346.89327179487</v>
      </c>
      <c r="AT3174" s="26">
        <v>56520.850735042732</v>
      </c>
      <c r="AU3174" t="s">
        <v>262</v>
      </c>
      <c r="AV3174" t="s">
        <v>262</v>
      </c>
      <c r="AW3174" t="s">
        <v>263</v>
      </c>
      <c r="AX3174">
        <v>5220</v>
      </c>
      <c r="BF3174">
        <v>0.6</v>
      </c>
      <c r="CX3174" t="s">
        <v>5211</v>
      </c>
      <c r="CY3174" s="29"/>
      <c r="CZ3174" s="29"/>
      <c r="DA3174" s="29"/>
      <c r="DB3174" s="29"/>
      <c r="DC3174" s="29"/>
      <c r="DD3174" s="30"/>
      <c r="DE3174" s="30"/>
      <c r="DF3174" s="31"/>
      <c r="DG3174" s="32"/>
      <c r="DH3174" s="30"/>
      <c r="DI3174" s="30"/>
      <c r="DJ3174" s="26"/>
    </row>
    <row r="3175" spans="3:114" x14ac:dyDescent="0.25">
      <c r="D3175" t="s">
        <v>5212</v>
      </c>
      <c r="F3175" t="s">
        <v>5132</v>
      </c>
      <c r="G3175" t="s">
        <v>5133</v>
      </c>
      <c r="H3175" t="s">
        <v>5347</v>
      </c>
      <c r="K3175" t="s">
        <v>160</v>
      </c>
      <c r="M3175" t="s">
        <v>550</v>
      </c>
      <c r="N3175" t="s">
        <v>551</v>
      </c>
      <c r="O3175" t="s">
        <v>116</v>
      </c>
      <c r="P3175" t="s">
        <v>5088</v>
      </c>
      <c r="Q3175" t="s">
        <v>5213</v>
      </c>
      <c r="R3175">
        <v>28</v>
      </c>
      <c r="T3175" s="3">
        <v>363463.33333333337</v>
      </c>
      <c r="V3175" s="3">
        <v>54519.5</v>
      </c>
      <c r="X3175" s="3">
        <v>8737.0993589743575</v>
      </c>
      <c r="Y3175" s="3">
        <v>5048.1018518518531</v>
      </c>
      <c r="Z3175" s="24">
        <v>908.65833333333342</v>
      </c>
      <c r="AA3175" s="39">
        <v>60</v>
      </c>
      <c r="AD3175" s="3">
        <v>4368</v>
      </c>
      <c r="AE3175" s="3">
        <v>437104.69287749293</v>
      </c>
      <c r="AF3175" s="3">
        <v>5637.3333333333339</v>
      </c>
      <c r="AG3175" s="3">
        <v>0</v>
      </c>
      <c r="AH3175" s="3">
        <v>442742.02621082624</v>
      </c>
      <c r="AK3175" s="3">
        <v>0</v>
      </c>
      <c r="AN3175">
        <v>0.1</v>
      </c>
      <c r="AO3175" s="3">
        <v>442742.02621082624</v>
      </c>
      <c r="AP3175" s="3">
        <v>44274.20262108263</v>
      </c>
      <c r="AQ3175" s="3">
        <v>23760</v>
      </c>
      <c r="AR3175" s="3">
        <v>2376</v>
      </c>
      <c r="AS3175" s="3">
        <v>513152.2288319089</v>
      </c>
      <c r="AT3175" s="26">
        <v>466502.02621082624</v>
      </c>
      <c r="AU3175" t="s">
        <v>2428</v>
      </c>
      <c r="AV3175" t="s">
        <v>120</v>
      </c>
      <c r="AW3175" t="s">
        <v>120</v>
      </c>
      <c r="AX3175">
        <v>2047500</v>
      </c>
      <c r="BF3175">
        <v>1</v>
      </c>
      <c r="CX3175" t="s">
        <v>5211</v>
      </c>
      <c r="CY3175" s="29"/>
      <c r="CZ3175" s="29"/>
      <c r="DA3175" s="29"/>
      <c r="DB3175" s="29"/>
      <c r="DC3175" s="29"/>
      <c r="DD3175" s="30"/>
      <c r="DE3175" s="30"/>
      <c r="DF3175" s="31"/>
      <c r="DG3175" s="32"/>
      <c r="DH3175" s="30"/>
      <c r="DI3175" s="30"/>
      <c r="DJ3175" s="26"/>
    </row>
    <row r="3176" spans="3:114" x14ac:dyDescent="0.25">
      <c r="D3176" t="s">
        <v>5212</v>
      </c>
      <c r="F3176" t="s">
        <v>5132</v>
      </c>
      <c r="G3176" t="s">
        <v>5133</v>
      </c>
      <c r="H3176" t="s">
        <v>5347</v>
      </c>
      <c r="K3176" t="s">
        <v>160</v>
      </c>
      <c r="M3176" t="s">
        <v>550</v>
      </c>
      <c r="N3176" t="s">
        <v>551</v>
      </c>
      <c r="O3176" t="s">
        <v>116</v>
      </c>
      <c r="P3176" t="s">
        <v>5088</v>
      </c>
      <c r="Q3176" t="s">
        <v>5213</v>
      </c>
      <c r="R3176">
        <v>28</v>
      </c>
      <c r="T3176" s="3">
        <v>90865.833333333343</v>
      </c>
      <c r="V3176" s="3">
        <v>13629.875</v>
      </c>
      <c r="X3176" s="3">
        <v>2184.2748397435894</v>
      </c>
      <c r="Y3176" s="3">
        <v>1262.0254629629633</v>
      </c>
      <c r="Z3176" s="24">
        <v>227.16458333333335</v>
      </c>
      <c r="AA3176" s="39">
        <v>15</v>
      </c>
      <c r="AD3176" s="3">
        <v>1092</v>
      </c>
      <c r="AE3176" s="3">
        <v>109276.17321937323</v>
      </c>
      <c r="AF3176" s="3">
        <v>1409.3333333333335</v>
      </c>
      <c r="AG3176" s="3">
        <v>0</v>
      </c>
      <c r="AH3176" s="3">
        <v>110685.50655270656</v>
      </c>
      <c r="AK3176" s="3">
        <v>0</v>
      </c>
      <c r="AN3176">
        <v>0.1</v>
      </c>
      <c r="AO3176" s="3">
        <v>110685.50655270656</v>
      </c>
      <c r="AP3176" s="3">
        <v>11068.550655270657</v>
      </c>
      <c r="AQ3176" s="3">
        <v>5940</v>
      </c>
      <c r="AR3176" s="3">
        <v>594</v>
      </c>
      <c r="AS3176" s="3">
        <v>128288.05720797722</v>
      </c>
      <c r="AT3176" s="26">
        <v>116625.50655270656</v>
      </c>
      <c r="AU3176" t="s">
        <v>164</v>
      </c>
      <c r="AV3176" t="s">
        <v>241</v>
      </c>
      <c r="AW3176" t="s">
        <v>241</v>
      </c>
      <c r="AX3176" t="s">
        <v>164</v>
      </c>
      <c r="BF3176">
        <v>0.2</v>
      </c>
      <c r="CX3176" t="s">
        <v>5211</v>
      </c>
      <c r="CY3176" s="29"/>
      <c r="CZ3176" s="29"/>
      <c r="DA3176" s="29"/>
      <c r="DB3176" s="29"/>
      <c r="DC3176" s="29"/>
      <c r="DD3176" s="30"/>
      <c r="DE3176" s="30"/>
      <c r="DF3176" s="31"/>
      <c r="DG3176" s="32"/>
      <c r="DH3176" s="30"/>
      <c r="DI3176" s="30"/>
      <c r="DJ3176" s="26"/>
    </row>
    <row r="3177" spans="3:114" x14ac:dyDescent="0.25">
      <c r="D3177" t="s">
        <v>5212</v>
      </c>
      <c r="F3177" t="s">
        <v>5146</v>
      </c>
      <c r="G3177" t="s">
        <v>5147</v>
      </c>
      <c r="H3177" t="s">
        <v>5148</v>
      </c>
      <c r="K3177" t="s">
        <v>131</v>
      </c>
      <c r="M3177" t="s">
        <v>132</v>
      </c>
      <c r="N3177" t="s">
        <v>133</v>
      </c>
      <c r="O3177" t="s">
        <v>116</v>
      </c>
      <c r="P3177" t="s">
        <v>5088</v>
      </c>
      <c r="Q3177" t="s">
        <v>5213</v>
      </c>
      <c r="R3177">
        <v>28</v>
      </c>
      <c r="T3177" s="3">
        <v>48575.833333333336</v>
      </c>
      <c r="V3177" s="3">
        <v>0</v>
      </c>
      <c r="X3177" s="3">
        <v>1167.6883012820513</v>
      </c>
      <c r="Y3177" s="3">
        <v>674.66435185185196</v>
      </c>
      <c r="Z3177" s="24">
        <v>121.43958333333335</v>
      </c>
      <c r="AA3177" s="39">
        <v>37.5</v>
      </c>
      <c r="AC3177" s="3">
        <v>4413.5</v>
      </c>
      <c r="AD3177" s="3">
        <v>2230</v>
      </c>
      <c r="AE3177" s="3">
        <v>57220.625569800577</v>
      </c>
      <c r="AF3177" s="3">
        <v>6201.25</v>
      </c>
      <c r="AG3177" s="3">
        <v>0</v>
      </c>
      <c r="AH3177" s="3">
        <v>63421.875569800577</v>
      </c>
      <c r="AK3177" s="3">
        <v>0</v>
      </c>
      <c r="AN3177">
        <v>0.05</v>
      </c>
      <c r="AO3177" s="3">
        <v>63421.875569800577</v>
      </c>
      <c r="AP3177" s="3">
        <v>3171.0937784900289</v>
      </c>
      <c r="AQ3177" s="3">
        <v>14850</v>
      </c>
      <c r="AR3177" s="3">
        <v>742.5</v>
      </c>
      <c r="AS3177" s="3">
        <v>82185.4693482906</v>
      </c>
      <c r="AT3177" s="26">
        <v>78271.875569800584</v>
      </c>
      <c r="AU3177" t="s">
        <v>170</v>
      </c>
      <c r="AV3177" t="s">
        <v>170</v>
      </c>
      <c r="AW3177" t="s">
        <v>171</v>
      </c>
      <c r="AX3177">
        <v>37947</v>
      </c>
      <c r="BF3177">
        <v>0.5</v>
      </c>
      <c r="CX3177" t="s">
        <v>5211</v>
      </c>
      <c r="CY3177" s="29"/>
    </row>
    <row r="3178" spans="3:114" x14ac:dyDescent="0.25">
      <c r="D3178" t="s">
        <v>5212</v>
      </c>
      <c r="F3178" t="s">
        <v>5146</v>
      </c>
      <c r="G3178" t="s">
        <v>5147</v>
      </c>
      <c r="H3178" t="s">
        <v>5148</v>
      </c>
      <c r="K3178" t="s">
        <v>131</v>
      </c>
      <c r="M3178" t="s">
        <v>132</v>
      </c>
      <c r="N3178" t="s">
        <v>133</v>
      </c>
      <c r="O3178" t="s">
        <v>116</v>
      </c>
      <c r="P3178" t="s">
        <v>5088</v>
      </c>
      <c r="Q3178" t="s">
        <v>5213</v>
      </c>
      <c r="R3178">
        <v>28</v>
      </c>
      <c r="T3178" s="3">
        <v>48575.833333333336</v>
      </c>
      <c r="V3178" s="3">
        <v>0</v>
      </c>
      <c r="X3178" s="3">
        <v>1167.6883012820513</v>
      </c>
      <c r="Y3178" s="3">
        <v>674.66435185185196</v>
      </c>
      <c r="Z3178" s="24">
        <v>121.43958333333335</v>
      </c>
      <c r="AA3178" s="39">
        <v>37.5</v>
      </c>
      <c r="AC3178" s="3">
        <v>4413.5</v>
      </c>
      <c r="AD3178" s="3">
        <v>2230</v>
      </c>
      <c r="AE3178" s="3">
        <v>57220.625569800577</v>
      </c>
      <c r="AF3178" s="3">
        <v>6201.25</v>
      </c>
      <c r="AG3178" s="3">
        <v>0</v>
      </c>
      <c r="AH3178" s="3">
        <v>63421.875569800577</v>
      </c>
      <c r="AK3178" s="3">
        <v>0</v>
      </c>
      <c r="AN3178">
        <v>0.05</v>
      </c>
      <c r="AO3178" s="3">
        <v>63421.875569800577</v>
      </c>
      <c r="AP3178" s="3">
        <v>3171.0937784900289</v>
      </c>
      <c r="AQ3178" s="3">
        <v>14850</v>
      </c>
      <c r="AR3178" s="3">
        <v>742.5</v>
      </c>
      <c r="AS3178" s="3">
        <v>82185.4693482906</v>
      </c>
      <c r="AT3178" s="26">
        <v>78271.875569800584</v>
      </c>
      <c r="AU3178" t="s">
        <v>2428</v>
      </c>
      <c r="AV3178" t="s">
        <v>120</v>
      </c>
      <c r="AW3178" t="s">
        <v>120</v>
      </c>
      <c r="AX3178">
        <v>2048086</v>
      </c>
      <c r="BF3178">
        <v>1</v>
      </c>
      <c r="CX3178" t="s">
        <v>5211</v>
      </c>
      <c r="CY3178" s="29"/>
      <c r="CZ3178" s="29"/>
      <c r="DA3178" s="29"/>
      <c r="DB3178" s="29"/>
      <c r="DC3178" s="29"/>
      <c r="DD3178" s="30"/>
      <c r="DE3178" s="30"/>
      <c r="DF3178" s="31"/>
      <c r="DG3178" s="32"/>
      <c r="DH3178" s="30"/>
      <c r="DI3178" s="30"/>
      <c r="DJ3178" s="26"/>
    </row>
    <row r="3179" spans="3:114" x14ac:dyDescent="0.25">
      <c r="D3179" t="s">
        <v>5212</v>
      </c>
      <c r="F3179" t="s">
        <v>5127</v>
      </c>
      <c r="G3179" t="s">
        <v>5128</v>
      </c>
      <c r="H3179" t="s">
        <v>5129</v>
      </c>
      <c r="K3179" t="s">
        <v>149</v>
      </c>
      <c r="M3179" t="s">
        <v>182</v>
      </c>
      <c r="N3179" t="s">
        <v>183</v>
      </c>
      <c r="O3179" t="s">
        <v>116</v>
      </c>
      <c r="P3179" t="s">
        <v>5088</v>
      </c>
      <c r="Q3179" t="s">
        <v>5213</v>
      </c>
      <c r="R3179">
        <v>28</v>
      </c>
      <c r="T3179" s="3">
        <v>162214.59333333332</v>
      </c>
      <c r="V3179" s="3">
        <v>24332.188999999995</v>
      </c>
      <c r="X3179" s="3">
        <v>3829.6777243589745</v>
      </c>
      <c r="Y3179" s="3">
        <v>2212.7026851851851</v>
      </c>
      <c r="Z3179" s="24">
        <v>398.28648333333331</v>
      </c>
      <c r="AA3179" s="39">
        <v>43.5</v>
      </c>
      <c r="AC3179" s="3">
        <v>0</v>
      </c>
      <c r="AD3179" s="3">
        <v>3167.9599999999996</v>
      </c>
      <c r="AE3179" s="3">
        <v>196198.90922621079</v>
      </c>
      <c r="AF3179" s="3">
        <v>2409.4166666666665</v>
      </c>
      <c r="AG3179" s="3">
        <v>0</v>
      </c>
      <c r="AH3179" s="3">
        <v>198608.32589287744</v>
      </c>
      <c r="AN3179">
        <v>0.05</v>
      </c>
      <c r="AO3179" s="3">
        <v>198608.32589287744</v>
      </c>
      <c r="AP3179" s="3">
        <v>9930.4162946438737</v>
      </c>
      <c r="AQ3179" s="3">
        <v>17226</v>
      </c>
      <c r="AR3179" s="3">
        <v>861.30000000000007</v>
      </c>
      <c r="AS3179" s="3">
        <v>226626.04218752129</v>
      </c>
      <c r="AT3179" s="26">
        <v>215834.32589287744</v>
      </c>
      <c r="AU3179" t="s">
        <v>262</v>
      </c>
      <c r="AV3179" t="s">
        <v>262</v>
      </c>
      <c r="AW3179" t="s">
        <v>263</v>
      </c>
      <c r="AX3179" t="s">
        <v>5348</v>
      </c>
      <c r="BF3179">
        <v>0.57999999999999996</v>
      </c>
      <c r="CX3179" t="s">
        <v>5211</v>
      </c>
      <c r="CY3179" s="29"/>
      <c r="CZ3179" s="29"/>
      <c r="DA3179" s="29"/>
      <c r="DB3179" s="29"/>
      <c r="DC3179" s="29"/>
      <c r="DD3179" s="30"/>
      <c r="DE3179" s="30"/>
      <c r="DF3179" s="31"/>
      <c r="DG3179" s="32"/>
      <c r="DH3179" s="30"/>
      <c r="DI3179" s="30"/>
      <c r="DJ3179" s="26"/>
    </row>
    <row r="3180" spans="3:114" x14ac:dyDescent="0.25">
      <c r="D3180" t="s">
        <v>5212</v>
      </c>
      <c r="F3180" t="s">
        <v>5127</v>
      </c>
      <c r="G3180" t="s">
        <v>5128</v>
      </c>
      <c r="H3180" t="s">
        <v>5129</v>
      </c>
      <c r="K3180" t="s">
        <v>149</v>
      </c>
      <c r="M3180" t="s">
        <v>182</v>
      </c>
      <c r="N3180" t="s">
        <v>183</v>
      </c>
      <c r="O3180" t="s">
        <v>116</v>
      </c>
      <c r="P3180" t="s">
        <v>5088</v>
      </c>
      <c r="Q3180" t="s">
        <v>5213</v>
      </c>
      <c r="R3180">
        <v>28</v>
      </c>
      <c r="T3180" s="3">
        <v>41952.049999999996</v>
      </c>
      <c r="V3180" s="3">
        <v>6292.807499999999</v>
      </c>
      <c r="X3180" s="3">
        <v>990.43389423076928</v>
      </c>
      <c r="Y3180" s="3">
        <v>572.25069444444443</v>
      </c>
      <c r="Z3180" s="24">
        <v>103.00512499999999</v>
      </c>
      <c r="AA3180" s="39">
        <v>11.25</v>
      </c>
      <c r="AD3180" s="3">
        <v>819.3</v>
      </c>
      <c r="AE3180" s="3">
        <v>50741.097213675217</v>
      </c>
      <c r="AF3180" s="3">
        <v>623.125</v>
      </c>
      <c r="AG3180" s="3">
        <v>0</v>
      </c>
      <c r="AH3180" s="3">
        <v>51364.222213675217</v>
      </c>
      <c r="AN3180">
        <v>0.05</v>
      </c>
      <c r="AO3180" s="3">
        <v>51364.222213675217</v>
      </c>
      <c r="AP3180" s="3">
        <v>2568.211110683761</v>
      </c>
      <c r="AQ3180" s="3">
        <v>4455</v>
      </c>
      <c r="AR3180" s="3">
        <v>222.75</v>
      </c>
      <c r="AS3180" s="3">
        <v>58610.183324358979</v>
      </c>
      <c r="AT3180" s="26">
        <v>55819.222213675217</v>
      </c>
      <c r="AU3180" t="s">
        <v>3603</v>
      </c>
      <c r="AV3180" t="s">
        <v>3603</v>
      </c>
      <c r="AW3180" t="s">
        <v>3604</v>
      </c>
      <c r="AX3180" t="s">
        <v>5348</v>
      </c>
      <c r="BF3180">
        <v>0.15</v>
      </c>
      <c r="CX3180" t="s">
        <v>5211</v>
      </c>
      <c r="CY3180" s="29"/>
    </row>
    <row r="3181" spans="3:114" x14ac:dyDescent="0.25">
      <c r="D3181" t="s">
        <v>5212</v>
      </c>
      <c r="F3181" t="s">
        <v>5127</v>
      </c>
      <c r="G3181" t="s">
        <v>5128</v>
      </c>
      <c r="H3181" t="s">
        <v>5129</v>
      </c>
      <c r="K3181" t="s">
        <v>149</v>
      </c>
      <c r="M3181" t="s">
        <v>182</v>
      </c>
      <c r="N3181" t="s">
        <v>183</v>
      </c>
      <c r="O3181" t="s">
        <v>116</v>
      </c>
      <c r="P3181" t="s">
        <v>5088</v>
      </c>
      <c r="Q3181" t="s">
        <v>5213</v>
      </c>
      <c r="R3181">
        <v>28</v>
      </c>
      <c r="T3181" s="3">
        <v>13984.016666666666</v>
      </c>
      <c r="V3181" s="3">
        <v>2097.6025</v>
      </c>
      <c r="X3181" s="3">
        <v>330.14463141025647</v>
      </c>
      <c r="Y3181" s="3">
        <v>190.75023148148148</v>
      </c>
      <c r="Z3181" s="24">
        <v>34.335041666666669</v>
      </c>
      <c r="AA3181" s="39">
        <v>3.75</v>
      </c>
      <c r="AD3181" s="3">
        <v>273.10000000000002</v>
      </c>
      <c r="AE3181" s="3">
        <v>16913.69907122507</v>
      </c>
      <c r="AF3181" s="3">
        <v>207.70833333333337</v>
      </c>
      <c r="AG3181" s="3">
        <v>0</v>
      </c>
      <c r="AH3181" s="3">
        <v>17121.407404558402</v>
      </c>
      <c r="AN3181">
        <v>0.05</v>
      </c>
      <c r="AO3181" s="3">
        <v>17121.407404558402</v>
      </c>
      <c r="AP3181" s="3">
        <v>856.07037022792019</v>
      </c>
      <c r="AQ3181" s="3">
        <v>1485</v>
      </c>
      <c r="AR3181" s="3">
        <v>74.25</v>
      </c>
      <c r="AS3181" s="3">
        <v>19536.727774786323</v>
      </c>
      <c r="AT3181" s="26">
        <v>18606.407404558402</v>
      </c>
      <c r="AU3181" t="s">
        <v>3307</v>
      </c>
      <c r="AV3181" t="s">
        <v>3307</v>
      </c>
      <c r="AW3181" t="s">
        <v>3308</v>
      </c>
      <c r="AX3181" t="s">
        <v>5348</v>
      </c>
      <c r="BF3181">
        <v>0.05</v>
      </c>
      <c r="CX3181" t="s">
        <v>5211</v>
      </c>
      <c r="CY3181" s="29"/>
      <c r="CZ3181" s="29"/>
      <c r="DA3181" s="29"/>
      <c r="DB3181" s="29"/>
      <c r="DC3181" s="29"/>
      <c r="DD3181" s="30"/>
      <c r="DE3181" s="30"/>
      <c r="DF3181" s="31"/>
      <c r="DG3181" s="32"/>
      <c r="DH3181" s="30"/>
      <c r="DI3181" s="30"/>
      <c r="DJ3181" s="26"/>
    </row>
    <row r="3182" spans="3:114" x14ac:dyDescent="0.25">
      <c r="D3182" t="s">
        <v>5212</v>
      </c>
      <c r="F3182" t="s">
        <v>5127</v>
      </c>
      <c r="G3182" t="s">
        <v>5128</v>
      </c>
      <c r="H3182" t="s">
        <v>5129</v>
      </c>
      <c r="K3182" t="s">
        <v>149</v>
      </c>
      <c r="M3182" t="s">
        <v>182</v>
      </c>
      <c r="N3182" t="s">
        <v>183</v>
      </c>
      <c r="O3182" t="s">
        <v>116</v>
      </c>
      <c r="P3182" t="s">
        <v>5088</v>
      </c>
      <c r="Q3182" t="s">
        <v>5213</v>
      </c>
      <c r="R3182">
        <v>28</v>
      </c>
      <c r="T3182" s="3">
        <v>41952.049999999996</v>
      </c>
      <c r="V3182" s="3">
        <v>6292.807499999999</v>
      </c>
      <c r="X3182" s="3">
        <v>990.43389423076928</v>
      </c>
      <c r="Y3182" s="3">
        <v>572.25069444444443</v>
      </c>
      <c r="Z3182" s="24">
        <v>103.00512499999999</v>
      </c>
      <c r="AA3182" s="39">
        <v>11.25</v>
      </c>
      <c r="AD3182" s="3">
        <v>819.3</v>
      </c>
      <c r="AE3182" s="3">
        <v>50741.097213675217</v>
      </c>
      <c r="AF3182" s="3">
        <v>623.125</v>
      </c>
      <c r="AG3182" s="3">
        <v>0</v>
      </c>
      <c r="AH3182" s="3">
        <v>51364.222213675217</v>
      </c>
      <c r="AN3182">
        <v>0.05</v>
      </c>
      <c r="AO3182" s="3">
        <v>51364.222213675217</v>
      </c>
      <c r="AP3182" s="3">
        <v>2568.211110683761</v>
      </c>
      <c r="AQ3182" s="3">
        <v>4455</v>
      </c>
      <c r="AR3182" s="3">
        <v>222.75</v>
      </c>
      <c r="AS3182" s="3">
        <v>58610.183324358979</v>
      </c>
      <c r="AT3182" s="26">
        <v>55819.222213675217</v>
      </c>
      <c r="AU3182" t="s">
        <v>2113</v>
      </c>
      <c r="AV3182" t="s">
        <v>2113</v>
      </c>
      <c r="AW3182" t="s">
        <v>1525</v>
      </c>
      <c r="AX3182" t="s">
        <v>5348</v>
      </c>
      <c r="BF3182">
        <v>0.15</v>
      </c>
      <c r="CX3182" t="s">
        <v>5211</v>
      </c>
      <c r="CY3182" s="29"/>
    </row>
    <row r="3183" spans="3:114" x14ac:dyDescent="0.25">
      <c r="D3183" t="s">
        <v>5212</v>
      </c>
      <c r="F3183" t="s">
        <v>5127</v>
      </c>
      <c r="G3183" t="s">
        <v>5128</v>
      </c>
      <c r="H3183" t="s">
        <v>5129</v>
      </c>
      <c r="K3183" t="s">
        <v>149</v>
      </c>
      <c r="M3183" t="s">
        <v>182</v>
      </c>
      <c r="N3183" t="s">
        <v>183</v>
      </c>
      <c r="O3183" t="s">
        <v>116</v>
      </c>
      <c r="P3183" t="s">
        <v>5088</v>
      </c>
      <c r="Q3183" t="s">
        <v>5213</v>
      </c>
      <c r="R3183">
        <v>28</v>
      </c>
      <c r="T3183" s="3">
        <v>19577.623333333333</v>
      </c>
      <c r="V3183" s="3">
        <v>2936.6435000000001</v>
      </c>
      <c r="X3183" s="3">
        <v>462.20248397435904</v>
      </c>
      <c r="Y3183" s="3">
        <v>267.05032407407407</v>
      </c>
      <c r="Z3183" s="24">
        <v>48.069058333333338</v>
      </c>
      <c r="AA3183" s="39">
        <v>5.2500000000000009</v>
      </c>
      <c r="AD3183" s="3">
        <v>382.34000000000003</v>
      </c>
      <c r="AE3183" s="3">
        <v>23679.178699715103</v>
      </c>
      <c r="AF3183" s="3">
        <v>290.79166666666674</v>
      </c>
      <c r="AG3183" s="3">
        <v>0</v>
      </c>
      <c r="AH3183" s="3">
        <v>23969.970366381771</v>
      </c>
      <c r="AN3183">
        <v>0.05</v>
      </c>
      <c r="AO3183" s="3">
        <v>23969.970366381771</v>
      </c>
      <c r="AP3183" s="3">
        <v>1198.4985183190886</v>
      </c>
      <c r="AQ3183" s="3">
        <v>2079</v>
      </c>
      <c r="AR3183" s="3">
        <v>103.95</v>
      </c>
      <c r="AS3183" s="3">
        <v>27351.418884700859</v>
      </c>
      <c r="AT3183" s="26">
        <v>26048.970366381771</v>
      </c>
      <c r="AU3183" t="s">
        <v>1473</v>
      </c>
      <c r="AV3183" t="s">
        <v>1473</v>
      </c>
      <c r="AW3183" t="s">
        <v>1474</v>
      </c>
      <c r="AX3183" t="s">
        <v>5348</v>
      </c>
      <c r="BF3183">
        <v>7.0000000000000007E-2</v>
      </c>
      <c r="CX3183" t="s">
        <v>5211</v>
      </c>
      <c r="CY3183" s="29"/>
      <c r="CZ3183" s="29"/>
      <c r="DA3183" s="29"/>
      <c r="DB3183" s="29"/>
      <c r="DC3183" s="29"/>
      <c r="DD3183" s="30"/>
      <c r="DE3183" s="30"/>
      <c r="DF3183" s="31"/>
      <c r="DG3183" s="32"/>
      <c r="DH3183" s="30"/>
      <c r="DI3183" s="30"/>
      <c r="DJ3183" s="26"/>
    </row>
    <row r="3184" spans="3:114" x14ac:dyDescent="0.25">
      <c r="D3184" t="s">
        <v>5212</v>
      </c>
      <c r="F3184" t="s">
        <v>5139</v>
      </c>
      <c r="G3184" t="s">
        <v>5140</v>
      </c>
      <c r="H3184" t="s">
        <v>5141</v>
      </c>
      <c r="K3184" t="s">
        <v>156</v>
      </c>
      <c r="M3184" t="s">
        <v>550</v>
      </c>
      <c r="N3184" t="s">
        <v>551</v>
      </c>
      <c r="O3184" t="s">
        <v>116</v>
      </c>
      <c r="P3184" t="s">
        <v>5088</v>
      </c>
      <c r="Q3184" t="s">
        <v>5213</v>
      </c>
      <c r="R3184">
        <v>28</v>
      </c>
      <c r="T3184" s="3">
        <v>66688.066666666666</v>
      </c>
      <c r="V3184" s="3">
        <v>6668.8066666666673</v>
      </c>
      <c r="X3184" s="3">
        <v>1555.0016025641025</v>
      </c>
      <c r="Y3184" s="3">
        <v>898.44537037037048</v>
      </c>
      <c r="Z3184" s="24">
        <v>161.72016666666667</v>
      </c>
      <c r="AA3184" s="39">
        <v>30</v>
      </c>
      <c r="AC3184" s="3">
        <v>6556.4000000000005</v>
      </c>
      <c r="AD3184" s="3">
        <v>1784</v>
      </c>
      <c r="AE3184" s="3">
        <v>84342.440472934482</v>
      </c>
      <c r="AF3184" s="3">
        <v>2818.666666666667</v>
      </c>
      <c r="AG3184" s="3">
        <v>0</v>
      </c>
      <c r="AH3184" s="3">
        <v>87161.107139601154</v>
      </c>
      <c r="AK3184" s="3">
        <v>0</v>
      </c>
      <c r="AN3184">
        <v>0.1</v>
      </c>
      <c r="AO3184" s="3">
        <v>87161.107139601154</v>
      </c>
      <c r="AP3184" s="3">
        <v>8716.1107139601154</v>
      </c>
      <c r="AQ3184" s="3">
        <v>11880</v>
      </c>
      <c r="AR3184" s="3">
        <v>1188</v>
      </c>
      <c r="AS3184" s="3">
        <v>108945.21785356128</v>
      </c>
      <c r="AT3184" s="26">
        <v>99041.107139601154</v>
      </c>
      <c r="AU3184" t="s">
        <v>164</v>
      </c>
      <c r="AV3184" t="s">
        <v>241</v>
      </c>
      <c r="AW3184" t="s">
        <v>241</v>
      </c>
      <c r="AX3184" t="s">
        <v>242</v>
      </c>
      <c r="BF3184">
        <v>0.4</v>
      </c>
      <c r="CX3184" t="s">
        <v>5211</v>
      </c>
      <c r="CY3184" s="29"/>
    </row>
    <row r="3185" spans="4:114" x14ac:dyDescent="0.25">
      <c r="D3185" t="s">
        <v>5212</v>
      </c>
      <c r="F3185" t="s">
        <v>5139</v>
      </c>
      <c r="G3185" t="s">
        <v>5140</v>
      </c>
      <c r="H3185" t="s">
        <v>5141</v>
      </c>
      <c r="K3185" t="s">
        <v>156</v>
      </c>
      <c r="M3185" t="s">
        <v>550</v>
      </c>
      <c r="N3185" t="s">
        <v>551</v>
      </c>
      <c r="O3185" t="s">
        <v>116</v>
      </c>
      <c r="P3185" t="s">
        <v>5088</v>
      </c>
      <c r="Q3185" t="s">
        <v>5213</v>
      </c>
      <c r="R3185">
        <v>28</v>
      </c>
      <c r="T3185" s="3">
        <v>66688.066666666666</v>
      </c>
      <c r="V3185" s="3">
        <v>6668.8066666666673</v>
      </c>
      <c r="X3185" s="3">
        <v>1555.0016025641025</v>
      </c>
      <c r="Y3185" s="3">
        <v>898.44537037037048</v>
      </c>
      <c r="Z3185" s="24">
        <v>161.72016666666667</v>
      </c>
      <c r="AA3185" s="39">
        <v>30</v>
      </c>
      <c r="AC3185" s="3">
        <v>6556.4000000000005</v>
      </c>
      <c r="AD3185" s="3">
        <v>1784</v>
      </c>
      <c r="AE3185" s="3">
        <v>84342.440472934482</v>
      </c>
      <c r="AF3185" s="3">
        <v>2818.666666666667</v>
      </c>
      <c r="AG3185" s="3">
        <v>0</v>
      </c>
      <c r="AH3185" s="3">
        <v>87161.107139601154</v>
      </c>
      <c r="AK3185" s="3">
        <v>0</v>
      </c>
      <c r="AN3185">
        <v>0.1</v>
      </c>
      <c r="AO3185" s="3">
        <v>87161.107139601154</v>
      </c>
      <c r="AP3185" s="3">
        <v>8716.1107139601154</v>
      </c>
      <c r="AQ3185" s="3">
        <v>11880</v>
      </c>
      <c r="AR3185" s="3">
        <v>1188</v>
      </c>
      <c r="AS3185" s="3">
        <v>108945.21785356128</v>
      </c>
      <c r="AT3185" s="26">
        <v>99041.107139601154</v>
      </c>
      <c r="AU3185" t="s">
        <v>4216</v>
      </c>
      <c r="AV3185" t="s">
        <v>4216</v>
      </c>
      <c r="AW3185" t="s">
        <v>4217</v>
      </c>
      <c r="AX3185" t="s">
        <v>4216</v>
      </c>
      <c r="BF3185">
        <v>0.4</v>
      </c>
      <c r="CX3185" t="s">
        <v>5211</v>
      </c>
      <c r="CY3185" s="29"/>
      <c r="CZ3185" s="29"/>
      <c r="DA3185" s="29"/>
      <c r="DB3185" s="29"/>
      <c r="DC3185" s="29"/>
      <c r="DD3185" s="30"/>
      <c r="DE3185" s="30"/>
      <c r="DF3185" s="31"/>
      <c r="DG3185" s="32"/>
      <c r="DH3185" s="30"/>
      <c r="DI3185" s="30"/>
      <c r="DJ3185" s="26"/>
    </row>
    <row r="3186" spans="4:114" x14ac:dyDescent="0.25">
      <c r="D3186" t="s">
        <v>5212</v>
      </c>
      <c r="F3186" t="s">
        <v>5139</v>
      </c>
      <c r="G3186" t="s">
        <v>5140</v>
      </c>
      <c r="H3186" t="s">
        <v>5141</v>
      </c>
      <c r="K3186" t="s">
        <v>156</v>
      </c>
      <c r="M3186" t="s">
        <v>550</v>
      </c>
      <c r="N3186" t="s">
        <v>551</v>
      </c>
      <c r="O3186" t="s">
        <v>116</v>
      </c>
      <c r="P3186" t="s">
        <v>5088</v>
      </c>
      <c r="Q3186" t="s">
        <v>5213</v>
      </c>
      <c r="R3186">
        <v>28</v>
      </c>
      <c r="T3186" s="3">
        <v>33344.033333333333</v>
      </c>
      <c r="V3186" s="3">
        <v>3334.4033333333336</v>
      </c>
      <c r="X3186" s="3">
        <v>777.50080128205127</v>
      </c>
      <c r="Y3186" s="3">
        <v>449.22268518518524</v>
      </c>
      <c r="Z3186" s="24">
        <v>80.860083333333336</v>
      </c>
      <c r="AA3186" s="39">
        <v>15</v>
      </c>
      <c r="AC3186" s="3">
        <v>3278.2000000000003</v>
      </c>
      <c r="AD3186" s="3">
        <v>892</v>
      </c>
      <c r="AE3186" s="3">
        <v>42171.220236467241</v>
      </c>
      <c r="AF3186" s="3">
        <v>1409.3333333333335</v>
      </c>
      <c r="AG3186" s="3">
        <v>0</v>
      </c>
      <c r="AH3186" s="3">
        <v>43580.553569800577</v>
      </c>
      <c r="AK3186" s="3">
        <v>0</v>
      </c>
      <c r="AN3186">
        <v>0.1</v>
      </c>
      <c r="AO3186" s="3">
        <v>43580.553569800577</v>
      </c>
      <c r="AP3186" s="3">
        <v>4358.0553569800577</v>
      </c>
      <c r="AQ3186" s="3">
        <v>5940</v>
      </c>
      <c r="AR3186" s="3">
        <v>594</v>
      </c>
      <c r="AS3186" s="3">
        <v>54472.608926780638</v>
      </c>
      <c r="AT3186" s="26">
        <v>49520.553569800577</v>
      </c>
      <c r="AU3186" t="s">
        <v>170</v>
      </c>
      <c r="AV3186" t="s">
        <v>170</v>
      </c>
      <c r="AW3186" t="s">
        <v>171</v>
      </c>
      <c r="AX3186">
        <v>90326</v>
      </c>
      <c r="BF3186">
        <v>0.2</v>
      </c>
      <c r="CX3186" t="s">
        <v>5211</v>
      </c>
      <c r="CY3186" s="29"/>
    </row>
    <row r="3187" spans="4:114" x14ac:dyDescent="0.25">
      <c r="D3187" t="s">
        <v>5212</v>
      </c>
      <c r="F3187" t="s">
        <v>5110</v>
      </c>
      <c r="G3187" t="s">
        <v>5111</v>
      </c>
      <c r="H3187" t="s">
        <v>5112</v>
      </c>
      <c r="K3187" t="s">
        <v>131</v>
      </c>
      <c r="M3187" t="s">
        <v>550</v>
      </c>
      <c r="N3187" t="s">
        <v>551</v>
      </c>
      <c r="O3187" t="s">
        <v>116</v>
      </c>
      <c r="P3187" t="s">
        <v>5088</v>
      </c>
      <c r="Q3187" t="s">
        <v>5213</v>
      </c>
      <c r="R3187">
        <v>28</v>
      </c>
      <c r="T3187" s="3">
        <v>49989.333333333336</v>
      </c>
      <c r="V3187" s="3">
        <v>4998.9333333333343</v>
      </c>
      <c r="X3187" s="3">
        <v>1141.5705128205129</v>
      </c>
      <c r="Y3187" s="3">
        <v>0</v>
      </c>
      <c r="Z3187" s="24">
        <v>118.72333333333334</v>
      </c>
      <c r="AA3187" s="39">
        <v>37.5</v>
      </c>
      <c r="AC3187" s="3">
        <v>2561</v>
      </c>
      <c r="AD3187" s="3">
        <v>2230</v>
      </c>
      <c r="AE3187" s="3">
        <v>61077.060512820521</v>
      </c>
      <c r="AF3187" s="3">
        <v>3523.3333333333335</v>
      </c>
      <c r="AG3187" s="3">
        <v>0</v>
      </c>
      <c r="AH3187" s="3">
        <v>64600.393846153856</v>
      </c>
      <c r="AK3187" s="3">
        <v>0</v>
      </c>
      <c r="AN3187">
        <v>0.1</v>
      </c>
      <c r="AO3187" s="3">
        <v>64600.393846153856</v>
      </c>
      <c r="AP3187" s="3">
        <v>6460.0393846153856</v>
      </c>
      <c r="AQ3187" s="3">
        <v>14850</v>
      </c>
      <c r="AR3187" s="3">
        <v>1485</v>
      </c>
      <c r="AS3187" s="3">
        <v>87395.433230769238</v>
      </c>
      <c r="AT3187" s="26">
        <v>79450.393846153864</v>
      </c>
      <c r="AU3187" t="s">
        <v>164</v>
      </c>
      <c r="AV3187" t="s">
        <v>241</v>
      </c>
      <c r="AW3187" t="s">
        <v>241</v>
      </c>
      <c r="AX3187" t="s">
        <v>241</v>
      </c>
      <c r="BF3187">
        <v>0.5</v>
      </c>
      <c r="CX3187" t="s">
        <v>5211</v>
      </c>
      <c r="CY3187" s="29"/>
      <c r="CZ3187" s="29"/>
      <c r="DA3187" s="29"/>
      <c r="DB3187" s="29"/>
      <c r="DC3187" s="29"/>
      <c r="DD3187" s="30"/>
      <c r="DE3187" s="30"/>
      <c r="DF3187" s="31"/>
      <c r="DG3187" s="32"/>
      <c r="DH3187" s="30"/>
      <c r="DI3187" s="30"/>
      <c r="DJ3187" s="26"/>
    </row>
    <row r="3188" spans="4:114" x14ac:dyDescent="0.25">
      <c r="D3188" t="s">
        <v>5212</v>
      </c>
      <c r="F3188" t="s">
        <v>5110</v>
      </c>
      <c r="G3188" t="s">
        <v>5111</v>
      </c>
      <c r="H3188" t="s">
        <v>5112</v>
      </c>
      <c r="K3188" t="s">
        <v>131</v>
      </c>
      <c r="M3188" t="s">
        <v>550</v>
      </c>
      <c r="N3188" t="s">
        <v>551</v>
      </c>
      <c r="O3188" t="s">
        <v>116</v>
      </c>
      <c r="P3188" t="s">
        <v>5088</v>
      </c>
      <c r="Q3188" t="s">
        <v>5213</v>
      </c>
      <c r="R3188">
        <v>28</v>
      </c>
      <c r="T3188" s="3">
        <v>49989.333333333336</v>
      </c>
      <c r="V3188" s="3">
        <v>4998.9333333333343</v>
      </c>
      <c r="X3188" s="3">
        <v>1141.5705128205129</v>
      </c>
      <c r="Y3188" s="3">
        <v>0</v>
      </c>
      <c r="Z3188" s="24">
        <v>118.72333333333334</v>
      </c>
      <c r="AA3188" s="39">
        <v>37.5</v>
      </c>
      <c r="AC3188" s="3">
        <v>2561</v>
      </c>
      <c r="AD3188" s="3">
        <v>2230</v>
      </c>
      <c r="AE3188" s="3">
        <v>61077.060512820521</v>
      </c>
      <c r="AF3188" s="3">
        <v>3523.3333333333335</v>
      </c>
      <c r="AG3188" s="3">
        <v>0</v>
      </c>
      <c r="AH3188" s="3">
        <v>64600.393846153856</v>
      </c>
      <c r="AK3188" s="3">
        <v>0</v>
      </c>
      <c r="AN3188">
        <v>0.1</v>
      </c>
      <c r="AO3188" s="3">
        <v>64600.393846153856</v>
      </c>
      <c r="AP3188" s="3">
        <v>6460.0393846153856</v>
      </c>
      <c r="AQ3188" s="3">
        <v>14850</v>
      </c>
      <c r="AR3188" s="3">
        <v>1485</v>
      </c>
      <c r="AS3188" s="3">
        <v>87395.433230769238</v>
      </c>
      <c r="AT3188" s="26">
        <v>79450.393846153864</v>
      </c>
      <c r="AU3188" t="s">
        <v>4216</v>
      </c>
      <c r="AV3188" t="s">
        <v>4216</v>
      </c>
      <c r="AW3188" t="s">
        <v>4217</v>
      </c>
      <c r="AX3188" t="s">
        <v>4216</v>
      </c>
      <c r="BF3188">
        <v>0.5</v>
      </c>
      <c r="CX3188" t="s">
        <v>5211</v>
      </c>
      <c r="CY3188" s="29"/>
      <c r="CZ3188" s="29"/>
      <c r="DA3188" s="29"/>
      <c r="DB3188" s="29"/>
      <c r="DC3188" s="29"/>
      <c r="DD3188" s="30"/>
      <c r="DE3188" s="30"/>
      <c r="DF3188" s="31"/>
      <c r="DG3188" s="32"/>
      <c r="DH3188" s="30"/>
      <c r="DI3188" s="30"/>
      <c r="DJ3188" s="26"/>
    </row>
    <row r="3189" spans="4:114" x14ac:dyDescent="0.25">
      <c r="D3189" t="s">
        <v>5212</v>
      </c>
      <c r="F3189" t="s">
        <v>5136</v>
      </c>
      <c r="G3189" t="s">
        <v>5137</v>
      </c>
      <c r="H3189" t="s">
        <v>5138</v>
      </c>
      <c r="K3189" t="s">
        <v>219</v>
      </c>
      <c r="M3189" t="s">
        <v>550</v>
      </c>
      <c r="N3189" t="s">
        <v>551</v>
      </c>
      <c r="O3189" t="s">
        <v>116</v>
      </c>
      <c r="P3189" t="s">
        <v>5088</v>
      </c>
      <c r="Q3189" t="s">
        <v>5213</v>
      </c>
      <c r="R3189">
        <v>28</v>
      </c>
      <c r="T3189" s="3">
        <v>40303.916666666664</v>
      </c>
      <c r="V3189" s="3">
        <v>4030.3916666666664</v>
      </c>
      <c r="X3189" s="3">
        <v>908.74799679487171</v>
      </c>
      <c r="Y3189" s="3">
        <v>525.05439814814815</v>
      </c>
      <c r="Z3189" s="24">
        <v>94.509791666666658</v>
      </c>
      <c r="AA3189" s="39">
        <v>37.5</v>
      </c>
      <c r="AC3189" s="3">
        <v>3641</v>
      </c>
      <c r="AD3189" s="3">
        <v>2230</v>
      </c>
      <c r="AE3189" s="3">
        <v>51771.120519943019</v>
      </c>
      <c r="AF3189" s="3">
        <v>3523.3333333333335</v>
      </c>
      <c r="AG3189" s="3">
        <v>0</v>
      </c>
      <c r="AH3189" s="3">
        <v>55294.453853276354</v>
      </c>
      <c r="AK3189" s="3">
        <v>0</v>
      </c>
      <c r="AN3189">
        <v>0.1</v>
      </c>
      <c r="AO3189" s="3">
        <v>55294.453853276354</v>
      </c>
      <c r="AP3189" s="3">
        <v>5529.4453853276354</v>
      </c>
      <c r="AQ3189" s="3">
        <v>14850</v>
      </c>
      <c r="AR3189" s="3">
        <v>1485</v>
      </c>
      <c r="AS3189" s="3">
        <v>77158.89923860399</v>
      </c>
      <c r="AT3189" s="26">
        <v>70144.453853276354</v>
      </c>
      <c r="AU3189" t="s">
        <v>164</v>
      </c>
      <c r="AV3189" t="s">
        <v>241</v>
      </c>
      <c r="AW3189" t="s">
        <v>241</v>
      </c>
      <c r="AX3189" t="s">
        <v>241</v>
      </c>
      <c r="BF3189">
        <v>0.5</v>
      </c>
      <c r="CX3189" t="s">
        <v>5211</v>
      </c>
      <c r="CY3189" s="29"/>
    </row>
    <row r="3190" spans="4:114" x14ac:dyDescent="0.25">
      <c r="D3190" t="s">
        <v>5212</v>
      </c>
      <c r="F3190" t="s">
        <v>5136</v>
      </c>
      <c r="G3190" t="s">
        <v>5137</v>
      </c>
      <c r="H3190" t="s">
        <v>5138</v>
      </c>
      <c r="K3190" t="s">
        <v>219</v>
      </c>
      <c r="M3190" t="s">
        <v>550</v>
      </c>
      <c r="N3190" t="s">
        <v>551</v>
      </c>
      <c r="O3190" t="s">
        <v>116</v>
      </c>
      <c r="P3190" t="s">
        <v>5088</v>
      </c>
      <c r="Q3190" t="s">
        <v>5213</v>
      </c>
      <c r="R3190">
        <v>28</v>
      </c>
      <c r="T3190" s="3">
        <v>40303.916666666664</v>
      </c>
      <c r="V3190" s="3">
        <v>4030.3916666666664</v>
      </c>
      <c r="X3190" s="3">
        <v>908.74799679487171</v>
      </c>
      <c r="Y3190" s="3">
        <v>525.05439814814815</v>
      </c>
      <c r="Z3190" s="24">
        <v>94.509791666666658</v>
      </c>
      <c r="AA3190" s="39">
        <v>37.5</v>
      </c>
      <c r="AC3190" s="3">
        <v>3641</v>
      </c>
      <c r="AD3190" s="3">
        <v>2230</v>
      </c>
      <c r="AE3190" s="3">
        <v>51771.120519943019</v>
      </c>
      <c r="AF3190" s="3">
        <v>3523.3333333333335</v>
      </c>
      <c r="AG3190" s="3">
        <v>0</v>
      </c>
      <c r="AH3190" s="3">
        <v>55294.453853276354</v>
      </c>
      <c r="AK3190" s="3">
        <v>0</v>
      </c>
      <c r="AN3190">
        <v>0.1</v>
      </c>
      <c r="AO3190" s="3">
        <v>55294.453853276354</v>
      </c>
      <c r="AP3190" s="3">
        <v>5529.4453853276354</v>
      </c>
      <c r="AQ3190" s="3">
        <v>14850</v>
      </c>
      <c r="AR3190" s="3">
        <v>1485</v>
      </c>
      <c r="AS3190" s="3">
        <v>77158.89923860399</v>
      </c>
      <c r="AT3190" s="26">
        <v>70144.453853276354</v>
      </c>
      <c r="AU3190" t="s">
        <v>4216</v>
      </c>
      <c r="AV3190" t="s">
        <v>4216</v>
      </c>
      <c r="AW3190" t="s">
        <v>4217</v>
      </c>
      <c r="AX3190" t="s">
        <v>4216</v>
      </c>
      <c r="BF3190">
        <v>0.5</v>
      </c>
      <c r="CX3190" t="s">
        <v>5211</v>
      </c>
      <c r="CY3190" s="29"/>
    </row>
    <row r="3191" spans="4:114" x14ac:dyDescent="0.25">
      <c r="D3191" t="s">
        <v>5212</v>
      </c>
      <c r="F3191" t="s">
        <v>5153</v>
      </c>
      <c r="G3191" t="s">
        <v>5154</v>
      </c>
      <c r="H3191" t="s">
        <v>5155</v>
      </c>
      <c r="K3191" t="s">
        <v>219</v>
      </c>
      <c r="M3191" t="s">
        <v>550</v>
      </c>
      <c r="N3191" t="s">
        <v>551</v>
      </c>
      <c r="O3191" t="s">
        <v>116</v>
      </c>
      <c r="P3191" t="s">
        <v>5088</v>
      </c>
      <c r="Q3191" t="s">
        <v>5213</v>
      </c>
      <c r="R3191">
        <v>28</v>
      </c>
      <c r="T3191" s="3">
        <v>39583.333333333336</v>
      </c>
      <c r="V3191" s="3">
        <v>0</v>
      </c>
      <c r="X3191" s="3">
        <v>951.52243589743603</v>
      </c>
      <c r="Y3191" s="3">
        <v>549.76851851851859</v>
      </c>
      <c r="Z3191" s="24">
        <v>98.958333333333343</v>
      </c>
      <c r="AA3191" s="39">
        <v>37.5</v>
      </c>
      <c r="AC3191" s="3">
        <v>0</v>
      </c>
      <c r="AD3191" s="3">
        <v>2230</v>
      </c>
      <c r="AE3191" s="3">
        <v>43451.082621082627</v>
      </c>
      <c r="AF3191" s="3">
        <v>3523.3333333333335</v>
      </c>
      <c r="AG3191" s="3">
        <v>0</v>
      </c>
      <c r="AH3191" s="3">
        <v>46974.415954415963</v>
      </c>
      <c r="AK3191" s="3">
        <v>0</v>
      </c>
      <c r="AN3191">
        <v>0.1</v>
      </c>
      <c r="AO3191" s="3">
        <v>46974.415954415963</v>
      </c>
      <c r="AP3191" s="3">
        <v>4697.4415954415963</v>
      </c>
      <c r="AQ3191" s="3">
        <v>14850</v>
      </c>
      <c r="AR3191" s="3">
        <v>1485</v>
      </c>
      <c r="AS3191" s="3">
        <v>68006.857549857552</v>
      </c>
      <c r="AT3191" s="26">
        <v>61824.415954415963</v>
      </c>
      <c r="AU3191" t="s">
        <v>164</v>
      </c>
      <c r="AV3191" t="s">
        <v>241</v>
      </c>
      <c r="AW3191" t="s">
        <v>241</v>
      </c>
      <c r="AX3191" t="s">
        <v>241</v>
      </c>
      <c r="BF3191">
        <v>0.5</v>
      </c>
      <c r="CX3191" t="s">
        <v>5211</v>
      </c>
      <c r="CY3191" s="29"/>
    </row>
    <row r="3192" spans="4:114" x14ac:dyDescent="0.25">
      <c r="D3192" t="s">
        <v>5212</v>
      </c>
      <c r="F3192" t="s">
        <v>5153</v>
      </c>
      <c r="G3192" t="s">
        <v>5154</v>
      </c>
      <c r="H3192" t="s">
        <v>5155</v>
      </c>
      <c r="K3192" t="s">
        <v>219</v>
      </c>
      <c r="M3192" t="s">
        <v>550</v>
      </c>
      <c r="N3192" t="s">
        <v>551</v>
      </c>
      <c r="O3192" t="s">
        <v>116</v>
      </c>
      <c r="P3192" t="s">
        <v>5088</v>
      </c>
      <c r="Q3192" t="s">
        <v>5213</v>
      </c>
      <c r="R3192">
        <v>28</v>
      </c>
      <c r="T3192" s="3">
        <v>39583.333333333336</v>
      </c>
      <c r="V3192" s="3">
        <v>0</v>
      </c>
      <c r="X3192" s="3">
        <v>951.52243589743603</v>
      </c>
      <c r="Y3192" s="3">
        <v>549.76851851851859</v>
      </c>
      <c r="Z3192" s="24">
        <v>98.958333333333343</v>
      </c>
      <c r="AA3192" s="39">
        <v>37.5</v>
      </c>
      <c r="AC3192" s="3">
        <v>0</v>
      </c>
      <c r="AD3192" s="3">
        <v>2230</v>
      </c>
      <c r="AE3192" s="3">
        <v>43451.082621082627</v>
      </c>
      <c r="AF3192" s="3">
        <v>3523.3333333333335</v>
      </c>
      <c r="AG3192" s="3">
        <v>0</v>
      </c>
      <c r="AH3192" s="3">
        <v>46974.415954415963</v>
      </c>
      <c r="AK3192" s="3">
        <v>0</v>
      </c>
      <c r="AN3192">
        <v>0.1</v>
      </c>
      <c r="AO3192" s="3">
        <v>46974.415954415963</v>
      </c>
      <c r="AP3192" s="3">
        <v>4697.4415954415963</v>
      </c>
      <c r="AQ3192" s="3">
        <v>14850</v>
      </c>
      <c r="AR3192" s="3">
        <v>1485</v>
      </c>
      <c r="AS3192" s="3">
        <v>68006.857549857552</v>
      </c>
      <c r="AT3192" s="26">
        <v>61824.415954415963</v>
      </c>
      <c r="AU3192" t="s">
        <v>4216</v>
      </c>
      <c r="AV3192" t="s">
        <v>4216</v>
      </c>
      <c r="AW3192" t="s">
        <v>4217</v>
      </c>
      <c r="AX3192" t="s">
        <v>4216</v>
      </c>
      <c r="BF3192">
        <v>0.5</v>
      </c>
      <c r="CX3192" t="s">
        <v>5211</v>
      </c>
      <c r="CY3192" s="29"/>
      <c r="CZ3192" s="29"/>
      <c r="DA3192" s="29"/>
      <c r="DB3192" s="29"/>
      <c r="DC3192" s="29"/>
      <c r="DD3192" s="30"/>
      <c r="DE3192" s="30"/>
      <c r="DF3192" s="31"/>
      <c r="DG3192" s="32"/>
      <c r="DH3192" s="30"/>
      <c r="DI3192" s="30"/>
      <c r="DJ3192" s="26"/>
    </row>
    <row r="3193" spans="4:114" x14ac:dyDescent="0.25">
      <c r="D3193" t="s">
        <v>5212</v>
      </c>
      <c r="F3193" t="s">
        <v>5164</v>
      </c>
      <c r="G3193" t="s">
        <v>5165</v>
      </c>
      <c r="H3193" t="s">
        <v>5166</v>
      </c>
      <c r="K3193" t="s">
        <v>219</v>
      </c>
      <c r="M3193" t="s">
        <v>550</v>
      </c>
      <c r="N3193" t="s">
        <v>551</v>
      </c>
      <c r="O3193" t="s">
        <v>116</v>
      </c>
      <c r="P3193" t="s">
        <v>5088</v>
      </c>
      <c r="Q3193" t="s">
        <v>5213</v>
      </c>
      <c r="R3193">
        <v>28</v>
      </c>
      <c r="T3193" s="3">
        <v>35833.333333333336</v>
      </c>
      <c r="V3193" s="3">
        <v>0</v>
      </c>
      <c r="X3193" s="3">
        <v>801.28205128205127</v>
      </c>
      <c r="Y3193" s="3">
        <v>462.96296296296299</v>
      </c>
      <c r="Z3193" s="24">
        <v>83.333333333333343</v>
      </c>
      <c r="AA3193" s="39">
        <v>37.5</v>
      </c>
      <c r="AC3193" s="3">
        <v>0</v>
      </c>
      <c r="AD3193" s="3">
        <v>2230</v>
      </c>
      <c r="AE3193" s="3">
        <v>39448.411680911689</v>
      </c>
      <c r="AF3193" s="3">
        <v>3523.3333333333335</v>
      </c>
      <c r="AG3193" s="3">
        <v>0</v>
      </c>
      <c r="AH3193" s="3">
        <v>42971.745014245025</v>
      </c>
      <c r="AK3193" s="3">
        <v>0</v>
      </c>
      <c r="AN3193">
        <v>0.1</v>
      </c>
      <c r="AO3193" s="3">
        <v>42971.745014245025</v>
      </c>
      <c r="AP3193" s="3">
        <v>4297.1745014245025</v>
      </c>
      <c r="AQ3193" s="3">
        <v>14850</v>
      </c>
      <c r="AR3193" s="3">
        <v>1485</v>
      </c>
      <c r="AS3193" s="3">
        <v>63603.919515669528</v>
      </c>
      <c r="AT3193" s="26">
        <v>57821.745014245025</v>
      </c>
      <c r="AU3193" t="s">
        <v>164</v>
      </c>
      <c r="AV3193" t="s">
        <v>241</v>
      </c>
      <c r="AW3193" t="s">
        <v>241</v>
      </c>
      <c r="AX3193" t="s">
        <v>241</v>
      </c>
      <c r="BF3193">
        <v>0.5</v>
      </c>
      <c r="CX3193" t="s">
        <v>5211</v>
      </c>
      <c r="CY3193" s="29"/>
      <c r="CZ3193" s="29"/>
      <c r="DA3193" s="29"/>
      <c r="DB3193" s="29"/>
      <c r="DC3193" s="29"/>
      <c r="DD3193" s="30"/>
      <c r="DE3193" s="30"/>
      <c r="DF3193" s="31"/>
      <c r="DG3193" s="32"/>
      <c r="DH3193" s="30"/>
      <c r="DI3193" s="30"/>
      <c r="DJ3193" s="26"/>
    </row>
    <row r="3194" spans="4:114" x14ac:dyDescent="0.25">
      <c r="D3194" t="s">
        <v>5212</v>
      </c>
      <c r="F3194" t="s">
        <v>5164</v>
      </c>
      <c r="G3194" t="s">
        <v>5165</v>
      </c>
      <c r="H3194" t="s">
        <v>5166</v>
      </c>
      <c r="K3194" t="s">
        <v>219</v>
      </c>
      <c r="M3194" t="s">
        <v>550</v>
      </c>
      <c r="N3194" t="s">
        <v>551</v>
      </c>
      <c r="O3194" t="s">
        <v>116</v>
      </c>
      <c r="P3194" t="s">
        <v>5088</v>
      </c>
      <c r="Q3194" t="s">
        <v>5213</v>
      </c>
      <c r="R3194">
        <v>28</v>
      </c>
      <c r="T3194" s="3">
        <v>35833.333333333336</v>
      </c>
      <c r="V3194" s="3">
        <v>0</v>
      </c>
      <c r="X3194" s="3">
        <v>801.28205128205127</v>
      </c>
      <c r="Y3194" s="3">
        <v>462.96296296296299</v>
      </c>
      <c r="Z3194" s="24">
        <v>83.333333333333343</v>
      </c>
      <c r="AA3194" s="39">
        <v>37.5</v>
      </c>
      <c r="AC3194" s="3">
        <v>0</v>
      </c>
      <c r="AD3194" s="3">
        <v>2230</v>
      </c>
      <c r="AE3194" s="3">
        <v>39448.411680911689</v>
      </c>
      <c r="AF3194" s="3">
        <v>3523.3333333333335</v>
      </c>
      <c r="AG3194" s="3">
        <v>0</v>
      </c>
      <c r="AH3194" s="3">
        <v>42971.745014245025</v>
      </c>
      <c r="AK3194" s="3">
        <v>0</v>
      </c>
      <c r="AN3194">
        <v>0.1</v>
      </c>
      <c r="AO3194" s="3">
        <v>42971.745014245025</v>
      </c>
      <c r="AP3194" s="3">
        <v>4297.1745014245025</v>
      </c>
      <c r="AQ3194" s="3">
        <v>14850</v>
      </c>
      <c r="AR3194" s="3">
        <v>1485</v>
      </c>
      <c r="AS3194" s="3">
        <v>63603.919515669528</v>
      </c>
      <c r="AT3194" s="26">
        <v>57821.745014245025</v>
      </c>
      <c r="AU3194" t="s">
        <v>4216</v>
      </c>
      <c r="AV3194" t="s">
        <v>4216</v>
      </c>
      <c r="AW3194" t="s">
        <v>4217</v>
      </c>
      <c r="AX3194" t="s">
        <v>4216</v>
      </c>
      <c r="BF3194">
        <v>0.5</v>
      </c>
      <c r="CX3194" t="s">
        <v>5211</v>
      </c>
      <c r="CY3194" s="29"/>
      <c r="CZ3194" s="29"/>
      <c r="DA3194" s="29"/>
      <c r="DB3194" s="29"/>
      <c r="DC3194" s="29"/>
      <c r="DD3194" s="30"/>
      <c r="DE3194" s="30"/>
      <c r="DF3194" s="31"/>
      <c r="DG3194" s="32"/>
      <c r="DH3194" s="30"/>
      <c r="DI3194" s="30"/>
      <c r="DJ3194" s="26"/>
    </row>
    <row r="3195" spans="4:114" x14ac:dyDescent="0.25">
      <c r="D3195" t="s">
        <v>5212</v>
      </c>
      <c r="F3195" t="s">
        <v>5167</v>
      </c>
      <c r="G3195" t="s">
        <v>5168</v>
      </c>
      <c r="H3195" t="s">
        <v>5169</v>
      </c>
      <c r="K3195" t="s">
        <v>131</v>
      </c>
      <c r="M3195" t="s">
        <v>550</v>
      </c>
      <c r="N3195" t="s">
        <v>551</v>
      </c>
      <c r="O3195" t="s">
        <v>116</v>
      </c>
      <c r="P3195" t="s">
        <v>5088</v>
      </c>
      <c r="Q3195" t="s">
        <v>5213</v>
      </c>
      <c r="R3195">
        <v>28</v>
      </c>
      <c r="T3195" s="3">
        <v>76666.666666666672</v>
      </c>
      <c r="V3195" s="3">
        <v>0</v>
      </c>
      <c r="X3195" s="3">
        <v>1842.948717948718</v>
      </c>
      <c r="Y3195" s="3">
        <v>1064.8148148148148</v>
      </c>
      <c r="Z3195" s="24">
        <v>191.66666666666666</v>
      </c>
      <c r="AA3195" s="39">
        <v>30</v>
      </c>
      <c r="AC3195" s="3">
        <v>0</v>
      </c>
      <c r="AD3195" s="3">
        <v>1784</v>
      </c>
      <c r="AE3195" s="3">
        <v>81580.096866096879</v>
      </c>
      <c r="AF3195" s="3">
        <v>2818.666666666667</v>
      </c>
      <c r="AG3195" s="3">
        <v>0</v>
      </c>
      <c r="AH3195" s="3">
        <v>84398.763532763551</v>
      </c>
      <c r="AK3195" s="3">
        <v>0</v>
      </c>
      <c r="AN3195">
        <v>0.1</v>
      </c>
      <c r="AO3195" s="3">
        <v>84398.763532763551</v>
      </c>
      <c r="AP3195" s="3">
        <v>8439.7298423928423</v>
      </c>
      <c r="AQ3195" s="3">
        <v>11880</v>
      </c>
      <c r="AR3195" s="3">
        <v>1188</v>
      </c>
      <c r="AS3195" s="3">
        <v>105906.49337515639</v>
      </c>
      <c r="AT3195" s="26">
        <v>96278.763532763551</v>
      </c>
      <c r="AU3195" t="s">
        <v>5171</v>
      </c>
      <c r="AV3195" t="s">
        <v>5171</v>
      </c>
      <c r="AW3195" t="s">
        <v>5172</v>
      </c>
      <c r="AX3195" t="s">
        <v>5173</v>
      </c>
      <c r="BF3195">
        <v>0.4</v>
      </c>
      <c r="CX3195" t="s">
        <v>5211</v>
      </c>
      <c r="CY3195" s="29"/>
      <c r="CZ3195" s="29"/>
      <c r="DA3195" s="29"/>
      <c r="DB3195" s="29"/>
      <c r="DC3195" s="29"/>
      <c r="DD3195" s="30"/>
      <c r="DE3195" s="30"/>
      <c r="DF3195" s="31"/>
      <c r="DG3195" s="32"/>
      <c r="DH3195" s="30"/>
      <c r="DI3195" s="30"/>
      <c r="DJ3195" s="26"/>
    </row>
    <row r="3196" spans="4:114" x14ac:dyDescent="0.25">
      <c r="D3196" t="s">
        <v>5212</v>
      </c>
      <c r="F3196" t="s">
        <v>5167</v>
      </c>
      <c r="G3196" t="s">
        <v>5168</v>
      </c>
      <c r="H3196" t="s">
        <v>5169</v>
      </c>
      <c r="K3196" t="s">
        <v>131</v>
      </c>
      <c r="M3196" t="s">
        <v>550</v>
      </c>
      <c r="N3196" t="s">
        <v>551</v>
      </c>
      <c r="O3196" t="s">
        <v>116</v>
      </c>
      <c r="P3196" t="s">
        <v>5088</v>
      </c>
      <c r="Q3196" t="s">
        <v>5213</v>
      </c>
      <c r="R3196">
        <v>28</v>
      </c>
      <c r="T3196" s="3">
        <v>38333.333333333336</v>
      </c>
      <c r="V3196" s="3">
        <v>0</v>
      </c>
      <c r="X3196" s="3">
        <v>921.47435897435901</v>
      </c>
      <c r="Y3196" s="3">
        <v>532.40740740740739</v>
      </c>
      <c r="Z3196" s="24">
        <v>95.833333333333329</v>
      </c>
      <c r="AA3196" s="39">
        <v>15</v>
      </c>
      <c r="AC3196" s="3">
        <v>0</v>
      </c>
      <c r="AD3196" s="3">
        <v>892</v>
      </c>
      <c r="AE3196" s="3">
        <v>40790.04843304844</v>
      </c>
      <c r="AF3196" s="3">
        <v>1409.3333333333335</v>
      </c>
      <c r="AG3196" s="3">
        <v>0</v>
      </c>
      <c r="AH3196" s="3">
        <v>42199.381766381775</v>
      </c>
      <c r="AK3196" s="3">
        <v>0</v>
      </c>
      <c r="AN3196">
        <v>0.1</v>
      </c>
      <c r="AO3196" s="3">
        <v>42199.381766381775</v>
      </c>
      <c r="AP3196" s="3">
        <v>4219.9381766381775</v>
      </c>
      <c r="AQ3196" s="3">
        <v>5940</v>
      </c>
      <c r="AR3196" s="3">
        <v>594</v>
      </c>
      <c r="AS3196" s="3">
        <v>52953.319943019953</v>
      </c>
      <c r="AT3196" s="26">
        <v>48139.381766381775</v>
      </c>
      <c r="AU3196" t="s">
        <v>5177</v>
      </c>
      <c r="AV3196" t="s">
        <v>5177</v>
      </c>
      <c r="AW3196" t="s">
        <v>5178</v>
      </c>
      <c r="AX3196" t="s">
        <v>5179</v>
      </c>
      <c r="BF3196">
        <v>0.2</v>
      </c>
      <c r="CX3196" t="s">
        <v>5211</v>
      </c>
      <c r="CY3196" s="29"/>
      <c r="CZ3196" s="29"/>
      <c r="DA3196" s="29"/>
      <c r="DB3196" s="29"/>
      <c r="DC3196" s="29"/>
      <c r="DD3196" s="30"/>
      <c r="DE3196" s="30"/>
      <c r="DF3196" s="31"/>
      <c r="DG3196" s="32"/>
      <c r="DH3196" s="30"/>
      <c r="DI3196" s="30"/>
      <c r="DJ3196" s="26"/>
    </row>
    <row r="3197" spans="4:114" x14ac:dyDescent="0.25">
      <c r="D3197" t="s">
        <v>5212</v>
      </c>
      <c r="F3197" t="s">
        <v>5167</v>
      </c>
      <c r="G3197" t="s">
        <v>5168</v>
      </c>
      <c r="H3197" t="s">
        <v>5169</v>
      </c>
      <c r="K3197" t="s">
        <v>131</v>
      </c>
      <c r="M3197" t="s">
        <v>550</v>
      </c>
      <c r="N3197" t="s">
        <v>551</v>
      </c>
      <c r="O3197" t="s">
        <v>116</v>
      </c>
      <c r="P3197" t="s">
        <v>5088</v>
      </c>
      <c r="Q3197" t="s">
        <v>5213</v>
      </c>
      <c r="R3197">
        <v>28</v>
      </c>
      <c r="T3197" s="3">
        <v>38333.333333333336</v>
      </c>
      <c r="V3197" s="3">
        <v>0</v>
      </c>
      <c r="X3197" s="3">
        <v>921.47435897435901</v>
      </c>
      <c r="Y3197" s="3">
        <v>532.40740740740739</v>
      </c>
      <c r="Z3197" s="24">
        <v>95.833333333333329</v>
      </c>
      <c r="AA3197" s="39">
        <v>15</v>
      </c>
      <c r="AC3197" s="3">
        <v>0</v>
      </c>
      <c r="AD3197" s="3">
        <v>892</v>
      </c>
      <c r="AE3197" s="3">
        <v>40790.04843304844</v>
      </c>
      <c r="AF3197" s="3">
        <v>1409.3333333333335</v>
      </c>
      <c r="AG3197" s="3">
        <v>0</v>
      </c>
      <c r="AH3197" s="3">
        <v>42199.381766381775</v>
      </c>
      <c r="AK3197" s="3">
        <v>0</v>
      </c>
      <c r="AN3197">
        <v>0.1</v>
      </c>
      <c r="AO3197" s="3">
        <v>42199.381766381775</v>
      </c>
      <c r="AP3197" s="3">
        <v>4219.9381766381775</v>
      </c>
      <c r="AQ3197" s="3">
        <v>5940</v>
      </c>
      <c r="AR3197" s="3">
        <v>594</v>
      </c>
      <c r="AS3197" s="3">
        <v>52953.319943019953</v>
      </c>
      <c r="AT3197" s="26">
        <v>48139.381766381775</v>
      </c>
      <c r="AU3197" t="s">
        <v>5181</v>
      </c>
      <c r="AV3197" t="s">
        <v>5177</v>
      </c>
      <c r="AW3197" t="s">
        <v>5178</v>
      </c>
      <c r="AX3197" t="s">
        <v>5182</v>
      </c>
      <c r="BF3197">
        <v>0.2</v>
      </c>
      <c r="CX3197" t="s">
        <v>5211</v>
      </c>
    </row>
    <row r="3198" spans="4:114" x14ac:dyDescent="0.25">
      <c r="D3198" t="s">
        <v>5212</v>
      </c>
      <c r="F3198" t="s">
        <v>5167</v>
      </c>
      <c r="G3198" t="s">
        <v>5168</v>
      </c>
      <c r="H3198" t="s">
        <v>5169</v>
      </c>
      <c r="K3198" t="s">
        <v>131</v>
      </c>
      <c r="M3198" t="s">
        <v>550</v>
      </c>
      <c r="N3198" t="s">
        <v>551</v>
      </c>
      <c r="O3198" t="s">
        <v>116</v>
      </c>
      <c r="P3198" t="s">
        <v>5088</v>
      </c>
      <c r="Q3198" t="s">
        <v>5213</v>
      </c>
      <c r="R3198">
        <v>28</v>
      </c>
      <c r="T3198" s="3">
        <v>38333.333333333336</v>
      </c>
      <c r="V3198" s="3">
        <v>0</v>
      </c>
      <c r="X3198" s="3">
        <v>921.47435897435901</v>
      </c>
      <c r="Y3198" s="3">
        <v>532.40740740740739</v>
      </c>
      <c r="Z3198" s="24">
        <v>95.833333333333329</v>
      </c>
      <c r="AA3198" s="39">
        <v>15</v>
      </c>
      <c r="AC3198" s="3">
        <v>0</v>
      </c>
      <c r="AD3198" s="3">
        <v>892</v>
      </c>
      <c r="AE3198" s="3">
        <v>40790.04843304844</v>
      </c>
      <c r="AF3198" s="3">
        <v>1409.3333333333335</v>
      </c>
      <c r="AG3198" s="3">
        <v>0</v>
      </c>
      <c r="AH3198" s="3">
        <v>42199.381766381775</v>
      </c>
      <c r="AK3198" s="3">
        <v>0</v>
      </c>
      <c r="AN3198">
        <v>0.1</v>
      </c>
      <c r="AO3198" s="3">
        <v>42199.381766381775</v>
      </c>
      <c r="AP3198" s="3">
        <v>4219.9381766381775</v>
      </c>
      <c r="AQ3198" s="3">
        <v>5940</v>
      </c>
      <c r="AR3198" s="3">
        <v>594</v>
      </c>
      <c r="AS3198" s="3">
        <v>52953.319943019953</v>
      </c>
      <c r="AT3198" s="26">
        <v>48139.381766381775</v>
      </c>
      <c r="AU3198" t="s">
        <v>5183</v>
      </c>
      <c r="AV3198" t="s">
        <v>5177</v>
      </c>
      <c r="AW3198" t="s">
        <v>5178</v>
      </c>
      <c r="AX3198" t="s">
        <v>5184</v>
      </c>
      <c r="BF3198">
        <v>0.2</v>
      </c>
      <c r="CX3198" t="s">
        <v>5211</v>
      </c>
    </row>
    <row r="3199" spans="4:114" x14ac:dyDescent="0.25">
      <c r="D3199" t="s">
        <v>5212</v>
      </c>
      <c r="F3199" t="s">
        <v>5121</v>
      </c>
      <c r="G3199" t="s">
        <v>5122</v>
      </c>
      <c r="H3199" t="s">
        <v>5123</v>
      </c>
      <c r="K3199" t="s">
        <v>113</v>
      </c>
      <c r="M3199" t="s">
        <v>114</v>
      </c>
      <c r="N3199" t="s">
        <v>115</v>
      </c>
      <c r="O3199" t="s">
        <v>116</v>
      </c>
      <c r="P3199" t="s">
        <v>5088</v>
      </c>
      <c r="Q3199" t="s">
        <v>5213</v>
      </c>
      <c r="R3199">
        <v>31</v>
      </c>
      <c r="T3199" s="3">
        <v>-65558.233333333206</v>
      </c>
      <c r="V3199" s="3">
        <v>0</v>
      </c>
      <c r="X3199" s="3">
        <v>-1527.6000000000001</v>
      </c>
      <c r="Y3199" s="3">
        <v>-882.40000000000009</v>
      </c>
      <c r="Z3199" s="24">
        <v>-158.80000000000001</v>
      </c>
      <c r="AA3199" s="39">
        <v>-30</v>
      </c>
      <c r="AD3199" s="3">
        <v>-1666.8000000000002</v>
      </c>
      <c r="AE3199" s="3">
        <v>-69823.833333333212</v>
      </c>
      <c r="AF3199" s="3">
        <v>-2275.2000000000003</v>
      </c>
      <c r="AG3199" s="3">
        <v>0</v>
      </c>
      <c r="AH3199" s="3">
        <v>-72099.033333333209</v>
      </c>
      <c r="AK3199" s="3">
        <v>-1598</v>
      </c>
      <c r="AL3199" t="s">
        <v>390</v>
      </c>
      <c r="AM3199" t="s">
        <v>391</v>
      </c>
      <c r="AN3199">
        <v>8.5000000000000006E-2</v>
      </c>
      <c r="AO3199" s="3">
        <v>-73697.033333333209</v>
      </c>
      <c r="AP3199" s="3">
        <v>-6264.2478333333229</v>
      </c>
      <c r="AQ3199" s="3">
        <v>-11880</v>
      </c>
      <c r="AR3199" s="3">
        <v>-1009.8000000000001</v>
      </c>
      <c r="AS3199" s="3">
        <v>-92851.08116666654</v>
      </c>
      <c r="AT3199" s="26">
        <v>-85577.033333333209</v>
      </c>
      <c r="AU3199" t="s">
        <v>918</v>
      </c>
      <c r="AV3199" t="s">
        <v>918</v>
      </c>
      <c r="AW3199" t="s">
        <v>919</v>
      </c>
      <c r="AX3199">
        <v>1116</v>
      </c>
      <c r="BF3199">
        <v>-0.4</v>
      </c>
      <c r="CX3199" t="s">
        <v>5211</v>
      </c>
    </row>
    <row r="3200" spans="4:114" x14ac:dyDescent="0.25">
      <c r="D3200" t="s">
        <v>5212</v>
      </c>
      <c r="F3200" t="s">
        <v>5121</v>
      </c>
      <c r="G3200" t="s">
        <v>5122</v>
      </c>
      <c r="H3200" t="s">
        <v>5123</v>
      </c>
      <c r="K3200" t="s">
        <v>113</v>
      </c>
      <c r="M3200" t="s">
        <v>114</v>
      </c>
      <c r="N3200" t="s">
        <v>115</v>
      </c>
      <c r="O3200" t="s">
        <v>116</v>
      </c>
      <c r="P3200" t="s">
        <v>5088</v>
      </c>
      <c r="Q3200" t="s">
        <v>5213</v>
      </c>
      <c r="R3200">
        <v>31</v>
      </c>
      <c r="T3200" s="3">
        <v>65558.233333333206</v>
      </c>
      <c r="V3200" s="3">
        <v>0</v>
      </c>
      <c r="X3200" s="3">
        <v>1527.6000000000001</v>
      </c>
      <c r="Y3200" s="3">
        <v>882.40000000000009</v>
      </c>
      <c r="Z3200" s="24">
        <v>158.80000000000001</v>
      </c>
      <c r="AA3200" s="39">
        <v>30</v>
      </c>
      <c r="AD3200" s="3">
        <v>1666.8000000000002</v>
      </c>
      <c r="AE3200" s="3">
        <v>69823.833333333212</v>
      </c>
      <c r="AF3200" s="3">
        <v>2275.2000000000003</v>
      </c>
      <c r="AG3200" s="3">
        <v>0</v>
      </c>
      <c r="AH3200" s="3">
        <v>72099.033333333209</v>
      </c>
      <c r="AK3200" s="3">
        <v>1598</v>
      </c>
      <c r="AL3200" t="s">
        <v>390</v>
      </c>
      <c r="AM3200" t="s">
        <v>391</v>
      </c>
      <c r="AN3200">
        <v>8.5000000000000006E-2</v>
      </c>
      <c r="AO3200" s="3">
        <v>73697.033333333209</v>
      </c>
      <c r="AP3200" s="3">
        <v>6264.2478333333229</v>
      </c>
      <c r="AQ3200" s="3">
        <v>11880</v>
      </c>
      <c r="AR3200" s="3">
        <v>1009.8000000000001</v>
      </c>
      <c r="AS3200" s="3">
        <v>92851.08116666654</v>
      </c>
      <c r="AT3200" s="26">
        <v>85577.033333333209</v>
      </c>
      <c r="AU3200" t="s">
        <v>5125</v>
      </c>
      <c r="AV3200" t="s">
        <v>5125</v>
      </c>
      <c r="AW3200" t="s">
        <v>2506</v>
      </c>
      <c r="AX3200" t="s">
        <v>5126</v>
      </c>
      <c r="BF3200">
        <v>0.4</v>
      </c>
      <c r="CX3200" t="s">
        <v>5211</v>
      </c>
    </row>
    <row r="3201" spans="4:108" x14ac:dyDescent="0.25">
      <c r="D3201" t="s">
        <v>5212</v>
      </c>
      <c r="F3201" t="s">
        <v>5349</v>
      </c>
      <c r="G3201" t="s">
        <v>5350</v>
      </c>
      <c r="H3201" t="s">
        <v>5351</v>
      </c>
      <c r="M3201" t="s">
        <v>550</v>
      </c>
      <c r="N3201" t="s">
        <v>551</v>
      </c>
      <c r="P3201" t="s">
        <v>117</v>
      </c>
      <c r="Q3201" t="s">
        <v>5218</v>
      </c>
      <c r="AC3201" s="3">
        <v>2561</v>
      </c>
      <c r="AE3201" s="3">
        <v>2561</v>
      </c>
      <c r="AH3201" s="3">
        <v>2561</v>
      </c>
      <c r="AN3201">
        <v>0.1</v>
      </c>
      <c r="AO3201" s="3">
        <v>2561</v>
      </c>
      <c r="AP3201" s="3">
        <v>256.10000000000002</v>
      </c>
      <c r="AS3201" s="3">
        <v>2817.1</v>
      </c>
      <c r="AT3201" s="26">
        <v>2561</v>
      </c>
      <c r="AU3201" t="s">
        <v>170</v>
      </c>
      <c r="AV3201" t="s">
        <v>170</v>
      </c>
      <c r="AW3201" t="s">
        <v>171</v>
      </c>
      <c r="AX3201">
        <v>37208</v>
      </c>
      <c r="BF3201">
        <v>0</v>
      </c>
      <c r="CX3201" t="s">
        <v>5211</v>
      </c>
    </row>
    <row r="3202" spans="4:108" x14ac:dyDescent="0.25">
      <c r="D3202" t="s">
        <v>5212</v>
      </c>
      <c r="F3202" t="s">
        <v>5352</v>
      </c>
      <c r="G3202" t="s">
        <v>5353</v>
      </c>
      <c r="H3202" t="s">
        <v>5354</v>
      </c>
      <c r="K3202" t="s">
        <v>224</v>
      </c>
      <c r="M3202" t="s">
        <v>114</v>
      </c>
      <c r="N3202" t="s">
        <v>115</v>
      </c>
      <c r="O3202" t="s">
        <v>116</v>
      </c>
      <c r="P3202" t="s">
        <v>117</v>
      </c>
      <c r="Q3202" t="s">
        <v>5218</v>
      </c>
      <c r="AC3202" s="3">
        <v>3244</v>
      </c>
      <c r="AE3202" s="3">
        <v>3244</v>
      </c>
      <c r="AH3202" s="3">
        <v>3244</v>
      </c>
      <c r="AN3202">
        <v>8.5000000000000006E-2</v>
      </c>
      <c r="AO3202" s="3">
        <v>3244</v>
      </c>
      <c r="AP3202" s="3">
        <v>275.74</v>
      </c>
      <c r="AS3202" s="3">
        <v>3519.74</v>
      </c>
      <c r="AT3202" s="26">
        <v>3244</v>
      </c>
      <c r="AU3202" t="s">
        <v>170</v>
      </c>
      <c r="AV3202" t="s">
        <v>170</v>
      </c>
      <c r="AW3202" t="s">
        <v>171</v>
      </c>
      <c r="AX3202">
        <v>35802</v>
      </c>
      <c r="BF3202">
        <v>0</v>
      </c>
      <c r="CX3202" t="s">
        <v>5211</v>
      </c>
    </row>
    <row r="3203" spans="4:108" x14ac:dyDescent="0.25">
      <c r="D3203" t="s">
        <v>5212</v>
      </c>
      <c r="F3203" t="s">
        <v>5355</v>
      </c>
      <c r="G3203" t="s">
        <v>5356</v>
      </c>
      <c r="H3203" t="s">
        <v>5357</v>
      </c>
      <c r="K3203" t="s">
        <v>207</v>
      </c>
      <c r="M3203" t="s">
        <v>182</v>
      </c>
      <c r="N3203" t="s">
        <v>183</v>
      </c>
      <c r="O3203" t="s">
        <v>116</v>
      </c>
      <c r="P3203" t="s">
        <v>117</v>
      </c>
      <c r="Q3203" t="s">
        <v>5218</v>
      </c>
      <c r="AC3203" s="3">
        <v>1719</v>
      </c>
      <c r="AE3203" s="3">
        <v>1719</v>
      </c>
      <c r="AH3203" s="3">
        <v>1719</v>
      </c>
      <c r="AN3203">
        <v>0.05</v>
      </c>
      <c r="AO3203" s="3">
        <v>1719</v>
      </c>
      <c r="AP3203" s="3">
        <v>85.95</v>
      </c>
      <c r="AS3203" s="3">
        <v>1804.95</v>
      </c>
      <c r="AT3203" s="26">
        <v>1719</v>
      </c>
      <c r="AU3203" t="s">
        <v>208</v>
      </c>
      <c r="AV3203" t="s">
        <v>208</v>
      </c>
      <c r="AW3203" t="s">
        <v>210</v>
      </c>
      <c r="AX3203" t="s">
        <v>458</v>
      </c>
      <c r="BF3203">
        <v>0</v>
      </c>
      <c r="CX3203" t="s">
        <v>5211</v>
      </c>
      <c r="DD3203" s="40"/>
    </row>
  </sheetData>
  <autoFilter ref="A2:DJ3203" xr:uid="{B241FDA2-F1E8-4C12-B8EE-E1963C5346F8}"/>
  <conditionalFormatting sqref="C2:G2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Sheet</vt:lpstr>
    </vt:vector>
  </TitlesOfParts>
  <Company>Randstad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 Raman</dc:creator>
  <cp:lastModifiedBy>Kaviya Raman</cp:lastModifiedBy>
  <dcterms:created xsi:type="dcterms:W3CDTF">2026-04-01T13:14:36Z</dcterms:created>
  <dcterms:modified xsi:type="dcterms:W3CDTF">2026-04-01T13:15:02Z</dcterms:modified>
</cp:coreProperties>
</file>